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ackupFile="1"/>
  <mc:AlternateContent xmlns:mc="http://schemas.openxmlformats.org/markup-compatibility/2006">
    <mc:Choice Requires="x15">
      <x15ac:absPath xmlns:x15ac="http://schemas.microsoft.com/office/spreadsheetml/2010/11/ac" url="C:\Users\#toga\Desktop\Excel_xlsx_マーカーなし\"/>
    </mc:Choice>
  </mc:AlternateContent>
  <bookViews>
    <workbookView xWindow="32760" yWindow="32760" windowWidth="12045" windowHeight="8070" tabRatio="777" firstSheet="12" activeTab="16"/>
  </bookViews>
  <sheets>
    <sheet name="0保健衛生" sheetId="52" r:id="rId1"/>
    <sheet name="1母子保健概要" sheetId="98" r:id="rId2"/>
    <sheet name="2妊娠母子手帳,3妊婦保健指導 " sheetId="79" r:id="rId3"/>
    <sheet name="4妊産婦健診" sheetId="97" r:id="rId4"/>
    <sheet name="5a乳幼児健診概要" sheetId="92" r:id="rId5"/>
    <sheet name="5b医療機関委託" sheetId="99" r:id="rId6"/>
    <sheet name="5c３か月児" sheetId="80" r:id="rId7"/>
    <sheet name="5d１歳６か月児" sheetId="95" r:id="rId8"/>
    <sheet name="5e３歳児" sheetId="82" r:id="rId9"/>
    <sheet name="6訪問指導" sheetId="83" r:id="rId10"/>
    <sheet name="７母子健康教育・教室" sheetId="84" r:id="rId11"/>
    <sheet name="8母子健康相談" sheetId="85" r:id="rId12"/>
    <sheet name="9母子電話相談" sheetId="88" r:id="rId13"/>
    <sheet name="10安心出産育児支援" sheetId="86" r:id="rId14"/>
    <sheet name="11産前・産後サポート事業,12伴走型,13育み" sheetId="96" r:id="rId15"/>
    <sheet name="14不妊手術,15人工妊娠中絶" sheetId="94" r:id="rId16"/>
    <sheet name="16こども広場" sheetId="90" r:id="rId17"/>
  </sheets>
  <definedNames>
    <definedName name="_xlnm.Print_Area" localSheetId="13">'10安心出産育児支援'!$A$1:$J$42</definedName>
    <definedName name="_xlnm.Print_Area" localSheetId="14">'11産前・産後サポート事業,12伴走型,13育み'!$A$1:$H$33</definedName>
    <definedName name="_xlnm.Print_Area" localSheetId="15">'14不妊手術,15人工妊娠中絶'!$A$1:$Q$23</definedName>
    <definedName name="_xlnm.Print_Area" localSheetId="16">'16こども広場'!$A$1:$K$23</definedName>
    <definedName name="_xlnm.Print_Area" localSheetId="1">'1母子保健概要'!$A$1:$N$43</definedName>
    <definedName name="_xlnm.Print_Area" localSheetId="2">'2妊娠母子手帳,3妊婦保健指導 '!$A$1:$K$38</definedName>
    <definedName name="_xlnm.Print_Area" localSheetId="3">'4妊産婦健診'!$A$1:$S$62</definedName>
    <definedName name="_xlnm.Print_Area" localSheetId="4">'5a乳幼児健診概要'!$A$1:$G$21</definedName>
    <definedName name="_xlnm.Print_Area" localSheetId="5">'5b医療機関委託'!$A$1:$I$54</definedName>
    <definedName name="_xlnm.Print_Area" localSheetId="6">'5c３か月児'!$A$1:$N$137</definedName>
    <definedName name="_xlnm.Print_Area" localSheetId="7">'5d１歳６か月児'!$A$1:$N$163</definedName>
    <definedName name="_xlnm.Print_Area" localSheetId="8">'5e３歳児'!$A$1:$M$167</definedName>
    <definedName name="_xlnm.Print_Area" localSheetId="9">'6訪問指導'!$A$1:$I$40</definedName>
    <definedName name="_xlnm.Print_Area" localSheetId="10">'７母子健康教育・教室'!$A$1:$N$25</definedName>
    <definedName name="_xlnm.Print_Area" localSheetId="11">'8母子健康相談'!$A$1:$P$63</definedName>
    <definedName name="_xlnm.Print_Area" localSheetId="12">'9母子電話相談'!$A$1:$H$63</definedName>
    <definedName name="_xlnm.Print_Titles" localSheetId="5">'5b医療機関委託'!$2:$3</definedName>
    <definedName name="_xlnm.Print_Titles" localSheetId="6">'5c３か月児'!$2:$2</definedName>
    <definedName name="_xlnm.Print_Titles" localSheetId="7">'5d１歳６か月児'!$2:$2</definedName>
    <definedName name="_xlnm.Print_Titles" localSheetId="8">'5e３歳児'!$2:$2</definedName>
  </definedNames>
  <calcPr calcId="162913"/>
</workbook>
</file>

<file path=xl/calcChain.xml><?xml version="1.0" encoding="utf-8"?>
<calcChain xmlns="http://schemas.openxmlformats.org/spreadsheetml/2006/main">
  <c r="G27" i="88" l="1"/>
  <c r="F27" i="88"/>
  <c r="E27" i="88"/>
  <c r="D27" i="88"/>
  <c r="D22" i="88"/>
  <c r="D58" i="88"/>
  <c r="L167" i="82"/>
  <c r="J167" i="82"/>
  <c r="H167" i="82"/>
  <c r="F167" i="82"/>
  <c r="F165" i="82"/>
  <c r="F164" i="82"/>
  <c r="F163" i="82"/>
  <c r="F162" i="82"/>
  <c r="F161" i="82"/>
  <c r="F160" i="82"/>
  <c r="F154" i="82"/>
  <c r="F134" i="82"/>
  <c r="F127" i="82"/>
  <c r="F121" i="82"/>
  <c r="F120" i="82"/>
  <c r="F119" i="82"/>
  <c r="F118" i="82"/>
  <c r="F117" i="82"/>
  <c r="L116" i="82"/>
  <c r="J116" i="82"/>
  <c r="H116" i="82"/>
  <c r="F116" i="82" s="1"/>
  <c r="F115" i="82"/>
  <c r="F114" i="82"/>
  <c r="L98" i="82"/>
  <c r="J98" i="82"/>
  <c r="H98" i="82"/>
  <c r="F98" i="82"/>
  <c r="F97" i="82"/>
  <c r="F96" i="82"/>
  <c r="F76" i="82"/>
  <c r="F75" i="82"/>
  <c r="F74" i="82"/>
  <c r="F73" i="82"/>
  <c r="F66" i="82"/>
  <c r="F65" i="82"/>
  <c r="F64" i="82"/>
  <c r="F63" i="82"/>
  <c r="G155" i="95"/>
  <c r="K82" i="95"/>
  <c r="I82" i="95"/>
  <c r="G82" i="95"/>
  <c r="G81" i="95"/>
  <c r="G71" i="95"/>
  <c r="G70" i="95"/>
  <c r="G62" i="95"/>
  <c r="G61" i="95"/>
  <c r="M5" i="95"/>
  <c r="K5" i="95"/>
  <c r="I5" i="95"/>
  <c r="G5" i="95"/>
  <c r="G115" i="80"/>
  <c r="G101" i="80"/>
  <c r="G79" i="80"/>
  <c r="G76" i="80"/>
  <c r="F53" i="99"/>
  <c r="I38" i="99"/>
  <c r="H38" i="99"/>
  <c r="G38" i="99"/>
  <c r="F38" i="99"/>
  <c r="G34" i="99"/>
  <c r="F34" i="99"/>
  <c r="G31" i="99"/>
  <c r="F31" i="99"/>
  <c r="I28" i="99"/>
  <c r="H28" i="99"/>
  <c r="G28" i="99"/>
  <c r="F28" i="99"/>
  <c r="I25" i="99"/>
  <c r="G25" i="99"/>
  <c r="F25" i="99"/>
  <c r="G21" i="99"/>
  <c r="F21" i="99"/>
  <c r="I18" i="99"/>
  <c r="H18" i="99"/>
  <c r="G18" i="99"/>
  <c r="F18" i="99"/>
  <c r="I14" i="99"/>
  <c r="H14" i="99"/>
  <c r="G14" i="99"/>
  <c r="F14" i="99"/>
  <c r="I11" i="99"/>
  <c r="H11" i="99"/>
  <c r="G11" i="99"/>
  <c r="F11" i="99"/>
  <c r="I8" i="99"/>
  <c r="H8" i="99"/>
  <c r="G8" i="99"/>
  <c r="F8" i="99"/>
  <c r="I6" i="99"/>
  <c r="H6" i="99"/>
  <c r="G6" i="99"/>
  <c r="F6" i="99"/>
  <c r="P34" i="97" l="1"/>
  <c r="K34" i="97"/>
  <c r="E34" i="97"/>
  <c r="S23" i="97" l="1"/>
  <c r="K23" i="97"/>
  <c r="E23" i="97"/>
  <c r="S22" i="97"/>
  <c r="K22" i="97"/>
  <c r="E22" i="97"/>
  <c r="F17" i="84" l="1"/>
  <c r="F16" i="84"/>
  <c r="F27" i="82"/>
  <c r="F56" i="82"/>
  <c r="F55" i="82"/>
  <c r="F60" i="82"/>
  <c r="F59" i="82"/>
  <c r="I124" i="80"/>
  <c r="I116" i="80"/>
  <c r="G116" i="80" s="1"/>
  <c r="I74" i="80"/>
  <c r="D22" i="94"/>
  <c r="D21" i="94"/>
  <c r="D20" i="94"/>
  <c r="D19" i="94"/>
  <c r="D18" i="94"/>
  <c r="P17" i="94"/>
  <c r="O17" i="94"/>
  <c r="N17" i="94"/>
  <c r="M17" i="94"/>
  <c r="L17" i="94"/>
  <c r="K17" i="94"/>
  <c r="J17" i="94"/>
  <c r="I17" i="94"/>
  <c r="H17" i="94"/>
  <c r="G17" i="94"/>
  <c r="D17" i="94"/>
  <c r="I22" i="85"/>
  <c r="F61" i="97"/>
  <c r="R11" i="97"/>
  <c r="R10" i="97"/>
  <c r="R9" i="97"/>
  <c r="R8" i="97"/>
  <c r="R7" i="97"/>
  <c r="R6" i="97"/>
  <c r="I13" i="97"/>
  <c r="I12" i="97"/>
  <c r="I11" i="97"/>
  <c r="I10" i="97"/>
  <c r="I9" i="97"/>
  <c r="I8" i="97"/>
  <c r="I7" i="97"/>
  <c r="I6" i="97"/>
  <c r="E7" i="79"/>
  <c r="F7" i="79"/>
  <c r="N22" i="85"/>
  <c r="M22" i="85"/>
  <c r="L22" i="85"/>
  <c r="K22" i="85"/>
  <c r="J22" i="85"/>
  <c r="H22" i="85"/>
  <c r="G22" i="85"/>
  <c r="F22" i="85"/>
  <c r="E11" i="96"/>
  <c r="D11" i="96"/>
  <c r="F40" i="86"/>
  <c r="F20" i="84"/>
  <c r="F19" i="84"/>
  <c r="F18" i="84"/>
  <c r="F15" i="84"/>
  <c r="E8" i="83"/>
  <c r="L140" i="82"/>
  <c r="K34" i="80"/>
  <c r="G34" i="80" s="1"/>
  <c r="M34" i="80"/>
  <c r="I34" i="80"/>
  <c r="D10" i="79"/>
  <c r="D7" i="79"/>
  <c r="E17" i="79" s="1"/>
  <c r="D11" i="79"/>
  <c r="D9" i="79"/>
  <c r="D8" i="79"/>
  <c r="G11" i="96"/>
  <c r="F11" i="96"/>
  <c r="M163" i="95"/>
  <c r="K163" i="95"/>
  <c r="I163" i="95"/>
  <c r="G163" i="95" s="1"/>
  <c r="G162" i="95"/>
  <c r="G161" i="95"/>
  <c r="G160" i="95"/>
  <c r="G159" i="95"/>
  <c r="G158" i="95"/>
  <c r="G157" i="95"/>
  <c r="G156" i="95"/>
  <c r="G154" i="95"/>
  <c r="M153" i="95"/>
  <c r="K153" i="95"/>
  <c r="I153" i="95"/>
  <c r="G153" i="95" s="1"/>
  <c r="G152" i="95"/>
  <c r="G151" i="95"/>
  <c r="G150" i="95"/>
  <c r="M149" i="95"/>
  <c r="K149" i="95"/>
  <c r="G149" i="95"/>
  <c r="I149" i="95"/>
  <c r="G148" i="95"/>
  <c r="G147" i="95"/>
  <c r="M146" i="95"/>
  <c r="G146" i="95" s="1"/>
  <c r="K146" i="95"/>
  <c r="I146" i="95"/>
  <c r="G145" i="95"/>
  <c r="G144" i="95"/>
  <c r="G143" i="95"/>
  <c r="G142" i="95"/>
  <c r="G141" i="95"/>
  <c r="G140" i="95"/>
  <c r="G139" i="95"/>
  <c r="G138" i="95"/>
  <c r="G137" i="95"/>
  <c r="M136" i="95"/>
  <c r="K136" i="95"/>
  <c r="I136" i="95"/>
  <c r="G136" i="95" s="1"/>
  <c r="G135" i="95"/>
  <c r="G134" i="95"/>
  <c r="G133" i="95"/>
  <c r="G132" i="95"/>
  <c r="M131" i="95"/>
  <c r="K131" i="95"/>
  <c r="I131" i="95"/>
  <c r="G131" i="95" s="1"/>
  <c r="G130" i="95"/>
  <c r="G129" i="95"/>
  <c r="G128" i="95"/>
  <c r="G127" i="95"/>
  <c r="G126" i="95"/>
  <c r="G125" i="95"/>
  <c r="G124" i="95"/>
  <c r="G123" i="95"/>
  <c r="G122" i="95"/>
  <c r="G121" i="95"/>
  <c r="G120" i="95"/>
  <c r="G119" i="95"/>
  <c r="G118" i="95"/>
  <c r="G117" i="95"/>
  <c r="G116" i="95"/>
  <c r="G115" i="95"/>
  <c r="G114" i="95"/>
  <c r="G113" i="95"/>
  <c r="M112" i="95"/>
  <c r="K112" i="95"/>
  <c r="I112" i="95"/>
  <c r="G112" i="95" s="1"/>
  <c r="G111" i="95"/>
  <c r="G110" i="95"/>
  <c r="G109" i="95"/>
  <c r="G108" i="95"/>
  <c r="G107" i="95"/>
  <c r="G106" i="95"/>
  <c r="G105" i="95"/>
  <c r="G104" i="95"/>
  <c r="G103" i="95"/>
  <c r="M102" i="95"/>
  <c r="G102" i="95" s="1"/>
  <c r="K102" i="95"/>
  <c r="I102" i="95"/>
  <c r="G101" i="95"/>
  <c r="G100" i="95"/>
  <c r="G99" i="95"/>
  <c r="G98" i="95"/>
  <c r="G97" i="95"/>
  <c r="G96" i="95"/>
  <c r="G95" i="95"/>
  <c r="M94" i="95"/>
  <c r="K94" i="95"/>
  <c r="I94" i="95"/>
  <c r="G94" i="95" s="1"/>
  <c r="G93" i="95"/>
  <c r="G92" i="95"/>
  <c r="G91" i="95"/>
  <c r="M90" i="95"/>
  <c r="K90" i="95"/>
  <c r="I90" i="95"/>
  <c r="G90" i="95" s="1"/>
  <c r="G89" i="95"/>
  <c r="G88" i="95"/>
  <c r="M87" i="95"/>
  <c r="G87" i="95" s="1"/>
  <c r="K87" i="95"/>
  <c r="I87" i="95"/>
  <c r="G86" i="95"/>
  <c r="G85" i="95"/>
  <c r="G84" i="95"/>
  <c r="G83" i="95"/>
  <c r="M82" i="95"/>
  <c r="G80" i="95"/>
  <c r="G79" i="95"/>
  <c r="G78" i="95"/>
  <c r="G77" i="95"/>
  <c r="G76" i="95"/>
  <c r="G75" i="95"/>
  <c r="G74" i="95"/>
  <c r="G73" i="95"/>
  <c r="G72" i="95"/>
  <c r="G69" i="95"/>
  <c r="G63" i="95"/>
  <c r="G60" i="95"/>
  <c r="G59" i="95"/>
  <c r="M58" i="95"/>
  <c r="K58" i="95"/>
  <c r="G58" i="95"/>
  <c r="G57" i="95"/>
  <c r="G56" i="95"/>
  <c r="G55" i="95"/>
  <c r="G54" i="95"/>
  <c r="G53" i="95"/>
  <c r="G52" i="95"/>
  <c r="G51" i="95"/>
  <c r="G50" i="95"/>
  <c r="G49" i="95"/>
  <c r="G48" i="95"/>
  <c r="G47" i="95"/>
  <c r="G46" i="95"/>
  <c r="G45" i="95"/>
  <c r="G44" i="95"/>
  <c r="G43" i="95"/>
  <c r="G42" i="95"/>
  <c r="G41" i="95"/>
  <c r="G40" i="95"/>
  <c r="G39" i="95"/>
  <c r="G38" i="95"/>
  <c r="M37" i="95"/>
  <c r="G37" i="95" s="1"/>
  <c r="K37" i="95"/>
  <c r="I37" i="95"/>
  <c r="G36" i="95"/>
  <c r="G35" i="95"/>
  <c r="G34" i="95"/>
  <c r="G33" i="95"/>
  <c r="G32" i="95"/>
  <c r="G31" i="95"/>
  <c r="G30" i="95"/>
  <c r="G29" i="95"/>
  <c r="G28" i="95"/>
  <c r="M27" i="95"/>
  <c r="K27" i="95"/>
  <c r="I27" i="95"/>
  <c r="G27" i="95"/>
  <c r="G26" i="95"/>
  <c r="G25" i="95"/>
  <c r="G24" i="95"/>
  <c r="G23" i="95"/>
  <c r="G22" i="95"/>
  <c r="G21" i="95"/>
  <c r="G20" i="95"/>
  <c r="G19" i="95"/>
  <c r="G18" i="95"/>
  <c r="G17" i="95"/>
  <c r="G16" i="95"/>
  <c r="G15" i="95"/>
  <c r="G14" i="95"/>
  <c r="G13" i="95"/>
  <c r="G12" i="95"/>
  <c r="G11" i="95"/>
  <c r="G10" i="95"/>
  <c r="G9" i="95"/>
  <c r="G8" i="95"/>
  <c r="G7" i="95"/>
  <c r="G6" i="95"/>
  <c r="G4" i="95"/>
  <c r="G3" i="95"/>
  <c r="J22" i="90"/>
  <c r="I22" i="90"/>
  <c r="H22" i="90"/>
  <c r="G22" i="90"/>
  <c r="F22" i="90"/>
  <c r="D22" i="90" s="1"/>
  <c r="E22" i="90"/>
  <c r="D21" i="90"/>
  <c r="D20" i="90"/>
  <c r="D19" i="90"/>
  <c r="G11" i="90"/>
  <c r="F11" i="90"/>
  <c r="D11" i="90"/>
  <c r="E10" i="90"/>
  <c r="E11" i="90" s="1"/>
  <c r="E9" i="90"/>
  <c r="E8" i="90"/>
  <c r="G63" i="88"/>
  <c r="F63" i="88"/>
  <c r="E63" i="88"/>
  <c r="D62" i="88"/>
  <c r="D61" i="88"/>
  <c r="D60" i="88"/>
  <c r="D59" i="88"/>
  <c r="D63" i="88"/>
  <c r="D54" i="88"/>
  <c r="D53" i="88"/>
  <c r="D52" i="88"/>
  <c r="D51" i="88"/>
  <c r="D50" i="88"/>
  <c r="D49" i="88"/>
  <c r="D48" i="88"/>
  <c r="D47" i="88"/>
  <c r="D43" i="88"/>
  <c r="D26" i="88"/>
  <c r="D25" i="88"/>
  <c r="D24" i="88"/>
  <c r="D23" i="88"/>
  <c r="D18" i="88"/>
  <c r="D17" i="88"/>
  <c r="D16" i="88"/>
  <c r="D15" i="88"/>
  <c r="D14" i="88"/>
  <c r="D13" i="88"/>
  <c r="D12" i="88"/>
  <c r="D11" i="88"/>
  <c r="D7" i="88"/>
  <c r="C7" i="88" s="1"/>
  <c r="G25" i="86"/>
  <c r="F25" i="86"/>
  <c r="H24" i="86"/>
  <c r="H23" i="86"/>
  <c r="H22" i="86"/>
  <c r="H25" i="86" s="1"/>
  <c r="I13" i="86"/>
  <c r="H10" i="86"/>
  <c r="G10" i="86"/>
  <c r="F10" i="86"/>
  <c r="I9" i="86"/>
  <c r="I8" i="86"/>
  <c r="I7" i="86"/>
  <c r="I10" i="86" s="1"/>
  <c r="E55" i="85"/>
  <c r="E54" i="85"/>
  <c r="E53" i="85"/>
  <c r="E52" i="85"/>
  <c r="E51" i="85"/>
  <c r="F47" i="85"/>
  <c r="E47" i="85"/>
  <c r="F46" i="85"/>
  <c r="E46" i="85"/>
  <c r="F45" i="85"/>
  <c r="E45" i="85"/>
  <c r="F44" i="85"/>
  <c r="E44" i="85"/>
  <c r="F43" i="85"/>
  <c r="E43" i="85"/>
  <c r="F42" i="85"/>
  <c r="E42" i="85"/>
  <c r="F41" i="85"/>
  <c r="E41" i="85"/>
  <c r="F40" i="85"/>
  <c r="E40" i="85"/>
  <c r="F39" i="85"/>
  <c r="E39" i="85"/>
  <c r="F38" i="85"/>
  <c r="E38" i="85"/>
  <c r="J12" i="85"/>
  <c r="H12" i="85"/>
  <c r="F12" i="85"/>
  <c r="F12" i="84"/>
  <c r="F13" i="84"/>
  <c r="F14" i="84"/>
  <c r="F21" i="84"/>
  <c r="F22" i="84"/>
  <c r="F23" i="84"/>
  <c r="H37" i="83"/>
  <c r="G37" i="83"/>
  <c r="F37" i="83"/>
  <c r="E37" i="83"/>
  <c r="H8" i="83"/>
  <c r="G8" i="83"/>
  <c r="F8" i="83"/>
  <c r="D8" i="83"/>
  <c r="F166" i="82"/>
  <c r="F159" i="82"/>
  <c r="F158" i="82"/>
  <c r="L157" i="82"/>
  <c r="J157" i="82"/>
  <c r="H157" i="82"/>
  <c r="F157" i="82"/>
  <c r="F156" i="82"/>
  <c r="F155" i="82"/>
  <c r="L153" i="82"/>
  <c r="F153" i="82" s="1"/>
  <c r="J153" i="82"/>
  <c r="H153" i="82"/>
  <c r="F152" i="82"/>
  <c r="F151" i="82"/>
  <c r="L150" i="82"/>
  <c r="J150" i="82"/>
  <c r="H150" i="82"/>
  <c r="F150" i="82" s="1"/>
  <c r="F149" i="82"/>
  <c r="F148" i="82"/>
  <c r="F147" i="82"/>
  <c r="F146" i="82"/>
  <c r="F145" i="82"/>
  <c r="F144" i="82"/>
  <c r="F143" i="82"/>
  <c r="F142" i="82"/>
  <c r="F141" i="82"/>
  <c r="J140" i="82"/>
  <c r="H140" i="82"/>
  <c r="F140" i="82"/>
  <c r="F139" i="82"/>
  <c r="F138" i="82"/>
  <c r="F137" i="82"/>
  <c r="F136" i="82"/>
  <c r="L135" i="82"/>
  <c r="J135" i="82"/>
  <c r="H135" i="82"/>
  <c r="F135" i="82" s="1"/>
  <c r="F133" i="82"/>
  <c r="F132" i="82"/>
  <c r="F131" i="82"/>
  <c r="F130" i="82"/>
  <c r="F129" i="82"/>
  <c r="F128" i="82"/>
  <c r="F126" i="82"/>
  <c r="F125" i="82"/>
  <c r="F124" i="82"/>
  <c r="F123" i="82"/>
  <c r="F122" i="82"/>
  <c r="F113" i="82"/>
  <c r="F112" i="82"/>
  <c r="F111" i="82"/>
  <c r="F110" i="82"/>
  <c r="F109" i="82"/>
  <c r="F108" i="82"/>
  <c r="F107" i="82"/>
  <c r="L106" i="82"/>
  <c r="F106" i="82" s="1"/>
  <c r="J106" i="82"/>
  <c r="H106" i="82"/>
  <c r="F105" i="82"/>
  <c r="F104" i="82"/>
  <c r="F103" i="82"/>
  <c r="F102" i="82"/>
  <c r="F101" i="82"/>
  <c r="F100" i="82"/>
  <c r="F99" i="82"/>
  <c r="F95" i="82"/>
  <c r="L94" i="82"/>
  <c r="J94" i="82"/>
  <c r="H94" i="82"/>
  <c r="F94" i="82" s="1"/>
  <c r="F93" i="82"/>
  <c r="F92" i="82"/>
  <c r="L91" i="82"/>
  <c r="F91" i="82" s="1"/>
  <c r="J91" i="82"/>
  <c r="H91" i="82"/>
  <c r="F90" i="82"/>
  <c r="F89" i="82"/>
  <c r="F88" i="82"/>
  <c r="F87" i="82"/>
  <c r="L86" i="82"/>
  <c r="F86" i="82" s="1"/>
  <c r="J86" i="82"/>
  <c r="H86" i="82"/>
  <c r="F85" i="82"/>
  <c r="F84" i="82"/>
  <c r="F83" i="82"/>
  <c r="F82" i="82"/>
  <c r="F81" i="82"/>
  <c r="F80" i="82"/>
  <c r="F79" i="82"/>
  <c r="F78" i="82"/>
  <c r="F77" i="82"/>
  <c r="F62" i="82"/>
  <c r="L61" i="82"/>
  <c r="J61" i="82"/>
  <c r="H61" i="82"/>
  <c r="F61" i="82" s="1"/>
  <c r="F58" i="82"/>
  <c r="F57" i="82"/>
  <c r="F54" i="82"/>
  <c r="F53" i="82"/>
  <c r="F52" i="82"/>
  <c r="F51" i="82"/>
  <c r="F50" i="82"/>
  <c r="F49" i="82"/>
  <c r="F48" i="82"/>
  <c r="F47" i="82"/>
  <c r="F46" i="82"/>
  <c r="F45" i="82"/>
  <c r="F44" i="82"/>
  <c r="F43" i="82"/>
  <c r="F42" i="82"/>
  <c r="F41" i="82"/>
  <c r="L40" i="82"/>
  <c r="J40" i="82"/>
  <c r="H40" i="82"/>
  <c r="F40" i="82" s="1"/>
  <c r="F39" i="82"/>
  <c r="F38" i="82"/>
  <c r="F37" i="82"/>
  <c r="F36" i="82"/>
  <c r="F35" i="82"/>
  <c r="F34" i="82"/>
  <c r="F33" i="82"/>
  <c r="F32" i="82"/>
  <c r="F31" i="82"/>
  <c r="L30" i="82"/>
  <c r="J30" i="82"/>
  <c r="H30" i="82"/>
  <c r="F30" i="82" s="1"/>
  <c r="F29" i="82"/>
  <c r="F28" i="82"/>
  <c r="F26" i="82"/>
  <c r="F25" i="82"/>
  <c r="F24" i="82"/>
  <c r="F23" i="82"/>
  <c r="F22" i="82"/>
  <c r="F21" i="82"/>
  <c r="F20" i="82"/>
  <c r="F19" i="82"/>
  <c r="F18" i="82"/>
  <c r="F17" i="82"/>
  <c r="F16" i="82"/>
  <c r="F15" i="82"/>
  <c r="F14" i="82"/>
  <c r="F13" i="82"/>
  <c r="F12" i="82"/>
  <c r="F11" i="82"/>
  <c r="F10" i="82"/>
  <c r="F9" i="82"/>
  <c r="F8" i="82"/>
  <c r="F7" i="82"/>
  <c r="F6" i="82"/>
  <c r="L5" i="82"/>
  <c r="J5" i="82"/>
  <c r="H5" i="82"/>
  <c r="F4" i="82"/>
  <c r="F3" i="82"/>
  <c r="F5" i="82"/>
  <c r="M137" i="80"/>
  <c r="K137" i="80"/>
  <c r="I137" i="80"/>
  <c r="G133" i="80"/>
  <c r="M131" i="80"/>
  <c r="K131" i="80"/>
  <c r="I131" i="80"/>
  <c r="M127" i="80"/>
  <c r="I127" i="80"/>
  <c r="M124" i="80"/>
  <c r="K124" i="80"/>
  <c r="K125" i="80"/>
  <c r="K127" i="80"/>
  <c r="G123" i="80"/>
  <c r="G117" i="80"/>
  <c r="M116" i="80"/>
  <c r="K116" i="80"/>
  <c r="G114" i="80"/>
  <c r="M111" i="80"/>
  <c r="K111" i="80"/>
  <c r="I111" i="80"/>
  <c r="G111" i="80" s="1"/>
  <c r="G110" i="80"/>
  <c r="G109" i="80"/>
  <c r="G102" i="80"/>
  <c r="M98" i="80"/>
  <c r="K98" i="80"/>
  <c r="I98" i="80"/>
  <c r="M94" i="80"/>
  <c r="G94" i="80" s="1"/>
  <c r="K94" i="80"/>
  <c r="I94" i="80"/>
  <c r="G93" i="80"/>
  <c r="G89" i="80"/>
  <c r="M85" i="80"/>
  <c r="K85" i="80"/>
  <c r="I85" i="80"/>
  <c r="G85" i="80" s="1"/>
  <c r="G83" i="80"/>
  <c r="M82" i="80"/>
  <c r="K82" i="80"/>
  <c r="I82" i="80"/>
  <c r="M79" i="80"/>
  <c r="K79" i="80"/>
  <c r="I79" i="80"/>
  <c r="M74" i="80"/>
  <c r="K74" i="80"/>
  <c r="G74" i="80" s="1"/>
  <c r="G73" i="80"/>
  <c r="G70" i="80"/>
  <c r="G69" i="80"/>
  <c r="G68" i="80"/>
  <c r="G67" i="80"/>
  <c r="G66" i="80"/>
  <c r="G65" i="80"/>
  <c r="G59" i="80"/>
  <c r="G58" i="80"/>
  <c r="G57" i="80"/>
  <c r="G56" i="80"/>
  <c r="M55" i="80"/>
  <c r="K55" i="80"/>
  <c r="G55" i="80"/>
  <c r="G54" i="80"/>
  <c r="G53" i="80"/>
  <c r="G52" i="80"/>
  <c r="G51" i="80"/>
  <c r="G50" i="80"/>
  <c r="G49" i="80"/>
  <c r="G48" i="80"/>
  <c r="G47" i="80"/>
  <c r="G46" i="80"/>
  <c r="G45" i="80"/>
  <c r="G44" i="80"/>
  <c r="G43" i="80"/>
  <c r="G42" i="80"/>
  <c r="G41" i="80"/>
  <c r="G40" i="80"/>
  <c r="G39" i="80"/>
  <c r="G38" i="80"/>
  <c r="G37" i="80"/>
  <c r="G36" i="80"/>
  <c r="G35" i="80"/>
  <c r="G33" i="80"/>
  <c r="G32" i="80"/>
  <c r="G31" i="80"/>
  <c r="G30" i="80"/>
  <c r="G29" i="80"/>
  <c r="G28" i="80"/>
  <c r="G27" i="80"/>
  <c r="G26" i="80"/>
  <c r="G25" i="80"/>
  <c r="G24" i="80"/>
  <c r="G23" i="80"/>
  <c r="G22" i="80"/>
  <c r="G21" i="80"/>
  <c r="G20" i="80"/>
  <c r="G19" i="80"/>
  <c r="G18" i="80"/>
  <c r="G17" i="80"/>
  <c r="G16" i="80"/>
  <c r="G15" i="80"/>
  <c r="G14" i="80"/>
  <c r="G13" i="80"/>
  <c r="H12" i="80"/>
  <c r="G11" i="80"/>
  <c r="G10" i="80"/>
  <c r="G9" i="80"/>
  <c r="G8" i="80"/>
  <c r="G7" i="80"/>
  <c r="G6" i="80"/>
  <c r="M5" i="80"/>
  <c r="K5" i="80"/>
  <c r="I5" i="80"/>
  <c r="G4" i="80"/>
  <c r="G5" i="80" s="1"/>
  <c r="G3" i="80"/>
  <c r="E34" i="79"/>
  <c r="D34" i="79"/>
  <c r="I7" i="79"/>
  <c r="I17" i="79" s="1"/>
  <c r="H7" i="79"/>
  <c r="H17" i="79"/>
  <c r="G7" i="79"/>
  <c r="G124" i="80"/>
  <c r="G17" i="79"/>
  <c r="F17" i="79" l="1"/>
</calcChain>
</file>

<file path=xl/sharedStrings.xml><?xml version="1.0" encoding="utf-8"?>
<sst xmlns="http://schemas.openxmlformats.org/spreadsheetml/2006/main" count="1632" uniqueCount="734">
  <si>
    <t>注：（　）内に延件数を再掲</t>
  </si>
  <si>
    <t>　福祉健康センターでは、随時市民からの電話相談に応じている。</t>
    <rPh sb="1" eb="3">
      <t>フクシ</t>
    </rPh>
    <rPh sb="3" eb="5">
      <t>ケンコウ</t>
    </rPh>
    <rPh sb="12" eb="14">
      <t>ズイジ</t>
    </rPh>
    <rPh sb="14" eb="16">
      <t>シミン</t>
    </rPh>
    <rPh sb="19" eb="21">
      <t>デンワ</t>
    </rPh>
    <rPh sb="21" eb="23">
      <t>ソウダン</t>
    </rPh>
    <rPh sb="24" eb="25">
      <t>オウ</t>
    </rPh>
    <phoneticPr fontId="2"/>
  </si>
  <si>
    <t>総数</t>
    <rPh sb="0" eb="1">
      <t>フサ</t>
    </rPh>
    <rPh sb="1" eb="2">
      <t>カズ</t>
    </rPh>
    <phoneticPr fontId="2"/>
  </si>
  <si>
    <t>開設回数</t>
    <rPh sb="0" eb="2">
      <t>カイセツ</t>
    </rPh>
    <rPh sb="2" eb="4">
      <t>カイスウ</t>
    </rPh>
    <phoneticPr fontId="2"/>
  </si>
  <si>
    <t>元町</t>
    <rPh sb="0" eb="2">
      <t>モトマチ</t>
    </rPh>
    <phoneticPr fontId="2"/>
  </si>
  <si>
    <t>駅西</t>
    <rPh sb="0" eb="1">
      <t>エキ</t>
    </rPh>
    <rPh sb="1" eb="2">
      <t>ニシ</t>
    </rPh>
    <phoneticPr fontId="2"/>
  </si>
  <si>
    <t>中枢性協調障害</t>
    <rPh sb="0" eb="2">
      <t>チュウスウ</t>
    </rPh>
    <rPh sb="2" eb="3">
      <t>セイ</t>
    </rPh>
    <rPh sb="3" eb="5">
      <t>キョウチョウ</t>
    </rPh>
    <rPh sb="5" eb="7">
      <t>ショウガイ</t>
    </rPh>
    <phoneticPr fontId="2"/>
  </si>
  <si>
    <t>歯科保健</t>
    <rPh sb="0" eb="2">
      <t>シカ</t>
    </rPh>
    <rPh sb="2" eb="4">
      <t>ホケン</t>
    </rPh>
    <phoneticPr fontId="2"/>
  </si>
  <si>
    <t>2-1-6　訪問指導</t>
    <rPh sb="6" eb="8">
      <t>ホウモン</t>
    </rPh>
    <rPh sb="8" eb="10">
      <t>シドウ</t>
    </rPh>
    <phoneticPr fontId="2"/>
  </si>
  <si>
    <t>2-1-6-a　妊産婦訪問指導（母子保健法第17条）</t>
    <rPh sb="8" eb="11">
      <t>ニンサンプ</t>
    </rPh>
    <rPh sb="11" eb="13">
      <t>ホウモン</t>
    </rPh>
    <rPh sb="13" eb="15">
      <t>シドウ</t>
    </rPh>
    <rPh sb="16" eb="18">
      <t>ボシ</t>
    </rPh>
    <rPh sb="18" eb="21">
      <t>ホケンホウ</t>
    </rPh>
    <rPh sb="21" eb="22">
      <t>ダイ</t>
    </rPh>
    <rPh sb="24" eb="25">
      <t>ジョウ</t>
    </rPh>
    <phoneticPr fontId="2"/>
  </si>
  <si>
    <t>2-1-7　健康教育・健康教室</t>
    <rPh sb="6" eb="8">
      <t>ケンコウ</t>
    </rPh>
    <rPh sb="8" eb="10">
      <t>キョウイク</t>
    </rPh>
    <rPh sb="11" eb="13">
      <t>ケンコウ</t>
    </rPh>
    <rPh sb="13" eb="15">
      <t>キョウシツ</t>
    </rPh>
    <phoneticPr fontId="2"/>
  </si>
  <si>
    <t>2-1-8　母子健康相談</t>
    <rPh sb="6" eb="8">
      <t>ボシ</t>
    </rPh>
    <rPh sb="8" eb="10">
      <t>ケンコウ</t>
    </rPh>
    <rPh sb="10" eb="12">
      <t>ソウダン</t>
    </rPh>
    <phoneticPr fontId="2"/>
  </si>
  <si>
    <t>2-1-8-a　乳幼児健康相談</t>
    <rPh sb="8" eb="11">
      <t>ニュウヨウジ</t>
    </rPh>
    <rPh sb="11" eb="13">
      <t>ケンコウ</t>
    </rPh>
    <rPh sb="13" eb="15">
      <t>ソウダン</t>
    </rPh>
    <phoneticPr fontId="2"/>
  </si>
  <si>
    <t>奇形</t>
    <rPh sb="0" eb="2">
      <t>キケイ</t>
    </rPh>
    <phoneticPr fontId="2"/>
  </si>
  <si>
    <t>泉野</t>
    <rPh sb="0" eb="2">
      <t>イズミノ</t>
    </rPh>
    <phoneticPr fontId="2"/>
  </si>
  <si>
    <t>他機関への紹介</t>
    <rPh sb="0" eb="3">
      <t>タキカン</t>
    </rPh>
    <rPh sb="5" eb="7">
      <t>ショウカイ</t>
    </rPh>
    <phoneticPr fontId="2"/>
  </si>
  <si>
    <t>他機関で管理中</t>
    <rPh sb="0" eb="3">
      <t>タキカン</t>
    </rPh>
    <rPh sb="4" eb="7">
      <t>カンリチュウ</t>
    </rPh>
    <phoneticPr fontId="2"/>
  </si>
  <si>
    <t>区分</t>
    <rPh sb="0" eb="1">
      <t>ク</t>
    </rPh>
    <rPh sb="1" eb="2">
      <t>ブン</t>
    </rPh>
    <phoneticPr fontId="2"/>
  </si>
  <si>
    <t>幼児</t>
    <rPh sb="0" eb="1">
      <t>ヨウ</t>
    </rPh>
    <rPh sb="1" eb="2">
      <t>コ</t>
    </rPh>
    <phoneticPr fontId="2"/>
  </si>
  <si>
    <t>泉野</t>
    <rPh sb="0" eb="1">
      <t>イズミ</t>
    </rPh>
    <rPh sb="1" eb="2">
      <t>ノ</t>
    </rPh>
    <phoneticPr fontId="2"/>
  </si>
  <si>
    <t>元町</t>
    <rPh sb="0" eb="1">
      <t>モト</t>
    </rPh>
    <rPh sb="1" eb="2">
      <t>マチ</t>
    </rPh>
    <phoneticPr fontId="2"/>
  </si>
  <si>
    <t>終了</t>
    <rPh sb="0" eb="1">
      <t>オワリ</t>
    </rPh>
    <rPh sb="1" eb="2">
      <t>リョウ</t>
    </rPh>
    <phoneticPr fontId="2"/>
  </si>
  <si>
    <t>経過観察</t>
    <rPh sb="0" eb="1">
      <t>キョウ</t>
    </rPh>
    <rPh sb="1" eb="2">
      <t>カ</t>
    </rPh>
    <rPh sb="2" eb="3">
      <t>カン</t>
    </rPh>
    <rPh sb="3" eb="4">
      <t>サツ</t>
    </rPh>
    <phoneticPr fontId="2"/>
  </si>
  <si>
    <t>口唇裂・</t>
    <rPh sb="0" eb="2">
      <t>コウシン</t>
    </rPh>
    <rPh sb="2" eb="3">
      <t>レツ</t>
    </rPh>
    <phoneticPr fontId="2"/>
  </si>
  <si>
    <t>乳幼児の発育・発達</t>
    <rPh sb="0" eb="3">
      <t>ニュウヨウジ</t>
    </rPh>
    <rPh sb="4" eb="6">
      <t>ハツイク</t>
    </rPh>
    <rPh sb="7" eb="9">
      <t>ハッタツ</t>
    </rPh>
    <phoneticPr fontId="2"/>
  </si>
  <si>
    <t>育児</t>
    <rPh sb="0" eb="2">
      <t>イクジ</t>
    </rPh>
    <phoneticPr fontId="2"/>
  </si>
  <si>
    <t>病気</t>
    <rPh sb="0" eb="2">
      <t>ビョウキ</t>
    </rPh>
    <phoneticPr fontId="2"/>
  </si>
  <si>
    <t>離乳食・食事</t>
    <rPh sb="0" eb="3">
      <t>リニュウショク</t>
    </rPh>
    <rPh sb="4" eb="6">
      <t>ショクジ</t>
    </rPh>
    <phoneticPr fontId="2"/>
  </si>
  <si>
    <t>母親自身の相談</t>
    <rPh sb="0" eb="2">
      <t>ハハオヤ</t>
    </rPh>
    <rPh sb="2" eb="4">
      <t>ジシン</t>
    </rPh>
    <rPh sb="5" eb="7">
      <t>ソウダン</t>
    </rPh>
    <phoneticPr fontId="2"/>
  </si>
  <si>
    <t>予防接種</t>
    <rPh sb="0" eb="2">
      <t>ヨボウ</t>
    </rPh>
    <rPh sb="2" eb="4">
      <t>セッシュ</t>
    </rPh>
    <phoneticPr fontId="2"/>
  </si>
  <si>
    <t>その他（健診・制度など）</t>
    <rPh sb="2" eb="3">
      <t>タ</t>
    </rPh>
    <rPh sb="4" eb="6">
      <t>ケンシン</t>
    </rPh>
    <rPh sb="7" eb="9">
      <t>セイド</t>
    </rPh>
    <phoneticPr fontId="2"/>
  </si>
  <si>
    <t>件数</t>
    <rPh sb="0" eb="2">
      <t>ケンスウ</t>
    </rPh>
    <phoneticPr fontId="2"/>
  </si>
  <si>
    <t>相談内容</t>
    <rPh sb="0" eb="1">
      <t>ソウ</t>
    </rPh>
    <rPh sb="1" eb="2">
      <t>ダン</t>
    </rPh>
    <rPh sb="2" eb="3">
      <t>ウチ</t>
    </rPh>
    <rPh sb="3" eb="4">
      <t>カタチ</t>
    </rPh>
    <phoneticPr fontId="2"/>
  </si>
  <si>
    <t>件数</t>
    <rPh sb="0" eb="1">
      <t>ケン</t>
    </rPh>
    <rPh sb="1" eb="2">
      <t>カズ</t>
    </rPh>
    <phoneticPr fontId="2"/>
  </si>
  <si>
    <t>相談対象</t>
    <rPh sb="0" eb="1">
      <t>ソウ</t>
    </rPh>
    <rPh sb="1" eb="2">
      <t>ダン</t>
    </rPh>
    <rPh sb="2" eb="3">
      <t>タイ</t>
    </rPh>
    <rPh sb="3" eb="4">
      <t>ゾウ</t>
    </rPh>
    <phoneticPr fontId="2"/>
  </si>
  <si>
    <t>妊婦</t>
    <rPh sb="0" eb="1">
      <t>ニン</t>
    </rPh>
    <rPh sb="1" eb="2">
      <t>フ</t>
    </rPh>
    <phoneticPr fontId="2"/>
  </si>
  <si>
    <t>生活習慣</t>
    <rPh sb="0" eb="2">
      <t>セイカツ</t>
    </rPh>
    <rPh sb="2" eb="4">
      <t>シュウカン</t>
    </rPh>
    <phoneticPr fontId="2"/>
  </si>
  <si>
    <t>発育・発達</t>
    <rPh sb="0" eb="2">
      <t>ハツイク</t>
    </rPh>
    <rPh sb="3" eb="5">
      <t>ハッタツ</t>
    </rPh>
    <phoneticPr fontId="2"/>
  </si>
  <si>
    <t>生活環境</t>
    <rPh sb="0" eb="2">
      <t>セイカツ</t>
    </rPh>
    <rPh sb="2" eb="4">
      <t>カンキョウ</t>
    </rPh>
    <phoneticPr fontId="2"/>
  </si>
  <si>
    <t>利用組数</t>
    <rPh sb="0" eb="1">
      <t>リ</t>
    </rPh>
    <rPh sb="1" eb="2">
      <t>ヨウ</t>
    </rPh>
    <rPh sb="2" eb="3">
      <t>クミ</t>
    </rPh>
    <rPh sb="3" eb="4">
      <t>カズ</t>
    </rPh>
    <phoneticPr fontId="2"/>
  </si>
  <si>
    <t>利用者</t>
    <rPh sb="0" eb="1">
      <t>リ</t>
    </rPh>
    <rPh sb="1" eb="2">
      <t>ヨウ</t>
    </rPh>
    <rPh sb="2" eb="3">
      <t>モノ</t>
    </rPh>
    <phoneticPr fontId="2"/>
  </si>
  <si>
    <t>子ども</t>
    <rPh sb="0" eb="1">
      <t>コ</t>
    </rPh>
    <phoneticPr fontId="2"/>
  </si>
  <si>
    <t>大人
（保護者）</t>
    <rPh sb="0" eb="2">
      <t>オトナ</t>
    </rPh>
    <rPh sb="4" eb="7">
      <t>ホゴシャ</t>
    </rPh>
    <phoneticPr fontId="2"/>
  </si>
  <si>
    <t>　健康診査や各種相談より、成長・発達や養育環境などにおいて要経過観察となった児および集団健康診査を受診しなかった児に訪問指導を実施している。</t>
    <rPh sb="1" eb="3">
      <t>ケンコウ</t>
    </rPh>
    <rPh sb="3" eb="5">
      <t>シンサ</t>
    </rPh>
    <rPh sb="6" eb="8">
      <t>カクシュ</t>
    </rPh>
    <rPh sb="8" eb="10">
      <t>ソウダン</t>
    </rPh>
    <rPh sb="13" eb="15">
      <t>セイチョウ</t>
    </rPh>
    <rPh sb="16" eb="18">
      <t>ハッタツ</t>
    </rPh>
    <rPh sb="19" eb="21">
      <t>ヨウイク</t>
    </rPh>
    <rPh sb="21" eb="23">
      <t>カンキョウ</t>
    </rPh>
    <rPh sb="29" eb="30">
      <t>ヨウ</t>
    </rPh>
    <rPh sb="30" eb="32">
      <t>ケイカ</t>
    </rPh>
    <rPh sb="32" eb="34">
      <t>カンサツ</t>
    </rPh>
    <rPh sb="38" eb="39">
      <t>ジ</t>
    </rPh>
    <rPh sb="42" eb="44">
      <t>シュウダン</t>
    </rPh>
    <rPh sb="44" eb="46">
      <t>ケンコウ</t>
    </rPh>
    <rPh sb="46" eb="47">
      <t>シン</t>
    </rPh>
    <rPh sb="47" eb="48">
      <t>サ</t>
    </rPh>
    <rPh sb="49" eb="51">
      <t>ジュシン</t>
    </rPh>
    <rPh sb="56" eb="57">
      <t>ジ</t>
    </rPh>
    <rPh sb="58" eb="60">
      <t>ホウモン</t>
    </rPh>
    <rPh sb="60" eb="62">
      <t>シドウ</t>
    </rPh>
    <rPh sb="63" eb="65">
      <t>ジッシ</t>
    </rPh>
    <phoneticPr fontId="2"/>
  </si>
  <si>
    <t>福祉健康ｾﾝﾀｰ</t>
    <rPh sb="0" eb="2">
      <t>フクシ</t>
    </rPh>
    <rPh sb="2" eb="4">
      <t>ケンコウ</t>
    </rPh>
    <phoneticPr fontId="2"/>
  </si>
  <si>
    <t>身体発育</t>
    <rPh sb="0" eb="2">
      <t>シンタイ</t>
    </rPh>
    <rPh sb="2" eb="4">
      <t>ハツイク</t>
    </rPh>
    <phoneticPr fontId="2"/>
  </si>
  <si>
    <t>身体面</t>
    <rPh sb="0" eb="2">
      <t>シンタイ</t>
    </rPh>
    <rPh sb="2" eb="3">
      <t>メン</t>
    </rPh>
    <phoneticPr fontId="2"/>
  </si>
  <si>
    <t>回数</t>
    <rPh sb="0" eb="1">
      <t>カイ</t>
    </rPh>
    <rPh sb="1" eb="2">
      <t>カズ</t>
    </rPh>
    <phoneticPr fontId="2"/>
  </si>
  <si>
    <t>停留睾丸</t>
    <rPh sb="0" eb="2">
      <t>テイリュウ</t>
    </rPh>
    <rPh sb="2" eb="4">
      <t>コウガン</t>
    </rPh>
    <phoneticPr fontId="2"/>
  </si>
  <si>
    <t>Ｏ脚・Ｘ脚</t>
    <rPh sb="1" eb="2">
      <t>キャク</t>
    </rPh>
    <rPh sb="4" eb="5">
      <t>キャク</t>
    </rPh>
    <phoneticPr fontId="2"/>
  </si>
  <si>
    <t>脳性小児麻痺</t>
    <rPh sb="0" eb="2">
      <t>ノウセイ</t>
    </rPh>
    <rPh sb="2" eb="4">
      <t>ショウニ</t>
    </rPh>
    <rPh sb="4" eb="6">
      <t>マヒ</t>
    </rPh>
    <phoneticPr fontId="2"/>
  </si>
  <si>
    <t>運動発達の問題</t>
    <rPh sb="0" eb="2">
      <t>ウンドウ</t>
    </rPh>
    <rPh sb="2" eb="4">
      <t>ハッタツ</t>
    </rPh>
    <rPh sb="5" eb="7">
      <t>モンダイ</t>
    </rPh>
    <phoneticPr fontId="2"/>
  </si>
  <si>
    <t>言語発達の問題</t>
    <rPh sb="0" eb="2">
      <t>ゲンゴ</t>
    </rPh>
    <rPh sb="2" eb="4">
      <t>ハッタツ</t>
    </rPh>
    <rPh sb="5" eb="7">
      <t>モンダイ</t>
    </rPh>
    <phoneticPr fontId="2"/>
  </si>
  <si>
    <t>精神発達の問題</t>
    <rPh sb="0" eb="2">
      <t>セイシン</t>
    </rPh>
    <rPh sb="2" eb="4">
      <t>ハッタツ</t>
    </rPh>
    <rPh sb="5" eb="7">
      <t>モンダイ</t>
    </rPh>
    <phoneticPr fontId="2"/>
  </si>
  <si>
    <t>尿検査</t>
    <rPh sb="0" eb="1">
      <t>ニョウ</t>
    </rPh>
    <rPh sb="1" eb="3">
      <t>ケンサ</t>
    </rPh>
    <phoneticPr fontId="2"/>
  </si>
  <si>
    <t>糖</t>
    <rPh sb="0" eb="1">
      <t>トウ</t>
    </rPh>
    <phoneticPr fontId="2"/>
  </si>
  <si>
    <t>心理相談数</t>
    <rPh sb="0" eb="2">
      <t>シンリ</t>
    </rPh>
    <rPh sb="2" eb="4">
      <t>ソウダン</t>
    </rPh>
    <rPh sb="4" eb="5">
      <t>スウ</t>
    </rPh>
    <phoneticPr fontId="2"/>
  </si>
  <si>
    <t>問題ありの内訳
（延人員）</t>
    <rPh sb="0" eb="2">
      <t>モンダイ</t>
    </rPh>
    <rPh sb="5" eb="7">
      <t>ウチワケ</t>
    </rPh>
    <rPh sb="9" eb="12">
      <t>ノベジンイン</t>
    </rPh>
    <phoneticPr fontId="2"/>
  </si>
  <si>
    <t>要指導</t>
    <rPh sb="0" eb="1">
      <t>ヨウ</t>
    </rPh>
    <rPh sb="1" eb="3">
      <t>シドウ</t>
    </rPh>
    <phoneticPr fontId="2"/>
  </si>
  <si>
    <t>要経過観察</t>
    <rPh sb="0" eb="1">
      <t>ヨウ</t>
    </rPh>
    <rPh sb="1" eb="3">
      <t>ケイカ</t>
    </rPh>
    <rPh sb="3" eb="5">
      <t>カンサツ</t>
    </rPh>
    <phoneticPr fontId="2"/>
  </si>
  <si>
    <t>要精密健康診査</t>
    <rPh sb="0" eb="1">
      <t>ヨウ</t>
    </rPh>
    <rPh sb="1" eb="3">
      <t>セイミツ</t>
    </rPh>
    <rPh sb="3" eb="5">
      <t>ケンコウ</t>
    </rPh>
    <rPh sb="5" eb="7">
      <t>シンサ</t>
    </rPh>
    <phoneticPr fontId="2"/>
  </si>
  <si>
    <t>管理中</t>
    <rPh sb="0" eb="3">
      <t>カンリチュウ</t>
    </rPh>
    <phoneticPr fontId="2"/>
  </si>
  <si>
    <t>要医療</t>
    <rPh sb="0" eb="1">
      <t>ヨウ</t>
    </rPh>
    <rPh sb="1" eb="3">
      <t>イリョウ</t>
    </rPh>
    <phoneticPr fontId="2"/>
  </si>
  <si>
    <t>精密健康診査</t>
    <rPh sb="0" eb="2">
      <t>セイミツ</t>
    </rPh>
    <rPh sb="2" eb="4">
      <t>ケンコウ</t>
    </rPh>
    <rPh sb="4" eb="6">
      <t>シンサ</t>
    </rPh>
    <phoneticPr fontId="2"/>
  </si>
  <si>
    <t>精検結果</t>
    <rPh sb="0" eb="1">
      <t>セイ</t>
    </rPh>
    <rPh sb="1" eb="2">
      <t>ケン</t>
    </rPh>
    <rPh sb="2" eb="4">
      <t>ケッカ</t>
    </rPh>
    <phoneticPr fontId="2"/>
  </si>
  <si>
    <t>異常なし</t>
    <rPh sb="0" eb="2">
      <t>イジョウ</t>
    </rPh>
    <phoneticPr fontId="2"/>
  </si>
  <si>
    <t>異常あり</t>
    <rPh sb="0" eb="2">
      <t>イジョウ</t>
    </rPh>
    <phoneticPr fontId="2"/>
  </si>
  <si>
    <t>注:</t>
    <rPh sb="0" eb="1">
      <t>チュウ</t>
    </rPh>
    <phoneticPr fontId="2"/>
  </si>
  <si>
    <t>難聴・難聴疑い</t>
    <rPh sb="0" eb="2">
      <t>ナンチョウ</t>
    </rPh>
    <rPh sb="3" eb="5">
      <t>ナンチョウ</t>
    </rPh>
    <rPh sb="5" eb="6">
      <t>ウタガ</t>
    </rPh>
    <phoneticPr fontId="2"/>
  </si>
  <si>
    <t>栄養方法</t>
    <rPh sb="0" eb="2">
      <t>エイヨウ</t>
    </rPh>
    <rPh sb="2" eb="4">
      <t>ホウホウ</t>
    </rPh>
    <phoneticPr fontId="2"/>
  </si>
  <si>
    <t>母乳</t>
    <rPh sb="0" eb="2">
      <t>ボニュウ</t>
    </rPh>
    <phoneticPr fontId="2"/>
  </si>
  <si>
    <t>混合</t>
    <rPh sb="0" eb="2">
      <t>コンゴウ</t>
    </rPh>
    <phoneticPr fontId="2"/>
  </si>
  <si>
    <t>人工</t>
    <rPh sb="0" eb="2">
      <t>ジンコウ</t>
    </rPh>
    <phoneticPr fontId="2"/>
  </si>
  <si>
    <t>　少子高齢化や核家族化が進み、地域や家庭の中で子育ての不安が増大し、育児不安から虐待等の複雑な問題も浮上してきている。金沢市では、妊娠届け・母子健康手帳の交付に始まる一連の母子保健事業の中で、様々な施策を展開し、必要な家庭へのきめ細やかな支援を継続している。</t>
    <rPh sb="1" eb="3">
      <t>ショウシ</t>
    </rPh>
    <rPh sb="3" eb="6">
      <t>コウレイカ</t>
    </rPh>
    <rPh sb="7" eb="10">
      <t>カクカゾク</t>
    </rPh>
    <rPh sb="10" eb="11">
      <t>カ</t>
    </rPh>
    <rPh sb="12" eb="13">
      <t>スス</t>
    </rPh>
    <rPh sb="15" eb="17">
      <t>チイキ</t>
    </rPh>
    <rPh sb="18" eb="20">
      <t>カテイ</t>
    </rPh>
    <rPh sb="21" eb="22">
      <t>ナカ</t>
    </rPh>
    <rPh sb="23" eb="25">
      <t>コソダ</t>
    </rPh>
    <rPh sb="27" eb="29">
      <t>フアン</t>
    </rPh>
    <rPh sb="30" eb="32">
      <t>ゾウダイ</t>
    </rPh>
    <rPh sb="34" eb="36">
      <t>イクジ</t>
    </rPh>
    <rPh sb="36" eb="38">
      <t>フアン</t>
    </rPh>
    <rPh sb="40" eb="42">
      <t>ギャクタイ</t>
    </rPh>
    <rPh sb="42" eb="43">
      <t>トウ</t>
    </rPh>
    <rPh sb="44" eb="46">
      <t>フクザツ</t>
    </rPh>
    <rPh sb="47" eb="49">
      <t>モンダイ</t>
    </rPh>
    <rPh sb="50" eb="52">
      <t>フジョウ</t>
    </rPh>
    <rPh sb="59" eb="62">
      <t>カナザワシ</t>
    </rPh>
    <rPh sb="65" eb="67">
      <t>ニンシン</t>
    </rPh>
    <rPh sb="67" eb="68">
      <t>トド</t>
    </rPh>
    <rPh sb="70" eb="72">
      <t>ボシ</t>
    </rPh>
    <rPh sb="72" eb="74">
      <t>ケンコウ</t>
    </rPh>
    <rPh sb="74" eb="76">
      <t>テチョウ</t>
    </rPh>
    <rPh sb="77" eb="79">
      <t>コウフ</t>
    </rPh>
    <rPh sb="80" eb="81">
      <t>ハジ</t>
    </rPh>
    <rPh sb="83" eb="85">
      <t>イチレン</t>
    </rPh>
    <rPh sb="86" eb="88">
      <t>ボシ</t>
    </rPh>
    <rPh sb="88" eb="90">
      <t>ホケン</t>
    </rPh>
    <rPh sb="90" eb="92">
      <t>ジギョウ</t>
    </rPh>
    <rPh sb="93" eb="94">
      <t>ナカ</t>
    </rPh>
    <rPh sb="96" eb="98">
      <t>サマザマ</t>
    </rPh>
    <rPh sb="99" eb="101">
      <t>シサク</t>
    </rPh>
    <rPh sb="102" eb="104">
      <t>テンカイ</t>
    </rPh>
    <rPh sb="106" eb="108">
      <t>ヒツヨウ</t>
    </rPh>
    <rPh sb="109" eb="111">
      <t>カテイ</t>
    </rPh>
    <rPh sb="115" eb="116">
      <t>コマ</t>
    </rPh>
    <rPh sb="119" eb="121">
      <t>シエン</t>
    </rPh>
    <rPh sb="122" eb="124">
      <t>ケイゾク</t>
    </rPh>
    <phoneticPr fontId="2"/>
  </si>
  <si>
    <t>乳児</t>
  </si>
  <si>
    <t>実人員</t>
  </si>
  <si>
    <t>実人員</t>
    <rPh sb="0" eb="1">
      <t>ミ</t>
    </rPh>
    <rPh sb="1" eb="2">
      <t>ヒト</t>
    </rPh>
    <rPh sb="2" eb="3">
      <t>イン</t>
    </rPh>
    <phoneticPr fontId="2"/>
  </si>
  <si>
    <t>延人員</t>
  </si>
  <si>
    <t>延人員</t>
    <rPh sb="0" eb="1">
      <t>エン</t>
    </rPh>
    <rPh sb="1" eb="2">
      <t>ヒト</t>
    </rPh>
    <rPh sb="2" eb="3">
      <t>イン</t>
    </rPh>
    <phoneticPr fontId="2"/>
  </si>
  <si>
    <t>産婦</t>
    <rPh sb="0" eb="1">
      <t>サン</t>
    </rPh>
    <rPh sb="1" eb="2">
      <t>フ</t>
    </rPh>
    <phoneticPr fontId="2"/>
  </si>
  <si>
    <t>妊産婦</t>
  </si>
  <si>
    <t>泉野</t>
  </si>
  <si>
    <t>元町</t>
  </si>
  <si>
    <t>11週以内</t>
    <rPh sb="2" eb="3">
      <t>シュウ</t>
    </rPh>
    <rPh sb="3" eb="5">
      <t>イナイ</t>
    </rPh>
    <phoneticPr fontId="2"/>
  </si>
  <si>
    <t>12週～19週</t>
    <rPh sb="2" eb="3">
      <t>シュウ</t>
    </rPh>
    <rPh sb="6" eb="7">
      <t>シュウ</t>
    </rPh>
    <phoneticPr fontId="2"/>
  </si>
  <si>
    <t>20週～27週</t>
    <rPh sb="2" eb="3">
      <t>シュウ</t>
    </rPh>
    <rPh sb="6" eb="7">
      <t>シュウ</t>
    </rPh>
    <phoneticPr fontId="2"/>
  </si>
  <si>
    <t>　また、妊婦連絡票による保健指導や、ハイリスク妊産婦及び医療機関から依頼があった場合に保健指導を実施している。</t>
  </si>
  <si>
    <t>多胎妊婦</t>
    <rPh sb="0" eb="2">
      <t>タタイ</t>
    </rPh>
    <rPh sb="2" eb="4">
      <t>ニンプ</t>
    </rPh>
    <phoneticPr fontId="2"/>
  </si>
  <si>
    <t>妊娠届出数</t>
  </si>
  <si>
    <t>2-1-1　母子保健事業の概要</t>
    <rPh sb="6" eb="8">
      <t>ボシ</t>
    </rPh>
    <rPh sb="8" eb="10">
      <t>ホケン</t>
    </rPh>
    <rPh sb="10" eb="12">
      <t>ジギョウ</t>
    </rPh>
    <rPh sb="13" eb="15">
      <t>ガイヨウ</t>
    </rPh>
    <phoneticPr fontId="2"/>
  </si>
  <si>
    <t>２－１　母子保健</t>
    <rPh sb="4" eb="6">
      <t>ボシ</t>
    </rPh>
    <rPh sb="6" eb="8">
      <t>ホケン</t>
    </rPh>
    <phoneticPr fontId="2"/>
  </si>
  <si>
    <t>2-1-2　妊娠の届出及び母子健康手帳の交付（母子保健法第15条、第16条）</t>
    <rPh sb="6" eb="8">
      <t>ニンシン</t>
    </rPh>
    <rPh sb="9" eb="11">
      <t>トドケデ</t>
    </rPh>
    <rPh sb="11" eb="12">
      <t>オヨ</t>
    </rPh>
    <rPh sb="13" eb="15">
      <t>ボシ</t>
    </rPh>
    <rPh sb="15" eb="17">
      <t>ケンコウ</t>
    </rPh>
    <rPh sb="17" eb="19">
      <t>テチョウ</t>
    </rPh>
    <rPh sb="20" eb="22">
      <t>コウフ</t>
    </rPh>
    <rPh sb="23" eb="25">
      <t>ボシ</t>
    </rPh>
    <rPh sb="25" eb="28">
      <t>ホケンホウ</t>
    </rPh>
    <rPh sb="28" eb="29">
      <t>ダイ</t>
    </rPh>
    <rPh sb="31" eb="32">
      <t>ジョウ</t>
    </rPh>
    <rPh sb="33" eb="34">
      <t>ダイ</t>
    </rPh>
    <rPh sb="36" eb="37">
      <t>ジョウ</t>
    </rPh>
    <phoneticPr fontId="2"/>
  </si>
  <si>
    <t>2-1-3　妊婦保健指導</t>
    <rPh sb="6" eb="8">
      <t>ニンプ</t>
    </rPh>
    <rPh sb="8" eb="10">
      <t>ホケン</t>
    </rPh>
    <rPh sb="10" eb="12">
      <t>シドウ</t>
    </rPh>
    <phoneticPr fontId="2"/>
  </si>
  <si>
    <t>通知時期</t>
    <rPh sb="0" eb="2">
      <t>ツウチ</t>
    </rPh>
    <rPh sb="2" eb="4">
      <t>ジキ</t>
    </rPh>
    <phoneticPr fontId="2"/>
  </si>
  <si>
    <t>受診場所</t>
    <rPh sb="0" eb="2">
      <t>ジュシン</t>
    </rPh>
    <rPh sb="2" eb="4">
      <t>バショ</t>
    </rPh>
    <phoneticPr fontId="2"/>
  </si>
  <si>
    <t>医療機関</t>
    <rPh sb="0" eb="2">
      <t>イリョウ</t>
    </rPh>
    <rPh sb="2" eb="4">
      <t>キカン</t>
    </rPh>
    <phoneticPr fontId="2"/>
  </si>
  <si>
    <t>（個別通知）</t>
    <rPh sb="1" eb="3">
      <t>コベツ</t>
    </rPh>
    <rPh sb="3" eb="5">
      <t>ツウチ</t>
    </rPh>
    <phoneticPr fontId="2"/>
  </si>
  <si>
    <t>金沢健康プラン</t>
    <rPh sb="0" eb="2">
      <t>カナザワ</t>
    </rPh>
    <rPh sb="2" eb="4">
      <t>ケンコウ</t>
    </rPh>
    <phoneticPr fontId="2"/>
  </si>
  <si>
    <t>栄養改善</t>
    <rPh sb="0" eb="2">
      <t>エイヨウ</t>
    </rPh>
    <rPh sb="2" eb="4">
      <t>カイゼン</t>
    </rPh>
    <phoneticPr fontId="2"/>
  </si>
  <si>
    <t>ハイリスク妊産婦：</t>
    <rPh sb="5" eb="8">
      <t>ニンサンプ</t>
    </rPh>
    <phoneticPr fontId="2"/>
  </si>
  <si>
    <t>若年妊産婦、高齢初妊婦・初産婦、多胎妊娠の妊産婦、</t>
    <rPh sb="0" eb="2">
      <t>ジャクネン</t>
    </rPh>
    <rPh sb="2" eb="5">
      <t>ニンサンプ</t>
    </rPh>
    <rPh sb="6" eb="8">
      <t>コウレイ</t>
    </rPh>
    <rPh sb="8" eb="9">
      <t>ショ</t>
    </rPh>
    <rPh sb="9" eb="11">
      <t>ニンプ</t>
    </rPh>
    <rPh sb="12" eb="15">
      <t>ショサンプ</t>
    </rPh>
    <rPh sb="16" eb="18">
      <t>タタイ</t>
    </rPh>
    <rPh sb="18" eb="20">
      <t>ニンシン</t>
    </rPh>
    <rPh sb="21" eb="24">
      <t>ニンサンプ</t>
    </rPh>
    <phoneticPr fontId="2"/>
  </si>
  <si>
    <t>疾病・障害のある妊産婦　等</t>
    <rPh sb="0" eb="2">
      <t>シッペイ</t>
    </rPh>
    <rPh sb="3" eb="5">
      <t>ショウガイ</t>
    </rPh>
    <rPh sb="8" eb="11">
      <t>ニンサンプ</t>
    </rPh>
    <rPh sb="12" eb="13">
      <t>トウ</t>
    </rPh>
    <phoneticPr fontId="2"/>
  </si>
  <si>
    <t>　　注：家庭訪問を除く面接・電話等の保健指導数を計上</t>
    <rPh sb="2" eb="3">
      <t>チュウ</t>
    </rPh>
    <rPh sb="4" eb="6">
      <t>カテイ</t>
    </rPh>
    <rPh sb="6" eb="8">
      <t>ホウモン</t>
    </rPh>
    <rPh sb="9" eb="10">
      <t>ノゾ</t>
    </rPh>
    <rPh sb="11" eb="13">
      <t>メンセツ</t>
    </rPh>
    <rPh sb="14" eb="16">
      <t>デンワ</t>
    </rPh>
    <rPh sb="16" eb="17">
      <t>トウ</t>
    </rPh>
    <rPh sb="18" eb="20">
      <t>ホケン</t>
    </rPh>
    <rPh sb="20" eb="22">
      <t>シドウ</t>
    </rPh>
    <rPh sb="22" eb="23">
      <t>スウ</t>
    </rPh>
    <rPh sb="24" eb="26">
      <t>ケイジョウ</t>
    </rPh>
    <phoneticPr fontId="2"/>
  </si>
  <si>
    <t>・検尿</t>
    <rPh sb="1" eb="3">
      <t>ケンニョウ</t>
    </rPh>
    <phoneticPr fontId="2"/>
  </si>
  <si>
    <t>・歯科検診　　　　　　　　　　　　　　　</t>
    <rPh sb="1" eb="3">
      <t>シカ</t>
    </rPh>
    <rPh sb="3" eb="5">
      <t>ケンシン</t>
    </rPh>
    <phoneticPr fontId="2"/>
  </si>
  <si>
    <t>各センター　　１回/月</t>
    <rPh sb="0" eb="1">
      <t>カク</t>
    </rPh>
    <rPh sb="8" eb="9">
      <t>カイ</t>
    </rPh>
    <rPh sb="10" eb="11">
      <t>ツキ</t>
    </rPh>
    <phoneticPr fontId="2"/>
  </si>
  <si>
    <t>遺伝専門医</t>
    <rPh sb="0" eb="2">
      <t>イデン</t>
    </rPh>
    <rPh sb="2" eb="5">
      <t>センモンイ</t>
    </rPh>
    <phoneticPr fontId="2"/>
  </si>
  <si>
    <t>　結婚や妊娠、出産に際して家系的な遺伝疾患に不安を持つ者に対して、専門医が適切な助言指導を行う。</t>
    <rPh sb="1" eb="3">
      <t>ケッコン</t>
    </rPh>
    <rPh sb="4" eb="6">
      <t>ニンシン</t>
    </rPh>
    <rPh sb="7" eb="9">
      <t>シュッサン</t>
    </rPh>
    <rPh sb="10" eb="11">
      <t>サイ</t>
    </rPh>
    <rPh sb="13" eb="15">
      <t>カケイ</t>
    </rPh>
    <rPh sb="15" eb="16">
      <t>テキ</t>
    </rPh>
    <rPh sb="17" eb="19">
      <t>イデン</t>
    </rPh>
    <rPh sb="19" eb="21">
      <t>シッカン</t>
    </rPh>
    <rPh sb="22" eb="24">
      <t>フアン</t>
    </rPh>
    <rPh sb="25" eb="26">
      <t>モ</t>
    </rPh>
    <rPh sb="27" eb="28">
      <t>モノ</t>
    </rPh>
    <rPh sb="29" eb="30">
      <t>タイ</t>
    </rPh>
    <rPh sb="33" eb="36">
      <t>センモンイ</t>
    </rPh>
    <rPh sb="37" eb="39">
      <t>テキセツ</t>
    </rPh>
    <rPh sb="40" eb="42">
      <t>ジョゲン</t>
    </rPh>
    <rPh sb="42" eb="44">
      <t>シドウ</t>
    </rPh>
    <rPh sb="45" eb="46">
      <t>オコナ</t>
    </rPh>
    <phoneticPr fontId="2"/>
  </si>
  <si>
    <t>区分</t>
    <rPh sb="0" eb="2">
      <t>クブン</t>
    </rPh>
    <phoneticPr fontId="2"/>
  </si>
  <si>
    <t>区　　分</t>
    <rPh sb="0" eb="1">
      <t>ク</t>
    </rPh>
    <rPh sb="3" eb="4">
      <t>ブン</t>
    </rPh>
    <phoneticPr fontId="2"/>
  </si>
  <si>
    <t>妊娠届出数</t>
    <rPh sb="0" eb="2">
      <t>ニンシン</t>
    </rPh>
    <rPh sb="2" eb="4">
      <t>トドケデ</t>
    </rPh>
    <rPh sb="4" eb="5">
      <t>スウ</t>
    </rPh>
    <phoneticPr fontId="2"/>
  </si>
  <si>
    <t>妊　　娠　　週　　数</t>
    <rPh sb="0" eb="1">
      <t>ニン</t>
    </rPh>
    <rPh sb="3" eb="4">
      <t>ハラ</t>
    </rPh>
    <rPh sb="6" eb="7">
      <t>シュウ</t>
    </rPh>
    <rPh sb="9" eb="10">
      <t>スウ</t>
    </rPh>
    <phoneticPr fontId="2"/>
  </si>
  <si>
    <t>不　詳</t>
    <rPh sb="0" eb="1">
      <t>フ</t>
    </rPh>
    <rPh sb="2" eb="3">
      <t>ツマビ</t>
    </rPh>
    <phoneticPr fontId="2"/>
  </si>
  <si>
    <t>総　数</t>
    <rPh sb="0" eb="1">
      <t>フサ</t>
    </rPh>
    <rPh sb="2" eb="3">
      <t>カズ</t>
    </rPh>
    <phoneticPr fontId="2"/>
  </si>
  <si>
    <t>泉　野</t>
    <rPh sb="0" eb="1">
      <t>イズミ</t>
    </rPh>
    <rPh sb="2" eb="3">
      <t>ノ</t>
    </rPh>
    <phoneticPr fontId="2"/>
  </si>
  <si>
    <t>元　町</t>
    <rPh sb="0" eb="1">
      <t>モト</t>
    </rPh>
    <rPh sb="2" eb="3">
      <t>マチ</t>
    </rPh>
    <phoneticPr fontId="2"/>
  </si>
  <si>
    <t>駅　西</t>
    <rPh sb="0" eb="1">
      <t>エキ</t>
    </rPh>
    <rPh sb="2" eb="3">
      <t>ニシ</t>
    </rPh>
    <phoneticPr fontId="2"/>
  </si>
  <si>
    <t>実　人　員</t>
    <rPh sb="0" eb="1">
      <t>ミ</t>
    </rPh>
    <rPh sb="2" eb="3">
      <t>ヒト</t>
    </rPh>
    <rPh sb="4" eb="5">
      <t>イン</t>
    </rPh>
    <phoneticPr fontId="2"/>
  </si>
  <si>
    <t>延　人　員</t>
    <rPh sb="0" eb="1">
      <t>ノ</t>
    </rPh>
    <rPh sb="2" eb="3">
      <t>ヒト</t>
    </rPh>
    <rPh sb="4" eb="5">
      <t>イン</t>
    </rPh>
    <phoneticPr fontId="2"/>
  </si>
  <si>
    <t>対象者数</t>
    <rPh sb="0" eb="3">
      <t>タイショウシャ</t>
    </rPh>
    <rPh sb="3" eb="4">
      <t>スウ</t>
    </rPh>
    <phoneticPr fontId="2"/>
  </si>
  <si>
    <t>受診者数</t>
    <rPh sb="0" eb="3">
      <t>ジュシンシャ</t>
    </rPh>
    <rPh sb="3" eb="4">
      <t>スウ</t>
    </rPh>
    <phoneticPr fontId="2"/>
  </si>
  <si>
    <t>その他</t>
    <rPh sb="2" eb="3">
      <t>タ</t>
    </rPh>
    <phoneticPr fontId="2"/>
  </si>
  <si>
    <t>計</t>
    <rPh sb="0" eb="1">
      <t>ケイ</t>
    </rPh>
    <phoneticPr fontId="2"/>
  </si>
  <si>
    <t>総数</t>
    <rPh sb="0" eb="2">
      <t>ソウスウ</t>
    </rPh>
    <phoneticPr fontId="2"/>
  </si>
  <si>
    <t>計</t>
  </si>
  <si>
    <t>対　    象</t>
    <rPh sb="0" eb="1">
      <t>タイ</t>
    </rPh>
    <rPh sb="6" eb="7">
      <t>ゾウ</t>
    </rPh>
    <phoneticPr fontId="2"/>
  </si>
  <si>
    <t>内　　　　容</t>
    <rPh sb="0" eb="1">
      <t>ウチ</t>
    </rPh>
    <rPh sb="5" eb="6">
      <t>カタチ</t>
    </rPh>
    <phoneticPr fontId="2"/>
  </si>
  <si>
    <t>参加組数</t>
    <rPh sb="0" eb="2">
      <t>サンカ</t>
    </rPh>
    <rPh sb="2" eb="4">
      <t>クミスウ</t>
    </rPh>
    <phoneticPr fontId="2"/>
  </si>
  <si>
    <t>父と子のふれあい教室</t>
    <rPh sb="0" eb="1">
      <t>チチ</t>
    </rPh>
    <rPh sb="2" eb="3">
      <t>コ</t>
    </rPh>
    <rPh sb="8" eb="10">
      <t>キョウシツ</t>
    </rPh>
    <phoneticPr fontId="2"/>
  </si>
  <si>
    <t>育児教室</t>
    <rPh sb="0" eb="1">
      <t>イク</t>
    </rPh>
    <rPh sb="1" eb="2">
      <t>コ</t>
    </rPh>
    <rPh sb="2" eb="3">
      <t>キョウ</t>
    </rPh>
    <rPh sb="3" eb="4">
      <t>シツ</t>
    </rPh>
    <phoneticPr fontId="2"/>
  </si>
  <si>
    <t>地区依頼教室</t>
    <rPh sb="0" eb="1">
      <t>チ</t>
    </rPh>
    <rPh sb="1" eb="2">
      <t>ク</t>
    </rPh>
    <rPh sb="2" eb="3">
      <t>エ</t>
    </rPh>
    <rPh sb="3" eb="4">
      <t>ライ</t>
    </rPh>
    <rPh sb="4" eb="5">
      <t>キョウ</t>
    </rPh>
    <rPh sb="5" eb="6">
      <t>シツ</t>
    </rPh>
    <phoneticPr fontId="2"/>
  </si>
  <si>
    <t>総合判定</t>
    <rPh sb="0" eb="2">
      <t>ソウゴウ</t>
    </rPh>
    <rPh sb="2" eb="4">
      <t>ハンテイ</t>
    </rPh>
    <phoneticPr fontId="2"/>
  </si>
  <si>
    <t>区　分</t>
    <rPh sb="0" eb="1">
      <t>ク</t>
    </rPh>
    <rPh sb="2" eb="3">
      <t>ブン</t>
    </rPh>
    <phoneticPr fontId="2"/>
  </si>
  <si>
    <t>外国人妊産婦、妊娠20週以降に妊娠届けのあった妊産婦、</t>
    <rPh sb="0" eb="3">
      <t>ガイコクジン</t>
    </rPh>
    <rPh sb="3" eb="6">
      <t>ニンサンプ</t>
    </rPh>
    <rPh sb="7" eb="9">
      <t>ニンシン</t>
    </rPh>
    <rPh sb="11" eb="12">
      <t>シュウ</t>
    </rPh>
    <rPh sb="12" eb="14">
      <t>イコウ</t>
    </rPh>
    <rPh sb="15" eb="17">
      <t>ニンシン</t>
    </rPh>
    <rPh sb="17" eb="18">
      <t>トド</t>
    </rPh>
    <rPh sb="23" eb="26">
      <t>ニンサンプ</t>
    </rPh>
    <phoneticPr fontId="2"/>
  </si>
  <si>
    <t>発達</t>
    <rPh sb="0" eb="2">
      <t>ハッタツ</t>
    </rPh>
    <phoneticPr fontId="2"/>
  </si>
  <si>
    <t>貧血</t>
    <rPh sb="0" eb="2">
      <t>ヒンケツ</t>
    </rPh>
    <phoneticPr fontId="2"/>
  </si>
  <si>
    <t>参加組数</t>
    <rPh sb="0" eb="2">
      <t>サンカ</t>
    </rPh>
    <rPh sb="2" eb="3">
      <t>グミ</t>
    </rPh>
    <rPh sb="3" eb="4">
      <t>カズ</t>
    </rPh>
    <phoneticPr fontId="2"/>
  </si>
  <si>
    <t>介護予防</t>
    <rPh sb="0" eb="2">
      <t>カイゴ</t>
    </rPh>
    <rPh sb="2" eb="4">
      <t>ヨボウ</t>
    </rPh>
    <phoneticPr fontId="2"/>
  </si>
  <si>
    <t>４．</t>
    <phoneticPr fontId="2"/>
  </si>
  <si>
    <t>特定疾患・疾病対策</t>
    <phoneticPr fontId="2"/>
  </si>
  <si>
    <t>５．</t>
    <phoneticPr fontId="2"/>
  </si>
  <si>
    <t>精神保健福祉</t>
    <phoneticPr fontId="2"/>
  </si>
  <si>
    <t>６．</t>
    <phoneticPr fontId="2"/>
  </si>
  <si>
    <t>医療費助成等</t>
    <phoneticPr fontId="2"/>
  </si>
  <si>
    <t>７．</t>
    <phoneticPr fontId="2"/>
  </si>
  <si>
    <t>８．</t>
    <phoneticPr fontId="2"/>
  </si>
  <si>
    <t>９．</t>
    <phoneticPr fontId="2"/>
  </si>
  <si>
    <t>１０．</t>
    <phoneticPr fontId="2"/>
  </si>
  <si>
    <t>・眼科及び耳鼻科疾患の問診/検査</t>
    <rPh sb="1" eb="3">
      <t>ガンカ</t>
    </rPh>
    <rPh sb="3" eb="4">
      <t>オヨ</t>
    </rPh>
    <rPh sb="5" eb="8">
      <t>ジビカ</t>
    </rPh>
    <rPh sb="8" eb="10">
      <t>シッカン</t>
    </rPh>
    <rPh sb="11" eb="13">
      <t>モンシン</t>
    </rPh>
    <rPh sb="14" eb="16">
      <t>ケンサ</t>
    </rPh>
    <phoneticPr fontId="2"/>
  </si>
  <si>
    <t>しっかり食べよう教室</t>
    <rPh sb="4" eb="5">
      <t>タ</t>
    </rPh>
    <rPh sb="8" eb="10">
      <t>キョウシツ</t>
    </rPh>
    <phoneticPr fontId="2"/>
  </si>
  <si>
    <t>健康増進</t>
    <rPh sb="0" eb="2">
      <t>ケンコウ</t>
    </rPh>
    <rPh sb="2" eb="4">
      <t>ゾウシン</t>
    </rPh>
    <phoneticPr fontId="2"/>
  </si>
  <si>
    <t>小児科医・保健師・管理栄養士</t>
    <rPh sb="0" eb="4">
      <t>ショウニカイ</t>
    </rPh>
    <rPh sb="5" eb="8">
      <t>ホケンシ</t>
    </rPh>
    <rPh sb="9" eb="11">
      <t>カンリ</t>
    </rPh>
    <rPh sb="11" eb="14">
      <t>エイヨウシ</t>
    </rPh>
    <phoneticPr fontId="2"/>
  </si>
  <si>
    <t>・離乳食指導</t>
    <rPh sb="1" eb="4">
      <t>リニュウショク</t>
    </rPh>
    <rPh sb="4" eb="6">
      <t>シドウ</t>
    </rPh>
    <phoneticPr fontId="2"/>
  </si>
  <si>
    <t>　平成11年度から専用電話回線を設け、妊娠から子育て期にわたる各種相談を匿名で受け付け助言・指導している。</t>
    <rPh sb="31" eb="33">
      <t>カクシュ</t>
    </rPh>
    <rPh sb="36" eb="38">
      <t>トクメイ</t>
    </rPh>
    <rPh sb="39" eb="40">
      <t>ウ</t>
    </rPh>
    <rPh sb="41" eb="42">
      <t>ツ</t>
    </rPh>
    <rPh sb="43" eb="45">
      <t>ジョゲン</t>
    </rPh>
    <rPh sb="46" eb="48">
      <t>シドウ</t>
    </rPh>
    <phoneticPr fontId="2"/>
  </si>
  <si>
    <t>初回</t>
    <rPh sb="0" eb="2">
      <t>ショカイ</t>
    </rPh>
    <phoneticPr fontId="2"/>
  </si>
  <si>
    <t>継続</t>
    <rPh sb="0" eb="2">
      <t>ケイゾク</t>
    </rPh>
    <phoneticPr fontId="2"/>
  </si>
  <si>
    <t>駅　　　　　西</t>
    <rPh sb="0" eb="1">
      <t>エキ</t>
    </rPh>
    <rPh sb="6" eb="7">
      <t>ニシ</t>
    </rPh>
    <phoneticPr fontId="2"/>
  </si>
  <si>
    <t>正常範囲</t>
    <rPh sb="0" eb="2">
      <t>セイジョウ</t>
    </rPh>
    <rPh sb="2" eb="4">
      <t>ハンイ</t>
    </rPh>
    <phoneticPr fontId="2"/>
  </si>
  <si>
    <t>構音障害</t>
    <rPh sb="0" eb="2">
      <t>コウオン</t>
    </rPh>
    <rPh sb="2" eb="4">
      <t>ショウガイ</t>
    </rPh>
    <phoneticPr fontId="2"/>
  </si>
  <si>
    <t>吃音</t>
    <rPh sb="0" eb="2">
      <t>キツオン</t>
    </rPh>
    <phoneticPr fontId="2"/>
  </si>
  <si>
    <t>言語発達遅滞</t>
    <rPh sb="0" eb="2">
      <t>ゲンゴ</t>
    </rPh>
    <rPh sb="2" eb="4">
      <t>ハッタツ</t>
    </rPh>
    <rPh sb="4" eb="6">
      <t>チタイ</t>
    </rPh>
    <phoneticPr fontId="2"/>
  </si>
  <si>
    <t>（妊婦再掲）</t>
    <rPh sb="1" eb="3">
      <t>ニンプ</t>
    </rPh>
    <rPh sb="3" eb="5">
      <t>サイケイ</t>
    </rPh>
    <phoneticPr fontId="2"/>
  </si>
  <si>
    <t>未熟児（再掲）</t>
    <rPh sb="0" eb="1">
      <t>ミ</t>
    </rPh>
    <rPh sb="1" eb="2">
      <t>ジュク</t>
    </rPh>
    <rPh sb="2" eb="3">
      <t>コ</t>
    </rPh>
    <rPh sb="4" eb="6">
      <t>サイケイ</t>
    </rPh>
    <phoneticPr fontId="2"/>
  </si>
  <si>
    <t>対象人員</t>
    <rPh sb="0" eb="2">
      <t>タイショウ</t>
    </rPh>
    <rPh sb="2" eb="4">
      <t>ジンイン</t>
    </rPh>
    <phoneticPr fontId="2"/>
  </si>
  <si>
    <t>※乳児全戸訪問事業は児童福祉法に位置づけられるが、母子保健法と併せて実施。</t>
    <rPh sb="1" eb="3">
      <t>ニュウジ</t>
    </rPh>
    <rPh sb="3" eb="5">
      <t>ゼント</t>
    </rPh>
    <rPh sb="5" eb="7">
      <t>ホウモン</t>
    </rPh>
    <rPh sb="7" eb="9">
      <t>ジギョウ</t>
    </rPh>
    <rPh sb="10" eb="12">
      <t>ジドウ</t>
    </rPh>
    <rPh sb="12" eb="15">
      <t>フクシホウ</t>
    </rPh>
    <rPh sb="16" eb="18">
      <t>イチ</t>
    </rPh>
    <rPh sb="25" eb="27">
      <t>ボシ</t>
    </rPh>
    <rPh sb="27" eb="29">
      <t>ホケン</t>
    </rPh>
    <rPh sb="29" eb="30">
      <t>ホウ</t>
    </rPh>
    <rPh sb="31" eb="32">
      <t>アワ</t>
    </rPh>
    <rPh sb="34" eb="36">
      <t>ジッシ</t>
    </rPh>
    <phoneticPr fontId="2"/>
  </si>
  <si>
    <t>2-1-6-ｃ　乳幼児訪問指導</t>
    <rPh sb="8" eb="11">
      <t>ニュウヨウジ</t>
    </rPh>
    <rPh sb="11" eb="13">
      <t>ホウモン</t>
    </rPh>
    <rPh sb="13" eb="15">
      <t>シドウ</t>
    </rPh>
    <phoneticPr fontId="2"/>
  </si>
  <si>
    <t>2-1-6-b 　乳児家庭全戸訪問事業（元気に育て！赤ちゃん訪問事業）</t>
    <rPh sb="9" eb="11">
      <t>ニュウジ</t>
    </rPh>
    <rPh sb="11" eb="13">
      <t>カテイ</t>
    </rPh>
    <rPh sb="13" eb="15">
      <t>ゼント</t>
    </rPh>
    <rPh sb="15" eb="17">
      <t>ホウモン</t>
    </rPh>
    <rPh sb="17" eb="19">
      <t>ジギョウ</t>
    </rPh>
    <rPh sb="20" eb="22">
      <t>ゲンキ</t>
    </rPh>
    <rPh sb="23" eb="24">
      <t>ソダ</t>
    </rPh>
    <rPh sb="26" eb="27">
      <t>アカ</t>
    </rPh>
    <rPh sb="30" eb="32">
      <t>ホウモン</t>
    </rPh>
    <rPh sb="32" eb="34">
      <t>ジギョウ</t>
    </rPh>
    <phoneticPr fontId="2"/>
  </si>
  <si>
    <t>・股関節の診察（必要時XP）</t>
    <rPh sb="1" eb="4">
      <t>コカンセツ</t>
    </rPh>
    <rPh sb="5" eb="7">
      <t>シンサツ</t>
    </rPh>
    <rPh sb="8" eb="11">
      <t>ヒツヨウジ</t>
    </rPh>
    <phoneticPr fontId="2"/>
  </si>
  <si>
    <t>・歯科検診（歯科衛生士による歯科保健指導）</t>
    <rPh sb="1" eb="3">
      <t>シカ</t>
    </rPh>
    <rPh sb="3" eb="5">
      <t>ケンシン</t>
    </rPh>
    <rPh sb="6" eb="8">
      <t>シカ</t>
    </rPh>
    <rPh sb="8" eb="11">
      <t>エイセイシ</t>
    </rPh>
    <rPh sb="14" eb="16">
      <t>シカ</t>
    </rPh>
    <rPh sb="16" eb="18">
      <t>ホケン</t>
    </rPh>
    <rPh sb="18" eb="20">
      <t>シドウ</t>
    </rPh>
    <phoneticPr fontId="2"/>
  </si>
  <si>
    <t>・心理相談（必要に応じて心理相談員による相談）</t>
    <rPh sb="1" eb="3">
      <t>シンリ</t>
    </rPh>
    <rPh sb="3" eb="5">
      <t>ソウダン</t>
    </rPh>
    <rPh sb="6" eb="8">
      <t>ヒツヨウ</t>
    </rPh>
    <rPh sb="9" eb="10">
      <t>オウ</t>
    </rPh>
    <rPh sb="12" eb="14">
      <t>シンリ</t>
    </rPh>
    <rPh sb="14" eb="17">
      <t>ソウダンイン</t>
    </rPh>
    <rPh sb="20" eb="22">
      <t>ソウダン</t>
    </rPh>
    <phoneticPr fontId="2"/>
  </si>
  <si>
    <t>内容（計測・診察・保健指導に加えて）</t>
    <rPh sb="0" eb="2">
      <t>ナイヨウ</t>
    </rPh>
    <rPh sb="3" eb="5">
      <t>ケイソク</t>
    </rPh>
    <rPh sb="6" eb="8">
      <t>シンサツ</t>
    </rPh>
    <rPh sb="9" eb="11">
      <t>ホケン</t>
    </rPh>
    <rPh sb="11" eb="13">
      <t>シドウ</t>
    </rPh>
    <rPh sb="14" eb="15">
      <t>クワ</t>
    </rPh>
    <phoneticPr fontId="2"/>
  </si>
  <si>
    <t>３．</t>
    <phoneticPr fontId="2"/>
  </si>
  <si>
    <t>年　　　　度</t>
    <rPh sb="0" eb="1">
      <t>トシ</t>
    </rPh>
    <rPh sb="5" eb="6">
      <t>ド</t>
    </rPh>
    <phoneticPr fontId="2"/>
  </si>
  <si>
    <t>28週～分娩</t>
    <rPh sb="2" eb="3">
      <t>シュウ</t>
    </rPh>
    <rPh sb="4" eb="6">
      <t>ブンベン</t>
    </rPh>
    <phoneticPr fontId="2"/>
  </si>
  <si>
    <t>分娩後</t>
    <rPh sb="0" eb="2">
      <t>ブンベン</t>
    </rPh>
    <rPh sb="2" eb="3">
      <t>ゴ</t>
    </rPh>
    <phoneticPr fontId="2"/>
  </si>
  <si>
    <t>第２章　保健衛生</t>
    <phoneticPr fontId="2"/>
  </si>
  <si>
    <t>１．</t>
    <phoneticPr fontId="2"/>
  </si>
  <si>
    <t>母子保健</t>
    <phoneticPr fontId="2"/>
  </si>
  <si>
    <t>２．</t>
    <phoneticPr fontId="2"/>
  </si>
  <si>
    <t>歯　　　　　　　　　　　　　　　科</t>
    <rPh sb="0" eb="1">
      <t>ハ</t>
    </rPh>
    <rPh sb="16" eb="17">
      <t>カ</t>
    </rPh>
    <phoneticPr fontId="2"/>
  </si>
  <si>
    <t>育　　　　　　　　　　　     　　　　児</t>
    <rPh sb="0" eb="1">
      <t>イク</t>
    </rPh>
    <rPh sb="21" eb="22">
      <t>コ</t>
    </rPh>
    <phoneticPr fontId="2"/>
  </si>
  <si>
    <t>病　　　　　　     　　　　　　　　　気</t>
    <rPh sb="0" eb="1">
      <t>ヤマイ</t>
    </rPh>
    <rPh sb="21" eb="22">
      <t>キ</t>
    </rPh>
    <phoneticPr fontId="2"/>
  </si>
  <si>
    <t>乳　　　     　　　　　　　児</t>
    <rPh sb="0" eb="1">
      <t>チチ</t>
    </rPh>
    <rPh sb="16" eb="17">
      <t>コ</t>
    </rPh>
    <phoneticPr fontId="2"/>
  </si>
  <si>
    <t>幼　　     　　　　　　　　児</t>
    <rPh sb="0" eb="1">
      <t>ヨウ</t>
    </rPh>
    <rPh sb="16" eb="17">
      <t>コ</t>
    </rPh>
    <phoneticPr fontId="2"/>
  </si>
  <si>
    <t>学　　　　　     　　　　　童</t>
    <rPh sb="0" eb="1">
      <t>ガク</t>
    </rPh>
    <rPh sb="16" eb="17">
      <t>ワラベ</t>
    </rPh>
    <phoneticPr fontId="2"/>
  </si>
  <si>
    <t>妊　   産　   婦</t>
    <rPh sb="0" eb="1">
      <t>ニン</t>
    </rPh>
    <rPh sb="5" eb="6">
      <t>サン</t>
    </rPh>
    <rPh sb="10" eb="11">
      <t>フ</t>
    </rPh>
    <phoneticPr fontId="2"/>
  </si>
  <si>
    <t>そ　の　他　（　確認せず含む　）</t>
    <rPh sb="4" eb="5">
      <t>タ</t>
    </rPh>
    <rPh sb="8" eb="10">
      <t>カクニン</t>
    </rPh>
    <rPh sb="12" eb="13">
      <t>フク</t>
    </rPh>
    <phoneticPr fontId="2"/>
  </si>
  <si>
    <t>泉　　　　　野</t>
    <rPh sb="0" eb="1">
      <t>イズミ</t>
    </rPh>
    <rPh sb="6" eb="7">
      <t>ノ</t>
    </rPh>
    <phoneticPr fontId="2"/>
  </si>
  <si>
    <t>　妊娠届出時に、母子健康手帳交付とあわせて保健指導を行っている。また、ハイリスク妊婦や医療機関から連絡票等で連絡があった妊婦に対し、随時保健指導を実施している。</t>
    <rPh sb="8" eb="10">
      <t>ボシ</t>
    </rPh>
    <rPh sb="10" eb="12">
      <t>ケンコウ</t>
    </rPh>
    <rPh sb="12" eb="14">
      <t>テチョウ</t>
    </rPh>
    <rPh sb="14" eb="16">
      <t>コウフ</t>
    </rPh>
    <rPh sb="49" eb="51">
      <t>レンラク</t>
    </rPh>
    <rPh sb="51" eb="52">
      <t>ヒョウ</t>
    </rPh>
    <rPh sb="52" eb="53">
      <t>トウ</t>
    </rPh>
    <rPh sb="54" eb="56">
      <t>レンラク</t>
    </rPh>
    <rPh sb="63" eb="64">
      <t>タイ</t>
    </rPh>
    <rPh sb="66" eb="68">
      <t>ズイジ</t>
    </rPh>
    <phoneticPr fontId="2"/>
  </si>
  <si>
    <t>若年妊婦</t>
    <rPh sb="0" eb="2">
      <t>ジャクネン</t>
    </rPh>
    <rPh sb="2" eb="4">
      <t>ニンプ</t>
    </rPh>
    <phoneticPr fontId="2"/>
  </si>
  <si>
    <t>高齢初産</t>
    <rPh sb="0" eb="2">
      <t>コウレイ</t>
    </rPh>
    <rPh sb="2" eb="4">
      <t>ショサン</t>
    </rPh>
    <phoneticPr fontId="2"/>
  </si>
  <si>
    <t>赤ちゃん訪問対象児</t>
    <rPh sb="0" eb="1">
      <t>アカ</t>
    </rPh>
    <rPh sb="4" eb="6">
      <t>ホウモン</t>
    </rPh>
    <rPh sb="6" eb="9">
      <t>タイショウジ</t>
    </rPh>
    <phoneticPr fontId="2"/>
  </si>
  <si>
    <r>
      <t>乳児</t>
    </r>
    <r>
      <rPr>
        <sz val="8"/>
        <rFont val="HGPｺﾞｼｯｸM"/>
        <family val="3"/>
        <charset val="128"/>
      </rPr>
      <t>（赤ちゃん訪問対象児除く）</t>
    </r>
    <rPh sb="0" eb="2">
      <t>ニュウジ</t>
    </rPh>
    <rPh sb="3" eb="4">
      <t>アカ</t>
    </rPh>
    <rPh sb="7" eb="9">
      <t>ホウモン</t>
    </rPh>
    <rPh sb="9" eb="12">
      <t>タイショウジ</t>
    </rPh>
    <rPh sb="12" eb="13">
      <t>ノゾ</t>
    </rPh>
    <phoneticPr fontId="2"/>
  </si>
  <si>
    <t>延人員</t>
    <rPh sb="0" eb="1">
      <t>ノベ</t>
    </rPh>
    <rPh sb="1" eb="3">
      <t>ジンイン</t>
    </rPh>
    <phoneticPr fontId="2"/>
  </si>
  <si>
    <t>骨・関節</t>
    <rPh sb="0" eb="1">
      <t>ホネ</t>
    </rPh>
    <rPh sb="2" eb="4">
      <t>カンセツ</t>
    </rPh>
    <phoneticPr fontId="2"/>
  </si>
  <si>
    <t>循環器</t>
    <rPh sb="0" eb="3">
      <t>ジュンカンキ</t>
    </rPh>
    <phoneticPr fontId="2"/>
  </si>
  <si>
    <t>呼吸器</t>
    <rPh sb="0" eb="2">
      <t>コキュウ</t>
    </rPh>
    <rPh sb="2" eb="3">
      <t>キ</t>
    </rPh>
    <phoneticPr fontId="2"/>
  </si>
  <si>
    <t>消化器</t>
    <rPh sb="0" eb="3">
      <t>ショウカキ</t>
    </rPh>
    <phoneticPr fontId="2"/>
  </si>
  <si>
    <t>神経・筋</t>
    <rPh sb="0" eb="2">
      <t>シンケイ</t>
    </rPh>
    <rPh sb="3" eb="4">
      <t>キン</t>
    </rPh>
    <phoneticPr fontId="2"/>
  </si>
  <si>
    <t>耳鼻・咽喉</t>
    <rPh sb="0" eb="2">
      <t>ジビ</t>
    </rPh>
    <rPh sb="3" eb="5">
      <t>インコウ</t>
    </rPh>
    <phoneticPr fontId="2"/>
  </si>
  <si>
    <t>眼</t>
    <rPh sb="0" eb="1">
      <t>メ</t>
    </rPh>
    <phoneticPr fontId="2"/>
  </si>
  <si>
    <t>皮膚</t>
    <rPh sb="0" eb="2">
      <t>ヒフ</t>
    </rPh>
    <phoneticPr fontId="2"/>
  </si>
  <si>
    <t>腎・泌尿器・性器</t>
    <rPh sb="0" eb="1">
      <t>ジン</t>
    </rPh>
    <rPh sb="2" eb="3">
      <t>ヒツ</t>
    </rPh>
    <rPh sb="3" eb="4">
      <t>ニョウ</t>
    </rPh>
    <rPh sb="4" eb="5">
      <t>キ</t>
    </rPh>
    <rPh sb="6" eb="8">
      <t>セイキ</t>
    </rPh>
    <phoneticPr fontId="2"/>
  </si>
  <si>
    <t>代謝・内分泌</t>
    <rPh sb="0" eb="2">
      <t>タイシャ</t>
    </rPh>
    <rPh sb="3" eb="6">
      <t>ナイブンピ</t>
    </rPh>
    <phoneticPr fontId="2"/>
  </si>
  <si>
    <t>血液</t>
    <rPh sb="0" eb="2">
      <t>ケツエキ</t>
    </rPh>
    <phoneticPr fontId="2"/>
  </si>
  <si>
    <t>染色体</t>
    <rPh sb="0" eb="3">
      <t>センショクタイ</t>
    </rPh>
    <phoneticPr fontId="2"/>
  </si>
  <si>
    <t>低身長</t>
    <rPh sb="0" eb="3">
      <t>テイシンチョウ</t>
    </rPh>
    <phoneticPr fontId="2"/>
  </si>
  <si>
    <t>小計</t>
    <rPh sb="0" eb="2">
      <t>ショウケイ</t>
    </rPh>
    <phoneticPr fontId="2"/>
  </si>
  <si>
    <t>疾病</t>
    <rPh sb="0" eb="2">
      <t>シッペイ</t>
    </rPh>
    <phoneticPr fontId="2"/>
  </si>
  <si>
    <t>多動傾向中心の問題</t>
    <rPh sb="0" eb="1">
      <t>タ</t>
    </rPh>
    <rPh sb="2" eb="4">
      <t>ケイコウ</t>
    </rPh>
    <rPh sb="4" eb="6">
      <t>チュウシン</t>
    </rPh>
    <rPh sb="7" eb="9">
      <t>モンダイ</t>
    </rPh>
    <phoneticPr fontId="2"/>
  </si>
  <si>
    <t>自閉傾向中心の問題</t>
    <rPh sb="0" eb="2">
      <t>ジヘイ</t>
    </rPh>
    <rPh sb="2" eb="4">
      <t>ケイコウ</t>
    </rPh>
    <rPh sb="4" eb="6">
      <t>チュウシン</t>
    </rPh>
    <rPh sb="7" eb="9">
      <t>モンダイ</t>
    </rPh>
    <phoneticPr fontId="2"/>
  </si>
  <si>
    <t>疾病・発達状況</t>
    <rPh sb="0" eb="2">
      <t>シッペイ</t>
    </rPh>
    <rPh sb="3" eb="5">
      <t>ハッタツ</t>
    </rPh>
    <rPh sb="5" eb="7">
      <t>ジョウキョウ</t>
    </rPh>
    <phoneticPr fontId="2"/>
  </si>
  <si>
    <t>支援不要（実人員）</t>
    <rPh sb="0" eb="2">
      <t>シエン</t>
    </rPh>
    <rPh sb="2" eb="4">
      <t>フヨウ</t>
    </rPh>
    <rPh sb="5" eb="8">
      <t>ジツジンイン</t>
    </rPh>
    <phoneticPr fontId="2"/>
  </si>
  <si>
    <t>要支援（実人員）</t>
    <rPh sb="0" eb="3">
      <t>ヨウシエン</t>
    </rPh>
    <rPh sb="4" eb="7">
      <t>ジツジンイン</t>
    </rPh>
    <phoneticPr fontId="2"/>
  </si>
  <si>
    <t>要支援の内訳（延人員）</t>
    <rPh sb="0" eb="3">
      <t>ヨウシエン</t>
    </rPh>
    <rPh sb="4" eb="6">
      <t>ウチワケ</t>
    </rPh>
    <rPh sb="7" eb="8">
      <t>ノ</t>
    </rPh>
    <rPh sb="8" eb="10">
      <t>ジンイン</t>
    </rPh>
    <phoneticPr fontId="2"/>
  </si>
  <si>
    <t>強い育児不安・育児疲れ、孤立</t>
    <rPh sb="0" eb="1">
      <t>ツヨ</t>
    </rPh>
    <rPh sb="2" eb="4">
      <t>イクジ</t>
    </rPh>
    <rPh sb="4" eb="6">
      <t>フアン</t>
    </rPh>
    <rPh sb="7" eb="9">
      <t>イクジ</t>
    </rPh>
    <rPh sb="9" eb="10">
      <t>ツカ</t>
    </rPh>
    <rPh sb="12" eb="14">
      <t>コリツ</t>
    </rPh>
    <phoneticPr fontId="2"/>
  </si>
  <si>
    <t>虐待・虐待疑い</t>
    <rPh sb="0" eb="2">
      <t>ギャクタイ</t>
    </rPh>
    <rPh sb="3" eb="5">
      <t>ギャクタイ</t>
    </rPh>
    <rPh sb="5" eb="6">
      <t>ウタガ</t>
    </rPh>
    <phoneticPr fontId="2"/>
  </si>
  <si>
    <t>不適切な育児行動（マルトリートメント）</t>
    <rPh sb="0" eb="3">
      <t>フテキセツ</t>
    </rPh>
    <rPh sb="4" eb="6">
      <t>イクジ</t>
    </rPh>
    <rPh sb="6" eb="8">
      <t>コウドウ</t>
    </rPh>
    <phoneticPr fontId="2"/>
  </si>
  <si>
    <t>若年の親</t>
    <rPh sb="0" eb="1">
      <t>ジャク</t>
    </rPh>
    <rPh sb="1" eb="2">
      <t>ネン</t>
    </rPh>
    <rPh sb="3" eb="4">
      <t>オヤ</t>
    </rPh>
    <phoneticPr fontId="2"/>
  </si>
  <si>
    <t>ひとり親</t>
    <rPh sb="3" eb="4">
      <t>オヤ</t>
    </rPh>
    <phoneticPr fontId="2"/>
  </si>
  <si>
    <t>外国人の母親</t>
    <rPh sb="0" eb="3">
      <t>ガイコクジン</t>
    </rPh>
    <rPh sb="4" eb="6">
      <t>ハハオヤ</t>
    </rPh>
    <phoneticPr fontId="2"/>
  </si>
  <si>
    <t>親の疾患・性格、薬物</t>
    <rPh sb="0" eb="1">
      <t>オヤ</t>
    </rPh>
    <rPh sb="2" eb="4">
      <t>シッカン</t>
    </rPh>
    <rPh sb="5" eb="7">
      <t>セイカク</t>
    </rPh>
    <rPh sb="8" eb="10">
      <t>ヤクブツ</t>
    </rPh>
    <phoneticPr fontId="2"/>
  </si>
  <si>
    <t>経済・生活状況の不安定さ</t>
    <rPh sb="0" eb="2">
      <t>ケイザイ</t>
    </rPh>
    <rPh sb="3" eb="5">
      <t>セイカツ</t>
    </rPh>
    <rPh sb="5" eb="7">
      <t>ジョウキョウ</t>
    </rPh>
    <rPh sb="8" eb="11">
      <t>フアンテイ</t>
    </rPh>
    <phoneticPr fontId="2"/>
  </si>
  <si>
    <t>DV・家庭の問題</t>
    <rPh sb="3" eb="5">
      <t>カテイ</t>
    </rPh>
    <rPh sb="6" eb="8">
      <t>モンダイ</t>
    </rPh>
    <phoneticPr fontId="2"/>
  </si>
  <si>
    <t>児の疾患や障害</t>
    <rPh sb="0" eb="1">
      <t>ジ</t>
    </rPh>
    <rPh sb="2" eb="4">
      <t>シッカン</t>
    </rPh>
    <rPh sb="5" eb="7">
      <t>ショウガイ</t>
    </rPh>
    <phoneticPr fontId="2"/>
  </si>
  <si>
    <t>育児支援の要否</t>
    <rPh sb="0" eb="2">
      <t>イクジ</t>
    </rPh>
    <rPh sb="2" eb="4">
      <t>シエン</t>
    </rPh>
    <rPh sb="5" eb="7">
      <t>ヨウヒ</t>
    </rPh>
    <phoneticPr fontId="2"/>
  </si>
  <si>
    <t>臼蓋形成不全・疑い</t>
    <rPh sb="0" eb="2">
      <t>キュウガイ</t>
    </rPh>
    <rPh sb="2" eb="4">
      <t>ケイセイ</t>
    </rPh>
    <rPh sb="4" eb="6">
      <t>フゼン</t>
    </rPh>
    <rPh sb="7" eb="8">
      <t>ウタガ</t>
    </rPh>
    <phoneticPr fontId="2"/>
  </si>
  <si>
    <t>股関節脱臼・亜脱臼</t>
    <rPh sb="0" eb="3">
      <t>コカンセツ</t>
    </rPh>
    <rPh sb="3" eb="5">
      <t>ダッキュウ</t>
    </rPh>
    <rPh sb="6" eb="9">
      <t>アダッキュウ</t>
    </rPh>
    <phoneticPr fontId="2"/>
  </si>
  <si>
    <t>股関節開排制限</t>
    <rPh sb="0" eb="3">
      <t>コカンセツ</t>
    </rPh>
    <rPh sb="3" eb="5">
      <t>カイハイ</t>
    </rPh>
    <rPh sb="5" eb="7">
      <t>セイゲン</t>
    </rPh>
    <phoneticPr fontId="2"/>
  </si>
  <si>
    <t>内反足・外反足</t>
    <rPh sb="0" eb="1">
      <t>ナイ</t>
    </rPh>
    <rPh sb="1" eb="2">
      <t>ハン</t>
    </rPh>
    <rPh sb="2" eb="3">
      <t>アシ</t>
    </rPh>
    <rPh sb="4" eb="7">
      <t>ガイハンソク</t>
    </rPh>
    <phoneticPr fontId="2"/>
  </si>
  <si>
    <t>ばち指</t>
    <rPh sb="2" eb="3">
      <t>ユビ</t>
    </rPh>
    <phoneticPr fontId="2"/>
  </si>
  <si>
    <t>下腿内捻</t>
    <rPh sb="0" eb="2">
      <t>カタイ</t>
    </rPh>
    <rPh sb="2" eb="3">
      <t>ナイ</t>
    </rPh>
    <rPh sb="3" eb="4">
      <t>ネン</t>
    </rPh>
    <phoneticPr fontId="2"/>
  </si>
  <si>
    <t>内旋筋拘縮</t>
    <rPh sb="0" eb="1">
      <t>ウチ</t>
    </rPh>
    <rPh sb="1" eb="2">
      <t>セン</t>
    </rPh>
    <rPh sb="2" eb="3">
      <t>スジ</t>
    </rPh>
    <rPh sb="3" eb="5">
      <t>コウシュク</t>
    </rPh>
    <phoneticPr fontId="2"/>
  </si>
  <si>
    <t>心雑音</t>
    <rPh sb="0" eb="3">
      <t>シンザツオン</t>
    </rPh>
    <phoneticPr fontId="2"/>
  </si>
  <si>
    <t>先天性心疾患</t>
    <rPh sb="0" eb="3">
      <t>センテンセイ</t>
    </rPh>
    <rPh sb="3" eb="6">
      <t>シンシッカン</t>
    </rPh>
    <phoneticPr fontId="2"/>
  </si>
  <si>
    <t>不整脈</t>
    <rPh sb="0" eb="3">
      <t>フセイミャク</t>
    </rPh>
    <phoneticPr fontId="2"/>
  </si>
  <si>
    <t>喘息</t>
    <rPh sb="0" eb="2">
      <t>ゼンソク</t>
    </rPh>
    <phoneticPr fontId="2"/>
  </si>
  <si>
    <t>呼吸器</t>
    <rPh sb="0" eb="3">
      <t>コキュウキ</t>
    </rPh>
    <phoneticPr fontId="2"/>
  </si>
  <si>
    <t>臍ヘルニア</t>
    <rPh sb="0" eb="1">
      <t>ヘソ</t>
    </rPh>
    <phoneticPr fontId="2"/>
  </si>
  <si>
    <t>筋緊張異常</t>
    <rPh sb="0" eb="1">
      <t>キン</t>
    </rPh>
    <rPh sb="1" eb="3">
      <t>キンチョウ</t>
    </rPh>
    <rPh sb="3" eb="5">
      <t>イジョウ</t>
    </rPh>
    <phoneticPr fontId="2"/>
  </si>
  <si>
    <t>斜頸</t>
    <rPh sb="0" eb="2">
      <t>シャケイ</t>
    </rPh>
    <phoneticPr fontId="2"/>
  </si>
  <si>
    <t>二分脊椎症</t>
    <rPh sb="0" eb="2">
      <t>ニブン</t>
    </rPh>
    <rPh sb="2" eb="5">
      <t>セキツイショウ</t>
    </rPh>
    <phoneticPr fontId="2"/>
  </si>
  <si>
    <t>痙攣性疾患</t>
    <rPh sb="0" eb="2">
      <t>ケイレン</t>
    </rPh>
    <rPh sb="2" eb="3">
      <t>セイ</t>
    </rPh>
    <rPh sb="3" eb="5">
      <t>シッカン</t>
    </rPh>
    <phoneticPr fontId="2"/>
  </si>
  <si>
    <t>中耳炎</t>
    <rPh sb="0" eb="3">
      <t>チュウジエン</t>
    </rPh>
    <phoneticPr fontId="2"/>
  </si>
  <si>
    <t>外耳炎</t>
    <rPh sb="0" eb="3">
      <t>ガイジエン</t>
    </rPh>
    <phoneticPr fontId="2"/>
  </si>
  <si>
    <t>耳管狭窄症</t>
    <rPh sb="0" eb="2">
      <t>ジカン</t>
    </rPh>
    <rPh sb="2" eb="5">
      <t>キョウサクショウ</t>
    </rPh>
    <phoneticPr fontId="2"/>
  </si>
  <si>
    <t>副鼻腔炎</t>
    <rPh sb="0" eb="3">
      <t>フクビクウ</t>
    </rPh>
    <rPh sb="3" eb="4">
      <t>エン</t>
    </rPh>
    <phoneticPr fontId="2"/>
  </si>
  <si>
    <t>扁桃肥大</t>
    <rPh sb="0" eb="2">
      <t>ヘントウ</t>
    </rPh>
    <rPh sb="2" eb="4">
      <t>ヒダイ</t>
    </rPh>
    <phoneticPr fontId="2"/>
  </si>
  <si>
    <t>舌小帯短縮症</t>
    <rPh sb="0" eb="3">
      <t>ゼツショウタイ</t>
    </rPh>
    <rPh sb="3" eb="6">
      <t>タンシュクショウ</t>
    </rPh>
    <phoneticPr fontId="2"/>
  </si>
  <si>
    <t>遠視</t>
    <rPh sb="0" eb="2">
      <t>エンシ</t>
    </rPh>
    <phoneticPr fontId="2"/>
  </si>
  <si>
    <t>近視</t>
    <rPh sb="0" eb="2">
      <t>キンシ</t>
    </rPh>
    <phoneticPr fontId="2"/>
  </si>
  <si>
    <t>弱視</t>
    <rPh sb="0" eb="2">
      <t>ジャクシ</t>
    </rPh>
    <phoneticPr fontId="2"/>
  </si>
  <si>
    <t>乱視</t>
    <rPh sb="0" eb="2">
      <t>ランシ</t>
    </rPh>
    <phoneticPr fontId="2"/>
  </si>
  <si>
    <t>眼位異常（斜視）</t>
    <rPh sb="0" eb="1">
      <t>メ</t>
    </rPh>
    <rPh sb="1" eb="2">
      <t>イ</t>
    </rPh>
    <rPh sb="2" eb="4">
      <t>イジョウ</t>
    </rPh>
    <rPh sb="5" eb="7">
      <t>シャシ</t>
    </rPh>
    <phoneticPr fontId="2"/>
  </si>
  <si>
    <t>眼位異常（斜位）</t>
    <rPh sb="0" eb="1">
      <t>メ</t>
    </rPh>
    <rPh sb="1" eb="2">
      <t>イ</t>
    </rPh>
    <rPh sb="2" eb="4">
      <t>イジョウ</t>
    </rPh>
    <rPh sb="5" eb="7">
      <t>シャイ</t>
    </rPh>
    <phoneticPr fontId="2"/>
  </si>
  <si>
    <t>眼振</t>
    <rPh sb="0" eb="2">
      <t>ガンシン</t>
    </rPh>
    <phoneticPr fontId="2"/>
  </si>
  <si>
    <t>屈折異常</t>
    <rPh sb="0" eb="2">
      <t>クッセツ</t>
    </rPh>
    <rPh sb="2" eb="4">
      <t>イジョウ</t>
    </rPh>
    <phoneticPr fontId="2"/>
  </si>
  <si>
    <t>眼瞼下垂</t>
    <rPh sb="0" eb="2">
      <t>ガンケン</t>
    </rPh>
    <rPh sb="2" eb="4">
      <t>カスイ</t>
    </rPh>
    <phoneticPr fontId="2"/>
  </si>
  <si>
    <t>過斜筋過動症</t>
    <rPh sb="0" eb="1">
      <t>カ</t>
    </rPh>
    <rPh sb="1" eb="2">
      <t>シャ</t>
    </rPh>
    <rPh sb="2" eb="3">
      <t>キン</t>
    </rPh>
    <rPh sb="3" eb="4">
      <t>カ</t>
    </rPh>
    <rPh sb="4" eb="5">
      <t>ドウ</t>
    </rPh>
    <rPh sb="5" eb="6">
      <t>ショウ</t>
    </rPh>
    <phoneticPr fontId="2"/>
  </si>
  <si>
    <t>調整緊張</t>
    <rPh sb="0" eb="2">
      <t>チョウセイ</t>
    </rPh>
    <rPh sb="2" eb="4">
      <t>キンチョウ</t>
    </rPh>
    <phoneticPr fontId="2"/>
  </si>
  <si>
    <t>角膜炎</t>
    <rPh sb="0" eb="3">
      <t>カクマクエン</t>
    </rPh>
    <phoneticPr fontId="2"/>
  </si>
  <si>
    <t>結膜炎</t>
    <rPh sb="0" eb="3">
      <t>ケツマクエン</t>
    </rPh>
    <phoneticPr fontId="2"/>
  </si>
  <si>
    <t>睫毛、眼瞼内反、外反</t>
    <rPh sb="0" eb="2">
      <t>マツゲ</t>
    </rPh>
    <rPh sb="3" eb="5">
      <t>ガンケン</t>
    </rPh>
    <rPh sb="5" eb="7">
      <t>ナイハン</t>
    </rPh>
    <rPh sb="8" eb="10">
      <t>ガイハン</t>
    </rPh>
    <phoneticPr fontId="2"/>
  </si>
  <si>
    <t>白内障</t>
    <rPh sb="0" eb="3">
      <t>ハクナイショウ</t>
    </rPh>
    <phoneticPr fontId="2"/>
  </si>
  <si>
    <t>判定保留</t>
    <rPh sb="0" eb="2">
      <t>ハンテイ</t>
    </rPh>
    <rPh sb="2" eb="4">
      <t>ホリュウ</t>
    </rPh>
    <phoneticPr fontId="2"/>
  </si>
  <si>
    <t>鼻涙管閉塞</t>
    <rPh sb="0" eb="3">
      <t>ビルイカン</t>
    </rPh>
    <rPh sb="3" eb="5">
      <t>ヘイソク</t>
    </rPh>
    <phoneticPr fontId="2"/>
  </si>
  <si>
    <t>湿疹</t>
    <rPh sb="0" eb="2">
      <t>シッシン</t>
    </rPh>
    <phoneticPr fontId="2"/>
  </si>
  <si>
    <t>アトピー性皮膚炎</t>
    <rPh sb="4" eb="5">
      <t>セイ</t>
    </rPh>
    <rPh sb="5" eb="8">
      <t>ヒフエン</t>
    </rPh>
    <phoneticPr fontId="2"/>
  </si>
  <si>
    <t>血管腫・母斑</t>
    <rPh sb="0" eb="3">
      <t>ケッカンシュ</t>
    </rPh>
    <rPh sb="4" eb="6">
      <t>ボハン</t>
    </rPh>
    <phoneticPr fontId="2"/>
  </si>
  <si>
    <t>陰嚢水腫</t>
    <rPh sb="0" eb="2">
      <t>インノウ</t>
    </rPh>
    <rPh sb="2" eb="4">
      <t>スイシュ</t>
    </rPh>
    <phoneticPr fontId="2"/>
  </si>
  <si>
    <t>包茎</t>
    <rPh sb="0" eb="2">
      <t>ホウケイ</t>
    </rPh>
    <phoneticPr fontId="2"/>
  </si>
  <si>
    <t>移動性睾丸</t>
    <rPh sb="0" eb="3">
      <t>イドウセイ</t>
    </rPh>
    <rPh sb="3" eb="5">
      <t>コウガン</t>
    </rPh>
    <phoneticPr fontId="2"/>
  </si>
  <si>
    <t>精索水腫</t>
    <rPh sb="0" eb="2">
      <t>セイサク</t>
    </rPh>
    <rPh sb="2" eb="4">
      <t>スイシュ</t>
    </rPh>
    <phoneticPr fontId="2"/>
  </si>
  <si>
    <t>尿所見のみ</t>
    <rPh sb="0" eb="1">
      <t>ニョウ</t>
    </rPh>
    <rPh sb="1" eb="3">
      <t>ショケン</t>
    </rPh>
    <phoneticPr fontId="2"/>
  </si>
  <si>
    <t>腎疾患</t>
    <rPh sb="0" eb="3">
      <t>ジンシッカン</t>
    </rPh>
    <phoneticPr fontId="2"/>
  </si>
  <si>
    <t>尿路感染症</t>
    <rPh sb="0" eb="2">
      <t>ニョウロ</t>
    </rPh>
    <rPh sb="2" eb="5">
      <t>カンセンショウ</t>
    </rPh>
    <phoneticPr fontId="2"/>
  </si>
  <si>
    <t>腎・泌尿器・性器</t>
    <rPh sb="0" eb="1">
      <t>ジン</t>
    </rPh>
    <rPh sb="2" eb="5">
      <t>ヒニョウキ</t>
    </rPh>
    <rPh sb="6" eb="8">
      <t>セイキ</t>
    </rPh>
    <phoneticPr fontId="2"/>
  </si>
  <si>
    <t>ダウン症</t>
    <rPh sb="3" eb="4">
      <t>ショウ</t>
    </rPh>
    <phoneticPr fontId="2"/>
  </si>
  <si>
    <t>外表奇形</t>
    <rPh sb="0" eb="1">
      <t>ガイ</t>
    </rPh>
    <rPh sb="1" eb="2">
      <t>ヒョウ</t>
    </rPh>
    <rPh sb="2" eb="4">
      <t>キケイ</t>
    </rPh>
    <phoneticPr fontId="2"/>
  </si>
  <si>
    <t>骨・関節及び骨格異常</t>
    <rPh sb="0" eb="1">
      <t>ホネ</t>
    </rPh>
    <rPh sb="2" eb="4">
      <t>カンセツ</t>
    </rPh>
    <rPh sb="4" eb="5">
      <t>オヨ</t>
    </rPh>
    <rPh sb="6" eb="8">
      <t>コッカク</t>
    </rPh>
    <rPh sb="8" eb="10">
      <t>イジョウ</t>
    </rPh>
    <phoneticPr fontId="2"/>
  </si>
  <si>
    <t>股関節開排異常（再掲）</t>
    <rPh sb="0" eb="3">
      <t>コカンセツ</t>
    </rPh>
    <rPh sb="3" eb="5">
      <t>カイハイ</t>
    </rPh>
    <rPh sb="5" eb="7">
      <t>イジョウ</t>
    </rPh>
    <rPh sb="8" eb="10">
      <t>サイケイ</t>
    </rPh>
    <phoneticPr fontId="2"/>
  </si>
  <si>
    <t>消化器</t>
    <rPh sb="0" eb="2">
      <t>ショウカ</t>
    </rPh>
    <rPh sb="2" eb="3">
      <t>キ</t>
    </rPh>
    <phoneticPr fontId="2"/>
  </si>
  <si>
    <t>運動・精神発達（再掲）</t>
    <rPh sb="0" eb="2">
      <t>ウンドウ</t>
    </rPh>
    <rPh sb="3" eb="5">
      <t>セイシン</t>
    </rPh>
    <rPh sb="5" eb="7">
      <t>ハッタツ</t>
    </rPh>
    <rPh sb="8" eb="10">
      <t>サイケイ</t>
    </rPh>
    <phoneticPr fontId="2"/>
  </si>
  <si>
    <t>問題の有無（実人員）</t>
    <rPh sb="0" eb="2">
      <t>モンダイ</t>
    </rPh>
    <rPh sb="3" eb="5">
      <t>ウム</t>
    </rPh>
    <rPh sb="6" eb="9">
      <t>ジツジンイン</t>
    </rPh>
    <phoneticPr fontId="2"/>
  </si>
  <si>
    <t>多動傾向中心の問題（再掲）</t>
    <rPh sb="0" eb="1">
      <t>タ</t>
    </rPh>
    <rPh sb="2" eb="4">
      <t>ケイコウ</t>
    </rPh>
    <rPh sb="4" eb="6">
      <t>チュウシン</t>
    </rPh>
    <rPh sb="7" eb="9">
      <t>モンダイ</t>
    </rPh>
    <rPh sb="10" eb="12">
      <t>サイケイ</t>
    </rPh>
    <phoneticPr fontId="2"/>
  </si>
  <si>
    <t>自閉傾向中心の問題（再掲）</t>
    <rPh sb="0" eb="2">
      <t>ジヘイ</t>
    </rPh>
    <rPh sb="2" eb="4">
      <t>ケイコウ</t>
    </rPh>
    <rPh sb="4" eb="6">
      <t>チュウシン</t>
    </rPh>
    <rPh sb="7" eb="9">
      <t>モンダイ</t>
    </rPh>
    <rPh sb="10" eb="12">
      <t>サイケイ</t>
    </rPh>
    <phoneticPr fontId="2"/>
  </si>
  <si>
    <t>問題の有無（実人員）</t>
    <rPh sb="0" eb="2">
      <t>モンダイ</t>
    </rPh>
    <phoneticPr fontId="2"/>
  </si>
  <si>
    <t>問題ありの内訳（延人員）</t>
    <rPh sb="0" eb="2">
      <t>モンダイ</t>
    </rPh>
    <rPh sb="10" eb="11">
      <t>イン</t>
    </rPh>
    <phoneticPr fontId="2"/>
  </si>
  <si>
    <t>問題ありの内訳（延人員）</t>
    <rPh sb="0" eb="2">
      <t>モンダイ</t>
    </rPh>
    <rPh sb="5" eb="7">
      <t>ウチワケ</t>
    </rPh>
    <rPh sb="8" eb="11">
      <t>ノベジンイン</t>
    </rPh>
    <phoneticPr fontId="2"/>
  </si>
  <si>
    <t>問題の有無
（実人員）</t>
    <rPh sb="0" eb="2">
      <t>モンダイ</t>
    </rPh>
    <rPh sb="3" eb="5">
      <t>ウム</t>
    </rPh>
    <rPh sb="7" eb="8">
      <t>ジツ</t>
    </rPh>
    <rPh sb="8" eb="10">
      <t>ジンイン</t>
    </rPh>
    <phoneticPr fontId="2"/>
  </si>
  <si>
    <t>社会性発達の問題</t>
    <rPh sb="0" eb="3">
      <t>シャカイセイ</t>
    </rPh>
    <rPh sb="3" eb="5">
      <t>ハッタツ</t>
    </rPh>
    <rPh sb="6" eb="8">
      <t>モンダイ</t>
    </rPh>
    <phoneticPr fontId="2"/>
  </si>
  <si>
    <t>問題の有無　　　　（実人員）</t>
    <rPh sb="0" eb="2">
      <t>モンダイ</t>
    </rPh>
    <rPh sb="3" eb="5">
      <t>ウム</t>
    </rPh>
    <rPh sb="10" eb="11">
      <t>ジツ</t>
    </rPh>
    <rPh sb="11" eb="12">
      <t>ニン</t>
    </rPh>
    <rPh sb="12" eb="13">
      <t>イン</t>
    </rPh>
    <phoneticPr fontId="2"/>
  </si>
  <si>
    <t>問題の有無　　　（実人員）</t>
    <rPh sb="0" eb="2">
      <t>モンダイ</t>
    </rPh>
    <phoneticPr fontId="2"/>
  </si>
  <si>
    <t>問題の有無　　　　（実人員）</t>
    <rPh sb="0" eb="2">
      <t>モンダイ</t>
    </rPh>
    <rPh sb="3" eb="5">
      <t>ウム</t>
    </rPh>
    <rPh sb="10" eb="11">
      <t>ジツ</t>
    </rPh>
    <rPh sb="11" eb="13">
      <t>ジンイン</t>
    </rPh>
    <phoneticPr fontId="2"/>
  </si>
  <si>
    <t>問題ありの内訳　（実人員）</t>
    <rPh sb="0" eb="2">
      <t>モンダイ</t>
    </rPh>
    <rPh sb="5" eb="7">
      <t>ウチワケ</t>
    </rPh>
    <rPh sb="9" eb="10">
      <t>ジツ</t>
    </rPh>
    <rPh sb="10" eb="12">
      <t>ジンイン</t>
    </rPh>
    <phoneticPr fontId="2"/>
  </si>
  <si>
    <t>（参考）</t>
    <rPh sb="1" eb="3">
      <t>サンコウ</t>
    </rPh>
    <phoneticPr fontId="2"/>
  </si>
  <si>
    <t>問題の有無     （実人員）</t>
    <rPh sb="0" eb="2">
      <t>モンダイ</t>
    </rPh>
    <rPh sb="3" eb="5">
      <t>ウム</t>
    </rPh>
    <rPh sb="11" eb="12">
      <t>ジツ</t>
    </rPh>
    <rPh sb="12" eb="13">
      <t>ニン</t>
    </rPh>
    <rPh sb="13" eb="14">
      <t>イン</t>
    </rPh>
    <phoneticPr fontId="2"/>
  </si>
  <si>
    <t>身体面</t>
    <rPh sb="0" eb="3">
      <t>シンタイメン</t>
    </rPh>
    <phoneticPr fontId="2"/>
  </si>
  <si>
    <t>発達面</t>
    <rPh sb="0" eb="2">
      <t>ハッタツ</t>
    </rPh>
    <rPh sb="2" eb="3">
      <t>メン</t>
    </rPh>
    <phoneticPr fontId="2"/>
  </si>
  <si>
    <t>2-1-5-e-2　３歳児精密健康診査受診結果</t>
    <rPh sb="11" eb="12">
      <t>サイ</t>
    </rPh>
    <rPh sb="13" eb="15">
      <t>セイミツ</t>
    </rPh>
    <rPh sb="15" eb="17">
      <t>ケンコウ</t>
    </rPh>
    <rPh sb="17" eb="19">
      <t>シンサ</t>
    </rPh>
    <rPh sb="19" eb="21">
      <t>ジュシン</t>
    </rPh>
    <rPh sb="21" eb="23">
      <t>ケッカ</t>
    </rPh>
    <phoneticPr fontId="2"/>
  </si>
  <si>
    <t>分娩麻痺　　　　　　　　　　</t>
    <rPh sb="0" eb="2">
      <t>ブンベン</t>
    </rPh>
    <rPh sb="2" eb="4">
      <t>マヒ</t>
    </rPh>
    <phoneticPr fontId="2"/>
  </si>
  <si>
    <t>その他　　　　　　　　　　　　　　　　</t>
    <rPh sb="2" eb="3">
      <t>タ</t>
    </rPh>
    <phoneticPr fontId="2"/>
  </si>
  <si>
    <t>小計　　　　　　　　　　　　　　　　</t>
    <rPh sb="0" eb="2">
      <t>ショウケイ</t>
    </rPh>
    <phoneticPr fontId="2"/>
  </si>
  <si>
    <t>包茎　　</t>
    <rPh sb="0" eb="2">
      <t>ホウケイ</t>
    </rPh>
    <phoneticPr fontId="2"/>
  </si>
  <si>
    <t>陰嚢水腫　　　　　　　　　　　　　　</t>
    <rPh sb="0" eb="2">
      <t>インノウ</t>
    </rPh>
    <rPh sb="2" eb="4">
      <t>スイシュ</t>
    </rPh>
    <phoneticPr fontId="2"/>
  </si>
  <si>
    <t>股関節開排制限　　　　　　　　</t>
    <rPh sb="0" eb="3">
      <t>コカンセツ</t>
    </rPh>
    <rPh sb="3" eb="5">
      <t>カイハイ</t>
    </rPh>
    <rPh sb="5" eb="7">
      <t>セイゲン</t>
    </rPh>
    <phoneticPr fontId="2"/>
  </si>
  <si>
    <t>心雑音　　　　　　　　　　　　　　　</t>
    <rPh sb="0" eb="3">
      <t>シンザツオン</t>
    </rPh>
    <phoneticPr fontId="2"/>
  </si>
  <si>
    <t>喘息　　　　　　　　　　　　　　　　　</t>
    <rPh sb="0" eb="2">
      <t>ゼンソク</t>
    </rPh>
    <phoneticPr fontId="2"/>
  </si>
  <si>
    <t>その他　　　　　　　　　　　　　　　</t>
    <rPh sb="2" eb="3">
      <t>タ</t>
    </rPh>
    <phoneticPr fontId="2"/>
  </si>
  <si>
    <t>小計　　　　　　　　　　　　　　　　　</t>
    <rPh sb="0" eb="2">
      <t>ショウケイ</t>
    </rPh>
    <phoneticPr fontId="2"/>
  </si>
  <si>
    <t>筋緊張異常　　　　　　　　　　　　</t>
    <rPh sb="0" eb="1">
      <t>キン</t>
    </rPh>
    <rPh sb="1" eb="3">
      <t>キンチョウ</t>
    </rPh>
    <rPh sb="3" eb="5">
      <t>イジョウ</t>
    </rPh>
    <phoneticPr fontId="2"/>
  </si>
  <si>
    <t>脳性小児麻痺　　　　　　　　　　</t>
    <rPh sb="0" eb="2">
      <t>ノウセイ</t>
    </rPh>
    <rPh sb="2" eb="4">
      <t>ショウニ</t>
    </rPh>
    <rPh sb="4" eb="6">
      <t>マヒ</t>
    </rPh>
    <phoneticPr fontId="2"/>
  </si>
  <si>
    <t>斜頸　　　　　　　　　　　　　　　　</t>
    <rPh sb="0" eb="2">
      <t>シャケイ</t>
    </rPh>
    <phoneticPr fontId="2"/>
  </si>
  <si>
    <t>痙攣性疾患　　　　　　　　　　　</t>
    <rPh sb="0" eb="2">
      <t>ケイレン</t>
    </rPh>
    <rPh sb="2" eb="3">
      <t>セイ</t>
    </rPh>
    <rPh sb="3" eb="5">
      <t>シッカン</t>
    </rPh>
    <phoneticPr fontId="2"/>
  </si>
  <si>
    <t>難聴・難聴疑い　　　　　　　　　　</t>
    <rPh sb="0" eb="2">
      <t>ナンチョウ</t>
    </rPh>
    <rPh sb="3" eb="5">
      <t>ナンチョウ</t>
    </rPh>
    <rPh sb="5" eb="6">
      <t>ウタガ</t>
    </rPh>
    <phoneticPr fontId="2"/>
  </si>
  <si>
    <t>中耳炎　　　　　　　　　　　　　　　</t>
    <rPh sb="0" eb="3">
      <t>チュウジエン</t>
    </rPh>
    <phoneticPr fontId="2"/>
  </si>
  <si>
    <t>遠視　　　　　　　　　　　　　　　　　</t>
    <rPh sb="0" eb="2">
      <t>エンシ</t>
    </rPh>
    <phoneticPr fontId="2"/>
  </si>
  <si>
    <t>近視　　　　　　　　　　　　　　　　</t>
    <rPh sb="0" eb="2">
      <t>キンシ</t>
    </rPh>
    <phoneticPr fontId="2"/>
  </si>
  <si>
    <t>眼位異常（斜位）　　　　　　　　　</t>
    <rPh sb="0" eb="1">
      <t>メ</t>
    </rPh>
    <rPh sb="1" eb="2">
      <t>イ</t>
    </rPh>
    <rPh sb="2" eb="4">
      <t>イジョウ</t>
    </rPh>
    <rPh sb="5" eb="7">
      <t>シャイ</t>
    </rPh>
    <phoneticPr fontId="2"/>
  </si>
  <si>
    <t>眼振　　　　　　　　　　　　　　　　　</t>
    <rPh sb="0" eb="2">
      <t>ガンシン</t>
    </rPh>
    <phoneticPr fontId="2"/>
  </si>
  <si>
    <t>屈折異常　　　　　　　　　　　　　　</t>
    <rPh sb="0" eb="2">
      <t>クッセツ</t>
    </rPh>
    <rPh sb="2" eb="4">
      <t>イジョウ</t>
    </rPh>
    <phoneticPr fontId="2"/>
  </si>
  <si>
    <t>眼瞼下垂　　　　　　　　　　　　　　</t>
    <rPh sb="0" eb="2">
      <t>ガンケン</t>
    </rPh>
    <rPh sb="2" eb="4">
      <t>カスイ</t>
    </rPh>
    <phoneticPr fontId="2"/>
  </si>
  <si>
    <t>睫毛、眼瞼内反、外反　　　　　　</t>
    <rPh sb="0" eb="2">
      <t>マツゲ</t>
    </rPh>
    <rPh sb="3" eb="5">
      <t>ガンケン</t>
    </rPh>
    <rPh sb="5" eb="7">
      <t>ナイハン</t>
    </rPh>
    <rPh sb="8" eb="10">
      <t>ガイハン</t>
    </rPh>
    <phoneticPr fontId="2"/>
  </si>
  <si>
    <t>白内障　　　　　　　　　　　　　　　</t>
    <rPh sb="0" eb="3">
      <t>ハクナイショウ</t>
    </rPh>
    <phoneticPr fontId="2"/>
  </si>
  <si>
    <t>鼻涙管閉塞　　　　　　　　　　　　</t>
    <rPh sb="0" eb="3">
      <t>ビルイカン</t>
    </rPh>
    <rPh sb="3" eb="5">
      <t>ヘイソク</t>
    </rPh>
    <phoneticPr fontId="2"/>
  </si>
  <si>
    <t>アトピー性皮膚炎　　　　　　　　　</t>
    <rPh sb="4" eb="5">
      <t>セイ</t>
    </rPh>
    <rPh sb="5" eb="8">
      <t>ヒフエン</t>
    </rPh>
    <phoneticPr fontId="2"/>
  </si>
  <si>
    <t>血管腫・母斑　　　　　　　　　　　　</t>
    <rPh sb="0" eb="3">
      <t>ケッカンシュ</t>
    </rPh>
    <rPh sb="4" eb="6">
      <t>ボハン</t>
    </rPh>
    <phoneticPr fontId="2"/>
  </si>
  <si>
    <t>停留睾丸　　　　　　　　　　　　　　</t>
    <rPh sb="0" eb="2">
      <t>テイリュウ</t>
    </rPh>
    <rPh sb="2" eb="4">
      <t>コウガン</t>
    </rPh>
    <phoneticPr fontId="2"/>
  </si>
  <si>
    <t>乱視　　　　　　　　　　　　　　　　</t>
    <rPh sb="0" eb="2">
      <t>ランシ</t>
    </rPh>
    <phoneticPr fontId="2"/>
  </si>
  <si>
    <t>（母子保健法第10・11・１７・19条，児童福祉法第６条の３第４項）</t>
    <rPh sb="20" eb="22">
      <t>ジドウ</t>
    </rPh>
    <rPh sb="22" eb="25">
      <t>フクシホウ</t>
    </rPh>
    <rPh sb="25" eb="26">
      <t>ダイ</t>
    </rPh>
    <rPh sb="27" eb="28">
      <t>ジョウ</t>
    </rPh>
    <rPh sb="30" eb="31">
      <t>ダイ</t>
    </rPh>
    <rPh sb="32" eb="33">
      <t>コウ</t>
    </rPh>
    <phoneticPr fontId="2"/>
  </si>
  <si>
    <t>低身長　　　　　　　　　　　　　　　</t>
    <rPh sb="0" eb="3">
      <t>テイシンチョウ</t>
    </rPh>
    <phoneticPr fontId="2"/>
  </si>
  <si>
    <t>内反足・外反足　　　　　　　　　</t>
    <rPh sb="0" eb="1">
      <t>ナイ</t>
    </rPh>
    <rPh sb="1" eb="2">
      <t>ハン</t>
    </rPh>
    <rPh sb="2" eb="3">
      <t>アシ</t>
    </rPh>
    <rPh sb="4" eb="7">
      <t>ガイハンソク</t>
    </rPh>
    <phoneticPr fontId="2"/>
  </si>
  <si>
    <t>不整脈　　　　　　　　　　　　　　　　</t>
    <rPh sb="0" eb="3">
      <t>フセイミャク</t>
    </rPh>
    <phoneticPr fontId="2"/>
  </si>
  <si>
    <t>中枢性協調障害　　　　　　　　　</t>
    <rPh sb="0" eb="2">
      <t>チュウスウ</t>
    </rPh>
    <rPh sb="2" eb="3">
      <t>セイ</t>
    </rPh>
    <rPh sb="3" eb="5">
      <t>キョウチョウ</t>
    </rPh>
    <rPh sb="5" eb="7">
      <t>ショウガイ</t>
    </rPh>
    <phoneticPr fontId="2"/>
  </si>
  <si>
    <t>二分脊椎症　　　　　　　　　　　</t>
    <rPh sb="0" eb="2">
      <t>ニブン</t>
    </rPh>
    <rPh sb="2" eb="4">
      <t>セキツイ</t>
    </rPh>
    <rPh sb="4" eb="5">
      <t>ショウ</t>
    </rPh>
    <phoneticPr fontId="2"/>
  </si>
  <si>
    <t>その他　　　　　　　　　　　　　　　　　</t>
    <rPh sb="2" eb="3">
      <t>タ</t>
    </rPh>
    <phoneticPr fontId="2"/>
  </si>
  <si>
    <t>湿疹　　　　　　　　　　　　　　　　　</t>
    <rPh sb="0" eb="2">
      <t>シッシン</t>
    </rPh>
    <phoneticPr fontId="2"/>
  </si>
  <si>
    <t>ダウン症（再掲）</t>
    <rPh sb="3" eb="4">
      <t>ショウ</t>
    </rPh>
    <rPh sb="5" eb="7">
      <t>サイケイ</t>
    </rPh>
    <phoneticPr fontId="2"/>
  </si>
  <si>
    <t>-</t>
    <phoneticPr fontId="2"/>
  </si>
  <si>
    <t>再掲</t>
    <rPh sb="0" eb="2">
      <t>サイケイ</t>
    </rPh>
    <phoneticPr fontId="2"/>
  </si>
  <si>
    <t>泉　野</t>
  </si>
  <si>
    <t>総　数</t>
  </si>
  <si>
    <t>元　町</t>
  </si>
  <si>
    <t>駅　西</t>
  </si>
  <si>
    <t>問題ありの内訳
（実人員）</t>
    <rPh sb="0" eb="2">
      <t>モンダイ</t>
    </rPh>
    <rPh sb="5" eb="7">
      <t>ウチワケ</t>
    </rPh>
    <rPh sb="9" eb="10">
      <t>ジツ</t>
    </rPh>
    <rPh sb="10" eb="12">
      <t>ジンイン</t>
    </rPh>
    <phoneticPr fontId="2"/>
  </si>
  <si>
    <t>相談件数</t>
    <rPh sb="0" eb="1">
      <t>ソウ</t>
    </rPh>
    <rPh sb="1" eb="2">
      <t>ダン</t>
    </rPh>
    <rPh sb="2" eb="3">
      <t>ケン</t>
    </rPh>
    <rPh sb="3" eb="4">
      <t>カズ</t>
    </rPh>
    <phoneticPr fontId="2"/>
  </si>
  <si>
    <t>　平成２７年7月から専用電話回線を設け、女性特有の症状や病気などの相談を匿名で受け付け助言・指導している。</t>
    <rPh sb="7" eb="8">
      <t>ガツ</t>
    </rPh>
    <rPh sb="20" eb="22">
      <t>ジョセイ</t>
    </rPh>
    <rPh sb="22" eb="24">
      <t>トクユウ</t>
    </rPh>
    <rPh sb="25" eb="27">
      <t>ショウジョウ</t>
    </rPh>
    <rPh sb="28" eb="30">
      <t>ビョウキ</t>
    </rPh>
    <rPh sb="33" eb="35">
      <t>ソウダン</t>
    </rPh>
    <rPh sb="36" eb="38">
      <t>トクメイ</t>
    </rPh>
    <rPh sb="39" eb="40">
      <t>ウ</t>
    </rPh>
    <rPh sb="41" eb="42">
      <t>ツ</t>
    </rPh>
    <rPh sb="43" eb="45">
      <t>ジョゲン</t>
    </rPh>
    <rPh sb="46" eb="48">
      <t>シドウ</t>
    </rPh>
    <phoneticPr fontId="2"/>
  </si>
  <si>
    <t>　平成２７年7月から専用電話回線を設け、妊娠、出産、不妊、産後の不安などの相談を匿名で受け付け助言・指導している。</t>
    <rPh sb="7" eb="8">
      <t>ガツ</t>
    </rPh>
    <rPh sb="20" eb="22">
      <t>ニンシン</t>
    </rPh>
    <rPh sb="23" eb="25">
      <t>シュッサン</t>
    </rPh>
    <rPh sb="26" eb="28">
      <t>フニン</t>
    </rPh>
    <rPh sb="29" eb="31">
      <t>サンゴ</t>
    </rPh>
    <rPh sb="32" eb="34">
      <t>フアン</t>
    </rPh>
    <rPh sb="37" eb="39">
      <t>ソウダン</t>
    </rPh>
    <rPh sb="40" eb="42">
      <t>トクメイ</t>
    </rPh>
    <rPh sb="43" eb="44">
      <t>ウ</t>
    </rPh>
    <rPh sb="45" eb="46">
      <t>ツ</t>
    </rPh>
    <rPh sb="47" eb="49">
      <t>ジョゲン</t>
    </rPh>
    <rPh sb="50" eb="52">
      <t>シドウ</t>
    </rPh>
    <phoneticPr fontId="2"/>
  </si>
  <si>
    <t>～</t>
    <phoneticPr fontId="2"/>
  </si>
  <si>
    <t>　妊娠届出時に主に初妊婦及び多胎妊婦の保健指導を行っている。また、妊婦連絡票による保健指導や、ハイリスク妊産婦及び医療機関から依頼があった場合に保健指導を実施している。</t>
    <phoneticPr fontId="2"/>
  </si>
  <si>
    <t>健康政策</t>
    <rPh sb="0" eb="2">
      <t>ケンコウ</t>
    </rPh>
    <rPh sb="2" eb="4">
      <t>セイサク</t>
    </rPh>
    <phoneticPr fontId="2"/>
  </si>
  <si>
    <t>受診率</t>
    <phoneticPr fontId="2"/>
  </si>
  <si>
    <t>　ハイリスク妊産婦を妊娠届出書で把握し、保健指導を実施している。また医療機関から妊産婦保健指導票により連絡があった妊産婦に対して、保健指導を実施している。</t>
    <rPh sb="6" eb="9">
      <t>ニンサンプ</t>
    </rPh>
    <rPh sb="10" eb="12">
      <t>ニンシン</t>
    </rPh>
    <rPh sb="12" eb="13">
      <t>トド</t>
    </rPh>
    <rPh sb="13" eb="14">
      <t>デ</t>
    </rPh>
    <rPh sb="14" eb="15">
      <t>ショ</t>
    </rPh>
    <rPh sb="16" eb="18">
      <t>ハアク</t>
    </rPh>
    <rPh sb="20" eb="22">
      <t>ホケン</t>
    </rPh>
    <rPh sb="22" eb="24">
      <t>シドウ</t>
    </rPh>
    <rPh sb="25" eb="27">
      <t>ジッシ</t>
    </rPh>
    <phoneticPr fontId="2"/>
  </si>
  <si>
    <t>子どもの発達や子育て、離乳食の進め方などの講話や個別相談、交流</t>
    <rPh sb="0" eb="1">
      <t>コ</t>
    </rPh>
    <rPh sb="4" eb="6">
      <t>ハッタツ</t>
    </rPh>
    <rPh sb="7" eb="8">
      <t>コ</t>
    </rPh>
    <rPh sb="8" eb="9">
      <t>ソダ</t>
    </rPh>
    <rPh sb="11" eb="13">
      <t>リニュウ</t>
    </rPh>
    <rPh sb="13" eb="14">
      <t>ショク</t>
    </rPh>
    <rPh sb="15" eb="16">
      <t>スス</t>
    </rPh>
    <rPh sb="17" eb="18">
      <t>カタ</t>
    </rPh>
    <rPh sb="21" eb="23">
      <t>コウワ</t>
    </rPh>
    <rPh sb="24" eb="26">
      <t>コベツ</t>
    </rPh>
    <rPh sb="26" eb="28">
      <t>ソウダン</t>
    </rPh>
    <rPh sb="29" eb="31">
      <t>コウリュウ</t>
    </rPh>
    <phoneticPr fontId="2"/>
  </si>
  <si>
    <t>父親が積極的に子どもと関わるための親子遊びや絵本の読み聞かせなどの体験</t>
    <rPh sb="0" eb="2">
      <t>チチオヤ</t>
    </rPh>
    <rPh sb="3" eb="6">
      <t>セッキョクテキ</t>
    </rPh>
    <rPh sb="7" eb="8">
      <t>コ</t>
    </rPh>
    <rPh sb="11" eb="12">
      <t>カカ</t>
    </rPh>
    <rPh sb="17" eb="19">
      <t>オヤコ</t>
    </rPh>
    <rPh sb="19" eb="20">
      <t>アソ</t>
    </rPh>
    <rPh sb="22" eb="24">
      <t>エホン</t>
    </rPh>
    <rPh sb="25" eb="26">
      <t>ヨ</t>
    </rPh>
    <rPh sb="27" eb="28">
      <t>キ</t>
    </rPh>
    <rPh sb="33" eb="35">
      <t>タイケン</t>
    </rPh>
    <phoneticPr fontId="2"/>
  </si>
  <si>
    <t>回数</t>
    <phoneticPr fontId="2"/>
  </si>
  <si>
    <t>　口蓋裂</t>
    <phoneticPr fontId="2"/>
  </si>
  <si>
    <t>駅西</t>
    <phoneticPr fontId="2"/>
  </si>
  <si>
    <t>受診者数</t>
    <phoneticPr fontId="2"/>
  </si>
  <si>
    <t>なし</t>
    <phoneticPr fontId="2"/>
  </si>
  <si>
    <t>あり</t>
    <phoneticPr fontId="2"/>
  </si>
  <si>
    <t>そけいヘルニア</t>
    <phoneticPr fontId="2"/>
  </si>
  <si>
    <t>問題の有無     （実人員）</t>
    <phoneticPr fontId="2"/>
  </si>
  <si>
    <t>アデノイド</t>
    <phoneticPr fontId="2"/>
  </si>
  <si>
    <t>* 若年妊婦：20歳未満、高齢初産：35歳以上</t>
    <phoneticPr fontId="2"/>
  </si>
  <si>
    <t>　　　　　　　　</t>
    <phoneticPr fontId="2"/>
  </si>
  <si>
    <t>　　　心理相談数</t>
    <phoneticPr fontId="2"/>
  </si>
  <si>
    <t>＋－以上</t>
    <rPh sb="2" eb="4">
      <t>イジョウ</t>
    </rPh>
    <phoneticPr fontId="2"/>
  </si>
  <si>
    <t>蛋白</t>
    <phoneticPr fontId="2"/>
  </si>
  <si>
    <t>＋以上</t>
    <phoneticPr fontId="2"/>
  </si>
  <si>
    <t>区分</t>
    <phoneticPr fontId="2"/>
  </si>
  <si>
    <t>総数</t>
    <phoneticPr fontId="2"/>
  </si>
  <si>
    <t>泉野</t>
    <phoneticPr fontId="2"/>
  </si>
  <si>
    <t>元町</t>
    <phoneticPr fontId="2"/>
  </si>
  <si>
    <t>連携した医療機関数</t>
    <phoneticPr fontId="2"/>
  </si>
  <si>
    <t>元　　　　　町</t>
    <phoneticPr fontId="2"/>
  </si>
  <si>
    <t>　母子保健法（昭和40年）に基づき、金沢市では集団での乳幼児健康診査として昭和36年より３歳児健診、53年より１歳６か月児健診、55年より３か月児健診を開始した。精密検査が必要な乳幼児に対しては、専門医療機関へ紹介している。また、医療機関委託健診は昭和48年より行っている。
　平成29年8月から３歳児健診の対象時期を３歳６か月に変更し行っている。</t>
    <rPh sb="1" eb="3">
      <t>ボシ</t>
    </rPh>
    <rPh sb="3" eb="6">
      <t>ホケンホウ</t>
    </rPh>
    <rPh sb="14" eb="15">
      <t>モト</t>
    </rPh>
    <rPh sb="18" eb="21">
      <t>カナザワシ</t>
    </rPh>
    <rPh sb="23" eb="25">
      <t>シュウダン</t>
    </rPh>
    <rPh sb="27" eb="30">
      <t>ニュウヨウジ</t>
    </rPh>
    <rPh sb="30" eb="32">
      <t>ケンコウ</t>
    </rPh>
    <rPh sb="32" eb="34">
      <t>シンサ</t>
    </rPh>
    <rPh sb="37" eb="39">
      <t>ショウワ</t>
    </rPh>
    <rPh sb="41" eb="42">
      <t>ネン</t>
    </rPh>
    <rPh sb="45" eb="47">
      <t>サイジ</t>
    </rPh>
    <rPh sb="47" eb="49">
      <t>ケンシン</t>
    </rPh>
    <rPh sb="52" eb="53">
      <t>ネン</t>
    </rPh>
    <rPh sb="56" eb="57">
      <t>サイ</t>
    </rPh>
    <rPh sb="59" eb="60">
      <t>ゲツ</t>
    </rPh>
    <rPh sb="60" eb="61">
      <t>ジ</t>
    </rPh>
    <rPh sb="61" eb="63">
      <t>ケンシン</t>
    </rPh>
    <rPh sb="66" eb="67">
      <t>ネン</t>
    </rPh>
    <rPh sb="71" eb="72">
      <t>ゲツ</t>
    </rPh>
    <rPh sb="72" eb="73">
      <t>ジ</t>
    </rPh>
    <rPh sb="73" eb="75">
      <t>ケンシン</t>
    </rPh>
    <rPh sb="76" eb="78">
      <t>カイシ</t>
    </rPh>
    <rPh sb="81" eb="83">
      <t>セイミツ</t>
    </rPh>
    <rPh sb="83" eb="85">
      <t>ケンサ</t>
    </rPh>
    <rPh sb="86" eb="88">
      <t>ヒツヨウ</t>
    </rPh>
    <rPh sb="89" eb="92">
      <t>ニュウヨウジ</t>
    </rPh>
    <rPh sb="93" eb="94">
      <t>タイ</t>
    </rPh>
    <rPh sb="98" eb="100">
      <t>センモン</t>
    </rPh>
    <rPh sb="100" eb="102">
      <t>イリョウ</t>
    </rPh>
    <rPh sb="102" eb="104">
      <t>キカン</t>
    </rPh>
    <rPh sb="105" eb="107">
      <t>ショウカイ</t>
    </rPh>
    <rPh sb="115" eb="117">
      <t>イリョウ</t>
    </rPh>
    <rPh sb="117" eb="119">
      <t>キカン</t>
    </rPh>
    <rPh sb="119" eb="121">
      <t>イタク</t>
    </rPh>
    <rPh sb="121" eb="123">
      <t>ケンシン</t>
    </rPh>
    <rPh sb="124" eb="126">
      <t>ショウワ</t>
    </rPh>
    <rPh sb="128" eb="129">
      <t>ネン</t>
    </rPh>
    <rPh sb="131" eb="132">
      <t>オコナ</t>
    </rPh>
    <rPh sb="139" eb="141">
      <t>ヘイセイ</t>
    </rPh>
    <rPh sb="143" eb="144">
      <t>ネン</t>
    </rPh>
    <rPh sb="145" eb="146">
      <t>ガツ</t>
    </rPh>
    <rPh sb="149" eb="150">
      <t>サイ</t>
    </rPh>
    <rPh sb="150" eb="151">
      <t>ジ</t>
    </rPh>
    <rPh sb="151" eb="153">
      <t>ケンシン</t>
    </rPh>
    <rPh sb="154" eb="156">
      <t>タイショウ</t>
    </rPh>
    <rPh sb="156" eb="158">
      <t>ジキ</t>
    </rPh>
    <rPh sb="160" eb="161">
      <t>サイ</t>
    </rPh>
    <rPh sb="163" eb="164">
      <t>ゲツ</t>
    </rPh>
    <rPh sb="165" eb="167">
      <t>ヘンコウ</t>
    </rPh>
    <rPh sb="168" eb="169">
      <t>オコナ</t>
    </rPh>
    <phoneticPr fontId="2"/>
  </si>
  <si>
    <t>３ﾊﾟｰｾﾝﾀｲﾙ以下</t>
    <phoneticPr fontId="2"/>
  </si>
  <si>
    <t>３～97ﾊﾟｰｾﾝﾀｲﾙ</t>
    <phoneticPr fontId="2"/>
  </si>
  <si>
    <t>97ﾊﾟｰｾﾝﾀｲﾙ以上</t>
    <phoneticPr fontId="2"/>
  </si>
  <si>
    <t>内分泌・代謝</t>
    <phoneticPr fontId="2"/>
  </si>
  <si>
    <t>知的発達遅滞</t>
    <rPh sb="0" eb="2">
      <t>チテキ</t>
    </rPh>
    <rPh sb="2" eb="4">
      <t>ハッタツ</t>
    </rPh>
    <rPh sb="4" eb="6">
      <t>チタイ</t>
    </rPh>
    <phoneticPr fontId="2"/>
  </si>
  <si>
    <t>自閉症スペクトラム障害</t>
    <rPh sb="0" eb="3">
      <t>ジヘイショウ</t>
    </rPh>
    <rPh sb="9" eb="11">
      <t>ショウガイ</t>
    </rPh>
    <phoneticPr fontId="2"/>
  </si>
  <si>
    <t>注意欠陥多動障害</t>
    <rPh sb="0" eb="2">
      <t>チュウイ</t>
    </rPh>
    <rPh sb="2" eb="4">
      <t>ケッカン</t>
    </rPh>
    <rPh sb="4" eb="6">
      <t>タドウ</t>
    </rPh>
    <rPh sb="6" eb="8">
      <t>ショウガイ</t>
    </rPh>
    <phoneticPr fontId="2"/>
  </si>
  <si>
    <t>食習慣や歯の健康づくりなどの生活習慣についての講話や個別相談（離乳食、幼児食の２コース）</t>
    <rPh sb="0" eb="3">
      <t>ショクシュウカン</t>
    </rPh>
    <rPh sb="4" eb="5">
      <t>ハ</t>
    </rPh>
    <rPh sb="6" eb="8">
      <t>ケンコウ</t>
    </rPh>
    <rPh sb="14" eb="16">
      <t>セイカツ</t>
    </rPh>
    <rPh sb="16" eb="18">
      <t>シュウカン</t>
    </rPh>
    <rPh sb="23" eb="25">
      <t>コウワ</t>
    </rPh>
    <rPh sb="26" eb="28">
      <t>コベツ</t>
    </rPh>
    <rPh sb="28" eb="30">
      <t>ソウダン</t>
    </rPh>
    <rPh sb="31" eb="34">
      <t>リニュウショク</t>
    </rPh>
    <rPh sb="35" eb="38">
      <t>ヨウジショク</t>
    </rPh>
    <phoneticPr fontId="2"/>
  </si>
  <si>
    <t>3か月</t>
    <rPh sb="2" eb="3">
      <t>ゲツ</t>
    </rPh>
    <phoneticPr fontId="2"/>
  </si>
  <si>
    <t>4か月</t>
    <rPh sb="2" eb="3">
      <t>ゲツ</t>
    </rPh>
    <phoneticPr fontId="2"/>
  </si>
  <si>
    <t>1か月児</t>
    <rPh sb="2" eb="3">
      <t>ゲツ</t>
    </rPh>
    <rPh sb="3" eb="4">
      <t>ジ</t>
    </rPh>
    <phoneticPr fontId="2"/>
  </si>
  <si>
    <t>3か月児</t>
    <rPh sb="2" eb="3">
      <t>ゲツ</t>
    </rPh>
    <rPh sb="3" eb="4">
      <t>ジ</t>
    </rPh>
    <phoneticPr fontId="2"/>
  </si>
  <si>
    <t>6か月児</t>
    <rPh sb="2" eb="3">
      <t>ゲツ</t>
    </rPh>
    <rPh sb="3" eb="4">
      <t>ジ</t>
    </rPh>
    <phoneticPr fontId="2"/>
  </si>
  <si>
    <t>1歳児</t>
    <rPh sb="1" eb="2">
      <t>サイ</t>
    </rPh>
    <rPh sb="2" eb="3">
      <t>ジ</t>
    </rPh>
    <phoneticPr fontId="2"/>
  </si>
  <si>
    <t>1歳6か月児</t>
    <rPh sb="1" eb="2">
      <t>サイ</t>
    </rPh>
    <rPh sb="4" eb="5">
      <t>ゲツ</t>
    </rPh>
    <rPh sb="5" eb="6">
      <t>ジ</t>
    </rPh>
    <phoneticPr fontId="2"/>
  </si>
  <si>
    <t>2歳児</t>
    <rPh sb="1" eb="2">
      <t>サイ</t>
    </rPh>
    <rPh sb="2" eb="3">
      <t>ジ</t>
    </rPh>
    <phoneticPr fontId="2"/>
  </si>
  <si>
    <t>3歳児</t>
    <rPh sb="1" eb="2">
      <t>サイ</t>
    </rPh>
    <rPh sb="2" eb="3">
      <t>ジ</t>
    </rPh>
    <phoneticPr fontId="2"/>
  </si>
  <si>
    <t>3歳5か月</t>
    <phoneticPr fontId="2"/>
  </si>
  <si>
    <t>1歳6か月</t>
    <rPh sb="1" eb="2">
      <t>サイ</t>
    </rPh>
    <rPh sb="4" eb="5">
      <t>ゲツ</t>
    </rPh>
    <phoneticPr fontId="2"/>
  </si>
  <si>
    <t>7か月</t>
    <rPh sb="2" eb="3">
      <t>ゲツ</t>
    </rPh>
    <phoneticPr fontId="2"/>
  </si>
  <si>
    <t>内分泌
・代謝</t>
    <rPh sb="0" eb="3">
      <t>ナイブンピ</t>
    </rPh>
    <rPh sb="5" eb="7">
      <t>タイシャ</t>
    </rPh>
    <phoneticPr fontId="2"/>
  </si>
  <si>
    <t>痙攣性疾患</t>
  </si>
  <si>
    <t>二分脊椎症</t>
  </si>
  <si>
    <t>7～8か月の乳児をもつ保護者</t>
    <rPh sb="4" eb="5">
      <t>ゲツ</t>
    </rPh>
    <rPh sb="6" eb="8">
      <t>ニュウジ</t>
    </rPh>
    <rPh sb="11" eb="14">
      <t>ホゴシャ</t>
    </rPh>
    <phoneticPr fontId="2"/>
  </si>
  <si>
    <t>b．遺伝相談</t>
    <phoneticPr fontId="2"/>
  </si>
  <si>
    <t>実人員</t>
    <rPh sb="0" eb="1">
      <t>ジツ</t>
    </rPh>
    <rPh sb="1" eb="3">
      <t>ジンイン</t>
    </rPh>
    <phoneticPr fontId="2"/>
  </si>
  <si>
    <t>利用組数</t>
    <rPh sb="0" eb="2">
      <t>リヨウ</t>
    </rPh>
    <rPh sb="2" eb="4">
      <t>クミスウ</t>
    </rPh>
    <phoneticPr fontId="2"/>
  </si>
  <si>
    <t>泉野福祉健康センター</t>
    <rPh sb="0" eb="2">
      <t>イズミノ</t>
    </rPh>
    <rPh sb="2" eb="4">
      <t>フクシ</t>
    </rPh>
    <rPh sb="4" eb="6">
      <t>ケンコウ</t>
    </rPh>
    <phoneticPr fontId="2"/>
  </si>
  <si>
    <t>元町福祉健康センター</t>
    <rPh sb="0" eb="2">
      <t>モトマチ</t>
    </rPh>
    <rPh sb="2" eb="4">
      <t>フクシ</t>
    </rPh>
    <rPh sb="4" eb="6">
      <t>ケンコウ</t>
    </rPh>
    <phoneticPr fontId="2"/>
  </si>
  <si>
    <t>駅西福祉健康センター</t>
    <rPh sb="0" eb="1">
      <t>エキ</t>
    </rPh>
    <rPh sb="1" eb="2">
      <t>ニシ</t>
    </rPh>
    <rPh sb="2" eb="4">
      <t>フクシ</t>
    </rPh>
    <rPh sb="4" eb="6">
      <t>ケンコウ</t>
    </rPh>
    <phoneticPr fontId="2"/>
  </si>
  <si>
    <t>教育プラザ富樫</t>
    <rPh sb="0" eb="2">
      <t>キョウイク</t>
    </rPh>
    <rPh sb="5" eb="7">
      <t>トガシ</t>
    </rPh>
    <phoneticPr fontId="2"/>
  </si>
  <si>
    <t>デイサービス型</t>
    <rPh sb="6" eb="7">
      <t>ガタ</t>
    </rPh>
    <phoneticPr fontId="2"/>
  </si>
  <si>
    <t>宿泊型</t>
    <rPh sb="0" eb="3">
      <t>シュクハクガタ</t>
    </rPh>
    <phoneticPr fontId="2"/>
  </si>
  <si>
    <t>延人員</t>
    <rPh sb="0" eb="1">
      <t>ノ</t>
    </rPh>
    <rPh sb="1" eb="3">
      <t>ジンイン</t>
    </rPh>
    <phoneticPr fontId="2"/>
  </si>
  <si>
    <t>20歳未満</t>
    <rPh sb="2" eb="3">
      <t>サイ</t>
    </rPh>
    <rPh sb="3" eb="5">
      <t>ミマン</t>
    </rPh>
    <phoneticPr fontId="2"/>
  </si>
  <si>
    <t>20～24</t>
    <phoneticPr fontId="2"/>
  </si>
  <si>
    <t>25～29</t>
  </si>
  <si>
    <t>30～34</t>
    <phoneticPr fontId="2"/>
  </si>
  <si>
    <t>35～39</t>
  </si>
  <si>
    <t>40～44</t>
    <phoneticPr fontId="2"/>
  </si>
  <si>
    <t>45～49</t>
    <phoneticPr fontId="2"/>
  </si>
  <si>
    <t>50歳以上</t>
    <rPh sb="2" eb="3">
      <t>サイ</t>
    </rPh>
    <rPh sb="3" eb="5">
      <t>イジョウ</t>
    </rPh>
    <phoneticPr fontId="2"/>
  </si>
  <si>
    <t>-</t>
  </si>
  <si>
    <t>15歳未満</t>
    <rPh sb="2" eb="5">
      <t>サイミマン</t>
    </rPh>
    <phoneticPr fontId="2"/>
  </si>
  <si>
    <t>25～29</t>
    <phoneticPr fontId="2"/>
  </si>
  <si>
    <t>35～39</t>
    <phoneticPr fontId="2"/>
  </si>
  <si>
    <t>7週以前</t>
    <rPh sb="1" eb="2">
      <t>シュウ</t>
    </rPh>
    <rPh sb="2" eb="4">
      <t>イゼン</t>
    </rPh>
    <phoneticPr fontId="2"/>
  </si>
  <si>
    <t>8週～11週</t>
    <rPh sb="1" eb="2">
      <t>シュウ</t>
    </rPh>
    <rPh sb="5" eb="6">
      <t>シュウ</t>
    </rPh>
    <phoneticPr fontId="2"/>
  </si>
  <si>
    <t>12週～15週</t>
    <rPh sb="2" eb="3">
      <t>シュウ</t>
    </rPh>
    <rPh sb="6" eb="7">
      <t>シュウ</t>
    </rPh>
    <phoneticPr fontId="2"/>
  </si>
  <si>
    <t>16週～19週</t>
    <rPh sb="2" eb="3">
      <t>シュウ</t>
    </rPh>
    <rPh sb="6" eb="7">
      <t>シュウ</t>
    </rPh>
    <phoneticPr fontId="2"/>
  </si>
  <si>
    <t>20週～21週</t>
    <rPh sb="2" eb="3">
      <t>シュウ</t>
    </rPh>
    <rPh sb="6" eb="7">
      <t>シュウ</t>
    </rPh>
    <phoneticPr fontId="2"/>
  </si>
  <si>
    <t>不　　　詳</t>
    <rPh sb="0" eb="1">
      <t>フ</t>
    </rPh>
    <rPh sb="4" eb="5">
      <t>ツマビ</t>
    </rPh>
    <phoneticPr fontId="2"/>
  </si>
  <si>
    <t>2-1-5　乳幼児の健康診査</t>
    <rPh sb="6" eb="9">
      <t>ニュウヨウジ</t>
    </rPh>
    <phoneticPr fontId="2"/>
  </si>
  <si>
    <t>2-1-5-a　概要</t>
    <rPh sb="8" eb="10">
      <t>ガイヨウ</t>
    </rPh>
    <phoneticPr fontId="2"/>
  </si>
  <si>
    <t>2-1-5-c-1　３か月児健康診査</t>
    <phoneticPr fontId="2"/>
  </si>
  <si>
    <t>2-1-5-c-2　３か月児精密健康診査受診結果</t>
    <rPh sb="12" eb="13">
      <t>ゲツ</t>
    </rPh>
    <rPh sb="14" eb="16">
      <t>セイミツ</t>
    </rPh>
    <rPh sb="16" eb="18">
      <t>ケンコウ</t>
    </rPh>
    <rPh sb="18" eb="20">
      <t>シンサ</t>
    </rPh>
    <rPh sb="20" eb="22">
      <t>ジュシン</t>
    </rPh>
    <rPh sb="22" eb="24">
      <t>ケッカ</t>
    </rPh>
    <phoneticPr fontId="2"/>
  </si>
  <si>
    <t>2-1-5-d-1　１歳６か月児健康診査</t>
    <rPh sb="11" eb="12">
      <t>サイ</t>
    </rPh>
    <phoneticPr fontId="2"/>
  </si>
  <si>
    <t>2-1-5-e-1　３歳児健康診査</t>
    <rPh sb="11" eb="12">
      <t>サイ</t>
    </rPh>
    <rPh sb="13" eb="15">
      <t>ケンコウ</t>
    </rPh>
    <phoneticPr fontId="2"/>
  </si>
  <si>
    <t>元気に育て！赤ちゃん訪問事業研修会・連絡会</t>
    <rPh sb="0" eb="2">
      <t>ゲンキ</t>
    </rPh>
    <rPh sb="3" eb="4">
      <t>ソダ</t>
    </rPh>
    <rPh sb="6" eb="7">
      <t>アカ</t>
    </rPh>
    <rPh sb="10" eb="12">
      <t>ホウモン</t>
    </rPh>
    <rPh sb="12" eb="14">
      <t>ジギョウ</t>
    </rPh>
    <rPh sb="14" eb="17">
      <t>ケンシュウカイ</t>
    </rPh>
    <rPh sb="18" eb="21">
      <t>レンラクカイ</t>
    </rPh>
    <phoneticPr fontId="2"/>
  </si>
  <si>
    <t>2-1-9　母子電話相談</t>
    <phoneticPr fontId="2"/>
  </si>
  <si>
    <t>2-1-9-a　子育てほっとライン</t>
    <rPh sb="8" eb="10">
      <t>コソダ</t>
    </rPh>
    <phoneticPr fontId="2"/>
  </si>
  <si>
    <t>2-1-9-a-1　相談件数</t>
    <rPh sb="10" eb="12">
      <t>ソウダン</t>
    </rPh>
    <rPh sb="12" eb="14">
      <t>ケンスウ</t>
    </rPh>
    <phoneticPr fontId="2"/>
  </si>
  <si>
    <t>2-1-9-a-2　相談内容別内訳（複数回答）</t>
    <rPh sb="10" eb="12">
      <t>ソウダン</t>
    </rPh>
    <rPh sb="12" eb="14">
      <t>ナイヨウ</t>
    </rPh>
    <rPh sb="14" eb="15">
      <t>ベツ</t>
    </rPh>
    <rPh sb="15" eb="17">
      <t>ウチワケ</t>
    </rPh>
    <rPh sb="18" eb="20">
      <t>フクスウ</t>
    </rPh>
    <rPh sb="20" eb="22">
      <t>カイトウ</t>
    </rPh>
    <phoneticPr fontId="2"/>
  </si>
  <si>
    <t>2-1-9-a-3　相談対象別内訳（延）</t>
    <phoneticPr fontId="2"/>
  </si>
  <si>
    <t>2-1-9-b　女性の健康ほっとライン</t>
    <rPh sb="8" eb="10">
      <t>ジョセイ</t>
    </rPh>
    <rPh sb="11" eb="13">
      <t>ケンコウ</t>
    </rPh>
    <phoneticPr fontId="2"/>
  </si>
  <si>
    <t>2-1-9-ｃ　妊娠・出産ほっとライン</t>
    <rPh sb="8" eb="10">
      <t>ニンシン</t>
    </rPh>
    <rPh sb="11" eb="13">
      <t>シュッサン</t>
    </rPh>
    <phoneticPr fontId="2"/>
  </si>
  <si>
    <t>2-1-9-ｄ　電話相談</t>
    <rPh sb="8" eb="10">
      <t>デンワ</t>
    </rPh>
    <rPh sb="10" eb="12">
      <t>ソウダン</t>
    </rPh>
    <phoneticPr fontId="2"/>
  </si>
  <si>
    <t>2-1-9-ｄ-1　相談件数</t>
    <rPh sb="10" eb="12">
      <t>ソウダン</t>
    </rPh>
    <rPh sb="12" eb="14">
      <t>ケンスウ</t>
    </rPh>
    <phoneticPr fontId="2"/>
  </si>
  <si>
    <t>2-1-9-ｄ-2　相談内容別内訳（複数回答）</t>
    <rPh sb="18" eb="20">
      <t>フクスウ</t>
    </rPh>
    <rPh sb="20" eb="22">
      <t>カイトウ</t>
    </rPh>
    <phoneticPr fontId="2"/>
  </si>
  <si>
    <t>2-1-9-ｄ-3　相談対象別内訳（延）</t>
    <phoneticPr fontId="2"/>
  </si>
  <si>
    <t>2-1-10-a　ハイリスク妊産婦・ハイリスク児保健医療連携支援状況</t>
    <phoneticPr fontId="2"/>
  </si>
  <si>
    <t>2-1-10-b　連絡会及び研修会</t>
    <rPh sb="12" eb="13">
      <t>オヨ</t>
    </rPh>
    <rPh sb="14" eb="17">
      <t>ケンシュウカイ</t>
    </rPh>
    <phoneticPr fontId="2"/>
  </si>
  <si>
    <t>2-1-10-ｃ　すくすく母乳育児支援事業実績</t>
    <rPh sb="13" eb="15">
      <t>ボニュウ</t>
    </rPh>
    <rPh sb="15" eb="17">
      <t>イクジ</t>
    </rPh>
    <rPh sb="17" eb="19">
      <t>シエン</t>
    </rPh>
    <rPh sb="19" eb="21">
      <t>ジギョウ</t>
    </rPh>
    <rPh sb="21" eb="23">
      <t>ジッセキ</t>
    </rPh>
    <phoneticPr fontId="2"/>
  </si>
  <si>
    <t>2-1-11　産前・産後サポート事業　</t>
    <rPh sb="7" eb="9">
      <t>サンゼン</t>
    </rPh>
    <rPh sb="10" eb="12">
      <t>サンゴ</t>
    </rPh>
    <rPh sb="16" eb="18">
      <t>ジギョウ</t>
    </rPh>
    <phoneticPr fontId="2"/>
  </si>
  <si>
    <t>2-1-11-a　ベビースペース『hug』育児支援事業</t>
    <rPh sb="21" eb="23">
      <t>イクジ</t>
    </rPh>
    <rPh sb="23" eb="25">
      <t>シエン</t>
    </rPh>
    <rPh sb="25" eb="27">
      <t>ジギョウ</t>
    </rPh>
    <phoneticPr fontId="2"/>
  </si>
  <si>
    <t>2-1-11-b　産後ケア事業</t>
    <rPh sb="9" eb="11">
      <t>サンゴ</t>
    </rPh>
    <rPh sb="13" eb="15">
      <t>ジギョウ</t>
    </rPh>
    <phoneticPr fontId="2"/>
  </si>
  <si>
    <t>a．乳幼児健康相談</t>
    <phoneticPr fontId="2"/>
  </si>
  <si>
    <t>総数（延件数）</t>
    <rPh sb="0" eb="1">
      <t>フサ</t>
    </rPh>
    <rPh sb="1" eb="2">
      <t>カズ</t>
    </rPh>
    <rPh sb="3" eb="4">
      <t>ノ</t>
    </rPh>
    <rPh sb="4" eb="6">
      <t>ケンスウ</t>
    </rPh>
    <phoneticPr fontId="2"/>
  </si>
  <si>
    <t>11か月から2歳１１か月児と保護者</t>
    <rPh sb="3" eb="4">
      <t>ゲツ</t>
    </rPh>
    <rPh sb="7" eb="8">
      <t>サイ</t>
    </rPh>
    <rPh sb="11" eb="12">
      <t>ツキ</t>
    </rPh>
    <rPh sb="12" eb="13">
      <t>ジ</t>
    </rPh>
    <rPh sb="14" eb="17">
      <t>ホゴシャ</t>
    </rPh>
    <phoneticPr fontId="2"/>
  </si>
  <si>
    <t>2-1-4　妊産婦の健康診査</t>
    <phoneticPr fontId="2"/>
  </si>
  <si>
    <t>2-1-4-a　妊婦健康診査 （医療機関委託）</t>
    <phoneticPr fontId="2"/>
  </si>
  <si>
    <t>区 分</t>
    <rPh sb="0" eb="3">
      <t>クブン</t>
    </rPh>
    <phoneticPr fontId="2"/>
  </si>
  <si>
    <t>受診率</t>
    <rPh sb="0" eb="3">
      <t>ジュシンリツ</t>
    </rPh>
    <phoneticPr fontId="2"/>
  </si>
  <si>
    <t>血圧</t>
    <rPh sb="0" eb="2">
      <t>ケツアツ</t>
    </rPh>
    <phoneticPr fontId="2"/>
  </si>
  <si>
    <t>尿蛋白</t>
    <rPh sb="0" eb="1">
      <t>ニョウ</t>
    </rPh>
    <rPh sb="1" eb="3">
      <t>タンパク</t>
    </rPh>
    <phoneticPr fontId="2"/>
  </si>
  <si>
    <t>尿糖</t>
    <rPh sb="0" eb="1">
      <t>ニョウ</t>
    </rPh>
    <rPh sb="1" eb="2">
      <t>トウ</t>
    </rPh>
    <phoneticPr fontId="2"/>
  </si>
  <si>
    <t>血色素</t>
    <rPh sb="0" eb="1">
      <t>ケツ</t>
    </rPh>
    <rPh sb="1" eb="3">
      <t>シキソ</t>
    </rPh>
    <phoneticPr fontId="2"/>
  </si>
  <si>
    <t>浮腫</t>
    <rPh sb="0" eb="2">
      <t>フシュ</t>
    </rPh>
    <phoneticPr fontId="2"/>
  </si>
  <si>
    <t>計</t>
    <phoneticPr fontId="2"/>
  </si>
  <si>
    <t>医師判定（異常あり）</t>
    <rPh sb="0" eb="2">
      <t>イシ</t>
    </rPh>
    <rPh sb="2" eb="4">
      <t>ハンテイ</t>
    </rPh>
    <phoneticPr fontId="2"/>
  </si>
  <si>
    <t>収縮期</t>
    <rPh sb="0" eb="2">
      <t>シュウシュク</t>
    </rPh>
    <rPh sb="2" eb="3">
      <t>キ</t>
    </rPh>
    <phoneticPr fontId="2"/>
  </si>
  <si>
    <t>ヘモグ</t>
    <phoneticPr fontId="2"/>
  </si>
  <si>
    <t>妊娠高血圧症</t>
    <rPh sb="0" eb="2">
      <t>ニンシン</t>
    </rPh>
    <rPh sb="2" eb="6">
      <t>コウケツアツショウ</t>
    </rPh>
    <phoneticPr fontId="2"/>
  </si>
  <si>
    <t>糖尿病</t>
    <rPh sb="0" eb="3">
      <t>トウニョウビョウ</t>
    </rPh>
    <phoneticPr fontId="2"/>
  </si>
  <si>
    <t>妊娠
悪阻</t>
    <rPh sb="0" eb="2">
      <t>ニンシン</t>
    </rPh>
    <rPh sb="3" eb="5">
      <t>オソ</t>
    </rPh>
    <phoneticPr fontId="2"/>
  </si>
  <si>
    <t>出血</t>
    <rPh sb="0" eb="2">
      <t>シュッケツ</t>
    </rPh>
    <phoneticPr fontId="2"/>
  </si>
  <si>
    <t>ロビン</t>
  </si>
  <si>
    <t>拡張期</t>
    <phoneticPr fontId="2"/>
  </si>
  <si>
    <t>10.5g/dl</t>
    <phoneticPr fontId="2"/>
  </si>
  <si>
    <t>（％）</t>
    <phoneticPr fontId="2"/>
  </si>
  <si>
    <t>未満</t>
    <rPh sb="0" eb="2">
      <t>ミマン</t>
    </rPh>
    <phoneticPr fontId="2"/>
  </si>
  <si>
    <t>1回目</t>
    <rPh sb="1" eb="3">
      <t>カイメ</t>
    </rPh>
    <phoneticPr fontId="2"/>
  </si>
  <si>
    <t>8回目</t>
    <rPh sb="1" eb="3">
      <t>カイメ</t>
    </rPh>
    <phoneticPr fontId="2"/>
  </si>
  <si>
    <t>梅毒検査</t>
    <phoneticPr fontId="2"/>
  </si>
  <si>
    <t>検査件数</t>
    <phoneticPr fontId="2"/>
  </si>
  <si>
    <t>陽性者数</t>
    <rPh sb="0" eb="2">
      <t>ヨウセイ</t>
    </rPh>
    <rPh sb="2" eb="3">
      <t>シャ</t>
    </rPh>
    <rPh sb="3" eb="4">
      <t>スウ</t>
    </rPh>
    <phoneticPr fontId="2"/>
  </si>
  <si>
    <t>（1回目のみ）</t>
    <phoneticPr fontId="2"/>
  </si>
  <si>
    <t>2-1-4-b　産婦健康診査 （医療機関委託）</t>
    <phoneticPr fontId="2"/>
  </si>
  <si>
    <t>医師判定（異常あり）</t>
  </si>
  <si>
    <t>件 数</t>
    <rPh sb="0" eb="1">
      <t>ケン</t>
    </rPh>
    <rPh sb="2" eb="3">
      <t>カズ</t>
    </rPh>
    <phoneticPr fontId="2"/>
  </si>
  <si>
    <t>2-1-4-c　妊婦超音波検査</t>
    <rPh sb="8" eb="10">
      <t>ニンプ</t>
    </rPh>
    <rPh sb="10" eb="13">
      <t>チョウオンパ</t>
    </rPh>
    <rPh sb="13" eb="15">
      <t>ケンサ</t>
    </rPh>
    <phoneticPr fontId="2"/>
  </si>
  <si>
    <t>件</t>
    <rPh sb="0" eb="1">
      <t>ケン</t>
    </rPh>
    <phoneticPr fontId="2"/>
  </si>
  <si>
    <t>2-1-4-d　Ｂ型肝炎母子感染防止事業</t>
    <rPh sb="9" eb="10">
      <t>ガタ</t>
    </rPh>
    <rPh sb="10" eb="12">
      <t>カンエン</t>
    </rPh>
    <rPh sb="12" eb="14">
      <t>ボシ</t>
    </rPh>
    <rPh sb="14" eb="16">
      <t>カンセン</t>
    </rPh>
    <rPh sb="16" eb="18">
      <t>ボウシ</t>
    </rPh>
    <rPh sb="18" eb="20">
      <t>ジギョウ</t>
    </rPh>
    <phoneticPr fontId="2"/>
  </si>
  <si>
    <t>　妊娠中にＢ型肝炎ウイルスの検査（HBs抗原）を妊婦健診（医療機関委託）に併せて実施し、陽性の妊婦に対し、平成7年4月より保険診療にてＨＢｅ抗原・抗体検査を行っている。陽性の妊婦より出生した乳児に対しては、ワクチンやガンマグロブリンを投与して母子感染予防措置を勧めている。</t>
    <rPh sb="1" eb="3">
      <t>ニンシン</t>
    </rPh>
    <rPh sb="3" eb="4">
      <t>チュウ</t>
    </rPh>
    <rPh sb="6" eb="7">
      <t>ガタ</t>
    </rPh>
    <rPh sb="7" eb="9">
      <t>カンエン</t>
    </rPh>
    <rPh sb="14" eb="16">
      <t>ケンサ</t>
    </rPh>
    <rPh sb="24" eb="26">
      <t>ニンプ</t>
    </rPh>
    <rPh sb="26" eb="28">
      <t>ケンシン</t>
    </rPh>
    <rPh sb="29" eb="31">
      <t>イリョウ</t>
    </rPh>
    <rPh sb="31" eb="33">
      <t>キカン</t>
    </rPh>
    <rPh sb="33" eb="35">
      <t>イタク</t>
    </rPh>
    <rPh sb="37" eb="38">
      <t>アワ</t>
    </rPh>
    <rPh sb="40" eb="42">
      <t>ジッシ</t>
    </rPh>
    <rPh sb="44" eb="46">
      <t>ヨウセイ</t>
    </rPh>
    <rPh sb="47" eb="49">
      <t>ニンプ</t>
    </rPh>
    <rPh sb="50" eb="51">
      <t>タイ</t>
    </rPh>
    <rPh sb="53" eb="55">
      <t>ヘイセイ</t>
    </rPh>
    <rPh sb="56" eb="57">
      <t>ネン</t>
    </rPh>
    <rPh sb="58" eb="59">
      <t>ガツ</t>
    </rPh>
    <rPh sb="61" eb="63">
      <t>ホケン</t>
    </rPh>
    <rPh sb="63" eb="65">
      <t>シンリョウ</t>
    </rPh>
    <rPh sb="70" eb="72">
      <t>コウゲン</t>
    </rPh>
    <rPh sb="73" eb="75">
      <t>コウタイ</t>
    </rPh>
    <rPh sb="75" eb="77">
      <t>ケンサ</t>
    </rPh>
    <rPh sb="78" eb="79">
      <t>オコナ</t>
    </rPh>
    <rPh sb="84" eb="86">
      <t>ヨウセイ</t>
    </rPh>
    <rPh sb="87" eb="89">
      <t>ニンプ</t>
    </rPh>
    <rPh sb="91" eb="93">
      <t>シュッセイ</t>
    </rPh>
    <rPh sb="95" eb="97">
      <t>ニュウジ</t>
    </rPh>
    <rPh sb="98" eb="99">
      <t>タイ</t>
    </rPh>
    <rPh sb="117" eb="119">
      <t>トウヨ</t>
    </rPh>
    <rPh sb="121" eb="123">
      <t>ボシ</t>
    </rPh>
    <rPh sb="123" eb="125">
      <t>カンセン</t>
    </rPh>
    <rPh sb="125" eb="127">
      <t>ヨボウ</t>
    </rPh>
    <rPh sb="127" eb="129">
      <t>ソチ</t>
    </rPh>
    <rPh sb="130" eb="131">
      <t>スス</t>
    </rPh>
    <phoneticPr fontId="2"/>
  </si>
  <si>
    <t>ＨＢｓ抗原検査件数</t>
    <rPh sb="3" eb="5">
      <t>コウゲン</t>
    </rPh>
    <rPh sb="5" eb="7">
      <t>ケンサ</t>
    </rPh>
    <rPh sb="7" eb="9">
      <t>ケンスウ</t>
    </rPh>
    <phoneticPr fontId="2"/>
  </si>
  <si>
    <t>ＨＢｓ抗原陽性</t>
    <rPh sb="3" eb="5">
      <t>コウゲン</t>
    </rPh>
    <rPh sb="5" eb="7">
      <t>ヨウセイ</t>
    </rPh>
    <phoneticPr fontId="2"/>
  </si>
  <si>
    <t>2-1-4-e　エジンバラ式産後うつ病自己評価票（ＥＰＤＳ）による産婦問診</t>
    <rPh sb="13" eb="14">
      <t>シキ</t>
    </rPh>
    <rPh sb="14" eb="16">
      <t>サンゴ</t>
    </rPh>
    <rPh sb="18" eb="19">
      <t>ビョウ</t>
    </rPh>
    <rPh sb="19" eb="21">
      <t>ジコ</t>
    </rPh>
    <rPh sb="21" eb="23">
      <t>ヒョウカ</t>
    </rPh>
    <rPh sb="23" eb="24">
      <t>ヒョウ</t>
    </rPh>
    <rPh sb="33" eb="35">
      <t>サンプ</t>
    </rPh>
    <rPh sb="35" eb="37">
      <t>モンシン</t>
    </rPh>
    <phoneticPr fontId="2"/>
  </si>
  <si>
    <t>　産後うつの早期発見と支援を目的に、平成15年8月より、エジンバラ式産後うつ病自己評価票（ＥＰＤＳ）による問診を産婦健診（医療機関委託）に併せて実施している。スコアが9点以上の産婦に対しては、医療機関との連携の上、福祉健康センター保健師による支援を行っている。</t>
    <rPh sb="1" eb="3">
      <t>サンゴ</t>
    </rPh>
    <rPh sb="6" eb="8">
      <t>ソウキ</t>
    </rPh>
    <rPh sb="8" eb="10">
      <t>ハッケン</t>
    </rPh>
    <rPh sb="11" eb="13">
      <t>シエン</t>
    </rPh>
    <rPh sb="14" eb="16">
      <t>モクテキ</t>
    </rPh>
    <rPh sb="18" eb="20">
      <t>ヘイセイ</t>
    </rPh>
    <rPh sb="22" eb="23">
      <t>ネン</t>
    </rPh>
    <rPh sb="24" eb="25">
      <t>ガツ</t>
    </rPh>
    <rPh sb="33" eb="34">
      <t>シキ</t>
    </rPh>
    <rPh sb="34" eb="36">
      <t>サンゴ</t>
    </rPh>
    <rPh sb="38" eb="39">
      <t>ビョウ</t>
    </rPh>
    <rPh sb="39" eb="41">
      <t>ジコ</t>
    </rPh>
    <rPh sb="41" eb="43">
      <t>ヒョウカ</t>
    </rPh>
    <rPh sb="43" eb="44">
      <t>ヒョウ</t>
    </rPh>
    <rPh sb="53" eb="55">
      <t>モンシン</t>
    </rPh>
    <rPh sb="56" eb="58">
      <t>サンプ</t>
    </rPh>
    <rPh sb="58" eb="60">
      <t>ケンシン</t>
    </rPh>
    <rPh sb="61" eb="63">
      <t>イリョウ</t>
    </rPh>
    <rPh sb="63" eb="65">
      <t>キカン</t>
    </rPh>
    <rPh sb="65" eb="67">
      <t>イタク</t>
    </rPh>
    <rPh sb="69" eb="70">
      <t>アワ</t>
    </rPh>
    <rPh sb="72" eb="74">
      <t>ジッシ</t>
    </rPh>
    <rPh sb="84" eb="85">
      <t>テン</t>
    </rPh>
    <rPh sb="85" eb="87">
      <t>イジョウ</t>
    </rPh>
    <rPh sb="88" eb="90">
      <t>サンプ</t>
    </rPh>
    <rPh sb="91" eb="92">
      <t>タイ</t>
    </rPh>
    <rPh sb="96" eb="98">
      <t>イリョウ</t>
    </rPh>
    <rPh sb="98" eb="100">
      <t>キカン</t>
    </rPh>
    <rPh sb="102" eb="104">
      <t>レンケイ</t>
    </rPh>
    <rPh sb="105" eb="106">
      <t>ウエ</t>
    </rPh>
    <rPh sb="107" eb="109">
      <t>フクシ</t>
    </rPh>
    <rPh sb="109" eb="111">
      <t>ケンコウ</t>
    </rPh>
    <rPh sb="115" eb="118">
      <t>ホケンシ</t>
    </rPh>
    <rPh sb="121" eb="123">
      <t>シエン</t>
    </rPh>
    <rPh sb="124" eb="125">
      <t>オコナ</t>
    </rPh>
    <phoneticPr fontId="2"/>
  </si>
  <si>
    <t>産婦検診受診者数</t>
    <rPh sb="0" eb="2">
      <t>サンプ</t>
    </rPh>
    <rPh sb="2" eb="4">
      <t>ケンシン</t>
    </rPh>
    <rPh sb="4" eb="7">
      <t>ジュシンシャ</t>
    </rPh>
    <rPh sb="7" eb="8">
      <t>スウ</t>
    </rPh>
    <phoneticPr fontId="2"/>
  </si>
  <si>
    <t>ＥＰＤＳ実施数</t>
    <rPh sb="4" eb="6">
      <t>ジッシ</t>
    </rPh>
    <rPh sb="6" eb="7">
      <t>カズ</t>
    </rPh>
    <phoneticPr fontId="2"/>
  </si>
  <si>
    <t>9点以上</t>
    <rPh sb="1" eb="4">
      <t>テンイジョウ</t>
    </rPh>
    <phoneticPr fontId="2"/>
  </si>
  <si>
    <t>2-1-4-f　妊婦精密検査（医療機関委託）</t>
    <rPh sb="8" eb="10">
      <t>ニンプ</t>
    </rPh>
    <rPh sb="10" eb="12">
      <t>セイミツ</t>
    </rPh>
    <rPh sb="12" eb="14">
      <t>ケンサ</t>
    </rPh>
    <rPh sb="15" eb="17">
      <t>イリョウ</t>
    </rPh>
    <rPh sb="17" eb="19">
      <t>キカン</t>
    </rPh>
    <rPh sb="19" eb="21">
      <t>イタク</t>
    </rPh>
    <phoneticPr fontId="2"/>
  </si>
  <si>
    <t>（単位：件）</t>
    <rPh sb="1" eb="3">
      <t>タンイ</t>
    </rPh>
    <rPh sb="4" eb="5">
      <t>ケン</t>
    </rPh>
    <phoneticPr fontId="2"/>
  </si>
  <si>
    <t>申請件数</t>
    <rPh sb="0" eb="2">
      <t>シンセイ</t>
    </rPh>
    <rPh sb="2" eb="4">
      <t>ケンスウ</t>
    </rPh>
    <phoneticPr fontId="2"/>
  </si>
  <si>
    <t>精密検査結果</t>
    <rPh sb="0" eb="2">
      <t>セイミツ</t>
    </rPh>
    <rPh sb="2" eb="4">
      <t>ケンサ</t>
    </rPh>
    <rPh sb="4" eb="6">
      <t>ケッカ</t>
    </rPh>
    <phoneticPr fontId="2"/>
  </si>
  <si>
    <t>要再検査</t>
    <rPh sb="0" eb="1">
      <t>ヨウ</t>
    </rPh>
    <rPh sb="1" eb="4">
      <t>サイケンサ</t>
    </rPh>
    <phoneticPr fontId="2"/>
  </si>
  <si>
    <t>要治療</t>
    <rPh sb="0" eb="1">
      <t>ヨウ</t>
    </rPh>
    <rPh sb="1" eb="3">
      <t>チリョウ</t>
    </rPh>
    <phoneticPr fontId="2"/>
  </si>
  <si>
    <t>2-1-5-b　医療機関委託の乳幼児健康診査</t>
    <rPh sb="8" eb="10">
      <t>イリョウ</t>
    </rPh>
    <rPh sb="10" eb="12">
      <t>キカン</t>
    </rPh>
    <rPh sb="12" eb="14">
      <t>イタク</t>
    </rPh>
    <rPh sb="15" eb="18">
      <t>ニュウヨウジ</t>
    </rPh>
    <rPh sb="18" eb="20">
      <t>ケンコウ</t>
    </rPh>
    <rPh sb="20" eb="22">
      <t>シンサ</t>
    </rPh>
    <phoneticPr fontId="2"/>
  </si>
  <si>
    <t>区分</t>
  </si>
  <si>
    <t>幼児</t>
  </si>
  <si>
    <t>1か月児</t>
    <phoneticPr fontId="2"/>
  </si>
  <si>
    <t>6か月児</t>
    <phoneticPr fontId="2"/>
  </si>
  <si>
    <t>1歳児</t>
    <phoneticPr fontId="2"/>
  </si>
  <si>
    <t>2歳児</t>
    <phoneticPr fontId="2"/>
  </si>
  <si>
    <t>対象者数</t>
  </si>
  <si>
    <t>受診者数</t>
  </si>
  <si>
    <t>受診率</t>
  </si>
  <si>
    <t>異常・問題・所見あり（実人数）</t>
    <phoneticPr fontId="2"/>
  </si>
  <si>
    <t>身体的異常・問題</t>
  </si>
  <si>
    <t>身体的発育</t>
  </si>
  <si>
    <t>体重増加不良・やせ</t>
  </si>
  <si>
    <t>他</t>
  </si>
  <si>
    <t>皮膚</t>
  </si>
  <si>
    <t>湿疹</t>
  </si>
  <si>
    <t>循環器</t>
  </si>
  <si>
    <t>心雑音</t>
  </si>
  <si>
    <t>呼吸器</t>
  </si>
  <si>
    <t>消化器</t>
  </si>
  <si>
    <t>そけいヘルニア</t>
  </si>
  <si>
    <t>眼科的</t>
  </si>
  <si>
    <t>視力障害</t>
    <rPh sb="0" eb="2">
      <t>シリョク</t>
    </rPh>
    <rPh sb="2" eb="4">
      <t>ショウガイ</t>
    </rPh>
    <phoneticPr fontId="2"/>
  </si>
  <si>
    <t>斜視</t>
    <rPh sb="0" eb="2">
      <t>シャシ</t>
    </rPh>
    <phoneticPr fontId="2"/>
  </si>
  <si>
    <t>他</t>
    <rPh sb="0" eb="1">
      <t>ホカ</t>
    </rPh>
    <phoneticPr fontId="2"/>
  </si>
  <si>
    <t>耳鼻咽喉科的</t>
  </si>
  <si>
    <t>聴力障害</t>
    <rPh sb="0" eb="2">
      <t>チョウリョク</t>
    </rPh>
    <rPh sb="2" eb="4">
      <t>ショウガイ</t>
    </rPh>
    <phoneticPr fontId="2"/>
  </si>
  <si>
    <t>腎・泌尿器</t>
  </si>
  <si>
    <t>停留睾丸</t>
  </si>
  <si>
    <t>整形外科的</t>
  </si>
  <si>
    <t>股関節異常</t>
  </si>
  <si>
    <t>神経・筋</t>
  </si>
  <si>
    <t>筋緊張異常</t>
  </si>
  <si>
    <t>他</t>
    <phoneticPr fontId="2"/>
  </si>
  <si>
    <t>内分泌･代謝</t>
  </si>
  <si>
    <t>血液</t>
  </si>
  <si>
    <t>貧血</t>
  </si>
  <si>
    <t>その他</t>
  </si>
  <si>
    <t>身体問題あり（実人数）</t>
  </si>
  <si>
    <t>歯科</t>
  </si>
  <si>
    <t>異常あり</t>
  </si>
  <si>
    <t>検尿</t>
  </si>
  <si>
    <t>所見あり</t>
  </si>
  <si>
    <t>運動・精神発達遅延</t>
  </si>
  <si>
    <t>育児</t>
  </si>
  <si>
    <t>問題あり</t>
  </si>
  <si>
    <t>主治医判定</t>
  </si>
  <si>
    <t>要経観・要精検・要治療、治療中の合計</t>
    <rPh sb="8" eb="9">
      <t>ヨウ</t>
    </rPh>
    <rPh sb="12" eb="15">
      <t>チリョウチュウ</t>
    </rPh>
    <phoneticPr fontId="2"/>
  </si>
  <si>
    <t>福祉健康センターへの訪問・指導依頼件数</t>
    <rPh sb="2" eb="4">
      <t>ケンコウ</t>
    </rPh>
    <phoneticPr fontId="2"/>
  </si>
  <si>
    <t>精密検査（医療機関委託）</t>
    <rPh sb="0" eb="2">
      <t>セイミツ</t>
    </rPh>
    <rPh sb="2" eb="4">
      <t>ケンサ</t>
    </rPh>
    <rPh sb="5" eb="7">
      <t>イリョウ</t>
    </rPh>
    <rPh sb="7" eb="9">
      <t>キカン</t>
    </rPh>
    <rPh sb="9" eb="11">
      <t>イタク</t>
    </rPh>
    <phoneticPr fontId="2"/>
  </si>
  <si>
    <t>ー</t>
    <phoneticPr fontId="2"/>
  </si>
  <si>
    <t>妊娠期</t>
    <rPh sb="0" eb="2">
      <t>ニンシン</t>
    </rPh>
    <rPh sb="2" eb="3">
      <t>キ</t>
    </rPh>
    <phoneticPr fontId="2"/>
  </si>
  <si>
    <t>出産期</t>
    <rPh sb="0" eb="2">
      <t>シュッサン</t>
    </rPh>
    <rPh sb="2" eb="3">
      <t>キ</t>
    </rPh>
    <phoneticPr fontId="2"/>
  </si>
  <si>
    <t>乳児期</t>
    <rPh sb="0" eb="2">
      <t>ニュウジ</t>
    </rPh>
    <rPh sb="2" eb="3">
      <t>キ</t>
    </rPh>
    <phoneticPr fontId="2"/>
  </si>
  <si>
    <t>幼児期</t>
    <rPh sb="0" eb="3">
      <t>ヨウジキ</t>
    </rPh>
    <phoneticPr fontId="2"/>
  </si>
  <si>
    <t>健康診査</t>
    <rPh sb="0" eb="2">
      <t>ケンコウ</t>
    </rPh>
    <rPh sb="2" eb="4">
      <t>シンサ</t>
    </rPh>
    <phoneticPr fontId="2"/>
  </si>
  <si>
    <t>相　談</t>
    <rPh sb="0" eb="1">
      <t>ソウ</t>
    </rPh>
    <rPh sb="2" eb="3">
      <t>ダン</t>
    </rPh>
    <phoneticPr fontId="2"/>
  </si>
  <si>
    <t>保健指導</t>
    <rPh sb="0" eb="2">
      <t>ホケン</t>
    </rPh>
    <rPh sb="2" eb="4">
      <t>シドウ</t>
    </rPh>
    <phoneticPr fontId="2"/>
  </si>
  <si>
    <t>教室等</t>
    <rPh sb="0" eb="2">
      <t>キョウシツ</t>
    </rPh>
    <rPh sb="2" eb="3">
      <t>トウ</t>
    </rPh>
    <phoneticPr fontId="2"/>
  </si>
  <si>
    <t>栄養関係</t>
    <rPh sb="0" eb="2">
      <t>エイヨウ</t>
    </rPh>
    <rPh sb="2" eb="4">
      <t>カンケイ</t>
    </rPh>
    <phoneticPr fontId="2"/>
  </si>
  <si>
    <t>歯科関係</t>
    <rPh sb="0" eb="2">
      <t>シカ</t>
    </rPh>
    <rPh sb="2" eb="4">
      <t>カンケイ</t>
    </rPh>
    <phoneticPr fontId="2"/>
  </si>
  <si>
    <t>支援</t>
    <rPh sb="0" eb="2">
      <t>シエン</t>
    </rPh>
    <phoneticPr fontId="2"/>
  </si>
  <si>
    <t>令和２年度</t>
    <rPh sb="0" eb="2">
      <t>レイワ</t>
    </rPh>
    <rPh sb="3" eb="5">
      <t>ネンド</t>
    </rPh>
    <rPh sb="4" eb="5">
      <t>ド</t>
    </rPh>
    <phoneticPr fontId="2"/>
  </si>
  <si>
    <t>283（9.3％）</t>
    <phoneticPr fontId="2"/>
  </si>
  <si>
    <t>令和２年度</t>
    <rPh sb="0" eb="2">
      <t>レイワ</t>
    </rPh>
    <rPh sb="3" eb="5">
      <t>ネンド</t>
    </rPh>
    <phoneticPr fontId="2"/>
  </si>
  <si>
    <t>未計測</t>
    <rPh sb="0" eb="3">
      <t>ミケイソク</t>
    </rPh>
    <phoneticPr fontId="2"/>
  </si>
  <si>
    <t>—</t>
    <phoneticPr fontId="2"/>
  </si>
  <si>
    <t>泉野・駅西　　１回/月</t>
    <rPh sb="0" eb="2">
      <t>イズミノ</t>
    </rPh>
    <rPh sb="3" eb="5">
      <t>エキニシ</t>
    </rPh>
    <rPh sb="8" eb="9">
      <t>カイ</t>
    </rPh>
    <rPh sb="10" eb="11">
      <t>ツキ</t>
    </rPh>
    <phoneticPr fontId="2"/>
  </si>
  <si>
    <t>令和３年度</t>
    <rPh sb="0" eb="2">
      <t>レイワ</t>
    </rPh>
    <rPh sb="3" eb="5">
      <t>ネンド</t>
    </rPh>
    <phoneticPr fontId="2"/>
  </si>
  <si>
    <t>令和２年度</t>
    <rPh sb="0" eb="2">
      <t>レイワ</t>
    </rPh>
    <phoneticPr fontId="2"/>
  </si>
  <si>
    <t>注：</t>
    <rPh sb="0" eb="1">
      <t>チュウ</t>
    </rPh>
    <phoneticPr fontId="2"/>
  </si>
  <si>
    <t>１）複数の疾患があり、各疾患の総合判定が複数該当する場合は、重い方を計上</t>
    <rPh sb="2" eb="4">
      <t>フクスウ</t>
    </rPh>
    <rPh sb="5" eb="7">
      <t>シッカン</t>
    </rPh>
    <rPh sb="11" eb="14">
      <t>カクシッカン</t>
    </rPh>
    <rPh sb="15" eb="17">
      <t>ソウゴウ</t>
    </rPh>
    <rPh sb="17" eb="19">
      <t>ハンテイ</t>
    </rPh>
    <rPh sb="20" eb="22">
      <t>フクスウ</t>
    </rPh>
    <rPh sb="22" eb="24">
      <t>ガイトウ</t>
    </rPh>
    <rPh sb="26" eb="28">
      <t>バアイ</t>
    </rPh>
    <rPh sb="30" eb="31">
      <t>オモ</t>
    </rPh>
    <rPh sb="32" eb="33">
      <t>ホウ</t>
    </rPh>
    <rPh sb="34" eb="36">
      <t>ケイジョウ</t>
    </rPh>
    <phoneticPr fontId="2"/>
  </si>
  <si>
    <t>　　　重い方の基準：管理中＜要指導＜要経過観察＜要精密検査＜要医療</t>
    <rPh sb="19" eb="21">
      <t>ケイカ</t>
    </rPh>
    <rPh sb="25" eb="27">
      <t>セイミツ</t>
    </rPh>
    <rPh sb="27" eb="29">
      <t>ケンサ</t>
    </rPh>
    <phoneticPr fontId="2"/>
  </si>
  <si>
    <t>異常の有無</t>
    <rPh sb="0" eb="2">
      <t>イジョウ</t>
    </rPh>
    <phoneticPr fontId="2"/>
  </si>
  <si>
    <t>　</t>
    <phoneticPr fontId="2"/>
  </si>
  <si>
    <t>２）複数の疾患があり、各疾患の総合判定が複数該当する場合は、重い方を計上</t>
    <rPh sb="2" eb="4">
      <t>フクスウ</t>
    </rPh>
    <rPh sb="5" eb="7">
      <t>シッカン</t>
    </rPh>
    <rPh sb="11" eb="14">
      <t>カクシッカン</t>
    </rPh>
    <rPh sb="15" eb="17">
      <t>ソウゴウ</t>
    </rPh>
    <rPh sb="17" eb="19">
      <t>ハンテイ</t>
    </rPh>
    <rPh sb="20" eb="22">
      <t>フクスウ</t>
    </rPh>
    <rPh sb="22" eb="24">
      <t>ガイトウ</t>
    </rPh>
    <rPh sb="26" eb="28">
      <t>バアイ</t>
    </rPh>
    <rPh sb="30" eb="31">
      <t>オモ</t>
    </rPh>
    <rPh sb="32" eb="33">
      <t>ホウ</t>
    </rPh>
    <rPh sb="34" eb="36">
      <t>ケイジョウ</t>
    </rPh>
    <phoneticPr fontId="2"/>
  </si>
  <si>
    <t xml:space="preserve">- </t>
    <phoneticPr fontId="2"/>
  </si>
  <si>
    <t xml:space="preserve">- </t>
  </si>
  <si>
    <t>　小児科医師・保健師・管理栄養士による乳幼児の発育発達状況の確認や育児・栄養面での健康相談を実施している。</t>
    <rPh sb="11" eb="13">
      <t>カンリ</t>
    </rPh>
    <rPh sb="19" eb="22">
      <t>ニュウヨウジ</t>
    </rPh>
    <rPh sb="23" eb="25">
      <t>ハツイク</t>
    </rPh>
    <rPh sb="25" eb="27">
      <t>ハッタツ</t>
    </rPh>
    <rPh sb="27" eb="29">
      <t>ジョウキョウ</t>
    </rPh>
    <rPh sb="30" eb="32">
      <t>カクニン</t>
    </rPh>
    <rPh sb="33" eb="35">
      <t>イクジ</t>
    </rPh>
    <rPh sb="36" eb="38">
      <t>エイヨウ</t>
    </rPh>
    <rPh sb="38" eb="39">
      <t>メン</t>
    </rPh>
    <rPh sb="41" eb="43">
      <t>ケンコウ</t>
    </rPh>
    <rPh sb="43" eb="45">
      <t>ソウダン</t>
    </rPh>
    <rPh sb="46" eb="48">
      <t>ジッシ</t>
    </rPh>
    <phoneticPr fontId="2"/>
  </si>
  <si>
    <t>精神</t>
    <rPh sb="0" eb="2">
      <t>セイシン</t>
    </rPh>
    <phoneticPr fontId="2"/>
  </si>
  <si>
    <t>高齢</t>
    <rPh sb="0" eb="2">
      <t>コウレイ</t>
    </rPh>
    <phoneticPr fontId="2"/>
  </si>
  <si>
    <t>聴覚</t>
    <rPh sb="0" eb="2">
      <t>チョウカク</t>
    </rPh>
    <phoneticPr fontId="2"/>
  </si>
  <si>
    <t>血族</t>
    <rPh sb="0" eb="2">
      <t>ケツゾク</t>
    </rPh>
    <phoneticPr fontId="2"/>
  </si>
  <si>
    <t>異常</t>
    <rPh sb="0" eb="2">
      <t>イジョウ</t>
    </rPh>
    <phoneticPr fontId="2"/>
  </si>
  <si>
    <t>障害</t>
    <rPh sb="0" eb="2">
      <t>ショウガイ</t>
    </rPh>
    <phoneticPr fontId="2"/>
  </si>
  <si>
    <t>妊娠</t>
    <rPh sb="0" eb="2">
      <t>ニンシン</t>
    </rPh>
    <phoneticPr fontId="2"/>
  </si>
  <si>
    <t>結婚</t>
    <rPh sb="0" eb="2">
      <t>ケッコン</t>
    </rPh>
    <phoneticPr fontId="2"/>
  </si>
  <si>
    <t>令和３年度</t>
    <rPh sb="0" eb="2">
      <t>レイワ</t>
    </rPh>
    <rPh sb="3" eb="5">
      <t>ネンド</t>
    </rPh>
    <rPh sb="4" eb="5">
      <t>ド</t>
    </rPh>
    <phoneticPr fontId="2"/>
  </si>
  <si>
    <t>４(４)</t>
    <phoneticPr fontId="2"/>
  </si>
  <si>
    <t>相談結果</t>
    <rPh sb="0" eb="2">
      <t>ソウダン</t>
    </rPh>
    <rPh sb="2" eb="4">
      <t>ケッカ</t>
    </rPh>
    <phoneticPr fontId="2"/>
  </si>
  <si>
    <t>上記以外</t>
    <rPh sb="0" eb="2">
      <t>ジョウキ</t>
    </rPh>
    <rPh sb="2" eb="4">
      <t>イガイ</t>
    </rPh>
    <phoneticPr fontId="2"/>
  </si>
  <si>
    <t>内訳（延件数）</t>
    <rPh sb="0" eb="2">
      <t>ウチワケ</t>
    </rPh>
    <rPh sb="3" eb="4">
      <t>ノベ</t>
    </rPh>
    <rPh sb="4" eb="6">
      <t>ケンスウ</t>
    </rPh>
    <phoneticPr fontId="2"/>
  </si>
  <si>
    <t>*複数回利用のある者は、最終利用日について計上</t>
    <rPh sb="1" eb="4">
      <t>フクスウカイ</t>
    </rPh>
    <rPh sb="4" eb="6">
      <t>リヨウ</t>
    </rPh>
    <rPh sb="9" eb="10">
      <t>モノ</t>
    </rPh>
    <rPh sb="12" eb="14">
      <t>サイシュウ</t>
    </rPh>
    <rPh sb="14" eb="17">
      <t>リヨウビ</t>
    </rPh>
    <rPh sb="21" eb="23">
      <t>ケイジョウ</t>
    </rPh>
    <phoneticPr fontId="2"/>
  </si>
  <si>
    <t>2-1-10-ｄ　多胎妊産婦サポート事業</t>
    <rPh sb="9" eb="11">
      <t>タタイ</t>
    </rPh>
    <rPh sb="11" eb="14">
      <t>ニンサンプ</t>
    </rPh>
    <rPh sb="18" eb="20">
      <t>ジギョウ</t>
    </rPh>
    <phoneticPr fontId="2"/>
  </si>
  <si>
    <t>-（-）</t>
    <phoneticPr fontId="2"/>
  </si>
  <si>
    <t>5（3）</t>
    <phoneticPr fontId="2"/>
  </si>
  <si>
    <t>※令和３年度から事業開始</t>
    <rPh sb="1" eb="3">
      <t>レイワ</t>
    </rPh>
    <rPh sb="4" eb="6">
      <t>ネンド</t>
    </rPh>
    <rPh sb="8" eb="10">
      <t>ジギョウ</t>
    </rPh>
    <rPh sb="10" eb="12">
      <t>カイシ</t>
    </rPh>
    <phoneticPr fontId="2"/>
  </si>
  <si>
    <t>※（　　）本事業利用後に、すくすく母乳育児支援事業の利用あり</t>
    <rPh sb="5" eb="6">
      <t>ホン</t>
    </rPh>
    <rPh sb="6" eb="8">
      <t>ジギョウ</t>
    </rPh>
    <rPh sb="8" eb="11">
      <t>リヨウゴ</t>
    </rPh>
    <rPh sb="17" eb="19">
      <t>ボニュウ</t>
    </rPh>
    <rPh sb="19" eb="21">
      <t>イクジ</t>
    </rPh>
    <rPh sb="21" eb="23">
      <t>シエン</t>
    </rPh>
    <rPh sb="23" eb="25">
      <t>ジギョウ</t>
    </rPh>
    <rPh sb="26" eb="28">
      <t>リヨウ</t>
    </rPh>
    <phoneticPr fontId="2"/>
  </si>
  <si>
    <t xml:space="preserve">  保健・医療・福祉・地域が連携し、各分野の協働により妊娠期から出産・育児期までの切れ目のない支援を実施するために、連携を強化することを目的として、福祉健康センター圏域ごとに各１回会議を開催している。</t>
    <rPh sb="14" eb="16">
      <t>レンケイ</t>
    </rPh>
    <rPh sb="50" eb="52">
      <t>ジッシ</t>
    </rPh>
    <rPh sb="68" eb="70">
      <t>モクテキ</t>
    </rPh>
    <rPh sb="74" eb="76">
      <t>フクシ</t>
    </rPh>
    <rPh sb="76" eb="78">
      <t>ケンコウ</t>
    </rPh>
    <rPh sb="82" eb="84">
      <t>ケンイキ</t>
    </rPh>
    <rPh sb="87" eb="88">
      <t>カク</t>
    </rPh>
    <rPh sb="89" eb="90">
      <t>カイ</t>
    </rPh>
    <rPh sb="90" eb="92">
      <t>カイギ</t>
    </rPh>
    <rPh sb="93" eb="95">
      <t>カイサイ</t>
    </rPh>
    <phoneticPr fontId="2"/>
  </si>
  <si>
    <t>272（9.3％）</t>
    <phoneticPr fontId="2"/>
  </si>
  <si>
    <t>平成30年度</t>
  </si>
  <si>
    <t>令和元年度</t>
  </si>
  <si>
    <t>令和２年度</t>
  </si>
  <si>
    <t>2-1-5-ｄ-2　１歳６か月児精密健康診査受診結果</t>
    <rPh sb="11" eb="12">
      <t>サイ</t>
    </rPh>
    <rPh sb="14" eb="15">
      <t>ゲツ</t>
    </rPh>
    <rPh sb="16" eb="18">
      <t>セイミツ</t>
    </rPh>
    <rPh sb="18" eb="20">
      <t>ケンコウ</t>
    </rPh>
    <rPh sb="20" eb="22">
      <t>シンサ</t>
    </rPh>
    <rPh sb="22" eb="24">
      <t>ジュシン</t>
    </rPh>
    <rPh sb="24" eb="26">
      <t>ケッカ</t>
    </rPh>
    <phoneticPr fontId="2"/>
  </si>
  <si>
    <t>　母子保健法第15条による妊娠の届出は、妊娠を早期に把握し、妊婦から産婦、乳幼児へと一環した母子保健対策を実施するため大切なものであり、早期の届出が肝要である。金沢市では、市役所（健康政策課）、福祉健康センターで妊娠届けを行った市民に対し、母子健康手帳を交付している。</t>
    <rPh sb="1" eb="3">
      <t>ボシ</t>
    </rPh>
    <rPh sb="3" eb="6">
      <t>ホケンホウ</t>
    </rPh>
    <rPh sb="6" eb="7">
      <t>ダイ</t>
    </rPh>
    <rPh sb="9" eb="10">
      <t>ジョウ</t>
    </rPh>
    <rPh sb="13" eb="15">
      <t>ニンシン</t>
    </rPh>
    <rPh sb="16" eb="18">
      <t>トドケデ</t>
    </rPh>
    <rPh sb="20" eb="22">
      <t>ニンシン</t>
    </rPh>
    <rPh sb="23" eb="25">
      <t>ソウキ</t>
    </rPh>
    <rPh sb="26" eb="28">
      <t>ハアク</t>
    </rPh>
    <rPh sb="30" eb="32">
      <t>ニンプ</t>
    </rPh>
    <rPh sb="34" eb="36">
      <t>サンプ</t>
    </rPh>
    <rPh sb="37" eb="40">
      <t>ニュウヨウジ</t>
    </rPh>
    <rPh sb="42" eb="44">
      <t>イッカン</t>
    </rPh>
    <rPh sb="46" eb="48">
      <t>ボシ</t>
    </rPh>
    <rPh sb="48" eb="50">
      <t>ホケン</t>
    </rPh>
    <rPh sb="50" eb="52">
      <t>タイサク</t>
    </rPh>
    <rPh sb="53" eb="55">
      <t>ジッシ</t>
    </rPh>
    <rPh sb="59" eb="61">
      <t>タイセツ</t>
    </rPh>
    <rPh sb="68" eb="70">
      <t>ソウキ</t>
    </rPh>
    <rPh sb="71" eb="73">
      <t>トドケデ</t>
    </rPh>
    <rPh sb="74" eb="76">
      <t>カンヨウ</t>
    </rPh>
    <rPh sb="80" eb="83">
      <t>カナザワシ</t>
    </rPh>
    <rPh sb="86" eb="89">
      <t>シヤクショ</t>
    </rPh>
    <rPh sb="90" eb="92">
      <t>ケンコウ</t>
    </rPh>
    <rPh sb="92" eb="95">
      <t>セイサクカ</t>
    </rPh>
    <rPh sb="97" eb="99">
      <t>フクシ</t>
    </rPh>
    <rPh sb="99" eb="101">
      <t>ケンコウ</t>
    </rPh>
    <rPh sb="106" eb="108">
      <t>ニンシン</t>
    </rPh>
    <rPh sb="108" eb="109">
      <t>トド</t>
    </rPh>
    <rPh sb="111" eb="112">
      <t>オコナ</t>
    </rPh>
    <rPh sb="114" eb="116">
      <t>シミン</t>
    </rPh>
    <rPh sb="117" eb="118">
      <t>タイ</t>
    </rPh>
    <rPh sb="120" eb="122">
      <t>ボシ</t>
    </rPh>
    <rPh sb="122" eb="124">
      <t>ケンコウ</t>
    </rPh>
    <rPh sb="124" eb="126">
      <t>テチョウ</t>
    </rPh>
    <rPh sb="127" eb="129">
      <t>コウフ</t>
    </rPh>
    <phoneticPr fontId="2"/>
  </si>
  <si>
    <t>対象者数（実人員）</t>
    <rPh sb="0" eb="3">
      <t>タイショウシャ</t>
    </rPh>
    <rPh sb="3" eb="4">
      <t>スウ</t>
    </rPh>
    <rPh sb="5" eb="8">
      <t>ジツジンイン</t>
    </rPh>
    <phoneticPr fontId="2"/>
  </si>
  <si>
    <t>受診者数（延人員）</t>
    <rPh sb="0" eb="3">
      <t>ジュシンシャ</t>
    </rPh>
    <rPh sb="3" eb="4">
      <t>スウ</t>
    </rPh>
    <rPh sb="5" eb="6">
      <t>ノベ</t>
    </rPh>
    <rPh sb="6" eb="8">
      <t>ジンイン</t>
    </rPh>
    <phoneticPr fontId="2"/>
  </si>
  <si>
    <t>精密検査対象件数（実人員）</t>
    <rPh sb="0" eb="2">
      <t>セイミツ</t>
    </rPh>
    <rPh sb="2" eb="4">
      <t>ケンサ</t>
    </rPh>
    <rPh sb="4" eb="6">
      <t>タイショウ</t>
    </rPh>
    <rPh sb="6" eb="8">
      <t>ケンスウ</t>
    </rPh>
    <rPh sb="7" eb="8">
      <t>スウ</t>
    </rPh>
    <rPh sb="9" eb="12">
      <t>ジツジンイン</t>
    </rPh>
    <phoneticPr fontId="2"/>
  </si>
  <si>
    <t>受診件数（延人員）</t>
    <rPh sb="2" eb="3">
      <t>ケン</t>
    </rPh>
    <rPh sb="5" eb="6">
      <t>ノベ</t>
    </rPh>
    <rPh sb="6" eb="8">
      <t>ジンイン</t>
    </rPh>
    <phoneticPr fontId="2"/>
  </si>
  <si>
    <t>受診者数（延人員）</t>
    <rPh sb="0" eb="3">
      <t>ジュシンシャ</t>
    </rPh>
    <rPh sb="3" eb="4">
      <t>スウ</t>
    </rPh>
    <rPh sb="5" eb="6">
      <t>ノ</t>
    </rPh>
    <rPh sb="6" eb="8">
      <t>ジンイン</t>
    </rPh>
    <phoneticPr fontId="2"/>
  </si>
  <si>
    <t>１）尿検査は最終結果で計上</t>
    <phoneticPr fontId="2"/>
  </si>
  <si>
    <t>c．幼児発達相談</t>
    <phoneticPr fontId="2"/>
  </si>
  <si>
    <t>医師・保健師</t>
    <rPh sb="0" eb="2">
      <t>イシ</t>
    </rPh>
    <rPh sb="3" eb="6">
      <t>ホケンシ</t>
    </rPh>
    <phoneticPr fontId="2"/>
  </si>
  <si>
    <t>d．５歳児就学前相談</t>
    <rPh sb="3" eb="5">
      <t>サイジ</t>
    </rPh>
    <rPh sb="5" eb="8">
      <t>シュウガクマエ</t>
    </rPh>
    <rPh sb="8" eb="10">
      <t>ソウダン</t>
    </rPh>
    <phoneticPr fontId="2"/>
  </si>
  <si>
    <t>小児科医・臨床心理士・保健師</t>
    <rPh sb="0" eb="4">
      <t>ショウニカイ</t>
    </rPh>
    <rPh sb="5" eb="7">
      <t>リンショウ</t>
    </rPh>
    <rPh sb="7" eb="10">
      <t>シンリシ</t>
    </rPh>
    <rPh sb="11" eb="14">
      <t>ホケンシ</t>
    </rPh>
    <phoneticPr fontId="2"/>
  </si>
  <si>
    <t>　１歳６か月児及び３歳児健康診査の結果、言語・行動・情緒などの発達に遅れが疑われる児に対し、医師による発達相談を実施している。</t>
    <rPh sb="2" eb="3">
      <t>サイ</t>
    </rPh>
    <rPh sb="5" eb="6">
      <t>ゲツ</t>
    </rPh>
    <rPh sb="6" eb="7">
      <t>ジ</t>
    </rPh>
    <rPh sb="7" eb="8">
      <t>オヨ</t>
    </rPh>
    <rPh sb="10" eb="12">
      <t>サイジ</t>
    </rPh>
    <rPh sb="12" eb="14">
      <t>ケンコウ</t>
    </rPh>
    <rPh sb="14" eb="16">
      <t>シンサ</t>
    </rPh>
    <rPh sb="17" eb="19">
      <t>ケッカ</t>
    </rPh>
    <rPh sb="20" eb="22">
      <t>ゲンゴ</t>
    </rPh>
    <rPh sb="23" eb="25">
      <t>コウドウ</t>
    </rPh>
    <rPh sb="26" eb="28">
      <t>ジョウチョ</t>
    </rPh>
    <rPh sb="31" eb="33">
      <t>ハッタツ</t>
    </rPh>
    <rPh sb="34" eb="35">
      <t>オク</t>
    </rPh>
    <rPh sb="37" eb="38">
      <t>ウタガ</t>
    </rPh>
    <rPh sb="41" eb="42">
      <t>ジ</t>
    </rPh>
    <rPh sb="43" eb="44">
      <t>タイ</t>
    </rPh>
    <rPh sb="46" eb="48">
      <t>イシ</t>
    </rPh>
    <rPh sb="51" eb="53">
      <t>ハッタツ</t>
    </rPh>
    <rPh sb="53" eb="55">
      <t>ソウダン</t>
    </rPh>
    <rPh sb="56" eb="58">
      <t>ジッシ</t>
    </rPh>
    <phoneticPr fontId="2"/>
  </si>
  <si>
    <t>　就学を迎える時期に子どもの発達についての不安が増大することから、就学前の年長児等を対象とした専門医による就学前発達相談を実施している。</t>
    <rPh sb="1" eb="3">
      <t>シュウガク</t>
    </rPh>
    <rPh sb="4" eb="5">
      <t>ムカ</t>
    </rPh>
    <rPh sb="7" eb="9">
      <t>ジキ</t>
    </rPh>
    <rPh sb="10" eb="11">
      <t>コ</t>
    </rPh>
    <rPh sb="14" eb="16">
      <t>ハッタツ</t>
    </rPh>
    <rPh sb="21" eb="23">
      <t>フアン</t>
    </rPh>
    <rPh sb="24" eb="26">
      <t>ゾウダイ</t>
    </rPh>
    <rPh sb="33" eb="36">
      <t>シュウガクマエ</t>
    </rPh>
    <rPh sb="37" eb="40">
      <t>ネンチョウジ</t>
    </rPh>
    <rPh sb="40" eb="41">
      <t>トウ</t>
    </rPh>
    <rPh sb="42" eb="44">
      <t>タイショウ</t>
    </rPh>
    <rPh sb="47" eb="50">
      <t>センモンイ</t>
    </rPh>
    <rPh sb="53" eb="56">
      <t>シュウガクマエ</t>
    </rPh>
    <rPh sb="56" eb="58">
      <t>ハッタツ</t>
    </rPh>
    <rPh sb="58" eb="60">
      <t>ソウダン</t>
    </rPh>
    <rPh sb="61" eb="63">
      <t>ジッシ</t>
    </rPh>
    <phoneticPr fontId="2"/>
  </si>
  <si>
    <t>　事業の効果的・効率的推進を図るため、医療機関等と連絡会及び支援事例検討会等研修会を年１回開催
している。令和３年度は新型コロナウイルス感染症に伴い書面開催。</t>
    <rPh sb="11" eb="13">
      <t>スイシン</t>
    </rPh>
    <rPh sb="14" eb="15">
      <t>ハカ</t>
    </rPh>
    <rPh sb="23" eb="24">
      <t>トウ</t>
    </rPh>
    <rPh sb="25" eb="28">
      <t>レンラクカイ</t>
    </rPh>
    <rPh sb="30" eb="32">
      <t>シエン</t>
    </rPh>
    <rPh sb="32" eb="34">
      <t>ジレイ</t>
    </rPh>
    <rPh sb="34" eb="37">
      <t>ケントウカイ</t>
    </rPh>
    <rPh sb="37" eb="38">
      <t>トウ</t>
    </rPh>
    <rPh sb="38" eb="41">
      <t>ケンシュウカイ</t>
    </rPh>
    <rPh sb="42" eb="43">
      <t>ネン</t>
    </rPh>
    <rPh sb="44" eb="45">
      <t>カイ</t>
    </rPh>
    <rPh sb="45" eb="47">
      <t>カイサイ</t>
    </rPh>
    <rPh sb="74" eb="76">
      <t>ショメン</t>
    </rPh>
    <rPh sb="76" eb="78">
      <t>カイサイ</t>
    </rPh>
    <phoneticPr fontId="2"/>
  </si>
  <si>
    <t>＊令和元年度から、石川中央圏域にて広域事業としてデイサービス型及び宿泊型を開始</t>
    <rPh sb="1" eb="3">
      <t>レイワ</t>
    </rPh>
    <rPh sb="3" eb="6">
      <t>ガンネンド</t>
    </rPh>
    <rPh sb="9" eb="11">
      <t>イシカワ</t>
    </rPh>
    <rPh sb="11" eb="13">
      <t>チュウオウ</t>
    </rPh>
    <rPh sb="13" eb="15">
      <t>ケンイキ</t>
    </rPh>
    <rPh sb="17" eb="19">
      <t>コウイキ</t>
    </rPh>
    <rPh sb="19" eb="21">
      <t>ジギョウ</t>
    </rPh>
    <rPh sb="30" eb="31">
      <t>ガタ</t>
    </rPh>
    <rPh sb="31" eb="32">
      <t>オヨ</t>
    </rPh>
    <rPh sb="33" eb="36">
      <t>シュクハクガタ</t>
    </rPh>
    <rPh sb="37" eb="39">
      <t>カイシ</t>
    </rPh>
    <phoneticPr fontId="2"/>
  </si>
  <si>
    <t>金沢市食育推進計画（第４次）</t>
    <rPh sb="0" eb="3">
      <t>カナザワシ</t>
    </rPh>
    <rPh sb="3" eb="5">
      <t>ショクイク</t>
    </rPh>
    <rPh sb="5" eb="7">
      <t>スイシン</t>
    </rPh>
    <rPh sb="7" eb="9">
      <t>ケイカク</t>
    </rPh>
    <rPh sb="10" eb="11">
      <t>ダイ</t>
    </rPh>
    <rPh sb="12" eb="13">
      <t>ジ</t>
    </rPh>
    <phoneticPr fontId="2"/>
  </si>
  <si>
    <t>令和４年度</t>
    <rPh sb="0" eb="2">
      <t>レイワ</t>
    </rPh>
    <rPh sb="3" eb="5">
      <t>ネンド</t>
    </rPh>
    <phoneticPr fontId="2"/>
  </si>
  <si>
    <t>平成24年度</t>
    <rPh sb="0" eb="2">
      <t>ヘイセイ</t>
    </rPh>
    <rPh sb="4" eb="6">
      <t>ネンド</t>
    </rPh>
    <phoneticPr fontId="2"/>
  </si>
  <si>
    <t>平成14年度</t>
    <rPh sb="0" eb="2">
      <t>ヘイセイ</t>
    </rPh>
    <rPh sb="4" eb="6">
      <t>ネンド</t>
    </rPh>
    <phoneticPr fontId="2"/>
  </si>
  <si>
    <t>平成４年度</t>
    <rPh sb="0" eb="2">
      <t>ヘイセイ</t>
    </rPh>
    <rPh sb="3" eb="5">
      <t>ネンド</t>
    </rPh>
    <phoneticPr fontId="2"/>
  </si>
  <si>
    <t>昭和57年度</t>
    <rPh sb="0" eb="2">
      <t>ショウワ</t>
    </rPh>
    <rPh sb="4" eb="6">
      <t>ネンド</t>
    </rPh>
    <phoneticPr fontId="2"/>
  </si>
  <si>
    <t>昭和47年度</t>
    <rPh sb="0" eb="2">
      <t>ショウワ</t>
    </rPh>
    <rPh sb="4" eb="6">
      <t>ネンド</t>
    </rPh>
    <phoneticPr fontId="2"/>
  </si>
  <si>
    <t>令和２年度</t>
    <rPh sb="0" eb="2">
      <t>レイワ</t>
    </rPh>
    <rPh sb="3" eb="5">
      <t>ネンド</t>
    </rPh>
    <rPh sb="4" eb="5">
      <t>ガンネン</t>
    </rPh>
    <phoneticPr fontId="2"/>
  </si>
  <si>
    <t>令和３年度</t>
    <rPh sb="0" eb="2">
      <t>レイワ</t>
    </rPh>
    <phoneticPr fontId="2"/>
  </si>
  <si>
    <t>受診率
(４年度)</t>
    <rPh sb="0" eb="3">
      <t>ジュシンリツ</t>
    </rPh>
    <rPh sb="6" eb="8">
      <t>ネンド</t>
    </rPh>
    <phoneticPr fontId="2"/>
  </si>
  <si>
    <t>（令和４年度）</t>
    <rPh sb="1" eb="3">
      <t>レイワ</t>
    </rPh>
    <rPh sb="4" eb="6">
      <t>ネンド</t>
    </rPh>
    <rPh sb="5" eb="6">
      <t>ド</t>
    </rPh>
    <phoneticPr fontId="2"/>
  </si>
  <si>
    <t>泉野  　　　 　１回/月</t>
    <rPh sb="0" eb="2">
      <t>イズミノ</t>
    </rPh>
    <rPh sb="10" eb="11">
      <t>カイ</t>
    </rPh>
    <rPh sb="12" eb="13">
      <t>ガツ</t>
    </rPh>
    <phoneticPr fontId="2"/>
  </si>
  <si>
    <t>令和４年度</t>
    <rPh sb="0" eb="2">
      <t>レイワ</t>
    </rPh>
    <rPh sb="3" eb="5">
      <t>ネンド</t>
    </rPh>
    <rPh sb="4" eb="5">
      <t>ド</t>
    </rPh>
    <phoneticPr fontId="2"/>
  </si>
  <si>
    <t>８(８)</t>
    <phoneticPr fontId="2"/>
  </si>
  <si>
    <t>令和
４年度</t>
    <rPh sb="0" eb="2">
      <t>レイワ</t>
    </rPh>
    <rPh sb="4" eb="6">
      <t>ネンド</t>
    </rPh>
    <rPh sb="5" eb="6">
      <t>ド</t>
    </rPh>
    <phoneticPr fontId="2"/>
  </si>
  <si>
    <t>令和
４年度</t>
    <rPh sb="0" eb="2">
      <t>レイワ</t>
    </rPh>
    <rPh sb="4" eb="6">
      <t>ネンド</t>
    </rPh>
    <phoneticPr fontId="2"/>
  </si>
  <si>
    <t>1（1）</t>
    <phoneticPr fontId="2"/>
  </si>
  <si>
    <t>2（1）</t>
    <phoneticPr fontId="2"/>
  </si>
  <si>
    <t>3（2）</t>
    <phoneticPr fontId="2"/>
  </si>
  <si>
    <t>2-1-10-e　産婦のための心理士相談</t>
    <rPh sb="9" eb="11">
      <t>サンプ</t>
    </rPh>
    <rPh sb="15" eb="20">
      <t>シンリシソウダン</t>
    </rPh>
    <phoneticPr fontId="2"/>
  </si>
  <si>
    <t>※令和４年度から事業開始</t>
    <rPh sb="1" eb="3">
      <t>レイワ</t>
    </rPh>
    <rPh sb="4" eb="6">
      <t>ネンド</t>
    </rPh>
    <rPh sb="8" eb="10">
      <t>ジギョウ</t>
    </rPh>
    <rPh sb="10" eb="12">
      <t>カイシ</t>
    </rPh>
    <phoneticPr fontId="2"/>
  </si>
  <si>
    <t>2-1-11-c　かかりつけ助産師推進事業</t>
    <rPh sb="14" eb="17">
      <t>ジョサンシ</t>
    </rPh>
    <rPh sb="17" eb="19">
      <t>スイシン</t>
    </rPh>
    <rPh sb="19" eb="21">
      <t>ジギョウ</t>
    </rPh>
    <phoneticPr fontId="2"/>
  </si>
  <si>
    <t>令和４年度から、産後１年未満の方を対象に、医療機関や助産院における助産師による産後ケア（授乳指導・乳房ケア・心身の不調や育児に関する相談・栄養相談）に係る費用の一部（上限3,000円）を助成している。</t>
    <rPh sb="0" eb="2">
      <t>レイワ</t>
    </rPh>
    <rPh sb="3" eb="5">
      <t>ネンド</t>
    </rPh>
    <rPh sb="8" eb="10">
      <t>サンゴ</t>
    </rPh>
    <rPh sb="11" eb="12">
      <t>ネン</t>
    </rPh>
    <rPh sb="12" eb="14">
      <t>ミマン</t>
    </rPh>
    <rPh sb="15" eb="16">
      <t>カタ</t>
    </rPh>
    <rPh sb="17" eb="19">
      <t>タイショウ</t>
    </rPh>
    <rPh sb="21" eb="23">
      <t>イリョウ</t>
    </rPh>
    <rPh sb="23" eb="25">
      <t>キカン</t>
    </rPh>
    <rPh sb="26" eb="29">
      <t>ジョサンイン</t>
    </rPh>
    <rPh sb="33" eb="36">
      <t>ジョサンシ</t>
    </rPh>
    <rPh sb="39" eb="41">
      <t>サンゴ</t>
    </rPh>
    <rPh sb="44" eb="46">
      <t>ジュニュウ</t>
    </rPh>
    <rPh sb="46" eb="48">
      <t>シドウ</t>
    </rPh>
    <rPh sb="49" eb="51">
      <t>ニュウボウ</t>
    </rPh>
    <rPh sb="54" eb="56">
      <t>シンシン</t>
    </rPh>
    <rPh sb="57" eb="59">
      <t>フチョウ</t>
    </rPh>
    <rPh sb="60" eb="62">
      <t>イクジ</t>
    </rPh>
    <rPh sb="63" eb="64">
      <t>カン</t>
    </rPh>
    <rPh sb="66" eb="68">
      <t>ソウダン</t>
    </rPh>
    <rPh sb="69" eb="71">
      <t>エイヨウ</t>
    </rPh>
    <rPh sb="71" eb="73">
      <t>ソウダン</t>
    </rPh>
    <rPh sb="75" eb="76">
      <t>カカ</t>
    </rPh>
    <rPh sb="77" eb="79">
      <t>ヒヨウ</t>
    </rPh>
    <rPh sb="80" eb="82">
      <t>イチブ</t>
    </rPh>
    <rPh sb="83" eb="85">
      <t>ジョウゲン</t>
    </rPh>
    <rPh sb="90" eb="91">
      <t>エン</t>
    </rPh>
    <rPh sb="93" eb="95">
      <t>ジョセイ</t>
    </rPh>
    <phoneticPr fontId="2"/>
  </si>
  <si>
    <t>助成件数</t>
    <rPh sb="0" eb="2">
      <t>ジョセイ</t>
    </rPh>
    <rPh sb="2" eb="4">
      <t>ケンスウ</t>
    </rPh>
    <phoneticPr fontId="2"/>
  </si>
  <si>
    <t>2-1-13　かなざわ育みネットワーク会議</t>
    <rPh sb="11" eb="12">
      <t>ハグク</t>
    </rPh>
    <rPh sb="19" eb="21">
      <t>カイギ</t>
    </rPh>
    <phoneticPr fontId="2"/>
  </si>
  <si>
    <t>2-1-12　伴走型妊産婦支援事業</t>
    <rPh sb="7" eb="17">
      <t>バンソウガタニンサンプシエンジギョウ</t>
    </rPh>
    <phoneticPr fontId="2"/>
  </si>
  <si>
    <t>　妊娠・出産・子育て期の育児不安等を軽減することを目的に保健師等による伴走型相談支援を行うとともに、出産や育児に係る費用負担の軽減を図るための経済的支援（出産・子育て応援給付金）を一体的に実施している。</t>
    <rPh sb="1" eb="3">
      <t>ニンシン</t>
    </rPh>
    <rPh sb="4" eb="6">
      <t>シュッサン</t>
    </rPh>
    <rPh sb="7" eb="9">
      <t>コソダ</t>
    </rPh>
    <rPh sb="10" eb="11">
      <t>キ</t>
    </rPh>
    <rPh sb="12" eb="14">
      <t>イクジ</t>
    </rPh>
    <rPh sb="14" eb="16">
      <t>フアン</t>
    </rPh>
    <rPh sb="16" eb="17">
      <t>トウ</t>
    </rPh>
    <rPh sb="18" eb="20">
      <t>ケイゲン</t>
    </rPh>
    <rPh sb="25" eb="27">
      <t>モクテキ</t>
    </rPh>
    <rPh sb="28" eb="31">
      <t>ホケンシ</t>
    </rPh>
    <rPh sb="31" eb="32">
      <t>トウ</t>
    </rPh>
    <rPh sb="35" eb="37">
      <t>バンソウ</t>
    </rPh>
    <rPh sb="37" eb="38">
      <t>ガタ</t>
    </rPh>
    <rPh sb="38" eb="40">
      <t>ソウダン</t>
    </rPh>
    <rPh sb="40" eb="42">
      <t>シエン</t>
    </rPh>
    <rPh sb="43" eb="44">
      <t>オコナ</t>
    </rPh>
    <rPh sb="50" eb="52">
      <t>シュッサン</t>
    </rPh>
    <rPh sb="53" eb="55">
      <t>イクジ</t>
    </rPh>
    <rPh sb="56" eb="57">
      <t>カカ</t>
    </rPh>
    <rPh sb="58" eb="60">
      <t>ヒヨウ</t>
    </rPh>
    <rPh sb="60" eb="62">
      <t>フタン</t>
    </rPh>
    <rPh sb="63" eb="65">
      <t>ケイゲン</t>
    </rPh>
    <rPh sb="66" eb="67">
      <t>ハカ</t>
    </rPh>
    <rPh sb="71" eb="74">
      <t>ケイザイテキ</t>
    </rPh>
    <rPh sb="74" eb="76">
      <t>シエン</t>
    </rPh>
    <rPh sb="80" eb="82">
      <t>コソダ</t>
    </rPh>
    <rPh sb="83" eb="88">
      <t>オウエンキュウフキン</t>
    </rPh>
    <rPh sb="90" eb="93">
      <t>イッタイテキ</t>
    </rPh>
    <rPh sb="94" eb="96">
      <t>ジッシ</t>
    </rPh>
    <phoneticPr fontId="2"/>
  </si>
  <si>
    <t>※出産応援給付金は、妊婦を対象に１回の妊娠につき５万円を給付
※子育て応援給付金は、子の養育者を対象に子１人につき５万円を給付</t>
    <rPh sb="1" eb="8">
      <t>シュッサンオウエンキュウフキン</t>
    </rPh>
    <rPh sb="10" eb="12">
      <t>ニンプ</t>
    </rPh>
    <rPh sb="13" eb="15">
      <t>タイショウ</t>
    </rPh>
    <rPh sb="17" eb="18">
      <t>カイ</t>
    </rPh>
    <rPh sb="19" eb="21">
      <t>ニンシン</t>
    </rPh>
    <rPh sb="25" eb="27">
      <t>マンエン</t>
    </rPh>
    <rPh sb="28" eb="30">
      <t>キュウフ</t>
    </rPh>
    <rPh sb="32" eb="34">
      <t>コソダ</t>
    </rPh>
    <rPh sb="35" eb="40">
      <t>オウエンキュウフキン</t>
    </rPh>
    <rPh sb="42" eb="43">
      <t>コ</t>
    </rPh>
    <rPh sb="44" eb="47">
      <t>ヨウイクシャ</t>
    </rPh>
    <rPh sb="48" eb="50">
      <t>タイショウ</t>
    </rPh>
    <rPh sb="51" eb="52">
      <t>コ</t>
    </rPh>
    <rPh sb="53" eb="54">
      <t>ニン</t>
    </rPh>
    <rPh sb="58" eb="60">
      <t>マンエン</t>
    </rPh>
    <rPh sb="61" eb="63">
      <t>キュウフ</t>
    </rPh>
    <phoneticPr fontId="2"/>
  </si>
  <si>
    <t>＊令和元年度～令和４年度は、新型コロナウイルス感染症に伴い、人数を制限して開設</t>
    <rPh sb="1" eb="3">
      <t>レイワ</t>
    </rPh>
    <rPh sb="3" eb="6">
      <t>ガンネンド</t>
    </rPh>
    <rPh sb="7" eb="9">
      <t>レイワ</t>
    </rPh>
    <rPh sb="10" eb="12">
      <t>ネンド</t>
    </rPh>
    <rPh sb="14" eb="16">
      <t>シンガタ</t>
    </rPh>
    <rPh sb="23" eb="26">
      <t>カンセンショウ</t>
    </rPh>
    <rPh sb="27" eb="28">
      <t>トモナ</t>
    </rPh>
    <rPh sb="30" eb="32">
      <t>ニンズウ</t>
    </rPh>
    <rPh sb="33" eb="35">
      <t>セイゲン</t>
    </rPh>
    <rPh sb="37" eb="39">
      <t>カイセツ</t>
    </rPh>
    <phoneticPr fontId="2"/>
  </si>
  <si>
    <t>2-1-8-b　妊婦相談</t>
    <rPh sb="8" eb="10">
      <t>ニンプ</t>
    </rPh>
    <rPh sb="10" eb="12">
      <t>ソウダン</t>
    </rPh>
    <phoneticPr fontId="2"/>
  </si>
  <si>
    <t>令和４年度から、助産師・保健師・管理栄養士による妊婦の個別相談を実施している。</t>
    <rPh sb="0" eb="2">
      <t>レイワ</t>
    </rPh>
    <rPh sb="3" eb="5">
      <t>ネンド</t>
    </rPh>
    <rPh sb="8" eb="11">
      <t>ジョサンシ</t>
    </rPh>
    <rPh sb="12" eb="15">
      <t>ホケンシ</t>
    </rPh>
    <rPh sb="16" eb="18">
      <t>カンリ</t>
    </rPh>
    <rPh sb="18" eb="21">
      <t>エイヨウシ</t>
    </rPh>
    <rPh sb="24" eb="26">
      <t>ニンプ</t>
    </rPh>
    <rPh sb="27" eb="29">
      <t>コベツ</t>
    </rPh>
    <rPh sb="29" eb="31">
      <t>ソウダン</t>
    </rPh>
    <rPh sb="32" eb="34">
      <t>ジッシ</t>
    </rPh>
    <phoneticPr fontId="2"/>
  </si>
  <si>
    <t>開設
回数</t>
    <rPh sb="0" eb="2">
      <t>カイセツ</t>
    </rPh>
    <rPh sb="3" eb="5">
      <t>カイスウ</t>
    </rPh>
    <phoneticPr fontId="2"/>
  </si>
  <si>
    <t>（再掲）
助産師</t>
    <rPh sb="1" eb="3">
      <t>サイケイ</t>
    </rPh>
    <rPh sb="5" eb="8">
      <t>ジョサンシ</t>
    </rPh>
    <phoneticPr fontId="2"/>
  </si>
  <si>
    <t>（再掲）
保健師</t>
    <rPh sb="1" eb="3">
      <t>サイケイ</t>
    </rPh>
    <rPh sb="5" eb="8">
      <t>ホケンシ</t>
    </rPh>
    <phoneticPr fontId="2"/>
  </si>
  <si>
    <t>（再掲）
栄養士</t>
    <rPh sb="1" eb="3">
      <t>サイケイ</t>
    </rPh>
    <rPh sb="5" eb="8">
      <t>エイヨウシ</t>
    </rPh>
    <phoneticPr fontId="2"/>
  </si>
  <si>
    <t>対象数</t>
    <rPh sb="0" eb="3">
      <t>タイショウスウ</t>
    </rPh>
    <phoneticPr fontId="2"/>
  </si>
  <si>
    <t>受診時期</t>
    <rPh sb="0" eb="2">
      <t>ジュシン</t>
    </rPh>
    <rPh sb="2" eb="4">
      <t>ジキ</t>
    </rPh>
    <phoneticPr fontId="2"/>
  </si>
  <si>
    <t>2回目</t>
    <rPh sb="1" eb="3">
      <t>カイメ</t>
    </rPh>
    <phoneticPr fontId="2"/>
  </si>
  <si>
    <t>3回目</t>
    <rPh sb="1" eb="3">
      <t>カイメ</t>
    </rPh>
    <phoneticPr fontId="2"/>
  </si>
  <si>
    <t>4回目</t>
    <rPh sb="1" eb="3">
      <t>カイメ</t>
    </rPh>
    <phoneticPr fontId="2"/>
  </si>
  <si>
    <t>5回目</t>
    <rPh sb="1" eb="3">
      <t>カイメ</t>
    </rPh>
    <phoneticPr fontId="2"/>
  </si>
  <si>
    <t>6回目</t>
    <rPh sb="1" eb="3">
      <t>カイメ</t>
    </rPh>
    <phoneticPr fontId="2"/>
  </si>
  <si>
    <t>7回目</t>
    <rPh sb="1" eb="3">
      <t>カイメ</t>
    </rPh>
    <phoneticPr fontId="2"/>
  </si>
  <si>
    <t>9回目</t>
    <rPh sb="1" eb="3">
      <t>カイメ</t>
    </rPh>
    <phoneticPr fontId="2"/>
  </si>
  <si>
    <t>10回目</t>
    <rPh sb="2" eb="4">
      <t>カイメ</t>
    </rPh>
    <phoneticPr fontId="2"/>
  </si>
  <si>
    <t>11回目</t>
    <rPh sb="2" eb="4">
      <t>カイメ</t>
    </rPh>
    <phoneticPr fontId="2"/>
  </si>
  <si>
    <t>12回目</t>
    <rPh sb="2" eb="4">
      <t>カイメ</t>
    </rPh>
    <phoneticPr fontId="2"/>
  </si>
  <si>
    <t>13回目</t>
    <rPh sb="2" eb="4">
      <t>カイメ</t>
    </rPh>
    <phoneticPr fontId="2"/>
  </si>
  <si>
    <t>14回目</t>
    <rPh sb="2" eb="4">
      <t>カイメ</t>
    </rPh>
    <phoneticPr fontId="2"/>
  </si>
  <si>
    <t>15回目</t>
    <rPh sb="2" eb="4">
      <t>カイメ</t>
    </rPh>
    <phoneticPr fontId="2"/>
  </si>
  <si>
    <t>妊娠届出後
初回受診時</t>
    <rPh sb="0" eb="4">
      <t>ニンシントドケデ</t>
    </rPh>
    <rPh sb="4" eb="5">
      <t>ゴ</t>
    </rPh>
    <rPh sb="6" eb="8">
      <t>ショカイ</t>
    </rPh>
    <rPh sb="8" eb="10">
      <t>ジュシン</t>
    </rPh>
    <rPh sb="10" eb="11">
      <t>ジ</t>
    </rPh>
    <phoneticPr fontId="2"/>
  </si>
  <si>
    <t>36週頃</t>
    <rPh sb="2" eb="3">
      <t>シュウ</t>
    </rPh>
    <rPh sb="3" eb="4">
      <t>ゴロ</t>
    </rPh>
    <phoneticPr fontId="2"/>
  </si>
  <si>
    <t>37週頃</t>
    <rPh sb="2" eb="3">
      <t>シュウ</t>
    </rPh>
    <rPh sb="3" eb="4">
      <t>ゴロ</t>
    </rPh>
    <phoneticPr fontId="2"/>
  </si>
  <si>
    <t>38週頃</t>
    <rPh sb="2" eb="3">
      <t>シュウ</t>
    </rPh>
    <rPh sb="3" eb="4">
      <t>ゴロ</t>
    </rPh>
    <phoneticPr fontId="2"/>
  </si>
  <si>
    <t>39週以降</t>
    <rPh sb="2" eb="3">
      <t>シュウ</t>
    </rPh>
    <rPh sb="3" eb="5">
      <t>イコウ</t>
    </rPh>
    <phoneticPr fontId="2"/>
  </si>
  <si>
    <t>出産予定日
以降</t>
    <rPh sb="0" eb="2">
      <t>シュッサン</t>
    </rPh>
    <rPh sb="2" eb="5">
      <t>ヨテイビ</t>
    </rPh>
    <rPh sb="6" eb="8">
      <t>イコウ</t>
    </rPh>
    <phoneticPr fontId="2"/>
  </si>
  <si>
    <t>受診率
（％）</t>
    <rPh sb="0" eb="3">
      <t>ジュシンリツ</t>
    </rPh>
    <phoneticPr fontId="2"/>
  </si>
  <si>
    <t>（健康診査結果の詳細）</t>
    <rPh sb="1" eb="3">
      <t>ケンコウ</t>
    </rPh>
    <rPh sb="3" eb="5">
      <t>シンサ</t>
    </rPh>
    <rPh sb="5" eb="7">
      <t>ケッカ</t>
    </rPh>
    <rPh sb="8" eb="10">
      <t>ショウサイ</t>
    </rPh>
    <phoneticPr fontId="2"/>
  </si>
  <si>
    <t>※県外の医療機関での健康診査実施分は償還払いにより助成しており、上記には含まない。</t>
    <rPh sb="1" eb="3">
      <t>ケンガイ</t>
    </rPh>
    <rPh sb="4" eb="8">
      <t>イリョウキカン</t>
    </rPh>
    <rPh sb="10" eb="14">
      <t>ケンコウシンサ</t>
    </rPh>
    <rPh sb="14" eb="17">
      <t>ジッシブン</t>
    </rPh>
    <rPh sb="18" eb="21">
      <t>ショウカンバラ</t>
    </rPh>
    <rPh sb="25" eb="27">
      <t>ジョセイ</t>
    </rPh>
    <rPh sb="32" eb="34">
      <t>ジョウキ</t>
    </rPh>
    <rPh sb="36" eb="37">
      <t>フク</t>
    </rPh>
    <phoneticPr fontId="2"/>
  </si>
  <si>
    <t>256（9.2％）</t>
    <phoneticPr fontId="2"/>
  </si>
  <si>
    <t>受診件数</t>
    <rPh sb="0" eb="2">
      <t>ジュシン</t>
    </rPh>
    <rPh sb="2" eb="4">
      <t>ケンスウ</t>
    </rPh>
    <phoneticPr fontId="2"/>
  </si>
  <si>
    <t>※令和３年度に申請した分を含む</t>
    <rPh sb="1" eb="3">
      <t>レイワ</t>
    </rPh>
    <rPh sb="4" eb="6">
      <t>ネンド</t>
    </rPh>
    <rPh sb="7" eb="9">
      <t>シンセイ</t>
    </rPh>
    <rPh sb="11" eb="12">
      <t>ブン</t>
    </rPh>
    <rPh sb="13" eb="14">
      <t>フク</t>
    </rPh>
    <phoneticPr fontId="2"/>
  </si>
  <si>
    <t>駅西　　　　　 2回/月
泉野・元町　　1回/月</t>
    <rPh sb="0" eb="2">
      <t>エキニシ</t>
    </rPh>
    <rPh sb="9" eb="10">
      <t>カイ</t>
    </rPh>
    <rPh sb="11" eb="12">
      <t>ツキ</t>
    </rPh>
    <rPh sb="13" eb="15">
      <t>イズミノ</t>
    </rPh>
    <rPh sb="16" eb="18">
      <t>モトマチ</t>
    </rPh>
    <rPh sb="21" eb="22">
      <t>カイ</t>
    </rPh>
    <rPh sb="23" eb="24">
      <t>ツキ</t>
    </rPh>
    <phoneticPr fontId="2"/>
  </si>
  <si>
    <t>12～15
週頃</t>
    <rPh sb="6" eb="7">
      <t>シュウ</t>
    </rPh>
    <rPh sb="7" eb="8">
      <t>ゴロ</t>
    </rPh>
    <phoneticPr fontId="2"/>
  </si>
  <si>
    <t>16～19
週頃</t>
    <rPh sb="6" eb="7">
      <t>シュウ</t>
    </rPh>
    <rPh sb="7" eb="8">
      <t>ゴロ</t>
    </rPh>
    <phoneticPr fontId="2"/>
  </si>
  <si>
    <t>20～23
週頃</t>
    <rPh sb="6" eb="7">
      <t>シュウ</t>
    </rPh>
    <rPh sb="7" eb="8">
      <t>ゴロ</t>
    </rPh>
    <phoneticPr fontId="2"/>
  </si>
  <si>
    <t>24～25
週頃</t>
    <rPh sb="6" eb="7">
      <t>シュウ</t>
    </rPh>
    <rPh sb="7" eb="8">
      <t>ゴロ</t>
    </rPh>
    <phoneticPr fontId="2"/>
  </si>
  <si>
    <t>26～27
週頃</t>
    <rPh sb="6" eb="7">
      <t>シュウ</t>
    </rPh>
    <rPh sb="7" eb="8">
      <t>ゴロ</t>
    </rPh>
    <phoneticPr fontId="2"/>
  </si>
  <si>
    <t>28～29
週頃</t>
    <rPh sb="6" eb="7">
      <t>シュウ</t>
    </rPh>
    <rPh sb="7" eb="8">
      <t>ゴロ</t>
    </rPh>
    <phoneticPr fontId="2"/>
  </si>
  <si>
    <t>30～31
週頃</t>
    <rPh sb="6" eb="7">
      <t>シュウ</t>
    </rPh>
    <rPh sb="7" eb="8">
      <t>ゴロ</t>
    </rPh>
    <phoneticPr fontId="2"/>
  </si>
  <si>
    <t>32～33
週頃</t>
    <rPh sb="6" eb="7">
      <t>シュウ</t>
    </rPh>
    <rPh sb="7" eb="8">
      <t>ゴロ</t>
    </rPh>
    <phoneticPr fontId="2"/>
  </si>
  <si>
    <t>34～35
週頃</t>
    <rPh sb="6" eb="7">
      <t>シュウ</t>
    </rPh>
    <rPh sb="7" eb="8">
      <t>ゴロ</t>
    </rPh>
    <phoneticPr fontId="2"/>
  </si>
  <si>
    <t>令和４年度は新型コロナウイルス感染症に伴い、福祉健康センターで開催している健康教室は縮小して実施</t>
    <rPh sb="0" eb="2">
      <t>レイワ</t>
    </rPh>
    <rPh sb="3" eb="5">
      <t>ネンド</t>
    </rPh>
    <rPh sb="6" eb="8">
      <t>シンガタ</t>
    </rPh>
    <rPh sb="15" eb="18">
      <t>カンセンショウ</t>
    </rPh>
    <rPh sb="19" eb="20">
      <t>トモナ</t>
    </rPh>
    <rPh sb="22" eb="24">
      <t>フクシ</t>
    </rPh>
    <rPh sb="24" eb="26">
      <t>ケンコウ</t>
    </rPh>
    <rPh sb="31" eb="33">
      <t>カイサイ</t>
    </rPh>
    <rPh sb="37" eb="41">
      <t>ケンコウキョウシツ</t>
    </rPh>
    <rPh sb="42" eb="44">
      <t>シュクショウ</t>
    </rPh>
    <rPh sb="46" eb="48">
      <t>ジッシ</t>
    </rPh>
    <phoneticPr fontId="2"/>
  </si>
  <si>
    <t>※令和３年度は新型コロナウイルス感染症に伴い、しっかり食べよう教室、父と子のふれあい教室は中止</t>
    <rPh sb="27" eb="28">
      <t>タ</t>
    </rPh>
    <rPh sb="31" eb="33">
      <t>キョウシツ</t>
    </rPh>
    <rPh sb="34" eb="35">
      <t>チチ</t>
    </rPh>
    <rPh sb="36" eb="37">
      <t>コ</t>
    </rPh>
    <rPh sb="42" eb="44">
      <t>キョウシツ</t>
    </rPh>
    <rPh sb="45" eb="47">
      <t>チュウシ</t>
    </rPh>
    <phoneticPr fontId="2"/>
  </si>
  <si>
    <t>※県外の医療機関等での健康診査実施分は償還払いにより助成しており、上記には含まない。</t>
    <rPh sb="1" eb="3">
      <t>ケンガイ</t>
    </rPh>
    <rPh sb="4" eb="8">
      <t>イリョウキカン</t>
    </rPh>
    <rPh sb="8" eb="9">
      <t>トウ</t>
    </rPh>
    <rPh sb="11" eb="15">
      <t>ケンコウシンサ</t>
    </rPh>
    <rPh sb="15" eb="18">
      <t>ジッシブン</t>
    </rPh>
    <rPh sb="19" eb="22">
      <t>ショウカンバラ</t>
    </rPh>
    <rPh sb="26" eb="28">
      <t>ジョセイ</t>
    </rPh>
    <rPh sb="33" eb="35">
      <t>ジョウキ</t>
    </rPh>
    <rPh sb="37" eb="38">
      <t>フク</t>
    </rPh>
    <phoneticPr fontId="2"/>
  </si>
  <si>
    <t>　平成１９年度より、乳児家庭全戸訪問事業を開始。従来の新生児・未熟児訪問指導に加え、もっとも不安の強い生後間もない時期から生後３か月までの全出生世帯を対象に、子育ての強化、育児不安の解消を図り、虐待予防や母子の健康増進を目的に保健師と訪問指導員（主に助産師）の専門職が訪問している。</t>
    <rPh sb="24" eb="26">
      <t>ジュウライ</t>
    </rPh>
    <rPh sb="27" eb="30">
      <t>シンセイジ</t>
    </rPh>
    <rPh sb="31" eb="34">
      <t>ミジュクジ</t>
    </rPh>
    <rPh sb="34" eb="36">
      <t>ホウモン</t>
    </rPh>
    <rPh sb="36" eb="38">
      <t>シドウ</t>
    </rPh>
    <rPh sb="39" eb="40">
      <t>クワ</t>
    </rPh>
    <rPh sb="46" eb="48">
      <t>フアン</t>
    </rPh>
    <rPh sb="49" eb="50">
      <t>ツヨ</t>
    </rPh>
    <rPh sb="57" eb="59">
      <t>ジキ</t>
    </rPh>
    <rPh sb="61" eb="63">
      <t>セイゴ</t>
    </rPh>
    <rPh sb="69" eb="70">
      <t>ゼン</t>
    </rPh>
    <rPh sb="75" eb="77">
      <t>タイショウ</t>
    </rPh>
    <rPh sb="79" eb="81">
      <t>コソダ</t>
    </rPh>
    <rPh sb="83" eb="85">
      <t>キョウカ</t>
    </rPh>
    <rPh sb="86" eb="88">
      <t>イクジ</t>
    </rPh>
    <rPh sb="88" eb="90">
      <t>フアン</t>
    </rPh>
    <rPh sb="91" eb="93">
      <t>カイショウ</t>
    </rPh>
    <rPh sb="94" eb="95">
      <t>ハカ</t>
    </rPh>
    <rPh sb="97" eb="99">
      <t>ギャクタイ</t>
    </rPh>
    <rPh sb="99" eb="101">
      <t>ヨボウ</t>
    </rPh>
    <rPh sb="102" eb="104">
      <t>ボシ</t>
    </rPh>
    <rPh sb="105" eb="107">
      <t>ケンコウ</t>
    </rPh>
    <rPh sb="107" eb="109">
      <t>ゾウシン</t>
    </rPh>
    <rPh sb="110" eb="112">
      <t>モクテキ</t>
    </rPh>
    <rPh sb="130" eb="132">
      <t>センモン</t>
    </rPh>
    <rPh sb="132" eb="133">
      <t>ショク</t>
    </rPh>
    <phoneticPr fontId="2"/>
  </si>
  <si>
    <t>　訪問指導員の研修会や意見交換の機会を設け、事業の円滑な運営を図る事を目的に年１回開催している。</t>
    <rPh sb="38" eb="39">
      <t>ネン</t>
    </rPh>
    <rPh sb="40" eb="41">
      <t>カイ</t>
    </rPh>
    <phoneticPr fontId="2"/>
  </si>
  <si>
    <t>令和３年度</t>
  </si>
  <si>
    <t>2-1-8-c　遺伝相談</t>
    <rPh sb="8" eb="10">
      <t>イデン</t>
    </rPh>
    <rPh sb="10" eb="12">
      <t>ソウダン</t>
    </rPh>
    <phoneticPr fontId="2"/>
  </si>
  <si>
    <t>2-1-8-d　幼児発達相談</t>
    <rPh sb="8" eb="10">
      <t>ヨウジ</t>
    </rPh>
    <rPh sb="10" eb="12">
      <t>ハッタツ</t>
    </rPh>
    <rPh sb="12" eb="14">
      <t>ソウダン</t>
    </rPh>
    <phoneticPr fontId="2"/>
  </si>
  <si>
    <t>2-1-8-e　５歳児就学前相談</t>
    <rPh sb="9" eb="11">
      <t>サイジ</t>
    </rPh>
    <rPh sb="11" eb="14">
      <t>シュウガクマエ</t>
    </rPh>
    <rPh sb="14" eb="16">
      <t>ソウダン</t>
    </rPh>
    <phoneticPr fontId="2"/>
  </si>
  <si>
    <t>2-1-14　不妊手術実施報告数</t>
    <rPh sb="7" eb="9">
      <t>フニン</t>
    </rPh>
    <rPh sb="9" eb="11">
      <t>シュジュツ</t>
    </rPh>
    <rPh sb="11" eb="13">
      <t>ジッシ</t>
    </rPh>
    <rPh sb="13" eb="15">
      <t>ホウコク</t>
    </rPh>
    <rPh sb="15" eb="16">
      <t>スウ</t>
    </rPh>
    <phoneticPr fontId="2"/>
  </si>
  <si>
    <t>2-1-15　人工妊娠中絶実施報告数（年齢階級、妊娠週数別）</t>
    <rPh sb="7" eb="9">
      <t>ジンコウ</t>
    </rPh>
    <rPh sb="9" eb="11">
      <t>ニンシン</t>
    </rPh>
    <rPh sb="11" eb="13">
      <t>チュウゼツ</t>
    </rPh>
    <rPh sb="13" eb="15">
      <t>ジッシ</t>
    </rPh>
    <rPh sb="15" eb="17">
      <t>ホウコク</t>
    </rPh>
    <rPh sb="17" eb="18">
      <t>スウ</t>
    </rPh>
    <rPh sb="19" eb="21">
      <t>ネンレイ</t>
    </rPh>
    <rPh sb="21" eb="23">
      <t>カイキュウ</t>
    </rPh>
    <rPh sb="24" eb="26">
      <t>ニンシン</t>
    </rPh>
    <rPh sb="26" eb="27">
      <t>シュウ</t>
    </rPh>
    <rPh sb="27" eb="28">
      <t>スウ</t>
    </rPh>
    <rPh sb="28" eb="29">
      <t>ベツ</t>
    </rPh>
    <phoneticPr fontId="2"/>
  </si>
  <si>
    <t>2-1-16　こども広場</t>
    <rPh sb="10" eb="12">
      <t>ヒロバ</t>
    </rPh>
    <phoneticPr fontId="2"/>
  </si>
  <si>
    <t>2-1-16-a　利用状況</t>
    <rPh sb="9" eb="11">
      <t>リヨウ</t>
    </rPh>
    <rPh sb="11" eb="13">
      <t>ジョウキョウ</t>
    </rPh>
    <phoneticPr fontId="2"/>
  </si>
  <si>
    <t>2-1-16-b　子育て相談件数</t>
    <rPh sb="9" eb="11">
      <t>コソダ</t>
    </rPh>
    <rPh sb="12" eb="14">
      <t>ソウダン</t>
    </rPh>
    <rPh sb="14" eb="16">
      <t>ケンスウ</t>
    </rPh>
    <phoneticPr fontId="2"/>
  </si>
  <si>
    <t>「金沢市母子保健のしおり」に綴じ込みの受診票により、産婦人科医療機関等での健康診査を計14回実施。また、出産予定日以降の妊婦健康診査費用（15回目）を、償還払いにより１回分助成している。医療機関から支援が必要と連絡のあった妊婦に対しては、福祉健康センター保健師等が個別支援を実施している。</t>
    <rPh sb="1" eb="4">
      <t>カナザワシ</t>
    </rPh>
    <rPh sb="4" eb="6">
      <t>ボシ</t>
    </rPh>
    <rPh sb="6" eb="8">
      <t>ホケン</t>
    </rPh>
    <rPh sb="14" eb="15">
      <t>ト</t>
    </rPh>
    <rPh sb="16" eb="17">
      <t>コ</t>
    </rPh>
    <rPh sb="19" eb="21">
      <t>ジュシン</t>
    </rPh>
    <rPh sb="21" eb="22">
      <t>ヒョウ</t>
    </rPh>
    <rPh sb="26" eb="30">
      <t>サンフジンカ</t>
    </rPh>
    <rPh sb="30" eb="32">
      <t>イリョウ</t>
    </rPh>
    <rPh sb="32" eb="34">
      <t>キカン</t>
    </rPh>
    <rPh sb="34" eb="35">
      <t>トウ</t>
    </rPh>
    <rPh sb="37" eb="39">
      <t>ケンコウ</t>
    </rPh>
    <rPh sb="39" eb="41">
      <t>シンサ</t>
    </rPh>
    <rPh sb="42" eb="43">
      <t>ケイ</t>
    </rPh>
    <rPh sb="45" eb="46">
      <t>カイ</t>
    </rPh>
    <rPh sb="46" eb="48">
      <t>ジッシ</t>
    </rPh>
    <rPh sb="71" eb="73">
      <t>カイメ</t>
    </rPh>
    <rPh sb="93" eb="95">
      <t>イリョウ</t>
    </rPh>
    <rPh sb="95" eb="97">
      <t>キカン</t>
    </rPh>
    <rPh sb="99" eb="101">
      <t>シエン</t>
    </rPh>
    <rPh sb="102" eb="104">
      <t>ヒツヨウ</t>
    </rPh>
    <rPh sb="105" eb="107">
      <t>レンラク</t>
    </rPh>
    <rPh sb="111" eb="113">
      <t>ニンプ</t>
    </rPh>
    <rPh sb="114" eb="115">
      <t>タイ</t>
    </rPh>
    <rPh sb="119" eb="121">
      <t>フクシ</t>
    </rPh>
    <rPh sb="121" eb="123">
      <t>ケンコウ</t>
    </rPh>
    <rPh sb="127" eb="130">
      <t>ホケンシ</t>
    </rPh>
    <rPh sb="130" eb="131">
      <t>トウ</t>
    </rPh>
    <rPh sb="132" eb="134">
      <t>コベツ</t>
    </rPh>
    <rPh sb="134" eb="136">
      <t>シエン</t>
    </rPh>
    <rPh sb="137" eb="139">
      <t>ジッシ</t>
    </rPh>
    <phoneticPr fontId="2"/>
  </si>
  <si>
    <t>≧（＋）</t>
    <phoneticPr fontId="2"/>
  </si>
  <si>
    <r>
      <t>≧（</t>
    </r>
    <r>
      <rPr>
        <sz val="11"/>
        <rFont val="Calibri"/>
        <family val="2"/>
      </rPr>
      <t>±</t>
    </r>
    <r>
      <rPr>
        <sz val="11"/>
        <rFont val="HGPｺﾞｼｯｸM"/>
        <family val="3"/>
        <charset val="128"/>
      </rPr>
      <t>）</t>
    </r>
    <phoneticPr fontId="2"/>
  </si>
  <si>
    <t>≧140</t>
    <phoneticPr fontId="2"/>
  </si>
  <si>
    <t>≧90</t>
    <phoneticPr fontId="2"/>
  </si>
  <si>
    <t>注：妊婦の対象者数は、令和4年度中の妊娠届出数を計上</t>
    <rPh sb="11" eb="13">
      <t>レイワ</t>
    </rPh>
    <rPh sb="14" eb="17">
      <t>ネンドチュウ</t>
    </rPh>
    <rPh sb="15" eb="16">
      <t>ド</t>
    </rPh>
    <rPh sb="18" eb="20">
      <t>ニンシン</t>
    </rPh>
    <rPh sb="20" eb="23">
      <t>トドケデスウ</t>
    </rPh>
    <rPh sb="24" eb="26">
      <t>ケイジョウ</t>
    </rPh>
    <phoneticPr fontId="2"/>
  </si>
  <si>
    <t>　平成21年4月から、妊婦健康診査の8回目と11回目に超音波検査を実施。
　平成27年4月から、妊婦健康診査の1回目に超音波検査を追加。
　平成28年4月から、妊婦健康診査の4回目に超音波検査を追加。
　（平成20年度までは、出産予定日において35歳以上の妊婦を対象に、妊婦健診４回目受診時に１回超音波検査を
　　実施していた。）</t>
    <rPh sb="1" eb="3">
      <t>ヘイセイ</t>
    </rPh>
    <rPh sb="5" eb="6">
      <t>ネン</t>
    </rPh>
    <rPh sb="7" eb="8">
      <t>ガツ</t>
    </rPh>
    <rPh sb="11" eb="13">
      <t>ニンプ</t>
    </rPh>
    <rPh sb="13" eb="15">
      <t>ケンコウ</t>
    </rPh>
    <rPh sb="15" eb="17">
      <t>シンサ</t>
    </rPh>
    <rPh sb="19" eb="21">
      <t>カイメ</t>
    </rPh>
    <rPh sb="24" eb="26">
      <t>カイメ</t>
    </rPh>
    <rPh sb="27" eb="30">
      <t>チョウオンパ</t>
    </rPh>
    <rPh sb="30" eb="32">
      <t>ケンサ</t>
    </rPh>
    <rPh sb="33" eb="35">
      <t>ジッシ</t>
    </rPh>
    <rPh sb="38" eb="40">
      <t>ヘイセイ</t>
    </rPh>
    <rPh sb="42" eb="43">
      <t>ネン</t>
    </rPh>
    <rPh sb="44" eb="45">
      <t>ガツ</t>
    </rPh>
    <rPh sb="48" eb="50">
      <t>ニンプ</t>
    </rPh>
    <rPh sb="50" eb="52">
      <t>ケンコウ</t>
    </rPh>
    <rPh sb="52" eb="54">
      <t>シンサ</t>
    </rPh>
    <rPh sb="56" eb="58">
      <t>カイメ</t>
    </rPh>
    <rPh sb="59" eb="62">
      <t>チョウオンパ</t>
    </rPh>
    <rPh sb="62" eb="64">
      <t>ケンサ</t>
    </rPh>
    <rPh sb="65" eb="67">
      <t>ツイカ</t>
    </rPh>
    <rPh sb="97" eb="99">
      <t>ツイカ</t>
    </rPh>
    <rPh sb="103" eb="105">
      <t>ヘイセイ</t>
    </rPh>
    <rPh sb="107" eb="108">
      <t>ネン</t>
    </rPh>
    <rPh sb="108" eb="109">
      <t>ド</t>
    </rPh>
    <rPh sb="113" eb="115">
      <t>シュッサン</t>
    </rPh>
    <rPh sb="115" eb="118">
      <t>ヨテイビ</t>
    </rPh>
    <rPh sb="124" eb="127">
      <t>サイイジョウ</t>
    </rPh>
    <rPh sb="128" eb="130">
      <t>ニンプ</t>
    </rPh>
    <rPh sb="131" eb="133">
      <t>タイショウ</t>
    </rPh>
    <rPh sb="135" eb="137">
      <t>ニンプ</t>
    </rPh>
    <rPh sb="137" eb="139">
      <t>ケンシン</t>
    </rPh>
    <rPh sb="140" eb="142">
      <t>カイメ</t>
    </rPh>
    <rPh sb="142" eb="144">
      <t>ジュシン</t>
    </rPh>
    <rPh sb="144" eb="145">
      <t>ジ</t>
    </rPh>
    <rPh sb="147" eb="148">
      <t>カイ</t>
    </rPh>
    <rPh sb="148" eb="151">
      <t>チョウオンパ</t>
    </rPh>
    <rPh sb="151" eb="153">
      <t>ケンサ</t>
    </rPh>
    <rPh sb="157" eb="159">
      <t>ジッシ</t>
    </rPh>
    <phoneticPr fontId="2"/>
  </si>
  <si>
    <t>※訪問指導員には年間3,300件を上限として委嘱。</t>
    <rPh sb="22" eb="24">
      <t>イショク</t>
    </rPh>
    <phoneticPr fontId="2"/>
  </si>
  <si>
    <t>＊複数回利用のある者は、最終利用日の相談結果を計上（延件数）</t>
    <rPh sb="1" eb="3">
      <t>フクスウ</t>
    </rPh>
    <rPh sb="3" eb="4">
      <t>カイ</t>
    </rPh>
    <rPh sb="4" eb="6">
      <t>リヨウ</t>
    </rPh>
    <rPh sb="9" eb="10">
      <t>モノ</t>
    </rPh>
    <rPh sb="12" eb="14">
      <t>サイシュウ</t>
    </rPh>
    <rPh sb="14" eb="16">
      <t>リヨウ</t>
    </rPh>
    <rPh sb="16" eb="17">
      <t>ヒ</t>
    </rPh>
    <rPh sb="18" eb="20">
      <t>ソウダン</t>
    </rPh>
    <rPh sb="20" eb="22">
      <t>ケッカ</t>
    </rPh>
    <rPh sb="23" eb="25">
      <t>ケイジョウ</t>
    </rPh>
    <rPh sb="26" eb="27">
      <t>ノ</t>
    </rPh>
    <rPh sb="27" eb="29">
      <t>ケンスウ</t>
    </rPh>
    <phoneticPr fontId="2"/>
  </si>
  <si>
    <t>　多胎や若年、育児不安・産後うつ等のハイリスク妊産婦や未熟児等のハイリスク児に対し、育児不安の軽減、虐待予防を図るため、医療機関から福祉健康センターへ連絡票を介して情報提供を受け、早期に訪問支援を行っている。　支援状況は医療機関に報告し、連携しながら継続支援を行っている。また、医療機関等との連携強化と事業を効果的に推進するために、連絡会や研修会を開催している。
　平成17年度からは事業を拡大し、助産師の訪問指導による「すくすく母乳育児支援事業」の支援も併せて実施している。また、令和３年度から「多胎妊産婦サポート事業」を、令和４年度からは「産婦のための心理士相談」を開始し、個別支援強化を図っている。</t>
    <rPh sb="66" eb="68">
      <t>フクシ</t>
    </rPh>
    <rPh sb="68" eb="70">
      <t>ケンコウ</t>
    </rPh>
    <rPh sb="79" eb="80">
      <t>カイ</t>
    </rPh>
    <rPh sb="90" eb="92">
      <t>ソウキ</t>
    </rPh>
    <rPh sb="93" eb="95">
      <t>ホウモン</t>
    </rPh>
    <rPh sb="105" eb="107">
      <t>シエン</t>
    </rPh>
    <rPh sb="107" eb="109">
      <t>ジョウキョウ</t>
    </rPh>
    <rPh sb="110" eb="112">
      <t>イリョウ</t>
    </rPh>
    <rPh sb="112" eb="114">
      <t>キカン</t>
    </rPh>
    <rPh sb="115" eb="117">
      <t>ホウコク</t>
    </rPh>
    <rPh sb="119" eb="121">
      <t>レンケイ</t>
    </rPh>
    <rPh sb="125" eb="127">
      <t>ケイゾク</t>
    </rPh>
    <rPh sb="127" eb="129">
      <t>シエン</t>
    </rPh>
    <rPh sb="130" eb="131">
      <t>オコナ</t>
    </rPh>
    <rPh sb="139" eb="141">
      <t>イリョウ</t>
    </rPh>
    <rPh sb="141" eb="143">
      <t>キカン</t>
    </rPh>
    <rPh sb="143" eb="144">
      <t>トウ</t>
    </rPh>
    <rPh sb="146" eb="148">
      <t>レンケイ</t>
    </rPh>
    <rPh sb="148" eb="150">
      <t>キョウカ</t>
    </rPh>
    <rPh sb="151" eb="153">
      <t>ジギョウ</t>
    </rPh>
    <rPh sb="154" eb="156">
      <t>コウカ</t>
    </rPh>
    <rPh sb="156" eb="157">
      <t>テキ</t>
    </rPh>
    <rPh sb="158" eb="160">
      <t>スイシン</t>
    </rPh>
    <rPh sb="170" eb="173">
      <t>ケンシュウカイ</t>
    </rPh>
    <rPh sb="183" eb="185">
      <t>ヘイセイ</t>
    </rPh>
    <rPh sb="187" eb="189">
      <t>ネンド</t>
    </rPh>
    <rPh sb="192" eb="194">
      <t>ジギョウ</t>
    </rPh>
    <rPh sb="195" eb="197">
      <t>カクダイ</t>
    </rPh>
    <rPh sb="199" eb="202">
      <t>ジョサンシ</t>
    </rPh>
    <rPh sb="203" eb="205">
      <t>ホウモン</t>
    </rPh>
    <rPh sb="205" eb="207">
      <t>シドウ</t>
    </rPh>
    <rPh sb="215" eb="217">
      <t>ボニュウ</t>
    </rPh>
    <rPh sb="217" eb="219">
      <t>イクジ</t>
    </rPh>
    <rPh sb="219" eb="221">
      <t>シエン</t>
    </rPh>
    <rPh sb="221" eb="223">
      <t>ジギョウ</t>
    </rPh>
    <rPh sb="225" eb="227">
      <t>シエン</t>
    </rPh>
    <rPh sb="228" eb="229">
      <t>アワ</t>
    </rPh>
    <rPh sb="231" eb="233">
      <t>ジッシ</t>
    </rPh>
    <rPh sb="241" eb="243">
      <t>レイワ</t>
    </rPh>
    <rPh sb="244" eb="246">
      <t>ネンド</t>
    </rPh>
    <rPh sb="249" eb="251">
      <t>タタイ</t>
    </rPh>
    <rPh sb="251" eb="254">
      <t>ニンサンプ</t>
    </rPh>
    <rPh sb="258" eb="260">
      <t>ジギョウ</t>
    </rPh>
    <rPh sb="263" eb="265">
      <t>レイワ</t>
    </rPh>
    <rPh sb="266" eb="268">
      <t>ネンド</t>
    </rPh>
    <rPh sb="272" eb="274">
      <t>サンプ</t>
    </rPh>
    <rPh sb="278" eb="283">
      <t>シンリシソウダン</t>
    </rPh>
    <rPh sb="285" eb="287">
      <t>カイシ</t>
    </rPh>
    <phoneticPr fontId="2"/>
  </si>
  <si>
    <t>　身近に相談者がいない妊産婦を対象に、身近な場所で気軽に立ち寄り安心して過ごせる場所を提供し、助産師による育児支援等を実施している。新型コロナウイルス感染症に伴い、令和３年度は教育プラザ富樫での開設は中止。令和３年度・令和４年度は予約制により人数を制限して実施。</t>
    <rPh sb="1" eb="3">
      <t>ミジカ</t>
    </rPh>
    <rPh sb="4" eb="7">
      <t>ソウダンシャ</t>
    </rPh>
    <rPh sb="11" eb="14">
      <t>ニンサンプ</t>
    </rPh>
    <rPh sb="15" eb="17">
      <t>タイショウ</t>
    </rPh>
    <rPh sb="19" eb="21">
      <t>ミヂカ</t>
    </rPh>
    <rPh sb="22" eb="24">
      <t>バショ</t>
    </rPh>
    <rPh sb="25" eb="27">
      <t>キガル</t>
    </rPh>
    <rPh sb="28" eb="29">
      <t>タ</t>
    </rPh>
    <rPh sb="30" eb="31">
      <t>ヨ</t>
    </rPh>
    <rPh sb="32" eb="34">
      <t>アンシン</t>
    </rPh>
    <rPh sb="36" eb="37">
      <t>ス</t>
    </rPh>
    <rPh sb="40" eb="42">
      <t>バショ</t>
    </rPh>
    <rPh sb="43" eb="45">
      <t>テイキョウ</t>
    </rPh>
    <rPh sb="47" eb="50">
      <t>ジョサンシ</t>
    </rPh>
    <rPh sb="53" eb="55">
      <t>イクジ</t>
    </rPh>
    <rPh sb="55" eb="57">
      <t>シエン</t>
    </rPh>
    <rPh sb="57" eb="58">
      <t>トウ</t>
    </rPh>
    <rPh sb="59" eb="61">
      <t>ジッシ</t>
    </rPh>
    <rPh sb="66" eb="68">
      <t>シンガタ</t>
    </rPh>
    <rPh sb="75" eb="78">
      <t>カンセンショウ</t>
    </rPh>
    <rPh sb="79" eb="80">
      <t>トモナ</t>
    </rPh>
    <rPh sb="82" eb="84">
      <t>レイワ</t>
    </rPh>
    <rPh sb="85" eb="87">
      <t>ネンド</t>
    </rPh>
    <rPh sb="88" eb="90">
      <t>キョウイク</t>
    </rPh>
    <rPh sb="93" eb="95">
      <t>トガシ</t>
    </rPh>
    <rPh sb="97" eb="99">
      <t>カイセツ</t>
    </rPh>
    <rPh sb="100" eb="102">
      <t>チュウシ</t>
    </rPh>
    <rPh sb="103" eb="105">
      <t>レイワ</t>
    </rPh>
    <rPh sb="106" eb="108">
      <t>ネンド</t>
    </rPh>
    <rPh sb="109" eb="111">
      <t>レイワ</t>
    </rPh>
    <rPh sb="112" eb="114">
      <t>ネンド</t>
    </rPh>
    <rPh sb="115" eb="118">
      <t>ヨヤクセイ</t>
    </rPh>
    <rPh sb="121" eb="123">
      <t>ニンズウ</t>
    </rPh>
    <rPh sb="124" eb="126">
      <t>セイゲン</t>
    </rPh>
    <rPh sb="128" eb="130">
      <t>ジッシ</t>
    </rPh>
    <phoneticPr fontId="2"/>
  </si>
  <si>
    <t>　産後の母子に対して、心身のケアや育児サポート等を助産師等の看護職が行うことで、産婦の身体的回復および心理的な安定を図るとともに、産婦自身がセルフケア能力を育み、産後も安心して子育てができるよう支援している。令和３年度に対象を産後６か月未満に、令和４年度にはさらに産後１年未満に拡大した。</t>
    <rPh sb="1" eb="3">
      <t>サンゴ</t>
    </rPh>
    <rPh sb="4" eb="6">
      <t>ボシ</t>
    </rPh>
    <rPh sb="7" eb="8">
      <t>タイ</t>
    </rPh>
    <rPh sb="11" eb="13">
      <t>シンシン</t>
    </rPh>
    <rPh sb="17" eb="19">
      <t>イクジ</t>
    </rPh>
    <rPh sb="23" eb="24">
      <t>トウ</t>
    </rPh>
    <rPh sb="25" eb="28">
      <t>ジョサンシ</t>
    </rPh>
    <rPh sb="28" eb="29">
      <t>トウ</t>
    </rPh>
    <rPh sb="30" eb="33">
      <t>カンゴショク</t>
    </rPh>
    <rPh sb="34" eb="35">
      <t>オコナ</t>
    </rPh>
    <rPh sb="40" eb="42">
      <t>サンプ</t>
    </rPh>
    <rPh sb="43" eb="46">
      <t>シンタイテキ</t>
    </rPh>
    <rPh sb="46" eb="48">
      <t>カイフク</t>
    </rPh>
    <rPh sb="51" eb="54">
      <t>シンリテキ</t>
    </rPh>
    <rPh sb="55" eb="57">
      <t>アンテイ</t>
    </rPh>
    <rPh sb="58" eb="59">
      <t>ハカ</t>
    </rPh>
    <rPh sb="65" eb="67">
      <t>サンプ</t>
    </rPh>
    <rPh sb="67" eb="69">
      <t>ジシン</t>
    </rPh>
    <rPh sb="75" eb="77">
      <t>ノウリョク</t>
    </rPh>
    <rPh sb="78" eb="79">
      <t>ハグク</t>
    </rPh>
    <rPh sb="81" eb="83">
      <t>サンゴ</t>
    </rPh>
    <rPh sb="84" eb="86">
      <t>アンシン</t>
    </rPh>
    <rPh sb="88" eb="90">
      <t>コソダ</t>
    </rPh>
    <rPh sb="97" eb="99">
      <t>シエン</t>
    </rPh>
    <rPh sb="104" eb="106">
      <t>レイワ</t>
    </rPh>
    <rPh sb="107" eb="108">
      <t>ネン</t>
    </rPh>
    <rPh sb="108" eb="109">
      <t>ド</t>
    </rPh>
    <rPh sb="110" eb="112">
      <t>タイショウ</t>
    </rPh>
    <rPh sb="113" eb="115">
      <t>サンゴ</t>
    </rPh>
    <rPh sb="117" eb="118">
      <t>ゲツ</t>
    </rPh>
    <rPh sb="118" eb="120">
      <t>ミマン</t>
    </rPh>
    <rPh sb="122" eb="124">
      <t>レイワ</t>
    </rPh>
    <rPh sb="125" eb="127">
      <t>ネンド</t>
    </rPh>
    <rPh sb="132" eb="134">
      <t>サンゴ</t>
    </rPh>
    <rPh sb="135" eb="136">
      <t>ネン</t>
    </rPh>
    <rPh sb="136" eb="138">
      <t>ミマン</t>
    </rPh>
    <rPh sb="139" eb="141">
      <t>カクダイ</t>
    </rPh>
    <phoneticPr fontId="2"/>
  </si>
  <si>
    <t>　福祉健康センター所内には、こども広場が併設されており、月曜日から金曜日（祝日は除く）の午前10時から午後０時、午後１時から４時まで開所し、保育士2名が常駐している。また、駅西こども広場は令和３年度から、泉野こども広場は令和４年度から土曜日（祝日は除く）も開設している。利用対象者は、0歳児から就学前の乳幼児とその保護者で､親子が一緒に遊びながらコミニューケションを深め、また家庭が抱える子育ての不安や悩みを解消できるよう、子どもとのかかわり方や親子遊びの指導、子育ての情報を提供し、関係機関とのネットワークを図りながら、子育てを援助している。</t>
    <rPh sb="1" eb="3">
      <t>フクシ</t>
    </rPh>
    <rPh sb="3" eb="5">
      <t>ケンコウ</t>
    </rPh>
    <rPh sb="9" eb="11">
      <t>ショナイ</t>
    </rPh>
    <rPh sb="17" eb="19">
      <t>ヒロバ</t>
    </rPh>
    <rPh sb="20" eb="22">
      <t>ヘイセツ</t>
    </rPh>
    <rPh sb="40" eb="41">
      <t>ノゾ</t>
    </rPh>
    <rPh sb="51" eb="53">
      <t>ゴゴ</t>
    </rPh>
    <rPh sb="56" eb="58">
      <t>ゴゴ</t>
    </rPh>
    <rPh sb="59" eb="60">
      <t>ジ</t>
    </rPh>
    <rPh sb="63" eb="64">
      <t>ジ</t>
    </rPh>
    <rPh sb="86" eb="88">
      <t>エキニシ</t>
    </rPh>
    <rPh sb="91" eb="93">
      <t>ヒロバ</t>
    </rPh>
    <rPh sb="94" eb="96">
      <t>レイワ</t>
    </rPh>
    <rPh sb="97" eb="99">
      <t>ネンド</t>
    </rPh>
    <rPh sb="102" eb="104">
      <t>イズミノ</t>
    </rPh>
    <rPh sb="107" eb="109">
      <t>ヒロバ</t>
    </rPh>
    <rPh sb="110" eb="112">
      <t>レイワ</t>
    </rPh>
    <rPh sb="113" eb="115">
      <t>ネンド</t>
    </rPh>
    <rPh sb="117" eb="120">
      <t>ドヨウビ</t>
    </rPh>
    <rPh sb="121" eb="123">
      <t>シュクジツ</t>
    </rPh>
    <rPh sb="124" eb="125">
      <t>ノゾ</t>
    </rPh>
    <rPh sb="128" eb="130">
      <t>カイセツ</t>
    </rPh>
    <rPh sb="162" eb="164">
      <t>オヤコ</t>
    </rPh>
    <rPh sb="165" eb="167">
      <t>イッショ</t>
    </rPh>
    <rPh sb="168" eb="169">
      <t>アソ</t>
    </rPh>
    <rPh sb="183" eb="184">
      <t>フカ</t>
    </rPh>
    <rPh sb="188" eb="190">
      <t>カテイ</t>
    </rPh>
    <rPh sb="191" eb="192">
      <t>カカ</t>
    </rPh>
    <rPh sb="194" eb="196">
      <t>コソダ</t>
    </rPh>
    <rPh sb="198" eb="200">
      <t>フアン</t>
    </rPh>
    <phoneticPr fontId="2"/>
  </si>
  <si>
    <t>2-1-10　安心「妊娠・出産・育児」支援ネットワーク事業　</t>
    <rPh sb="10" eb="12">
      <t>ニンシン</t>
    </rPh>
    <phoneticPr fontId="2"/>
  </si>
  <si>
    <t>父親と幼児
（概ね3歳まで）</t>
    <rPh sb="0" eb="2">
      <t>チチオヤ</t>
    </rPh>
    <rPh sb="3" eb="5">
      <t>ヨウジ</t>
    </rPh>
    <rPh sb="7" eb="8">
      <t>オオム</t>
    </rPh>
    <rPh sb="10" eb="11">
      <t>サイ</t>
    </rPh>
    <phoneticPr fontId="2"/>
  </si>
  <si>
    <t>育児</t>
    <rPh sb="0" eb="1">
      <t>イク</t>
    </rPh>
    <rPh sb="1" eb="2">
      <t>コ</t>
    </rPh>
    <phoneticPr fontId="2"/>
  </si>
  <si>
    <t>病気</t>
    <rPh sb="0" eb="1">
      <t>ヤマイ</t>
    </rPh>
    <rPh sb="1" eb="2">
      <t>キ</t>
    </rPh>
    <phoneticPr fontId="2"/>
  </si>
  <si>
    <t>予防接種</t>
    <rPh sb="0" eb="1">
      <t>ヨ</t>
    </rPh>
    <rPh sb="1" eb="2">
      <t>ボウ</t>
    </rPh>
    <rPh sb="2" eb="3">
      <t>セツ</t>
    </rPh>
    <rPh sb="3" eb="4">
      <t>タネ</t>
    </rPh>
    <phoneticPr fontId="2"/>
  </si>
  <si>
    <t>歯科</t>
    <rPh sb="0" eb="1">
      <t>ハ</t>
    </rPh>
    <rPh sb="1" eb="2">
      <t>カ</t>
    </rPh>
    <phoneticPr fontId="2"/>
  </si>
  <si>
    <t>乳児</t>
    <rPh sb="0" eb="1">
      <t>チチ</t>
    </rPh>
    <rPh sb="1" eb="2">
      <t>コ</t>
    </rPh>
    <phoneticPr fontId="2"/>
  </si>
  <si>
    <t>学童</t>
    <rPh sb="0" eb="1">
      <t>ガク</t>
    </rPh>
    <rPh sb="1" eb="2">
      <t>ワラベ</t>
    </rPh>
    <phoneticPr fontId="2"/>
  </si>
  <si>
    <t>妊産 婦</t>
    <rPh sb="0" eb="1">
      <t>ニン</t>
    </rPh>
    <rPh sb="1" eb="2">
      <t>サン</t>
    </rPh>
    <rPh sb="3" eb="4">
      <t>フ</t>
    </rPh>
    <phoneticPr fontId="2"/>
  </si>
  <si>
    <t>その他（確認せず含む）</t>
    <rPh sb="2" eb="3">
      <t>タ</t>
    </rPh>
    <rPh sb="4" eb="6">
      <t>カクニン</t>
    </rPh>
    <rPh sb="8" eb="9">
      <t>フク</t>
    </rPh>
    <phoneticPr fontId="2"/>
  </si>
  <si>
    <t>未記入</t>
    <rPh sb="0" eb="3">
      <t>ミキニュウ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</si>
</sst>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2" formatCode="_ &quot;¥&quot;* #,##0_ ;_ &quot;¥&quot;* \-#,##0_ ;_ &quot;¥&quot;* &quot;-&quot;_ ;_ @_ "/>
    <numFmt numFmtId="41" formatCode="_ * #,##0_ ;_ * \-#,##0_ ;_ * &quot;-&quot;_ ;_ @_ "/>
    <numFmt numFmtId="176" formatCode="0.0%"/>
    <numFmt numFmtId="177" formatCode="#,##0.0;[Red]\-#,##0.0"/>
    <numFmt numFmtId="178" formatCode="#,##0_);\(#,##0\)"/>
    <numFmt numFmtId="179" formatCode="_ * #,##0.0_ ;_ * \-#,##0.0_ ;_ * &quot;-&quot;?_ ;_ @_ "/>
    <numFmt numFmtId="180" formatCode="#,##0_ "/>
    <numFmt numFmtId="181" formatCode="0.0_ "/>
    <numFmt numFmtId="182" formatCode="_ * #,##0.0_ ;_ * \-#,##0.0_ ;_ * &quot;-&quot;??_ ;_ @_ "/>
    <numFmt numFmtId="183" formatCode="#,##0_);[Red]\(#,##0\)"/>
    <numFmt numFmtId="184" formatCode="0_);[Red]\(0\)"/>
    <numFmt numFmtId="185" formatCode="\(0\)"/>
    <numFmt numFmtId="186" formatCode="#,##0;[Red]#,##0"/>
  </numFmts>
  <fonts count="36"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2"/>
      <name val="ＭＳ Ｐ明朝"/>
      <family val="1"/>
      <charset val="128"/>
    </font>
    <font>
      <b/>
      <sz val="12"/>
      <name val="ＭＳ Ｐゴシック"/>
      <family val="3"/>
      <charset val="128"/>
    </font>
    <font>
      <b/>
      <sz val="16"/>
      <name val="ＭＳ Ｐ明朝"/>
      <family val="1"/>
      <charset val="128"/>
    </font>
    <font>
      <sz val="11"/>
      <name val="ＭＳ Ｐ明朝"/>
      <family val="1"/>
      <charset val="128"/>
    </font>
    <font>
      <sz val="10.5"/>
      <name val="Century"/>
      <family val="1"/>
    </font>
    <font>
      <sz val="14"/>
      <name val="ＭＳ 明朝"/>
      <family val="1"/>
      <charset val="128"/>
    </font>
    <font>
      <sz val="11"/>
      <name val="Century"/>
      <family val="1"/>
    </font>
    <font>
      <sz val="24"/>
      <name val="ＭＳ Ｐゴシック"/>
      <family val="3"/>
      <charset val="128"/>
    </font>
    <font>
      <b/>
      <sz val="16"/>
      <name val="ＭＳ Ｐゴシック"/>
      <family val="3"/>
      <charset val="128"/>
    </font>
    <font>
      <b/>
      <sz val="11"/>
      <name val="ＭＳ Ｐゴシック"/>
      <family val="3"/>
      <charset val="128"/>
    </font>
    <font>
      <sz val="11"/>
      <name val="HGPｺﾞｼｯｸM"/>
      <family val="3"/>
      <charset val="128"/>
    </font>
    <font>
      <sz val="12"/>
      <name val="HGPｺﾞｼｯｸM"/>
      <family val="3"/>
      <charset val="128"/>
    </font>
    <font>
      <b/>
      <sz val="11"/>
      <name val="HGPｺﾞｼｯｸM"/>
      <family val="3"/>
      <charset val="128"/>
    </font>
    <font>
      <b/>
      <sz val="12"/>
      <name val="HGPｺﾞｼｯｸM"/>
      <family val="3"/>
      <charset val="128"/>
    </font>
    <font>
      <b/>
      <sz val="24"/>
      <name val="HGPｺﾞｼｯｸM"/>
      <family val="3"/>
      <charset val="128"/>
    </font>
    <font>
      <sz val="18"/>
      <name val="HGPｺﾞｼｯｸM"/>
      <family val="3"/>
      <charset val="128"/>
    </font>
    <font>
      <strike/>
      <sz val="11"/>
      <name val="HGPｺﾞｼｯｸM"/>
      <family val="3"/>
      <charset val="128"/>
    </font>
    <font>
      <sz val="10"/>
      <name val="HGPｺﾞｼｯｸM"/>
      <family val="3"/>
      <charset val="128"/>
    </font>
    <font>
      <sz val="8"/>
      <name val="HGPｺﾞｼｯｸM"/>
      <family val="3"/>
      <charset val="128"/>
    </font>
    <font>
      <sz val="16"/>
      <name val="HGPｺﾞｼｯｸM"/>
      <family val="3"/>
      <charset val="128"/>
    </font>
    <font>
      <sz val="11"/>
      <name val="ＭＳ ゴシック"/>
      <family val="3"/>
      <charset val="128"/>
    </font>
    <font>
      <sz val="10"/>
      <name val="ＭＳ Ｐ明朝"/>
      <family val="1"/>
      <charset val="128"/>
    </font>
    <font>
      <b/>
      <sz val="14"/>
      <name val="HGPｺﾞｼｯｸM"/>
      <family val="3"/>
      <charset val="128"/>
    </font>
    <font>
      <sz val="11"/>
      <name val="Calibri"/>
      <family val="2"/>
    </font>
    <font>
      <sz val="9"/>
      <name val="HGPｺﾞｼｯｸM"/>
      <family val="3"/>
      <charset val="128"/>
    </font>
    <font>
      <sz val="11"/>
      <color theme="1"/>
      <name val="ＭＳ Ｐゴシック"/>
      <family val="3"/>
      <charset val="128"/>
      <scheme val="minor"/>
    </font>
    <font>
      <sz val="12"/>
      <color rgb="FFFF0000"/>
      <name val="ＭＳ Ｐ明朝"/>
      <family val="1"/>
      <charset val="128"/>
    </font>
    <font>
      <sz val="10"/>
      <color rgb="FFFF0000"/>
      <name val="HGPｺﾞｼｯｸM"/>
      <family val="3"/>
      <charset val="128"/>
    </font>
    <font>
      <sz val="11"/>
      <color rgb="FFFF0000"/>
      <name val="HGPｺﾞｼｯｸM"/>
      <family val="3"/>
      <charset val="128"/>
    </font>
    <font>
      <b/>
      <sz val="11"/>
      <name val="ＭＳ Ｐゴシック"/>
      <family val="3"/>
      <charset val="128"/>
      <scheme val="minor"/>
    </font>
    <font>
      <sz val="11"/>
      <color rgb="FFFF0000"/>
      <name val="ＭＳ Ｐゴシック"/>
      <family val="3"/>
      <charset val="128"/>
    </font>
    <font>
      <b/>
      <sz val="12"/>
      <color rgb="FFFF0000"/>
      <name val="HGPｺﾞｼｯｸM"/>
      <family val="3"/>
      <charset val="128"/>
    </font>
  </fonts>
  <fills count="11">
    <fill>
      <patternFill patternType="none"/>
    </fill>
    <fill>
      <patternFill patternType="gray125"/>
    </fill>
    <fill>
      <patternFill patternType="solid">
        <fgColor indexed="65"/>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3" tint="0.59999389629810485"/>
        <bgColor indexed="64"/>
      </patternFill>
    </fill>
    <fill>
      <patternFill patternType="solid">
        <fgColor rgb="FF00B0F0"/>
        <bgColor indexed="64"/>
      </patternFill>
    </fill>
  </fills>
  <borders count="132">
    <border>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thin">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hair">
        <color indexed="64"/>
      </left>
      <right/>
      <top/>
      <bottom style="hair">
        <color indexed="64"/>
      </bottom>
      <diagonal/>
    </border>
    <border>
      <left/>
      <right/>
      <top style="thin">
        <color indexed="64"/>
      </top>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right/>
      <top/>
      <bottom style="hair">
        <color indexed="64"/>
      </bottom>
      <diagonal/>
    </border>
    <border>
      <left/>
      <right style="thin">
        <color indexed="64"/>
      </right>
      <top/>
      <bottom style="hair">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right style="hair">
        <color indexed="64"/>
      </right>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style="double">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dotted">
        <color indexed="64"/>
      </left>
      <right/>
      <top/>
      <bottom style="thin">
        <color indexed="64"/>
      </bottom>
      <diagonal/>
    </border>
    <border>
      <left/>
      <right style="thin">
        <color indexed="64"/>
      </right>
      <top/>
      <bottom style="thin">
        <color indexed="64"/>
      </bottom>
      <diagonal/>
    </border>
    <border>
      <left/>
      <right style="dotted">
        <color indexed="64"/>
      </right>
      <top/>
      <bottom style="thin">
        <color indexed="64"/>
      </bottom>
      <diagonal/>
    </border>
    <border>
      <left style="thin">
        <color indexed="64"/>
      </left>
      <right style="double">
        <color indexed="64"/>
      </right>
      <top style="thin">
        <color indexed="64"/>
      </top>
      <bottom style="double">
        <color indexed="64"/>
      </bottom>
      <diagonal/>
    </border>
    <border>
      <left style="dotted">
        <color indexed="64"/>
      </left>
      <right/>
      <top/>
      <bottom/>
      <diagonal/>
    </border>
    <border>
      <left/>
      <right style="dotted">
        <color indexed="64"/>
      </right>
      <top/>
      <bottom/>
      <diagonal/>
    </border>
    <border>
      <left/>
      <right style="thin">
        <color indexed="64"/>
      </right>
      <top/>
      <bottom/>
      <diagonal/>
    </border>
    <border>
      <left style="dotted">
        <color indexed="64"/>
      </left>
      <right/>
      <top style="thin">
        <color indexed="64"/>
      </top>
      <bottom/>
      <diagonal/>
    </border>
    <border>
      <left/>
      <right style="dotted">
        <color indexed="64"/>
      </right>
      <top style="thin">
        <color indexed="64"/>
      </top>
      <bottom/>
      <diagonal/>
    </border>
    <border>
      <left/>
      <right style="thin">
        <color indexed="64"/>
      </right>
      <top style="thin">
        <color indexed="64"/>
      </top>
      <bottom/>
      <diagonal/>
    </border>
    <border>
      <left/>
      <right style="hair">
        <color indexed="64"/>
      </right>
      <top style="thin">
        <color indexed="64"/>
      </top>
      <bottom/>
      <diagonal/>
    </border>
    <border>
      <left style="thin">
        <color indexed="64"/>
      </left>
      <right style="thin">
        <color indexed="64"/>
      </right>
      <top style="thin">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bottom style="hair">
        <color indexed="64"/>
      </bottom>
      <diagonal/>
    </border>
    <border>
      <left style="dotted">
        <color indexed="64"/>
      </left>
      <right/>
      <top style="thin">
        <color indexed="64"/>
      </top>
      <bottom style="double">
        <color indexed="64"/>
      </bottom>
      <diagonal/>
    </border>
    <border>
      <left/>
      <right/>
      <top style="thin">
        <color indexed="64"/>
      </top>
      <bottom style="double">
        <color indexed="64"/>
      </bottom>
      <diagonal/>
    </border>
    <border>
      <left/>
      <right style="dotted">
        <color indexed="64"/>
      </right>
      <top style="thin">
        <color indexed="64"/>
      </top>
      <bottom style="double">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thin">
        <color indexed="64"/>
      </bottom>
      <diagonal/>
    </border>
    <border>
      <left style="thin">
        <color indexed="64"/>
      </left>
      <right/>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thin">
        <color indexed="64"/>
      </left>
      <right/>
      <top/>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hair">
        <color indexed="64"/>
      </right>
      <top/>
      <bottom/>
      <diagonal/>
    </border>
    <border>
      <left style="thin">
        <color indexed="64"/>
      </left>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hair">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style="hair">
        <color indexed="64"/>
      </top>
      <bottom/>
      <diagonal/>
    </border>
    <border>
      <left style="thin">
        <color indexed="64"/>
      </left>
      <right style="hair">
        <color indexed="64"/>
      </right>
      <top/>
      <bottom style="thin">
        <color indexed="64"/>
      </bottom>
      <diagonal/>
    </border>
    <border>
      <left/>
      <right style="hair">
        <color indexed="64"/>
      </right>
      <top/>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diagonalUp="1">
      <left style="hair">
        <color indexed="64"/>
      </left>
      <right style="thin">
        <color indexed="64"/>
      </right>
      <top style="hair">
        <color indexed="64"/>
      </top>
      <bottom style="hair">
        <color indexed="64"/>
      </bottom>
      <diagonal style="hair">
        <color indexed="64"/>
      </diagonal>
    </border>
    <border>
      <left/>
      <right/>
      <top style="hair">
        <color indexed="64"/>
      </top>
      <bottom style="thin">
        <color indexed="64"/>
      </bottom>
      <diagonal/>
    </border>
    <border>
      <left style="hair">
        <color indexed="64"/>
      </left>
      <right style="thin">
        <color indexed="64"/>
      </right>
      <top/>
      <bottom/>
      <diagonal/>
    </border>
    <border diagonalUp="1">
      <left style="hair">
        <color indexed="64"/>
      </left>
      <right style="hair">
        <color indexed="64"/>
      </right>
      <top style="hair">
        <color indexed="64"/>
      </top>
      <bottom style="hair">
        <color indexed="64"/>
      </bottom>
      <diagonal style="hair">
        <color indexed="64"/>
      </diagonal>
    </border>
    <border diagonalUp="1">
      <left style="thin">
        <color indexed="64"/>
      </left>
      <right style="hair">
        <color indexed="64"/>
      </right>
      <top style="hair">
        <color indexed="64"/>
      </top>
      <bottom style="hair">
        <color indexed="64"/>
      </bottom>
      <diagonal style="hair">
        <color indexed="64"/>
      </diagonal>
    </border>
    <border>
      <left style="thin">
        <color indexed="64"/>
      </left>
      <right style="double">
        <color indexed="64"/>
      </right>
      <top style="thin">
        <color indexed="64"/>
      </top>
      <bottom style="thin">
        <color indexed="64"/>
      </bottom>
      <diagonal/>
    </border>
    <border>
      <left style="thin">
        <color indexed="64"/>
      </left>
      <right/>
      <top style="hair">
        <color indexed="64"/>
      </top>
      <bottom style="thin">
        <color indexed="64"/>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hair">
        <color indexed="64"/>
      </left>
      <right style="double">
        <color indexed="64"/>
      </right>
      <top style="hair">
        <color indexed="64"/>
      </top>
      <bottom/>
      <diagonal/>
    </border>
    <border>
      <left style="double">
        <color indexed="64"/>
      </left>
      <right style="hair">
        <color indexed="64"/>
      </right>
      <top/>
      <bottom/>
      <diagonal/>
    </border>
    <border>
      <left style="hair">
        <color indexed="64"/>
      </left>
      <right style="double">
        <color indexed="64"/>
      </right>
      <top style="hair">
        <color indexed="64"/>
      </top>
      <bottom style="thin">
        <color indexed="64"/>
      </bottom>
      <diagonal/>
    </border>
    <border>
      <left style="double">
        <color indexed="64"/>
      </left>
      <right style="hair">
        <color indexed="64"/>
      </right>
      <top style="hair">
        <color indexed="64"/>
      </top>
      <bottom style="thin">
        <color indexed="64"/>
      </bottom>
      <diagonal/>
    </border>
    <border>
      <left style="hair">
        <color indexed="64"/>
      </left>
      <right style="double">
        <color indexed="64"/>
      </right>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style="medium">
        <color indexed="64"/>
      </top>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right/>
      <top style="double">
        <color indexed="64"/>
      </top>
      <bottom style="hair">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right style="thin">
        <color indexed="64"/>
      </right>
      <top style="thin">
        <color indexed="64"/>
      </top>
      <bottom style="double">
        <color indexed="64"/>
      </bottom>
      <diagonal/>
    </border>
    <border>
      <left style="thin">
        <color indexed="64"/>
      </left>
      <right style="double">
        <color indexed="64"/>
      </right>
      <top style="double">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double">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thin">
        <color indexed="64"/>
      </right>
      <top/>
      <bottom/>
      <diagonal/>
    </border>
    <border diagonalUp="1">
      <left style="thin">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thin">
        <color indexed="64"/>
      </right>
      <top style="hair">
        <color indexed="64"/>
      </top>
      <bottom style="thin">
        <color indexed="64"/>
      </bottom>
      <diagonal style="hair">
        <color indexed="64"/>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style="hair">
        <color indexed="64"/>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double">
        <color indexed="64"/>
      </top>
      <bottom/>
      <diagonal/>
    </border>
  </borders>
  <cellStyleXfs count="5">
    <xf numFmtId="0" fontId="0" fillId="0" borderId="0"/>
    <xf numFmtId="38" fontId="1" fillId="0" borderId="0" applyFont="0" applyFill="0" applyBorder="0" applyAlignment="0" applyProtection="0"/>
    <xf numFmtId="38" fontId="1" fillId="0" borderId="0" applyFont="0" applyFill="0" applyBorder="0" applyAlignment="0" applyProtection="0"/>
    <xf numFmtId="0" fontId="1" fillId="0" borderId="0"/>
    <xf numFmtId="0" fontId="29" fillId="0" borderId="0">
      <alignment vertical="center"/>
    </xf>
  </cellStyleXfs>
  <cellXfs count="1305">
    <xf numFmtId="0" fontId="0" fillId="0" borderId="0" xfId="0"/>
    <xf numFmtId="0" fontId="4" fillId="0" borderId="0" xfId="0" applyFont="1" applyFill="1" applyAlignment="1">
      <alignment vertical="center"/>
    </xf>
    <xf numFmtId="0" fontId="8" fillId="0" borderId="0" xfId="0" applyFont="1" applyAlignment="1">
      <alignment horizontal="left"/>
    </xf>
    <xf numFmtId="0" fontId="8" fillId="0" borderId="0" xfId="0" applyFont="1" applyAlignment="1">
      <alignment horizontal="justify"/>
    </xf>
    <xf numFmtId="0" fontId="9" fillId="0" borderId="0" xfId="0" applyFont="1" applyAlignment="1">
      <alignment horizontal="justify"/>
    </xf>
    <xf numFmtId="0" fontId="10" fillId="0" borderId="0" xfId="0" applyFont="1" applyAlignment="1">
      <alignment horizontal="justify"/>
    </xf>
    <xf numFmtId="0" fontId="11" fillId="0" borderId="0" xfId="0" applyFont="1" applyAlignment="1">
      <alignment horizontal="distributed" vertical="center" justifyLastLine="1"/>
    </xf>
    <xf numFmtId="0" fontId="9" fillId="0" borderId="0" xfId="0" applyFont="1" applyAlignment="1">
      <alignment horizontal="distributed" vertical="center"/>
    </xf>
    <xf numFmtId="49" fontId="9" fillId="0" borderId="0" xfId="0" applyNumberFormat="1" applyFont="1" applyAlignment="1">
      <alignment horizontal="distributed" vertical="center" justifyLastLine="1"/>
    </xf>
    <xf numFmtId="0" fontId="5" fillId="0" borderId="0" xfId="0" applyNumberFormat="1" applyFont="1" applyFill="1" applyAlignment="1">
      <alignment vertical="center"/>
    </xf>
    <xf numFmtId="0" fontId="4" fillId="0" borderId="0" xfId="0" applyFont="1" applyFill="1"/>
    <xf numFmtId="0" fontId="4" fillId="0" borderId="0" xfId="0" applyFont="1" applyFill="1" applyAlignment="1">
      <alignment horizontal="center"/>
    </xf>
    <xf numFmtId="176" fontId="4" fillId="0" borderId="0" xfId="0" applyNumberFormat="1" applyFont="1" applyFill="1"/>
    <xf numFmtId="0" fontId="14" fillId="0" borderId="0" xfId="0" applyFont="1" applyFill="1" applyAlignment="1">
      <alignment vertical="center"/>
    </xf>
    <xf numFmtId="0" fontId="14" fillId="0" borderId="0" xfId="0" applyFont="1" applyFill="1" applyBorder="1" applyAlignment="1">
      <alignment horizontal="center" vertical="center"/>
    </xf>
    <xf numFmtId="38" fontId="14" fillId="0" borderId="0" xfId="1" applyFont="1" applyFill="1" applyBorder="1" applyAlignment="1">
      <alignment vertical="center"/>
    </xf>
    <xf numFmtId="0" fontId="14" fillId="0" borderId="0" xfId="0" applyFont="1" applyFill="1"/>
    <xf numFmtId="0" fontId="14" fillId="0" borderId="0" xfId="0" applyFont="1" applyFill="1" applyAlignment="1">
      <alignment horizontal="center"/>
    </xf>
    <xf numFmtId="176" fontId="14" fillId="0" borderId="0" xfId="0" applyNumberFormat="1" applyFont="1" applyFill="1"/>
    <xf numFmtId="0" fontId="15" fillId="0" borderId="0" xfId="0" applyFont="1" applyFill="1" applyAlignment="1">
      <alignment vertical="center"/>
    </xf>
    <xf numFmtId="0" fontId="14" fillId="0" borderId="1" xfId="0" applyFont="1" applyFill="1" applyBorder="1" applyAlignment="1">
      <alignment horizontal="distributed" vertical="center" justifyLastLine="1"/>
    </xf>
    <xf numFmtId="0" fontId="14" fillId="0" borderId="2" xfId="0" applyFont="1" applyFill="1" applyBorder="1" applyAlignment="1">
      <alignment horizontal="distributed" vertical="center" justifyLastLine="1"/>
    </xf>
    <xf numFmtId="0" fontId="15" fillId="0" borderId="0" xfId="0" applyFont="1" applyFill="1"/>
    <xf numFmtId="0" fontId="14" fillId="0" borderId="1" xfId="0" applyFont="1" applyFill="1" applyBorder="1" applyAlignment="1">
      <alignment horizontal="distributed" vertical="center" wrapText="1" justifyLastLine="1"/>
    </xf>
    <xf numFmtId="0" fontId="14" fillId="0" borderId="3" xfId="0" applyFont="1" applyFill="1" applyBorder="1" applyAlignment="1">
      <alignment horizontal="distributed" vertical="center" justifyLastLine="1"/>
    </xf>
    <xf numFmtId="0" fontId="14" fillId="0" borderId="4" xfId="0" applyFont="1" applyFill="1" applyBorder="1" applyAlignment="1">
      <alignment horizontal="distributed" vertical="center" justifyLastLine="1"/>
    </xf>
    <xf numFmtId="0" fontId="14" fillId="0" borderId="5" xfId="0" applyFont="1" applyFill="1" applyBorder="1" applyAlignment="1">
      <alignment horizontal="distributed" vertical="center" justifyLastLine="1"/>
    </xf>
    <xf numFmtId="49" fontId="19" fillId="0" borderId="0" xfId="0" applyNumberFormat="1" applyFont="1" applyAlignment="1">
      <alignment horizontal="distributed" vertical="center" justifyLastLine="1"/>
    </xf>
    <xf numFmtId="0" fontId="19" fillId="0" borderId="0" xfId="0" applyFont="1" applyAlignment="1">
      <alignment horizontal="distributed" vertical="center"/>
    </xf>
    <xf numFmtId="0" fontId="14" fillId="0" borderId="0" xfId="0" applyFont="1"/>
    <xf numFmtId="0" fontId="14" fillId="0" borderId="0" xfId="0" applyFont="1" applyAlignment="1">
      <alignment horizontal="justify"/>
    </xf>
    <xf numFmtId="41" fontId="15" fillId="0" borderId="0" xfId="0" applyNumberFormat="1" applyFont="1" applyFill="1" applyAlignment="1">
      <alignment vertical="center"/>
    </xf>
    <xf numFmtId="0" fontId="4" fillId="2" borderId="0" xfId="0" applyFont="1" applyFill="1" applyAlignment="1">
      <alignment vertical="center"/>
    </xf>
    <xf numFmtId="0" fontId="4" fillId="2" borderId="0" xfId="0" applyFont="1" applyFill="1" applyBorder="1" applyAlignment="1">
      <alignment vertical="center"/>
    </xf>
    <xf numFmtId="0" fontId="21" fillId="2" borderId="0" xfId="0" applyFont="1" applyFill="1" applyBorder="1" applyAlignment="1">
      <alignment vertical="center"/>
    </xf>
    <xf numFmtId="0" fontId="21" fillId="2" borderId="6" xfId="0" applyFont="1" applyFill="1" applyBorder="1" applyAlignment="1">
      <alignment vertical="center"/>
    </xf>
    <xf numFmtId="0" fontId="21" fillId="2" borderId="0" xfId="0" applyFont="1" applyFill="1" applyBorder="1" applyAlignment="1">
      <alignment horizontal="distributed" vertical="center"/>
    </xf>
    <xf numFmtId="0" fontId="7" fillId="2" borderId="0" xfId="0" applyFont="1" applyFill="1" applyBorder="1" applyAlignment="1">
      <alignment vertical="center"/>
    </xf>
    <xf numFmtId="0" fontId="23" fillId="0" borderId="0" xfId="0" applyFont="1" applyAlignment="1">
      <alignment horizontal="distributed" vertical="center"/>
    </xf>
    <xf numFmtId="38" fontId="14" fillId="0" borderId="7" xfId="1" applyFont="1" applyFill="1" applyBorder="1" applyAlignment="1">
      <alignment vertical="center"/>
    </xf>
    <xf numFmtId="38" fontId="14" fillId="0" borderId="7" xfId="1" applyFont="1" applyFill="1" applyBorder="1" applyAlignment="1">
      <alignment horizontal="left" vertical="center" wrapText="1"/>
    </xf>
    <xf numFmtId="38" fontId="14" fillId="0" borderId="0" xfId="1" applyFont="1" applyFill="1" applyAlignment="1">
      <alignment vertical="center"/>
    </xf>
    <xf numFmtId="38" fontId="14" fillId="0" borderId="8" xfId="1" applyFont="1" applyFill="1" applyBorder="1" applyAlignment="1">
      <alignment vertical="center" wrapText="1"/>
    </xf>
    <xf numFmtId="38" fontId="14" fillId="0" borderId="9" xfId="1" applyFont="1" applyFill="1" applyBorder="1" applyAlignment="1">
      <alignment vertical="center" wrapText="1"/>
    </xf>
    <xf numFmtId="38" fontId="14" fillId="0" borderId="0" xfId="1" applyFont="1" applyFill="1" applyBorder="1" applyAlignment="1">
      <alignment horizontal="right" vertical="center"/>
    </xf>
    <xf numFmtId="38" fontId="4" fillId="0" borderId="0" xfId="1" applyFont="1" applyFill="1" applyAlignment="1">
      <alignment vertical="center"/>
    </xf>
    <xf numFmtId="38" fontId="14" fillId="0" borderId="10" xfId="1" applyFont="1" applyFill="1" applyBorder="1" applyAlignment="1">
      <alignment vertical="center" shrinkToFit="1"/>
    </xf>
    <xf numFmtId="38" fontId="4" fillId="0" borderId="11" xfId="1" applyFont="1" applyFill="1" applyBorder="1" applyAlignment="1">
      <alignment vertical="center"/>
    </xf>
    <xf numFmtId="38" fontId="14" fillId="0" borderId="12" xfId="1" applyFont="1" applyFill="1" applyBorder="1" applyAlignment="1">
      <alignment vertical="center"/>
    </xf>
    <xf numFmtId="38" fontId="14" fillId="0" borderId="13" xfId="1" applyFont="1" applyFill="1" applyBorder="1" applyAlignment="1">
      <alignment vertical="center" wrapText="1"/>
    </xf>
    <xf numFmtId="38" fontId="14" fillId="0" borderId="7" xfId="1" applyFont="1" applyFill="1" applyBorder="1" applyAlignment="1">
      <alignment vertical="center" wrapText="1"/>
    </xf>
    <xf numFmtId="0" fontId="14" fillId="0" borderId="0" xfId="0" applyFont="1" applyFill="1" applyBorder="1" applyAlignment="1">
      <alignment horizontal="distributed" vertical="center" justifyLastLine="1"/>
    </xf>
    <xf numFmtId="41" fontId="14" fillId="0" borderId="0" xfId="0" applyNumberFormat="1" applyFont="1" applyFill="1" applyBorder="1" applyAlignment="1">
      <alignment vertical="center"/>
    </xf>
    <xf numFmtId="0" fontId="14" fillId="0" borderId="14" xfId="0" applyFont="1" applyFill="1" applyBorder="1" applyAlignment="1">
      <alignment horizontal="distributed" vertical="center" justifyLastLine="1"/>
    </xf>
    <xf numFmtId="0" fontId="14" fillId="0" borderId="15" xfId="0" applyFont="1" applyFill="1" applyBorder="1" applyAlignment="1">
      <alignment horizontal="distributed" vertical="center" justifyLastLine="1"/>
    </xf>
    <xf numFmtId="38" fontId="14" fillId="0" borderId="16" xfId="1" applyFont="1" applyFill="1" applyBorder="1" applyAlignment="1">
      <alignment vertical="center" wrapText="1"/>
    </xf>
    <xf numFmtId="38" fontId="14" fillId="0" borderId="17" xfId="1" applyFont="1" applyFill="1" applyBorder="1" applyAlignment="1">
      <alignment vertical="center" wrapText="1"/>
    </xf>
    <xf numFmtId="38" fontId="14" fillId="0" borderId="18" xfId="1" applyFont="1" applyFill="1" applyBorder="1" applyAlignment="1">
      <alignment vertical="center" wrapText="1"/>
    </xf>
    <xf numFmtId="38" fontId="14" fillId="0" borderId="19" xfId="1" applyFont="1" applyFill="1" applyBorder="1" applyAlignment="1">
      <alignment vertical="center"/>
    </xf>
    <xf numFmtId="38" fontId="14" fillId="0" borderId="20" xfId="1" applyFont="1" applyFill="1" applyBorder="1" applyAlignment="1">
      <alignment vertical="center"/>
    </xf>
    <xf numFmtId="38" fontId="14" fillId="0" borderId="10" xfId="1" applyFont="1" applyFill="1" applyBorder="1" applyAlignment="1">
      <alignment vertical="center"/>
    </xf>
    <xf numFmtId="0" fontId="14" fillId="0" borderId="3" xfId="0" applyFont="1" applyFill="1" applyBorder="1" applyAlignment="1">
      <alignment vertical="center" justifyLastLine="1"/>
    </xf>
    <xf numFmtId="0" fontId="14" fillId="0" borderId="21" xfId="0" applyFont="1" applyFill="1" applyBorder="1" applyAlignment="1">
      <alignment vertical="center" justifyLastLine="1"/>
    </xf>
    <xf numFmtId="0" fontId="14" fillId="0" borderId="15" xfId="0" applyFont="1" applyFill="1" applyBorder="1" applyAlignment="1">
      <alignment vertical="center" justifyLastLine="1"/>
    </xf>
    <xf numFmtId="0" fontId="14" fillId="0" borderId="22" xfId="0" applyFont="1" applyFill="1" applyBorder="1" applyAlignment="1">
      <alignment horizontal="distributed" vertical="center" justifyLastLine="1"/>
    </xf>
    <xf numFmtId="0" fontId="14" fillId="0" borderId="5" xfId="0" applyFont="1" applyFill="1" applyBorder="1" applyAlignment="1">
      <alignment horizontal="center" vertical="center" shrinkToFit="1"/>
    </xf>
    <xf numFmtId="0" fontId="14" fillId="0" borderId="23" xfId="0" applyFont="1" applyFill="1" applyBorder="1" applyAlignment="1">
      <alignment horizontal="distributed" vertical="center" justifyLastLine="1"/>
    </xf>
    <xf numFmtId="0" fontId="15" fillId="0" borderId="0" xfId="0" applyFont="1" applyFill="1" applyBorder="1" applyAlignment="1">
      <alignment horizontal="distributed" vertical="center" justifyLastLine="1"/>
    </xf>
    <xf numFmtId="41" fontId="15" fillId="0" borderId="0" xfId="0" applyNumberFormat="1" applyFont="1" applyFill="1" applyBorder="1" applyAlignment="1">
      <alignment vertical="center"/>
    </xf>
    <xf numFmtId="0" fontId="14" fillId="0" borderId="24" xfId="0" applyFont="1" applyFill="1" applyBorder="1" applyAlignment="1">
      <alignment horizontal="distributed" vertical="center" justifyLastLine="1"/>
    </xf>
    <xf numFmtId="0" fontId="14" fillId="0" borderId="25" xfId="0" applyFont="1" applyFill="1" applyBorder="1" applyAlignment="1">
      <alignment horizontal="distributed" vertical="center" justifyLastLine="1"/>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14" fillId="0" borderId="26" xfId="0" applyFont="1" applyFill="1" applyBorder="1" applyAlignment="1">
      <alignment horizontal="distributed" vertical="center" justifyLastLine="1"/>
    </xf>
    <xf numFmtId="0" fontId="14" fillId="0" borderId="27" xfId="0" applyFont="1" applyFill="1" applyBorder="1" applyAlignment="1">
      <alignment horizontal="distributed" vertical="center" justifyLastLine="1"/>
    </xf>
    <xf numFmtId="0" fontId="14" fillId="0" borderId="0" xfId="0" applyFont="1" applyFill="1" applyBorder="1" applyAlignment="1">
      <alignment vertical="center"/>
    </xf>
    <xf numFmtId="0" fontId="14" fillId="0" borderId="28" xfId="0" applyFont="1" applyFill="1" applyBorder="1" applyAlignment="1">
      <alignment horizontal="distributed" vertical="center" justifyLastLine="1"/>
    </xf>
    <xf numFmtId="0" fontId="4" fillId="0" borderId="0" xfId="0" applyFont="1" applyFill="1" applyBorder="1"/>
    <xf numFmtId="0" fontId="4" fillId="0" borderId="0" xfId="0" applyFont="1" applyFill="1" applyBorder="1" applyAlignment="1">
      <alignment horizontal="distributed" vertical="center"/>
    </xf>
    <xf numFmtId="41" fontId="4" fillId="0" borderId="0" xfId="0" applyNumberFormat="1" applyFont="1" applyFill="1" applyBorder="1" applyAlignment="1">
      <alignment vertical="center"/>
    </xf>
    <xf numFmtId="0" fontId="5" fillId="0" borderId="0" xfId="0" applyFont="1" applyFill="1" applyBorder="1" applyAlignment="1">
      <alignment horizontal="left" vertical="center"/>
    </xf>
    <xf numFmtId="0" fontId="13" fillId="0" borderId="0" xfId="0" applyFont="1" applyFill="1" applyAlignment="1">
      <alignment vertical="center"/>
    </xf>
    <xf numFmtId="0" fontId="14" fillId="0" borderId="29" xfId="0" applyFont="1" applyFill="1" applyBorder="1" applyAlignment="1">
      <alignment horizontal="distributed" vertical="center" justifyLastLine="1"/>
    </xf>
    <xf numFmtId="0" fontId="14" fillId="0" borderId="30" xfId="0" applyFont="1" applyFill="1" applyBorder="1" applyAlignment="1">
      <alignment horizontal="distributed" vertical="center" justifyLastLine="1"/>
    </xf>
    <xf numFmtId="0" fontId="14" fillId="0" borderId="31" xfId="0" applyFont="1" applyFill="1" applyBorder="1" applyAlignment="1">
      <alignment horizontal="distributed" vertical="center" justifyLastLine="1"/>
    </xf>
    <xf numFmtId="0" fontId="14" fillId="0" borderId="0" xfId="0" applyFont="1" applyFill="1" applyBorder="1" applyAlignment="1">
      <alignment horizontal="left" vertical="center" justifyLastLine="1"/>
    </xf>
    <xf numFmtId="0" fontId="20" fillId="0" borderId="0" xfId="0" applyFont="1" applyFill="1" applyBorder="1" applyAlignment="1">
      <alignment horizontal="left" vertical="center" justifyLastLine="1"/>
    </xf>
    <xf numFmtId="0" fontId="14" fillId="0" borderId="32" xfId="0" applyFont="1" applyFill="1" applyBorder="1" applyAlignment="1">
      <alignment horizontal="distributed" vertical="center" justifyLastLine="1"/>
    </xf>
    <xf numFmtId="41" fontId="14" fillId="0" borderId="24" xfId="0" applyNumberFormat="1" applyFont="1" applyFill="1" applyBorder="1" applyAlignment="1">
      <alignment vertical="center"/>
    </xf>
    <xf numFmtId="41" fontId="14" fillId="0" borderId="23" xfId="0" applyNumberFormat="1" applyFont="1" applyFill="1" applyBorder="1" applyAlignment="1">
      <alignment vertical="center"/>
    </xf>
    <xf numFmtId="3" fontId="14" fillId="0" borderId="0" xfId="0" applyNumberFormat="1" applyFont="1" applyFill="1" applyBorder="1" applyAlignment="1">
      <alignment vertical="center"/>
    </xf>
    <xf numFmtId="0" fontId="17" fillId="0" borderId="0" xfId="0" applyFont="1" applyFill="1" applyAlignment="1">
      <alignment vertical="center"/>
    </xf>
    <xf numFmtId="38" fontId="14" fillId="0" borderId="17" xfId="1" applyFont="1" applyFill="1" applyBorder="1" applyAlignment="1">
      <alignment horizontal="left" vertical="center" shrinkToFit="1"/>
    </xf>
    <xf numFmtId="38" fontId="14" fillId="0" borderId="9" xfId="1" applyFont="1" applyFill="1" applyBorder="1" applyAlignment="1">
      <alignment horizontal="left" vertical="center" shrinkToFit="1"/>
    </xf>
    <xf numFmtId="41" fontId="14" fillId="0" borderId="22" xfId="0" applyNumberFormat="1" applyFont="1" applyFill="1" applyBorder="1" applyAlignment="1">
      <alignment vertical="center"/>
    </xf>
    <xf numFmtId="0" fontId="14" fillId="0" borderId="0" xfId="0" applyFont="1" applyFill="1" applyBorder="1" applyAlignment="1">
      <alignment vertical="center" justifyLastLine="1"/>
    </xf>
    <xf numFmtId="0" fontId="30" fillId="2" borderId="0" xfId="0" applyFont="1" applyFill="1" applyAlignment="1">
      <alignment vertical="center"/>
    </xf>
    <xf numFmtId="0" fontId="30" fillId="2" borderId="0" xfId="0" applyFont="1" applyFill="1" applyAlignment="1">
      <alignment horizontal="right" vertical="center"/>
    </xf>
    <xf numFmtId="0" fontId="31" fillId="2" borderId="0" xfId="0" applyFont="1" applyFill="1" applyBorder="1" applyAlignment="1">
      <alignment vertical="center"/>
    </xf>
    <xf numFmtId="0" fontId="21" fillId="2" borderId="33" xfId="0" applyFont="1" applyFill="1" applyBorder="1" applyAlignment="1">
      <alignment vertical="center"/>
    </xf>
    <xf numFmtId="0" fontId="21" fillId="2" borderId="34" xfId="0" applyFont="1" applyFill="1" applyBorder="1" applyAlignment="1">
      <alignment vertical="center"/>
    </xf>
    <xf numFmtId="0" fontId="21" fillId="2" borderId="35" xfId="0" applyFont="1" applyFill="1" applyBorder="1" applyAlignment="1">
      <alignment vertical="center"/>
    </xf>
    <xf numFmtId="0" fontId="24" fillId="3" borderId="36" xfId="0" applyFont="1" applyFill="1" applyBorder="1" applyAlignment="1">
      <alignment horizontal="center" vertical="center"/>
    </xf>
    <xf numFmtId="0" fontId="24" fillId="3" borderId="0" xfId="0" applyFont="1" applyFill="1" applyAlignment="1"/>
    <xf numFmtId="0" fontId="24" fillId="3" borderId="37" xfId="0" applyFont="1" applyFill="1" applyBorder="1" applyAlignment="1"/>
    <xf numFmtId="0" fontId="24" fillId="3" borderId="0" xfId="0" applyFont="1" applyFill="1" applyBorder="1" applyAlignment="1"/>
    <xf numFmtId="0" fontId="24" fillId="3" borderId="38" xfId="0" applyFont="1" applyFill="1" applyBorder="1" applyAlignment="1"/>
    <xf numFmtId="0" fontId="24" fillId="3" borderId="39" xfId="0" applyFont="1" applyFill="1" applyBorder="1" applyAlignment="1"/>
    <xf numFmtId="0" fontId="24" fillId="3" borderId="6" xfId="0" applyFont="1" applyFill="1" applyBorder="1" applyAlignment="1"/>
    <xf numFmtId="0" fontId="24" fillId="3" borderId="33" xfId="0" applyFont="1" applyFill="1" applyBorder="1" applyAlignment="1"/>
    <xf numFmtId="0" fontId="24" fillId="3" borderId="35" xfId="0" applyFont="1" applyFill="1" applyBorder="1" applyAlignment="1"/>
    <xf numFmtId="0" fontId="24" fillId="3" borderId="34" xfId="0" applyFont="1" applyFill="1" applyBorder="1" applyAlignment="1"/>
    <xf numFmtId="0" fontId="24" fillId="3" borderId="11" xfId="0" applyFont="1" applyFill="1" applyBorder="1" applyAlignment="1"/>
    <xf numFmtId="0" fontId="24" fillId="3" borderId="40" xfId="0" applyFont="1" applyFill="1" applyBorder="1" applyAlignment="1"/>
    <xf numFmtId="0" fontId="24" fillId="3" borderId="41" xfId="0" applyFont="1" applyFill="1" applyBorder="1" applyAlignment="1"/>
    <xf numFmtId="0" fontId="24" fillId="3" borderId="42" xfId="0" applyFont="1" applyFill="1" applyBorder="1" applyAlignment="1"/>
    <xf numFmtId="0" fontId="24" fillId="0" borderId="0" xfId="0" applyFont="1" applyBorder="1" applyAlignment="1"/>
    <xf numFmtId="0" fontId="24" fillId="0" borderId="37" xfId="0" applyFont="1" applyBorder="1" applyAlignment="1"/>
    <xf numFmtId="0" fontId="24" fillId="0" borderId="38" xfId="0" applyFont="1" applyBorder="1" applyAlignment="1"/>
    <xf numFmtId="0" fontId="24" fillId="0" borderId="39" xfId="0" applyFont="1" applyBorder="1" applyAlignment="1"/>
    <xf numFmtId="0" fontId="14" fillId="0" borderId="21" xfId="0" applyFont="1" applyFill="1" applyBorder="1" applyAlignment="1">
      <alignment horizontal="distributed" vertical="center" justifyLastLine="1"/>
    </xf>
    <xf numFmtId="0" fontId="14" fillId="0" borderId="43" xfId="0" applyFont="1" applyFill="1" applyBorder="1" applyAlignment="1">
      <alignment horizontal="distributed" vertical="center" justifyLastLine="1"/>
    </xf>
    <xf numFmtId="0" fontId="14" fillId="0" borderId="44" xfId="0" applyFont="1" applyFill="1" applyBorder="1" applyAlignment="1">
      <alignment horizontal="distributed" vertical="center" justifyLastLine="1"/>
    </xf>
    <xf numFmtId="0" fontId="17" fillId="0" borderId="0" xfId="0" applyFont="1" applyFill="1" applyAlignment="1">
      <alignment horizontal="left" vertical="center"/>
    </xf>
    <xf numFmtId="38" fontId="14" fillId="0" borderId="45" xfId="1" applyFont="1" applyFill="1" applyBorder="1" applyAlignment="1">
      <alignment horizontal="right" vertical="center" shrinkToFit="1"/>
    </xf>
    <xf numFmtId="38" fontId="14" fillId="0" borderId="46" xfId="1" applyFont="1" applyFill="1" applyBorder="1" applyAlignment="1">
      <alignment horizontal="right" vertical="center" shrinkToFit="1"/>
    </xf>
    <xf numFmtId="41" fontId="14" fillId="0" borderId="47" xfId="1" applyNumberFormat="1" applyFont="1" applyFill="1" applyBorder="1" applyAlignment="1">
      <alignment horizontal="right" vertical="center" shrinkToFit="1"/>
    </xf>
    <xf numFmtId="41" fontId="14" fillId="0" borderId="46" xfId="1" applyNumberFormat="1" applyFont="1" applyFill="1" applyBorder="1" applyAlignment="1">
      <alignment horizontal="right" vertical="center" shrinkToFit="1"/>
    </xf>
    <xf numFmtId="0" fontId="14" fillId="0" borderId="0" xfId="0" applyFont="1" applyFill="1" applyBorder="1" applyAlignment="1">
      <alignment horizontal="left" vertical="center" wrapText="1"/>
    </xf>
    <xf numFmtId="0" fontId="17" fillId="0" borderId="0" xfId="0" applyFont="1" applyFill="1" applyBorder="1" applyAlignment="1">
      <alignment vertical="center"/>
    </xf>
    <xf numFmtId="41" fontId="14" fillId="0" borderId="14" xfId="1" applyNumberFormat="1" applyFont="1" applyFill="1" applyBorder="1" applyAlignment="1">
      <alignment vertical="center"/>
    </xf>
    <xf numFmtId="0" fontId="14" fillId="0" borderId="29" xfId="0" applyFont="1" applyFill="1" applyBorder="1" applyAlignment="1">
      <alignment horizontal="center" vertical="top" wrapText="1" justifyLastLine="1"/>
    </xf>
    <xf numFmtId="41" fontId="14" fillId="0" borderId="48" xfId="1" applyNumberFormat="1" applyFont="1" applyFill="1" applyBorder="1" applyAlignment="1">
      <alignment vertical="center"/>
    </xf>
    <xf numFmtId="41" fontId="14" fillId="0" borderId="49" xfId="1" applyNumberFormat="1" applyFont="1" applyFill="1" applyBorder="1" applyAlignment="1">
      <alignment vertical="center"/>
    </xf>
    <xf numFmtId="0" fontId="5" fillId="0" borderId="0" xfId="0" applyFont="1" applyFill="1" applyAlignment="1">
      <alignment vertical="center"/>
    </xf>
    <xf numFmtId="41" fontId="14" fillId="0" borderId="0" xfId="0" applyNumberFormat="1" applyFont="1" applyFill="1" applyBorder="1" applyAlignment="1">
      <alignment horizontal="center" vertical="center"/>
    </xf>
    <xf numFmtId="0" fontId="14" fillId="0" borderId="0" xfId="0" applyFont="1" applyFill="1" applyBorder="1" applyAlignment="1">
      <alignment vertical="center" wrapText="1"/>
    </xf>
    <xf numFmtId="0" fontId="14" fillId="0" borderId="0" xfId="0" applyFont="1" applyFill="1" applyAlignment="1">
      <alignment vertical="center" wrapText="1"/>
    </xf>
    <xf numFmtId="0" fontId="14" fillId="0" borderId="0" xfId="0" applyFont="1" applyFill="1" applyAlignment="1"/>
    <xf numFmtId="0" fontId="14" fillId="0" borderId="0" xfId="0" applyFont="1" applyFill="1" applyAlignment="1">
      <alignment horizontal="distributed" vertical="center"/>
    </xf>
    <xf numFmtId="0" fontId="14" fillId="0" borderId="0" xfId="0" applyFont="1" applyFill="1" applyBorder="1" applyAlignment="1"/>
    <xf numFmtId="0" fontId="14" fillId="0" borderId="6" xfId="0" applyFont="1" applyFill="1" applyBorder="1" applyAlignment="1">
      <alignment vertical="center" wrapText="1"/>
    </xf>
    <xf numFmtId="0" fontId="14" fillId="0" borderId="0" xfId="0" applyFont="1" applyFill="1" applyBorder="1" applyAlignment="1">
      <alignment vertical="center" shrinkToFit="1"/>
    </xf>
    <xf numFmtId="0" fontId="14" fillId="0" borderId="12" xfId="0" applyFont="1" applyFill="1" applyBorder="1" applyAlignment="1">
      <alignment horizontal="right" vertical="center"/>
    </xf>
    <xf numFmtId="0" fontId="14" fillId="0" borderId="50" xfId="0" applyFont="1" applyFill="1" applyBorder="1" applyAlignment="1">
      <alignment horizontal="right" vertical="center"/>
    </xf>
    <xf numFmtId="0" fontId="25" fillId="0" borderId="0" xfId="0" applyFont="1" applyFill="1" applyBorder="1" applyAlignment="1">
      <alignment horizontal="center" vertical="center"/>
    </xf>
    <xf numFmtId="0" fontId="14" fillId="0" borderId="51"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41" fontId="14" fillId="0" borderId="0" xfId="0" applyNumberFormat="1" applyFont="1" applyFill="1" applyAlignment="1">
      <alignment vertical="center"/>
    </xf>
    <xf numFmtId="0" fontId="16" fillId="0" borderId="47" xfId="0" applyFont="1" applyFill="1" applyBorder="1" applyAlignment="1">
      <alignment vertical="center" shrinkToFit="1"/>
    </xf>
    <xf numFmtId="0" fontId="14" fillId="0" borderId="47" xfId="0" applyFont="1" applyFill="1" applyBorder="1" applyAlignment="1">
      <alignment vertical="center" shrinkToFit="1"/>
    </xf>
    <xf numFmtId="0" fontId="16" fillId="0" borderId="53" xfId="0" applyFont="1" applyFill="1" applyBorder="1" applyAlignment="1">
      <alignment vertical="center" shrinkToFit="1"/>
    </xf>
    <xf numFmtId="0" fontId="14" fillId="0" borderId="0" xfId="0" applyFont="1" applyFill="1" applyAlignment="1">
      <alignment horizontal="right" vertical="top"/>
    </xf>
    <xf numFmtId="0" fontId="0" fillId="0" borderId="0" xfId="0" applyFont="1"/>
    <xf numFmtId="0" fontId="21" fillId="0" borderId="4" xfId="0" applyFont="1" applyFill="1" applyBorder="1" applyAlignment="1">
      <alignment horizontal="distributed" vertical="center"/>
    </xf>
    <xf numFmtId="0" fontId="14" fillId="0" borderId="39" xfId="0" applyFont="1" applyFill="1" applyBorder="1" applyAlignment="1">
      <alignment vertical="center"/>
    </xf>
    <xf numFmtId="0" fontId="14" fillId="0" borderId="8" xfId="0" applyFont="1" applyFill="1" applyBorder="1" applyAlignment="1">
      <alignment horizontal="center" vertical="center"/>
    </xf>
    <xf numFmtId="0" fontId="14" fillId="0" borderId="34" xfId="0" applyFont="1" applyFill="1" applyBorder="1" applyAlignment="1">
      <alignment horizontal="center" vertical="center" shrinkToFit="1"/>
    </xf>
    <xf numFmtId="38" fontId="14" fillId="0" borderId="20" xfId="1" applyFont="1" applyFill="1" applyBorder="1" applyAlignment="1">
      <alignment vertical="center" wrapText="1"/>
    </xf>
    <xf numFmtId="38" fontId="14" fillId="0" borderId="50" xfId="1" applyFont="1" applyFill="1" applyBorder="1" applyAlignment="1">
      <alignment vertical="center" wrapText="1"/>
    </xf>
    <xf numFmtId="38" fontId="14" fillId="0" borderId="10" xfId="1" applyFont="1" applyFill="1" applyBorder="1" applyAlignment="1">
      <alignment vertical="center" wrapText="1"/>
    </xf>
    <xf numFmtId="38" fontId="14" fillId="0" borderId="7" xfId="1" applyFont="1" applyFill="1" applyBorder="1" applyAlignment="1">
      <alignment horizontal="left" vertical="center" shrinkToFit="1"/>
    </xf>
    <xf numFmtId="38" fontId="14" fillId="0" borderId="8" xfId="1" applyFont="1" applyFill="1" applyBorder="1" applyAlignment="1">
      <alignment horizontal="left" vertical="center" shrinkToFit="1"/>
    </xf>
    <xf numFmtId="38" fontId="14" fillId="0" borderId="13" xfId="1" applyFont="1" applyFill="1" applyBorder="1" applyAlignment="1">
      <alignment horizontal="left" vertical="center" wrapText="1"/>
    </xf>
    <xf numFmtId="38" fontId="14" fillId="0" borderId="8" xfId="1" applyFont="1" applyFill="1" applyBorder="1" applyAlignment="1">
      <alignment horizontal="left" vertical="center" wrapText="1"/>
    </xf>
    <xf numFmtId="38" fontId="14" fillId="0" borderId="16" xfId="1" applyFont="1" applyFill="1" applyBorder="1" applyAlignment="1">
      <alignment horizontal="left" vertical="center" wrapText="1"/>
    </xf>
    <xf numFmtId="38" fontId="14" fillId="0" borderId="9" xfId="1" applyFont="1" applyFill="1" applyBorder="1" applyAlignment="1">
      <alignment horizontal="left" vertical="center" wrapText="1"/>
    </xf>
    <xf numFmtId="38" fontId="14" fillId="0" borderId="10" xfId="1" applyFont="1" applyFill="1" applyBorder="1" applyAlignment="1">
      <alignment horizontal="left" vertical="center"/>
    </xf>
    <xf numFmtId="38" fontId="14" fillId="0" borderId="47" xfId="1" applyFont="1" applyFill="1" applyBorder="1" applyAlignment="1">
      <alignment vertical="center" wrapText="1"/>
    </xf>
    <xf numFmtId="0" fontId="5" fillId="0" borderId="0" xfId="0" applyFont="1" applyFill="1" applyBorder="1" applyAlignment="1">
      <alignment horizontal="center" vertical="center"/>
    </xf>
    <xf numFmtId="0" fontId="14" fillId="0" borderId="57" xfId="0" applyFont="1" applyFill="1" applyBorder="1" applyAlignment="1">
      <alignment horizontal="center" vertical="center"/>
    </xf>
    <xf numFmtId="0" fontId="16" fillId="0" borderId="0" xfId="0" applyFont="1" applyFill="1" applyAlignment="1">
      <alignment horizontal="left" vertical="center"/>
    </xf>
    <xf numFmtId="0" fontId="6" fillId="3" borderId="0" xfId="0" applyFont="1" applyFill="1" applyAlignment="1">
      <alignment vertical="center"/>
    </xf>
    <xf numFmtId="183" fontId="14" fillId="0" borderId="0" xfId="0" applyNumberFormat="1" applyFont="1" applyFill="1" applyBorder="1" applyAlignment="1">
      <alignment horizontal="distributed" vertical="center"/>
    </xf>
    <xf numFmtId="176" fontId="14" fillId="0" borderId="0" xfId="0" applyNumberFormat="1" applyFont="1" applyFill="1" applyBorder="1" applyAlignment="1">
      <alignment vertical="center"/>
    </xf>
    <xf numFmtId="0" fontId="14" fillId="0" borderId="0" xfId="0" applyNumberFormat="1" applyFont="1" applyFill="1" applyBorder="1" applyAlignment="1">
      <alignment vertical="center"/>
    </xf>
    <xf numFmtId="38" fontId="14" fillId="0" borderId="19" xfId="1" applyFont="1" applyFill="1" applyBorder="1" applyAlignment="1">
      <alignment horizontal="left" vertical="center" shrinkToFit="1"/>
    </xf>
    <xf numFmtId="38" fontId="14" fillId="0" borderId="20" xfId="1" applyFont="1" applyFill="1" applyBorder="1" applyAlignment="1">
      <alignment horizontal="left" vertical="center" shrinkToFit="1"/>
    </xf>
    <xf numFmtId="38" fontId="14" fillId="0" borderId="7" xfId="1" applyFont="1" applyFill="1" applyBorder="1" applyAlignment="1">
      <alignment horizontal="left" vertical="center"/>
    </xf>
    <xf numFmtId="38" fontId="14" fillId="0" borderId="45" xfId="1" applyFont="1" applyFill="1" applyBorder="1" applyAlignment="1">
      <alignment vertical="center" shrinkToFit="1"/>
    </xf>
    <xf numFmtId="38" fontId="14" fillId="0" borderId="46" xfId="1" applyFont="1" applyFill="1" applyBorder="1" applyAlignment="1">
      <alignment horizontal="center" vertical="center" shrinkToFit="1"/>
    </xf>
    <xf numFmtId="38" fontId="14" fillId="0" borderId="58" xfId="1" applyFont="1" applyFill="1" applyBorder="1" applyAlignment="1">
      <alignment horizontal="center" vertical="center" shrinkToFit="1"/>
    </xf>
    <xf numFmtId="38" fontId="14" fillId="0" borderId="0" xfId="1" applyFont="1" applyFill="1" applyAlignment="1">
      <alignment horizontal="right" vertical="center"/>
    </xf>
    <xf numFmtId="38" fontId="14" fillId="0" borderId="39" xfId="1" applyFont="1" applyFill="1" applyBorder="1" applyAlignment="1">
      <alignment vertical="center"/>
    </xf>
    <xf numFmtId="38" fontId="14" fillId="0" borderId="16" xfId="1" applyFont="1" applyFill="1" applyBorder="1" applyAlignment="1">
      <alignment vertical="center"/>
    </xf>
    <xf numFmtId="38" fontId="14" fillId="0" borderId="8" xfId="1" applyFont="1" applyFill="1" applyBorder="1" applyAlignment="1">
      <alignment vertical="center" shrinkToFit="1"/>
    </xf>
    <xf numFmtId="38" fontId="14" fillId="0" borderId="53" xfId="1" applyFont="1" applyFill="1" applyBorder="1" applyAlignment="1">
      <alignment vertical="center" shrinkToFit="1"/>
    </xf>
    <xf numFmtId="38" fontId="14" fillId="0" borderId="53" xfId="1" applyFont="1" applyFill="1" applyBorder="1" applyAlignment="1">
      <alignment horizontal="left" vertical="center" shrinkToFit="1"/>
    </xf>
    <xf numFmtId="38" fontId="14" fillId="0" borderId="59" xfId="1" applyFont="1" applyFill="1" applyBorder="1" applyAlignment="1">
      <alignment vertical="center"/>
    </xf>
    <xf numFmtId="41" fontId="14" fillId="0" borderId="60" xfId="1" applyNumberFormat="1" applyFont="1" applyFill="1" applyBorder="1" applyAlignment="1">
      <alignment vertical="center"/>
    </xf>
    <xf numFmtId="38" fontId="14" fillId="0" borderId="16" xfId="1" applyFont="1" applyFill="1" applyBorder="1" applyAlignment="1">
      <alignment horizontal="left" vertical="center"/>
    </xf>
    <xf numFmtId="38" fontId="14" fillId="0" borderId="7" xfId="1" applyFont="1" applyFill="1" applyBorder="1" applyAlignment="1">
      <alignment horizontal="center" vertical="center"/>
    </xf>
    <xf numFmtId="38" fontId="14" fillId="0" borderId="13" xfId="1" applyFont="1" applyFill="1" applyBorder="1" applyAlignment="1">
      <alignment vertical="center" shrinkToFit="1"/>
    </xf>
    <xf numFmtId="38" fontId="14" fillId="0" borderId="6" xfId="1" applyFont="1" applyFill="1" applyBorder="1" applyAlignment="1">
      <alignment horizontal="left" vertical="center" shrinkToFit="1"/>
    </xf>
    <xf numFmtId="38" fontId="14" fillId="0" borderId="34" xfId="1" applyFont="1" applyFill="1" applyBorder="1" applyAlignment="1">
      <alignment horizontal="left" vertical="center" shrinkToFit="1"/>
    </xf>
    <xf numFmtId="38" fontId="14" fillId="0" borderId="57" xfId="1" applyFont="1" applyFill="1" applyBorder="1" applyAlignment="1">
      <alignment vertical="center" wrapText="1"/>
    </xf>
    <xf numFmtId="38" fontId="14" fillId="0" borderId="45" xfId="1" applyFont="1" applyFill="1" applyBorder="1" applyAlignment="1">
      <alignment horizontal="center" vertical="center" wrapText="1"/>
    </xf>
    <xf numFmtId="38" fontId="14" fillId="0" borderId="58" xfId="1" applyFont="1" applyFill="1" applyBorder="1" applyAlignment="1">
      <alignment horizontal="center" vertical="center" wrapText="1"/>
    </xf>
    <xf numFmtId="38" fontId="14" fillId="0" borderId="61" xfId="1" applyFont="1" applyFill="1" applyBorder="1" applyAlignment="1">
      <alignment horizontal="left" vertical="center"/>
    </xf>
    <xf numFmtId="38" fontId="14" fillId="0" borderId="62" xfId="1" applyFont="1" applyFill="1" applyBorder="1" applyAlignment="1">
      <alignment horizontal="left" vertical="center" shrinkToFit="1"/>
    </xf>
    <xf numFmtId="38" fontId="14" fillId="0" borderId="12" xfId="1" applyFont="1" applyFill="1" applyBorder="1" applyAlignment="1">
      <alignment horizontal="left" vertical="center" shrinkToFit="1"/>
    </xf>
    <xf numFmtId="38" fontId="14" fillId="0" borderId="19" xfId="1" applyFont="1" applyFill="1" applyBorder="1" applyAlignment="1">
      <alignment horizontal="left" vertical="center"/>
    </xf>
    <xf numFmtId="38" fontId="14" fillId="0" borderId="20" xfId="1" applyFont="1" applyFill="1" applyBorder="1" applyAlignment="1">
      <alignment horizontal="left" vertical="center"/>
    </xf>
    <xf numFmtId="38" fontId="14" fillId="0" borderId="58" xfId="1" applyFont="1" applyFill="1" applyBorder="1" applyAlignment="1">
      <alignment horizontal="center" vertical="center" textRotation="255" wrapText="1" shrinkToFit="1"/>
    </xf>
    <xf numFmtId="0" fontId="14" fillId="0" borderId="63" xfId="0" applyFont="1" applyFill="1" applyBorder="1" applyAlignment="1">
      <alignment vertical="center"/>
    </xf>
    <xf numFmtId="0" fontId="14" fillId="0" borderId="23" xfId="0" applyFont="1" applyFill="1" applyBorder="1" applyAlignment="1">
      <alignment vertical="center"/>
    </xf>
    <xf numFmtId="0" fontId="14" fillId="0" borderId="48" xfId="0" applyFont="1" applyFill="1" applyBorder="1" applyAlignment="1">
      <alignment horizontal="distributed" vertical="center" justifyLastLine="1"/>
    </xf>
    <xf numFmtId="0" fontId="14" fillId="0" borderId="64" xfId="0" applyFont="1" applyFill="1" applyBorder="1" applyAlignment="1">
      <alignment horizontal="distributed" vertical="center" justifyLastLine="1" shrinkToFit="1"/>
    </xf>
    <xf numFmtId="0" fontId="14" fillId="0" borderId="61" xfId="0" applyFont="1" applyFill="1" applyBorder="1" applyAlignment="1">
      <alignment horizontal="center" vertical="center"/>
    </xf>
    <xf numFmtId="0" fontId="16" fillId="0" borderId="0" xfId="0" applyFont="1" applyFill="1" applyAlignment="1">
      <alignment vertical="center"/>
    </xf>
    <xf numFmtId="0" fontId="3" fillId="0" borderId="0" xfId="0" applyFont="1" applyFill="1"/>
    <xf numFmtId="0" fontId="4" fillId="0" borderId="0" xfId="0" applyFont="1" applyFill="1" applyBorder="1" applyAlignment="1">
      <alignment horizontal="distributed" vertical="center" justifyLastLine="1"/>
    </xf>
    <xf numFmtId="0" fontId="4" fillId="0" borderId="0" xfId="0" applyFont="1" applyFill="1" applyBorder="1" applyAlignment="1">
      <alignment horizontal="center"/>
    </xf>
    <xf numFmtId="0" fontId="14" fillId="0" borderId="43" xfId="0" applyFont="1" applyFill="1" applyBorder="1" applyAlignment="1">
      <alignment horizontal="center" shrinkToFit="1"/>
    </xf>
    <xf numFmtId="0" fontId="14" fillId="0" borderId="25" xfId="0" applyFont="1" applyFill="1" applyBorder="1" applyAlignment="1">
      <alignment horizontal="center" shrinkToFit="1"/>
    </xf>
    <xf numFmtId="0" fontId="14" fillId="0" borderId="25" xfId="0" applyFont="1" applyFill="1" applyBorder="1" applyAlignment="1">
      <alignment horizontal="center" wrapText="1" shrinkToFit="1"/>
    </xf>
    <xf numFmtId="0" fontId="14" fillId="0" borderId="63" xfId="0" applyFont="1" applyFill="1" applyBorder="1" applyAlignment="1">
      <alignment vertical="center" shrinkToFit="1"/>
    </xf>
    <xf numFmtId="0" fontId="14" fillId="0" borderId="28" xfId="0" applyFont="1" applyFill="1" applyBorder="1" applyAlignment="1">
      <alignment horizontal="center" vertical="top" shrinkToFit="1"/>
    </xf>
    <xf numFmtId="0" fontId="14" fillId="0" borderId="65" xfId="0" applyFont="1" applyFill="1" applyBorder="1" applyAlignment="1">
      <alignment horizontal="center" vertical="top" shrinkToFit="1"/>
    </xf>
    <xf numFmtId="0" fontId="14" fillId="0" borderId="65" xfId="0" applyFont="1" applyFill="1" applyBorder="1" applyAlignment="1">
      <alignment horizontal="center" vertical="top" wrapText="1" shrinkToFit="1"/>
    </xf>
    <xf numFmtId="41" fontId="14" fillId="0" borderId="63" xfId="0" applyNumberFormat="1" applyFont="1" applyFill="1" applyBorder="1" applyAlignment="1">
      <alignment horizontal="right" vertical="center"/>
    </xf>
    <xf numFmtId="0" fontId="14" fillId="0" borderId="63" xfId="0" applyFont="1" applyFill="1" applyBorder="1" applyAlignment="1">
      <alignment horizontal="distributed" vertical="center" wrapText="1" justifyLastLine="1"/>
    </xf>
    <xf numFmtId="0" fontId="14" fillId="0" borderId="0" xfId="0" applyFont="1" applyFill="1" applyBorder="1" applyAlignment="1">
      <alignment horizontal="distributed" vertical="center" wrapText="1" justifyLastLine="1"/>
    </xf>
    <xf numFmtId="180" fontId="14" fillId="0" borderId="63" xfId="0" applyNumberFormat="1" applyFont="1" applyFill="1" applyBorder="1" applyAlignment="1">
      <alignment vertical="center" shrinkToFit="1"/>
    </xf>
    <xf numFmtId="180" fontId="14" fillId="0" borderId="0" xfId="0" applyNumberFormat="1" applyFont="1" applyFill="1" applyBorder="1" applyAlignment="1">
      <alignment vertical="center" shrinkToFit="1"/>
    </xf>
    <xf numFmtId="0" fontId="14" fillId="0" borderId="66" xfId="0" applyFont="1" applyFill="1" applyBorder="1" applyAlignment="1">
      <alignment horizontal="center" vertical="center" shrinkToFit="1"/>
    </xf>
    <xf numFmtId="0" fontId="14" fillId="0" borderId="48" xfId="0" applyFont="1" applyFill="1" applyBorder="1" applyAlignment="1">
      <alignment horizontal="center" vertical="center" shrinkToFit="1"/>
    </xf>
    <xf numFmtId="41" fontId="14" fillId="0" borderId="63" xfId="0" applyNumberFormat="1" applyFont="1" applyFill="1" applyBorder="1" applyAlignment="1">
      <alignment vertical="center" shrinkToFit="1"/>
    </xf>
    <xf numFmtId="41" fontId="14" fillId="0" borderId="0" xfId="0" applyNumberFormat="1" applyFont="1" applyFill="1" applyBorder="1" applyAlignment="1">
      <alignment vertical="center" shrinkToFit="1"/>
    </xf>
    <xf numFmtId="0" fontId="14" fillId="0" borderId="64" xfId="0" applyFont="1" applyFill="1" applyBorder="1" applyAlignment="1">
      <alignment horizontal="center" vertical="center" shrinkToFit="1"/>
    </xf>
    <xf numFmtId="41" fontId="14" fillId="0" borderId="63" xfId="0" applyNumberFormat="1" applyFont="1" applyFill="1" applyBorder="1" applyAlignment="1">
      <alignment horizontal="left" vertical="center"/>
    </xf>
    <xf numFmtId="41" fontId="14" fillId="0" borderId="3" xfId="0" applyNumberFormat="1" applyFont="1" applyFill="1" applyBorder="1" applyAlignment="1">
      <alignment vertical="center"/>
    </xf>
    <xf numFmtId="0" fontId="5" fillId="0" borderId="0" xfId="0" applyFont="1" applyFill="1" applyAlignment="1">
      <alignment horizontal="left"/>
    </xf>
    <xf numFmtId="41" fontId="14" fillId="0" borderId="0" xfId="0" applyNumberFormat="1" applyFont="1" applyFill="1"/>
    <xf numFmtId="0" fontId="14" fillId="0" borderId="63" xfId="0" applyFont="1" applyFill="1" applyBorder="1"/>
    <xf numFmtId="0" fontId="14" fillId="0" borderId="0" xfId="0" applyFont="1" applyFill="1" applyBorder="1"/>
    <xf numFmtId="41" fontId="14" fillId="0" borderId="52" xfId="1" applyNumberFormat="1" applyFont="1" applyFill="1" applyBorder="1" applyAlignment="1">
      <alignment vertical="center"/>
    </xf>
    <xf numFmtId="0" fontId="20" fillId="0" borderId="0" xfId="0" applyFont="1" applyFill="1"/>
    <xf numFmtId="41" fontId="14" fillId="0" borderId="63" xfId="0" applyNumberFormat="1" applyFont="1" applyFill="1" applyBorder="1" applyAlignment="1">
      <alignment vertical="center"/>
    </xf>
    <xf numFmtId="0" fontId="15" fillId="0" borderId="0" xfId="0" applyFont="1" applyFill="1" applyAlignment="1"/>
    <xf numFmtId="0" fontId="14" fillId="0" borderId="34" xfId="0" applyFont="1" applyFill="1" applyBorder="1" applyAlignment="1">
      <alignment horizontal="right" vertical="center"/>
    </xf>
    <xf numFmtId="38" fontId="4" fillId="0" borderId="0" xfId="1" applyFont="1" applyFill="1" applyBorder="1" applyAlignment="1">
      <alignment vertical="center"/>
    </xf>
    <xf numFmtId="0" fontId="21" fillId="0" borderId="0" xfId="0" applyFont="1" applyFill="1" applyBorder="1" applyAlignment="1">
      <alignment vertical="center"/>
    </xf>
    <xf numFmtId="0" fontId="14" fillId="0" borderId="0" xfId="0" applyFont="1" applyFill="1" applyAlignment="1">
      <alignment horizontal="left" vertical="center" wrapText="1"/>
    </xf>
    <xf numFmtId="0" fontId="14" fillId="0" borderId="34" xfId="0" applyFont="1" applyFill="1" applyBorder="1" applyAlignment="1">
      <alignment horizontal="center" vertical="center" justifyLastLine="1"/>
    </xf>
    <xf numFmtId="0" fontId="31" fillId="2" borderId="63" xfId="0" applyFont="1" applyFill="1" applyBorder="1" applyAlignment="1">
      <alignment vertical="center"/>
    </xf>
    <xf numFmtId="0" fontId="14" fillId="0" borderId="14" xfId="0" applyFont="1" applyFill="1" applyBorder="1" applyAlignment="1">
      <alignment vertical="center" justifyLastLine="1"/>
    </xf>
    <xf numFmtId="0" fontId="21" fillId="0" borderId="32" xfId="0" applyFont="1" applyFill="1" applyBorder="1" applyAlignment="1">
      <alignment horizontal="center" vertical="center" wrapText="1" justifyLastLine="1"/>
    </xf>
    <xf numFmtId="0" fontId="21" fillId="0" borderId="24" xfId="0" applyFont="1" applyFill="1" applyBorder="1" applyAlignment="1">
      <alignment horizontal="center" vertical="center" wrapText="1" justifyLastLine="1"/>
    </xf>
    <xf numFmtId="0" fontId="14" fillId="0" borderId="29" xfId="0" applyFont="1" applyFill="1" applyBorder="1" applyAlignment="1">
      <alignment horizontal="center" vertical="center" justifyLastLine="1"/>
    </xf>
    <xf numFmtId="0" fontId="21" fillId="0" borderId="5" xfId="0" applyFont="1" applyFill="1" applyBorder="1" applyAlignment="1">
      <alignment horizontal="center" vertical="center" wrapText="1" justifyLastLine="1"/>
    </xf>
    <xf numFmtId="0" fontId="14" fillId="0" borderId="6" xfId="0" applyFont="1" applyFill="1" applyBorder="1" applyAlignment="1">
      <alignment horizontal="left" vertical="center" wrapText="1"/>
    </xf>
    <xf numFmtId="0" fontId="14" fillId="0" borderId="67" xfId="0" applyFont="1" applyFill="1" applyBorder="1" applyAlignment="1">
      <alignment vertical="center" wrapText="1"/>
    </xf>
    <xf numFmtId="0" fontId="4" fillId="0" borderId="0" xfId="0" applyFont="1" applyFill="1" applyAlignment="1">
      <alignment horizontal="center" vertical="center"/>
    </xf>
    <xf numFmtId="41" fontId="14" fillId="0" borderId="0" xfId="0" applyNumberFormat="1" applyFont="1" applyFill="1" applyBorder="1" applyAlignment="1">
      <alignment horizontal="right" vertical="center"/>
    </xf>
    <xf numFmtId="0" fontId="14" fillId="0" borderId="9" xfId="0" applyFont="1" applyFill="1" applyBorder="1" applyAlignment="1">
      <alignment horizontal="center" vertical="center"/>
    </xf>
    <xf numFmtId="0" fontId="14" fillId="0" borderId="68" xfId="0" applyFont="1" applyFill="1" applyBorder="1" applyAlignment="1">
      <alignment horizontal="center" vertical="center"/>
    </xf>
    <xf numFmtId="0" fontId="14" fillId="0" borderId="69" xfId="0" applyFont="1" applyFill="1" applyBorder="1" applyAlignment="1">
      <alignment horizontal="distributed" vertical="center" justifyLastLine="1"/>
    </xf>
    <xf numFmtId="0" fontId="14" fillId="0" borderId="23"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32" xfId="0" applyFont="1" applyFill="1" applyBorder="1" applyAlignment="1">
      <alignment horizontal="center" vertical="center"/>
    </xf>
    <xf numFmtId="0" fontId="14" fillId="0" borderId="24" xfId="0" applyFont="1" applyFill="1" applyBorder="1" applyAlignment="1">
      <alignment horizontal="center" vertical="center"/>
    </xf>
    <xf numFmtId="0" fontId="14" fillId="0" borderId="23" xfId="0" applyFont="1" applyFill="1" applyBorder="1" applyAlignment="1">
      <alignment horizontal="center" vertical="center" wrapText="1" justifyLastLine="1"/>
    </xf>
    <xf numFmtId="0" fontId="14" fillId="0" borderId="59" xfId="0" applyFont="1" applyFill="1" applyBorder="1" applyAlignment="1">
      <alignment horizontal="center" vertical="center"/>
    </xf>
    <xf numFmtId="3" fontId="14" fillId="0" borderId="70" xfId="0" applyNumberFormat="1" applyFont="1" applyFill="1" applyBorder="1" applyAlignment="1">
      <alignment horizontal="right" vertical="center"/>
    </xf>
    <xf numFmtId="41" fontId="14" fillId="0" borderId="46" xfId="0" applyNumberFormat="1" applyFont="1" applyFill="1" applyBorder="1" applyAlignment="1">
      <alignment horizontal="right" vertical="center"/>
    </xf>
    <xf numFmtId="41" fontId="14" fillId="0" borderId="8" xfId="0" applyNumberFormat="1" applyFont="1" applyFill="1" applyBorder="1" applyAlignment="1">
      <alignment horizontal="right" vertical="center"/>
    </xf>
    <xf numFmtId="186" fontId="14" fillId="0" borderId="52" xfId="0" applyNumberFormat="1" applyFont="1" applyFill="1" applyBorder="1" applyAlignment="1">
      <alignment horizontal="right" vertical="center"/>
    </xf>
    <xf numFmtId="3" fontId="14" fillId="0" borderId="52" xfId="0" applyNumberFormat="1" applyFont="1" applyFill="1" applyBorder="1" applyAlignment="1">
      <alignment horizontal="right" vertical="center"/>
    </xf>
    <xf numFmtId="0" fontId="14" fillId="0" borderId="47" xfId="0" applyFont="1" applyFill="1" applyBorder="1" applyAlignment="1">
      <alignment horizontal="center" vertical="center"/>
    </xf>
    <xf numFmtId="0" fontId="14" fillId="0" borderId="39" xfId="0" applyFont="1" applyFill="1" applyBorder="1" applyAlignment="1">
      <alignment horizontal="center" vertical="center" shrinkToFit="1"/>
    </xf>
    <xf numFmtId="3" fontId="14" fillId="0" borderId="67" xfId="0" applyNumberFormat="1" applyFont="1" applyFill="1" applyBorder="1" applyAlignment="1">
      <alignment horizontal="right" vertical="center"/>
    </xf>
    <xf numFmtId="41" fontId="14" fillId="0" borderId="71" xfId="0" applyNumberFormat="1" applyFont="1" applyFill="1" applyBorder="1" applyAlignment="1">
      <alignment horizontal="right" vertical="center"/>
    </xf>
    <xf numFmtId="41" fontId="14" fillId="0" borderId="18" xfId="0" applyNumberFormat="1" applyFont="1" applyFill="1" applyBorder="1" applyAlignment="1">
      <alignment horizontal="right" vertical="center"/>
    </xf>
    <xf numFmtId="41" fontId="14" fillId="0" borderId="1" xfId="0" applyNumberFormat="1" applyFont="1" applyFill="1" applyBorder="1" applyAlignment="1">
      <alignment horizontal="right" vertical="center"/>
    </xf>
    <xf numFmtId="41" fontId="14" fillId="0" borderId="39" xfId="0" applyNumberFormat="1" applyFont="1" applyFill="1" applyBorder="1" applyAlignment="1">
      <alignment horizontal="right" vertical="center"/>
    </xf>
    <xf numFmtId="183" fontId="14" fillId="0" borderId="72" xfId="0" applyNumberFormat="1" applyFont="1" applyFill="1" applyBorder="1" applyAlignment="1">
      <alignment horizontal="right" vertical="center"/>
    </xf>
    <xf numFmtId="176" fontId="14" fillId="0" borderId="73" xfId="0" applyNumberFormat="1" applyFont="1" applyFill="1" applyBorder="1" applyAlignment="1">
      <alignment vertical="center"/>
    </xf>
    <xf numFmtId="176" fontId="14" fillId="0" borderId="57" xfId="0" applyNumberFormat="1" applyFont="1" applyFill="1" applyBorder="1" applyAlignment="1">
      <alignment vertical="center"/>
    </xf>
    <xf numFmtId="183" fontId="14" fillId="0" borderId="74" xfId="0" applyNumberFormat="1" applyFont="1" applyFill="1" applyBorder="1" applyAlignment="1">
      <alignment horizontal="right" vertical="center"/>
    </xf>
    <xf numFmtId="176" fontId="14" fillId="0" borderId="45" xfId="0" applyNumberFormat="1" applyFont="1" applyFill="1" applyBorder="1" applyAlignment="1">
      <alignment vertical="center"/>
    </xf>
    <xf numFmtId="176" fontId="14" fillId="0" borderId="53" xfId="0" applyNumberFormat="1" applyFont="1" applyFill="1" applyBorder="1" applyAlignment="1">
      <alignment vertical="center"/>
    </xf>
    <xf numFmtId="181" fontId="14" fillId="0" borderId="0" xfId="0" applyNumberFormat="1" applyFont="1" applyFill="1" applyAlignment="1">
      <alignment vertical="center"/>
    </xf>
    <xf numFmtId="41" fontId="14" fillId="0" borderId="53" xfId="0" applyNumberFormat="1" applyFont="1" applyFill="1" applyBorder="1" applyAlignment="1">
      <alignment vertical="center"/>
    </xf>
    <xf numFmtId="183" fontId="14" fillId="0" borderId="52" xfId="0" applyNumberFormat="1" applyFont="1" applyFill="1" applyBorder="1" applyAlignment="1">
      <alignment horizontal="right" vertical="center"/>
    </xf>
    <xf numFmtId="176" fontId="14" fillId="0" borderId="46" xfId="0" applyNumberFormat="1" applyFont="1" applyFill="1" applyBorder="1" applyAlignment="1">
      <alignment vertical="center"/>
    </xf>
    <xf numFmtId="41" fontId="14" fillId="0" borderId="47" xfId="0" applyNumberFormat="1" applyFont="1" applyFill="1" applyBorder="1" applyAlignment="1">
      <alignment vertical="center"/>
    </xf>
    <xf numFmtId="183" fontId="14" fillId="0" borderId="69" xfId="0" applyNumberFormat="1" applyFont="1" applyFill="1" applyBorder="1" applyAlignment="1">
      <alignment horizontal="right" vertical="center"/>
    </xf>
    <xf numFmtId="176" fontId="14" fillId="0" borderId="1" xfId="0" applyNumberFormat="1" applyFont="1" applyFill="1" applyBorder="1" applyAlignment="1">
      <alignment vertical="center"/>
    </xf>
    <xf numFmtId="41" fontId="14" fillId="0" borderId="2" xfId="0" applyNumberFormat="1" applyFont="1" applyFill="1" applyBorder="1" applyAlignment="1">
      <alignment vertical="center"/>
    </xf>
    <xf numFmtId="0" fontId="14" fillId="0" borderId="5" xfId="0" applyFont="1" applyFill="1" applyBorder="1" applyAlignment="1">
      <alignment horizontal="center" vertical="center"/>
    </xf>
    <xf numFmtId="3" fontId="14" fillId="0" borderId="22" xfId="0" applyNumberFormat="1" applyFont="1" applyFill="1" applyBorder="1" applyAlignment="1">
      <alignment horizontal="distributed" vertical="center" justifyLastLine="1"/>
    </xf>
    <xf numFmtId="3" fontId="14" fillId="0" borderId="24" xfId="0" applyNumberFormat="1" applyFont="1" applyFill="1" applyBorder="1" applyAlignment="1">
      <alignment horizontal="distributed" vertical="center" justifyLastLine="1"/>
    </xf>
    <xf numFmtId="183" fontId="14" fillId="0" borderId="58" xfId="0" applyNumberFormat="1" applyFont="1" applyFill="1" applyBorder="1" applyAlignment="1">
      <alignment horizontal="right" vertical="center"/>
    </xf>
    <xf numFmtId="3" fontId="14" fillId="0" borderId="58" xfId="0" applyNumberFormat="1" applyFont="1" applyFill="1" applyBorder="1" applyAlignment="1">
      <alignment vertical="center"/>
    </xf>
    <xf numFmtId="0" fontId="14" fillId="0" borderId="75" xfId="0" applyFont="1" applyFill="1" applyBorder="1" applyAlignment="1">
      <alignment vertical="center" justifyLastLine="1"/>
    </xf>
    <xf numFmtId="3" fontId="14" fillId="0" borderId="46" xfId="0" applyNumberFormat="1" applyFont="1" applyFill="1" applyBorder="1" applyAlignment="1">
      <alignment vertical="center"/>
    </xf>
    <xf numFmtId="0" fontId="14" fillId="0" borderId="47" xfId="0" applyFont="1" applyFill="1" applyBorder="1" applyAlignment="1">
      <alignment vertical="center" justifyLastLine="1"/>
    </xf>
    <xf numFmtId="183" fontId="14" fillId="0" borderId="65" xfId="0" applyNumberFormat="1" applyFont="1" applyFill="1" applyBorder="1" applyAlignment="1">
      <alignment horizontal="right" vertical="center"/>
    </xf>
    <xf numFmtId="3" fontId="14" fillId="0" borderId="65" xfId="0" applyNumberFormat="1" applyFont="1" applyFill="1" applyBorder="1" applyAlignment="1">
      <alignment vertical="center"/>
    </xf>
    <xf numFmtId="0" fontId="14" fillId="0" borderId="30" xfId="0" applyFont="1" applyFill="1" applyBorder="1" applyAlignment="1">
      <alignment vertical="center" justifyLastLine="1"/>
    </xf>
    <xf numFmtId="38" fontId="14" fillId="0" borderId="46" xfId="1" applyFont="1" applyFill="1" applyBorder="1" applyAlignment="1">
      <alignment vertical="center"/>
    </xf>
    <xf numFmtId="38" fontId="14" fillId="0" borderId="47" xfId="1" applyFont="1" applyFill="1" applyBorder="1" applyAlignment="1">
      <alignment vertical="center"/>
    </xf>
    <xf numFmtId="38" fontId="14" fillId="0" borderId="47" xfId="1" applyFont="1" applyFill="1" applyBorder="1" applyAlignment="1">
      <alignment horizontal="right" vertical="center"/>
    </xf>
    <xf numFmtId="3" fontId="14" fillId="0" borderId="76" xfId="0" applyNumberFormat="1" applyFont="1" applyFill="1" applyBorder="1" applyAlignment="1">
      <alignment vertical="center"/>
    </xf>
    <xf numFmtId="38" fontId="14" fillId="0" borderId="30" xfId="0" applyNumberFormat="1" applyFont="1" applyFill="1" applyBorder="1" applyAlignment="1">
      <alignment vertical="center"/>
    </xf>
    <xf numFmtId="0" fontId="14" fillId="0" borderId="72" xfId="0" applyFont="1" applyFill="1" applyBorder="1" applyAlignment="1">
      <alignment horizontal="center" vertical="center" shrinkToFit="1"/>
    </xf>
    <xf numFmtId="0" fontId="14" fillId="0" borderId="73" xfId="0" applyFont="1" applyFill="1" applyBorder="1" applyAlignment="1">
      <alignment horizontal="center" vertical="center" shrinkToFit="1"/>
    </xf>
    <xf numFmtId="0" fontId="14" fillId="0" borderId="67" xfId="0" applyFont="1" applyFill="1" applyBorder="1" applyAlignment="1">
      <alignment vertical="center" shrinkToFit="1"/>
    </xf>
    <xf numFmtId="0" fontId="14" fillId="0" borderId="71" xfId="0" applyFont="1" applyFill="1" applyBorder="1" applyAlignment="1">
      <alignment vertical="center" shrinkToFit="1"/>
    </xf>
    <xf numFmtId="0" fontId="14" fillId="0" borderId="67" xfId="0" applyFont="1" applyFill="1" applyBorder="1" applyAlignment="1">
      <alignment horizontal="right" vertical="center" shrinkToFit="1"/>
    </xf>
    <xf numFmtId="0" fontId="14" fillId="0" borderId="29" xfId="0" applyFont="1" applyFill="1" applyBorder="1" applyAlignment="1">
      <alignment horizontal="center" vertical="center"/>
    </xf>
    <xf numFmtId="0" fontId="14" fillId="0" borderId="76" xfId="0" applyFont="1" applyFill="1" applyBorder="1" applyAlignment="1">
      <alignment horizontal="center" vertical="center" shrinkToFit="1"/>
    </xf>
    <xf numFmtId="0" fontId="14" fillId="0" borderId="65" xfId="0" applyFont="1" applyFill="1" applyBorder="1" applyAlignment="1">
      <alignment vertical="center" shrinkToFit="1"/>
    </xf>
    <xf numFmtId="0" fontId="14" fillId="0" borderId="77" xfId="0" applyFont="1" applyFill="1" applyBorder="1" applyAlignment="1">
      <alignment vertical="center" shrinkToFit="1"/>
    </xf>
    <xf numFmtId="0" fontId="14" fillId="0" borderId="28" xfId="0" applyFont="1" applyFill="1" applyBorder="1" applyAlignment="1">
      <alignment vertical="center" shrinkToFit="1"/>
    </xf>
    <xf numFmtId="41" fontId="14" fillId="0" borderId="14" xfId="0" applyNumberFormat="1" applyFont="1" applyFill="1" applyBorder="1" applyAlignment="1">
      <alignment horizontal="center" vertical="center"/>
    </xf>
    <xf numFmtId="41" fontId="14" fillId="0" borderId="68" xfId="0" applyNumberFormat="1" applyFont="1" applyFill="1" applyBorder="1" applyAlignment="1">
      <alignment horizontal="center" vertical="center"/>
    </xf>
    <xf numFmtId="0" fontId="4" fillId="0" borderId="11" xfId="0" applyFont="1" applyFill="1" applyBorder="1" applyAlignment="1">
      <alignment vertical="center"/>
    </xf>
    <xf numFmtId="0" fontId="14" fillId="0" borderId="32" xfId="0" applyFont="1" applyFill="1" applyBorder="1" applyAlignment="1">
      <alignment horizontal="center" vertical="center" wrapText="1"/>
    </xf>
    <xf numFmtId="0" fontId="28" fillId="0" borderId="5" xfId="0" applyFont="1" applyFill="1" applyBorder="1" applyAlignment="1">
      <alignment horizontal="center" vertical="center" wrapText="1" shrinkToFit="1"/>
    </xf>
    <xf numFmtId="0" fontId="14" fillId="0" borderId="22" xfId="0" applyFont="1" applyFill="1" applyBorder="1" applyAlignment="1">
      <alignment horizontal="center" vertical="center" wrapText="1"/>
    </xf>
    <xf numFmtId="0" fontId="14" fillId="0" borderId="74" xfId="0" applyFont="1" applyFill="1" applyBorder="1" applyAlignment="1">
      <alignment horizontal="left" vertical="center" shrinkToFit="1"/>
    </xf>
    <xf numFmtId="179" fontId="14" fillId="0" borderId="53" xfId="0" applyNumberFormat="1" applyFont="1" applyFill="1" applyBorder="1" applyAlignment="1">
      <alignment vertical="center" shrinkToFit="1"/>
    </xf>
    <xf numFmtId="0" fontId="14" fillId="0" borderId="78" xfId="0" applyFont="1" applyFill="1" applyBorder="1" applyAlignment="1">
      <alignment horizontal="left" vertical="center" shrinkToFit="1"/>
    </xf>
    <xf numFmtId="0" fontId="14" fillId="0" borderId="52" xfId="0" applyFont="1" applyFill="1" applyBorder="1" applyAlignment="1">
      <alignment horizontal="left" vertical="center" shrinkToFit="1"/>
    </xf>
    <xf numFmtId="179" fontId="14" fillId="0" borderId="47" xfId="0" applyNumberFormat="1" applyFont="1" applyFill="1" applyBorder="1" applyAlignment="1">
      <alignment vertical="center" shrinkToFit="1"/>
    </xf>
    <xf numFmtId="0" fontId="14" fillId="0" borderId="79" xfId="0" applyFont="1" applyFill="1" applyBorder="1" applyAlignment="1">
      <alignment horizontal="left" vertical="center" shrinkToFit="1"/>
    </xf>
    <xf numFmtId="0" fontId="4" fillId="0" borderId="80" xfId="0" applyFont="1" applyFill="1" applyBorder="1" applyAlignment="1">
      <alignment vertical="center"/>
    </xf>
    <xf numFmtId="0" fontId="14" fillId="0" borderId="69" xfId="0" applyFont="1" applyFill="1" applyBorder="1" applyAlignment="1">
      <alignment horizontal="left" vertical="center" shrinkToFit="1"/>
    </xf>
    <xf numFmtId="179" fontId="14" fillId="0" borderId="75" xfId="0" applyNumberFormat="1" applyFont="1" applyFill="1" applyBorder="1" applyAlignment="1">
      <alignment horizontal="left" vertical="center" shrinkToFit="1"/>
    </xf>
    <xf numFmtId="0" fontId="14" fillId="0" borderId="0" xfId="0" applyFont="1" applyFill="1" applyBorder="1" applyAlignment="1">
      <alignment horizontal="left" vertical="center" shrinkToFit="1"/>
    </xf>
    <xf numFmtId="41" fontId="14" fillId="0" borderId="23" xfId="1" applyNumberFormat="1" applyFont="1" applyFill="1" applyBorder="1" applyAlignment="1">
      <alignment vertical="center" shrinkToFit="1"/>
    </xf>
    <xf numFmtId="41" fontId="14" fillId="0" borderId="24" xfId="1" applyNumberFormat="1" applyFont="1" applyFill="1" applyBorder="1" applyAlignment="1">
      <alignment vertical="center" shrinkToFit="1"/>
    </xf>
    <xf numFmtId="41" fontId="14" fillId="0" borderId="5" xfId="1" applyNumberFormat="1" applyFont="1" applyFill="1" applyBorder="1" applyAlignment="1">
      <alignment vertical="center" shrinkToFit="1"/>
    </xf>
    <xf numFmtId="41" fontId="14" fillId="0" borderId="4" xfId="1" applyNumberFormat="1" applyFont="1" applyFill="1" applyBorder="1" applyAlignment="1">
      <alignment horizontal="right" vertical="center" shrinkToFit="1"/>
    </xf>
    <xf numFmtId="38" fontId="14" fillId="0" borderId="23" xfId="1" applyFont="1" applyFill="1" applyBorder="1" applyAlignment="1">
      <alignment vertical="center" shrinkToFit="1"/>
    </xf>
    <xf numFmtId="177" fontId="14" fillId="0" borderId="23" xfId="1" applyNumberFormat="1" applyFont="1" applyFill="1" applyBorder="1" applyAlignment="1">
      <alignment vertical="center"/>
    </xf>
    <xf numFmtId="38" fontId="14" fillId="0" borderId="24" xfId="1" applyFont="1" applyFill="1" applyBorder="1" applyAlignment="1">
      <alignment vertical="center"/>
    </xf>
    <xf numFmtId="38" fontId="14" fillId="0" borderId="5" xfId="0" applyNumberFormat="1" applyFont="1" applyFill="1" applyBorder="1" applyAlignment="1">
      <alignment vertical="center"/>
    </xf>
    <xf numFmtId="41" fontId="14" fillId="0" borderId="70" xfId="0" applyNumberFormat="1" applyFont="1" applyFill="1" applyBorder="1" applyAlignment="1">
      <alignment horizontal="center" vertical="center"/>
    </xf>
    <xf numFmtId="41" fontId="14" fillId="0" borderId="7" xfId="0" applyNumberFormat="1" applyFont="1" applyFill="1" applyBorder="1" applyAlignment="1">
      <alignment vertical="center"/>
    </xf>
    <xf numFmtId="41" fontId="14" fillId="0" borderId="13" xfId="0" applyNumberFormat="1" applyFont="1" applyFill="1" applyBorder="1" applyAlignment="1">
      <alignment vertical="center"/>
    </xf>
    <xf numFmtId="41" fontId="14" fillId="0" borderId="79" xfId="0" applyNumberFormat="1" applyFont="1" applyFill="1" applyBorder="1" applyAlignment="1">
      <alignment vertical="center"/>
    </xf>
    <xf numFmtId="41" fontId="14" fillId="0" borderId="7" xfId="0" applyNumberFormat="1" applyFont="1" applyFill="1" applyBorder="1" applyAlignment="1">
      <alignment horizontal="right" vertical="center"/>
    </xf>
    <xf numFmtId="41" fontId="14" fillId="0" borderId="13" xfId="0" applyNumberFormat="1" applyFont="1" applyFill="1" applyBorder="1" applyAlignment="1">
      <alignment horizontal="right" vertical="center"/>
    </xf>
    <xf numFmtId="41" fontId="14" fillId="0" borderId="59" xfId="0" applyNumberFormat="1" applyFont="1" applyFill="1" applyBorder="1" applyAlignment="1">
      <alignment vertical="center"/>
    </xf>
    <xf numFmtId="41" fontId="14" fillId="0" borderId="81" xfId="0" applyNumberFormat="1" applyFont="1" applyFill="1" applyBorder="1" applyAlignment="1">
      <alignment vertical="center"/>
    </xf>
    <xf numFmtId="41" fontId="14" fillId="0" borderId="51" xfId="0" applyNumberFormat="1" applyFont="1" applyFill="1" applyBorder="1" applyAlignment="1">
      <alignment vertical="center"/>
    </xf>
    <xf numFmtId="41" fontId="14" fillId="0" borderId="81" xfId="0" applyNumberFormat="1" applyFont="1" applyFill="1" applyBorder="1" applyAlignment="1">
      <alignment horizontal="right" vertical="center"/>
    </xf>
    <xf numFmtId="0" fontId="14" fillId="0" borderId="49" xfId="0" applyFont="1" applyFill="1" applyBorder="1" applyAlignment="1">
      <alignment horizontal="center" vertical="center"/>
    </xf>
    <xf numFmtId="0" fontId="14" fillId="0" borderId="45" xfId="0" applyFont="1" applyFill="1" applyBorder="1" applyAlignment="1">
      <alignment vertical="center"/>
    </xf>
    <xf numFmtId="0" fontId="14" fillId="0" borderId="45" xfId="0" applyFont="1" applyFill="1" applyBorder="1" applyAlignment="1">
      <alignment horizontal="center" vertical="center"/>
    </xf>
    <xf numFmtId="0" fontId="14" fillId="0" borderId="53" xfId="0" applyFont="1" applyFill="1" applyBorder="1" applyAlignment="1">
      <alignment vertical="center"/>
    </xf>
    <xf numFmtId="0" fontId="14" fillId="0" borderId="58" xfId="0" applyFont="1" applyFill="1" applyBorder="1" applyAlignment="1">
      <alignment horizontal="center" vertical="center"/>
    </xf>
    <xf numFmtId="0" fontId="14" fillId="0" borderId="75" xfId="0" applyFont="1" applyFill="1" applyBorder="1" applyAlignment="1">
      <alignment vertical="center"/>
    </xf>
    <xf numFmtId="0" fontId="14" fillId="0" borderId="71" xfId="0" applyFont="1" applyFill="1" applyBorder="1" applyAlignment="1">
      <alignment horizontal="center" vertical="center"/>
    </xf>
    <xf numFmtId="0" fontId="20" fillId="0" borderId="71" xfId="0" applyFont="1" applyFill="1" applyBorder="1" applyAlignment="1">
      <alignment horizontal="center" vertical="center"/>
    </xf>
    <xf numFmtId="0" fontId="14" fillId="0" borderId="82" xfId="0" applyFont="1" applyFill="1" applyBorder="1" applyAlignment="1">
      <alignment vertical="center"/>
    </xf>
    <xf numFmtId="0" fontId="14" fillId="0" borderId="45" xfId="0" applyFont="1" applyFill="1" applyBorder="1" applyAlignment="1">
      <alignment horizontal="center" vertical="center" shrinkToFit="1"/>
    </xf>
    <xf numFmtId="0" fontId="20" fillId="0" borderId="45" xfId="0" applyFont="1" applyFill="1" applyBorder="1" applyAlignment="1">
      <alignment horizontal="center" vertical="center"/>
    </xf>
    <xf numFmtId="0" fontId="14" fillId="0" borderId="48" xfId="0" applyFont="1" applyFill="1" applyBorder="1" applyAlignment="1">
      <alignment horizontal="center" vertical="center"/>
    </xf>
    <xf numFmtId="176" fontId="14" fillId="0" borderId="79" xfId="0" applyNumberFormat="1" applyFont="1" applyFill="1" applyBorder="1" applyAlignment="1">
      <alignment horizontal="center" vertical="center"/>
    </xf>
    <xf numFmtId="0" fontId="14" fillId="0" borderId="46" xfId="0" applyFont="1" applyFill="1" applyBorder="1" applyAlignment="1">
      <alignment horizontal="center" vertical="center"/>
    </xf>
    <xf numFmtId="0" fontId="14" fillId="0" borderId="47" xfId="0" applyFont="1" applyFill="1" applyBorder="1" applyAlignment="1">
      <alignment vertical="center"/>
    </xf>
    <xf numFmtId="0" fontId="14" fillId="0" borderId="46" xfId="0" applyFont="1" applyFill="1" applyBorder="1" applyAlignment="1">
      <alignment vertical="center"/>
    </xf>
    <xf numFmtId="176" fontId="14" fillId="0" borderId="22" xfId="0" applyNumberFormat="1" applyFont="1" applyFill="1" applyBorder="1" applyAlignment="1">
      <alignment horizontal="center" vertical="center" wrapText="1"/>
    </xf>
    <xf numFmtId="176" fontId="14" fillId="0" borderId="78" xfId="0" applyNumberFormat="1" applyFont="1" applyFill="1" applyBorder="1" applyAlignment="1">
      <alignment horizontal="center" vertical="center"/>
    </xf>
    <xf numFmtId="41" fontId="14" fillId="0" borderId="78" xfId="0" applyNumberFormat="1" applyFont="1" applyFill="1" applyBorder="1" applyAlignment="1">
      <alignment horizontal="distributed" vertical="center"/>
    </xf>
    <xf numFmtId="41" fontId="14" fillId="0" borderId="45" xfId="0" applyNumberFormat="1" applyFont="1" applyFill="1" applyBorder="1" applyAlignment="1">
      <alignment horizontal="distributed" vertical="center"/>
    </xf>
    <xf numFmtId="41" fontId="14" fillId="0" borderId="53" xfId="0" applyNumberFormat="1" applyFont="1" applyFill="1" applyBorder="1" applyAlignment="1">
      <alignment horizontal="distributed" vertical="center"/>
    </xf>
    <xf numFmtId="41" fontId="14" fillId="0" borderId="79" xfId="0" applyNumberFormat="1" applyFont="1" applyFill="1" applyBorder="1" applyAlignment="1">
      <alignment horizontal="distributed" vertical="center"/>
    </xf>
    <xf numFmtId="41" fontId="14" fillId="0" borderId="46" xfId="0" applyNumberFormat="1" applyFont="1" applyFill="1" applyBorder="1" applyAlignment="1">
      <alignment horizontal="distributed" vertical="center"/>
    </xf>
    <xf numFmtId="41" fontId="14" fillId="0" borderId="47" xfId="0" applyNumberFormat="1" applyFont="1" applyFill="1" applyBorder="1" applyAlignment="1">
      <alignment horizontal="distributed" vertical="center"/>
    </xf>
    <xf numFmtId="182" fontId="14" fillId="0" borderId="51" xfId="0" applyNumberFormat="1" applyFont="1" applyFill="1" applyBorder="1" applyAlignment="1">
      <alignment horizontal="distributed" vertical="center"/>
    </xf>
    <xf numFmtId="182" fontId="14" fillId="0" borderId="2" xfId="0" applyNumberFormat="1" applyFont="1" applyFill="1" applyBorder="1" applyAlignment="1">
      <alignment horizontal="distributed" vertical="center"/>
    </xf>
    <xf numFmtId="41" fontId="14" fillId="0" borderId="57" xfId="0" applyNumberFormat="1" applyFont="1" applyFill="1" applyBorder="1" applyAlignment="1">
      <alignment horizontal="distributed" vertical="center"/>
    </xf>
    <xf numFmtId="41" fontId="16" fillId="0" borderId="79" xfId="0" applyNumberFormat="1" applyFont="1" applyFill="1" applyBorder="1" applyAlignment="1">
      <alignment horizontal="distributed" vertical="center"/>
    </xf>
    <xf numFmtId="41" fontId="16" fillId="0" borderId="47" xfId="0" applyNumberFormat="1" applyFont="1" applyFill="1" applyBorder="1" applyAlignment="1">
      <alignment horizontal="distributed" vertical="center"/>
    </xf>
    <xf numFmtId="41" fontId="16" fillId="0" borderId="46" xfId="0" applyNumberFormat="1" applyFont="1" applyFill="1" applyBorder="1" applyAlignment="1">
      <alignment horizontal="distributed" vertical="center"/>
    </xf>
    <xf numFmtId="41" fontId="14" fillId="0" borderId="83" xfId="0" applyNumberFormat="1" applyFont="1" applyFill="1" applyBorder="1" applyAlignment="1">
      <alignment horizontal="distributed" vertical="center"/>
    </xf>
    <xf numFmtId="41" fontId="14" fillId="0" borderId="80" xfId="0" applyNumberFormat="1" applyFont="1" applyFill="1" applyBorder="1" applyAlignment="1">
      <alignment horizontal="distributed" vertical="center"/>
    </xf>
    <xf numFmtId="41" fontId="14" fillId="0" borderId="84" xfId="0" applyNumberFormat="1" applyFont="1" applyFill="1" applyBorder="1" applyAlignment="1">
      <alignment horizontal="distributed" vertical="center"/>
    </xf>
    <xf numFmtId="41" fontId="14" fillId="0" borderId="1" xfId="0" applyNumberFormat="1" applyFont="1" applyFill="1" applyBorder="1" applyAlignment="1">
      <alignment horizontal="distributed" vertical="center"/>
    </xf>
    <xf numFmtId="41" fontId="14" fillId="0" borderId="2" xfId="0" applyNumberFormat="1" applyFont="1" applyFill="1" applyBorder="1" applyAlignment="1">
      <alignment horizontal="distributed" vertical="center"/>
    </xf>
    <xf numFmtId="0" fontId="14" fillId="0" borderId="15" xfId="0" applyFont="1" applyFill="1" applyBorder="1" applyAlignment="1">
      <alignment horizontal="center" vertical="center" wrapText="1"/>
    </xf>
    <xf numFmtId="0" fontId="14" fillId="0" borderId="23" xfId="0" applyFont="1" applyFill="1" applyBorder="1" applyAlignment="1">
      <alignment horizontal="center" vertical="center" shrinkToFit="1"/>
    </xf>
    <xf numFmtId="41" fontId="14" fillId="0" borderId="23" xfId="0" applyNumberFormat="1" applyFont="1" applyFill="1" applyBorder="1" applyAlignment="1">
      <alignment horizontal="center" vertical="center"/>
    </xf>
    <xf numFmtId="41" fontId="14" fillId="0" borderId="85" xfId="0" applyNumberFormat="1" applyFont="1" applyFill="1" applyBorder="1" applyAlignment="1">
      <alignment vertical="center"/>
    </xf>
    <xf numFmtId="41" fontId="14" fillId="0" borderId="70" xfId="1" applyNumberFormat="1" applyFont="1" applyFill="1" applyBorder="1" applyAlignment="1">
      <alignment vertical="center"/>
    </xf>
    <xf numFmtId="41" fontId="14" fillId="0" borderId="79" xfId="1" applyNumberFormat="1" applyFont="1" applyFill="1" applyBorder="1" applyAlignment="1">
      <alignment vertical="center"/>
    </xf>
    <xf numFmtId="41" fontId="14" fillId="0" borderId="7" xfId="1" applyNumberFormat="1" applyFont="1" applyFill="1" applyBorder="1" applyAlignment="1">
      <alignment vertical="center"/>
    </xf>
    <xf numFmtId="41" fontId="14" fillId="0" borderId="8" xfId="1" applyNumberFormat="1" applyFont="1" applyFill="1" applyBorder="1" applyAlignment="1">
      <alignment vertical="center"/>
    </xf>
    <xf numFmtId="41" fontId="14" fillId="0" borderId="13" xfId="1" applyNumberFormat="1" applyFont="1" applyFill="1" applyBorder="1" applyAlignment="1">
      <alignment vertical="center"/>
    </xf>
    <xf numFmtId="41" fontId="14" fillId="0" borderId="79" xfId="1" applyNumberFormat="1" applyFont="1" applyFill="1" applyBorder="1" applyAlignment="1">
      <alignment horizontal="right" vertical="center"/>
    </xf>
    <xf numFmtId="41" fontId="14" fillId="0" borderId="8" xfId="1" applyNumberFormat="1" applyFont="1" applyFill="1" applyBorder="1" applyAlignment="1">
      <alignment horizontal="right" vertical="center"/>
    </xf>
    <xf numFmtId="41" fontId="14" fillId="0" borderId="86" xfId="1" applyNumberFormat="1" applyFont="1" applyFill="1" applyBorder="1" applyAlignment="1">
      <alignment vertical="center"/>
    </xf>
    <xf numFmtId="41" fontId="14" fillId="0" borderId="70" xfId="0" applyNumberFormat="1" applyFont="1" applyFill="1" applyBorder="1" applyAlignment="1">
      <alignment vertical="center"/>
    </xf>
    <xf numFmtId="41" fontId="14" fillId="0" borderId="46" xfId="0" applyNumberFormat="1" applyFont="1" applyFill="1" applyBorder="1" applyAlignment="1">
      <alignment vertical="center"/>
    </xf>
    <xf numFmtId="41" fontId="14" fillId="0" borderId="52" xfId="0" applyNumberFormat="1" applyFont="1" applyFill="1" applyBorder="1" applyAlignment="1">
      <alignment vertical="center"/>
    </xf>
    <xf numFmtId="0" fontId="14" fillId="0" borderId="87" xfId="0" applyFont="1" applyFill="1" applyBorder="1" applyAlignment="1">
      <alignment horizontal="center" vertical="center" shrinkToFit="1"/>
    </xf>
    <xf numFmtId="41" fontId="14" fillId="0" borderId="69" xfId="0" applyNumberFormat="1" applyFont="1" applyFill="1" applyBorder="1" applyAlignment="1">
      <alignment vertical="center"/>
    </xf>
    <xf numFmtId="41" fontId="14" fillId="0" borderId="1" xfId="0" quotePrefix="1" applyNumberFormat="1" applyFont="1" applyFill="1" applyBorder="1" applyAlignment="1">
      <alignment horizontal="right" vertical="center"/>
    </xf>
    <xf numFmtId="41" fontId="14" fillId="0" borderId="88" xfId="0" applyNumberFormat="1" applyFont="1" applyFill="1" applyBorder="1" applyAlignment="1">
      <alignment vertical="center"/>
    </xf>
    <xf numFmtId="41" fontId="14" fillId="0" borderId="89" xfId="0" applyNumberFormat="1" applyFont="1" applyFill="1" applyBorder="1" applyAlignment="1">
      <alignment vertical="center"/>
    </xf>
    <xf numFmtId="41" fontId="14" fillId="0" borderId="90" xfId="0" applyNumberFormat="1" applyFont="1" applyFill="1" applyBorder="1" applyAlignment="1">
      <alignment vertical="center"/>
    </xf>
    <xf numFmtId="41" fontId="14" fillId="0" borderId="91" xfId="0" applyNumberFormat="1" applyFont="1" applyFill="1" applyBorder="1" applyAlignment="1">
      <alignment vertical="center"/>
    </xf>
    <xf numFmtId="41" fontId="14" fillId="0" borderId="39" xfId="0" applyNumberFormat="1" applyFont="1" applyFill="1" applyBorder="1" applyAlignment="1">
      <alignment vertical="center"/>
    </xf>
    <xf numFmtId="41" fontId="14" fillId="0" borderId="64" xfId="0" applyNumberFormat="1" applyFont="1" applyFill="1" applyBorder="1" applyAlignment="1">
      <alignment vertical="center"/>
    </xf>
    <xf numFmtId="41" fontId="14" fillId="0" borderId="86" xfId="0" applyNumberFormat="1" applyFont="1" applyFill="1" applyBorder="1" applyAlignment="1">
      <alignment vertical="center"/>
    </xf>
    <xf numFmtId="41" fontId="14" fillId="0" borderId="92" xfId="0" applyNumberFormat="1" applyFont="1" applyFill="1" applyBorder="1" applyAlignment="1">
      <alignment vertical="center"/>
    </xf>
    <xf numFmtId="41" fontId="14" fillId="0" borderId="93" xfId="0" applyNumberFormat="1" applyFont="1" applyFill="1" applyBorder="1" applyAlignment="1">
      <alignment vertical="center"/>
    </xf>
    <xf numFmtId="41" fontId="14" fillId="0" borderId="50" xfId="0" applyNumberFormat="1" applyFont="1" applyFill="1" applyBorder="1" applyAlignment="1">
      <alignment vertical="center"/>
    </xf>
    <xf numFmtId="41" fontId="14" fillId="0" borderId="29" xfId="0" applyNumberFormat="1" applyFont="1" applyFill="1" applyBorder="1" applyAlignment="1">
      <alignment vertical="center"/>
    </xf>
    <xf numFmtId="41" fontId="14" fillId="0" borderId="68" xfId="0" applyNumberFormat="1" applyFont="1" applyFill="1" applyBorder="1" applyAlignment="1">
      <alignment vertical="center"/>
    </xf>
    <xf numFmtId="41" fontId="14" fillId="0" borderId="94" xfId="0" applyNumberFormat="1" applyFont="1" applyFill="1" applyBorder="1" applyAlignment="1">
      <alignment vertical="center"/>
    </xf>
    <xf numFmtId="41" fontId="14" fillId="0" borderId="31" xfId="0" applyNumberFormat="1" applyFont="1" applyFill="1" applyBorder="1" applyAlignment="1">
      <alignment vertical="center"/>
    </xf>
    <xf numFmtId="41" fontId="14" fillId="0" borderId="34" xfId="0" applyNumberFormat="1" applyFont="1" applyFill="1" applyBorder="1" applyAlignment="1">
      <alignment vertical="center"/>
    </xf>
    <xf numFmtId="41" fontId="14" fillId="0" borderId="32" xfId="0" applyNumberFormat="1" applyFont="1" applyFill="1" applyBorder="1" applyAlignment="1">
      <alignment vertical="center"/>
    </xf>
    <xf numFmtId="41" fontId="14" fillId="0" borderId="27" xfId="0" applyNumberFormat="1" applyFont="1" applyFill="1" applyBorder="1" applyAlignment="1">
      <alignment vertical="center"/>
    </xf>
    <xf numFmtId="41" fontId="14" fillId="0" borderId="78" xfId="0" applyNumberFormat="1" applyFont="1" applyFill="1" applyBorder="1" applyAlignment="1">
      <alignment vertical="center"/>
    </xf>
    <xf numFmtId="41" fontId="14" fillId="0" borderId="57" xfId="0" applyNumberFormat="1" applyFont="1" applyFill="1" applyBorder="1" applyAlignment="1">
      <alignment vertical="center"/>
    </xf>
    <xf numFmtId="41" fontId="14" fillId="0" borderId="1" xfId="0" applyNumberFormat="1" applyFont="1" applyFill="1" applyBorder="1" applyAlignment="1">
      <alignment vertical="center"/>
    </xf>
    <xf numFmtId="184" fontId="14" fillId="0" borderId="95" xfId="0" applyNumberFormat="1" applyFont="1" applyFill="1" applyBorder="1" applyAlignment="1">
      <alignment vertical="center"/>
    </xf>
    <xf numFmtId="184" fontId="14" fillId="0" borderId="70" xfId="0" applyNumberFormat="1" applyFont="1" applyFill="1" applyBorder="1" applyAlignment="1">
      <alignment vertical="center"/>
    </xf>
    <xf numFmtId="41" fontId="14" fillId="0" borderId="17" xfId="0" applyNumberFormat="1" applyFont="1" applyFill="1" applyBorder="1" applyAlignment="1">
      <alignment vertical="center"/>
    </xf>
    <xf numFmtId="184" fontId="14" fillId="0" borderId="59" xfId="0" applyNumberFormat="1" applyFont="1" applyFill="1" applyBorder="1" applyAlignment="1">
      <alignment vertical="center"/>
    </xf>
    <xf numFmtId="41" fontId="14" fillId="0" borderId="51" xfId="0" applyNumberFormat="1" applyFont="1" applyFill="1" applyBorder="1" applyAlignment="1">
      <alignment horizontal="right" vertical="center"/>
    </xf>
    <xf numFmtId="41" fontId="14" fillId="0" borderId="95" xfId="0" applyNumberFormat="1" applyFont="1" applyFill="1" applyBorder="1" applyAlignment="1">
      <alignment vertical="center"/>
    </xf>
    <xf numFmtId="41" fontId="14" fillId="0" borderId="62" xfId="0" applyNumberFormat="1" applyFont="1" applyFill="1" applyBorder="1" applyAlignment="1">
      <alignment vertical="center"/>
    </xf>
    <xf numFmtId="41" fontId="14" fillId="0" borderId="48" xfId="0" applyNumberFormat="1" applyFont="1" applyFill="1" applyBorder="1" applyAlignment="1">
      <alignment vertical="center"/>
    </xf>
    <xf numFmtId="41" fontId="14" fillId="0" borderId="96" xfId="0" applyNumberFormat="1" applyFont="1" applyFill="1" applyBorder="1" applyAlignment="1">
      <alignment vertical="center"/>
    </xf>
    <xf numFmtId="41" fontId="14" fillId="0" borderId="72" xfId="0" applyNumberFormat="1" applyFont="1" applyFill="1" applyBorder="1" applyAlignment="1">
      <alignment vertical="center"/>
    </xf>
    <xf numFmtId="41" fontId="14" fillId="0" borderId="73" xfId="0" applyNumberFormat="1" applyFont="1" applyFill="1" applyBorder="1" applyAlignment="1">
      <alignment vertical="center"/>
    </xf>
    <xf numFmtId="41" fontId="14" fillId="0" borderId="76" xfId="0" applyNumberFormat="1" applyFont="1" applyFill="1" applyBorder="1" applyAlignment="1">
      <alignment vertical="center"/>
    </xf>
    <xf numFmtId="41" fontId="14" fillId="0" borderId="65" xfId="0" applyNumberFormat="1" applyFont="1" applyFill="1" applyBorder="1" applyAlignment="1">
      <alignment vertical="center"/>
    </xf>
    <xf numFmtId="41" fontId="14" fillId="0" borderId="30" xfId="0" applyNumberFormat="1" applyFont="1" applyFill="1" applyBorder="1" applyAlignment="1">
      <alignment vertical="center"/>
    </xf>
    <xf numFmtId="178" fontId="14" fillId="0" borderId="21" xfId="0" applyNumberFormat="1" applyFont="1" applyFill="1" applyBorder="1" applyAlignment="1">
      <alignment vertical="center"/>
    </xf>
    <xf numFmtId="41" fontId="14" fillId="0" borderId="65" xfId="0" applyNumberFormat="1" applyFont="1" applyFill="1" applyBorder="1" applyAlignment="1">
      <alignment horizontal="right" vertical="center"/>
    </xf>
    <xf numFmtId="41" fontId="14" fillId="0" borderId="4" xfId="0" applyNumberFormat="1" applyFont="1" applyFill="1" applyBorder="1" applyAlignment="1">
      <alignment horizontal="right" vertical="center"/>
    </xf>
    <xf numFmtId="41" fontId="14" fillId="0" borderId="97" xfId="0" applyNumberFormat="1" applyFont="1" applyFill="1" applyBorder="1" applyAlignment="1">
      <alignment horizontal="center" vertical="center"/>
    </xf>
    <xf numFmtId="185" fontId="14" fillId="0" borderId="98" xfId="0" applyNumberFormat="1" applyFont="1" applyFill="1" applyBorder="1" applyAlignment="1">
      <alignment vertical="center"/>
    </xf>
    <xf numFmtId="41" fontId="14" fillId="0" borderId="63" xfId="0" applyNumberFormat="1" applyFont="1" applyFill="1" applyBorder="1" applyAlignment="1">
      <alignment horizontal="center" vertical="center"/>
    </xf>
    <xf numFmtId="185" fontId="14" fillId="0" borderId="78" xfId="0" applyNumberFormat="1" applyFont="1" applyFill="1" applyBorder="1" applyAlignment="1">
      <alignment vertical="center"/>
    </xf>
    <xf numFmtId="41" fontId="14" fillId="0" borderId="99" xfId="0" applyNumberFormat="1" applyFont="1" applyFill="1" applyBorder="1" applyAlignment="1">
      <alignment horizontal="right" vertical="center"/>
    </xf>
    <xf numFmtId="41" fontId="14" fillId="0" borderId="18" xfId="0" applyNumberFormat="1" applyFont="1" applyFill="1" applyBorder="1" applyAlignment="1">
      <alignment horizontal="center" vertical="center"/>
    </xf>
    <xf numFmtId="41" fontId="14" fillId="0" borderId="100" xfId="0" applyNumberFormat="1" applyFont="1" applyFill="1" applyBorder="1" applyAlignment="1">
      <alignment horizontal="center" vertical="center"/>
    </xf>
    <xf numFmtId="185" fontId="14" fillId="0" borderId="101" xfId="0" applyNumberFormat="1" applyFont="1" applyFill="1" applyBorder="1" applyAlignment="1">
      <alignment horizontal="right" vertical="center"/>
    </xf>
    <xf numFmtId="178" fontId="14" fillId="0" borderId="102" xfId="0" applyNumberFormat="1" applyFont="1" applyFill="1" applyBorder="1" applyAlignment="1">
      <alignment vertical="center"/>
    </xf>
    <xf numFmtId="185" fontId="14" fillId="0" borderId="102" xfId="0" applyNumberFormat="1" applyFont="1" applyFill="1" applyBorder="1" applyAlignment="1">
      <alignment vertical="center"/>
    </xf>
    <xf numFmtId="184" fontId="14" fillId="0" borderId="103" xfId="0" applyNumberFormat="1" applyFont="1" applyFill="1" applyBorder="1" applyAlignment="1">
      <alignment horizontal="right" vertical="center"/>
    </xf>
    <xf numFmtId="185" fontId="14" fillId="0" borderId="104" xfId="0" applyNumberFormat="1" applyFont="1" applyFill="1" applyBorder="1" applyAlignment="1">
      <alignment vertical="center"/>
    </xf>
    <xf numFmtId="184" fontId="14" fillId="0" borderId="102" xfId="0" applyNumberFormat="1" applyFont="1" applyFill="1" applyBorder="1" applyAlignment="1">
      <alignment vertical="center"/>
    </xf>
    <xf numFmtId="185" fontId="14" fillId="0" borderId="105" xfId="0" applyNumberFormat="1" applyFont="1" applyFill="1" applyBorder="1" applyAlignment="1">
      <alignment vertical="center"/>
    </xf>
    <xf numFmtId="185" fontId="14" fillId="0" borderId="42" xfId="0" applyNumberFormat="1" applyFont="1" applyFill="1" applyBorder="1" applyAlignment="1">
      <alignment horizontal="right" vertical="center"/>
    </xf>
    <xf numFmtId="178" fontId="14" fillId="0" borderId="11" xfId="0" applyNumberFormat="1" applyFont="1" applyFill="1" applyBorder="1" applyAlignment="1">
      <alignment vertical="center"/>
    </xf>
    <xf numFmtId="185" fontId="14" fillId="0" borderId="11" xfId="0" applyNumberFormat="1" applyFont="1" applyFill="1" applyBorder="1" applyAlignment="1">
      <alignment vertical="center"/>
    </xf>
    <xf numFmtId="184" fontId="14" fillId="0" borderId="26" xfId="0" applyNumberFormat="1" applyFont="1" applyFill="1" applyBorder="1" applyAlignment="1">
      <alignment horizontal="right" vertical="center"/>
    </xf>
    <xf numFmtId="185" fontId="14" fillId="0" borderId="43" xfId="0" applyNumberFormat="1" applyFont="1" applyFill="1" applyBorder="1" applyAlignment="1">
      <alignment horizontal="right" vertical="center"/>
    </xf>
    <xf numFmtId="184" fontId="14" fillId="0" borderId="11" xfId="0" applyNumberFormat="1" applyFont="1" applyFill="1" applyBorder="1" applyAlignment="1">
      <alignment vertical="center"/>
    </xf>
    <xf numFmtId="185" fontId="14" fillId="0" borderId="42" xfId="0" applyNumberFormat="1" applyFont="1" applyFill="1" applyBorder="1" applyAlignment="1">
      <alignment vertical="center"/>
    </xf>
    <xf numFmtId="41" fontId="14" fillId="0" borderId="106" xfId="0" applyNumberFormat="1" applyFont="1" applyFill="1" applyBorder="1" applyAlignment="1">
      <alignment horizontal="center" vertical="center"/>
    </xf>
    <xf numFmtId="185" fontId="14" fillId="0" borderId="107" xfId="0" applyNumberFormat="1" applyFont="1" applyFill="1" applyBorder="1" applyAlignment="1">
      <alignment horizontal="right" vertical="center"/>
    </xf>
    <xf numFmtId="41" fontId="14" fillId="0" borderId="108" xfId="0" applyNumberFormat="1" applyFont="1" applyFill="1" applyBorder="1" applyAlignment="1">
      <alignment vertical="center"/>
    </xf>
    <xf numFmtId="185" fontId="14" fillId="0" borderId="108" xfId="0" applyNumberFormat="1" applyFont="1" applyFill="1" applyBorder="1" applyAlignment="1">
      <alignment vertical="center"/>
    </xf>
    <xf numFmtId="184" fontId="14" fillId="0" borderId="109" xfId="0" applyNumberFormat="1" applyFont="1" applyFill="1" applyBorder="1" applyAlignment="1">
      <alignment horizontal="right" vertical="center"/>
    </xf>
    <xf numFmtId="185" fontId="14" fillId="0" borderId="110" xfId="0" applyNumberFormat="1" applyFont="1" applyFill="1" applyBorder="1" applyAlignment="1">
      <alignment vertical="center"/>
    </xf>
    <xf numFmtId="184" fontId="14" fillId="0" borderId="108" xfId="0" applyNumberFormat="1" applyFont="1" applyFill="1" applyBorder="1" applyAlignment="1">
      <alignment horizontal="right" vertical="center"/>
    </xf>
    <xf numFmtId="185" fontId="14" fillId="0" borderId="107" xfId="0" applyNumberFormat="1" applyFont="1" applyFill="1" applyBorder="1" applyAlignment="1">
      <alignment vertical="center"/>
    </xf>
    <xf numFmtId="41" fontId="14" fillId="0" borderId="70" xfId="0" applyNumberFormat="1" applyFont="1" applyFill="1" applyBorder="1" applyAlignment="1">
      <alignment horizontal="right" vertical="center"/>
    </xf>
    <xf numFmtId="185" fontId="14" fillId="0" borderId="8" xfId="0" applyNumberFormat="1" applyFont="1" applyFill="1" applyBorder="1" applyAlignment="1">
      <alignment horizontal="right" vertical="center"/>
    </xf>
    <xf numFmtId="185" fontId="14" fillId="0" borderId="13" xfId="0" applyNumberFormat="1" applyFont="1" applyFill="1" applyBorder="1" applyAlignment="1">
      <alignment vertical="center"/>
    </xf>
    <xf numFmtId="185" fontId="14" fillId="0" borderId="8" xfId="0" applyNumberFormat="1" applyFont="1" applyFill="1" applyBorder="1" applyAlignment="1">
      <alignment vertical="center"/>
    </xf>
    <xf numFmtId="180" fontId="14" fillId="0" borderId="13" xfId="0" applyNumberFormat="1" applyFont="1" applyFill="1" applyBorder="1" applyAlignment="1">
      <alignment vertical="center"/>
    </xf>
    <xf numFmtId="184" fontId="14" fillId="0" borderId="13" xfId="0" applyNumberFormat="1" applyFont="1" applyFill="1" applyBorder="1" applyAlignment="1">
      <alignment vertical="center"/>
    </xf>
    <xf numFmtId="185" fontId="14" fillId="0" borderId="79" xfId="0" applyNumberFormat="1" applyFont="1" applyFill="1" applyBorder="1" applyAlignment="1">
      <alignment horizontal="right" vertical="center"/>
    </xf>
    <xf numFmtId="41" fontId="14" fillId="0" borderId="79" xfId="0" applyNumberFormat="1" applyFont="1" applyFill="1" applyBorder="1" applyAlignment="1">
      <alignment horizontal="right" vertical="center"/>
    </xf>
    <xf numFmtId="185" fontId="14" fillId="0" borderId="9" xfId="0" applyNumberFormat="1" applyFont="1" applyFill="1" applyBorder="1" applyAlignment="1">
      <alignment vertical="center"/>
    </xf>
    <xf numFmtId="185" fontId="14" fillId="0" borderId="17" xfId="0" applyNumberFormat="1" applyFont="1" applyFill="1" applyBorder="1" applyAlignment="1">
      <alignment horizontal="right" vertical="center"/>
    </xf>
    <xf numFmtId="185" fontId="14" fillId="0" borderId="28" xfId="0" applyNumberFormat="1" applyFont="1" applyFill="1" applyBorder="1" applyAlignment="1">
      <alignment vertical="center"/>
    </xf>
    <xf numFmtId="184" fontId="14" fillId="0" borderId="62" xfId="0" applyNumberFormat="1" applyFont="1" applyFill="1" applyBorder="1" applyAlignment="1">
      <alignment vertical="center"/>
    </xf>
    <xf numFmtId="184" fontId="14" fillId="0" borderId="7" xfId="0" applyNumberFormat="1" applyFont="1" applyFill="1" applyBorder="1" applyAlignment="1">
      <alignment vertical="center"/>
    </xf>
    <xf numFmtId="41" fontId="14" fillId="0" borderId="21" xfId="0" applyNumberFormat="1" applyFont="1" applyFill="1" applyBorder="1" applyAlignment="1">
      <alignment vertical="center"/>
    </xf>
    <xf numFmtId="41" fontId="14" fillId="0" borderId="3" xfId="0" applyNumberFormat="1" applyFont="1" applyFill="1" applyBorder="1" applyAlignment="1">
      <alignment horizontal="center" vertical="center"/>
    </xf>
    <xf numFmtId="3" fontId="4" fillId="0" borderId="0" xfId="0" applyNumberFormat="1" applyFont="1" applyFill="1" applyBorder="1"/>
    <xf numFmtId="41" fontId="14" fillId="0" borderId="21" xfId="1" applyNumberFormat="1" applyFont="1" applyFill="1" applyBorder="1" applyAlignment="1">
      <alignment vertical="center"/>
    </xf>
    <xf numFmtId="41" fontId="14" fillId="0" borderId="4" xfId="0" applyNumberFormat="1" applyFont="1" applyFill="1" applyBorder="1" applyAlignment="1">
      <alignment vertical="center"/>
    </xf>
    <xf numFmtId="41" fontId="14" fillId="0" borderId="5" xfId="0" applyNumberFormat="1" applyFont="1" applyFill="1" applyBorder="1" applyAlignment="1">
      <alignment vertical="center"/>
    </xf>
    <xf numFmtId="41" fontId="14" fillId="0" borderId="14" xfId="0" applyNumberFormat="1" applyFont="1" applyFill="1" applyBorder="1" applyAlignment="1">
      <alignment vertical="center"/>
    </xf>
    <xf numFmtId="41" fontId="14" fillId="0" borderId="61" xfId="0" applyNumberFormat="1" applyFont="1" applyFill="1" applyBorder="1" applyAlignment="1">
      <alignment vertical="center"/>
    </xf>
    <xf numFmtId="41" fontId="14" fillId="0" borderId="60" xfId="0" applyNumberFormat="1" applyFont="1" applyFill="1" applyBorder="1" applyAlignment="1">
      <alignment vertical="center"/>
    </xf>
    <xf numFmtId="184" fontId="14" fillId="0" borderId="52" xfId="0" applyNumberFormat="1" applyFont="1" applyFill="1" applyBorder="1" applyAlignment="1">
      <alignment vertical="center"/>
    </xf>
    <xf numFmtId="41" fontId="14" fillId="0" borderId="16" xfId="0" applyNumberFormat="1" applyFont="1" applyFill="1" applyBorder="1" applyAlignment="1">
      <alignment vertical="center"/>
    </xf>
    <xf numFmtId="41" fontId="14" fillId="0" borderId="75" xfId="0" applyNumberFormat="1" applyFont="1" applyFill="1" applyBorder="1" applyAlignment="1">
      <alignment vertical="center"/>
    </xf>
    <xf numFmtId="41" fontId="14" fillId="0" borderId="111" xfId="0" applyNumberFormat="1" applyFont="1" applyFill="1" applyBorder="1" applyAlignment="1">
      <alignment vertical="center"/>
    </xf>
    <xf numFmtId="41" fontId="14" fillId="0" borderId="42" xfId="0" applyNumberFormat="1" applyFont="1" applyFill="1" applyBorder="1" applyAlignment="1">
      <alignment vertical="center"/>
    </xf>
    <xf numFmtId="41" fontId="14" fillId="0" borderId="112" xfId="0" applyNumberFormat="1" applyFont="1" applyFill="1" applyBorder="1" applyAlignment="1">
      <alignment vertical="center"/>
    </xf>
    <xf numFmtId="41" fontId="14" fillId="0" borderId="45" xfId="0" applyNumberFormat="1" applyFont="1" applyFill="1" applyBorder="1" applyAlignment="1">
      <alignment vertical="center"/>
    </xf>
    <xf numFmtId="42" fontId="15" fillId="0" borderId="23" xfId="0" applyNumberFormat="1" applyFont="1" applyFill="1" applyBorder="1" applyAlignment="1">
      <alignment horizontal="right" vertical="center"/>
    </xf>
    <xf numFmtId="41" fontId="14" fillId="0" borderId="62" xfId="0" applyNumberFormat="1" applyFont="1" applyFill="1" applyBorder="1" applyAlignment="1">
      <alignment horizontal="right" vertical="center"/>
    </xf>
    <xf numFmtId="41" fontId="14" fillId="0" borderId="13" xfId="0" quotePrefix="1" applyNumberFormat="1" applyFont="1" applyFill="1" applyBorder="1" applyAlignment="1">
      <alignment horizontal="right" vertical="center"/>
    </xf>
    <xf numFmtId="0" fontId="3" fillId="0" borderId="0" xfId="0" applyFont="1" applyFill="1" applyAlignment="1">
      <alignment wrapText="1"/>
    </xf>
    <xf numFmtId="41" fontId="14" fillId="0" borderId="5" xfId="0" applyNumberFormat="1" applyFont="1" applyFill="1" applyBorder="1" applyAlignment="1">
      <alignment horizontal="center" vertical="center"/>
    </xf>
    <xf numFmtId="41" fontId="14" fillId="0" borderId="82" xfId="0" applyNumberFormat="1" applyFont="1" applyFill="1" applyBorder="1" applyAlignment="1">
      <alignment horizontal="right" vertical="center"/>
    </xf>
    <xf numFmtId="41" fontId="14" fillId="0" borderId="47" xfId="0" applyNumberFormat="1" applyFont="1" applyFill="1" applyBorder="1" applyAlignment="1">
      <alignment horizontal="right" vertical="center"/>
    </xf>
    <xf numFmtId="41" fontId="14" fillId="0" borderId="63" xfId="1" applyNumberFormat="1" applyFont="1" applyFill="1" applyBorder="1" applyAlignment="1">
      <alignment vertical="center"/>
    </xf>
    <xf numFmtId="41" fontId="14" fillId="0" borderId="82" xfId="0" applyNumberFormat="1" applyFont="1" applyFill="1" applyBorder="1" applyAlignment="1">
      <alignment vertical="center"/>
    </xf>
    <xf numFmtId="41" fontId="14" fillId="0" borderId="67" xfId="0" applyNumberFormat="1" applyFont="1" applyFill="1" applyBorder="1" applyAlignment="1">
      <alignment vertical="center"/>
    </xf>
    <xf numFmtId="41" fontId="14" fillId="0" borderId="89" xfId="1" applyNumberFormat="1" applyFont="1" applyFill="1" applyBorder="1" applyAlignment="1">
      <alignment vertical="center"/>
    </xf>
    <xf numFmtId="41" fontId="14" fillId="0" borderId="113" xfId="0" applyNumberFormat="1" applyFont="1" applyFill="1" applyBorder="1" applyAlignment="1">
      <alignment vertical="center"/>
    </xf>
    <xf numFmtId="41" fontId="14" fillId="0" borderId="3" xfId="1" applyNumberFormat="1" applyFont="1" applyFill="1" applyBorder="1" applyAlignment="1">
      <alignment vertical="center"/>
    </xf>
    <xf numFmtId="0" fontId="14" fillId="0" borderId="0" xfId="0" applyFont="1" applyFill="1" applyBorder="1" applyAlignment="1">
      <alignment horizontal="left" vertical="center" wrapText="1" justifyLastLine="1"/>
    </xf>
    <xf numFmtId="41" fontId="14" fillId="0" borderId="23" xfId="1" applyNumberFormat="1" applyFont="1" applyFill="1" applyBorder="1" applyAlignment="1">
      <alignment vertical="center"/>
    </xf>
    <xf numFmtId="41" fontId="14" fillId="0" borderId="58" xfId="0" applyNumberFormat="1" applyFont="1" applyFill="1" applyBorder="1" applyAlignment="1">
      <alignment horizontal="distributed" vertical="center" wrapText="1"/>
    </xf>
    <xf numFmtId="41" fontId="14" fillId="0" borderId="75" xfId="0" applyNumberFormat="1" applyFont="1" applyFill="1" applyBorder="1" applyAlignment="1">
      <alignment horizontal="distributed" vertical="center" wrapText="1"/>
    </xf>
    <xf numFmtId="41" fontId="14" fillId="0" borderId="46" xfId="0" applyNumberFormat="1" applyFont="1" applyFill="1" applyBorder="1" applyAlignment="1">
      <alignment horizontal="distributed" vertical="center" wrapText="1"/>
    </xf>
    <xf numFmtId="41" fontId="14" fillId="0" borderId="47" xfId="0" applyNumberFormat="1" applyFont="1" applyFill="1" applyBorder="1" applyAlignment="1">
      <alignment horizontal="distributed" vertical="center" wrapText="1"/>
    </xf>
    <xf numFmtId="41" fontId="14" fillId="0" borderId="71" xfId="0" applyNumberFormat="1" applyFont="1" applyFill="1" applyBorder="1" applyAlignment="1">
      <alignment horizontal="distributed" vertical="center" wrapText="1"/>
    </xf>
    <xf numFmtId="41" fontId="14" fillId="0" borderId="82" xfId="0" applyNumberFormat="1" applyFont="1" applyFill="1" applyBorder="1" applyAlignment="1">
      <alignment horizontal="distributed" vertical="center" wrapText="1"/>
    </xf>
    <xf numFmtId="41" fontId="14" fillId="0" borderId="1" xfId="0" applyNumberFormat="1" applyFont="1" applyFill="1" applyBorder="1" applyAlignment="1">
      <alignment horizontal="distributed" vertical="center" wrapText="1"/>
    </xf>
    <xf numFmtId="41" fontId="14" fillId="0" borderId="2" xfId="0" applyNumberFormat="1" applyFont="1" applyFill="1" applyBorder="1" applyAlignment="1">
      <alignment horizontal="distributed" vertical="center" wrapText="1"/>
    </xf>
    <xf numFmtId="0" fontId="0" fillId="0" borderId="0" xfId="0" applyFont="1" applyFill="1"/>
    <xf numFmtId="0" fontId="14" fillId="0" borderId="46" xfId="1" applyNumberFormat="1" applyFont="1" applyFill="1" applyBorder="1" applyAlignment="1">
      <alignment horizontal="right" vertical="center" shrinkToFit="1"/>
    </xf>
    <xf numFmtId="42" fontId="14" fillId="0" borderId="47" xfId="1" applyNumberFormat="1" applyFont="1" applyFill="1" applyBorder="1" applyAlignment="1">
      <alignment horizontal="right" vertical="center" shrinkToFit="1"/>
    </xf>
    <xf numFmtId="49" fontId="14" fillId="0" borderId="46" xfId="0" applyNumberFormat="1"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41" fontId="14" fillId="0" borderId="1" xfId="1" applyNumberFormat="1" applyFont="1" applyFill="1" applyBorder="1" applyAlignment="1">
      <alignment horizontal="right" vertical="center" shrinkToFit="1"/>
    </xf>
    <xf numFmtId="0" fontId="14" fillId="0" borderId="1" xfId="1" applyNumberFormat="1" applyFont="1" applyFill="1" applyBorder="1" applyAlignment="1">
      <alignment horizontal="right" vertical="center" shrinkToFit="1"/>
    </xf>
    <xf numFmtId="0" fontId="14" fillId="0" borderId="2" xfId="1" applyNumberFormat="1" applyFont="1" applyFill="1" applyBorder="1" applyAlignment="1">
      <alignment horizontal="right" vertical="center" shrinkToFit="1"/>
    </xf>
    <xf numFmtId="41" fontId="14" fillId="0" borderId="26" xfId="0" applyNumberFormat="1" applyFont="1" applyFill="1" applyBorder="1" applyAlignment="1">
      <alignment vertical="center"/>
    </xf>
    <xf numFmtId="0" fontId="14" fillId="0" borderId="74" xfId="0" applyFont="1" applyFill="1" applyBorder="1" applyAlignment="1">
      <alignment horizontal="distributed" vertical="center" justifyLastLine="1"/>
    </xf>
    <xf numFmtId="0" fontId="14" fillId="0" borderId="52" xfId="0" applyFont="1" applyFill="1" applyBorder="1" applyAlignment="1">
      <alignment horizontal="distributed" vertical="center" justifyLastLine="1"/>
    </xf>
    <xf numFmtId="41" fontId="14" fillId="0" borderId="60" xfId="0" applyNumberFormat="1" applyFont="1" applyFill="1" applyBorder="1" applyAlignment="1">
      <alignment horizontal="right" vertical="center"/>
    </xf>
    <xf numFmtId="41" fontId="14" fillId="0" borderId="18" xfId="0" applyNumberFormat="1" applyFont="1" applyFill="1" applyBorder="1" applyAlignment="1">
      <alignment vertical="center"/>
    </xf>
    <xf numFmtId="41" fontId="14" fillId="0" borderId="24" xfId="1" applyNumberFormat="1" applyFont="1" applyFill="1" applyBorder="1" applyAlignment="1">
      <alignment vertical="center"/>
    </xf>
    <xf numFmtId="41" fontId="14" fillId="0" borderId="15" xfId="1" applyNumberFormat="1" applyFont="1" applyFill="1" applyBorder="1" applyAlignment="1">
      <alignment vertical="center"/>
    </xf>
    <xf numFmtId="41" fontId="14" fillId="0" borderId="10" xfId="0" applyNumberFormat="1" applyFont="1" applyFill="1" applyBorder="1" applyAlignment="1">
      <alignment vertical="center"/>
    </xf>
    <xf numFmtId="180" fontId="14" fillId="0" borderId="45" xfId="0" applyNumberFormat="1" applyFont="1" applyFill="1" applyBorder="1" applyAlignment="1">
      <alignment vertical="center"/>
    </xf>
    <xf numFmtId="180" fontId="14" fillId="0" borderId="46" xfId="0" applyNumberFormat="1" applyFont="1" applyFill="1" applyBorder="1" applyAlignment="1">
      <alignment vertical="center"/>
    </xf>
    <xf numFmtId="0" fontId="14" fillId="0" borderId="0" xfId="0" applyFont="1" applyFill="1" applyBorder="1" applyAlignment="1">
      <alignment horizontal="distributed" vertical="center" justifyLastLine="1" shrinkToFit="1"/>
    </xf>
    <xf numFmtId="41" fontId="14" fillId="0" borderId="4" xfId="1" applyNumberFormat="1" applyFont="1" applyFill="1" applyBorder="1" applyAlignment="1">
      <alignment vertical="center" shrinkToFit="1"/>
    </xf>
    <xf numFmtId="0" fontId="14" fillId="0" borderId="23" xfId="0" applyFont="1" applyFill="1" applyBorder="1" applyAlignment="1">
      <alignment horizontal="center" vertical="center"/>
    </xf>
    <xf numFmtId="0" fontId="21" fillId="2" borderId="0" xfId="0" applyFont="1" applyFill="1" applyBorder="1" applyAlignment="1">
      <alignment horizontal="center" vertical="center"/>
    </xf>
    <xf numFmtId="0" fontId="24" fillId="3" borderId="54" xfId="0" applyFont="1" applyFill="1" applyBorder="1" applyAlignment="1">
      <alignment horizontal="center" vertical="center"/>
    </xf>
    <xf numFmtId="0" fontId="24" fillId="3" borderId="55" xfId="0" applyFont="1" applyFill="1" applyBorder="1" applyAlignment="1">
      <alignment horizontal="center" vertical="center"/>
    </xf>
    <xf numFmtId="0" fontId="24" fillId="3" borderId="56" xfId="0" applyFont="1" applyFill="1" applyBorder="1" applyAlignment="1">
      <alignment horizontal="center" vertical="center"/>
    </xf>
    <xf numFmtId="0" fontId="5" fillId="0" borderId="0" xfId="0" applyFont="1" applyFill="1" applyAlignment="1">
      <alignment vertical="center"/>
    </xf>
    <xf numFmtId="41" fontId="14" fillId="0" borderId="15" xfId="0" applyNumberFormat="1" applyFont="1" applyFill="1" applyBorder="1" applyAlignment="1">
      <alignment vertical="center"/>
    </xf>
    <xf numFmtId="0" fontId="14" fillId="0" borderId="46" xfId="0" applyFont="1" applyFill="1" applyBorder="1" applyAlignment="1">
      <alignment vertical="center" wrapText="1"/>
    </xf>
    <xf numFmtId="0" fontId="14" fillId="0" borderId="52" xfId="0" applyFont="1" applyFill="1" applyBorder="1" applyAlignment="1">
      <alignment vertical="center" wrapText="1"/>
    </xf>
    <xf numFmtId="0" fontId="14" fillId="0" borderId="1" xfId="0" applyFont="1" applyFill="1" applyBorder="1" applyAlignment="1">
      <alignment horizontal="distributed" vertical="center" justifyLastLine="1"/>
    </xf>
    <xf numFmtId="0" fontId="14" fillId="0" borderId="2" xfId="0" applyFont="1" applyFill="1" applyBorder="1" applyAlignment="1">
      <alignment horizontal="distributed" vertical="center" justifyLastLine="1"/>
    </xf>
    <xf numFmtId="41" fontId="14" fillId="0" borderId="62" xfId="0" applyNumberFormat="1" applyFont="1" applyFill="1" applyBorder="1" applyAlignment="1">
      <alignment vertical="center"/>
    </xf>
    <xf numFmtId="0" fontId="14" fillId="0" borderId="65" xfId="0" applyFont="1" applyFill="1" applyBorder="1" applyAlignment="1">
      <alignment horizontal="center" vertical="center" shrinkToFit="1"/>
    </xf>
    <xf numFmtId="41" fontId="14" fillId="0" borderId="4" xfId="1" applyNumberFormat="1" applyFont="1" applyFill="1" applyBorder="1" applyAlignment="1">
      <alignment vertical="center" shrinkToFit="1"/>
    </xf>
    <xf numFmtId="0" fontId="14" fillId="0" borderId="7" xfId="0" applyFont="1" applyFill="1" applyBorder="1" applyAlignment="1">
      <alignment vertical="center" wrapText="1"/>
    </xf>
    <xf numFmtId="0" fontId="20" fillId="0" borderId="65" xfId="0" applyFont="1" applyFill="1" applyBorder="1" applyAlignment="1">
      <alignment horizontal="center" vertical="center"/>
    </xf>
    <xf numFmtId="0" fontId="14" fillId="0" borderId="30" xfId="0" applyFont="1" applyFill="1" applyBorder="1" applyAlignment="1">
      <alignment vertical="center"/>
    </xf>
    <xf numFmtId="0" fontId="18" fillId="0" borderId="21" xfId="0" applyFont="1" applyBorder="1" applyAlignment="1">
      <alignment horizontal="distributed" vertical="center" justifyLastLine="1"/>
    </xf>
    <xf numFmtId="0" fontId="24" fillId="10" borderId="118" xfId="0" applyFont="1" applyFill="1" applyBorder="1" applyAlignment="1">
      <alignment horizontal="center" vertical="center" textRotation="255"/>
    </xf>
    <xf numFmtId="0" fontId="24" fillId="10" borderId="116" xfId="0" applyFont="1" applyFill="1" applyBorder="1" applyAlignment="1">
      <alignment horizontal="center" vertical="center" textRotation="255"/>
    </xf>
    <xf numFmtId="0" fontId="24" fillId="10" borderId="117" xfId="0" applyFont="1" applyFill="1" applyBorder="1" applyAlignment="1">
      <alignment horizontal="center" vertical="center" textRotation="255"/>
    </xf>
    <xf numFmtId="0" fontId="21" fillId="2" borderId="0" xfId="0" applyFont="1" applyFill="1" applyBorder="1" applyAlignment="1">
      <alignment horizontal="center" vertical="center"/>
    </xf>
    <xf numFmtId="0" fontId="24" fillId="5" borderId="115" xfId="0" applyFont="1" applyFill="1" applyBorder="1" applyAlignment="1">
      <alignment horizontal="center" vertical="center" textRotation="255"/>
    </xf>
    <xf numFmtId="0" fontId="24" fillId="5" borderId="116" xfId="0" applyFont="1" applyFill="1" applyBorder="1" applyAlignment="1">
      <alignment horizontal="center" vertical="center" textRotation="255"/>
    </xf>
    <xf numFmtId="0" fontId="24" fillId="5" borderId="117" xfId="0" applyFont="1" applyFill="1" applyBorder="1" applyAlignment="1">
      <alignment horizontal="center" vertical="center" textRotation="255"/>
    </xf>
    <xf numFmtId="0" fontId="24" fillId="6" borderId="118" xfId="0" applyFont="1" applyFill="1" applyBorder="1" applyAlignment="1">
      <alignment horizontal="center" vertical="center" textRotation="255"/>
    </xf>
    <xf numFmtId="0" fontId="24" fillId="6" borderId="116" xfId="0" applyFont="1" applyFill="1" applyBorder="1" applyAlignment="1">
      <alignment horizontal="center" vertical="center" textRotation="255"/>
    </xf>
    <xf numFmtId="0" fontId="24" fillId="6" borderId="117" xfId="0" applyFont="1" applyFill="1" applyBorder="1" applyAlignment="1">
      <alignment horizontal="center" vertical="center" textRotation="255"/>
    </xf>
    <xf numFmtId="0" fontId="24" fillId="3" borderId="118" xfId="0" applyFont="1" applyFill="1" applyBorder="1" applyAlignment="1">
      <alignment horizontal="center" vertical="center" textRotation="255"/>
    </xf>
    <xf numFmtId="0" fontId="24" fillId="3" borderId="116" xfId="0" applyFont="1" applyFill="1" applyBorder="1" applyAlignment="1">
      <alignment horizontal="center" vertical="center" textRotation="255"/>
    </xf>
    <xf numFmtId="0" fontId="24" fillId="3" borderId="117" xfId="0" applyFont="1" applyFill="1" applyBorder="1" applyAlignment="1">
      <alignment horizontal="center" vertical="center" textRotation="255"/>
    </xf>
    <xf numFmtId="0" fontId="24" fillId="7" borderId="118" xfId="0" applyFont="1" applyFill="1" applyBorder="1" applyAlignment="1">
      <alignment horizontal="center" vertical="center" textRotation="255"/>
    </xf>
    <xf numFmtId="0" fontId="24" fillId="7" borderId="116" xfId="0" applyFont="1" applyFill="1" applyBorder="1" applyAlignment="1">
      <alignment horizontal="center" vertical="center" textRotation="255"/>
    </xf>
    <xf numFmtId="0" fontId="24" fillId="7" borderId="117" xfId="0" applyFont="1" applyFill="1" applyBorder="1" applyAlignment="1">
      <alignment horizontal="center" vertical="center" textRotation="255"/>
    </xf>
    <xf numFmtId="0" fontId="24" fillId="8" borderId="118" xfId="0" applyFont="1" applyFill="1" applyBorder="1" applyAlignment="1">
      <alignment horizontal="center" vertical="center" textRotation="255"/>
    </xf>
    <xf numFmtId="0" fontId="24" fillId="8" borderId="116" xfId="0" applyFont="1" applyFill="1" applyBorder="1" applyAlignment="1">
      <alignment horizontal="center" vertical="center" textRotation="255"/>
    </xf>
    <xf numFmtId="0" fontId="24" fillId="8" borderId="117" xfId="0" applyFont="1" applyFill="1" applyBorder="1" applyAlignment="1">
      <alignment horizontal="center" vertical="center" textRotation="255"/>
    </xf>
    <xf numFmtId="0" fontId="31" fillId="2" borderId="0" xfId="0" applyFont="1" applyFill="1" applyBorder="1" applyAlignment="1">
      <alignment horizontal="center" vertical="center"/>
    </xf>
    <xf numFmtId="0" fontId="24" fillId="9" borderId="118" xfId="0" applyFont="1" applyFill="1" applyBorder="1" applyAlignment="1">
      <alignment horizontal="center" vertical="center" textRotation="255"/>
    </xf>
    <xf numFmtId="0" fontId="24" fillId="9" borderId="116" xfId="0" applyFont="1" applyFill="1" applyBorder="1" applyAlignment="1">
      <alignment horizontal="center" vertical="center" textRotation="255"/>
    </xf>
    <xf numFmtId="0" fontId="24" fillId="9" borderId="117" xfId="0" applyFont="1" applyFill="1" applyBorder="1" applyAlignment="1">
      <alignment horizontal="center" vertical="center" textRotation="255"/>
    </xf>
    <xf numFmtId="0" fontId="12" fillId="3" borderId="0" xfId="0" applyFont="1" applyFill="1" applyAlignment="1">
      <alignment vertical="center"/>
    </xf>
    <xf numFmtId="0" fontId="14" fillId="3" borderId="0" xfId="0" applyFont="1" applyFill="1" applyAlignment="1">
      <alignment horizontal="left" vertical="top" wrapText="1"/>
    </xf>
    <xf numFmtId="0" fontId="5" fillId="3" borderId="0" xfId="0" applyFont="1" applyFill="1" applyBorder="1" applyAlignment="1">
      <alignment vertical="center"/>
    </xf>
    <xf numFmtId="0" fontId="24" fillId="3" borderId="54" xfId="0" applyFont="1" applyFill="1" applyBorder="1" applyAlignment="1">
      <alignment horizontal="center" vertical="center"/>
    </xf>
    <xf numFmtId="0" fontId="24" fillId="3" borderId="55" xfId="0" applyFont="1" applyFill="1" applyBorder="1" applyAlignment="1">
      <alignment horizontal="center" vertical="center"/>
    </xf>
    <xf numFmtId="0" fontId="24" fillId="3" borderId="56" xfId="0" applyFont="1" applyFill="1" applyBorder="1" applyAlignment="1">
      <alignment horizontal="center" vertical="center"/>
    </xf>
    <xf numFmtId="0" fontId="24" fillId="3" borderId="114" xfId="0" applyFont="1" applyFill="1" applyBorder="1" applyAlignment="1">
      <alignment horizontal="center" vertical="center"/>
    </xf>
    <xf numFmtId="0" fontId="14" fillId="0" borderId="89"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113" xfId="0" applyFont="1" applyFill="1" applyBorder="1" applyAlignment="1">
      <alignment horizontal="center" vertical="center" textRotation="255" wrapText="1"/>
    </xf>
    <xf numFmtId="0" fontId="14" fillId="0" borderId="67" xfId="0" applyFont="1" applyFill="1" applyBorder="1" applyAlignment="1">
      <alignment horizontal="center" vertical="center" textRotation="255" wrapText="1"/>
    </xf>
    <xf numFmtId="0" fontId="14" fillId="0" borderId="76" xfId="0" applyFont="1" applyFill="1" applyBorder="1" applyAlignment="1">
      <alignment horizontal="center" vertical="center" textRotation="255" wrapText="1"/>
    </xf>
    <xf numFmtId="0" fontId="14" fillId="0" borderId="63" xfId="0" applyFont="1" applyFill="1" applyBorder="1" applyAlignment="1">
      <alignment horizontal="left" vertical="center" shrinkToFit="1"/>
    </xf>
    <xf numFmtId="0" fontId="14" fillId="0" borderId="0" xfId="0" applyFont="1" applyFill="1" applyAlignment="1">
      <alignment horizontal="left" vertical="center" shrinkToFit="1"/>
    </xf>
    <xf numFmtId="0" fontId="14" fillId="0" borderId="0" xfId="0" applyFont="1" applyFill="1" applyAlignment="1">
      <alignment horizontal="right" vertical="center" wrapText="1"/>
    </xf>
    <xf numFmtId="0" fontId="14" fillId="0" borderId="0" xfId="0" applyFont="1" applyFill="1" applyAlignment="1">
      <alignment horizontal="left" vertical="center" wrapText="1"/>
    </xf>
    <xf numFmtId="0" fontId="14" fillId="0" borderId="3"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70" xfId="0" applyFont="1" applyFill="1" applyBorder="1" applyAlignment="1">
      <alignment horizontal="center" vertical="center"/>
    </xf>
    <xf numFmtId="0" fontId="14" fillId="0" borderId="68" xfId="0" applyFont="1" applyFill="1" applyBorder="1" applyAlignment="1">
      <alignment horizontal="center" vertical="center"/>
    </xf>
    <xf numFmtId="0" fontId="14" fillId="0" borderId="34" xfId="0" applyFont="1" applyFill="1" applyBorder="1" applyAlignment="1">
      <alignment horizontal="center" vertical="center"/>
    </xf>
    <xf numFmtId="0" fontId="33" fillId="0" borderId="0" xfId="0" applyFont="1" applyFill="1" applyAlignment="1">
      <alignment horizontal="left" vertical="center"/>
    </xf>
    <xf numFmtId="176" fontId="14" fillId="0" borderId="7" xfId="0" applyNumberFormat="1" applyFont="1" applyFill="1" applyBorder="1" applyAlignment="1">
      <alignment horizontal="right" vertical="center"/>
    </xf>
    <xf numFmtId="176" fontId="14" fillId="0" borderId="79" xfId="0" applyNumberFormat="1" applyFont="1" applyFill="1" applyBorder="1" applyAlignment="1">
      <alignment horizontal="right" vertical="center"/>
    </xf>
    <xf numFmtId="0" fontId="14" fillId="0" borderId="86" xfId="0" applyFont="1" applyFill="1" applyBorder="1" applyAlignment="1">
      <alignment horizontal="center" vertical="center"/>
    </xf>
    <xf numFmtId="0" fontId="14" fillId="0" borderId="50" xfId="0" applyFont="1" applyFill="1" applyBorder="1" applyAlignment="1">
      <alignment horizontal="center" vertical="center"/>
    </xf>
    <xf numFmtId="176" fontId="14" fillId="0" borderId="59" xfId="0" applyNumberFormat="1" applyFont="1" applyFill="1" applyBorder="1" applyAlignment="1">
      <alignment horizontal="right" vertical="center"/>
    </xf>
    <xf numFmtId="176" fontId="14" fillId="0" borderId="51" xfId="0" applyNumberFormat="1" applyFont="1" applyFill="1" applyBorder="1" applyAlignment="1">
      <alignment horizontal="right" vertical="center"/>
    </xf>
    <xf numFmtId="0" fontId="14" fillId="0" borderId="32"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95" xfId="0" applyFont="1" applyFill="1" applyBorder="1" applyAlignment="1">
      <alignment horizontal="center" vertical="center"/>
    </xf>
    <xf numFmtId="0" fontId="14" fillId="0" borderId="12" xfId="0" applyFont="1" applyFill="1" applyBorder="1" applyAlignment="1">
      <alignment horizontal="center" vertical="center"/>
    </xf>
    <xf numFmtId="176" fontId="14" fillId="0" borderId="61" xfId="0" applyNumberFormat="1" applyFont="1" applyFill="1" applyBorder="1" applyAlignment="1">
      <alignment horizontal="right" vertical="center"/>
    </xf>
    <xf numFmtId="176" fontId="14" fillId="0" borderId="111" xfId="0" applyNumberFormat="1" applyFont="1" applyFill="1" applyBorder="1" applyAlignment="1">
      <alignment horizontal="right" vertical="center"/>
    </xf>
    <xf numFmtId="0" fontId="5" fillId="0" borderId="0" xfId="0" applyFont="1" applyFill="1" applyAlignment="1">
      <alignment vertical="center"/>
    </xf>
    <xf numFmtId="0" fontId="14" fillId="0" borderId="0" xfId="0" applyFont="1" applyFill="1" applyAlignment="1">
      <alignment vertical="center" wrapText="1"/>
    </xf>
    <xf numFmtId="0" fontId="15" fillId="0" borderId="0" xfId="0" applyFont="1" applyFill="1" applyAlignment="1">
      <alignment vertical="center" wrapText="1"/>
    </xf>
    <xf numFmtId="0" fontId="14" fillId="0" borderId="14" xfId="0" applyFont="1" applyFill="1" applyBorder="1" applyAlignment="1">
      <alignment horizontal="center" vertical="center"/>
    </xf>
    <xf numFmtId="0" fontId="14" fillId="0" borderId="42" xfId="0" applyFont="1" applyFill="1" applyBorder="1" applyAlignment="1">
      <alignment horizontal="center" vertical="center"/>
    </xf>
    <xf numFmtId="0" fontId="14" fillId="0" borderId="72" xfId="0" applyFont="1" applyFill="1" applyBorder="1" applyAlignment="1">
      <alignment horizontal="center" vertical="center"/>
    </xf>
    <xf numFmtId="0" fontId="14" fillId="0" borderId="69" xfId="0" applyFont="1" applyFill="1" applyBorder="1" applyAlignment="1">
      <alignment horizontal="center" vertical="center"/>
    </xf>
    <xf numFmtId="0" fontId="14" fillId="0" borderId="73" xfId="0" applyFont="1" applyFill="1" applyBorder="1" applyAlignment="1">
      <alignment horizontal="center" vertical="center"/>
    </xf>
    <xf numFmtId="0" fontId="14" fillId="0" borderId="61" xfId="0" applyFont="1" applyFill="1" applyBorder="1" applyAlignment="1">
      <alignment horizontal="center" vertical="center"/>
    </xf>
    <xf numFmtId="0" fontId="14" fillId="0" borderId="57"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34" xfId="0" applyFont="1" applyFill="1" applyBorder="1" applyAlignment="1">
      <alignment horizontal="center" vertical="center"/>
    </xf>
    <xf numFmtId="41" fontId="14" fillId="0" borderId="14" xfId="0" applyNumberFormat="1" applyFont="1" applyFill="1" applyBorder="1" applyAlignment="1">
      <alignment horizontal="center" vertical="center"/>
    </xf>
    <xf numFmtId="41" fontId="14" fillId="0" borderId="11" xfId="0" applyNumberFormat="1" applyFont="1" applyFill="1" applyBorder="1" applyAlignment="1">
      <alignment horizontal="center" vertical="center"/>
    </xf>
    <xf numFmtId="41" fontId="14" fillId="0" borderId="68" xfId="0" applyNumberFormat="1" applyFont="1" applyFill="1" applyBorder="1" applyAlignment="1">
      <alignment horizontal="center" vertical="center"/>
    </xf>
    <xf numFmtId="41" fontId="14" fillId="0" borderId="6" xfId="0" applyNumberFormat="1" applyFont="1" applyFill="1" applyBorder="1" applyAlignment="1">
      <alignment horizontal="center" vertical="center"/>
    </xf>
    <xf numFmtId="41" fontId="14" fillId="0" borderId="3" xfId="0" applyNumberFormat="1" applyFont="1" applyFill="1" applyBorder="1" applyAlignment="1">
      <alignment vertical="center"/>
    </xf>
    <xf numFmtId="41" fontId="14" fillId="0" borderId="15" xfId="0" applyNumberFormat="1" applyFont="1" applyFill="1" applyBorder="1" applyAlignment="1">
      <alignment vertical="center"/>
    </xf>
    <xf numFmtId="41" fontId="14" fillId="0" borderId="86" xfId="0" applyNumberFormat="1" applyFont="1" applyFill="1" applyBorder="1" applyAlignment="1">
      <alignment horizontal="center" vertical="center"/>
    </xf>
    <xf numFmtId="41" fontId="14" fillId="0" borderId="81" xfId="0" applyNumberFormat="1" applyFont="1" applyFill="1" applyBorder="1" applyAlignment="1">
      <alignment horizontal="center" vertical="center"/>
    </xf>
    <xf numFmtId="41" fontId="14" fillId="0" borderId="51" xfId="0" applyNumberFormat="1" applyFont="1" applyFill="1" applyBorder="1" applyAlignment="1">
      <alignment horizontal="center" vertical="center"/>
    </xf>
    <xf numFmtId="0" fontId="14" fillId="0" borderId="125" xfId="0" applyFont="1" applyFill="1" applyBorder="1" applyAlignment="1">
      <alignment vertical="center"/>
    </xf>
    <xf numFmtId="41" fontId="14" fillId="0" borderId="59" xfId="0" applyNumberFormat="1" applyFont="1" applyFill="1" applyBorder="1" applyAlignment="1">
      <alignment vertical="center"/>
    </xf>
    <xf numFmtId="41" fontId="14" fillId="0" borderId="81" xfId="0" applyNumberFormat="1" applyFont="1" applyFill="1" applyBorder="1" applyAlignment="1">
      <alignment vertical="center"/>
    </xf>
    <xf numFmtId="41" fontId="14" fillId="0" borderId="51" xfId="0" applyNumberFormat="1" applyFont="1" applyFill="1" applyBorder="1" applyAlignment="1">
      <alignment vertical="center"/>
    </xf>
    <xf numFmtId="41" fontId="14" fillId="0" borderId="126" xfId="0" applyNumberFormat="1" applyFont="1" applyFill="1" applyBorder="1" applyAlignment="1">
      <alignment horizontal="center" vertical="center"/>
    </xf>
    <xf numFmtId="41" fontId="14" fillId="0" borderId="127" xfId="0" applyNumberFormat="1" applyFont="1" applyFill="1" applyBorder="1" applyAlignment="1">
      <alignment horizontal="center" vertical="center"/>
    </xf>
    <xf numFmtId="41" fontId="14" fillId="0" borderId="119" xfId="0" applyNumberFormat="1" applyFont="1" applyFill="1" applyBorder="1" applyAlignment="1">
      <alignment horizontal="center" vertical="center"/>
    </xf>
    <xf numFmtId="41" fontId="14" fillId="0" borderId="21" xfId="0" applyNumberFormat="1" applyFont="1" applyFill="1" applyBorder="1" applyAlignment="1">
      <alignment horizontal="center" vertical="center"/>
    </xf>
    <xf numFmtId="41" fontId="14" fillId="0" borderId="59" xfId="0" applyNumberFormat="1" applyFont="1" applyFill="1" applyBorder="1" applyAlignment="1">
      <alignment horizontal="right" vertical="center"/>
    </xf>
    <xf numFmtId="41" fontId="14" fillId="0" borderId="81" xfId="0" applyNumberFormat="1" applyFont="1" applyFill="1" applyBorder="1" applyAlignment="1">
      <alignment horizontal="right" vertical="center"/>
    </xf>
    <xf numFmtId="41" fontId="14" fillId="0" borderId="50" xfId="0" applyNumberFormat="1" applyFont="1" applyFill="1" applyBorder="1" applyAlignment="1">
      <alignment horizontal="right" vertical="center"/>
    </xf>
    <xf numFmtId="179" fontId="14" fillId="0" borderId="63" xfId="0" applyNumberFormat="1" applyFont="1" applyFill="1" applyBorder="1" applyAlignment="1">
      <alignment vertical="center"/>
    </xf>
    <xf numFmtId="179" fontId="14" fillId="0" borderId="0" xfId="0" applyNumberFormat="1" applyFont="1" applyFill="1" applyBorder="1" applyAlignment="1">
      <alignment vertical="center"/>
    </xf>
    <xf numFmtId="41" fontId="14" fillId="0" borderId="70" xfId="0" applyNumberFormat="1" applyFont="1" applyFill="1" applyBorder="1" applyAlignment="1">
      <alignment horizontal="center" vertical="center"/>
    </xf>
    <xf numFmtId="41" fontId="14" fillId="0" borderId="13" xfId="0" applyNumberFormat="1" applyFont="1" applyFill="1" applyBorder="1" applyAlignment="1">
      <alignment horizontal="center" vertical="center"/>
    </xf>
    <xf numFmtId="41" fontId="14" fillId="0" borderId="79" xfId="0" applyNumberFormat="1" applyFont="1" applyFill="1" applyBorder="1" applyAlignment="1">
      <alignment horizontal="center" vertical="center"/>
    </xf>
    <xf numFmtId="41" fontId="14" fillId="0" borderId="7" xfId="0" applyNumberFormat="1" applyFont="1" applyFill="1" applyBorder="1" applyAlignment="1">
      <alignment vertical="center"/>
    </xf>
    <xf numFmtId="41" fontId="14" fillId="0" borderId="13" xfId="0" applyNumberFormat="1" applyFont="1" applyFill="1" applyBorder="1" applyAlignment="1">
      <alignment vertical="center"/>
    </xf>
    <xf numFmtId="41" fontId="14" fillId="0" borderId="79" xfId="0" applyNumberFormat="1" applyFont="1" applyFill="1" applyBorder="1" applyAlignment="1">
      <alignment vertical="center"/>
    </xf>
    <xf numFmtId="41" fontId="14" fillId="0" borderId="7" xfId="0" applyNumberFormat="1" applyFont="1" applyFill="1" applyBorder="1" applyAlignment="1">
      <alignment horizontal="right" vertical="center"/>
    </xf>
    <xf numFmtId="41" fontId="14" fillId="0" borderId="13" xfId="0" applyNumberFormat="1" applyFont="1" applyFill="1" applyBorder="1" applyAlignment="1">
      <alignment horizontal="right" vertical="center"/>
    </xf>
    <xf numFmtId="41" fontId="14" fillId="0" borderId="8" xfId="0" applyNumberFormat="1" applyFont="1" applyFill="1" applyBorder="1" applyAlignment="1">
      <alignment horizontal="right" vertical="center"/>
    </xf>
    <xf numFmtId="41" fontId="14" fillId="0" borderId="28" xfId="0" applyNumberFormat="1" applyFont="1" applyFill="1" applyBorder="1" applyAlignment="1">
      <alignment horizontal="center" vertical="center"/>
    </xf>
    <xf numFmtId="41" fontId="14" fillId="0" borderId="87" xfId="0" applyNumberFormat="1" applyFont="1" applyFill="1" applyBorder="1" applyAlignment="1">
      <alignment horizontal="center" vertical="center"/>
    </xf>
    <xf numFmtId="41" fontId="14" fillId="0" borderId="34" xfId="0" applyNumberFormat="1" applyFont="1" applyFill="1" applyBorder="1" applyAlignment="1">
      <alignment horizontal="center" vertical="center"/>
    </xf>
    <xf numFmtId="0" fontId="14" fillId="0" borderId="21" xfId="0" applyFont="1" applyFill="1" applyBorder="1" applyAlignment="1">
      <alignment horizontal="center" vertical="center"/>
    </xf>
    <xf numFmtId="0" fontId="14" fillId="0" borderId="22"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63" xfId="0" applyFont="1" applyFill="1" applyBorder="1" applyAlignment="1">
      <alignment horizontal="center" vertical="center"/>
    </xf>
    <xf numFmtId="0" fontId="14" fillId="0" borderId="0" xfId="0" applyFont="1" applyFill="1" applyBorder="1" applyAlignment="1">
      <alignment horizontal="center" vertical="center"/>
    </xf>
    <xf numFmtId="41" fontId="14" fillId="0" borderId="7" xfId="0" applyNumberFormat="1" applyFont="1" applyFill="1" applyBorder="1" applyAlignment="1">
      <alignment horizontal="center" vertical="center"/>
    </xf>
    <xf numFmtId="41" fontId="14" fillId="0" borderId="8" xfId="0" applyNumberFormat="1" applyFont="1" applyFill="1" applyBorder="1" applyAlignment="1">
      <alignment horizontal="center" vertical="center"/>
    </xf>
    <xf numFmtId="41" fontId="14" fillId="0" borderId="59" xfId="0" applyNumberFormat="1" applyFont="1" applyFill="1" applyBorder="1" applyAlignment="1">
      <alignment horizontal="center" vertical="center"/>
    </xf>
    <xf numFmtId="41" fontId="14" fillId="0" borderId="50" xfId="0" applyNumberFormat="1" applyFont="1" applyFill="1" applyBorder="1" applyAlignment="1">
      <alignment horizontal="center" vertical="center"/>
    </xf>
    <xf numFmtId="38" fontId="14" fillId="0" borderId="4" xfId="1" applyFont="1" applyFill="1" applyBorder="1" applyAlignment="1">
      <alignment vertical="center"/>
    </xf>
    <xf numFmtId="38" fontId="14" fillId="0" borderId="15" xfId="1" applyFont="1" applyFill="1" applyBorder="1" applyAlignment="1">
      <alignment vertical="center"/>
    </xf>
    <xf numFmtId="38" fontId="14" fillId="0" borderId="95" xfId="1" applyFont="1" applyFill="1" applyBorder="1" applyAlignment="1">
      <alignment horizontal="right" vertical="center"/>
    </xf>
    <xf numFmtId="38" fontId="14" fillId="0" borderId="62" xfId="1" applyFont="1" applyFill="1" applyBorder="1" applyAlignment="1">
      <alignment horizontal="right" vertical="center"/>
    </xf>
    <xf numFmtId="38" fontId="14" fillId="0" borderId="86" xfId="1" applyFont="1" applyFill="1" applyBorder="1" applyAlignment="1">
      <alignment horizontal="right" vertical="center"/>
    </xf>
    <xf numFmtId="38" fontId="14" fillId="0" borderId="81" xfId="1" applyFont="1" applyFill="1" applyBorder="1" applyAlignment="1">
      <alignment horizontal="right" vertical="center"/>
    </xf>
    <xf numFmtId="38" fontId="14" fillId="0" borderId="68" xfId="1" applyFont="1" applyFill="1" applyBorder="1" applyAlignment="1">
      <alignment horizontal="right" vertical="center"/>
    </xf>
    <xf numFmtId="38" fontId="14" fillId="0" borderId="6" xfId="1" applyFont="1" applyFill="1" applyBorder="1" applyAlignment="1">
      <alignment horizontal="right" vertical="center"/>
    </xf>
    <xf numFmtId="0" fontId="14" fillId="0" borderId="11" xfId="0" applyFont="1" applyFill="1" applyBorder="1" applyAlignment="1">
      <alignment vertical="center" shrinkToFit="1"/>
    </xf>
    <xf numFmtId="0" fontId="14" fillId="0" borderId="11" xfId="0" applyFont="1" applyFill="1" applyBorder="1" applyAlignment="1">
      <alignment horizontal="left" vertical="center" shrinkToFit="1"/>
    </xf>
    <xf numFmtId="0" fontId="14" fillId="0" borderId="6" xfId="0" applyFont="1" applyFill="1" applyBorder="1" applyAlignment="1">
      <alignment horizontal="left" vertical="center" wrapText="1"/>
    </xf>
    <xf numFmtId="0" fontId="14" fillId="0" borderId="25" xfId="0" applyFont="1" applyFill="1" applyBorder="1" applyAlignment="1">
      <alignment horizontal="center" vertical="center" shrinkToFit="1"/>
    </xf>
    <xf numFmtId="0" fontId="14" fillId="0" borderId="71" xfId="0" applyFont="1" applyFill="1" applyBorder="1" applyAlignment="1">
      <alignment horizontal="center" vertical="center" shrinkToFit="1"/>
    </xf>
    <xf numFmtId="0" fontId="14" fillId="0" borderId="65" xfId="0" applyFont="1" applyFill="1" applyBorder="1" applyAlignment="1">
      <alignment horizontal="center" vertical="center" shrinkToFit="1"/>
    </xf>
    <xf numFmtId="0" fontId="14" fillId="0" borderId="25" xfId="0" applyFont="1" applyFill="1" applyBorder="1" applyAlignment="1">
      <alignment horizontal="center" vertical="center" wrapText="1" shrinkToFit="1"/>
    </xf>
    <xf numFmtId="0" fontId="14" fillId="0" borderId="71" xfId="0" applyFont="1" applyFill="1" applyBorder="1" applyAlignment="1">
      <alignment horizontal="center" vertical="center" wrapText="1" shrinkToFit="1"/>
    </xf>
    <xf numFmtId="0" fontId="14" fillId="0" borderId="65" xfId="0" applyFont="1" applyFill="1" applyBorder="1" applyAlignment="1">
      <alignment horizontal="center" vertical="center" wrapText="1" shrinkToFit="1"/>
    </xf>
    <xf numFmtId="0" fontId="14" fillId="0" borderId="11" xfId="0" applyFont="1" applyFill="1" applyBorder="1" applyAlignment="1">
      <alignment horizontal="left" vertical="top" wrapText="1"/>
    </xf>
    <xf numFmtId="0" fontId="14" fillId="0" borderId="42"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0" borderId="39" xfId="0" applyFont="1" applyFill="1" applyBorder="1" applyAlignment="1">
      <alignment horizontal="left" vertical="top" wrapText="1"/>
    </xf>
    <xf numFmtId="0" fontId="14" fillId="0" borderId="11" xfId="0" applyFont="1" applyFill="1" applyBorder="1" applyAlignment="1">
      <alignment horizontal="center" vertical="center"/>
    </xf>
    <xf numFmtId="0" fontId="14" fillId="0" borderId="6" xfId="0" applyFont="1" applyFill="1" applyBorder="1" applyAlignment="1">
      <alignment horizontal="center" vertical="center"/>
    </xf>
    <xf numFmtId="38" fontId="14" fillId="0" borderId="3" xfId="1" applyFont="1" applyFill="1" applyBorder="1" applyAlignment="1">
      <alignment vertical="center"/>
    </xf>
    <xf numFmtId="38" fontId="14" fillId="0" borderId="22" xfId="1" applyFont="1" applyFill="1" applyBorder="1" applyAlignment="1">
      <alignment vertical="center"/>
    </xf>
    <xf numFmtId="0" fontId="14" fillId="0" borderId="27" xfId="0" applyFont="1" applyFill="1" applyBorder="1" applyAlignment="1">
      <alignment horizontal="center" vertical="center" shrinkToFit="1"/>
    </xf>
    <xf numFmtId="0" fontId="14" fillId="0" borderId="82" xfId="0" applyFont="1" applyFill="1" applyBorder="1" applyAlignment="1">
      <alignment horizontal="center" vertical="center" shrinkToFit="1"/>
    </xf>
    <xf numFmtId="0" fontId="14" fillId="0" borderId="30" xfId="0" applyFont="1" applyFill="1" applyBorder="1" applyAlignment="1">
      <alignment horizontal="center" vertical="center" shrinkToFit="1"/>
    </xf>
    <xf numFmtId="0" fontId="14" fillId="0" borderId="44" xfId="0" applyFont="1" applyFill="1" applyBorder="1" applyAlignment="1">
      <alignment horizontal="center" vertical="center" textRotation="255"/>
    </xf>
    <xf numFmtId="0" fontId="14" fillId="0" borderId="121" xfId="0" applyFont="1" applyFill="1" applyBorder="1" applyAlignment="1">
      <alignment horizontal="center" vertical="center" textRotation="255"/>
    </xf>
    <xf numFmtId="0" fontId="14" fillId="0" borderId="29" xfId="0" applyFont="1" applyFill="1" applyBorder="1" applyAlignment="1">
      <alignment horizontal="center" vertical="center" textRotation="255"/>
    </xf>
    <xf numFmtId="0" fontId="14" fillId="0" borderId="44" xfId="0" applyFont="1" applyFill="1" applyBorder="1" applyAlignment="1">
      <alignment horizontal="center" vertical="center"/>
    </xf>
    <xf numFmtId="0" fontId="14" fillId="0" borderId="121" xfId="0" applyFont="1" applyFill="1" applyBorder="1" applyAlignment="1">
      <alignment horizontal="center" vertical="center"/>
    </xf>
    <xf numFmtId="0" fontId="14" fillId="0" borderId="29" xfId="0" applyFont="1" applyFill="1" applyBorder="1" applyAlignment="1">
      <alignment horizontal="center" vertical="center"/>
    </xf>
    <xf numFmtId="0" fontId="14" fillId="0" borderId="26" xfId="0" applyFont="1" applyFill="1" applyBorder="1" applyAlignment="1">
      <alignment horizontal="center" vertical="center" textRotation="255" shrinkToFit="1"/>
    </xf>
    <xf numFmtId="0" fontId="14" fillId="0" borderId="42" xfId="0" applyFont="1" applyFill="1" applyBorder="1" applyAlignment="1">
      <alignment horizontal="center" vertical="center" textRotation="255" shrinkToFit="1"/>
    </xf>
    <xf numFmtId="0" fontId="14" fillId="0" borderId="18" xfId="0" applyFont="1" applyFill="1" applyBorder="1" applyAlignment="1">
      <alignment horizontal="center" vertical="center" textRotation="255" shrinkToFit="1"/>
    </xf>
    <xf numFmtId="0" fontId="14" fillId="0" borderId="39" xfId="0" applyFont="1" applyFill="1" applyBorder="1" applyAlignment="1">
      <alignment horizontal="center" vertical="center" textRotation="255" shrinkToFit="1"/>
    </xf>
    <xf numFmtId="0" fontId="14" fillId="0" borderId="87" xfId="0" applyFont="1" applyFill="1" applyBorder="1" applyAlignment="1">
      <alignment horizontal="center" vertical="center" textRotation="255" shrinkToFit="1"/>
    </xf>
    <xf numFmtId="0" fontId="14" fillId="0" borderId="34" xfId="0" applyFont="1" applyFill="1" applyBorder="1" applyAlignment="1">
      <alignment horizontal="center" vertical="center" textRotation="255" shrinkToFit="1"/>
    </xf>
    <xf numFmtId="0" fontId="14" fillId="0" borderId="3" xfId="0" applyFont="1" applyFill="1" applyBorder="1" applyAlignment="1">
      <alignment horizontal="center" vertical="center" shrinkToFit="1"/>
    </xf>
    <xf numFmtId="0" fontId="14" fillId="0" borderId="21" xfId="0" applyFont="1" applyFill="1" applyBorder="1" applyAlignment="1">
      <alignment horizontal="center" vertical="center" shrinkToFit="1"/>
    </xf>
    <xf numFmtId="0" fontId="14" fillId="0" borderId="15" xfId="0" applyFont="1" applyFill="1" applyBorder="1" applyAlignment="1">
      <alignment horizontal="center" vertical="center" shrinkToFit="1"/>
    </xf>
    <xf numFmtId="0" fontId="14" fillId="0" borderId="58" xfId="0" applyFont="1" applyFill="1" applyBorder="1" applyAlignment="1">
      <alignment horizontal="center" vertical="center" shrinkToFit="1"/>
    </xf>
    <xf numFmtId="41" fontId="14" fillId="0" borderId="4" xfId="1" applyNumberFormat="1" applyFont="1" applyFill="1" applyBorder="1" applyAlignment="1">
      <alignment vertical="center" shrinkToFit="1"/>
    </xf>
    <xf numFmtId="41" fontId="14" fillId="0" borderId="15" xfId="1" applyNumberFormat="1" applyFont="1" applyFill="1" applyBorder="1" applyAlignment="1">
      <alignment vertical="center" shrinkToFit="1"/>
    </xf>
    <xf numFmtId="0" fontId="14" fillId="0" borderId="0" xfId="0" applyFont="1" applyFill="1" applyBorder="1" applyAlignment="1">
      <alignment horizontal="left" vertical="center" wrapText="1"/>
    </xf>
    <xf numFmtId="0" fontId="14" fillId="0" borderId="46" xfId="0" applyFont="1" applyFill="1" applyBorder="1" applyAlignment="1">
      <alignment horizontal="center" vertical="center" wrapText="1"/>
    </xf>
    <xf numFmtId="0" fontId="14" fillId="0" borderId="45" xfId="0" applyFont="1" applyFill="1" applyBorder="1" applyAlignment="1">
      <alignment horizontal="center" vertical="center" wrapText="1"/>
    </xf>
    <xf numFmtId="0" fontId="14" fillId="0" borderId="24" xfId="0" applyFont="1" applyFill="1" applyBorder="1" applyAlignment="1">
      <alignment horizontal="center" vertical="center" wrapText="1"/>
    </xf>
    <xf numFmtId="41" fontId="14" fillId="0" borderId="46" xfId="0" applyNumberFormat="1" applyFont="1" applyFill="1" applyBorder="1" applyAlignment="1">
      <alignment horizontal="center" vertical="center" wrapText="1"/>
    </xf>
    <xf numFmtId="41" fontId="14" fillId="0" borderId="58" xfId="0" applyNumberFormat="1" applyFont="1" applyFill="1" applyBorder="1" applyAlignment="1">
      <alignment horizontal="center" vertical="center" wrapText="1"/>
    </xf>
    <xf numFmtId="41" fontId="14" fillId="0" borderId="45" xfId="0" applyNumberFormat="1" applyFont="1" applyFill="1" applyBorder="1" applyAlignment="1">
      <alignment horizontal="center" vertical="center" wrapText="1"/>
    </xf>
    <xf numFmtId="0" fontId="14" fillId="0" borderId="58" xfId="0" applyFont="1" applyFill="1" applyBorder="1" applyAlignment="1">
      <alignment horizontal="center" vertical="center" wrapText="1"/>
    </xf>
    <xf numFmtId="0" fontId="14" fillId="0" borderId="122" xfId="0" applyFont="1" applyFill="1" applyBorder="1" applyAlignment="1">
      <alignment horizontal="center" vertical="center" wrapText="1"/>
    </xf>
    <xf numFmtId="0" fontId="14" fillId="0" borderId="123" xfId="0" applyFont="1" applyFill="1" applyBorder="1" applyAlignment="1">
      <alignment horizontal="center" vertical="center" wrapText="1"/>
    </xf>
    <xf numFmtId="0" fontId="14" fillId="0" borderId="124" xfId="0" applyFont="1" applyFill="1" applyBorder="1" applyAlignment="1">
      <alignment horizontal="center" vertical="center" wrapText="1"/>
    </xf>
    <xf numFmtId="0" fontId="14" fillId="0" borderId="83" xfId="0" applyFont="1" applyFill="1" applyBorder="1" applyAlignment="1">
      <alignment horizontal="center" vertical="center" wrapText="1"/>
    </xf>
    <xf numFmtId="41" fontId="14" fillId="0" borderId="4" xfId="0" applyNumberFormat="1" applyFont="1" applyFill="1" applyBorder="1" applyAlignment="1">
      <alignment horizontal="center" vertical="center"/>
    </xf>
    <xf numFmtId="41" fontId="14" fillId="0" borderId="22" xfId="0" applyNumberFormat="1" applyFont="1" applyFill="1" applyBorder="1" applyAlignment="1">
      <alignment horizontal="center" vertical="center"/>
    </xf>
    <xf numFmtId="41" fontId="14" fillId="0" borderId="15" xfId="0" applyNumberFormat="1" applyFont="1" applyFill="1" applyBorder="1" applyAlignment="1">
      <alignment horizontal="center" vertical="center"/>
    </xf>
    <xf numFmtId="0" fontId="14" fillId="0" borderId="120" xfId="0" applyFont="1" applyFill="1" applyBorder="1" applyAlignment="1">
      <alignment horizontal="center" vertical="center" wrapText="1" shrinkToFit="1"/>
    </xf>
    <xf numFmtId="0" fontId="14" fillId="0" borderId="67" xfId="0" applyFont="1" applyFill="1" applyBorder="1" applyAlignment="1">
      <alignment horizontal="center" vertical="center" wrapText="1" shrinkToFit="1"/>
    </xf>
    <xf numFmtId="0" fontId="14" fillId="0" borderId="76" xfId="0" applyFont="1" applyFill="1" applyBorder="1" applyAlignment="1">
      <alignment horizontal="center" vertical="center" wrapText="1" shrinkToFit="1"/>
    </xf>
    <xf numFmtId="0" fontId="14" fillId="0" borderId="39" xfId="0" applyFont="1" applyFill="1" applyBorder="1" applyAlignment="1">
      <alignment horizontal="center" vertical="center"/>
    </xf>
    <xf numFmtId="0" fontId="14" fillId="0" borderId="27" xfId="0" applyFont="1" applyFill="1" applyBorder="1" applyAlignment="1">
      <alignment horizontal="center" vertical="center"/>
    </xf>
    <xf numFmtId="0" fontId="14" fillId="0" borderId="82" xfId="0" applyFont="1" applyFill="1" applyBorder="1" applyAlignment="1">
      <alignment horizontal="center" vertical="center"/>
    </xf>
    <xf numFmtId="0" fontId="14" fillId="0" borderId="30" xfId="0" applyFont="1" applyFill="1" applyBorder="1" applyAlignment="1">
      <alignment horizontal="center" vertical="center"/>
    </xf>
    <xf numFmtId="0" fontId="14" fillId="0" borderId="88" xfId="0" applyFont="1" applyFill="1" applyBorder="1" applyAlignment="1">
      <alignment horizontal="center" vertical="center"/>
    </xf>
    <xf numFmtId="176" fontId="14" fillId="0" borderId="113" xfId="0" applyNumberFormat="1" applyFont="1" applyFill="1" applyBorder="1" applyAlignment="1">
      <alignment horizontal="center" vertical="center"/>
    </xf>
    <xf numFmtId="176" fontId="14" fillId="0" borderId="67" xfId="0" applyNumberFormat="1" applyFont="1" applyFill="1" applyBorder="1" applyAlignment="1">
      <alignment horizontal="center" vertical="center"/>
    </xf>
    <xf numFmtId="176" fontId="14" fillId="0" borderId="76" xfId="0" applyNumberFormat="1" applyFont="1" applyFill="1" applyBorder="1" applyAlignment="1">
      <alignment horizontal="center" vertical="center"/>
    </xf>
    <xf numFmtId="0" fontId="5" fillId="0" borderId="0" xfId="0" applyNumberFormat="1" applyFont="1" applyFill="1" applyAlignment="1">
      <alignment vertical="center"/>
    </xf>
    <xf numFmtId="0" fontId="14" fillId="0" borderId="49" xfId="0" applyFont="1" applyFill="1" applyBorder="1" applyAlignment="1">
      <alignment horizontal="center" vertical="center"/>
    </xf>
    <xf numFmtId="176" fontId="14" fillId="0" borderId="74" xfId="0" applyNumberFormat="1" applyFont="1" applyFill="1" applyBorder="1" applyAlignment="1">
      <alignment horizontal="center" vertical="center"/>
    </xf>
    <xf numFmtId="0" fontId="14" fillId="0" borderId="88" xfId="0" applyFont="1" applyFill="1" applyBorder="1" applyAlignment="1">
      <alignment horizontal="center" vertical="center" shrinkToFit="1"/>
    </xf>
    <xf numFmtId="0" fontId="14" fillId="0" borderId="121" xfId="0" applyFont="1" applyFill="1" applyBorder="1" applyAlignment="1">
      <alignment horizontal="center" vertical="center" shrinkToFit="1"/>
    </xf>
    <xf numFmtId="0" fontId="14" fillId="0" borderId="49" xfId="0" applyFont="1" applyFill="1" applyBorder="1" applyAlignment="1">
      <alignment horizontal="center" vertical="center" shrinkToFit="1"/>
    </xf>
    <xf numFmtId="0" fontId="14" fillId="0" borderId="95" xfId="0" applyFont="1" applyFill="1" applyBorder="1" applyAlignment="1">
      <alignment vertical="center" wrapText="1"/>
    </xf>
    <xf numFmtId="0" fontId="14" fillId="0" borderId="62" xfId="0" applyFont="1" applyFill="1" applyBorder="1" applyAlignment="1">
      <alignment vertical="center" wrapText="1"/>
    </xf>
    <xf numFmtId="0" fontId="14" fillId="0" borderId="12" xfId="0" applyFont="1" applyFill="1" applyBorder="1" applyAlignment="1">
      <alignment vertical="center" wrapText="1"/>
    </xf>
    <xf numFmtId="0" fontId="4" fillId="0" borderId="6" xfId="0" applyFont="1" applyFill="1" applyBorder="1" applyAlignment="1">
      <alignment horizontal="right" vertical="center"/>
    </xf>
    <xf numFmtId="0" fontId="14" fillId="0" borderId="14" xfId="0" applyFont="1" applyFill="1" applyBorder="1" applyAlignment="1">
      <alignment horizontal="distributed" vertical="center" justifyLastLine="1"/>
    </xf>
    <xf numFmtId="0" fontId="14" fillId="0" borderId="11" xfId="0" applyFont="1" applyFill="1" applyBorder="1" applyAlignment="1">
      <alignment horizontal="distributed" vertical="center" justifyLastLine="1"/>
    </xf>
    <xf numFmtId="0" fontId="14" fillId="0" borderId="42" xfId="0" applyFont="1" applyFill="1" applyBorder="1" applyAlignment="1">
      <alignment horizontal="distributed" vertical="center" justifyLastLine="1"/>
    </xf>
    <xf numFmtId="0" fontId="14" fillId="0" borderId="68" xfId="0" applyFont="1" applyFill="1" applyBorder="1" applyAlignment="1">
      <alignment horizontal="distributed" vertical="center" justifyLastLine="1"/>
    </xf>
    <xf numFmtId="0" fontId="14" fillId="0" borderId="6" xfId="0" applyFont="1" applyFill="1" applyBorder="1" applyAlignment="1">
      <alignment horizontal="distributed" vertical="center" justifyLastLine="1"/>
    </xf>
    <xf numFmtId="0" fontId="14" fillId="0" borderId="34" xfId="0" applyFont="1" applyFill="1" applyBorder="1" applyAlignment="1">
      <alignment horizontal="distributed" vertical="center" justifyLastLine="1"/>
    </xf>
    <xf numFmtId="0" fontId="14" fillId="0" borderId="95" xfId="0" applyFont="1" applyFill="1" applyBorder="1" applyAlignment="1">
      <alignment horizontal="distributed" vertical="center" justifyLastLine="1"/>
    </xf>
    <xf numFmtId="0" fontId="14" fillId="0" borderId="111" xfId="0" applyFont="1" applyFill="1" applyBorder="1" applyAlignment="1">
      <alignment horizontal="distributed" vertical="center" justifyLastLine="1"/>
    </xf>
    <xf numFmtId="0" fontId="14" fillId="0" borderId="61" xfId="0" applyFont="1" applyFill="1" applyBorder="1" applyAlignment="1">
      <alignment horizontal="distributed" vertical="center" justifyLastLine="1"/>
    </xf>
    <xf numFmtId="0" fontId="14" fillId="0" borderId="12" xfId="0" applyFont="1" applyFill="1" applyBorder="1" applyAlignment="1">
      <alignment horizontal="distributed" vertical="center" justifyLastLine="1"/>
    </xf>
    <xf numFmtId="0" fontId="14" fillId="0" borderId="7" xfId="0" applyFont="1" applyFill="1" applyBorder="1" applyAlignment="1">
      <alignment vertical="center" wrapText="1"/>
    </xf>
    <xf numFmtId="0" fontId="14" fillId="0" borderId="8" xfId="0" applyFont="1" applyFill="1" applyBorder="1" applyAlignment="1">
      <alignment vertical="center" wrapText="1"/>
    </xf>
    <xf numFmtId="0" fontId="14" fillId="0" borderId="70" xfId="0" applyFont="1" applyFill="1" applyBorder="1" applyAlignment="1">
      <alignment vertical="center" wrapText="1"/>
    </xf>
    <xf numFmtId="0" fontId="14" fillId="0" borderId="13" xfId="0" applyFont="1" applyFill="1" applyBorder="1" applyAlignment="1">
      <alignment vertical="center" wrapText="1"/>
    </xf>
    <xf numFmtId="0" fontId="14" fillId="0" borderId="86" xfId="0" applyFont="1" applyFill="1" applyBorder="1" applyAlignment="1">
      <alignment vertical="center" wrapText="1"/>
    </xf>
    <xf numFmtId="0" fontId="14" fillId="0" borderId="81" xfId="0" applyFont="1" applyFill="1" applyBorder="1" applyAlignment="1">
      <alignment vertical="center" wrapText="1"/>
    </xf>
    <xf numFmtId="0" fontId="14" fillId="0" borderId="50" xfId="0" applyFont="1" applyFill="1" applyBorder="1" applyAlignment="1">
      <alignment vertical="center" wrapText="1"/>
    </xf>
    <xf numFmtId="0" fontId="14" fillId="0" borderId="113" xfId="0" applyFont="1" applyFill="1" applyBorder="1" applyAlignment="1">
      <alignment horizontal="center" vertical="center" wrapText="1"/>
    </xf>
    <xf numFmtId="0" fontId="14" fillId="0" borderId="67" xfId="0" applyFont="1" applyFill="1" applyBorder="1" applyAlignment="1">
      <alignment horizontal="center" vertical="center" wrapText="1"/>
    </xf>
    <xf numFmtId="0" fontId="14" fillId="0" borderId="74" xfId="0" applyFont="1" applyFill="1" applyBorder="1" applyAlignment="1">
      <alignment horizontal="center" vertical="center" wrapText="1"/>
    </xf>
    <xf numFmtId="0" fontId="14" fillId="0" borderId="58" xfId="0" applyFont="1" applyFill="1" applyBorder="1" applyAlignment="1">
      <alignment vertical="center" wrapText="1"/>
    </xf>
    <xf numFmtId="0" fontId="14" fillId="0" borderId="71" xfId="0" applyFont="1" applyFill="1" applyBorder="1" applyAlignment="1">
      <alignment vertical="center" wrapText="1"/>
    </xf>
    <xf numFmtId="0" fontId="14" fillId="0" borderId="45" xfId="0" applyFont="1" applyFill="1" applyBorder="1" applyAlignment="1">
      <alignment vertical="center" wrapText="1"/>
    </xf>
    <xf numFmtId="0" fontId="14" fillId="0" borderId="58" xfId="0" applyFont="1" applyFill="1" applyBorder="1" applyAlignment="1">
      <alignment horizontal="left" vertical="center" wrapText="1"/>
    </xf>
    <xf numFmtId="0" fontId="14" fillId="0" borderId="71" xfId="0" applyFont="1" applyFill="1" applyBorder="1" applyAlignment="1">
      <alignment horizontal="left" vertical="center" wrapText="1"/>
    </xf>
    <xf numFmtId="0" fontId="14" fillId="0" borderId="45" xfId="0" applyFont="1" applyFill="1" applyBorder="1" applyAlignment="1">
      <alignment horizontal="left" vertical="center" wrapText="1"/>
    </xf>
    <xf numFmtId="0" fontId="14" fillId="0" borderId="118" xfId="0" applyFont="1" applyFill="1" applyBorder="1" applyAlignment="1">
      <alignment horizontal="center" vertical="center"/>
    </xf>
    <xf numFmtId="0" fontId="14" fillId="0" borderId="117" xfId="0" applyFont="1" applyFill="1" applyBorder="1" applyAlignment="1">
      <alignment horizontal="center" vertical="center"/>
    </xf>
    <xf numFmtId="0" fontId="14" fillId="0" borderId="119" xfId="0" applyFont="1" applyFill="1" applyBorder="1" applyAlignment="1">
      <alignment horizontal="center" vertical="center"/>
    </xf>
    <xf numFmtId="0" fontId="14" fillId="0" borderId="21" xfId="0" applyFont="1" applyFill="1" applyBorder="1" applyAlignment="1">
      <alignment horizontal="left" vertical="top" shrinkToFit="1"/>
    </xf>
    <xf numFmtId="38" fontId="14" fillId="0" borderId="113" xfId="1" applyFont="1" applyFill="1" applyBorder="1" applyAlignment="1">
      <alignment horizontal="center" vertical="center" textRotation="255"/>
    </xf>
    <xf numFmtId="0" fontId="0" fillId="0" borderId="67" xfId="0" applyBorder="1" applyAlignment="1">
      <alignment horizontal="center" vertical="center" textRotation="255"/>
    </xf>
    <xf numFmtId="0" fontId="0" fillId="0" borderId="74" xfId="0" applyBorder="1" applyAlignment="1">
      <alignment horizontal="center" vertical="center" textRotation="255"/>
    </xf>
    <xf numFmtId="38" fontId="14" fillId="0" borderId="58" xfId="1" applyFont="1" applyFill="1" applyBorder="1" applyAlignment="1">
      <alignment horizontal="center" vertical="center" textRotation="255"/>
    </xf>
    <xf numFmtId="0" fontId="0" fillId="0" borderId="71" xfId="0" applyBorder="1" applyAlignment="1">
      <alignment horizontal="center" vertical="center" textRotation="255"/>
    </xf>
    <xf numFmtId="0" fontId="0" fillId="0" borderId="45" xfId="0" applyBorder="1" applyAlignment="1">
      <alignment horizontal="center" vertical="center" textRotation="255"/>
    </xf>
    <xf numFmtId="38" fontId="14" fillId="0" borderId="87" xfId="1" applyFont="1" applyFill="1" applyBorder="1" applyAlignment="1">
      <alignment horizontal="left" vertical="center"/>
    </xf>
    <xf numFmtId="38" fontId="14" fillId="0" borderId="6" xfId="1" applyFont="1" applyFill="1" applyBorder="1" applyAlignment="1">
      <alignment horizontal="left" vertical="center"/>
    </xf>
    <xf numFmtId="38" fontId="14" fillId="0" borderId="34" xfId="1" applyFont="1" applyFill="1" applyBorder="1" applyAlignment="1">
      <alignment horizontal="left" vertical="center"/>
    </xf>
    <xf numFmtId="41" fontId="14" fillId="0" borderId="86" xfId="1" applyNumberFormat="1" applyFont="1" applyFill="1" applyBorder="1" applyAlignment="1">
      <alignment horizontal="right" vertical="center"/>
    </xf>
    <xf numFmtId="41" fontId="14" fillId="0" borderId="51" xfId="1" applyNumberFormat="1" applyFont="1" applyFill="1" applyBorder="1" applyAlignment="1">
      <alignment horizontal="right" vertical="center"/>
    </xf>
    <xf numFmtId="38" fontId="14" fillId="0" borderId="89" xfId="1" applyFont="1" applyFill="1" applyBorder="1" applyAlignment="1">
      <alignment horizontal="center" vertical="center" textRotation="255"/>
    </xf>
    <xf numFmtId="38" fontId="14" fillId="0" borderId="63" xfId="1" applyFont="1" applyFill="1" applyBorder="1" applyAlignment="1">
      <alignment horizontal="center" vertical="center" textRotation="255"/>
    </xf>
    <xf numFmtId="38" fontId="14" fillId="0" borderId="68" xfId="1" applyFont="1" applyFill="1" applyBorder="1" applyAlignment="1">
      <alignment horizontal="center" vertical="center" textRotation="255"/>
    </xf>
    <xf numFmtId="38" fontId="14" fillId="0" borderId="16" xfId="1" applyFont="1" applyFill="1" applyBorder="1" applyAlignment="1">
      <alignment horizontal="left" vertical="center" wrapText="1"/>
    </xf>
    <xf numFmtId="38" fontId="14" fillId="0" borderId="17" xfId="1" applyFont="1" applyFill="1" applyBorder="1" applyAlignment="1">
      <alignment horizontal="left" vertical="center" wrapText="1"/>
    </xf>
    <xf numFmtId="38" fontId="14" fillId="0" borderId="9" xfId="1" applyFont="1" applyFill="1" applyBorder="1" applyAlignment="1">
      <alignment horizontal="left" vertical="center" wrapText="1"/>
    </xf>
    <xf numFmtId="41" fontId="14" fillId="0" borderId="70" xfId="1" applyNumberFormat="1" applyFont="1" applyFill="1" applyBorder="1" applyAlignment="1">
      <alignment horizontal="right" vertical="center"/>
    </xf>
    <xf numFmtId="41" fontId="14" fillId="0" borderId="79" xfId="1" applyNumberFormat="1" applyFont="1" applyFill="1" applyBorder="1" applyAlignment="1">
      <alignment horizontal="right" vertical="center"/>
    </xf>
    <xf numFmtId="38" fontId="14" fillId="0" borderId="7" xfId="1" applyFont="1" applyFill="1" applyBorder="1" applyAlignment="1">
      <alignment horizontal="left" vertical="center" wrapText="1"/>
    </xf>
    <xf numFmtId="38" fontId="14" fillId="0" borderId="13" xfId="1" applyFont="1" applyFill="1" applyBorder="1" applyAlignment="1">
      <alignment horizontal="left" vertical="center" wrapText="1"/>
    </xf>
    <xf numFmtId="38" fontId="14" fillId="0" borderId="8" xfId="1" applyFont="1" applyFill="1" applyBorder="1" applyAlignment="1">
      <alignment horizontal="left" vertical="center" wrapText="1"/>
    </xf>
    <xf numFmtId="38" fontId="14" fillId="0" borderId="7" xfId="1" applyFont="1" applyFill="1" applyBorder="1" applyAlignment="1">
      <alignment horizontal="left" vertical="center" shrinkToFit="1"/>
    </xf>
    <xf numFmtId="38" fontId="14" fillId="0" borderId="13" xfId="1" applyFont="1" applyFill="1" applyBorder="1" applyAlignment="1">
      <alignment horizontal="left" vertical="center" shrinkToFit="1"/>
    </xf>
    <xf numFmtId="38" fontId="14" fillId="0" borderId="8" xfId="1" applyFont="1" applyFill="1" applyBorder="1" applyAlignment="1">
      <alignment horizontal="left" vertical="center" shrinkToFit="1"/>
    </xf>
    <xf numFmtId="38" fontId="14" fillId="0" borderId="46" xfId="1" applyFont="1" applyFill="1" applyBorder="1" applyAlignment="1">
      <alignment horizontal="center" vertical="center" textRotation="255"/>
    </xf>
    <xf numFmtId="41" fontId="14" fillId="0" borderId="13" xfId="1" applyNumberFormat="1" applyFont="1" applyFill="1" applyBorder="1" applyAlignment="1">
      <alignment vertical="center"/>
    </xf>
    <xf numFmtId="41" fontId="14" fillId="0" borderId="79" xfId="1" applyNumberFormat="1" applyFont="1" applyFill="1" applyBorder="1" applyAlignment="1">
      <alignment vertical="center"/>
    </xf>
    <xf numFmtId="41" fontId="14" fillId="0" borderId="7" xfId="1" applyNumberFormat="1" applyFont="1" applyFill="1" applyBorder="1" applyAlignment="1">
      <alignment horizontal="right" vertical="center"/>
    </xf>
    <xf numFmtId="41" fontId="14" fillId="0" borderId="59" xfId="1" applyNumberFormat="1" applyFont="1" applyFill="1" applyBorder="1" applyAlignment="1">
      <alignment horizontal="right" vertical="center"/>
    </xf>
    <xf numFmtId="41" fontId="14" fillId="0" borderId="50" xfId="1" applyNumberFormat="1" applyFont="1" applyFill="1" applyBorder="1" applyAlignment="1">
      <alignment horizontal="right" vertical="center"/>
    </xf>
    <xf numFmtId="41" fontId="14" fillId="0" borderId="8" xfId="1" applyNumberFormat="1" applyFont="1" applyFill="1" applyBorder="1" applyAlignment="1">
      <alignment horizontal="right" vertical="center"/>
    </xf>
    <xf numFmtId="41" fontId="32" fillId="4" borderId="79" xfId="1" applyNumberFormat="1" applyFont="1" applyFill="1" applyBorder="1" applyAlignment="1">
      <alignment horizontal="right" vertical="center"/>
    </xf>
    <xf numFmtId="38" fontId="14" fillId="0" borderId="7" xfId="1" applyFont="1" applyFill="1" applyBorder="1" applyAlignment="1">
      <alignment horizontal="left" vertical="center"/>
    </xf>
    <xf numFmtId="38" fontId="14" fillId="0" borderId="13" xfId="1" applyFont="1" applyFill="1" applyBorder="1" applyAlignment="1">
      <alignment horizontal="left" vertical="center"/>
    </xf>
    <xf numFmtId="38" fontId="14" fillId="0" borderId="8" xfId="1" applyFont="1" applyFill="1" applyBorder="1" applyAlignment="1">
      <alignment horizontal="left" vertical="center"/>
    </xf>
    <xf numFmtId="38" fontId="14" fillId="0" borderId="10" xfId="1" applyFont="1" applyFill="1" applyBorder="1" applyAlignment="1">
      <alignment horizontal="left" vertical="center" wrapText="1"/>
    </xf>
    <xf numFmtId="38" fontId="14" fillId="0" borderId="19" xfId="1" applyFont="1" applyFill="1" applyBorder="1" applyAlignment="1">
      <alignment horizontal="left" vertical="center" wrapText="1"/>
    </xf>
    <xf numFmtId="38" fontId="14" fillId="0" borderId="20" xfId="1" applyFont="1" applyFill="1" applyBorder="1" applyAlignment="1">
      <alignment horizontal="left" vertical="center" wrapText="1"/>
    </xf>
    <xf numFmtId="38" fontId="14" fillId="0" borderId="71" xfId="1" applyFont="1" applyFill="1" applyBorder="1" applyAlignment="1">
      <alignment horizontal="center" vertical="center" textRotation="255"/>
    </xf>
    <xf numFmtId="38" fontId="14" fillId="0" borderId="45" xfId="1" applyFont="1" applyFill="1" applyBorder="1" applyAlignment="1">
      <alignment horizontal="center" vertical="center" textRotation="255"/>
    </xf>
    <xf numFmtId="38" fontId="14" fillId="0" borderId="10" xfId="1" applyFont="1" applyFill="1" applyBorder="1" applyAlignment="1">
      <alignment horizontal="left" vertical="center" shrinkToFit="1"/>
    </xf>
    <xf numFmtId="38" fontId="14" fillId="0" borderId="19" xfId="1" applyFont="1" applyFill="1" applyBorder="1" applyAlignment="1">
      <alignment horizontal="left" vertical="center" shrinkToFit="1"/>
    </xf>
    <xf numFmtId="38" fontId="14" fillId="0" borderId="20" xfId="1" applyFont="1" applyFill="1" applyBorder="1" applyAlignment="1">
      <alignment horizontal="left" vertical="center" shrinkToFit="1"/>
    </xf>
    <xf numFmtId="41" fontId="32" fillId="4" borderId="79" xfId="1" applyNumberFormat="1" applyFont="1" applyFill="1" applyBorder="1" applyAlignment="1">
      <alignment vertical="center"/>
    </xf>
    <xf numFmtId="38" fontId="14" fillId="0" borderId="112" xfId="1" applyFont="1" applyFill="1" applyBorder="1" applyAlignment="1">
      <alignment horizontal="center" vertical="center" textRotation="255"/>
    </xf>
    <xf numFmtId="38" fontId="14" fillId="0" borderId="77" xfId="1" applyFont="1" applyFill="1" applyBorder="1" applyAlignment="1">
      <alignment horizontal="center" vertical="center" textRotation="255"/>
    </xf>
    <xf numFmtId="38" fontId="14" fillId="0" borderId="78" xfId="1" applyFont="1" applyFill="1" applyBorder="1" applyAlignment="1">
      <alignment horizontal="center" vertical="center" textRotation="255"/>
    </xf>
    <xf numFmtId="41" fontId="14" fillId="0" borderId="7" xfId="1" applyNumberFormat="1" applyFont="1" applyFill="1" applyBorder="1" applyAlignment="1">
      <alignment vertical="center"/>
    </xf>
    <xf numFmtId="41" fontId="14" fillId="0" borderId="8" xfId="1" applyNumberFormat="1" applyFont="1" applyFill="1" applyBorder="1" applyAlignment="1">
      <alignment vertical="center"/>
    </xf>
    <xf numFmtId="38" fontId="14" fillId="0" borderId="70" xfId="1" applyFont="1" applyFill="1" applyBorder="1" applyAlignment="1">
      <alignment vertical="center" wrapText="1"/>
    </xf>
    <xf numFmtId="38" fontId="14" fillId="0" borderId="13" xfId="1" applyFont="1" applyFill="1" applyBorder="1" applyAlignment="1">
      <alignment vertical="center" wrapText="1"/>
    </xf>
    <xf numFmtId="38" fontId="14" fillId="0" borderId="8" xfId="1" applyFont="1" applyFill="1" applyBorder="1" applyAlignment="1">
      <alignment vertical="center" wrapText="1"/>
    </xf>
    <xf numFmtId="38" fontId="14" fillId="0" borderId="89" xfId="1" applyFont="1" applyFill="1" applyBorder="1" applyAlignment="1">
      <alignment horizontal="left" vertical="center" wrapText="1"/>
    </xf>
    <xf numFmtId="38" fontId="14" fillId="0" borderId="112" xfId="1" applyFont="1" applyFill="1" applyBorder="1" applyAlignment="1">
      <alignment horizontal="left" vertical="center" wrapText="1"/>
    </xf>
    <xf numFmtId="38" fontId="14" fillId="0" borderId="60" xfId="1" applyFont="1" applyFill="1" applyBorder="1" applyAlignment="1">
      <alignment horizontal="left" vertical="center" wrapText="1"/>
    </xf>
    <xf numFmtId="38" fontId="14" fillId="0" borderId="78" xfId="1" applyFont="1" applyFill="1" applyBorder="1" applyAlignment="1">
      <alignment horizontal="left" vertical="center" wrapText="1"/>
    </xf>
    <xf numFmtId="41" fontId="14" fillId="0" borderId="70" xfId="1" applyNumberFormat="1" applyFont="1" applyFill="1" applyBorder="1" applyAlignment="1">
      <alignment vertical="center"/>
    </xf>
    <xf numFmtId="41" fontId="14" fillId="0" borderId="10" xfId="1" applyNumberFormat="1" applyFont="1" applyFill="1" applyBorder="1" applyAlignment="1">
      <alignment vertical="center"/>
    </xf>
    <xf numFmtId="41" fontId="14" fillId="0" borderId="78" xfId="1" applyNumberFormat="1" applyFont="1" applyFill="1" applyBorder="1" applyAlignment="1">
      <alignment vertical="center"/>
    </xf>
    <xf numFmtId="41" fontId="14" fillId="0" borderId="20" xfId="1" applyNumberFormat="1" applyFont="1" applyFill="1" applyBorder="1" applyAlignment="1">
      <alignment vertical="center"/>
    </xf>
    <xf numFmtId="38" fontId="14" fillId="0" borderId="60" xfId="1" applyFont="1" applyFill="1" applyBorder="1" applyAlignment="1">
      <alignment vertical="center" wrapText="1"/>
    </xf>
    <xf numFmtId="38" fontId="14" fillId="0" borderId="19" xfId="1" applyFont="1" applyFill="1" applyBorder="1" applyAlignment="1">
      <alignment vertical="center" wrapText="1"/>
    </xf>
    <xf numFmtId="38" fontId="14" fillId="0" borderId="20" xfId="1" applyFont="1" applyFill="1" applyBorder="1" applyAlignment="1">
      <alignment vertical="center" wrapText="1"/>
    </xf>
    <xf numFmtId="41" fontId="14" fillId="0" borderId="19" xfId="1" applyNumberFormat="1" applyFont="1" applyFill="1" applyBorder="1" applyAlignment="1">
      <alignment vertical="center"/>
    </xf>
    <xf numFmtId="38" fontId="14" fillId="0" borderId="0" xfId="1" applyFont="1" applyFill="1" applyAlignment="1">
      <alignment vertical="center"/>
    </xf>
    <xf numFmtId="38" fontId="5" fillId="0" borderId="0" xfId="1" applyFont="1" applyFill="1" applyAlignment="1">
      <alignment vertical="center" wrapText="1"/>
    </xf>
    <xf numFmtId="38" fontId="14" fillId="0" borderId="3" xfId="1" applyFont="1" applyFill="1" applyBorder="1" applyAlignment="1">
      <alignment horizontal="distributed" vertical="center" justifyLastLine="1"/>
    </xf>
    <xf numFmtId="38" fontId="14" fillId="0" borderId="21" xfId="1" applyFont="1" applyFill="1" applyBorder="1" applyAlignment="1">
      <alignment horizontal="distributed" vertical="center" justifyLastLine="1"/>
    </xf>
    <xf numFmtId="38" fontId="14" fillId="0" borderId="15" xfId="1" applyFont="1" applyFill="1" applyBorder="1" applyAlignment="1">
      <alignment horizontal="distributed" vertical="center" justifyLastLine="1"/>
    </xf>
    <xf numFmtId="38" fontId="14" fillId="0" borderId="22" xfId="1" applyFont="1" applyFill="1" applyBorder="1" applyAlignment="1">
      <alignment horizontal="distributed" vertical="center" justifyLastLine="1"/>
    </xf>
    <xf numFmtId="38" fontId="14" fillId="0" borderId="24" xfId="1" applyFont="1" applyFill="1" applyBorder="1" applyAlignment="1">
      <alignment horizontal="distributed" vertical="center" justifyLastLine="1"/>
    </xf>
    <xf numFmtId="38" fontId="14" fillId="0" borderId="4" xfId="1" applyFont="1" applyFill="1" applyBorder="1" applyAlignment="1">
      <alignment horizontal="distributed" vertical="center" justifyLastLine="1"/>
    </xf>
    <xf numFmtId="38" fontId="14" fillId="0" borderId="46" xfId="1" applyFont="1" applyFill="1" applyBorder="1" applyAlignment="1">
      <alignment vertical="center" wrapText="1"/>
    </xf>
    <xf numFmtId="38" fontId="14" fillId="0" borderId="47" xfId="1" applyFont="1" applyFill="1" applyBorder="1" applyAlignment="1">
      <alignment vertical="center" wrapText="1"/>
    </xf>
    <xf numFmtId="38" fontId="14" fillId="0" borderId="1" xfId="1" applyFont="1" applyFill="1" applyBorder="1" applyAlignment="1">
      <alignment vertical="center" wrapText="1"/>
    </xf>
    <xf numFmtId="38" fontId="14" fillId="0" borderId="2" xfId="1" applyFont="1" applyFill="1" applyBorder="1" applyAlignment="1">
      <alignment vertical="center" wrapText="1"/>
    </xf>
    <xf numFmtId="38" fontId="14" fillId="0" borderId="113" xfId="1" applyFont="1" applyFill="1" applyBorder="1" applyAlignment="1">
      <alignment horizontal="center" vertical="center" textRotation="255" shrinkToFit="1"/>
    </xf>
    <xf numFmtId="38" fontId="14" fillId="0" borderId="67" xfId="1" applyFont="1" applyFill="1" applyBorder="1" applyAlignment="1">
      <alignment horizontal="center" vertical="center" textRotation="255" shrinkToFit="1"/>
    </xf>
    <xf numFmtId="38" fontId="14" fillId="0" borderId="76" xfId="1" applyFont="1" applyFill="1" applyBorder="1" applyAlignment="1">
      <alignment horizontal="center" vertical="center" textRotation="255" shrinkToFit="1"/>
    </xf>
    <xf numFmtId="41" fontId="14" fillId="0" borderId="86" xfId="1" applyNumberFormat="1" applyFont="1" applyFill="1" applyBorder="1" applyAlignment="1">
      <alignment vertical="center"/>
    </xf>
    <xf numFmtId="41" fontId="14" fillId="0" borderId="51" xfId="1" applyNumberFormat="1" applyFont="1" applyFill="1" applyBorder="1" applyAlignment="1">
      <alignment vertical="center"/>
    </xf>
    <xf numFmtId="41" fontId="14" fillId="0" borderId="59" xfId="1" applyNumberFormat="1" applyFont="1" applyFill="1" applyBorder="1" applyAlignment="1">
      <alignment vertical="center"/>
    </xf>
    <xf numFmtId="41" fontId="14" fillId="0" borderId="81" xfId="1" applyNumberFormat="1" applyFont="1" applyFill="1" applyBorder="1" applyAlignment="1">
      <alignment vertical="center"/>
    </xf>
    <xf numFmtId="41" fontId="14" fillId="0" borderId="50" xfId="1" applyNumberFormat="1" applyFont="1" applyFill="1" applyBorder="1" applyAlignment="1">
      <alignment vertical="center"/>
    </xf>
    <xf numFmtId="38" fontId="14" fillId="0" borderId="58" xfId="1" applyFont="1" applyFill="1" applyBorder="1" applyAlignment="1">
      <alignment horizontal="center" vertical="center"/>
    </xf>
    <xf numFmtId="38" fontId="14" fillId="0" borderId="65" xfId="1" applyFont="1" applyFill="1" applyBorder="1" applyAlignment="1">
      <alignment horizontal="center" vertical="center"/>
    </xf>
    <xf numFmtId="0" fontId="1" fillId="0" borderId="79" xfId="0" applyFont="1" applyFill="1" applyBorder="1" applyAlignment="1">
      <alignment horizontal="right" vertical="center"/>
    </xf>
    <xf numFmtId="0" fontId="34" fillId="4" borderId="79" xfId="0" applyFont="1" applyFill="1" applyBorder="1" applyAlignment="1">
      <alignment horizontal="right" vertical="center"/>
    </xf>
    <xf numFmtId="38" fontId="14" fillId="0" borderId="63" xfId="1" applyFont="1" applyFill="1" applyBorder="1" applyAlignment="1">
      <alignment horizontal="center" vertical="center" textRotation="255" wrapText="1"/>
    </xf>
    <xf numFmtId="38" fontId="14" fillId="0" borderId="60" xfId="1" applyFont="1" applyFill="1" applyBorder="1" applyAlignment="1">
      <alignment horizontal="center" vertical="center" textRotation="255" wrapText="1"/>
    </xf>
    <xf numFmtId="41" fontId="14" fillId="0" borderId="95" xfId="1" applyNumberFormat="1" applyFont="1" applyFill="1" applyBorder="1" applyAlignment="1">
      <alignment vertical="center"/>
    </xf>
    <xf numFmtId="41" fontId="14" fillId="0" borderId="111" xfId="1" applyNumberFormat="1" applyFont="1" applyFill="1" applyBorder="1" applyAlignment="1">
      <alignment vertical="center"/>
    </xf>
    <xf numFmtId="41" fontId="14" fillId="0" borderId="61" xfId="1" applyNumberFormat="1" applyFont="1" applyFill="1" applyBorder="1" applyAlignment="1">
      <alignment horizontal="right" vertical="center"/>
    </xf>
    <xf numFmtId="41" fontId="14" fillId="0" borderId="111" xfId="1" applyNumberFormat="1" applyFont="1" applyFill="1" applyBorder="1" applyAlignment="1">
      <alignment horizontal="right" vertical="center"/>
    </xf>
    <xf numFmtId="41" fontId="14" fillId="0" borderId="62" xfId="1" applyNumberFormat="1" applyFont="1" applyFill="1" applyBorder="1" applyAlignment="1">
      <alignment horizontal="right" vertical="center"/>
    </xf>
    <xf numFmtId="41" fontId="14" fillId="0" borderId="12" xfId="1" applyNumberFormat="1" applyFont="1" applyFill="1" applyBorder="1" applyAlignment="1">
      <alignment horizontal="right" vertical="center"/>
    </xf>
    <xf numFmtId="38" fontId="14" fillId="0" borderId="113" xfId="1" applyFont="1" applyFill="1" applyBorder="1" applyAlignment="1">
      <alignment vertical="center" textRotation="255" wrapText="1"/>
    </xf>
    <xf numFmtId="38" fontId="14" fillId="0" borderId="67" xfId="1" applyFont="1" applyFill="1" applyBorder="1" applyAlignment="1">
      <alignment vertical="center" textRotation="255" wrapText="1"/>
    </xf>
    <xf numFmtId="38" fontId="14" fillId="0" borderId="76" xfId="1" applyFont="1" applyFill="1" applyBorder="1" applyAlignment="1">
      <alignment vertical="center" textRotation="255" wrapText="1"/>
    </xf>
    <xf numFmtId="38" fontId="14" fillId="0" borderId="112" xfId="1" applyFont="1" applyFill="1" applyBorder="1" applyAlignment="1">
      <alignment horizontal="left" vertical="center"/>
    </xf>
    <xf numFmtId="38" fontId="14" fillId="0" borderId="10" xfId="1" applyFont="1" applyFill="1" applyBorder="1" applyAlignment="1">
      <alignment horizontal="left" vertical="center"/>
    </xf>
    <xf numFmtId="38" fontId="14" fillId="0" borderId="78" xfId="1" applyFont="1" applyFill="1" applyBorder="1" applyAlignment="1">
      <alignment horizontal="left" vertical="center"/>
    </xf>
    <xf numFmtId="38" fontId="14" fillId="0" borderId="58" xfId="1" applyFont="1" applyFill="1" applyBorder="1" applyAlignment="1">
      <alignment vertical="center" wrapText="1"/>
    </xf>
    <xf numFmtId="38" fontId="14" fillId="0" borderId="71" xfId="1" applyFont="1" applyFill="1" applyBorder="1" applyAlignment="1">
      <alignment vertical="center" wrapText="1"/>
    </xf>
    <xf numFmtId="38" fontId="14" fillId="0" borderId="65" xfId="1" applyFont="1" applyFill="1" applyBorder="1" applyAlignment="1">
      <alignment vertical="center" wrapText="1"/>
    </xf>
    <xf numFmtId="38" fontId="14" fillId="0" borderId="7" xfId="1" applyFont="1" applyFill="1" applyBorder="1" applyAlignment="1">
      <alignment vertical="center"/>
    </xf>
    <xf numFmtId="38" fontId="14" fillId="0" borderId="13" xfId="1" applyFont="1" applyFill="1" applyBorder="1" applyAlignment="1">
      <alignment vertical="center"/>
    </xf>
    <xf numFmtId="38" fontId="14" fillId="0" borderId="8" xfId="1" applyFont="1" applyFill="1" applyBorder="1" applyAlignment="1">
      <alignment vertical="center"/>
    </xf>
    <xf numFmtId="38" fontId="14" fillId="0" borderId="16" xfId="1" applyFont="1" applyFill="1" applyBorder="1" applyAlignment="1">
      <alignment horizontal="left" vertical="center" shrinkToFit="1"/>
    </xf>
    <xf numFmtId="38" fontId="14" fillId="0" borderId="9" xfId="1" applyFont="1" applyFill="1" applyBorder="1" applyAlignment="1">
      <alignment horizontal="left" vertical="center" shrinkToFit="1"/>
    </xf>
    <xf numFmtId="38" fontId="14" fillId="0" borderId="7" xfId="1" applyFont="1" applyFill="1" applyBorder="1" applyAlignment="1">
      <alignment vertical="center" wrapText="1"/>
    </xf>
    <xf numFmtId="38" fontId="14" fillId="0" borderId="67" xfId="1" applyFont="1" applyFill="1" applyBorder="1" applyAlignment="1">
      <alignment horizontal="center" vertical="center" textRotation="255"/>
    </xf>
    <xf numFmtId="38" fontId="14" fillId="0" borderId="74" xfId="1" applyFont="1" applyFill="1" applyBorder="1" applyAlignment="1">
      <alignment horizontal="center" vertical="center" textRotation="255"/>
    </xf>
    <xf numFmtId="38" fontId="14" fillId="0" borderId="17" xfId="1" applyFont="1" applyFill="1" applyBorder="1" applyAlignment="1">
      <alignment horizontal="left" vertical="center" shrinkToFit="1"/>
    </xf>
    <xf numFmtId="38" fontId="14" fillId="0" borderId="63" xfId="1" applyFont="1" applyFill="1" applyBorder="1" applyAlignment="1">
      <alignment horizontal="left" vertical="center" wrapText="1"/>
    </xf>
    <xf numFmtId="38" fontId="14" fillId="0" borderId="0" xfId="1" applyFont="1" applyFill="1" applyBorder="1" applyAlignment="1">
      <alignment horizontal="left" vertical="center" wrapText="1"/>
    </xf>
    <xf numFmtId="38" fontId="14" fillId="0" borderId="77" xfId="1" applyFont="1" applyFill="1" applyBorder="1" applyAlignment="1">
      <alignment horizontal="left" vertical="center" wrapText="1"/>
    </xf>
    <xf numFmtId="38" fontId="14" fillId="0" borderId="10" xfId="1" applyFont="1" applyFill="1" applyBorder="1" applyAlignment="1">
      <alignment vertical="center" wrapText="1"/>
    </xf>
    <xf numFmtId="38" fontId="5" fillId="0" borderId="0" xfId="1" applyFont="1" applyFill="1" applyBorder="1" applyAlignment="1">
      <alignment horizontal="left" vertical="center" wrapText="1"/>
    </xf>
    <xf numFmtId="38" fontId="4" fillId="0" borderId="6" xfId="1" applyFont="1" applyFill="1" applyBorder="1" applyAlignment="1">
      <alignment horizontal="right" vertical="center" wrapText="1"/>
    </xf>
    <xf numFmtId="41" fontId="14" fillId="0" borderId="95" xfId="1" applyNumberFormat="1" applyFont="1" applyFill="1" applyBorder="1" applyAlignment="1">
      <alignment horizontal="right" vertical="center"/>
    </xf>
    <xf numFmtId="41" fontId="14" fillId="0" borderId="61" xfId="1" applyNumberFormat="1" applyFont="1" applyFill="1" applyBorder="1" applyAlignment="1">
      <alignment vertical="center"/>
    </xf>
    <xf numFmtId="41" fontId="14" fillId="0" borderId="12" xfId="1" applyNumberFormat="1" applyFont="1" applyFill="1" applyBorder="1" applyAlignment="1">
      <alignment vertical="center"/>
    </xf>
    <xf numFmtId="38" fontId="14" fillId="0" borderId="86" xfId="1" applyFont="1" applyFill="1" applyBorder="1" applyAlignment="1">
      <alignment vertical="center" wrapText="1"/>
    </xf>
    <xf numFmtId="38" fontId="14" fillId="0" borderId="81" xfId="1" applyFont="1" applyFill="1" applyBorder="1" applyAlignment="1">
      <alignment vertical="center" wrapText="1"/>
    </xf>
    <xf numFmtId="38" fontId="14" fillId="0" borderId="50" xfId="1" applyFont="1" applyFill="1" applyBorder="1" applyAlignment="1">
      <alignment vertical="center" wrapText="1"/>
    </xf>
    <xf numFmtId="179" fontId="14" fillId="0" borderId="59" xfId="1" applyNumberFormat="1" applyFont="1" applyFill="1" applyBorder="1" applyAlignment="1">
      <alignment vertical="center"/>
    </xf>
    <xf numFmtId="179" fontId="14" fillId="0" borderId="51" xfId="1" applyNumberFormat="1" applyFont="1" applyFill="1" applyBorder="1" applyAlignment="1">
      <alignment vertical="center"/>
    </xf>
    <xf numFmtId="179" fontId="14" fillId="0" borderId="50" xfId="1" applyNumberFormat="1" applyFont="1" applyFill="1" applyBorder="1" applyAlignment="1">
      <alignment vertical="center"/>
    </xf>
    <xf numFmtId="38" fontId="14" fillId="0" borderId="74" xfId="1" applyFont="1" applyFill="1" applyBorder="1" applyAlignment="1">
      <alignment vertical="center" wrapText="1"/>
    </xf>
    <xf numFmtId="38" fontId="14" fillId="0" borderId="45" xfId="1" applyFont="1" applyFill="1" applyBorder="1" applyAlignment="1">
      <alignment vertical="center" wrapText="1"/>
    </xf>
    <xf numFmtId="38" fontId="14" fillId="0" borderId="52" xfId="1" applyFont="1" applyFill="1" applyBorder="1" applyAlignment="1">
      <alignment vertical="center" wrapText="1"/>
    </xf>
    <xf numFmtId="38" fontId="14" fillId="0" borderId="58" xfId="1" applyFont="1" applyFill="1" applyBorder="1" applyAlignment="1">
      <alignment horizontal="center" vertical="center" shrinkToFit="1"/>
    </xf>
    <xf numFmtId="38" fontId="14" fillId="0" borderId="45" xfId="1" applyFont="1" applyFill="1" applyBorder="1" applyAlignment="1">
      <alignment horizontal="center" vertical="center" shrinkToFit="1"/>
    </xf>
    <xf numFmtId="38" fontId="14" fillId="0" borderId="87" xfId="1" applyFont="1" applyFill="1" applyBorder="1" applyAlignment="1">
      <alignment horizontal="left" vertical="center" shrinkToFit="1"/>
    </xf>
    <xf numFmtId="38" fontId="14" fillId="0" borderId="6" xfId="1" applyFont="1" applyFill="1" applyBorder="1" applyAlignment="1">
      <alignment horizontal="left" vertical="center" shrinkToFit="1"/>
    </xf>
    <xf numFmtId="38" fontId="14" fillId="0" borderId="34" xfId="1" applyFont="1" applyFill="1" applyBorder="1" applyAlignment="1">
      <alignment horizontal="left" vertical="center" shrinkToFit="1"/>
    </xf>
    <xf numFmtId="38" fontId="14" fillId="0" borderId="89" xfId="1" applyFont="1" applyFill="1" applyBorder="1" applyAlignment="1">
      <alignment horizontal="center" vertical="center" textRotation="255" wrapText="1"/>
    </xf>
    <xf numFmtId="38" fontId="14" fillId="0" borderId="112" xfId="1" applyFont="1" applyFill="1" applyBorder="1" applyAlignment="1">
      <alignment horizontal="center" vertical="center" textRotation="255" wrapText="1"/>
    </xf>
    <xf numFmtId="38" fontId="14" fillId="0" borderId="77" xfId="1" applyFont="1" applyFill="1" applyBorder="1" applyAlignment="1">
      <alignment horizontal="center" vertical="center" textRotation="255" wrapText="1"/>
    </xf>
    <xf numFmtId="38" fontId="14" fillId="0" borderId="68" xfId="1" applyFont="1" applyFill="1" applyBorder="1" applyAlignment="1">
      <alignment horizontal="center" vertical="center" textRotation="255" wrapText="1"/>
    </xf>
    <xf numFmtId="38" fontId="14" fillId="0" borderId="28" xfId="1" applyFont="1" applyFill="1" applyBorder="1" applyAlignment="1">
      <alignment horizontal="center" vertical="center" textRotation="255" wrapText="1"/>
    </xf>
    <xf numFmtId="41" fontId="1" fillId="0" borderId="79" xfId="0" applyNumberFormat="1" applyFont="1" applyFill="1" applyBorder="1" applyAlignment="1">
      <alignment vertical="center"/>
    </xf>
    <xf numFmtId="41" fontId="1" fillId="0" borderId="8" xfId="0" applyNumberFormat="1" applyFont="1" applyFill="1" applyBorder="1" applyAlignment="1">
      <alignment vertical="center"/>
    </xf>
    <xf numFmtId="41" fontId="14" fillId="0" borderId="10" xfId="1" applyNumberFormat="1" applyFont="1" applyFill="1" applyBorder="1" applyAlignment="1">
      <alignment horizontal="right" vertical="center"/>
    </xf>
    <xf numFmtId="41" fontId="14" fillId="0" borderId="20" xfId="1" applyNumberFormat="1" applyFont="1" applyFill="1" applyBorder="1" applyAlignment="1">
      <alignment horizontal="right" vertical="center"/>
    </xf>
    <xf numFmtId="38" fontId="14" fillId="0" borderId="14" xfId="1" applyFont="1" applyFill="1" applyBorder="1" applyAlignment="1">
      <alignment horizontal="center" vertical="center" textRotation="255"/>
    </xf>
    <xf numFmtId="38" fontId="14" fillId="0" borderId="43" xfId="1" applyFont="1" applyFill="1" applyBorder="1" applyAlignment="1">
      <alignment horizontal="center" vertical="center" textRotation="255"/>
    </xf>
    <xf numFmtId="38" fontId="14" fillId="0" borderId="60" xfId="1" applyFont="1" applyFill="1" applyBorder="1" applyAlignment="1">
      <alignment horizontal="center" vertical="center" textRotation="255"/>
    </xf>
    <xf numFmtId="41" fontId="14" fillId="0" borderId="78" xfId="1" applyNumberFormat="1" applyFont="1" applyFill="1" applyBorder="1" applyAlignment="1">
      <alignment horizontal="right" vertical="center"/>
    </xf>
    <xf numFmtId="38" fontId="14" fillId="0" borderId="59" xfId="1" applyFont="1" applyFill="1" applyBorder="1" applyAlignment="1">
      <alignment horizontal="left" vertical="center" wrapText="1"/>
    </xf>
    <xf numFmtId="38" fontId="14" fillId="0" borderId="50" xfId="1" applyFont="1" applyFill="1" applyBorder="1" applyAlignment="1">
      <alignment horizontal="left" vertical="center" wrapText="1"/>
    </xf>
    <xf numFmtId="41" fontId="1" fillId="0" borderId="51" xfId="0" applyNumberFormat="1" applyFont="1" applyFill="1" applyBorder="1" applyAlignment="1">
      <alignment vertical="center"/>
    </xf>
    <xf numFmtId="41" fontId="1" fillId="0" borderId="50" xfId="0" applyNumberFormat="1" applyFont="1" applyFill="1" applyBorder="1" applyAlignment="1">
      <alignment vertical="center"/>
    </xf>
    <xf numFmtId="38" fontId="14" fillId="0" borderId="65" xfId="1" applyFont="1" applyFill="1" applyBorder="1" applyAlignment="1">
      <alignment horizontal="center" vertical="center" textRotation="255"/>
    </xf>
    <xf numFmtId="41" fontId="14" fillId="0" borderId="17" xfId="1" applyNumberFormat="1" applyFont="1" applyFill="1" applyBorder="1" applyAlignment="1">
      <alignment vertical="center"/>
    </xf>
    <xf numFmtId="41" fontId="14" fillId="0" borderId="112" xfId="1" applyNumberFormat="1" applyFont="1" applyFill="1" applyBorder="1" applyAlignment="1">
      <alignment vertical="center"/>
    </xf>
    <xf numFmtId="38" fontId="14" fillId="0" borderId="59" xfId="1" applyFont="1" applyFill="1" applyBorder="1" applyAlignment="1">
      <alignment horizontal="left" vertical="center" shrinkToFit="1"/>
    </xf>
    <xf numFmtId="38" fontId="14" fillId="0" borderId="50" xfId="1" applyFont="1" applyFill="1" applyBorder="1" applyAlignment="1">
      <alignment horizontal="left" vertical="center" shrinkToFit="1"/>
    </xf>
    <xf numFmtId="41" fontId="14" fillId="0" borderId="69" xfId="1" applyNumberFormat="1" applyFont="1" applyFill="1" applyBorder="1" applyAlignment="1">
      <alignment vertical="center"/>
    </xf>
    <xf numFmtId="41" fontId="14" fillId="0" borderId="1" xfId="1" applyNumberFormat="1" applyFont="1" applyFill="1" applyBorder="1" applyAlignment="1">
      <alignment vertical="center"/>
    </xf>
    <xf numFmtId="41" fontId="14" fillId="0" borderId="1" xfId="1" applyNumberFormat="1" applyFont="1" applyFill="1" applyBorder="1" applyAlignment="1">
      <alignment horizontal="right" vertical="center"/>
    </xf>
    <xf numFmtId="41" fontId="14" fillId="0" borderId="2" xfId="1" applyNumberFormat="1" applyFont="1" applyFill="1" applyBorder="1" applyAlignment="1">
      <alignment horizontal="right" vertical="center"/>
    </xf>
    <xf numFmtId="38" fontId="14" fillId="0" borderId="28" xfId="1" applyFont="1" applyFill="1" applyBorder="1" applyAlignment="1">
      <alignment horizontal="center" vertical="center" textRotation="255"/>
    </xf>
    <xf numFmtId="41" fontId="14" fillId="0" borderId="60" xfId="1" applyNumberFormat="1" applyFont="1" applyFill="1" applyBorder="1" applyAlignment="1">
      <alignment vertical="center"/>
    </xf>
    <xf numFmtId="38" fontId="14" fillId="0" borderId="32" xfId="1" applyFont="1" applyFill="1" applyBorder="1" applyAlignment="1">
      <alignment horizontal="distributed" vertical="center" justifyLastLine="1"/>
    </xf>
    <xf numFmtId="38" fontId="14" fillId="0" borderId="5" xfId="1" applyFont="1" applyFill="1" applyBorder="1" applyAlignment="1">
      <alignment horizontal="distributed" vertical="center" justifyLastLine="1"/>
    </xf>
    <xf numFmtId="38" fontId="14" fillId="0" borderId="52" xfId="1" applyFont="1" applyFill="1" applyBorder="1" applyAlignment="1">
      <alignment vertical="center" textRotation="255" shrinkToFit="1"/>
    </xf>
    <xf numFmtId="38" fontId="14" fillId="0" borderId="69" xfId="1" applyFont="1" applyFill="1" applyBorder="1" applyAlignment="1">
      <alignment vertical="center" textRotation="255" shrinkToFit="1"/>
    </xf>
    <xf numFmtId="41" fontId="32" fillId="4" borderId="78" xfId="1" applyNumberFormat="1" applyFont="1" applyFill="1" applyBorder="1" applyAlignment="1">
      <alignment vertical="center"/>
    </xf>
    <xf numFmtId="38" fontId="14" fillId="0" borderId="87" xfId="1" applyFont="1" applyFill="1" applyBorder="1" applyAlignment="1">
      <alignment horizontal="left" vertical="center" wrapText="1"/>
    </xf>
    <xf numFmtId="38" fontId="14" fillId="0" borderId="28" xfId="1" applyFont="1" applyFill="1" applyBorder="1" applyAlignment="1">
      <alignment horizontal="left" vertical="center" wrapText="1"/>
    </xf>
    <xf numFmtId="41" fontId="14" fillId="0" borderId="6" xfId="1" applyNumberFormat="1" applyFont="1" applyFill="1" applyBorder="1" applyAlignment="1">
      <alignment vertical="center"/>
    </xf>
    <xf numFmtId="41" fontId="14" fillId="0" borderId="28" xfId="1" applyNumberFormat="1" applyFont="1" applyFill="1" applyBorder="1" applyAlignment="1">
      <alignment vertical="center"/>
    </xf>
    <xf numFmtId="38" fontId="14" fillId="0" borderId="67" xfId="1" applyFont="1" applyFill="1" applyBorder="1" applyAlignment="1">
      <alignment horizontal="center" vertical="center" textRotation="255" wrapText="1"/>
    </xf>
    <xf numFmtId="38" fontId="14" fillId="0" borderId="74" xfId="1" applyFont="1" applyFill="1" applyBorder="1" applyAlignment="1">
      <alignment horizontal="center" vertical="center" textRotation="255" wrapText="1"/>
    </xf>
    <xf numFmtId="38" fontId="14" fillId="0" borderId="72" xfId="1" applyFont="1" applyFill="1" applyBorder="1" applyAlignment="1">
      <alignment vertical="center" wrapText="1"/>
    </xf>
    <xf numFmtId="38" fontId="14" fillId="0" borderId="69" xfId="1" applyFont="1" applyFill="1" applyBorder="1" applyAlignment="1">
      <alignment vertical="center" wrapText="1"/>
    </xf>
    <xf numFmtId="38" fontId="14" fillId="0" borderId="26" xfId="1" applyFont="1" applyFill="1" applyBorder="1" applyAlignment="1">
      <alignment horizontal="center" vertical="center" wrapText="1" shrinkToFit="1"/>
    </xf>
    <xf numFmtId="38" fontId="14" fillId="0" borderId="43" xfId="1" applyFont="1" applyFill="1" applyBorder="1" applyAlignment="1">
      <alignment horizontal="center" vertical="center" wrapText="1" shrinkToFit="1"/>
    </xf>
    <xf numFmtId="38" fontId="14" fillId="0" borderId="10" xfId="1" applyFont="1" applyFill="1" applyBorder="1" applyAlignment="1">
      <alignment horizontal="center" vertical="center" wrapText="1" shrinkToFit="1"/>
    </xf>
    <xf numFmtId="38" fontId="14" fillId="0" borderId="78" xfId="1" applyFont="1" applyFill="1" applyBorder="1" applyAlignment="1">
      <alignment horizontal="center" vertical="center" wrapText="1" shrinkToFit="1"/>
    </xf>
    <xf numFmtId="38" fontId="14" fillId="0" borderId="61" xfId="1" applyFont="1" applyFill="1" applyBorder="1" applyAlignment="1">
      <alignment horizontal="left" vertical="center" wrapText="1"/>
    </xf>
    <xf numFmtId="38" fontId="14" fillId="0" borderId="12" xfId="1" applyFont="1" applyFill="1" applyBorder="1" applyAlignment="1">
      <alignment horizontal="left" vertical="center" wrapText="1"/>
    </xf>
    <xf numFmtId="38" fontId="21" fillId="0" borderId="16" xfId="1" applyFont="1" applyFill="1" applyBorder="1" applyAlignment="1">
      <alignment horizontal="center" vertical="center" wrapText="1"/>
    </xf>
    <xf numFmtId="38" fontId="21" fillId="0" borderId="112" xfId="1" applyFont="1" applyFill="1" applyBorder="1" applyAlignment="1">
      <alignment horizontal="center" vertical="center" wrapText="1"/>
    </xf>
    <xf numFmtId="38" fontId="21" fillId="0" borderId="18" xfId="1" applyFont="1" applyFill="1" applyBorder="1" applyAlignment="1">
      <alignment horizontal="center" vertical="center" wrapText="1"/>
    </xf>
    <xf numFmtId="38" fontId="21" fillId="0" borderId="77" xfId="1" applyFont="1" applyFill="1" applyBorder="1" applyAlignment="1">
      <alignment horizontal="center" vertical="center" wrapText="1"/>
    </xf>
    <xf numFmtId="38" fontId="21" fillId="0" borderId="87" xfId="1" applyFont="1" applyFill="1" applyBorder="1" applyAlignment="1">
      <alignment horizontal="center" vertical="center" wrapText="1"/>
    </xf>
    <xf numFmtId="38" fontId="21" fillId="0" borderId="28" xfId="1" applyFont="1" applyFill="1" applyBorder="1" applyAlignment="1">
      <alignment horizontal="center" vertical="center" wrapText="1"/>
    </xf>
    <xf numFmtId="41" fontId="14" fillId="0" borderId="7" xfId="1" applyNumberFormat="1" applyFont="1" applyFill="1" applyBorder="1" applyAlignment="1">
      <alignment horizontal="center" vertical="center"/>
    </xf>
    <xf numFmtId="41" fontId="14" fillId="0" borderId="8" xfId="1" applyNumberFormat="1" applyFont="1" applyFill="1" applyBorder="1" applyAlignment="1">
      <alignment horizontal="center" vertical="center"/>
    </xf>
    <xf numFmtId="38" fontId="14" fillId="0" borderId="76" xfId="1" applyFont="1" applyFill="1" applyBorder="1" applyAlignment="1">
      <alignment horizontal="center" vertical="center" textRotation="255" wrapText="1"/>
    </xf>
    <xf numFmtId="38" fontId="14" fillId="0" borderId="16" xfId="1" applyFont="1" applyFill="1" applyBorder="1" applyAlignment="1">
      <alignment horizontal="center" vertical="center" wrapText="1"/>
    </xf>
    <xf numFmtId="38" fontId="14" fillId="0" borderId="112" xfId="1" applyFont="1" applyFill="1" applyBorder="1" applyAlignment="1">
      <alignment horizontal="center" vertical="center" wrapText="1"/>
    </xf>
    <xf numFmtId="38" fontId="14" fillId="0" borderId="10" xfId="1" applyFont="1" applyFill="1" applyBorder="1" applyAlignment="1">
      <alignment horizontal="center" vertical="center" wrapText="1"/>
    </xf>
    <xf numFmtId="38" fontId="14" fillId="0" borderId="78" xfId="1" applyFont="1" applyFill="1" applyBorder="1" applyAlignment="1">
      <alignment horizontal="center" vertical="center" wrapText="1"/>
    </xf>
    <xf numFmtId="38" fontId="14" fillId="0" borderId="18" xfId="1" applyFont="1" applyFill="1" applyBorder="1" applyAlignment="1">
      <alignment horizontal="center" vertical="center" textRotation="255" shrinkToFit="1"/>
    </xf>
    <xf numFmtId="38" fontId="14" fillId="0" borderId="77" xfId="1" applyFont="1" applyFill="1" applyBorder="1" applyAlignment="1">
      <alignment horizontal="center" vertical="center" textRotation="255" shrinkToFit="1"/>
    </xf>
    <xf numFmtId="38" fontId="14" fillId="0" borderId="87" xfId="1" applyFont="1" applyFill="1" applyBorder="1" applyAlignment="1">
      <alignment horizontal="center" vertical="center" textRotation="255" shrinkToFit="1"/>
    </xf>
    <xf numFmtId="38" fontId="14" fillId="0" borderId="28" xfId="1" applyFont="1" applyFill="1" applyBorder="1" applyAlignment="1">
      <alignment horizontal="center" vertical="center" textRotation="255" shrinkToFit="1"/>
    </xf>
    <xf numFmtId="41" fontId="14" fillId="0" borderId="19" xfId="1" applyNumberFormat="1" applyFont="1" applyFill="1" applyBorder="1" applyAlignment="1">
      <alignment horizontal="right" vertical="center"/>
    </xf>
    <xf numFmtId="38" fontId="14" fillId="0" borderId="113" xfId="1" applyFont="1" applyFill="1" applyBorder="1" applyAlignment="1">
      <alignment horizontal="center" vertical="center" textRotation="255" wrapText="1"/>
    </xf>
    <xf numFmtId="38" fontId="14" fillId="0" borderId="18" xfId="1" applyFont="1" applyFill="1" applyBorder="1" applyAlignment="1">
      <alignment horizontal="center" vertical="center" textRotation="255"/>
    </xf>
    <xf numFmtId="38" fontId="14" fillId="0" borderId="10" xfId="1" applyFont="1" applyFill="1" applyBorder="1" applyAlignment="1">
      <alignment horizontal="center" vertical="center" textRotation="255"/>
    </xf>
    <xf numFmtId="179" fontId="32" fillId="4" borderId="51" xfId="1" applyNumberFormat="1" applyFont="1" applyFill="1" applyBorder="1" applyAlignment="1">
      <alignment vertical="center"/>
    </xf>
    <xf numFmtId="179" fontId="32" fillId="4" borderId="50" xfId="1" applyNumberFormat="1" applyFont="1" applyFill="1" applyBorder="1" applyAlignment="1">
      <alignment vertical="center"/>
    </xf>
    <xf numFmtId="38" fontId="5" fillId="0" borderId="0" xfId="1" applyFont="1" applyFill="1" applyBorder="1" applyAlignment="1">
      <alignment vertical="center" wrapText="1"/>
    </xf>
    <xf numFmtId="38" fontId="5" fillId="0" borderId="6" xfId="1" applyFont="1" applyFill="1" applyBorder="1" applyAlignment="1">
      <alignment vertical="center" wrapText="1"/>
    </xf>
    <xf numFmtId="38" fontId="14" fillId="0" borderId="120" xfId="1" applyFont="1" applyFill="1" applyBorder="1" applyAlignment="1">
      <alignment horizontal="center" vertical="center" wrapText="1"/>
    </xf>
    <xf numFmtId="0" fontId="0" fillId="0" borderId="67" xfId="0" applyBorder="1" applyAlignment="1">
      <alignment horizontal="center" vertical="center" wrapText="1"/>
    </xf>
    <xf numFmtId="0" fontId="0" fillId="0" borderId="76" xfId="0" applyBorder="1" applyAlignment="1">
      <alignment horizontal="center" vertical="center" wrapText="1"/>
    </xf>
    <xf numFmtId="0" fontId="0" fillId="0" borderId="74" xfId="0" applyBorder="1" applyAlignment="1">
      <alignment horizontal="center" vertical="center" wrapText="1"/>
    </xf>
    <xf numFmtId="38" fontId="14" fillId="0" borderId="81" xfId="1" applyFont="1" applyFill="1" applyBorder="1" applyAlignment="1">
      <alignment horizontal="left" vertical="center" shrinkToFit="1"/>
    </xf>
    <xf numFmtId="41" fontId="32" fillId="4" borderId="51" xfId="1" applyNumberFormat="1" applyFont="1" applyFill="1" applyBorder="1" applyAlignment="1">
      <alignment vertical="center"/>
    </xf>
    <xf numFmtId="41" fontId="32" fillId="4" borderId="51" xfId="1" applyNumberFormat="1" applyFont="1" applyFill="1" applyBorder="1" applyAlignment="1">
      <alignment horizontal="right" vertical="center"/>
    </xf>
    <xf numFmtId="38" fontId="14" fillId="0" borderId="113" xfId="1" applyFont="1" applyFill="1" applyBorder="1" applyAlignment="1">
      <alignment horizontal="center" vertical="center" wrapText="1"/>
    </xf>
    <xf numFmtId="38" fontId="14" fillId="0" borderId="67" xfId="1" applyFont="1" applyFill="1" applyBorder="1" applyAlignment="1">
      <alignment horizontal="center" vertical="center" wrapText="1"/>
    </xf>
    <xf numFmtId="38" fontId="14" fillId="0" borderId="76" xfId="1" applyFont="1" applyFill="1" applyBorder="1" applyAlignment="1">
      <alignment horizontal="center" vertical="center" wrapText="1"/>
    </xf>
    <xf numFmtId="41" fontId="32" fillId="4" borderId="50" xfId="1" applyNumberFormat="1" applyFont="1" applyFill="1" applyBorder="1" applyAlignment="1">
      <alignment horizontal="right" vertical="center"/>
    </xf>
    <xf numFmtId="41" fontId="32" fillId="4" borderId="8" xfId="1" applyNumberFormat="1" applyFont="1" applyFill="1" applyBorder="1" applyAlignment="1">
      <alignment horizontal="right" vertical="center"/>
    </xf>
    <xf numFmtId="41" fontId="32" fillId="4" borderId="112" xfId="1" applyNumberFormat="1" applyFont="1" applyFill="1" applyBorder="1" applyAlignment="1">
      <alignment vertical="center"/>
    </xf>
    <xf numFmtId="41" fontId="1" fillId="0" borderId="79" xfId="0" applyNumberFormat="1" applyFont="1" applyFill="1" applyBorder="1" applyAlignment="1">
      <alignment horizontal="right" vertical="center"/>
    </xf>
    <xf numFmtId="41" fontId="1" fillId="0" borderId="8" xfId="0" applyNumberFormat="1" applyFont="1" applyFill="1" applyBorder="1" applyAlignment="1">
      <alignment horizontal="right" vertical="center"/>
    </xf>
    <xf numFmtId="41" fontId="1" fillId="0" borderId="51" xfId="0" applyNumberFormat="1" applyFont="1" applyFill="1" applyBorder="1" applyAlignment="1">
      <alignment horizontal="right" vertical="center"/>
    </xf>
    <xf numFmtId="41" fontId="1" fillId="0" borderId="50" xfId="0" applyNumberFormat="1" applyFont="1" applyFill="1" applyBorder="1" applyAlignment="1">
      <alignment horizontal="right" vertical="center"/>
    </xf>
    <xf numFmtId="38" fontId="14" fillId="0" borderId="89" xfId="1" applyFont="1" applyFill="1" applyBorder="1" applyAlignment="1">
      <alignment horizontal="center" vertical="center" wrapText="1" shrinkToFit="1"/>
    </xf>
    <xf numFmtId="38" fontId="14" fillId="0" borderId="112" xfId="1" applyFont="1" applyFill="1" applyBorder="1" applyAlignment="1">
      <alignment horizontal="center" vertical="center" wrapText="1" shrinkToFit="1"/>
    </xf>
    <xf numFmtId="38" fontId="14" fillId="0" borderId="60" xfId="1" applyFont="1" applyFill="1" applyBorder="1" applyAlignment="1">
      <alignment horizontal="center" vertical="center" wrapText="1" shrinkToFit="1"/>
    </xf>
    <xf numFmtId="41" fontId="32" fillId="4" borderId="8" xfId="1" applyNumberFormat="1" applyFont="1" applyFill="1" applyBorder="1" applyAlignment="1">
      <alignment vertical="center"/>
    </xf>
    <xf numFmtId="41" fontId="32" fillId="4" borderId="111" xfId="1" applyNumberFormat="1" applyFont="1" applyFill="1" applyBorder="1" applyAlignment="1">
      <alignment vertical="center"/>
    </xf>
    <xf numFmtId="41" fontId="32" fillId="4" borderId="12" xfId="1" applyNumberFormat="1" applyFont="1" applyFill="1" applyBorder="1" applyAlignment="1">
      <alignment vertical="center"/>
    </xf>
    <xf numFmtId="38" fontId="32" fillId="4" borderId="51" xfId="1" applyFont="1" applyFill="1" applyBorder="1" applyAlignment="1">
      <alignment vertical="center"/>
    </xf>
    <xf numFmtId="41" fontId="32" fillId="4" borderId="50" xfId="1" applyNumberFormat="1" applyFont="1" applyFill="1" applyBorder="1" applyAlignment="1">
      <alignment vertical="center"/>
    </xf>
    <xf numFmtId="38" fontId="14" fillId="0" borderId="11" xfId="1" applyFont="1" applyFill="1" applyBorder="1" applyAlignment="1">
      <alignment vertical="center"/>
    </xf>
    <xf numFmtId="38" fontId="14" fillId="0" borderId="70" xfId="1" applyFont="1" applyFill="1" applyBorder="1" applyAlignment="1">
      <alignment vertical="center"/>
    </xf>
    <xf numFmtId="38" fontId="14" fillId="0" borderId="79" xfId="1" applyFont="1" applyFill="1" applyBorder="1" applyAlignment="1">
      <alignment vertical="center"/>
    </xf>
    <xf numFmtId="38" fontId="14" fillId="0" borderId="89" xfId="1" applyFont="1" applyFill="1" applyBorder="1" applyAlignment="1">
      <alignment horizontal="center" vertical="center" textRotation="255" shrinkToFit="1"/>
    </xf>
    <xf numFmtId="38" fontId="14" fillId="0" borderId="63" xfId="1" applyFont="1" applyFill="1" applyBorder="1" applyAlignment="1">
      <alignment horizontal="center" vertical="center" textRotation="255" shrinkToFit="1"/>
    </xf>
    <xf numFmtId="38" fontId="14" fillId="0" borderId="68" xfId="1" applyFont="1" applyFill="1" applyBorder="1" applyAlignment="1">
      <alignment horizontal="center" vertical="center" textRotation="255" shrinkToFit="1"/>
    </xf>
    <xf numFmtId="38" fontId="32" fillId="4" borderId="79" xfId="1" applyFont="1" applyFill="1" applyBorder="1" applyAlignment="1">
      <alignment vertical="center"/>
    </xf>
    <xf numFmtId="38" fontId="14" fillId="0" borderId="65" xfId="1" applyFont="1" applyFill="1" applyBorder="1" applyAlignment="1">
      <alignment horizontal="center" vertical="center" shrinkToFit="1"/>
    </xf>
    <xf numFmtId="38" fontId="14" fillId="0" borderId="86" xfId="1" applyFont="1" applyFill="1" applyBorder="1" applyAlignment="1">
      <alignment vertical="center"/>
    </xf>
    <xf numFmtId="38" fontId="14" fillId="0" borderId="51" xfId="1" applyFont="1" applyFill="1" applyBorder="1" applyAlignment="1">
      <alignment vertical="center"/>
    </xf>
    <xf numFmtId="38" fontId="14" fillId="0" borderId="14" xfId="1" applyFont="1" applyFill="1" applyBorder="1" applyAlignment="1">
      <alignment horizontal="center" vertical="center" textRotation="255" wrapText="1"/>
    </xf>
    <xf numFmtId="38" fontId="14" fillId="0" borderId="95" xfId="1" applyFont="1" applyFill="1" applyBorder="1" applyAlignment="1">
      <alignment vertical="center"/>
    </xf>
    <xf numFmtId="38" fontId="14" fillId="0" borderId="111" xfId="1" applyFont="1" applyFill="1" applyBorder="1" applyAlignment="1">
      <alignment vertical="center"/>
    </xf>
    <xf numFmtId="38" fontId="14" fillId="0" borderId="18" xfId="1" applyFont="1" applyFill="1" applyBorder="1" applyAlignment="1">
      <alignment horizontal="center" vertical="center" wrapText="1"/>
    </xf>
    <xf numFmtId="38" fontId="14" fillId="0" borderId="77" xfId="1" applyFont="1" applyFill="1" applyBorder="1" applyAlignment="1">
      <alignment horizontal="center" vertical="center" wrapText="1"/>
    </xf>
    <xf numFmtId="38" fontId="14" fillId="0" borderId="60" xfId="1" applyFont="1" applyFill="1" applyBorder="1" applyAlignment="1">
      <alignment vertical="center"/>
    </xf>
    <xf numFmtId="38" fontId="14" fillId="0" borderId="78" xfId="1" applyFont="1" applyFill="1" applyBorder="1" applyAlignment="1">
      <alignment vertical="center"/>
    </xf>
    <xf numFmtId="38" fontId="14" fillId="0" borderId="71" xfId="1" applyFont="1" applyFill="1" applyBorder="1" applyAlignment="1">
      <alignment horizontal="center" vertical="center" shrinkToFit="1"/>
    </xf>
    <xf numFmtId="38" fontId="14" fillId="0" borderId="58" xfId="1" applyFont="1" applyFill="1" applyBorder="1" applyAlignment="1">
      <alignment horizontal="center" vertical="center" textRotation="255" shrinkToFit="1"/>
    </xf>
    <xf numFmtId="38" fontId="14" fillId="0" borderId="71" xfId="1" applyFont="1" applyFill="1" applyBorder="1" applyAlignment="1">
      <alignment horizontal="center" vertical="center" textRotation="255" shrinkToFit="1"/>
    </xf>
    <xf numFmtId="38" fontId="14" fillId="0" borderId="65" xfId="1" applyFont="1" applyFill="1" applyBorder="1" applyAlignment="1">
      <alignment horizontal="center" vertical="center" textRotation="255" shrinkToFit="1"/>
    </xf>
    <xf numFmtId="38" fontId="14" fillId="0" borderId="79" xfId="1" quotePrefix="1" applyFont="1" applyFill="1" applyBorder="1" applyAlignment="1">
      <alignment vertical="center" wrapText="1"/>
    </xf>
    <xf numFmtId="38" fontId="14" fillId="0" borderId="46" xfId="1" quotePrefix="1" applyFont="1" applyFill="1" applyBorder="1" applyAlignment="1">
      <alignment vertical="center" wrapText="1"/>
    </xf>
    <xf numFmtId="38" fontId="14" fillId="0" borderId="14" xfId="1" applyFont="1" applyFill="1" applyBorder="1" applyAlignment="1">
      <alignment horizontal="left" vertical="center" wrapText="1"/>
    </xf>
    <xf numFmtId="38" fontId="14" fillId="0" borderId="11" xfId="1" applyFont="1" applyFill="1" applyBorder="1" applyAlignment="1">
      <alignment horizontal="left" vertical="center" wrapText="1"/>
    </xf>
    <xf numFmtId="38" fontId="14" fillId="0" borderId="89" xfId="1" applyFont="1" applyFill="1" applyBorder="1" applyAlignment="1">
      <alignment vertical="center" wrapText="1"/>
    </xf>
    <xf numFmtId="38" fontId="14" fillId="0" borderId="17" xfId="1" applyFont="1" applyFill="1" applyBorder="1" applyAlignment="1">
      <alignment vertical="center" wrapText="1"/>
    </xf>
    <xf numFmtId="38" fontId="14" fillId="0" borderId="9" xfId="1" applyFont="1" applyFill="1" applyBorder="1" applyAlignment="1">
      <alignment vertical="center" wrapText="1"/>
    </xf>
    <xf numFmtId="177" fontId="14" fillId="0" borderId="89" xfId="1" applyNumberFormat="1" applyFont="1" applyFill="1" applyBorder="1" applyAlignment="1">
      <alignment vertical="center"/>
    </xf>
    <xf numFmtId="177" fontId="14" fillId="0" borderId="112" xfId="1" applyNumberFormat="1" applyFont="1" applyFill="1" applyBorder="1" applyAlignment="1">
      <alignment vertical="center"/>
    </xf>
    <xf numFmtId="179" fontId="14" fillId="0" borderId="16" xfId="1" applyNumberFormat="1" applyFont="1" applyFill="1" applyBorder="1" applyAlignment="1">
      <alignment vertical="center"/>
    </xf>
    <xf numFmtId="179" fontId="14" fillId="0" borderId="112" xfId="1" applyNumberFormat="1" applyFont="1" applyFill="1" applyBorder="1" applyAlignment="1">
      <alignment vertical="center"/>
    </xf>
    <xf numFmtId="179" fontId="14" fillId="0" borderId="9" xfId="1" applyNumberFormat="1" applyFont="1" applyFill="1" applyBorder="1" applyAlignment="1">
      <alignment vertical="center"/>
    </xf>
    <xf numFmtId="0" fontId="14" fillId="0" borderId="32" xfId="0" applyFont="1" applyFill="1" applyBorder="1" applyAlignment="1">
      <alignment horizontal="center" vertical="center" justifyLastLine="1"/>
    </xf>
    <xf numFmtId="0" fontId="14" fillId="0" borderId="24" xfId="0" applyFont="1" applyFill="1" applyBorder="1" applyAlignment="1">
      <alignment horizontal="center" vertical="center" justifyLastLine="1"/>
    </xf>
    <xf numFmtId="0" fontId="14" fillId="0" borderId="5" xfId="0" applyFont="1" applyFill="1" applyBorder="1" applyAlignment="1">
      <alignment horizontal="center" vertical="center" justifyLastLine="1"/>
    </xf>
    <xf numFmtId="0" fontId="14" fillId="0" borderId="45" xfId="0" applyFont="1" applyFill="1" applyBorder="1" applyAlignment="1">
      <alignment horizontal="distributed" vertical="center" justifyLastLine="1"/>
    </xf>
    <xf numFmtId="0" fontId="14" fillId="0" borderId="53" xfId="0" applyFont="1" applyFill="1" applyBorder="1" applyAlignment="1">
      <alignment horizontal="distributed" vertical="center" justifyLastLine="1"/>
    </xf>
    <xf numFmtId="0" fontId="14" fillId="0" borderId="46" xfId="0" applyFont="1" applyFill="1" applyBorder="1" applyAlignment="1">
      <alignment horizontal="distributed" vertical="center" justifyLastLine="1"/>
    </xf>
    <xf numFmtId="0" fontId="14" fillId="0" borderId="47" xfId="0" applyFont="1" applyFill="1" applyBorder="1" applyAlignment="1">
      <alignment horizontal="distributed" vertical="center" justifyLastLine="1"/>
    </xf>
    <xf numFmtId="0" fontId="14" fillId="0" borderId="1" xfId="0" applyFont="1" applyFill="1" applyBorder="1" applyAlignment="1">
      <alignment horizontal="distributed" vertical="center" justifyLastLine="1"/>
    </xf>
    <xf numFmtId="0" fontId="14" fillId="0" borderId="2" xfId="0" applyFont="1" applyFill="1" applyBorder="1" applyAlignment="1">
      <alignment horizontal="distributed" vertical="center" justifyLastLine="1"/>
    </xf>
    <xf numFmtId="0" fontId="17" fillId="0" borderId="0" xfId="0" applyFont="1" applyFill="1" applyAlignment="1">
      <alignment vertical="center"/>
    </xf>
    <xf numFmtId="0" fontId="14" fillId="0" borderId="6" xfId="0" applyFont="1" applyFill="1" applyBorder="1" applyAlignment="1">
      <alignment vertical="top" wrapText="1" shrinkToFit="1"/>
    </xf>
    <xf numFmtId="0" fontId="14" fillId="0" borderId="1"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73" xfId="0" applyFont="1" applyFill="1" applyBorder="1" applyAlignment="1">
      <alignment horizontal="distributed" vertical="center" justifyLastLine="1"/>
    </xf>
    <xf numFmtId="0" fontId="14" fillId="0" borderId="57" xfId="0" applyFont="1" applyFill="1" applyBorder="1" applyAlignment="1">
      <alignment horizontal="distributed" vertical="center" justifyLastLine="1"/>
    </xf>
    <xf numFmtId="0" fontId="14" fillId="0" borderId="11" xfId="0" applyFont="1" applyFill="1" applyBorder="1" applyAlignment="1">
      <alignment horizontal="left" vertical="center" justifyLastLine="1"/>
    </xf>
    <xf numFmtId="0" fontId="16" fillId="0" borderId="0" xfId="0" applyFont="1" applyFill="1" applyBorder="1" applyAlignment="1">
      <alignment horizontal="left" vertical="center" wrapText="1"/>
    </xf>
    <xf numFmtId="0" fontId="5" fillId="0" borderId="0" xfId="0" applyFont="1" applyFill="1" applyBorder="1" applyAlignment="1">
      <alignment horizontal="center" vertical="center"/>
    </xf>
    <xf numFmtId="0" fontId="14" fillId="0" borderId="0" xfId="0" applyFont="1" applyFill="1" applyAlignment="1">
      <alignment horizontal="left" wrapText="1"/>
    </xf>
    <xf numFmtId="0" fontId="14" fillId="0" borderId="125" xfId="0" applyFont="1" applyFill="1" applyBorder="1" applyAlignment="1">
      <alignment horizontal="center" vertical="center"/>
    </xf>
    <xf numFmtId="0" fontId="14" fillId="0" borderId="128" xfId="0" applyFont="1" applyFill="1" applyBorder="1" applyAlignment="1">
      <alignment horizontal="distributed" vertical="center" justifyLastLine="1"/>
    </xf>
    <xf numFmtId="0" fontId="14" fillId="0" borderId="5" xfId="0" applyFont="1" applyFill="1" applyBorder="1" applyAlignment="1">
      <alignment horizontal="distributed" vertical="center" justifyLastLine="1"/>
    </xf>
    <xf numFmtId="0" fontId="14" fillId="0" borderId="17"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4" fillId="0" borderId="6" xfId="0" applyFont="1" applyFill="1" applyBorder="1" applyAlignment="1">
      <alignment horizontal="center" vertical="center" textRotation="255" wrapText="1"/>
    </xf>
    <xf numFmtId="0" fontId="20" fillId="0" borderId="11" xfId="0" applyFont="1" applyFill="1" applyBorder="1" applyAlignment="1">
      <alignment horizontal="left" vertical="center" wrapText="1"/>
    </xf>
    <xf numFmtId="0" fontId="14" fillId="0" borderId="11" xfId="0" applyFont="1" applyFill="1" applyBorder="1" applyAlignment="1">
      <alignment horizontal="left" vertical="center"/>
    </xf>
    <xf numFmtId="0" fontId="5" fillId="0" borderId="0" xfId="0" applyFont="1" applyFill="1" applyBorder="1" applyAlignment="1">
      <alignment horizontal="left" vertical="center"/>
    </xf>
    <xf numFmtId="0" fontId="17" fillId="0" borderId="0" xfId="0" applyFont="1" applyFill="1" applyBorder="1" applyAlignment="1">
      <alignment vertical="center"/>
    </xf>
    <xf numFmtId="0" fontId="16" fillId="0" borderId="6" xfId="0" applyFont="1" applyFill="1" applyBorder="1" applyAlignment="1">
      <alignment horizontal="left" vertical="center" wrapText="1"/>
    </xf>
    <xf numFmtId="0" fontId="14" fillId="0" borderId="120" xfId="0" applyFont="1" applyFill="1" applyBorder="1" applyAlignment="1">
      <alignment horizontal="distributed" vertical="center" justifyLastLine="1"/>
    </xf>
    <xf numFmtId="0" fontId="14" fillId="0" borderId="76" xfId="0" applyFont="1" applyFill="1" applyBorder="1" applyAlignment="1">
      <alignment horizontal="distributed" vertical="center" justifyLastLine="1"/>
    </xf>
    <xf numFmtId="0" fontId="17" fillId="0" borderId="0" xfId="0" applyFont="1" applyFill="1" applyAlignment="1">
      <alignment horizontal="left" vertical="center"/>
    </xf>
    <xf numFmtId="0" fontId="15" fillId="0" borderId="0" xfId="0" applyFont="1" applyFill="1" applyAlignment="1">
      <alignment horizontal="left" vertical="center" wrapText="1"/>
    </xf>
    <xf numFmtId="0" fontId="14" fillId="0" borderId="24" xfId="0" applyFont="1" applyFill="1" applyBorder="1" applyAlignment="1">
      <alignment horizontal="center" vertical="center"/>
    </xf>
    <xf numFmtId="0" fontId="14" fillId="0" borderId="5" xfId="0" applyFont="1" applyFill="1" applyBorder="1" applyAlignment="1">
      <alignment horizontal="center" vertical="center" wrapText="1"/>
    </xf>
    <xf numFmtId="0" fontId="14" fillId="0" borderId="59" xfId="0" applyFont="1" applyFill="1" applyBorder="1" applyAlignment="1">
      <alignment horizontal="distributed" vertical="center" justifyLastLine="1"/>
    </xf>
    <xf numFmtId="0" fontId="14" fillId="0" borderId="51" xfId="0" applyFont="1" applyFill="1" applyBorder="1" applyAlignment="1">
      <alignment horizontal="distributed" vertical="center" justifyLastLine="1"/>
    </xf>
    <xf numFmtId="0" fontId="14" fillId="0" borderId="50" xfId="0" applyFont="1" applyFill="1" applyBorder="1" applyAlignment="1">
      <alignment horizontal="distributed" vertical="center" justifyLastLine="1"/>
    </xf>
    <xf numFmtId="0" fontId="14" fillId="0" borderId="111" xfId="0" applyFont="1" applyFill="1" applyBorder="1" applyAlignment="1">
      <alignment vertical="center" wrapText="1"/>
    </xf>
    <xf numFmtId="0" fontId="14" fillId="0" borderId="61" xfId="0" applyFont="1" applyFill="1" applyBorder="1" applyAlignment="1">
      <alignment vertical="center" wrapText="1"/>
    </xf>
    <xf numFmtId="0" fontId="14" fillId="0" borderId="70"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14" fillId="0" borderId="79"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14" fillId="0" borderId="51" xfId="0" applyFont="1" applyFill="1" applyBorder="1" applyAlignment="1">
      <alignment vertical="center" wrapText="1"/>
    </xf>
    <xf numFmtId="0" fontId="14" fillId="0" borderId="59" xfId="0" applyFont="1" applyFill="1" applyBorder="1" applyAlignment="1">
      <alignment vertical="center" wrapText="1"/>
    </xf>
    <xf numFmtId="0" fontId="14" fillId="0" borderId="14" xfId="0" applyFont="1" applyFill="1" applyBorder="1" applyAlignment="1">
      <alignment horizontal="center" vertical="center" shrinkToFit="1"/>
    </xf>
    <xf numFmtId="0" fontId="14" fillId="0" borderId="42" xfId="0" applyFont="1" applyFill="1" applyBorder="1" applyAlignment="1">
      <alignment horizontal="center" vertical="center" shrinkToFit="1"/>
    </xf>
    <xf numFmtId="0" fontId="14" fillId="0" borderId="68" xfId="0" applyFont="1" applyFill="1" applyBorder="1" applyAlignment="1">
      <alignment horizontal="center" vertical="center" shrinkToFit="1"/>
    </xf>
    <xf numFmtId="0" fontId="14" fillId="0" borderId="34" xfId="0" applyFont="1" applyFill="1" applyBorder="1" applyAlignment="1">
      <alignment horizontal="center" vertical="center" shrinkToFit="1"/>
    </xf>
    <xf numFmtId="0" fontId="14" fillId="0" borderId="62" xfId="0" applyFont="1" applyFill="1" applyBorder="1" applyAlignment="1">
      <alignment horizontal="distributed" vertical="center" justifyLastLine="1"/>
    </xf>
    <xf numFmtId="0" fontId="14" fillId="0" borderId="86" xfId="0" applyFont="1" applyFill="1" applyBorder="1" applyAlignment="1">
      <alignment horizontal="distributed" vertical="center" justifyLastLine="1"/>
    </xf>
    <xf numFmtId="0" fontId="14" fillId="0" borderId="67" xfId="0" applyFont="1" applyFill="1" applyBorder="1" applyAlignment="1">
      <alignment horizontal="distributed" vertical="center" justifyLastLine="1"/>
    </xf>
    <xf numFmtId="41" fontId="14" fillId="0" borderId="95" xfId="0" applyNumberFormat="1" applyFont="1" applyFill="1" applyBorder="1" applyAlignment="1">
      <alignment horizontal="right" vertical="center"/>
    </xf>
    <xf numFmtId="41" fontId="14" fillId="0" borderId="111" xfId="0" applyNumberFormat="1" applyFont="1" applyFill="1" applyBorder="1" applyAlignment="1">
      <alignment horizontal="right" vertical="center"/>
    </xf>
    <xf numFmtId="41" fontId="14" fillId="0" borderId="61" xfId="0" applyNumberFormat="1" applyFont="1" applyFill="1" applyBorder="1" applyAlignment="1">
      <alignment horizontal="right" vertical="center"/>
    </xf>
    <xf numFmtId="41" fontId="14" fillId="0" borderId="12" xfId="0" applyNumberFormat="1" applyFont="1" applyFill="1" applyBorder="1" applyAlignment="1">
      <alignment horizontal="right" vertical="center"/>
    </xf>
    <xf numFmtId="0" fontId="14" fillId="0" borderId="75" xfId="0" applyFont="1" applyFill="1" applyBorder="1" applyAlignment="1">
      <alignment horizontal="center" vertical="center" shrinkToFit="1"/>
    </xf>
    <xf numFmtId="41" fontId="14" fillId="0" borderId="89" xfId="0" applyNumberFormat="1" applyFont="1" applyFill="1" applyBorder="1" applyAlignment="1">
      <alignment horizontal="right" vertical="center"/>
    </xf>
    <xf numFmtId="41" fontId="14" fillId="0" borderId="112" xfId="0" applyNumberFormat="1" applyFont="1" applyFill="1" applyBorder="1" applyAlignment="1">
      <alignment horizontal="right" vertical="center"/>
    </xf>
    <xf numFmtId="41" fontId="14" fillId="0" borderId="68" xfId="0" applyNumberFormat="1" applyFont="1" applyFill="1" applyBorder="1" applyAlignment="1">
      <alignment horizontal="right" vertical="center"/>
    </xf>
    <xf numFmtId="41" fontId="14" fillId="0" borderId="28" xfId="0" applyNumberFormat="1" applyFont="1" applyFill="1" applyBorder="1" applyAlignment="1">
      <alignment horizontal="right" vertical="center"/>
    </xf>
    <xf numFmtId="41" fontId="14" fillId="0" borderId="16" xfId="0" applyNumberFormat="1" applyFont="1" applyFill="1" applyBorder="1" applyAlignment="1">
      <alignment horizontal="right" vertical="center"/>
    </xf>
    <xf numFmtId="41" fontId="14" fillId="0" borderId="87" xfId="0" applyNumberFormat="1" applyFont="1" applyFill="1" applyBorder="1" applyAlignment="1">
      <alignment horizontal="right" vertical="center"/>
    </xf>
    <xf numFmtId="41" fontId="14" fillId="0" borderId="9" xfId="0" applyNumberFormat="1" applyFont="1" applyFill="1" applyBorder="1" applyAlignment="1">
      <alignment horizontal="right" vertical="center"/>
    </xf>
    <xf numFmtId="41" fontId="14" fillId="0" borderId="34" xfId="0" applyNumberFormat="1" applyFont="1" applyFill="1" applyBorder="1" applyAlignment="1">
      <alignment horizontal="right" vertical="center"/>
    </xf>
    <xf numFmtId="41" fontId="32" fillId="4" borderId="112" xfId="0" applyNumberFormat="1" applyFont="1" applyFill="1" applyBorder="1" applyAlignment="1">
      <alignment horizontal="right" vertical="center"/>
    </xf>
    <xf numFmtId="41" fontId="32" fillId="4" borderId="68" xfId="0" applyNumberFormat="1" applyFont="1" applyFill="1" applyBorder="1" applyAlignment="1">
      <alignment horizontal="right" vertical="center"/>
    </xf>
    <xf numFmtId="41" fontId="32" fillId="4" borderId="28" xfId="0" applyNumberFormat="1" applyFont="1" applyFill="1" applyBorder="1" applyAlignment="1">
      <alignment horizontal="right" vertical="center"/>
    </xf>
    <xf numFmtId="41" fontId="32" fillId="4" borderId="87" xfId="0" applyNumberFormat="1" applyFont="1" applyFill="1" applyBorder="1" applyAlignment="1">
      <alignment horizontal="right" vertical="center"/>
    </xf>
    <xf numFmtId="0" fontId="14" fillId="0" borderId="120" xfId="0" applyFont="1" applyFill="1" applyBorder="1" applyAlignment="1">
      <alignment horizontal="center" vertical="center" justifyLastLine="1"/>
    </xf>
    <xf numFmtId="0" fontId="14" fillId="0" borderId="67" xfId="0" applyFont="1" applyFill="1" applyBorder="1" applyAlignment="1">
      <alignment horizontal="center" vertical="center" justifyLastLine="1"/>
    </xf>
    <xf numFmtId="0" fontId="14" fillId="0" borderId="76" xfId="0" applyFont="1" applyFill="1" applyBorder="1" applyAlignment="1">
      <alignment horizontal="center" vertical="center" justifyLastLine="1"/>
    </xf>
    <xf numFmtId="41" fontId="14" fillId="0" borderId="89" xfId="0" applyNumberFormat="1" applyFont="1" applyFill="1" applyBorder="1" applyAlignment="1">
      <alignment horizontal="center" vertical="center"/>
    </xf>
    <xf numFmtId="41" fontId="14" fillId="0" borderId="112" xfId="0" applyNumberFormat="1" applyFont="1" applyFill="1" applyBorder="1" applyAlignment="1">
      <alignment horizontal="center" vertical="center"/>
    </xf>
    <xf numFmtId="41" fontId="14" fillId="0" borderId="16" xfId="0" applyNumberFormat="1" applyFont="1" applyFill="1" applyBorder="1" applyAlignment="1">
      <alignment horizontal="center" vertical="center" wrapText="1"/>
    </xf>
    <xf numFmtId="41" fontId="14" fillId="0" borderId="112" xfId="0" applyNumberFormat="1" applyFont="1" applyFill="1" applyBorder="1" applyAlignment="1">
      <alignment horizontal="center" vertical="center" wrapText="1"/>
    </xf>
    <xf numFmtId="41" fontId="14" fillId="0" borderId="87" xfId="0" applyNumberFormat="1" applyFont="1" applyFill="1" applyBorder="1" applyAlignment="1">
      <alignment horizontal="center" vertical="center" wrapText="1"/>
    </xf>
    <xf numFmtId="41" fontId="14" fillId="0" borderId="28" xfId="0" applyNumberFormat="1" applyFont="1" applyFill="1" applyBorder="1" applyAlignment="1">
      <alignment horizontal="center" vertical="center" wrapText="1"/>
    </xf>
    <xf numFmtId="41" fontId="14" fillId="0" borderId="95" xfId="0" applyNumberFormat="1" applyFont="1" applyFill="1" applyBorder="1" applyAlignment="1">
      <alignment horizontal="center" vertical="center"/>
    </xf>
    <xf numFmtId="41" fontId="14" fillId="0" borderId="111" xfId="0" applyNumberFormat="1" applyFont="1" applyFill="1" applyBorder="1" applyAlignment="1">
      <alignment horizontal="center" vertical="center"/>
    </xf>
    <xf numFmtId="41" fontId="14" fillId="0" borderId="61" xfId="0" applyNumberFormat="1" applyFont="1" applyFill="1" applyBorder="1" applyAlignment="1">
      <alignment horizontal="center" vertical="center" wrapText="1"/>
    </xf>
    <xf numFmtId="41" fontId="14" fillId="0" borderId="111" xfId="0" applyNumberFormat="1" applyFont="1" applyFill="1" applyBorder="1" applyAlignment="1">
      <alignment horizontal="center" vertical="center" wrapText="1"/>
    </xf>
    <xf numFmtId="41" fontId="14" fillId="0" borderId="9" xfId="0" applyNumberFormat="1" applyFont="1" applyFill="1" applyBorder="1" applyAlignment="1">
      <alignment horizontal="center" vertical="center" wrapText="1"/>
    </xf>
    <xf numFmtId="41" fontId="14" fillId="0" borderId="34" xfId="0" applyNumberFormat="1" applyFont="1" applyFill="1" applyBorder="1" applyAlignment="1">
      <alignment horizontal="center" vertical="center" wrapText="1"/>
    </xf>
    <xf numFmtId="41" fontId="14" fillId="0" borderId="12" xfId="0" applyNumberFormat="1" applyFont="1" applyFill="1" applyBorder="1" applyAlignment="1">
      <alignment horizontal="center" vertical="center" wrapText="1"/>
    </xf>
    <xf numFmtId="41" fontId="14" fillId="0" borderId="3" xfId="0" applyNumberFormat="1" applyFont="1" applyFill="1" applyBorder="1" applyAlignment="1">
      <alignment horizontal="center" vertical="center"/>
    </xf>
    <xf numFmtId="0" fontId="14" fillId="0" borderId="81" xfId="0" applyFont="1" applyFill="1" applyBorder="1" applyAlignment="1">
      <alignment horizontal="distributed" vertical="center" justifyLastLine="1"/>
    </xf>
    <xf numFmtId="0" fontId="14" fillId="0" borderId="0" xfId="0" applyFont="1" applyFill="1" applyBorder="1" applyAlignment="1">
      <alignment horizontal="left" vertical="center" justifyLastLine="1"/>
    </xf>
    <xf numFmtId="0" fontId="14" fillId="0" borderId="3" xfId="0" applyFont="1" applyFill="1" applyBorder="1" applyAlignment="1">
      <alignment horizontal="distributed" vertical="center" justifyLastLine="1"/>
    </xf>
    <xf numFmtId="0" fontId="14" fillId="0" borderId="21" xfId="0" applyFont="1" applyFill="1" applyBorder="1" applyAlignment="1">
      <alignment horizontal="distributed" vertical="center" justifyLastLine="1"/>
    </xf>
    <xf numFmtId="0" fontId="14" fillId="0" borderId="15" xfId="0" applyFont="1" applyFill="1" applyBorder="1" applyAlignment="1">
      <alignment horizontal="distributed" vertical="center" justifyLastLine="1"/>
    </xf>
    <xf numFmtId="0" fontId="14" fillId="0" borderId="14" xfId="0" applyFont="1" applyFill="1" applyBorder="1" applyAlignment="1">
      <alignment horizontal="center" vertical="center" justifyLastLine="1"/>
    </xf>
    <xf numFmtId="0" fontId="14" fillId="0" borderId="11" xfId="0" applyFont="1" applyFill="1" applyBorder="1" applyAlignment="1">
      <alignment horizontal="center" vertical="center" justifyLastLine="1"/>
    </xf>
    <xf numFmtId="0" fontId="14" fillId="0" borderId="42" xfId="0" applyFont="1" applyFill="1" applyBorder="1" applyAlignment="1">
      <alignment horizontal="center" vertical="center" justifyLastLine="1"/>
    </xf>
    <xf numFmtId="0" fontId="14" fillId="0" borderId="68" xfId="0" applyFont="1" applyFill="1" applyBorder="1" applyAlignment="1">
      <alignment horizontal="center" vertical="center" justifyLastLine="1"/>
    </xf>
    <xf numFmtId="0" fontId="14" fillId="0" borderId="6" xfId="0" applyFont="1" applyFill="1" applyBorder="1" applyAlignment="1">
      <alignment horizontal="center" vertical="center" justifyLastLine="1"/>
    </xf>
    <xf numFmtId="0" fontId="14" fillId="0" borderId="34" xfId="0" applyFont="1" applyFill="1" applyBorder="1" applyAlignment="1">
      <alignment horizontal="center" vertical="center" justifyLastLine="1"/>
    </xf>
    <xf numFmtId="0" fontId="14" fillId="0" borderId="11"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23" xfId="0" applyFont="1" applyFill="1" applyBorder="1" applyAlignment="1">
      <alignment horizontal="distributed" vertical="center" justifyLastLine="1"/>
    </xf>
    <xf numFmtId="0" fontId="14" fillId="0" borderId="70" xfId="0" applyFont="1" applyFill="1" applyBorder="1" applyAlignment="1">
      <alignment horizontal="distributed" vertical="center" justifyLastLine="1"/>
    </xf>
    <xf numFmtId="0" fontId="14" fillId="0" borderId="13" xfId="0" applyFont="1" applyFill="1" applyBorder="1" applyAlignment="1">
      <alignment horizontal="distributed" vertical="center" justifyLastLine="1"/>
    </xf>
    <xf numFmtId="41" fontId="14" fillId="0" borderId="60" xfId="0" applyNumberFormat="1" applyFont="1" applyFill="1" applyBorder="1" applyAlignment="1">
      <alignment horizontal="center" vertical="center"/>
    </xf>
    <xf numFmtId="41" fontId="14" fillId="0" borderId="20" xfId="0" applyNumberFormat="1" applyFont="1" applyFill="1" applyBorder="1" applyAlignment="1">
      <alignment horizontal="center" vertical="center"/>
    </xf>
    <xf numFmtId="184" fontId="14" fillId="0" borderId="46" xfId="0" applyNumberFormat="1" applyFont="1" applyFill="1" applyBorder="1" applyAlignment="1">
      <alignment horizontal="right" vertical="center"/>
    </xf>
    <xf numFmtId="184" fontId="14" fillId="0" borderId="47" xfId="0" applyNumberFormat="1" applyFont="1" applyFill="1" applyBorder="1" applyAlignment="1">
      <alignment horizontal="right" vertical="center"/>
    </xf>
    <xf numFmtId="0" fontId="14" fillId="0" borderId="70" xfId="0" applyFont="1" applyFill="1" applyBorder="1" applyAlignment="1">
      <alignment horizontal="center" vertical="center" shrinkToFit="1"/>
    </xf>
    <xf numFmtId="0" fontId="14" fillId="0" borderId="13" xfId="0" applyFont="1" applyFill="1" applyBorder="1" applyAlignment="1">
      <alignment horizontal="center" vertical="center" shrinkToFit="1"/>
    </xf>
    <xf numFmtId="0" fontId="14" fillId="0" borderId="11" xfId="0" applyFont="1" applyFill="1" applyBorder="1" applyAlignment="1">
      <alignment vertical="top" wrapText="1"/>
    </xf>
    <xf numFmtId="0" fontId="14" fillId="0" borderId="0" xfId="0" applyFont="1" applyFill="1" applyBorder="1" applyAlignment="1">
      <alignment vertical="top" wrapText="1"/>
    </xf>
    <xf numFmtId="0" fontId="14" fillId="0" borderId="32" xfId="0" applyFont="1" applyFill="1" applyBorder="1" applyAlignment="1">
      <alignment horizontal="distributed" vertical="center" justifyLastLine="1"/>
    </xf>
    <xf numFmtId="0" fontId="14" fillId="0" borderId="24" xfId="0" applyFont="1" applyFill="1" applyBorder="1" applyAlignment="1">
      <alignment horizontal="distributed" vertical="center" justifyLastLine="1"/>
    </xf>
    <xf numFmtId="0" fontId="14" fillId="0" borderId="60" xfId="0" applyFont="1" applyFill="1" applyBorder="1" applyAlignment="1">
      <alignment horizontal="distributed" vertical="center" justifyLastLine="1"/>
    </xf>
    <xf numFmtId="0" fontId="14" fillId="0" borderId="19" xfId="0" applyFont="1" applyFill="1" applyBorder="1" applyAlignment="1">
      <alignment horizontal="distributed" vertical="center" justifyLastLine="1"/>
    </xf>
    <xf numFmtId="184" fontId="14" fillId="0" borderId="61" xfId="0" applyNumberFormat="1" applyFont="1" applyFill="1" applyBorder="1" applyAlignment="1">
      <alignment horizontal="right" vertical="center"/>
    </xf>
    <xf numFmtId="184" fontId="14" fillId="0" borderId="111" xfId="0" applyNumberFormat="1" applyFont="1" applyFill="1" applyBorder="1" applyAlignment="1">
      <alignment horizontal="right" vertical="center"/>
    </xf>
    <xf numFmtId="184" fontId="14" fillId="0" borderId="73" xfId="0" applyNumberFormat="1" applyFont="1" applyFill="1" applyBorder="1" applyAlignment="1">
      <alignment horizontal="right" vertical="center"/>
    </xf>
    <xf numFmtId="184" fontId="14" fillId="0" borderId="57" xfId="0" applyNumberFormat="1" applyFont="1" applyFill="1" applyBorder="1" applyAlignment="1">
      <alignment horizontal="right" vertical="center"/>
    </xf>
    <xf numFmtId="0" fontId="14" fillId="0" borderId="0" xfId="0" applyFont="1" applyFill="1" applyBorder="1" applyAlignment="1">
      <alignment vertical="center" wrapText="1"/>
    </xf>
    <xf numFmtId="0" fontId="14" fillId="0" borderId="3" xfId="0" applyFont="1" applyFill="1" applyBorder="1" applyAlignment="1">
      <alignment horizontal="distributed" vertical="center" wrapText="1" justifyLastLine="1"/>
    </xf>
    <xf numFmtId="0" fontId="14" fillId="0" borderId="21" xfId="0" applyFont="1" applyFill="1" applyBorder="1" applyAlignment="1">
      <alignment horizontal="distributed" vertical="center" wrapText="1" justifyLastLine="1"/>
    </xf>
    <xf numFmtId="0" fontId="14" fillId="0" borderId="15" xfId="0" applyFont="1" applyFill="1" applyBorder="1" applyAlignment="1">
      <alignment horizontal="distributed" vertical="center" wrapText="1" justifyLastLine="1"/>
    </xf>
    <xf numFmtId="0" fontId="14" fillId="0" borderId="22" xfId="0" applyFont="1" applyFill="1" applyBorder="1" applyAlignment="1">
      <alignment horizontal="distributed" vertical="center" wrapText="1" justifyLastLine="1"/>
    </xf>
    <xf numFmtId="0" fontId="14" fillId="0" borderId="4" xfId="0" applyFont="1" applyFill="1" applyBorder="1" applyAlignment="1">
      <alignment horizontal="distributed" vertical="center" wrapText="1" justifyLastLine="1"/>
    </xf>
    <xf numFmtId="0" fontId="14" fillId="0" borderId="97" xfId="0" applyFont="1" applyFill="1" applyBorder="1" applyAlignment="1">
      <alignment horizontal="distributed" vertical="center" justifyLastLine="1"/>
    </xf>
    <xf numFmtId="0" fontId="14" fillId="0" borderId="129" xfId="0" applyFont="1" applyFill="1" applyBorder="1" applyAlignment="1">
      <alignment horizontal="distributed" vertical="center" justifyLastLine="1"/>
    </xf>
    <xf numFmtId="0" fontId="14" fillId="0" borderId="130" xfId="0" applyFont="1" applyFill="1" applyBorder="1" applyAlignment="1">
      <alignment horizontal="center" vertical="center" textRotation="255" wrapText="1"/>
    </xf>
    <xf numFmtId="0" fontId="14" fillId="0" borderId="121" xfId="0" applyFont="1" applyFill="1" applyBorder="1" applyAlignment="1">
      <alignment horizontal="center" vertical="center" textRotation="255" wrapText="1"/>
    </xf>
    <xf numFmtId="0" fontId="14" fillId="0" borderId="29" xfId="0" applyFont="1" applyFill="1" applyBorder="1" applyAlignment="1">
      <alignment horizontal="center" vertical="center" textRotation="255" wrapText="1"/>
    </xf>
    <xf numFmtId="0" fontId="14" fillId="0" borderId="100" xfId="0" applyFont="1" applyFill="1" applyBorder="1" applyAlignment="1">
      <alignment horizontal="center" vertical="center"/>
    </xf>
    <xf numFmtId="0" fontId="14" fillId="0" borderId="101" xfId="0" applyFont="1" applyFill="1" applyBorder="1" applyAlignment="1">
      <alignment horizontal="center" vertical="center"/>
    </xf>
    <xf numFmtId="0" fontId="14" fillId="0" borderId="131" xfId="0" applyFont="1" applyFill="1" applyBorder="1" applyAlignment="1">
      <alignment horizontal="center" vertical="center" textRotation="255"/>
    </xf>
    <xf numFmtId="0" fontId="14" fillId="0" borderId="14" xfId="0" applyFont="1" applyFill="1" applyBorder="1" applyAlignment="1">
      <alignment horizontal="distributed" vertical="center" wrapText="1" justifyLastLine="1"/>
    </xf>
    <xf numFmtId="0" fontId="14" fillId="0" borderId="11" xfId="0" applyFont="1" applyFill="1" applyBorder="1" applyAlignment="1">
      <alignment horizontal="distributed" vertical="center" wrapText="1" justifyLastLine="1"/>
    </xf>
    <xf numFmtId="0" fontId="14" fillId="0" borderId="42" xfId="0" applyFont="1" applyFill="1" applyBorder="1" applyAlignment="1">
      <alignment horizontal="distributed" vertical="center" wrapText="1" justifyLastLine="1"/>
    </xf>
    <xf numFmtId="0" fontId="14" fillId="0" borderId="68" xfId="0" applyFont="1" applyFill="1" applyBorder="1" applyAlignment="1">
      <alignment horizontal="distributed" vertical="center" wrapText="1" justifyLastLine="1"/>
    </xf>
    <xf numFmtId="0" fontId="14" fillId="0" borderId="6" xfId="0" applyFont="1" applyFill="1" applyBorder="1" applyAlignment="1">
      <alignment horizontal="distributed" vertical="center" wrapText="1" justifyLastLine="1"/>
    </xf>
    <xf numFmtId="0" fontId="14" fillId="0" borderId="34" xfId="0" applyFont="1" applyFill="1" applyBorder="1" applyAlignment="1">
      <alignment horizontal="distributed" vertical="center" wrapText="1" justifyLastLine="1"/>
    </xf>
    <xf numFmtId="0" fontId="14" fillId="0" borderId="14" xfId="0" applyFont="1" applyFill="1" applyBorder="1" applyAlignment="1">
      <alignment horizontal="center" vertical="center" wrapText="1"/>
    </xf>
    <xf numFmtId="0" fontId="14" fillId="0" borderId="42" xfId="0" applyFont="1" applyFill="1" applyBorder="1" applyAlignment="1">
      <alignment horizontal="center" vertical="center" wrapText="1"/>
    </xf>
    <xf numFmtId="0" fontId="14" fillId="0" borderId="68" xfId="0" applyFont="1" applyFill="1" applyBorder="1" applyAlignment="1">
      <alignment horizontal="center" vertical="center" wrapText="1"/>
    </xf>
    <xf numFmtId="0" fontId="14" fillId="0" borderId="34" xfId="0" applyFont="1" applyFill="1" applyBorder="1" applyAlignment="1">
      <alignment horizontal="center" vertical="center" wrapText="1"/>
    </xf>
    <xf numFmtId="178" fontId="14" fillId="0" borderId="3" xfId="0" applyNumberFormat="1" applyFont="1" applyFill="1" applyBorder="1" applyAlignment="1">
      <alignment horizontal="center" vertical="center"/>
    </xf>
    <xf numFmtId="178" fontId="14" fillId="0" borderId="15" xfId="0" applyNumberFormat="1" applyFont="1" applyFill="1" applyBorder="1" applyAlignment="1">
      <alignment horizontal="center" vertical="center"/>
    </xf>
    <xf numFmtId="0" fontId="14" fillId="0" borderId="8" xfId="0" applyFont="1" applyFill="1" applyBorder="1" applyAlignment="1">
      <alignment horizontal="distributed" vertical="center" justifyLastLine="1"/>
    </xf>
    <xf numFmtId="41" fontId="14" fillId="0" borderId="70" xfId="0" applyNumberFormat="1" applyFont="1" applyFill="1" applyBorder="1" applyAlignment="1">
      <alignment vertical="center"/>
    </xf>
    <xf numFmtId="41" fontId="14" fillId="0" borderId="48" xfId="0" applyNumberFormat="1" applyFont="1" applyFill="1" applyBorder="1" applyAlignment="1">
      <alignment vertical="center"/>
    </xf>
    <xf numFmtId="41" fontId="14" fillId="0" borderId="0" xfId="0" applyNumberFormat="1" applyFont="1" applyFill="1" applyBorder="1" applyAlignment="1">
      <alignment vertical="center"/>
    </xf>
    <xf numFmtId="41" fontId="14" fillId="0" borderId="86" xfId="0" applyNumberFormat="1" applyFont="1" applyFill="1" applyBorder="1" applyAlignment="1">
      <alignment vertical="center"/>
    </xf>
    <xf numFmtId="41" fontId="14" fillId="0" borderId="29" xfId="0" applyNumberFormat="1" applyFont="1" applyFill="1" applyBorder="1" applyAlignment="1">
      <alignment vertical="center"/>
    </xf>
    <xf numFmtId="41" fontId="14" fillId="0" borderId="95" xfId="0" applyNumberFormat="1" applyFont="1" applyFill="1" applyBorder="1" applyAlignment="1">
      <alignment vertical="center"/>
    </xf>
    <xf numFmtId="41" fontId="14" fillId="0" borderId="62" xfId="0" applyNumberFormat="1" applyFont="1" applyFill="1" applyBorder="1" applyAlignment="1">
      <alignment vertical="center"/>
    </xf>
    <xf numFmtId="41" fontId="14" fillId="0" borderId="12" xfId="0" applyNumberFormat="1" applyFont="1" applyFill="1" applyBorder="1" applyAlignment="1">
      <alignment vertical="center"/>
    </xf>
    <xf numFmtId="0" fontId="14" fillId="0" borderId="69" xfId="0" applyFont="1" applyFill="1" applyBorder="1" applyAlignment="1">
      <alignment horizontal="left" vertical="center"/>
    </xf>
    <xf numFmtId="0" fontId="14" fillId="0" borderId="1" xfId="0" applyFont="1" applyFill="1" applyBorder="1" applyAlignment="1">
      <alignment horizontal="left" vertical="center"/>
    </xf>
    <xf numFmtId="0" fontId="14" fillId="0" borderId="2" xfId="0" applyFont="1" applyFill="1" applyBorder="1" applyAlignment="1">
      <alignment horizontal="left" vertical="center"/>
    </xf>
    <xf numFmtId="0" fontId="14" fillId="0" borderId="0" xfId="0" applyFont="1" applyFill="1" applyBorder="1" applyAlignment="1">
      <alignment horizontal="left" vertical="center"/>
    </xf>
    <xf numFmtId="0" fontId="14" fillId="0" borderId="0" xfId="0" applyFont="1" applyFill="1" applyBorder="1" applyAlignment="1">
      <alignment horizontal="distributed" vertical="center" justifyLastLine="1"/>
    </xf>
    <xf numFmtId="0" fontId="14" fillId="0" borderId="0" xfId="0" applyFont="1" applyFill="1" applyBorder="1" applyAlignment="1">
      <alignment horizontal="center" vertical="center" shrinkToFit="1"/>
    </xf>
    <xf numFmtId="0" fontId="26" fillId="0" borderId="0" xfId="0" applyFont="1" applyFill="1" applyAlignment="1">
      <alignment vertical="center"/>
    </xf>
    <xf numFmtId="0" fontId="14" fillId="0" borderId="6" xfId="0" applyFont="1" applyFill="1" applyBorder="1" applyAlignment="1">
      <alignment horizontal="right" vertical="center"/>
    </xf>
    <xf numFmtId="0" fontId="14" fillId="0" borderId="72" xfId="0" applyFont="1" applyFill="1" applyBorder="1" applyAlignment="1">
      <alignment horizontal="left" vertical="center"/>
    </xf>
    <xf numFmtId="0" fontId="14" fillId="0" borderId="73" xfId="0" applyFont="1" applyFill="1" applyBorder="1" applyAlignment="1">
      <alignment horizontal="left" vertical="center"/>
    </xf>
    <xf numFmtId="0" fontId="14" fillId="0" borderId="57" xfId="0" applyFont="1" applyFill="1" applyBorder="1" applyAlignment="1">
      <alignment horizontal="left" vertical="center"/>
    </xf>
    <xf numFmtId="0" fontId="14" fillId="0" borderId="52" xfId="0" applyFont="1" applyFill="1" applyBorder="1" applyAlignment="1">
      <alignment horizontal="left" vertical="center"/>
    </xf>
    <xf numFmtId="0" fontId="14" fillId="0" borderId="46" xfId="0" applyFont="1" applyFill="1" applyBorder="1" applyAlignment="1">
      <alignment horizontal="left" vertical="center"/>
    </xf>
    <xf numFmtId="0" fontId="14" fillId="0" borderId="46" xfId="0" applyFont="1" applyFill="1" applyBorder="1" applyAlignment="1">
      <alignment horizontal="center" vertical="center"/>
    </xf>
    <xf numFmtId="0" fontId="14" fillId="0" borderId="47" xfId="0" applyFont="1" applyFill="1" applyBorder="1" applyAlignment="1">
      <alignment horizontal="left" vertical="center"/>
    </xf>
    <xf numFmtId="0" fontId="14" fillId="0" borderId="23" xfId="0" applyFont="1" applyFill="1" applyBorder="1" applyAlignment="1">
      <alignment horizontal="center" vertical="center" wrapText="1" justifyLastLine="1"/>
    </xf>
    <xf numFmtId="0" fontId="14" fillId="0" borderId="21" xfId="0" applyFont="1" applyFill="1" applyBorder="1" applyAlignment="1">
      <alignment horizontal="center" vertical="center" justifyLastLine="1"/>
    </xf>
    <xf numFmtId="0" fontId="14" fillId="0" borderId="3" xfId="0" applyFont="1" applyFill="1" applyBorder="1" applyAlignment="1">
      <alignment horizontal="center" vertical="center" justifyLastLine="1"/>
    </xf>
    <xf numFmtId="0" fontId="14" fillId="0" borderId="15" xfId="0" applyFont="1" applyFill="1" applyBorder="1" applyAlignment="1">
      <alignment horizontal="center" vertical="center" justifyLastLine="1"/>
    </xf>
    <xf numFmtId="0" fontId="14" fillId="0" borderId="63" xfId="0" applyFont="1" applyFill="1" applyBorder="1" applyAlignment="1">
      <alignment horizontal="distributed" vertical="center" justifyLastLine="1"/>
    </xf>
    <xf numFmtId="0" fontId="14" fillId="0" borderId="39" xfId="0" applyFont="1" applyFill="1" applyBorder="1" applyAlignment="1">
      <alignment horizontal="distributed" vertical="center" justifyLastLine="1"/>
    </xf>
    <xf numFmtId="0" fontId="14" fillId="0" borderId="95" xfId="0" applyFont="1" applyFill="1" applyBorder="1" applyAlignment="1">
      <alignment horizontal="distributed" vertical="center" indent="2"/>
    </xf>
    <xf numFmtId="0" fontId="14" fillId="0" borderId="62" xfId="0" applyFont="1" applyFill="1" applyBorder="1" applyAlignment="1">
      <alignment horizontal="distributed" vertical="center" indent="2"/>
    </xf>
    <xf numFmtId="0" fontId="14" fillId="0" borderId="70" xfId="0" applyFont="1" applyFill="1" applyBorder="1" applyAlignment="1">
      <alignment horizontal="distributed" vertical="center" indent="2"/>
    </xf>
    <xf numFmtId="0" fontId="14" fillId="0" borderId="13" xfId="0" applyFont="1" applyFill="1" applyBorder="1" applyAlignment="1">
      <alignment horizontal="distributed" vertical="center" indent="2"/>
    </xf>
    <xf numFmtId="0" fontId="14" fillId="0" borderId="89" xfId="0" applyFont="1" applyFill="1" applyBorder="1" applyAlignment="1">
      <alignment horizontal="distributed" vertical="center" indent="2"/>
    </xf>
    <xf numFmtId="0" fontId="14" fillId="0" borderId="9" xfId="0" applyFont="1" applyFill="1" applyBorder="1" applyAlignment="1">
      <alignment horizontal="distributed" vertical="center" indent="2"/>
    </xf>
    <xf numFmtId="0" fontId="14" fillId="0" borderId="8" xfId="0" applyFont="1" applyFill="1" applyBorder="1" applyAlignment="1">
      <alignment horizontal="distributed" vertical="center" indent="2"/>
    </xf>
    <xf numFmtId="0" fontId="14" fillId="0" borderId="86" xfId="0" applyFont="1" applyFill="1" applyBorder="1" applyAlignment="1">
      <alignment horizontal="distributed" vertical="center" indent="2"/>
    </xf>
    <xf numFmtId="0" fontId="14" fillId="0" borderId="81" xfId="0" applyFont="1" applyFill="1" applyBorder="1" applyAlignment="1">
      <alignment horizontal="distributed" vertical="center" indent="2"/>
    </xf>
    <xf numFmtId="0" fontId="14" fillId="0" borderId="0" xfId="0" applyFont="1" applyFill="1" applyAlignment="1">
      <alignment vertical="top" wrapText="1"/>
    </xf>
    <xf numFmtId="0" fontId="14" fillId="0" borderId="0" xfId="0" applyFont="1" applyFill="1" applyAlignment="1">
      <alignment horizontal="left" vertical="center"/>
    </xf>
    <xf numFmtId="0" fontId="16" fillId="0" borderId="0" xfId="0" applyFont="1" applyFill="1" applyAlignment="1">
      <alignment horizontal="left" vertical="center"/>
    </xf>
    <xf numFmtId="0" fontId="14" fillId="0" borderId="44" xfId="0" applyFont="1" applyFill="1" applyBorder="1" applyAlignment="1">
      <alignment horizontal="distributed" vertical="center" wrapText="1" justifyLastLine="1"/>
    </xf>
    <xf numFmtId="0" fontId="14" fillId="0" borderId="121" xfId="0" applyFont="1" applyFill="1" applyBorder="1" applyAlignment="1">
      <alignment horizontal="distributed" vertical="center" justifyLastLine="1"/>
    </xf>
    <xf numFmtId="0" fontId="14" fillId="0" borderId="29" xfId="0" applyFont="1" applyFill="1" applyBorder="1" applyAlignment="1">
      <alignment horizontal="distributed" vertical="center" justifyLastLine="1"/>
    </xf>
    <xf numFmtId="0" fontId="14" fillId="0" borderId="95" xfId="0" applyFont="1" applyFill="1" applyBorder="1" applyAlignment="1">
      <alignment horizontal="center" vertical="center" justifyLastLine="1"/>
    </xf>
    <xf numFmtId="0" fontId="14" fillId="0" borderId="62" xfId="0" applyFont="1" applyFill="1" applyBorder="1" applyAlignment="1">
      <alignment horizontal="center" vertical="center" justifyLastLine="1"/>
    </xf>
    <xf numFmtId="0" fontId="14" fillId="0" borderId="12" xfId="0" applyFont="1" applyFill="1" applyBorder="1" applyAlignment="1">
      <alignment horizontal="center" vertical="center" justifyLastLine="1"/>
    </xf>
    <xf numFmtId="0" fontId="14" fillId="0" borderId="70" xfId="0" applyFont="1" applyFill="1" applyBorder="1" applyAlignment="1">
      <alignment horizontal="center" vertical="center" justifyLastLine="1"/>
    </xf>
    <xf numFmtId="0" fontId="14" fillId="0" borderId="13" xfId="0" applyFont="1" applyFill="1" applyBorder="1" applyAlignment="1">
      <alignment horizontal="center" vertical="center" justifyLastLine="1"/>
    </xf>
    <xf numFmtId="0" fontId="14" fillId="0" borderId="8" xfId="0" applyFont="1" applyFill="1" applyBorder="1" applyAlignment="1">
      <alignment horizontal="center" vertical="center" justifyLastLine="1"/>
    </xf>
    <xf numFmtId="0" fontId="14" fillId="0" borderId="86" xfId="0" applyFont="1" applyFill="1" applyBorder="1" applyAlignment="1">
      <alignment horizontal="center" vertical="center" justifyLastLine="1"/>
    </xf>
    <xf numFmtId="0" fontId="14" fillId="0" borderId="81" xfId="0" applyFont="1" applyFill="1" applyBorder="1" applyAlignment="1">
      <alignment horizontal="center" vertical="center" justifyLastLine="1"/>
    </xf>
    <xf numFmtId="0" fontId="14" fillId="0" borderId="50" xfId="0" applyFont="1" applyFill="1" applyBorder="1" applyAlignment="1">
      <alignment horizontal="center" vertical="center" justifyLastLine="1"/>
    </xf>
    <xf numFmtId="0" fontId="14" fillId="0" borderId="11" xfId="0" applyFont="1" applyFill="1" applyBorder="1" applyAlignment="1">
      <alignment horizontal="right" vertical="center"/>
    </xf>
    <xf numFmtId="0" fontId="14" fillId="0" borderId="44" xfId="0" applyFont="1" applyFill="1" applyBorder="1" applyAlignment="1">
      <alignment horizontal="center" vertical="center" wrapText="1" justifyLastLine="1"/>
    </xf>
    <xf numFmtId="0" fontId="14" fillId="0" borderId="121" xfId="0" applyFont="1" applyFill="1" applyBorder="1" applyAlignment="1">
      <alignment horizontal="center" vertical="center" wrapText="1" justifyLastLine="1"/>
    </xf>
    <xf numFmtId="0" fontId="14" fillId="0" borderId="29" xfId="0" applyFont="1" applyFill="1" applyBorder="1" applyAlignment="1">
      <alignment horizontal="center" vertical="center" wrapText="1" justifyLastLine="1"/>
    </xf>
    <xf numFmtId="0" fontId="14" fillId="0" borderId="89" xfId="0" applyFont="1" applyFill="1" applyBorder="1" applyAlignment="1">
      <alignment horizontal="distributed" vertical="center" justifyLastLine="1"/>
    </xf>
    <xf numFmtId="0" fontId="14" fillId="0" borderId="17" xfId="0" applyFont="1" applyFill="1" applyBorder="1" applyAlignment="1">
      <alignment horizontal="distributed" vertical="center" justifyLastLine="1"/>
    </xf>
    <xf numFmtId="0" fontId="14" fillId="0" borderId="9" xfId="0" applyFont="1" applyFill="1" applyBorder="1" applyAlignment="1">
      <alignment horizontal="distributed" vertical="center" justifyLastLine="1"/>
    </xf>
    <xf numFmtId="0" fontId="35" fillId="4" borderId="0" xfId="0" applyFont="1" applyFill="1" applyAlignment="1">
      <alignment vertical="center"/>
    </xf>
    <xf numFmtId="0" fontId="15" fillId="0" borderId="0" xfId="0" applyFont="1" applyFill="1" applyAlignment="1">
      <alignment horizontal="right" vertical="center"/>
    </xf>
    <xf numFmtId="0" fontId="14" fillId="0" borderId="0" xfId="0" applyFont="1" applyFill="1" applyBorder="1" applyAlignment="1">
      <alignment horizontal="left" vertical="center" wrapText="1" justifyLastLine="1"/>
    </xf>
    <xf numFmtId="0" fontId="14" fillId="0" borderId="3" xfId="0" applyFont="1" applyFill="1" applyBorder="1" applyAlignment="1">
      <alignment horizontal="center" vertical="center" wrapText="1" justifyLastLine="1"/>
    </xf>
    <xf numFmtId="0" fontId="14" fillId="0" borderId="15" xfId="0" applyFont="1" applyFill="1" applyBorder="1" applyAlignment="1">
      <alignment horizontal="center" vertical="center" wrapText="1" justifyLastLine="1"/>
    </xf>
    <xf numFmtId="0" fontId="14" fillId="0" borderId="95" xfId="0" applyFont="1" applyFill="1" applyBorder="1" applyAlignment="1">
      <alignment horizontal="distributed" vertical="center" indent="1"/>
    </xf>
    <xf numFmtId="0" fontId="14" fillId="0" borderId="12" xfId="0" applyFont="1" applyFill="1" applyBorder="1" applyAlignment="1">
      <alignment horizontal="distributed" vertical="center" indent="1"/>
    </xf>
    <xf numFmtId="0" fontId="14" fillId="0" borderId="70" xfId="0" applyFont="1" applyFill="1" applyBorder="1" applyAlignment="1">
      <alignment horizontal="distributed" vertical="center" indent="1"/>
    </xf>
    <xf numFmtId="0" fontId="14" fillId="0" borderId="8" xfId="0" applyFont="1" applyFill="1" applyBorder="1" applyAlignment="1">
      <alignment horizontal="distributed" vertical="center" indent="1"/>
    </xf>
    <xf numFmtId="0" fontId="14" fillId="0" borderId="6" xfId="0" applyFont="1" applyFill="1" applyBorder="1" applyAlignment="1">
      <alignment vertical="top" wrapText="1"/>
    </xf>
    <xf numFmtId="49" fontId="14" fillId="0" borderId="69" xfId="0" applyNumberFormat="1" applyFont="1" applyFill="1" applyBorder="1" applyAlignment="1">
      <alignment horizontal="left" vertical="center" wrapText="1" indent="1"/>
    </xf>
    <xf numFmtId="49" fontId="14" fillId="0" borderId="1" xfId="0" applyNumberFormat="1" applyFont="1" applyFill="1" applyBorder="1" applyAlignment="1">
      <alignment horizontal="left" vertical="center" wrapText="1" indent="1"/>
    </xf>
    <xf numFmtId="0" fontId="14" fillId="0" borderId="25" xfId="0" applyFont="1" applyFill="1" applyBorder="1" applyAlignment="1">
      <alignment horizontal="center" vertical="center" wrapText="1"/>
    </xf>
    <xf numFmtId="0" fontId="14" fillId="0" borderId="65" xfId="0" applyFont="1" applyFill="1" applyBorder="1" applyAlignment="1">
      <alignment horizontal="center" vertical="center" wrapText="1"/>
    </xf>
    <xf numFmtId="0" fontId="14" fillId="0" borderId="43" xfId="0" applyFont="1" applyFill="1" applyBorder="1" applyAlignment="1">
      <alignment horizontal="distributed" justifyLastLine="1"/>
    </xf>
    <xf numFmtId="0" fontId="14" fillId="0" borderId="68" xfId="0" applyFont="1" applyFill="1" applyBorder="1" applyAlignment="1">
      <alignment horizontal="distributed" justifyLastLine="1"/>
    </xf>
    <xf numFmtId="0" fontId="14" fillId="0" borderId="28" xfId="0" applyFont="1" applyFill="1" applyBorder="1" applyAlignment="1">
      <alignment horizontal="distributed" justifyLastLine="1"/>
    </xf>
    <xf numFmtId="0" fontId="14" fillId="0" borderId="25" xfId="0" applyFont="1" applyFill="1" applyBorder="1" applyAlignment="1">
      <alignment horizontal="distributed" vertical="center" wrapText="1"/>
    </xf>
    <xf numFmtId="0" fontId="14" fillId="0" borderId="65" xfId="0" applyFont="1" applyFill="1" applyBorder="1" applyAlignment="1">
      <alignment horizontal="distributed" vertical="center" wrapText="1"/>
    </xf>
    <xf numFmtId="0" fontId="14" fillId="0" borderId="27" xfId="0" applyFont="1" applyFill="1" applyBorder="1" applyAlignment="1">
      <alignment horizontal="center" vertical="center" wrapText="1"/>
    </xf>
    <xf numFmtId="0" fontId="14" fillId="0" borderId="30" xfId="0" applyFont="1" applyFill="1" applyBorder="1" applyAlignment="1">
      <alignment horizontal="center" vertical="center" wrapText="1"/>
    </xf>
    <xf numFmtId="49" fontId="14" fillId="0" borderId="70" xfId="0" applyNumberFormat="1" applyFont="1" applyFill="1" applyBorder="1" applyAlignment="1">
      <alignment horizontal="left" vertical="center" wrapText="1" indent="1"/>
    </xf>
    <xf numFmtId="49" fontId="14" fillId="0" borderId="79" xfId="0" applyNumberFormat="1" applyFont="1" applyFill="1" applyBorder="1" applyAlignment="1">
      <alignment horizontal="left" vertical="center" wrapText="1" indent="1"/>
    </xf>
    <xf numFmtId="49" fontId="14" fillId="0" borderId="67" xfId="0" applyNumberFormat="1" applyFont="1" applyFill="1" applyBorder="1" applyAlignment="1">
      <alignment horizontal="left" vertical="center" wrapText="1" indent="1"/>
    </xf>
    <xf numFmtId="49" fontId="14" fillId="0" borderId="71" xfId="0" applyNumberFormat="1" applyFont="1" applyFill="1" applyBorder="1" applyAlignment="1">
      <alignment horizontal="left" vertical="center" wrapText="1" indent="1"/>
    </xf>
    <xf numFmtId="49" fontId="14" fillId="0" borderId="113" xfId="0" applyNumberFormat="1" applyFont="1" applyFill="1" applyBorder="1" applyAlignment="1">
      <alignment horizontal="left" vertical="center" wrapText="1" indent="1"/>
    </xf>
    <xf numFmtId="49" fontId="14" fillId="0" borderId="58" xfId="0" applyNumberFormat="1" applyFont="1" applyFill="1" applyBorder="1" applyAlignment="1">
      <alignment horizontal="left" vertical="center" wrapText="1" indent="1"/>
    </xf>
    <xf numFmtId="0" fontId="14" fillId="0" borderId="27" xfId="0" applyFont="1" applyFill="1" applyBorder="1" applyAlignment="1">
      <alignment horizontal="center" vertical="center" wrapText="1" shrinkToFit="1"/>
    </xf>
    <xf numFmtId="0" fontId="14" fillId="0" borderId="30" xfId="0" applyFont="1" applyFill="1" applyBorder="1" applyAlignment="1">
      <alignment horizontal="center" vertical="center" wrapText="1" shrinkToFit="1"/>
    </xf>
    <xf numFmtId="0" fontId="14" fillId="0" borderId="25" xfId="0" applyFont="1" applyFill="1" applyBorder="1" applyAlignment="1">
      <alignment horizontal="center" vertical="center"/>
    </xf>
    <xf numFmtId="0" fontId="14" fillId="0" borderId="65" xfId="0" applyFont="1" applyFill="1" applyBorder="1" applyAlignment="1">
      <alignment horizontal="center" vertical="center"/>
    </xf>
    <xf numFmtId="0" fontId="14" fillId="0" borderId="43" xfId="0" applyFont="1" applyFill="1" applyBorder="1" applyAlignment="1">
      <alignment horizontal="center" vertical="center"/>
    </xf>
    <xf numFmtId="0" fontId="14" fillId="0" borderId="28" xfId="0" applyFont="1" applyFill="1" applyBorder="1" applyAlignment="1">
      <alignment horizontal="center" vertical="center"/>
    </xf>
    <xf numFmtId="49" fontId="14" fillId="0" borderId="74" xfId="0" applyNumberFormat="1" applyFont="1" applyFill="1" applyBorder="1" applyAlignment="1">
      <alignment horizontal="left" vertical="center" wrapText="1" indent="1"/>
    </xf>
    <xf numFmtId="49" fontId="14" fillId="0" borderId="52" xfId="0" applyNumberFormat="1" applyFont="1" applyFill="1" applyBorder="1" applyAlignment="1">
      <alignment horizontal="left" vertical="center" wrapText="1" indent="1"/>
    </xf>
    <xf numFmtId="41" fontId="14" fillId="0" borderId="32" xfId="1" applyNumberFormat="1" applyFont="1" applyFill="1" applyBorder="1" applyAlignment="1">
      <alignment vertical="center" shrinkToFit="1"/>
    </xf>
    <xf numFmtId="179" fontId="14" fillId="0" borderId="23" xfId="1" applyNumberFormat="1" applyFont="1" applyFill="1" applyBorder="1" applyAlignment="1">
      <alignment vertical="center" shrinkToFit="1"/>
    </xf>
    <xf numFmtId="41" fontId="14" fillId="0" borderId="3" xfId="1" applyNumberFormat="1" applyFont="1" applyFill="1" applyBorder="1" applyAlignment="1">
      <alignment vertical="center" shrinkToFit="1"/>
    </xf>
    <xf numFmtId="38" fontId="14" fillId="0" borderId="32" xfId="1" applyFont="1" applyFill="1" applyBorder="1" applyAlignment="1">
      <alignment vertical="center"/>
    </xf>
    <xf numFmtId="38" fontId="14" fillId="0" borderId="24" xfId="0" applyNumberFormat="1" applyFont="1" applyFill="1" applyBorder="1" applyAlignment="1">
      <alignment vertical="center"/>
    </xf>
    <xf numFmtId="41" fontId="14" fillId="0" borderId="51" xfId="0" applyNumberFormat="1" applyFont="1" applyFill="1" applyBorder="1" applyAlignment="1">
      <alignment horizontal="distributed" vertical="center"/>
    </xf>
    <xf numFmtId="41" fontId="14" fillId="0" borderId="44" xfId="1" applyNumberFormat="1" applyFont="1" applyFill="1" applyBorder="1" applyAlignment="1">
      <alignment vertical="center"/>
    </xf>
  </cellXfs>
  <cellStyles count="5">
    <cellStyle name="桁区切り" xfId="1" builtinId="6"/>
    <cellStyle name="桁区切り 2" xfId="2"/>
    <cellStyle name="標準" xfId="0" builtinId="0"/>
    <cellStyle name="標準 2" xfId="3"/>
    <cellStyle name="標準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1</xdr:col>
      <xdr:colOff>64388</xdr:colOff>
      <xdr:row>30</xdr:row>
      <xdr:rowOff>56513</xdr:rowOff>
    </xdr:from>
    <xdr:ext cx="6175264" cy="260985"/>
    <xdr:sp macro="" textlink="">
      <xdr:nvSpPr>
        <xdr:cNvPr id="2" name="テキスト ボックス 1"/>
        <xdr:cNvSpPr txBox="1"/>
      </xdr:nvSpPr>
      <xdr:spPr>
        <a:xfrm>
          <a:off x="551221" y="8459680"/>
          <a:ext cx="6175264" cy="260985"/>
        </a:xfrm>
        <a:prstGeom prst="rect">
          <a:avLst/>
        </a:prstGeom>
        <a:solidFill>
          <a:schemeClr val="accent5">
            <a:lumMod val="20000"/>
            <a:lumOff val="80000"/>
          </a:schemeClr>
        </a:solidFill>
        <a:ln w="19050"/>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050" b="0">
              <a:solidFill>
                <a:sysClr val="windowText" lastClr="000000"/>
              </a:solidFill>
              <a:latin typeface="ＭＳ ゴシック" panose="020B0609070205080204" pitchFamily="49" charset="-128"/>
              <a:ea typeface="ＭＳ ゴシック" panose="020B0609070205080204" pitchFamily="49" charset="-128"/>
            </a:rPr>
            <a:t>ヘルシー食生活相談</a:t>
          </a:r>
        </a:p>
      </xdr:txBody>
    </xdr:sp>
    <xdr:clientData/>
  </xdr:oneCellAnchor>
  <xdr:oneCellAnchor>
    <xdr:from>
      <xdr:col>1</xdr:col>
      <xdr:colOff>66674</xdr:colOff>
      <xdr:row>4</xdr:row>
      <xdr:rowOff>79161</xdr:rowOff>
    </xdr:from>
    <xdr:ext cx="1207041" cy="680307"/>
    <xdr:sp macro="" textlink="">
      <xdr:nvSpPr>
        <xdr:cNvPr id="3" name="テキスト ボックス 2"/>
        <xdr:cNvSpPr txBox="1"/>
      </xdr:nvSpPr>
      <xdr:spPr>
        <a:xfrm>
          <a:off x="552449" y="1307886"/>
          <a:ext cx="1207041" cy="680307"/>
        </a:xfrm>
        <a:prstGeom prst="rect">
          <a:avLst/>
        </a:prstGeom>
        <a:solidFill>
          <a:schemeClr val="bg1">
            <a:lumMod val="75000"/>
          </a:schemeClr>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lnSpc>
              <a:spcPts val="1000"/>
            </a:lnSpc>
          </a:pPr>
          <a:r>
            <a:rPr kumimoji="1" lang="ja-JP" altLang="en-US" sz="1050" b="0">
              <a:solidFill>
                <a:sysClr val="windowText" lastClr="000000"/>
              </a:solidFill>
              <a:latin typeface="ＭＳ ゴシック" panose="020B0609070205080204" pitchFamily="49" charset="-128"/>
              <a:ea typeface="ＭＳ ゴシック" panose="020B0609070205080204" pitchFamily="49" charset="-128"/>
            </a:rPr>
            <a:t>妊産婦健康診査</a:t>
          </a:r>
          <a:endParaRPr kumimoji="1" lang="en-US" altLang="ja-JP" sz="1050" b="0">
            <a:solidFill>
              <a:sysClr val="windowText" lastClr="000000"/>
            </a:solidFill>
            <a:latin typeface="ＭＳ ゴシック" panose="020B0609070205080204" pitchFamily="49" charset="-128"/>
            <a:ea typeface="ＭＳ ゴシック" panose="020B0609070205080204" pitchFamily="49" charset="-128"/>
          </a:endParaRPr>
        </a:p>
        <a:p>
          <a:pPr algn="ctr">
            <a:lnSpc>
              <a:spcPts val="1200"/>
            </a:lnSpc>
          </a:pPr>
          <a:r>
            <a:rPr kumimoji="1" lang="en-US" altLang="ja-JP" sz="1050" b="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50" b="0">
              <a:solidFill>
                <a:sysClr val="windowText" lastClr="000000"/>
              </a:solidFill>
              <a:latin typeface="ＭＳ ゴシック" panose="020B0609070205080204" pitchFamily="49" charset="-128"/>
              <a:ea typeface="ＭＳ ゴシック" panose="020B0609070205080204" pitchFamily="49" charset="-128"/>
            </a:rPr>
            <a:t>医療機関委託</a:t>
          </a:r>
          <a:r>
            <a:rPr kumimoji="1" lang="en-US" altLang="ja-JP" sz="1050" b="0">
              <a:solidFill>
                <a:sysClr val="windowText" lastClr="000000"/>
              </a:solidFill>
              <a:latin typeface="ＭＳ ゴシック" panose="020B0609070205080204" pitchFamily="49" charset="-128"/>
              <a:ea typeface="ＭＳ ゴシック" panose="020B0609070205080204" pitchFamily="49" charset="-128"/>
            </a:rPr>
            <a:t>)</a:t>
          </a:r>
          <a:endParaRPr kumimoji="1" lang="ja-JP" altLang="en-US" sz="1050" b="0">
            <a:solidFill>
              <a:sysClr val="windowText" lastClr="000000"/>
            </a:solidFill>
            <a:latin typeface="ＭＳ ゴシック" panose="020B0609070205080204" pitchFamily="49" charset="-128"/>
            <a:ea typeface="ＭＳ ゴシック" panose="020B0609070205080204" pitchFamily="49" charset="-128"/>
          </a:endParaRPr>
        </a:p>
      </xdr:txBody>
    </xdr:sp>
    <xdr:clientData/>
  </xdr:oneCellAnchor>
  <xdr:oneCellAnchor>
    <xdr:from>
      <xdr:col>4</xdr:col>
      <xdr:colOff>62862</xdr:colOff>
      <xdr:row>4</xdr:row>
      <xdr:rowOff>79161</xdr:rowOff>
    </xdr:from>
    <xdr:ext cx="1218050" cy="575549"/>
    <xdr:sp macro="" textlink="">
      <xdr:nvSpPr>
        <xdr:cNvPr id="4" name="テキスト ボックス 3"/>
        <xdr:cNvSpPr txBox="1"/>
      </xdr:nvSpPr>
      <xdr:spPr>
        <a:xfrm>
          <a:off x="1920237" y="1307886"/>
          <a:ext cx="1218050" cy="575549"/>
        </a:xfrm>
        <a:prstGeom prst="rect">
          <a:avLst/>
        </a:prstGeom>
        <a:solidFill>
          <a:schemeClr val="bg1">
            <a:lumMod val="75000"/>
          </a:schemeClr>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lnSpc>
              <a:spcPts val="1200"/>
            </a:lnSpc>
          </a:pPr>
          <a:r>
            <a:rPr kumimoji="1" lang="ja-JP" altLang="en-US" sz="1050" b="0">
              <a:solidFill>
                <a:sysClr val="windowText" lastClr="000000"/>
              </a:solidFill>
              <a:latin typeface="ＭＳ ゴシック" panose="020B0609070205080204" pitchFamily="49" charset="-128"/>
              <a:ea typeface="ＭＳ ゴシック" panose="020B0609070205080204" pitchFamily="49" charset="-128"/>
            </a:rPr>
            <a:t>産婦健康診査</a:t>
          </a:r>
          <a:endParaRPr kumimoji="1" lang="en-US" altLang="ja-JP" sz="1050" b="0">
            <a:solidFill>
              <a:sysClr val="windowText" lastClr="000000"/>
            </a:solidFill>
            <a:latin typeface="ＭＳ ゴシック" panose="020B0609070205080204" pitchFamily="49" charset="-128"/>
            <a:ea typeface="ＭＳ ゴシック" panose="020B0609070205080204" pitchFamily="49" charset="-128"/>
          </a:endParaRPr>
        </a:p>
        <a:p>
          <a:pPr algn="ctr">
            <a:lnSpc>
              <a:spcPts val="1200"/>
            </a:lnSpc>
          </a:pPr>
          <a:r>
            <a:rPr kumimoji="1" lang="en-US" altLang="ja-JP" sz="1050" b="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50" b="0">
              <a:solidFill>
                <a:sysClr val="windowText" lastClr="000000"/>
              </a:solidFill>
              <a:latin typeface="ＭＳ ゴシック" panose="020B0609070205080204" pitchFamily="49" charset="-128"/>
              <a:ea typeface="ＭＳ ゴシック" panose="020B0609070205080204" pitchFamily="49" charset="-128"/>
            </a:rPr>
            <a:t>医療機関委託</a:t>
          </a:r>
          <a:r>
            <a:rPr kumimoji="1" lang="en-US" altLang="ja-JP" sz="1050" b="0">
              <a:solidFill>
                <a:sysClr val="windowText" lastClr="000000"/>
              </a:solidFill>
              <a:latin typeface="ＭＳ ゴシック" panose="020B0609070205080204" pitchFamily="49" charset="-128"/>
              <a:ea typeface="ＭＳ ゴシック" panose="020B0609070205080204" pitchFamily="49" charset="-128"/>
            </a:rPr>
            <a:t>)</a:t>
          </a:r>
          <a:endParaRPr kumimoji="1" lang="ja-JP" altLang="en-US" sz="1050" b="0">
            <a:solidFill>
              <a:sysClr val="windowText" lastClr="000000"/>
            </a:solidFill>
            <a:latin typeface="ＭＳ ゴシック" panose="020B0609070205080204" pitchFamily="49" charset="-128"/>
            <a:ea typeface="ＭＳ ゴシック" panose="020B0609070205080204" pitchFamily="49" charset="-128"/>
          </a:endParaRPr>
        </a:p>
      </xdr:txBody>
    </xdr:sp>
    <xdr:clientData/>
  </xdr:oneCellAnchor>
  <xdr:oneCellAnchor>
    <xdr:from>
      <xdr:col>7</xdr:col>
      <xdr:colOff>15240</xdr:colOff>
      <xdr:row>4</xdr:row>
      <xdr:rowOff>89461</xdr:rowOff>
    </xdr:from>
    <xdr:ext cx="1261884" cy="267381"/>
    <xdr:sp macro="" textlink="">
      <xdr:nvSpPr>
        <xdr:cNvPr id="5" name="テキスト ボックス 4"/>
        <xdr:cNvSpPr txBox="1"/>
      </xdr:nvSpPr>
      <xdr:spPr>
        <a:xfrm>
          <a:off x="3244215" y="1318186"/>
          <a:ext cx="1261884" cy="267381"/>
        </a:xfrm>
        <a:prstGeom prst="rect">
          <a:avLst/>
        </a:prstGeom>
        <a:solidFill>
          <a:schemeClr val="bg1">
            <a:lumMod val="75000"/>
          </a:schemeClr>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50" b="0">
              <a:solidFill>
                <a:sysClr val="windowText" lastClr="000000"/>
              </a:solidFill>
              <a:latin typeface="ＭＳ ゴシック" panose="020B0609070205080204" pitchFamily="49" charset="-128"/>
              <a:ea typeface="ＭＳ ゴシック" panose="020B0609070205080204" pitchFamily="49" charset="-128"/>
            </a:rPr>
            <a:t>３か月児健康診査</a:t>
          </a:r>
        </a:p>
      </xdr:txBody>
    </xdr:sp>
    <xdr:clientData/>
  </xdr:oneCellAnchor>
  <xdr:oneCellAnchor>
    <xdr:from>
      <xdr:col>4</xdr:col>
      <xdr:colOff>66040</xdr:colOff>
      <xdr:row>6</xdr:row>
      <xdr:rowOff>207124</xdr:rowOff>
    </xdr:from>
    <xdr:ext cx="1261884" cy="442429"/>
    <xdr:sp macro="" textlink="">
      <xdr:nvSpPr>
        <xdr:cNvPr id="6" name="テキスト ボックス 5"/>
        <xdr:cNvSpPr txBox="1"/>
      </xdr:nvSpPr>
      <xdr:spPr>
        <a:xfrm>
          <a:off x="1923415" y="1912099"/>
          <a:ext cx="1261884" cy="442429"/>
        </a:xfrm>
        <a:prstGeom prst="rect">
          <a:avLst/>
        </a:prstGeom>
        <a:solidFill>
          <a:schemeClr val="bg1">
            <a:lumMod val="75000"/>
          </a:schemeClr>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r>
            <a:rPr kumimoji="1" lang="ja-JP" altLang="en-US" sz="1050" b="0">
              <a:solidFill>
                <a:sysClr val="windowText" lastClr="000000"/>
              </a:solidFill>
              <a:latin typeface="ＭＳ ゴシック" panose="020B0609070205080204" pitchFamily="49" charset="-128"/>
              <a:ea typeface="ＭＳ ゴシック" panose="020B0609070205080204" pitchFamily="49" charset="-128"/>
            </a:rPr>
            <a:t>１か月児健康診査</a:t>
          </a:r>
          <a:endParaRPr kumimoji="1" lang="en-US" altLang="ja-JP" sz="1050" b="0">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en-US" altLang="ja-JP" sz="1050" b="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50" b="0">
              <a:solidFill>
                <a:sysClr val="windowText" lastClr="000000"/>
              </a:solidFill>
              <a:latin typeface="ＭＳ ゴシック" panose="020B0609070205080204" pitchFamily="49" charset="-128"/>
              <a:ea typeface="ＭＳ ゴシック" panose="020B0609070205080204" pitchFamily="49" charset="-128"/>
            </a:rPr>
            <a:t>医療機関委託</a:t>
          </a:r>
          <a:r>
            <a:rPr kumimoji="1" lang="en-US" altLang="ja-JP" sz="1050" b="0">
              <a:solidFill>
                <a:sysClr val="windowText" lastClr="000000"/>
              </a:solidFill>
              <a:latin typeface="ＭＳ ゴシック" panose="020B0609070205080204" pitchFamily="49" charset="-128"/>
              <a:ea typeface="ＭＳ ゴシック" panose="020B0609070205080204" pitchFamily="49" charset="-128"/>
            </a:rPr>
            <a:t>)</a:t>
          </a:r>
          <a:endParaRPr kumimoji="1" lang="ja-JP" altLang="en-US" sz="1050" b="0">
            <a:solidFill>
              <a:sysClr val="windowText" lastClr="000000"/>
            </a:solidFill>
            <a:latin typeface="ＭＳ ゴシック" panose="020B0609070205080204" pitchFamily="49" charset="-128"/>
            <a:ea typeface="ＭＳ ゴシック" panose="020B0609070205080204" pitchFamily="49" charset="-128"/>
          </a:endParaRPr>
        </a:p>
      </xdr:txBody>
    </xdr:sp>
    <xdr:clientData/>
  </xdr:oneCellAnchor>
  <xdr:oneCellAnchor>
    <xdr:from>
      <xdr:col>7</xdr:col>
      <xdr:colOff>312420</xdr:colOff>
      <xdr:row>5</xdr:row>
      <xdr:rowOff>149554</xdr:rowOff>
    </xdr:from>
    <xdr:ext cx="1261884" cy="442429"/>
    <xdr:sp macro="" textlink="">
      <xdr:nvSpPr>
        <xdr:cNvPr id="7" name="テキスト ボックス 6"/>
        <xdr:cNvSpPr txBox="1"/>
      </xdr:nvSpPr>
      <xdr:spPr>
        <a:xfrm>
          <a:off x="3541395" y="1616404"/>
          <a:ext cx="1261884" cy="442429"/>
        </a:xfrm>
        <a:prstGeom prst="rect">
          <a:avLst/>
        </a:prstGeom>
        <a:solidFill>
          <a:schemeClr val="bg1">
            <a:lumMod val="75000"/>
          </a:schemeClr>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r>
            <a:rPr kumimoji="1" lang="ja-JP" altLang="en-US" sz="1050" b="0">
              <a:solidFill>
                <a:sysClr val="windowText" lastClr="000000"/>
              </a:solidFill>
              <a:latin typeface="ＭＳ ゴシック" panose="020B0609070205080204" pitchFamily="49" charset="-128"/>
              <a:ea typeface="ＭＳ ゴシック" panose="020B0609070205080204" pitchFamily="49" charset="-128"/>
            </a:rPr>
            <a:t>６か月児健康診査</a:t>
          </a:r>
          <a:endParaRPr kumimoji="1" lang="en-US" altLang="ja-JP" sz="1050" b="0">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en-US" altLang="ja-JP" sz="1050" b="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50" b="0">
              <a:solidFill>
                <a:sysClr val="windowText" lastClr="000000"/>
              </a:solidFill>
              <a:latin typeface="ＭＳ ゴシック" panose="020B0609070205080204" pitchFamily="49" charset="-128"/>
              <a:ea typeface="ＭＳ ゴシック" panose="020B0609070205080204" pitchFamily="49" charset="-128"/>
            </a:rPr>
            <a:t>医療機関委託</a:t>
          </a:r>
          <a:r>
            <a:rPr kumimoji="1" lang="en-US" altLang="ja-JP" sz="1050" b="0">
              <a:solidFill>
                <a:sysClr val="windowText" lastClr="000000"/>
              </a:solidFill>
              <a:latin typeface="ＭＳ ゴシック" panose="020B0609070205080204" pitchFamily="49" charset="-128"/>
              <a:ea typeface="ＭＳ ゴシック" panose="020B0609070205080204" pitchFamily="49" charset="-128"/>
            </a:rPr>
            <a:t>)</a:t>
          </a:r>
          <a:endParaRPr kumimoji="1" lang="ja-JP" altLang="en-US" sz="1050" b="0">
            <a:solidFill>
              <a:sysClr val="windowText" lastClr="000000"/>
            </a:solidFill>
            <a:latin typeface="ＭＳ ゴシック" panose="020B0609070205080204" pitchFamily="49" charset="-128"/>
            <a:ea typeface="ＭＳ ゴシック" panose="020B0609070205080204" pitchFamily="49" charset="-128"/>
          </a:endParaRPr>
        </a:p>
      </xdr:txBody>
    </xdr:sp>
    <xdr:clientData/>
  </xdr:oneCellAnchor>
  <xdr:oneCellAnchor>
    <xdr:from>
      <xdr:col>11</xdr:col>
      <xdr:colOff>65405</xdr:colOff>
      <xdr:row>4</xdr:row>
      <xdr:rowOff>41201</xdr:rowOff>
    </xdr:from>
    <xdr:ext cx="1127232" cy="442429"/>
    <xdr:sp macro="" textlink="">
      <xdr:nvSpPr>
        <xdr:cNvPr id="8" name="テキスト ボックス 7"/>
        <xdr:cNvSpPr txBox="1"/>
      </xdr:nvSpPr>
      <xdr:spPr>
        <a:xfrm>
          <a:off x="5151755" y="1269926"/>
          <a:ext cx="1127232" cy="442429"/>
        </a:xfrm>
        <a:prstGeom prst="rect">
          <a:avLst/>
        </a:prstGeom>
        <a:solidFill>
          <a:schemeClr val="bg1">
            <a:lumMod val="75000"/>
          </a:schemeClr>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50" b="0">
              <a:solidFill>
                <a:sysClr val="windowText" lastClr="000000"/>
              </a:solidFill>
              <a:latin typeface="ＭＳ ゴシック" panose="020B0609070205080204" pitchFamily="49" charset="-128"/>
              <a:ea typeface="ＭＳ ゴシック" panose="020B0609070205080204" pitchFamily="49" charset="-128"/>
            </a:rPr>
            <a:t>１歳児健康診査</a:t>
          </a:r>
          <a:endParaRPr kumimoji="1" lang="en-US" altLang="ja-JP" sz="1050" b="0">
            <a:solidFill>
              <a:sysClr val="windowText" lastClr="000000"/>
            </a:solidFill>
            <a:latin typeface="ＭＳ ゴシック" panose="020B0609070205080204" pitchFamily="49" charset="-128"/>
            <a:ea typeface="ＭＳ ゴシック" panose="020B0609070205080204" pitchFamily="49" charset="-128"/>
          </a:endParaRPr>
        </a:p>
        <a:p>
          <a:r>
            <a:rPr kumimoji="1" lang="en-US" altLang="ja-JP" sz="1050" b="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50" b="0">
              <a:solidFill>
                <a:sysClr val="windowText" lastClr="000000"/>
              </a:solidFill>
              <a:latin typeface="ＭＳ ゴシック" panose="020B0609070205080204" pitchFamily="49" charset="-128"/>
              <a:ea typeface="ＭＳ ゴシック" panose="020B0609070205080204" pitchFamily="49" charset="-128"/>
            </a:rPr>
            <a:t>医療機関委託</a:t>
          </a:r>
          <a:r>
            <a:rPr kumimoji="1" lang="en-US" altLang="ja-JP" sz="1050" b="0">
              <a:solidFill>
                <a:sysClr val="windowText" lastClr="000000"/>
              </a:solidFill>
              <a:latin typeface="ＭＳ ゴシック" panose="020B0609070205080204" pitchFamily="49" charset="-128"/>
              <a:ea typeface="ＭＳ ゴシック" panose="020B0609070205080204" pitchFamily="49" charset="-128"/>
            </a:rPr>
            <a:t>)</a:t>
          </a:r>
          <a:endParaRPr kumimoji="1" lang="ja-JP" altLang="en-US" sz="1050" b="0">
            <a:solidFill>
              <a:sysClr val="windowText" lastClr="000000"/>
            </a:solidFill>
            <a:latin typeface="ＭＳ ゴシック" panose="020B0609070205080204" pitchFamily="49" charset="-128"/>
            <a:ea typeface="ＭＳ ゴシック" panose="020B0609070205080204" pitchFamily="49" charset="-128"/>
          </a:endParaRPr>
        </a:p>
      </xdr:txBody>
    </xdr:sp>
    <xdr:clientData/>
  </xdr:oneCellAnchor>
  <xdr:oneCellAnchor>
    <xdr:from>
      <xdr:col>12</xdr:col>
      <xdr:colOff>1481</xdr:colOff>
      <xdr:row>6</xdr:row>
      <xdr:rowOff>40335</xdr:rowOff>
    </xdr:from>
    <xdr:ext cx="1531188" cy="267381"/>
    <xdr:sp macro="" textlink="">
      <xdr:nvSpPr>
        <xdr:cNvPr id="9" name="テキスト ボックス 8"/>
        <xdr:cNvSpPr txBox="1"/>
      </xdr:nvSpPr>
      <xdr:spPr>
        <a:xfrm>
          <a:off x="5230706" y="1745310"/>
          <a:ext cx="1531188" cy="267381"/>
        </a:xfrm>
        <a:prstGeom prst="rect">
          <a:avLst/>
        </a:prstGeom>
        <a:solidFill>
          <a:schemeClr val="bg1">
            <a:lumMod val="75000"/>
          </a:schemeClr>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50" b="0">
              <a:solidFill>
                <a:sysClr val="windowText" lastClr="000000"/>
              </a:solidFill>
              <a:latin typeface="ＭＳ ゴシック" panose="020B0609070205080204" pitchFamily="49" charset="-128"/>
              <a:ea typeface="ＭＳ ゴシック" panose="020B0609070205080204" pitchFamily="49" charset="-128"/>
            </a:rPr>
            <a:t>１歳６か月児健康診査</a:t>
          </a:r>
        </a:p>
      </xdr:txBody>
    </xdr:sp>
    <xdr:clientData/>
  </xdr:oneCellAnchor>
  <xdr:oneCellAnchor>
    <xdr:from>
      <xdr:col>12</xdr:col>
      <xdr:colOff>283210</xdr:colOff>
      <xdr:row>7</xdr:row>
      <xdr:rowOff>109492</xdr:rowOff>
    </xdr:from>
    <xdr:ext cx="1127232" cy="442429"/>
    <xdr:sp macro="" textlink="">
      <xdr:nvSpPr>
        <xdr:cNvPr id="10" name="テキスト ボックス 9"/>
        <xdr:cNvSpPr txBox="1"/>
      </xdr:nvSpPr>
      <xdr:spPr>
        <a:xfrm>
          <a:off x="5512435" y="2052592"/>
          <a:ext cx="1127232" cy="442429"/>
        </a:xfrm>
        <a:prstGeom prst="rect">
          <a:avLst/>
        </a:prstGeom>
        <a:solidFill>
          <a:schemeClr val="bg1">
            <a:lumMod val="75000"/>
          </a:schemeClr>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50" b="0">
              <a:solidFill>
                <a:sysClr val="windowText" lastClr="000000"/>
              </a:solidFill>
              <a:latin typeface="ＭＳ ゴシック" panose="020B0609070205080204" pitchFamily="49" charset="-128"/>
              <a:ea typeface="ＭＳ ゴシック" panose="020B0609070205080204" pitchFamily="49" charset="-128"/>
            </a:rPr>
            <a:t>２歳児健康診査</a:t>
          </a:r>
          <a:endParaRPr kumimoji="1" lang="en-US" altLang="ja-JP" sz="1050" b="0">
            <a:solidFill>
              <a:sysClr val="windowText" lastClr="000000"/>
            </a:solidFill>
            <a:latin typeface="ＭＳ ゴシック" panose="020B0609070205080204" pitchFamily="49" charset="-128"/>
            <a:ea typeface="ＭＳ ゴシック" panose="020B0609070205080204" pitchFamily="49" charset="-128"/>
          </a:endParaRPr>
        </a:p>
        <a:p>
          <a:r>
            <a:rPr kumimoji="1" lang="en-US" altLang="ja-JP" sz="1050" b="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50" b="0">
              <a:solidFill>
                <a:sysClr val="windowText" lastClr="000000"/>
              </a:solidFill>
              <a:latin typeface="ＭＳ ゴシック" panose="020B0609070205080204" pitchFamily="49" charset="-128"/>
              <a:ea typeface="ＭＳ ゴシック" panose="020B0609070205080204" pitchFamily="49" charset="-128"/>
            </a:rPr>
            <a:t>医療機関委託</a:t>
          </a:r>
          <a:r>
            <a:rPr kumimoji="1" lang="en-US" altLang="ja-JP" sz="1050" b="0">
              <a:solidFill>
                <a:sysClr val="windowText" lastClr="000000"/>
              </a:solidFill>
              <a:latin typeface="ＭＳ ゴシック" panose="020B0609070205080204" pitchFamily="49" charset="-128"/>
              <a:ea typeface="ＭＳ ゴシック" panose="020B0609070205080204" pitchFamily="49" charset="-128"/>
            </a:rPr>
            <a:t>)</a:t>
          </a:r>
          <a:endParaRPr kumimoji="1" lang="ja-JP" altLang="en-US" sz="1050" b="0">
            <a:solidFill>
              <a:sysClr val="windowText" lastClr="000000"/>
            </a:solidFill>
            <a:latin typeface="ＭＳ ゴシック" panose="020B0609070205080204" pitchFamily="49" charset="-128"/>
            <a:ea typeface="ＭＳ ゴシック" panose="020B0609070205080204" pitchFamily="49" charset="-128"/>
          </a:endParaRPr>
        </a:p>
      </xdr:txBody>
    </xdr:sp>
    <xdr:clientData/>
  </xdr:oneCellAnchor>
  <xdr:oneCellAnchor>
    <xdr:from>
      <xdr:col>12</xdr:col>
      <xdr:colOff>408305</xdr:colOff>
      <xdr:row>9</xdr:row>
      <xdr:rowOff>108202</xdr:rowOff>
    </xdr:from>
    <xdr:ext cx="1127232" cy="267381"/>
    <xdr:sp macro="" textlink="">
      <xdr:nvSpPr>
        <xdr:cNvPr id="11" name="テキスト ボックス 10"/>
        <xdr:cNvSpPr txBox="1"/>
      </xdr:nvSpPr>
      <xdr:spPr>
        <a:xfrm>
          <a:off x="5637530" y="2527552"/>
          <a:ext cx="1127232" cy="267381"/>
        </a:xfrm>
        <a:prstGeom prst="rect">
          <a:avLst/>
        </a:prstGeom>
        <a:solidFill>
          <a:schemeClr val="bg1">
            <a:lumMod val="75000"/>
          </a:schemeClr>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50" b="0">
              <a:solidFill>
                <a:sysClr val="windowText" lastClr="000000"/>
              </a:solidFill>
              <a:latin typeface="ＭＳ ゴシック" panose="020B0609070205080204" pitchFamily="49" charset="-128"/>
              <a:ea typeface="ＭＳ ゴシック" panose="020B0609070205080204" pitchFamily="49" charset="-128"/>
            </a:rPr>
            <a:t>３歳児健康診査</a:t>
          </a:r>
        </a:p>
      </xdr:txBody>
    </xdr:sp>
    <xdr:clientData/>
  </xdr:oneCellAnchor>
  <xdr:oneCellAnchor>
    <xdr:from>
      <xdr:col>1</xdr:col>
      <xdr:colOff>64387</xdr:colOff>
      <xdr:row>11</xdr:row>
      <xdr:rowOff>47838</xdr:rowOff>
    </xdr:from>
    <xdr:ext cx="1618442" cy="297090"/>
    <xdr:sp macro="" textlink="">
      <xdr:nvSpPr>
        <xdr:cNvPr id="12" name="テキスト ボックス 11"/>
        <xdr:cNvSpPr txBox="1"/>
      </xdr:nvSpPr>
      <xdr:spPr>
        <a:xfrm>
          <a:off x="550162" y="2838663"/>
          <a:ext cx="1618442" cy="297090"/>
        </a:xfrm>
        <a:prstGeom prst="rect">
          <a:avLst/>
        </a:prstGeom>
        <a:solidFill>
          <a:schemeClr val="tx2">
            <a:lumMod val="20000"/>
            <a:lumOff val="80000"/>
          </a:schemeClr>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50" b="0">
              <a:solidFill>
                <a:sysClr val="windowText" lastClr="000000"/>
              </a:solidFill>
              <a:latin typeface="ＭＳ ゴシック" panose="020B0609070205080204" pitchFamily="49" charset="-128"/>
              <a:ea typeface="ＭＳ ゴシック" panose="020B0609070205080204" pitchFamily="49" charset="-128"/>
            </a:rPr>
            <a:t>不妊等への支援</a:t>
          </a:r>
        </a:p>
      </xdr:txBody>
    </xdr:sp>
    <xdr:clientData/>
  </xdr:oneCellAnchor>
  <xdr:oneCellAnchor>
    <xdr:from>
      <xdr:col>12</xdr:col>
      <xdr:colOff>885</xdr:colOff>
      <xdr:row>12</xdr:row>
      <xdr:rowOff>150284</xdr:rowOff>
    </xdr:from>
    <xdr:ext cx="1606402" cy="262466"/>
    <xdr:sp macro="" textlink="">
      <xdr:nvSpPr>
        <xdr:cNvPr id="13" name="テキスト ボックス 12"/>
        <xdr:cNvSpPr txBox="1"/>
      </xdr:nvSpPr>
      <xdr:spPr>
        <a:xfrm>
          <a:off x="5230110" y="3150659"/>
          <a:ext cx="1606402" cy="262466"/>
        </a:xfrm>
        <a:prstGeom prst="rect">
          <a:avLst/>
        </a:prstGeom>
        <a:solidFill>
          <a:schemeClr val="tx2">
            <a:lumMod val="20000"/>
            <a:lumOff val="80000"/>
          </a:schemeClr>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ja-JP" sz="1100" b="0">
              <a:solidFill>
                <a:schemeClr val="tx1"/>
              </a:solidFill>
              <a:effectLst/>
              <a:latin typeface="+mn-lt"/>
              <a:ea typeface="+mn-ea"/>
              <a:cs typeface="+mn-cs"/>
            </a:rPr>
            <a:t>幼児発達相談</a:t>
          </a:r>
          <a:endParaRPr lang="ja-JP" altLang="ja-JP" sz="1050">
            <a:effectLst/>
          </a:endParaRPr>
        </a:p>
      </xdr:txBody>
    </xdr:sp>
    <xdr:clientData/>
  </xdr:oneCellAnchor>
  <xdr:oneCellAnchor>
    <xdr:from>
      <xdr:col>7</xdr:col>
      <xdr:colOff>15155</xdr:colOff>
      <xdr:row>14</xdr:row>
      <xdr:rowOff>6351</xdr:rowOff>
    </xdr:from>
    <xdr:ext cx="3698274" cy="268816"/>
    <xdr:sp macro="" textlink="">
      <xdr:nvSpPr>
        <xdr:cNvPr id="14" name="テキスト ボックス 13"/>
        <xdr:cNvSpPr txBox="1"/>
      </xdr:nvSpPr>
      <xdr:spPr>
        <a:xfrm>
          <a:off x="3244130" y="3425826"/>
          <a:ext cx="3698274" cy="268816"/>
        </a:xfrm>
        <a:prstGeom prst="rect">
          <a:avLst/>
        </a:prstGeom>
        <a:solidFill>
          <a:schemeClr val="tx2">
            <a:lumMod val="20000"/>
            <a:lumOff val="80000"/>
          </a:schemeClr>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kumimoji="1" lang="ja-JP" altLang="en-US" sz="1050" b="0">
              <a:solidFill>
                <a:sysClr val="windowText" lastClr="000000"/>
              </a:solidFill>
              <a:latin typeface="ＭＳ ゴシック" panose="020B0609070205080204" pitchFamily="49" charset="-128"/>
              <a:ea typeface="ＭＳ ゴシック" panose="020B0609070205080204" pitchFamily="49" charset="-128"/>
            </a:rPr>
            <a:t>乳幼児健康相談</a:t>
          </a:r>
        </a:p>
      </xdr:txBody>
    </xdr:sp>
    <xdr:clientData/>
  </xdr:oneCellAnchor>
  <xdr:oneCellAnchor>
    <xdr:from>
      <xdr:col>1</xdr:col>
      <xdr:colOff>64388</xdr:colOff>
      <xdr:row>15</xdr:row>
      <xdr:rowOff>89323</xdr:rowOff>
    </xdr:from>
    <xdr:ext cx="6173538" cy="270510"/>
    <xdr:sp macro="" textlink="">
      <xdr:nvSpPr>
        <xdr:cNvPr id="15" name="テキスト ボックス 14"/>
        <xdr:cNvSpPr txBox="1"/>
      </xdr:nvSpPr>
      <xdr:spPr>
        <a:xfrm>
          <a:off x="550163" y="3718348"/>
          <a:ext cx="6173538" cy="270510"/>
        </a:xfrm>
        <a:prstGeom prst="rect">
          <a:avLst/>
        </a:prstGeom>
        <a:solidFill>
          <a:schemeClr val="tx2">
            <a:lumMod val="20000"/>
            <a:lumOff val="80000"/>
          </a:schemeClr>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kumimoji="1" lang="ja-JP" altLang="en-US" sz="1050" b="0">
              <a:solidFill>
                <a:sysClr val="windowText" lastClr="000000"/>
              </a:solidFill>
              <a:latin typeface="ＭＳ ゴシック" panose="020B0609070205080204" pitchFamily="49" charset="-128"/>
              <a:ea typeface="ＭＳ ゴシック" panose="020B0609070205080204" pitchFamily="49" charset="-128"/>
            </a:rPr>
            <a:t>遺伝相談／電話相談支援</a:t>
          </a:r>
          <a:r>
            <a:rPr kumimoji="1" lang="ja-JP" altLang="en-US" sz="1050" b="0">
              <a:solidFill>
                <a:srgbClr val="FF0000"/>
              </a:solidFill>
              <a:latin typeface="ＭＳ ゴシック" panose="020B0609070205080204" pitchFamily="49" charset="-128"/>
              <a:ea typeface="ＭＳ ゴシック" panose="020B0609070205080204" pitchFamily="49" charset="-128"/>
            </a:rPr>
            <a:t>　</a:t>
          </a:r>
          <a:r>
            <a:rPr kumimoji="1" lang="ja-JP" altLang="en-US" sz="1050" b="0">
              <a:solidFill>
                <a:sysClr val="windowText" lastClr="000000"/>
              </a:solidFill>
              <a:latin typeface="ＭＳ ゴシック" panose="020B0609070205080204" pitchFamily="49" charset="-128"/>
              <a:ea typeface="ＭＳ ゴシック" panose="020B0609070205080204" pitchFamily="49" charset="-128"/>
            </a:rPr>
            <a:t>妊娠</a:t>
          </a:r>
          <a:r>
            <a:rPr kumimoji="1" lang="en-US" altLang="ja-JP" sz="1050" b="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50" b="0">
              <a:solidFill>
                <a:sysClr val="windowText" lastClr="000000"/>
              </a:solidFill>
              <a:latin typeface="ＭＳ ゴシック" panose="020B0609070205080204" pitchFamily="49" charset="-128"/>
              <a:ea typeface="ＭＳ ゴシック" panose="020B0609070205080204" pitchFamily="49" charset="-128"/>
            </a:rPr>
            <a:t>出産</a:t>
          </a:r>
          <a:r>
            <a:rPr kumimoji="1" lang="en-US" altLang="ja-JP" sz="1050" b="0"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050" b="0">
              <a:solidFill>
                <a:sysClr val="windowText" lastClr="000000"/>
              </a:solidFill>
              <a:latin typeface="ＭＳ ゴシック" panose="020B0609070205080204" pitchFamily="49" charset="-128"/>
              <a:ea typeface="ＭＳ ゴシック" panose="020B0609070205080204" pitchFamily="49" charset="-128"/>
            </a:rPr>
            <a:t>子育て 女性の健康</a:t>
          </a:r>
          <a:r>
            <a:rPr kumimoji="1" lang="ja-JP" altLang="ja-JP" sz="1100" b="0">
              <a:solidFill>
                <a:schemeClr val="tx1"/>
              </a:solidFill>
              <a:effectLst/>
              <a:latin typeface="+mn-lt"/>
              <a:ea typeface="+mn-ea"/>
              <a:cs typeface="+mn-cs"/>
            </a:rPr>
            <a:t>  </a:t>
          </a:r>
          <a:r>
            <a:rPr kumimoji="1" lang="ja-JP" altLang="en-US" sz="1050" b="0">
              <a:solidFill>
                <a:sysClr val="windowText" lastClr="000000"/>
              </a:solidFill>
              <a:latin typeface="ＭＳ ゴシック" panose="020B0609070205080204" pitchFamily="49" charset="-128"/>
              <a:ea typeface="ＭＳ ゴシック" panose="020B0609070205080204" pitchFamily="49" charset="-128"/>
            </a:rPr>
            <a:t>栄養</a:t>
          </a:r>
          <a:r>
            <a:rPr kumimoji="1" lang="en-US" altLang="ja-JP" sz="1100" b="0" baseline="0">
              <a:solidFill>
                <a:schemeClr val="tx1"/>
              </a:solidFill>
              <a:effectLst/>
              <a:latin typeface="+mn-lt"/>
              <a:ea typeface="+mn-ea"/>
              <a:cs typeface="+mn-cs"/>
            </a:rPr>
            <a:t>  </a:t>
          </a:r>
          <a:r>
            <a:rPr kumimoji="1" lang="ja-JP" altLang="en-US" sz="1050" b="0">
              <a:solidFill>
                <a:sysClr val="windowText" lastClr="000000"/>
              </a:solidFill>
              <a:latin typeface="ＭＳ ゴシック" panose="020B0609070205080204" pitchFamily="49" charset="-128"/>
              <a:ea typeface="ＭＳ ゴシック" panose="020B0609070205080204" pitchFamily="49" charset="-128"/>
            </a:rPr>
            <a:t>ほっとライン</a:t>
          </a:r>
        </a:p>
      </xdr:txBody>
    </xdr:sp>
    <xdr:clientData/>
  </xdr:oneCellAnchor>
  <xdr:oneCellAnchor>
    <xdr:from>
      <xdr:col>1</xdr:col>
      <xdr:colOff>76543</xdr:colOff>
      <xdr:row>17</xdr:row>
      <xdr:rowOff>59419</xdr:rowOff>
    </xdr:from>
    <xdr:ext cx="2462664" cy="289831"/>
    <xdr:sp macro="" textlink="">
      <xdr:nvSpPr>
        <xdr:cNvPr id="16" name="テキスト ボックス 15"/>
        <xdr:cNvSpPr txBox="1"/>
      </xdr:nvSpPr>
      <xdr:spPr>
        <a:xfrm>
          <a:off x="562318" y="4078969"/>
          <a:ext cx="2462664" cy="289831"/>
        </a:xfrm>
        <a:prstGeom prst="rect">
          <a:avLst/>
        </a:prstGeom>
        <a:ln>
          <a:solidFill>
            <a:schemeClr val="bg1">
              <a:lumMod val="65000"/>
            </a:schemeClr>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noAutofit/>
        </a:bodyPr>
        <a:lstStyle/>
        <a:p>
          <a:r>
            <a:rPr kumimoji="1" lang="ja-JP" altLang="en-US" sz="1050" b="0">
              <a:solidFill>
                <a:sysClr val="windowText" lastClr="000000"/>
              </a:solidFill>
              <a:latin typeface="ＭＳ ゴシック" panose="020B0609070205080204" pitchFamily="49" charset="-128"/>
              <a:ea typeface="ＭＳ ゴシック" panose="020B0609070205080204" pitchFamily="49" charset="-128"/>
            </a:rPr>
            <a:t>母子健康手帳交付時の妊婦支援事業</a:t>
          </a:r>
        </a:p>
      </xdr:txBody>
    </xdr:sp>
    <xdr:clientData/>
  </xdr:oneCellAnchor>
  <xdr:oneCellAnchor>
    <xdr:from>
      <xdr:col>4</xdr:col>
      <xdr:colOff>163259</xdr:colOff>
      <xdr:row>17</xdr:row>
      <xdr:rowOff>395605</xdr:rowOff>
    </xdr:from>
    <xdr:ext cx="2637576" cy="440478"/>
    <xdr:sp macro="" textlink="">
      <xdr:nvSpPr>
        <xdr:cNvPr id="17" name="テキスト ボックス 16"/>
        <xdr:cNvSpPr txBox="1"/>
      </xdr:nvSpPr>
      <xdr:spPr>
        <a:xfrm>
          <a:off x="2020634" y="4415155"/>
          <a:ext cx="2637576" cy="440478"/>
        </a:xfrm>
        <a:prstGeom prst="rect">
          <a:avLst/>
        </a:prstGeom>
        <a:ln>
          <a:solidFill>
            <a:schemeClr val="bg1">
              <a:lumMod val="65000"/>
            </a:schemeClr>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noAutofit/>
        </a:bodyPr>
        <a:lstStyle/>
        <a:p>
          <a:pPr>
            <a:lnSpc>
              <a:spcPts val="1300"/>
            </a:lnSpc>
          </a:pPr>
          <a:r>
            <a:rPr kumimoji="1" lang="ja-JP" altLang="en-US" sz="1050" b="0">
              <a:solidFill>
                <a:sysClr val="windowText" lastClr="000000"/>
              </a:solidFill>
              <a:latin typeface="ＭＳ ゴシック" panose="020B0609070205080204" pitchFamily="49" charset="-128"/>
              <a:ea typeface="ＭＳ ゴシック" panose="020B0609070205080204" pitchFamily="49" charset="-128"/>
            </a:rPr>
            <a:t>元気に育て</a:t>
          </a:r>
          <a:r>
            <a:rPr kumimoji="1" lang="en-US" altLang="ja-JP" sz="1050" b="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50" b="0">
              <a:solidFill>
                <a:sysClr val="windowText" lastClr="000000"/>
              </a:solidFill>
              <a:latin typeface="ＭＳ ゴシック" panose="020B0609070205080204" pitchFamily="49" charset="-128"/>
              <a:ea typeface="ＭＳ ゴシック" panose="020B0609070205080204" pitchFamily="49" charset="-128"/>
            </a:rPr>
            <a:t>赤ちゃん訪問事業</a:t>
          </a:r>
          <a:endParaRPr kumimoji="1" lang="en-US" altLang="ja-JP" sz="1050" b="0">
            <a:solidFill>
              <a:sysClr val="windowText" lastClr="000000"/>
            </a:solidFill>
            <a:latin typeface="ＭＳ ゴシック" panose="020B0609070205080204" pitchFamily="49" charset="-128"/>
            <a:ea typeface="ＭＳ ゴシック" panose="020B0609070205080204" pitchFamily="49" charset="-128"/>
          </a:endParaRPr>
        </a:p>
        <a:p>
          <a:pPr>
            <a:lnSpc>
              <a:spcPts val="1200"/>
            </a:lnSpc>
          </a:pPr>
          <a:r>
            <a:rPr kumimoji="1" lang="ja-JP" altLang="en-US" sz="1050" b="0">
              <a:solidFill>
                <a:sysClr val="windowText" lastClr="000000"/>
              </a:solidFill>
              <a:latin typeface="ＭＳ ゴシック" panose="020B0609070205080204" pitchFamily="49" charset="-128"/>
              <a:ea typeface="ＭＳ ゴシック" panose="020B0609070205080204" pitchFamily="49" charset="-128"/>
            </a:rPr>
            <a:t>（全戸訪問）</a:t>
          </a:r>
        </a:p>
      </xdr:txBody>
    </xdr:sp>
    <xdr:clientData/>
  </xdr:oneCellAnchor>
  <xdr:oneCellAnchor>
    <xdr:from>
      <xdr:col>4</xdr:col>
      <xdr:colOff>37465</xdr:colOff>
      <xdr:row>21</xdr:row>
      <xdr:rowOff>193050</xdr:rowOff>
    </xdr:from>
    <xdr:ext cx="3069779" cy="283198"/>
    <xdr:sp macro="" textlink="">
      <xdr:nvSpPr>
        <xdr:cNvPr id="18" name="テキスト ボックス 17"/>
        <xdr:cNvSpPr txBox="1"/>
      </xdr:nvSpPr>
      <xdr:spPr>
        <a:xfrm>
          <a:off x="1894840" y="6422400"/>
          <a:ext cx="3069779" cy="283198"/>
        </a:xfrm>
        <a:prstGeom prst="rect">
          <a:avLst/>
        </a:prstGeom>
        <a:ln>
          <a:solidFill>
            <a:schemeClr val="bg1">
              <a:lumMod val="65000"/>
            </a:schemeClr>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noAutofit/>
        </a:bodyPr>
        <a:lstStyle/>
        <a:p>
          <a:r>
            <a:rPr kumimoji="1" lang="ja-JP" altLang="en-US" sz="1050" b="0">
              <a:solidFill>
                <a:sysClr val="windowText" lastClr="000000"/>
              </a:solidFill>
              <a:latin typeface="ＭＳ ゴシック" panose="020B0609070205080204" pitchFamily="49" charset="-128"/>
              <a:ea typeface="ＭＳ ゴシック" panose="020B0609070205080204" pitchFamily="49" charset="-128"/>
            </a:rPr>
            <a:t>産後ケア事業</a:t>
          </a:r>
        </a:p>
      </xdr:txBody>
    </xdr:sp>
    <xdr:clientData/>
  </xdr:oneCellAnchor>
  <xdr:oneCellAnchor>
    <xdr:from>
      <xdr:col>8</xdr:col>
      <xdr:colOff>2967</xdr:colOff>
      <xdr:row>22</xdr:row>
      <xdr:rowOff>42337</xdr:rowOff>
    </xdr:from>
    <xdr:ext cx="1356283" cy="283347"/>
    <xdr:sp macro="" textlink="">
      <xdr:nvSpPr>
        <xdr:cNvPr id="19" name="テキスト ボックス 18"/>
        <xdr:cNvSpPr txBox="1"/>
      </xdr:nvSpPr>
      <xdr:spPr>
        <a:xfrm>
          <a:off x="3603417" y="7405162"/>
          <a:ext cx="1356283" cy="283347"/>
        </a:xfrm>
        <a:prstGeom prst="rect">
          <a:avLst/>
        </a:prstGeom>
        <a:solidFill>
          <a:schemeClr val="accent5">
            <a:lumMod val="60000"/>
            <a:lumOff val="40000"/>
          </a:schemeClr>
        </a:solidFill>
        <a:ln>
          <a:no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kumimoji="1" lang="ja-JP" altLang="en-US" sz="1050" b="0">
              <a:solidFill>
                <a:sysClr val="windowText" lastClr="000000"/>
              </a:solidFill>
              <a:latin typeface="ＭＳ ゴシック" panose="020B0609070205080204" pitchFamily="49" charset="-128"/>
              <a:ea typeface="ＭＳ ゴシック" panose="020B0609070205080204" pitchFamily="49" charset="-128"/>
            </a:rPr>
            <a:t>すくすく育児教室</a:t>
          </a:r>
        </a:p>
      </xdr:txBody>
    </xdr:sp>
    <xdr:clientData/>
  </xdr:oneCellAnchor>
  <xdr:oneCellAnchor>
    <xdr:from>
      <xdr:col>8</xdr:col>
      <xdr:colOff>395567</xdr:colOff>
      <xdr:row>25</xdr:row>
      <xdr:rowOff>41065</xdr:rowOff>
    </xdr:from>
    <xdr:ext cx="2831493" cy="284842"/>
    <xdr:sp macro="" textlink="">
      <xdr:nvSpPr>
        <xdr:cNvPr id="20" name="テキスト ボックス 19"/>
        <xdr:cNvSpPr txBox="1"/>
      </xdr:nvSpPr>
      <xdr:spPr>
        <a:xfrm>
          <a:off x="3996017" y="7699165"/>
          <a:ext cx="2831493" cy="284842"/>
        </a:xfrm>
        <a:prstGeom prst="rect">
          <a:avLst/>
        </a:prstGeom>
        <a:solidFill>
          <a:schemeClr val="accent5">
            <a:lumMod val="60000"/>
            <a:lumOff val="40000"/>
          </a:schemeClr>
        </a:solidFill>
        <a:ln>
          <a:no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kumimoji="1" lang="ja-JP" altLang="en-US" sz="1050" b="0">
              <a:solidFill>
                <a:sysClr val="windowText" lastClr="000000"/>
              </a:solidFill>
              <a:latin typeface="ＭＳ ゴシック" panose="020B0609070205080204" pitchFamily="49" charset="-128"/>
              <a:ea typeface="ＭＳ ゴシック" panose="020B0609070205080204" pitchFamily="49" charset="-128"/>
            </a:rPr>
            <a:t>父と子のふれあい教室／こども広場事業</a:t>
          </a:r>
        </a:p>
      </xdr:txBody>
    </xdr:sp>
    <xdr:clientData/>
  </xdr:oneCellAnchor>
  <xdr:oneCellAnchor>
    <xdr:from>
      <xdr:col>9</xdr:col>
      <xdr:colOff>68580</xdr:colOff>
      <xdr:row>27</xdr:row>
      <xdr:rowOff>81067</xdr:rowOff>
    </xdr:from>
    <xdr:ext cx="2228359" cy="278765"/>
    <xdr:sp macro="" textlink="">
      <xdr:nvSpPr>
        <xdr:cNvPr id="21" name="テキスト ボックス 20"/>
        <xdr:cNvSpPr txBox="1"/>
      </xdr:nvSpPr>
      <xdr:spPr>
        <a:xfrm>
          <a:off x="4492413" y="8124400"/>
          <a:ext cx="2228359" cy="278765"/>
        </a:xfrm>
        <a:prstGeom prst="rect">
          <a:avLst/>
        </a:prstGeom>
        <a:solidFill>
          <a:schemeClr val="accent5">
            <a:lumMod val="20000"/>
            <a:lumOff val="80000"/>
          </a:schemeClr>
        </a:solidFill>
        <a:ln w="19050"/>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050" b="0">
              <a:solidFill>
                <a:sysClr val="windowText" lastClr="000000"/>
              </a:solidFill>
              <a:latin typeface="ＭＳ ゴシック" panose="020B0609070205080204" pitchFamily="49" charset="-128"/>
              <a:ea typeface="ＭＳ ゴシック" panose="020B0609070205080204" pitchFamily="49" charset="-128"/>
            </a:rPr>
            <a:t>しっかり食べよう教室</a:t>
          </a:r>
        </a:p>
      </xdr:txBody>
    </xdr:sp>
    <xdr:clientData/>
  </xdr:oneCellAnchor>
  <xdr:oneCellAnchor>
    <xdr:from>
      <xdr:col>1</xdr:col>
      <xdr:colOff>39623</xdr:colOff>
      <xdr:row>32</xdr:row>
      <xdr:rowOff>64770</xdr:rowOff>
    </xdr:from>
    <xdr:ext cx="1213817" cy="413575"/>
    <xdr:sp macro="" textlink="">
      <xdr:nvSpPr>
        <xdr:cNvPr id="22" name="テキスト ボックス 21"/>
        <xdr:cNvSpPr txBox="1"/>
      </xdr:nvSpPr>
      <xdr:spPr>
        <a:xfrm>
          <a:off x="525398" y="8703945"/>
          <a:ext cx="1213817" cy="413575"/>
        </a:xfrm>
        <a:prstGeom prst="rect">
          <a:avLst/>
        </a:prstGeom>
        <a:solidFill>
          <a:schemeClr val="tx2">
            <a:lumMod val="40000"/>
            <a:lumOff val="60000"/>
          </a:schemeClr>
        </a:solidFill>
        <a:ln>
          <a:no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spAutoFit/>
        </a:bodyPr>
        <a:lstStyle/>
        <a:p>
          <a:pPr>
            <a:lnSpc>
              <a:spcPts val="800"/>
            </a:lnSpc>
          </a:pPr>
          <a:r>
            <a:rPr kumimoji="1" lang="ja-JP" altLang="en-US" sz="1000" b="0">
              <a:solidFill>
                <a:sysClr val="windowText" lastClr="000000"/>
              </a:solidFill>
              <a:latin typeface="ＭＳ ゴシック" panose="020B0609070205080204" pitchFamily="49" charset="-128"/>
              <a:ea typeface="ＭＳ ゴシック" panose="020B0609070205080204" pitchFamily="49" charset="-128"/>
            </a:rPr>
            <a:t>妊婦歯科健康診査</a:t>
          </a:r>
          <a:endParaRPr kumimoji="1" lang="en-US" altLang="ja-JP" sz="1000" b="0">
            <a:solidFill>
              <a:sysClr val="windowText" lastClr="000000"/>
            </a:solidFill>
            <a:latin typeface="ＭＳ ゴシック" panose="020B0609070205080204" pitchFamily="49" charset="-128"/>
            <a:ea typeface="ＭＳ ゴシック" panose="020B0609070205080204" pitchFamily="49" charset="-128"/>
          </a:endParaRPr>
        </a:p>
        <a:p>
          <a:pPr>
            <a:lnSpc>
              <a:spcPts val="800"/>
            </a:lnSpc>
          </a:pPr>
          <a:endParaRPr kumimoji="1" lang="en-US" altLang="ja-JP" sz="1000" b="0">
            <a:solidFill>
              <a:sysClr val="windowText" lastClr="000000"/>
            </a:solidFill>
            <a:latin typeface="ＭＳ ゴシック" panose="020B0609070205080204" pitchFamily="49" charset="-128"/>
            <a:ea typeface="ＭＳ ゴシック" panose="020B0609070205080204" pitchFamily="49" charset="-128"/>
          </a:endParaRPr>
        </a:p>
        <a:p>
          <a:pPr>
            <a:lnSpc>
              <a:spcPts val="800"/>
            </a:lnSpc>
          </a:pPr>
          <a:r>
            <a:rPr kumimoji="1" lang="en-US" altLang="ja-JP" sz="1050" b="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50" b="0">
              <a:solidFill>
                <a:sysClr val="windowText" lastClr="000000"/>
              </a:solidFill>
              <a:latin typeface="ＭＳ ゴシック" panose="020B0609070205080204" pitchFamily="49" charset="-128"/>
              <a:ea typeface="ＭＳ ゴシック" panose="020B0609070205080204" pitchFamily="49" charset="-128"/>
            </a:rPr>
            <a:t>医療機関委託</a:t>
          </a:r>
          <a:r>
            <a:rPr kumimoji="1" lang="en-US" altLang="ja-JP" sz="1050" b="0">
              <a:solidFill>
                <a:sysClr val="windowText" lastClr="000000"/>
              </a:solidFill>
              <a:latin typeface="ＭＳ ゴシック" panose="020B0609070205080204" pitchFamily="49" charset="-128"/>
              <a:ea typeface="ＭＳ ゴシック" panose="020B0609070205080204" pitchFamily="49" charset="-128"/>
            </a:rPr>
            <a:t>)</a:t>
          </a:r>
          <a:endParaRPr kumimoji="1" lang="ja-JP" altLang="en-US" sz="1050" b="0">
            <a:solidFill>
              <a:sysClr val="windowText" lastClr="000000"/>
            </a:solidFill>
            <a:latin typeface="ＭＳ ゴシック" panose="020B0609070205080204" pitchFamily="49" charset="-128"/>
            <a:ea typeface="ＭＳ ゴシック" panose="020B0609070205080204" pitchFamily="49" charset="-128"/>
          </a:endParaRPr>
        </a:p>
      </xdr:txBody>
    </xdr:sp>
    <xdr:clientData/>
  </xdr:oneCellAnchor>
  <xdr:oneCellAnchor>
    <xdr:from>
      <xdr:col>11</xdr:col>
      <xdr:colOff>67465</xdr:colOff>
      <xdr:row>32</xdr:row>
      <xdr:rowOff>41699</xdr:rowOff>
    </xdr:from>
    <xdr:ext cx="1559746" cy="297743"/>
    <xdr:sp macro="" textlink="">
      <xdr:nvSpPr>
        <xdr:cNvPr id="23" name="テキスト ボックス 22"/>
        <xdr:cNvSpPr txBox="1"/>
      </xdr:nvSpPr>
      <xdr:spPr>
        <a:xfrm>
          <a:off x="5153815" y="8680874"/>
          <a:ext cx="1559746" cy="297743"/>
        </a:xfrm>
        <a:prstGeom prst="rect">
          <a:avLst/>
        </a:prstGeom>
        <a:solidFill>
          <a:schemeClr val="tx2">
            <a:lumMod val="40000"/>
            <a:lumOff val="60000"/>
          </a:schemeClr>
        </a:solidFill>
        <a:ln>
          <a:no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spAutoFit/>
        </a:bodyPr>
        <a:lstStyle/>
        <a:p>
          <a:r>
            <a:rPr kumimoji="1" lang="ja-JP" altLang="en-US" sz="1050" b="0">
              <a:solidFill>
                <a:sysClr val="windowText" lastClr="000000"/>
              </a:solidFill>
              <a:latin typeface="ＭＳ ゴシック" panose="020B0609070205080204" pitchFamily="49" charset="-128"/>
              <a:ea typeface="ＭＳ ゴシック" panose="020B0609070205080204" pitchFamily="49" charset="-128"/>
            </a:rPr>
            <a:t>幼児歯科健康診査</a:t>
          </a:r>
        </a:p>
      </xdr:txBody>
    </xdr:sp>
    <xdr:clientData/>
  </xdr:oneCellAnchor>
  <xdr:oneCellAnchor>
    <xdr:from>
      <xdr:col>1</xdr:col>
      <xdr:colOff>58038</xdr:colOff>
      <xdr:row>35</xdr:row>
      <xdr:rowOff>112395</xdr:rowOff>
    </xdr:from>
    <xdr:ext cx="6197164" cy="267381"/>
    <xdr:sp macro="" textlink="">
      <xdr:nvSpPr>
        <xdr:cNvPr id="24" name="テキスト ボックス 23"/>
        <xdr:cNvSpPr txBox="1"/>
      </xdr:nvSpPr>
      <xdr:spPr>
        <a:xfrm>
          <a:off x="543813" y="9294495"/>
          <a:ext cx="6197164" cy="267381"/>
        </a:xfrm>
        <a:prstGeom prst="rect">
          <a:avLst/>
        </a:prstGeom>
        <a:solidFill>
          <a:schemeClr val="tx2">
            <a:lumMod val="40000"/>
            <a:lumOff val="60000"/>
          </a:schemeClr>
        </a:solidFill>
        <a:ln>
          <a:no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spAutoFit/>
        </a:bodyPr>
        <a:lstStyle/>
        <a:p>
          <a:pPr algn="l"/>
          <a:r>
            <a:rPr kumimoji="1" lang="ja-JP" altLang="en-US" sz="1050" b="0">
              <a:solidFill>
                <a:sysClr val="windowText" lastClr="000000"/>
              </a:solidFill>
              <a:latin typeface="ＭＳ ゴシック" panose="020B0609070205080204" pitchFamily="49" charset="-128"/>
              <a:ea typeface="ＭＳ ゴシック" panose="020B0609070205080204" pitchFamily="49" charset="-128"/>
            </a:rPr>
            <a:t>歯ッピーウェルカム</a:t>
          </a:r>
        </a:p>
      </xdr:txBody>
    </xdr:sp>
    <xdr:clientData/>
  </xdr:oneCellAnchor>
  <xdr:oneCellAnchor>
    <xdr:from>
      <xdr:col>7</xdr:col>
      <xdr:colOff>41191</xdr:colOff>
      <xdr:row>33</xdr:row>
      <xdr:rowOff>175808</xdr:rowOff>
    </xdr:from>
    <xdr:ext cx="3542165" cy="277978"/>
    <xdr:sp macro="" textlink="">
      <xdr:nvSpPr>
        <xdr:cNvPr id="25" name="テキスト ボックス 24"/>
        <xdr:cNvSpPr txBox="1"/>
      </xdr:nvSpPr>
      <xdr:spPr>
        <a:xfrm>
          <a:off x="3270166" y="8995958"/>
          <a:ext cx="3542165" cy="277978"/>
        </a:xfrm>
        <a:prstGeom prst="rect">
          <a:avLst/>
        </a:prstGeom>
        <a:solidFill>
          <a:schemeClr val="tx2">
            <a:lumMod val="40000"/>
            <a:lumOff val="60000"/>
          </a:schemeClr>
        </a:solidFill>
        <a:ln>
          <a:no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spAutoFit/>
        </a:bodyPr>
        <a:lstStyle/>
        <a:p>
          <a:r>
            <a:rPr kumimoji="1" lang="ja-JP" altLang="en-US" sz="1050" b="0">
              <a:solidFill>
                <a:sysClr val="windowText" lastClr="000000"/>
              </a:solidFill>
              <a:latin typeface="ＭＳ ゴシック" panose="020B0609070205080204" pitchFamily="49" charset="-128"/>
              <a:ea typeface="ＭＳ ゴシック" panose="020B0609070205080204" pitchFamily="49" charset="-128"/>
            </a:rPr>
            <a:t>親子むし歯予防出前講座</a:t>
          </a:r>
        </a:p>
      </xdr:txBody>
    </xdr:sp>
    <xdr:clientData/>
  </xdr:oneCellAnchor>
  <xdr:oneCellAnchor>
    <xdr:from>
      <xdr:col>1</xdr:col>
      <xdr:colOff>104866</xdr:colOff>
      <xdr:row>18</xdr:row>
      <xdr:rowOff>342898</xdr:rowOff>
    </xdr:from>
    <xdr:ext cx="2433337" cy="260351"/>
    <xdr:sp macro="" textlink="">
      <xdr:nvSpPr>
        <xdr:cNvPr id="26" name="テキスト ボックス 25"/>
        <xdr:cNvSpPr txBox="1"/>
      </xdr:nvSpPr>
      <xdr:spPr>
        <a:xfrm>
          <a:off x="590641" y="4886323"/>
          <a:ext cx="2433337" cy="260351"/>
        </a:xfrm>
        <a:prstGeom prst="rect">
          <a:avLst/>
        </a:prstGeom>
        <a:ln>
          <a:solidFill>
            <a:schemeClr val="bg1">
              <a:lumMod val="65000"/>
            </a:schemeClr>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noAutofit/>
        </a:bodyPr>
        <a:lstStyle/>
        <a:p>
          <a:r>
            <a:rPr kumimoji="1" lang="ja-JP" altLang="en-US" sz="1050" b="0">
              <a:solidFill>
                <a:sysClr val="windowText" lastClr="000000"/>
              </a:solidFill>
              <a:latin typeface="ＭＳ ゴシック" panose="020B0609070205080204" pitchFamily="49" charset="-128"/>
              <a:ea typeface="ＭＳ ゴシック" panose="020B0609070205080204" pitchFamily="49" charset="-128"/>
            </a:rPr>
            <a:t>ハイリスク妊産婦訪問指導</a:t>
          </a:r>
        </a:p>
      </xdr:txBody>
    </xdr:sp>
    <xdr:clientData/>
  </xdr:oneCellAnchor>
  <xdr:oneCellAnchor>
    <xdr:from>
      <xdr:col>7</xdr:col>
      <xdr:colOff>10795</xdr:colOff>
      <xdr:row>18</xdr:row>
      <xdr:rowOff>338667</xdr:rowOff>
    </xdr:from>
    <xdr:ext cx="3668152" cy="264584"/>
    <xdr:sp macro="" textlink="">
      <xdr:nvSpPr>
        <xdr:cNvPr id="27" name="テキスト ボックス 26"/>
        <xdr:cNvSpPr txBox="1"/>
      </xdr:nvSpPr>
      <xdr:spPr>
        <a:xfrm>
          <a:off x="3239770" y="4882092"/>
          <a:ext cx="3668152" cy="264584"/>
        </a:xfrm>
        <a:prstGeom prst="rect">
          <a:avLst/>
        </a:prstGeom>
        <a:ln>
          <a:solidFill>
            <a:schemeClr val="bg1">
              <a:lumMod val="65000"/>
            </a:schemeClr>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noAutofit/>
        </a:bodyPr>
        <a:lstStyle/>
        <a:p>
          <a:r>
            <a:rPr kumimoji="1" lang="ja-JP" altLang="en-US" sz="1050" b="0">
              <a:solidFill>
                <a:sysClr val="windowText" lastClr="000000"/>
              </a:solidFill>
              <a:latin typeface="ＭＳ ゴシック" panose="020B0609070205080204" pitchFamily="49" charset="-128"/>
              <a:ea typeface="ＭＳ ゴシック" panose="020B0609070205080204" pitchFamily="49" charset="-128"/>
            </a:rPr>
            <a:t>健康診査後のフォロー</a:t>
          </a:r>
          <a:r>
            <a:rPr kumimoji="1" lang="en-US" altLang="ja-JP" sz="1050" b="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50" b="0">
              <a:solidFill>
                <a:sysClr val="windowText" lastClr="000000"/>
              </a:solidFill>
              <a:latin typeface="ＭＳ ゴシック" panose="020B0609070205080204" pitchFamily="49" charset="-128"/>
              <a:ea typeface="ＭＳ ゴシック" panose="020B0609070205080204" pitchFamily="49" charset="-128"/>
            </a:rPr>
            <a:t>随時</a:t>
          </a:r>
          <a:r>
            <a:rPr kumimoji="1" lang="en-US" altLang="ja-JP" sz="1050" b="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50" b="0">
              <a:solidFill>
                <a:sysClr val="windowText" lastClr="000000"/>
              </a:solidFill>
              <a:latin typeface="ＭＳ ゴシック" panose="020B0609070205080204" pitchFamily="49" charset="-128"/>
              <a:ea typeface="ＭＳ ゴシック" panose="020B0609070205080204" pitchFamily="49" charset="-128"/>
            </a:rPr>
            <a:t>／乳幼児訪問指導</a:t>
          </a:r>
        </a:p>
      </xdr:txBody>
    </xdr:sp>
    <xdr:clientData/>
  </xdr:oneCellAnchor>
  <xdr:oneCellAnchor>
    <xdr:from>
      <xdr:col>4</xdr:col>
      <xdr:colOff>42333</xdr:colOff>
      <xdr:row>21</xdr:row>
      <xdr:rowOff>510720</xdr:rowOff>
    </xdr:from>
    <xdr:ext cx="3068517" cy="283030"/>
    <xdr:sp macro="" textlink="">
      <xdr:nvSpPr>
        <xdr:cNvPr id="28" name="テキスト ボックス 27"/>
        <xdr:cNvSpPr txBox="1"/>
      </xdr:nvSpPr>
      <xdr:spPr>
        <a:xfrm>
          <a:off x="1899708" y="6740070"/>
          <a:ext cx="3068517" cy="283030"/>
        </a:xfrm>
        <a:prstGeom prst="rect">
          <a:avLst/>
        </a:prstGeom>
        <a:ln>
          <a:solidFill>
            <a:schemeClr val="bg1">
              <a:lumMod val="65000"/>
            </a:schemeClr>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noAutofit/>
        </a:bodyPr>
        <a:lstStyle/>
        <a:p>
          <a:pPr>
            <a:lnSpc>
              <a:spcPts val="1300"/>
            </a:lnSpc>
          </a:pPr>
          <a:r>
            <a:rPr kumimoji="1" lang="ja-JP" altLang="en-US" sz="1050" b="0">
              <a:solidFill>
                <a:sysClr val="windowText" lastClr="000000"/>
              </a:solidFill>
              <a:latin typeface="ＭＳ ゴシック" panose="020B0609070205080204" pitchFamily="49" charset="-128"/>
              <a:ea typeface="ＭＳ ゴシック" panose="020B0609070205080204" pitchFamily="49" charset="-128"/>
            </a:rPr>
            <a:t>かかりつけ助産師推進事業</a:t>
          </a:r>
          <a:endParaRPr kumimoji="1" lang="en-US" altLang="ja-JP" sz="1050" b="0">
            <a:solidFill>
              <a:sysClr val="windowText" lastClr="000000"/>
            </a:solidFill>
            <a:latin typeface="ＭＳ ゴシック" panose="020B0609070205080204" pitchFamily="49" charset="-128"/>
            <a:ea typeface="ＭＳ ゴシック" panose="020B0609070205080204" pitchFamily="49" charset="-128"/>
          </a:endParaRPr>
        </a:p>
        <a:p>
          <a:pPr>
            <a:lnSpc>
              <a:spcPts val="1200"/>
            </a:lnSpc>
          </a:pPr>
          <a:endParaRPr kumimoji="1" lang="ja-JP" altLang="en-US" sz="1050" b="0">
            <a:solidFill>
              <a:sysClr val="windowText" lastClr="000000"/>
            </a:solidFill>
            <a:latin typeface="ＭＳ ゴシック" panose="020B0609070205080204" pitchFamily="49" charset="-128"/>
            <a:ea typeface="ＭＳ ゴシック" panose="020B0609070205080204" pitchFamily="49" charset="-128"/>
          </a:endParaRPr>
        </a:p>
      </xdr:txBody>
    </xdr:sp>
    <xdr:clientData/>
  </xdr:oneCellAnchor>
  <xdr:oneCellAnchor>
    <xdr:from>
      <xdr:col>4</xdr:col>
      <xdr:colOff>63077</xdr:colOff>
      <xdr:row>19</xdr:row>
      <xdr:rowOff>427628</xdr:rowOff>
    </xdr:from>
    <xdr:ext cx="3058994" cy="282160"/>
    <xdr:sp macro="" textlink="">
      <xdr:nvSpPr>
        <xdr:cNvPr id="29" name="テキスト ボックス 28"/>
        <xdr:cNvSpPr txBox="1"/>
      </xdr:nvSpPr>
      <xdr:spPr>
        <a:xfrm>
          <a:off x="1920452" y="5494928"/>
          <a:ext cx="3058994" cy="282160"/>
        </a:xfrm>
        <a:prstGeom prst="rect">
          <a:avLst/>
        </a:prstGeom>
        <a:ln>
          <a:solidFill>
            <a:schemeClr val="bg1">
              <a:lumMod val="65000"/>
            </a:schemeClr>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spAutoFit/>
        </a:bodyPr>
        <a:lstStyle/>
        <a:p>
          <a:r>
            <a:rPr kumimoji="1" lang="ja-JP" altLang="en-US" sz="1050" b="0">
              <a:solidFill>
                <a:sysClr val="windowText" lastClr="000000"/>
              </a:solidFill>
              <a:latin typeface="ＭＳ ゴシック" panose="020B0609070205080204" pitchFamily="49" charset="-128"/>
              <a:ea typeface="ＭＳ ゴシック" panose="020B0609070205080204" pitchFamily="49" charset="-128"/>
            </a:rPr>
            <a:t>すくすく母乳育児支援事業</a:t>
          </a:r>
        </a:p>
      </xdr:txBody>
    </xdr:sp>
    <xdr:clientData/>
  </xdr:oneCellAnchor>
  <xdr:oneCellAnchor>
    <xdr:from>
      <xdr:col>1</xdr:col>
      <xdr:colOff>80375</xdr:colOff>
      <xdr:row>19</xdr:row>
      <xdr:rowOff>106407</xdr:rowOff>
    </xdr:from>
    <xdr:ext cx="6174567" cy="274593"/>
    <xdr:sp macro="" textlink="">
      <xdr:nvSpPr>
        <xdr:cNvPr id="30" name="テキスト ボックス 29"/>
        <xdr:cNvSpPr txBox="1"/>
      </xdr:nvSpPr>
      <xdr:spPr>
        <a:xfrm>
          <a:off x="566150" y="5173707"/>
          <a:ext cx="6174567" cy="274593"/>
        </a:xfrm>
        <a:prstGeom prst="rect">
          <a:avLst/>
        </a:prstGeom>
        <a:ln>
          <a:solidFill>
            <a:schemeClr val="bg1">
              <a:lumMod val="65000"/>
            </a:schemeClr>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noAutofit/>
        </a:bodyPr>
        <a:lstStyle/>
        <a:p>
          <a:pPr algn="l"/>
          <a:r>
            <a:rPr kumimoji="1" lang="ja-JP" altLang="ja-JP" sz="1100" b="0">
              <a:solidFill>
                <a:sysClr val="windowText" lastClr="000000"/>
              </a:solidFill>
              <a:effectLst/>
              <a:latin typeface="+mn-lt"/>
              <a:ea typeface="+mn-ea"/>
              <a:cs typeface="+mn-cs"/>
            </a:rPr>
            <a:t>安心「妊娠・出産・育児」支援ネットワーク事業</a:t>
          </a:r>
          <a:r>
            <a:rPr kumimoji="1" lang="en-US" altLang="ja-JP" sz="1100" b="0" baseline="0">
              <a:solidFill>
                <a:sysClr val="windowText" lastClr="000000"/>
              </a:solidFill>
              <a:effectLst/>
              <a:latin typeface="+mn-lt"/>
              <a:ea typeface="+mn-ea"/>
              <a:cs typeface="+mn-cs"/>
            </a:rPr>
            <a:t>   </a:t>
          </a:r>
          <a:r>
            <a:rPr kumimoji="1" lang="ja-JP" altLang="en-US" sz="1050" b="0">
              <a:solidFill>
                <a:sysClr val="windowText" lastClr="000000"/>
              </a:solidFill>
              <a:latin typeface="ＭＳ ゴシック" panose="020B0609070205080204" pitchFamily="49" charset="-128"/>
              <a:ea typeface="ＭＳ ゴシック" panose="020B0609070205080204" pitchFamily="49" charset="-128"/>
            </a:rPr>
            <a:t>医療機関連携、育児支援家庭訪問</a:t>
          </a:r>
        </a:p>
      </xdr:txBody>
    </xdr:sp>
    <xdr:clientData/>
  </xdr:oneCellAnchor>
  <xdr:oneCellAnchor>
    <xdr:from>
      <xdr:col>1</xdr:col>
      <xdr:colOff>77108</xdr:colOff>
      <xdr:row>38</xdr:row>
      <xdr:rowOff>60445</xdr:rowOff>
    </xdr:from>
    <xdr:ext cx="6162842" cy="272515"/>
    <xdr:sp macro="" textlink="">
      <xdr:nvSpPr>
        <xdr:cNvPr id="31" name="テキスト ボックス 30"/>
        <xdr:cNvSpPr txBox="1"/>
      </xdr:nvSpPr>
      <xdr:spPr>
        <a:xfrm>
          <a:off x="562883" y="9652120"/>
          <a:ext cx="6162842" cy="272515"/>
        </a:xfrm>
        <a:prstGeom prst="rect">
          <a:avLst/>
        </a:prstGeom>
        <a:ln>
          <a:solidFill>
            <a:schemeClr val="bg1">
              <a:lumMod val="65000"/>
            </a:schemeClr>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noAutofit/>
        </a:bodyPr>
        <a:lstStyle/>
        <a:p>
          <a:pPr algn="l">
            <a:lnSpc>
              <a:spcPts val="1300"/>
            </a:lnSpc>
          </a:pPr>
          <a:r>
            <a:rPr kumimoji="1" lang="ja-JP" altLang="en-US" sz="1050" b="0">
              <a:solidFill>
                <a:sysClr val="windowText" lastClr="000000"/>
              </a:solidFill>
              <a:latin typeface="ＭＳ ゴシック" panose="020B0609070205080204" pitchFamily="49" charset="-128"/>
              <a:ea typeface="ＭＳ ゴシック" panose="020B0609070205080204" pitchFamily="49" charset="-128"/>
            </a:rPr>
            <a:t>かなざわ育みネットワーク</a:t>
          </a:r>
          <a:endParaRPr kumimoji="1" lang="en-US" altLang="ja-JP" sz="1050" b="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050" b="0">
              <a:solidFill>
                <a:sysClr val="windowText" lastClr="000000"/>
              </a:solidFill>
              <a:latin typeface="ＭＳ ゴシック" panose="020B0609070205080204" pitchFamily="49" charset="-128"/>
              <a:ea typeface="ＭＳ ゴシック" panose="020B0609070205080204" pitchFamily="49" charset="-128"/>
            </a:rPr>
            <a:t>　　</a:t>
          </a:r>
        </a:p>
      </xdr:txBody>
    </xdr:sp>
    <xdr:clientData/>
  </xdr:oneCellAnchor>
  <xdr:oneCellAnchor>
    <xdr:from>
      <xdr:col>1</xdr:col>
      <xdr:colOff>64408</xdr:colOff>
      <xdr:row>40</xdr:row>
      <xdr:rowOff>25283</xdr:rowOff>
    </xdr:from>
    <xdr:ext cx="6184665" cy="292218"/>
    <xdr:sp macro="" textlink="">
      <xdr:nvSpPr>
        <xdr:cNvPr id="32" name="テキスト ボックス 31"/>
        <xdr:cNvSpPr txBox="1"/>
      </xdr:nvSpPr>
      <xdr:spPr>
        <a:xfrm>
          <a:off x="550183" y="9978908"/>
          <a:ext cx="6184665" cy="292218"/>
        </a:xfrm>
        <a:prstGeom prst="rect">
          <a:avLst/>
        </a:prstGeom>
        <a:ln>
          <a:solidFill>
            <a:schemeClr val="bg1">
              <a:lumMod val="65000"/>
            </a:schemeClr>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noAutofit/>
        </a:bodyPr>
        <a:lstStyle/>
        <a:p>
          <a:pPr algn="l"/>
          <a:r>
            <a:rPr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妊娠・出産包括支援事業</a:t>
          </a:r>
          <a:r>
            <a:rPr lang="ja-JP" altLang="en-US" sz="1100">
              <a:solidFill>
                <a:sysClr val="windowText" lastClr="000000"/>
              </a:solidFill>
              <a:effectLst/>
              <a:latin typeface="+mn-lt"/>
              <a:ea typeface="+mn-ea"/>
              <a:cs typeface="+mn-cs"/>
            </a:rPr>
            <a:t>　</a:t>
          </a:r>
          <a:r>
            <a:rPr kumimoji="1" lang="ja-JP" altLang="en-US" sz="1050" b="0">
              <a:solidFill>
                <a:sysClr val="windowText" lastClr="000000"/>
              </a:solidFill>
              <a:latin typeface="ＭＳ ゴシック" panose="020B0609070205080204" pitchFamily="49" charset="-128"/>
              <a:ea typeface="ＭＳ ゴシック" panose="020B0609070205080204" pitchFamily="49" charset="-128"/>
            </a:rPr>
            <a:t>ワンストップ拠点による相談・支援</a:t>
          </a:r>
          <a:endParaRPr kumimoji="1" lang="en-US" altLang="ja-JP" sz="1050" b="0">
            <a:solidFill>
              <a:sysClr val="windowText" lastClr="000000"/>
            </a:solidFill>
            <a:latin typeface="ＭＳ ゴシック" panose="020B0609070205080204" pitchFamily="49" charset="-128"/>
            <a:ea typeface="ＭＳ ゴシック" panose="020B0609070205080204" pitchFamily="49" charset="-128"/>
          </a:endParaRPr>
        </a:p>
        <a:p>
          <a:pPr>
            <a:lnSpc>
              <a:spcPts val="1200"/>
            </a:lnSpc>
          </a:pPr>
          <a:r>
            <a:rPr kumimoji="1" lang="ja-JP" altLang="en-US" sz="1050" b="0">
              <a:solidFill>
                <a:sysClr val="windowText" lastClr="000000"/>
              </a:solidFill>
              <a:latin typeface="ＭＳ ゴシック" panose="020B0609070205080204" pitchFamily="49" charset="-128"/>
              <a:ea typeface="ＭＳ ゴシック" panose="020B0609070205080204" pitchFamily="49" charset="-128"/>
            </a:rPr>
            <a:t>　　</a:t>
          </a:r>
        </a:p>
      </xdr:txBody>
    </xdr:sp>
    <xdr:clientData/>
  </xdr:oneCellAnchor>
  <xdr:oneCellAnchor>
    <xdr:from>
      <xdr:col>12</xdr:col>
      <xdr:colOff>315595</xdr:colOff>
      <xdr:row>11</xdr:row>
      <xdr:rowOff>56092</xdr:rowOff>
    </xdr:from>
    <xdr:ext cx="1312917" cy="282574"/>
    <xdr:sp macro="" textlink="">
      <xdr:nvSpPr>
        <xdr:cNvPr id="33" name="テキスト ボックス 32"/>
        <xdr:cNvSpPr txBox="1"/>
      </xdr:nvSpPr>
      <xdr:spPr>
        <a:xfrm>
          <a:off x="5544820" y="2846917"/>
          <a:ext cx="1312917" cy="282574"/>
        </a:xfrm>
        <a:prstGeom prst="rect">
          <a:avLst/>
        </a:prstGeom>
        <a:solidFill>
          <a:schemeClr val="tx2">
            <a:lumMod val="20000"/>
            <a:lumOff val="80000"/>
          </a:schemeClr>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50" b="0">
              <a:solidFill>
                <a:sysClr val="windowText" lastClr="000000"/>
              </a:solidFill>
              <a:latin typeface="ＭＳ ゴシック" panose="020B0609070205080204" pitchFamily="49" charset="-128"/>
              <a:ea typeface="ＭＳ ゴシック" panose="020B0609070205080204" pitchFamily="49" charset="-128"/>
            </a:rPr>
            <a:t>５歳児就学前相談</a:t>
          </a:r>
        </a:p>
      </xdr:txBody>
    </xdr:sp>
    <xdr:clientData/>
  </xdr:oneCellAnchor>
  <xdr:oneCellAnchor>
    <xdr:from>
      <xdr:col>1</xdr:col>
      <xdr:colOff>76201</xdr:colOff>
      <xdr:row>20</xdr:row>
      <xdr:rowOff>211666</xdr:rowOff>
    </xdr:from>
    <xdr:ext cx="4481742" cy="275166"/>
    <xdr:sp macro="" textlink="">
      <xdr:nvSpPr>
        <xdr:cNvPr id="34" name="テキスト ボックス 33"/>
        <xdr:cNvSpPr txBox="1"/>
      </xdr:nvSpPr>
      <xdr:spPr>
        <a:xfrm>
          <a:off x="561976" y="5802841"/>
          <a:ext cx="4481742" cy="275166"/>
        </a:xfrm>
        <a:prstGeom prst="rect">
          <a:avLst/>
        </a:prstGeom>
        <a:ln>
          <a:solidFill>
            <a:schemeClr val="bg1">
              <a:lumMod val="65000"/>
            </a:schemeClr>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noAutofit/>
        </a:bodyPr>
        <a:lstStyle/>
        <a:p>
          <a:r>
            <a:rPr kumimoji="1" lang="ja-JP" altLang="en-US" sz="1050" b="0">
              <a:solidFill>
                <a:sysClr val="windowText" lastClr="000000"/>
              </a:solidFill>
              <a:latin typeface="ＭＳ ゴシック" panose="020B0609070205080204" pitchFamily="49" charset="-128"/>
              <a:ea typeface="ＭＳ ゴシック" panose="020B0609070205080204" pitchFamily="49" charset="-128"/>
            </a:rPr>
            <a:t>多胎妊産婦サポート事業</a:t>
          </a:r>
        </a:p>
      </xdr:txBody>
    </xdr:sp>
    <xdr:clientData/>
  </xdr:oneCellAnchor>
  <xdr:oneCellAnchor>
    <xdr:from>
      <xdr:col>1</xdr:col>
      <xdr:colOff>78357</xdr:colOff>
      <xdr:row>12</xdr:row>
      <xdr:rowOff>165949</xdr:rowOff>
    </xdr:from>
    <xdr:ext cx="1173310" cy="275717"/>
    <xdr:sp macro="" textlink="">
      <xdr:nvSpPr>
        <xdr:cNvPr id="35" name="テキスト ボックス 34"/>
        <xdr:cNvSpPr txBox="1"/>
      </xdr:nvSpPr>
      <xdr:spPr>
        <a:xfrm>
          <a:off x="564132" y="3166324"/>
          <a:ext cx="1173310" cy="275717"/>
        </a:xfrm>
        <a:prstGeom prst="rect">
          <a:avLst/>
        </a:prstGeom>
        <a:solidFill>
          <a:schemeClr val="tx2">
            <a:lumMod val="20000"/>
            <a:lumOff val="80000"/>
          </a:schemeClr>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b="0">
              <a:solidFill>
                <a:sysClr val="windowText" lastClr="000000"/>
              </a:solidFill>
              <a:effectLst/>
              <a:latin typeface="+mn-lt"/>
              <a:ea typeface="+mn-ea"/>
              <a:cs typeface="+mn-cs"/>
            </a:rPr>
            <a:t>妊婦</a:t>
          </a:r>
          <a:r>
            <a:rPr kumimoji="1" lang="ja-JP" altLang="ja-JP" sz="1100" b="0">
              <a:solidFill>
                <a:sysClr val="windowText" lastClr="000000"/>
              </a:solidFill>
              <a:effectLst/>
              <a:latin typeface="+mn-lt"/>
              <a:ea typeface="+mn-ea"/>
              <a:cs typeface="+mn-cs"/>
            </a:rPr>
            <a:t>相談</a:t>
          </a:r>
          <a:endParaRPr lang="ja-JP" altLang="ja-JP" sz="1050">
            <a:solidFill>
              <a:sysClr val="windowText" lastClr="000000"/>
            </a:solidFill>
            <a:effectLst/>
          </a:endParaRPr>
        </a:p>
      </xdr:txBody>
    </xdr:sp>
    <xdr:clientData/>
  </xdr:oneCellAnchor>
  <xdr:oneCellAnchor>
    <xdr:from>
      <xdr:col>1</xdr:col>
      <xdr:colOff>63500</xdr:colOff>
      <xdr:row>21</xdr:row>
      <xdr:rowOff>830124</xdr:rowOff>
    </xdr:from>
    <xdr:ext cx="4433066" cy="271832"/>
    <xdr:sp macro="" textlink="">
      <xdr:nvSpPr>
        <xdr:cNvPr id="36" name="テキスト ボックス 35"/>
        <xdr:cNvSpPr txBox="1"/>
      </xdr:nvSpPr>
      <xdr:spPr>
        <a:xfrm>
          <a:off x="549275" y="7059474"/>
          <a:ext cx="4433066" cy="271832"/>
        </a:xfrm>
        <a:prstGeom prst="rect">
          <a:avLst/>
        </a:prstGeom>
        <a:ln>
          <a:solidFill>
            <a:schemeClr val="bg1">
              <a:lumMod val="65000"/>
            </a:schemeClr>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noAutofit/>
        </a:bodyPr>
        <a:lstStyle/>
        <a:p>
          <a:pPr>
            <a:lnSpc>
              <a:spcPts val="1300"/>
            </a:lnSpc>
          </a:pPr>
          <a:r>
            <a:rPr kumimoji="1" lang="ja-JP" altLang="en-US" sz="1050" b="0" baseline="0">
              <a:solidFill>
                <a:sysClr val="windowText" lastClr="000000"/>
              </a:solidFill>
              <a:latin typeface="ＭＳ ゴシック" panose="020B0609070205080204" pitchFamily="49" charset="-128"/>
              <a:ea typeface="ＭＳ ゴシック" panose="020B0609070205080204" pitchFamily="49" charset="-128"/>
            </a:rPr>
            <a:t>ベビースペース</a:t>
          </a:r>
          <a:r>
            <a:rPr kumimoji="1" lang="en-US" altLang="ja-JP" sz="1050" b="0" baseline="0">
              <a:solidFill>
                <a:sysClr val="windowText" lastClr="000000"/>
              </a:solidFill>
              <a:latin typeface="ＭＳ ゴシック" panose="020B0609070205080204" pitchFamily="49" charset="-128"/>
              <a:ea typeface="ＭＳ ゴシック" panose="020B0609070205080204" pitchFamily="49" charset="-128"/>
            </a:rPr>
            <a:t>『hug』</a:t>
          </a:r>
        </a:p>
        <a:p>
          <a:pPr>
            <a:lnSpc>
              <a:spcPts val="1200"/>
            </a:lnSpc>
          </a:pPr>
          <a:endParaRPr kumimoji="1" lang="ja-JP" altLang="en-US" sz="1050" b="0">
            <a:solidFill>
              <a:sysClr val="windowText" lastClr="000000"/>
            </a:solidFill>
            <a:latin typeface="ＭＳ ゴシック" panose="020B0609070205080204" pitchFamily="49" charset="-128"/>
            <a:ea typeface="ＭＳ ゴシック" panose="020B0609070205080204" pitchFamily="49" charset="-128"/>
          </a:endParaRPr>
        </a:p>
      </xdr:txBody>
    </xdr:sp>
    <xdr:clientData/>
  </xdr:oneCellAnchor>
  <xdr:oneCellAnchor>
    <xdr:from>
      <xdr:col>4</xdr:col>
      <xdr:colOff>42334</xdr:colOff>
      <xdr:row>20</xdr:row>
      <xdr:rowOff>519702</xdr:rowOff>
    </xdr:from>
    <xdr:ext cx="3066533" cy="271418"/>
    <xdr:sp macro="" textlink="">
      <xdr:nvSpPr>
        <xdr:cNvPr id="37" name="テキスト ボックス 36"/>
        <xdr:cNvSpPr txBox="1"/>
      </xdr:nvSpPr>
      <xdr:spPr>
        <a:xfrm>
          <a:off x="1899709" y="6110877"/>
          <a:ext cx="3066533" cy="271418"/>
        </a:xfrm>
        <a:prstGeom prst="rect">
          <a:avLst/>
        </a:prstGeom>
        <a:ln>
          <a:solidFill>
            <a:schemeClr val="bg1">
              <a:lumMod val="65000"/>
            </a:schemeClr>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spAutoFit/>
        </a:bodyPr>
        <a:lstStyle/>
        <a:p>
          <a:r>
            <a:rPr kumimoji="1" lang="ja-JP" altLang="en-US" sz="1050" b="0">
              <a:solidFill>
                <a:sysClr val="windowText" lastClr="000000"/>
              </a:solidFill>
              <a:latin typeface="ＭＳ ゴシック" panose="020B0609070205080204" pitchFamily="49" charset="-128"/>
              <a:ea typeface="ＭＳ ゴシック" panose="020B0609070205080204" pitchFamily="49" charset="-128"/>
            </a:rPr>
            <a:t>産婦のための心理士相談</a:t>
          </a:r>
        </a:p>
      </xdr:txBody>
    </xdr:sp>
    <xdr:clientData/>
  </xdr:oneCellAnchor>
  <xdr:oneCellAnchor>
    <xdr:from>
      <xdr:col>1</xdr:col>
      <xdr:colOff>67581</xdr:colOff>
      <xdr:row>42</xdr:row>
      <xdr:rowOff>29939</xdr:rowOff>
    </xdr:from>
    <xdr:ext cx="6186946" cy="306412"/>
    <xdr:sp macro="" textlink="">
      <xdr:nvSpPr>
        <xdr:cNvPr id="38" name="テキスト ボックス 37"/>
        <xdr:cNvSpPr txBox="1"/>
      </xdr:nvSpPr>
      <xdr:spPr>
        <a:xfrm>
          <a:off x="553356" y="10316939"/>
          <a:ext cx="6186946" cy="306412"/>
        </a:xfrm>
        <a:prstGeom prst="rect">
          <a:avLst/>
        </a:prstGeom>
        <a:ln>
          <a:solidFill>
            <a:schemeClr val="bg1">
              <a:lumMod val="65000"/>
            </a:schemeClr>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noAutofit/>
        </a:bodyPr>
        <a:lstStyle/>
        <a:p>
          <a:pPr algn="l"/>
          <a:r>
            <a:rPr kumimoji="1" lang="ja-JP" altLang="en-US" sz="1050" b="0">
              <a:solidFill>
                <a:sysClr val="windowText" lastClr="000000"/>
              </a:solidFill>
              <a:latin typeface="ＭＳ ゴシック" panose="020B0609070205080204" pitchFamily="49" charset="-128"/>
              <a:ea typeface="ＭＳ ゴシック" panose="020B0609070205080204" pitchFamily="49" charset="-128"/>
            </a:rPr>
            <a:t>伴走型妊産婦支援事業（相談支援、妊娠８か月アンケート、出産・子育て応援給付金）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1"/>
  <sheetViews>
    <sheetView showGridLines="0" view="pageBreakPreview" topLeftCell="A10" zoomScaleNormal="100" zoomScaleSheetLayoutView="100" workbookViewId="0">
      <selection activeCell="D15" sqref="D15"/>
    </sheetView>
  </sheetViews>
  <sheetFormatPr defaultRowHeight="40.15" customHeight="1" x14ac:dyDescent="0.15"/>
  <cols>
    <col min="1" max="1" width="10.625" style="153" customWidth="1"/>
    <col min="2" max="2" width="5.125" style="153" customWidth="1"/>
    <col min="3" max="3" width="12.5" style="153" customWidth="1"/>
    <col min="4" max="4" width="40.625" style="153" customWidth="1"/>
    <col min="5" max="5" width="7.625" style="153" customWidth="1"/>
    <col min="6" max="6" width="10.625" style="153" customWidth="1"/>
    <col min="7" max="16384" width="9" style="153"/>
  </cols>
  <sheetData>
    <row r="1" spans="2:5" ht="40.15" customHeight="1" x14ac:dyDescent="0.2">
      <c r="D1" s="2"/>
      <c r="E1" s="2"/>
    </row>
    <row r="2" spans="2:5" ht="40.15" customHeight="1" x14ac:dyDescent="0.2">
      <c r="D2" s="2"/>
      <c r="E2" s="2"/>
    </row>
    <row r="3" spans="2:5" ht="40.15" customHeight="1" x14ac:dyDescent="0.2">
      <c r="D3" s="2"/>
      <c r="E3" s="2"/>
    </row>
    <row r="4" spans="2:5" s="6" customFormat="1" ht="60" customHeight="1" x14ac:dyDescent="0.15">
      <c r="B4" s="559" t="s">
        <v>175</v>
      </c>
      <c r="C4" s="559"/>
      <c r="D4" s="559"/>
      <c r="E4" s="559"/>
    </row>
    <row r="5" spans="2:5" ht="40.15" customHeight="1" x14ac:dyDescent="0.2">
      <c r="D5" s="3"/>
      <c r="E5" s="3"/>
    </row>
    <row r="6" spans="2:5" ht="40.15" customHeight="1" x14ac:dyDescent="0.15">
      <c r="B6" s="8"/>
      <c r="C6" s="27" t="s">
        <v>176</v>
      </c>
      <c r="D6" s="28" t="s">
        <v>177</v>
      </c>
      <c r="E6" s="7"/>
    </row>
    <row r="7" spans="2:5" ht="40.15" customHeight="1" x14ac:dyDescent="0.15">
      <c r="B7" s="8"/>
      <c r="C7" s="27" t="s">
        <v>178</v>
      </c>
      <c r="D7" s="28" t="s">
        <v>150</v>
      </c>
      <c r="E7" s="7"/>
    </row>
    <row r="8" spans="2:5" ht="40.15" customHeight="1" x14ac:dyDescent="0.15">
      <c r="B8" s="8"/>
      <c r="C8" s="27" t="s">
        <v>171</v>
      </c>
      <c r="D8" s="28" t="s">
        <v>137</v>
      </c>
      <c r="E8" s="7"/>
    </row>
    <row r="9" spans="2:5" ht="40.15" customHeight="1" x14ac:dyDescent="0.15">
      <c r="B9" s="8"/>
      <c r="C9" s="27" t="s">
        <v>138</v>
      </c>
      <c r="D9" s="28" t="s">
        <v>139</v>
      </c>
      <c r="E9" s="7"/>
    </row>
    <row r="10" spans="2:5" ht="40.15" customHeight="1" x14ac:dyDescent="0.15">
      <c r="B10" s="8"/>
      <c r="C10" s="27" t="s">
        <v>140</v>
      </c>
      <c r="D10" s="28" t="s">
        <v>141</v>
      </c>
      <c r="E10" s="7"/>
    </row>
    <row r="11" spans="2:5" ht="40.15" customHeight="1" x14ac:dyDescent="0.15">
      <c r="B11" s="8"/>
      <c r="C11" s="27" t="s">
        <v>142</v>
      </c>
      <c r="D11" s="28" t="s">
        <v>143</v>
      </c>
      <c r="E11" s="7"/>
    </row>
    <row r="12" spans="2:5" ht="40.15" customHeight="1" x14ac:dyDescent="0.15">
      <c r="B12" s="8"/>
      <c r="C12" s="27" t="s">
        <v>144</v>
      </c>
      <c r="D12" s="28" t="s">
        <v>98</v>
      </c>
      <c r="E12" s="7"/>
    </row>
    <row r="13" spans="2:5" ht="40.15" customHeight="1" x14ac:dyDescent="0.15">
      <c r="B13" s="8"/>
      <c r="C13" s="27" t="s">
        <v>145</v>
      </c>
      <c r="D13" s="28" t="s">
        <v>7</v>
      </c>
      <c r="E13" s="7"/>
    </row>
    <row r="14" spans="2:5" ht="40.15" customHeight="1" x14ac:dyDescent="0.2">
      <c r="C14" s="27" t="s">
        <v>146</v>
      </c>
      <c r="D14" s="28" t="s">
        <v>97</v>
      </c>
      <c r="E14" s="4"/>
    </row>
    <row r="15" spans="2:5" ht="40.15" customHeight="1" x14ac:dyDescent="0.2">
      <c r="C15" s="27" t="s">
        <v>147</v>
      </c>
      <c r="D15" s="38" t="s">
        <v>624</v>
      </c>
      <c r="E15" s="4"/>
    </row>
    <row r="16" spans="2:5" ht="40.15" customHeight="1" x14ac:dyDescent="0.2">
      <c r="C16" s="29"/>
      <c r="D16" s="30"/>
      <c r="E16" s="5"/>
    </row>
    <row r="17" spans="3:5" ht="40.15" customHeight="1" x14ac:dyDescent="0.2">
      <c r="C17" s="29"/>
      <c r="D17" s="30"/>
      <c r="E17" s="5"/>
    </row>
    <row r="18" spans="3:5" ht="40.15" customHeight="1" x14ac:dyDescent="0.2">
      <c r="C18" s="29"/>
      <c r="D18" s="30"/>
      <c r="E18" s="5"/>
    </row>
    <row r="19" spans="3:5" ht="40.15" customHeight="1" x14ac:dyDescent="0.2">
      <c r="D19" s="5"/>
      <c r="E19" s="5"/>
    </row>
    <row r="20" spans="3:5" ht="40.15" customHeight="1" x14ac:dyDescent="0.2">
      <c r="D20" s="5"/>
      <c r="E20" s="5"/>
    </row>
    <row r="21" spans="3:5" ht="40.15" customHeight="1" x14ac:dyDescent="0.2">
      <c r="D21" s="5"/>
      <c r="E21" s="5"/>
    </row>
  </sheetData>
  <mergeCells count="1">
    <mergeCell ref="B4:E4"/>
  </mergeCells>
  <phoneticPr fontId="2"/>
  <pageMargins left="0.75" right="0.75" top="1" bottom="1" header="0.51200000000000001" footer="0.5120000000000000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view="pageBreakPreview" topLeftCell="A28" zoomScaleNormal="85" zoomScaleSheetLayoutView="100" workbookViewId="0">
      <selection activeCell="B17" sqref="B17:H19"/>
    </sheetView>
  </sheetViews>
  <sheetFormatPr defaultRowHeight="20.100000000000001" customHeight="1" x14ac:dyDescent="0.15"/>
  <cols>
    <col min="1" max="1" width="1.625" style="1" customWidth="1"/>
    <col min="2" max="2" width="4.75" style="1" customWidth="1"/>
    <col min="3" max="3" width="6.875" style="1" bestFit="1" customWidth="1"/>
    <col min="4" max="8" width="13.625" style="1" customWidth="1"/>
    <col min="9" max="16384" width="9" style="1"/>
  </cols>
  <sheetData>
    <row r="1" spans="1:9" s="19" customFormat="1" ht="20.100000000000001" customHeight="1" x14ac:dyDescent="0.15">
      <c r="A1" s="1064" t="s">
        <v>8</v>
      </c>
      <c r="B1" s="1064"/>
      <c r="C1" s="1064"/>
      <c r="D1" s="1064"/>
      <c r="E1" s="1064"/>
      <c r="F1" s="1064"/>
      <c r="G1" s="1064"/>
      <c r="H1" s="1064"/>
    </row>
    <row r="2" spans="1:9" s="19" customFormat="1" ht="20.100000000000001" customHeight="1" x14ac:dyDescent="0.15">
      <c r="A2" s="1083" t="s">
        <v>9</v>
      </c>
      <c r="B2" s="1083"/>
      <c r="C2" s="1083"/>
      <c r="D2" s="1083"/>
      <c r="E2" s="1083"/>
      <c r="F2" s="1083"/>
      <c r="G2" s="1083"/>
      <c r="H2" s="1083"/>
    </row>
    <row r="3" spans="1:9" ht="50.25" customHeight="1" x14ac:dyDescent="0.15">
      <c r="A3" s="169"/>
      <c r="B3" s="685" t="s">
        <v>352</v>
      </c>
      <c r="C3" s="1084"/>
      <c r="D3" s="1084"/>
      <c r="E3" s="1084"/>
      <c r="F3" s="1084"/>
      <c r="G3" s="1084"/>
      <c r="H3" s="1084"/>
    </row>
    <row r="4" spans="1:9" s="13" customFormat="1" ht="20.100000000000001" customHeight="1" x14ac:dyDescent="0.15">
      <c r="B4" s="757" t="s">
        <v>17</v>
      </c>
      <c r="C4" s="759"/>
      <c r="D4" s="1085" t="s">
        <v>110</v>
      </c>
      <c r="E4" s="1068" t="s">
        <v>35</v>
      </c>
      <c r="F4" s="1068"/>
      <c r="G4" s="1068" t="s">
        <v>79</v>
      </c>
      <c r="H4" s="1069"/>
    </row>
    <row r="5" spans="1:9" s="13" customFormat="1" ht="20.100000000000001" customHeight="1" x14ac:dyDescent="0.15">
      <c r="B5" s="760"/>
      <c r="C5" s="762"/>
      <c r="D5" s="1086"/>
      <c r="E5" s="20" t="s">
        <v>76</v>
      </c>
      <c r="F5" s="20" t="s">
        <v>78</v>
      </c>
      <c r="G5" s="20" t="s">
        <v>76</v>
      </c>
      <c r="H5" s="21" t="s">
        <v>78</v>
      </c>
    </row>
    <row r="6" spans="1:9" s="13" customFormat="1" ht="20.100000000000001" customHeight="1" x14ac:dyDescent="0.15">
      <c r="B6" s="602" t="s">
        <v>567</v>
      </c>
      <c r="C6" s="591"/>
      <c r="D6" s="398">
        <v>3242</v>
      </c>
      <c r="E6" s="399">
        <v>41</v>
      </c>
      <c r="F6" s="399">
        <v>50</v>
      </c>
      <c r="G6" s="399">
        <v>3179</v>
      </c>
      <c r="H6" s="287">
        <v>3369</v>
      </c>
    </row>
    <row r="7" spans="1:9" s="13" customFormat="1" ht="20.100000000000001" customHeight="1" x14ac:dyDescent="0.15">
      <c r="B7" s="602" t="s">
        <v>573</v>
      </c>
      <c r="C7" s="591"/>
      <c r="D7" s="398">
        <v>3171</v>
      </c>
      <c r="E7" s="399">
        <v>40</v>
      </c>
      <c r="F7" s="399">
        <v>40</v>
      </c>
      <c r="G7" s="399">
        <v>2990</v>
      </c>
      <c r="H7" s="287">
        <v>3173</v>
      </c>
    </row>
    <row r="8" spans="1:9" s="13" customFormat="1" ht="20.100000000000001" customHeight="1" x14ac:dyDescent="0.15">
      <c r="A8" s="155"/>
      <c r="B8" s="1077" t="s">
        <v>625</v>
      </c>
      <c r="C8" s="270" t="s">
        <v>113</v>
      </c>
      <c r="D8" s="399">
        <f>SUM(D9:D12)</f>
        <v>3026</v>
      </c>
      <c r="E8" s="399">
        <f>SUM(E9:E11)</f>
        <v>38</v>
      </c>
      <c r="F8" s="399">
        <f>SUM(F9:F11)</f>
        <v>51</v>
      </c>
      <c r="G8" s="399">
        <f>SUM(G9:G11)</f>
        <v>2947</v>
      </c>
      <c r="H8" s="399">
        <f>SUM(H9:H11)</f>
        <v>3137</v>
      </c>
      <c r="I8" s="204"/>
    </row>
    <row r="9" spans="1:9" s="13" customFormat="1" ht="20.100000000000001" customHeight="1" x14ac:dyDescent="0.15">
      <c r="A9" s="155"/>
      <c r="B9" s="1078"/>
      <c r="C9" s="270" t="s">
        <v>114</v>
      </c>
      <c r="D9" s="400">
        <v>945</v>
      </c>
      <c r="E9" s="399">
        <v>18</v>
      </c>
      <c r="F9" s="399">
        <v>27</v>
      </c>
      <c r="G9" s="399">
        <v>964</v>
      </c>
      <c r="H9" s="287">
        <v>1003</v>
      </c>
    </row>
    <row r="10" spans="1:9" s="13" customFormat="1" ht="20.100000000000001" customHeight="1" x14ac:dyDescent="0.15">
      <c r="A10" s="155"/>
      <c r="B10" s="1078"/>
      <c r="C10" s="270" t="s">
        <v>115</v>
      </c>
      <c r="D10" s="400">
        <v>564</v>
      </c>
      <c r="E10" s="399">
        <v>10</v>
      </c>
      <c r="F10" s="399">
        <v>10</v>
      </c>
      <c r="G10" s="399">
        <v>706</v>
      </c>
      <c r="H10" s="287">
        <v>753</v>
      </c>
    </row>
    <row r="11" spans="1:9" s="13" customFormat="1" ht="20.100000000000001" customHeight="1" x14ac:dyDescent="0.15">
      <c r="A11" s="155"/>
      <c r="B11" s="1078"/>
      <c r="C11" s="270" t="s">
        <v>116</v>
      </c>
      <c r="D11" s="400">
        <v>1236</v>
      </c>
      <c r="E11" s="399">
        <v>10</v>
      </c>
      <c r="F11" s="399">
        <v>14</v>
      </c>
      <c r="G11" s="399">
        <v>1277</v>
      </c>
      <c r="H11" s="287">
        <v>1381</v>
      </c>
    </row>
    <row r="12" spans="1:9" s="13" customFormat="1" ht="20.100000000000001" customHeight="1" x14ac:dyDescent="0.15">
      <c r="A12" s="155"/>
      <c r="B12" s="1079"/>
      <c r="C12" s="401" t="s">
        <v>350</v>
      </c>
      <c r="D12" s="402">
        <v>281</v>
      </c>
      <c r="E12" s="403" t="s">
        <v>581</v>
      </c>
      <c r="F12" s="275" t="s">
        <v>582</v>
      </c>
      <c r="G12" s="275" t="s">
        <v>582</v>
      </c>
      <c r="H12" s="254" t="s">
        <v>582</v>
      </c>
      <c r="I12" s="204"/>
    </row>
    <row r="13" spans="1:9" s="13" customFormat="1" ht="24" customHeight="1" x14ac:dyDescent="0.15">
      <c r="B13" s="1080"/>
      <c r="C13" s="1081"/>
      <c r="D13" s="1081"/>
      <c r="E13" s="1081"/>
      <c r="F13" s="1081"/>
      <c r="G13" s="1081"/>
      <c r="H13" s="1081"/>
    </row>
    <row r="14" spans="1:9" ht="7.5" customHeight="1" x14ac:dyDescent="0.15">
      <c r="A14" s="77"/>
      <c r="B14" s="71"/>
      <c r="C14" s="78"/>
      <c r="D14" s="78"/>
      <c r="E14" s="79"/>
      <c r="F14" s="79"/>
      <c r="G14" s="79"/>
      <c r="H14" s="79"/>
    </row>
    <row r="15" spans="1:9" ht="20.100000000000001" customHeight="1" x14ac:dyDescent="0.15">
      <c r="A15" s="1082" t="s">
        <v>166</v>
      </c>
      <c r="B15" s="1082"/>
      <c r="C15" s="1082"/>
      <c r="D15" s="1082"/>
      <c r="E15" s="1082"/>
      <c r="F15" s="1082"/>
      <c r="G15" s="1082"/>
      <c r="H15" s="81"/>
    </row>
    <row r="16" spans="1:9" ht="20.100000000000001" customHeight="1" x14ac:dyDescent="0.15">
      <c r="A16" s="80"/>
      <c r="B16" s="80"/>
      <c r="C16" s="1072" t="s">
        <v>329</v>
      </c>
      <c r="D16" s="1072"/>
      <c r="E16" s="1072"/>
      <c r="F16" s="1072"/>
      <c r="G16" s="1072"/>
      <c r="H16" s="81"/>
    </row>
    <row r="17" spans="1:8" ht="20.100000000000001" customHeight="1" x14ac:dyDescent="0.15">
      <c r="A17" s="10"/>
      <c r="B17" s="721" t="s">
        <v>699</v>
      </c>
      <c r="C17" s="598"/>
      <c r="D17" s="598"/>
      <c r="E17" s="598"/>
      <c r="F17" s="598"/>
      <c r="G17" s="598"/>
      <c r="H17" s="598"/>
    </row>
    <row r="18" spans="1:8" ht="20.100000000000001" customHeight="1" x14ac:dyDescent="0.15">
      <c r="A18" s="10"/>
      <c r="B18" s="1073"/>
      <c r="C18" s="1073"/>
      <c r="D18" s="1073"/>
      <c r="E18" s="1073"/>
      <c r="F18" s="1073"/>
      <c r="G18" s="1073"/>
      <c r="H18" s="1073"/>
    </row>
    <row r="19" spans="1:8" ht="24" customHeight="1" x14ac:dyDescent="0.15">
      <c r="A19" s="10"/>
      <c r="B19" s="1073"/>
      <c r="C19" s="1073"/>
      <c r="D19" s="1073"/>
      <c r="E19" s="1073"/>
      <c r="F19" s="1073"/>
      <c r="G19" s="1073"/>
      <c r="H19" s="1073"/>
    </row>
    <row r="20" spans="1:8" s="13" customFormat="1" ht="24" customHeight="1" x14ac:dyDescent="0.15">
      <c r="A20" s="16"/>
      <c r="B20" s="757" t="s">
        <v>17</v>
      </c>
      <c r="C20" s="759"/>
      <c r="D20" s="599" t="s">
        <v>191</v>
      </c>
      <c r="E20" s="666"/>
      <c r="F20" s="1074"/>
      <c r="G20" s="1075" t="s">
        <v>162</v>
      </c>
      <c r="H20" s="1076"/>
    </row>
    <row r="21" spans="1:8" s="13" customFormat="1" ht="24" customHeight="1" x14ac:dyDescent="0.15">
      <c r="A21" s="16"/>
      <c r="B21" s="760"/>
      <c r="C21" s="762"/>
      <c r="D21" s="82" t="s">
        <v>163</v>
      </c>
      <c r="E21" s="76" t="s">
        <v>75</v>
      </c>
      <c r="F21" s="83" t="s">
        <v>78</v>
      </c>
      <c r="G21" s="84" t="s">
        <v>75</v>
      </c>
      <c r="H21" s="83" t="s">
        <v>78</v>
      </c>
    </row>
    <row r="22" spans="1:8" s="13" customFormat="1" ht="24" customHeight="1" x14ac:dyDescent="0.15">
      <c r="A22" s="16"/>
      <c r="B22" s="621" t="s">
        <v>569</v>
      </c>
      <c r="C22" s="622"/>
      <c r="D22" s="404">
        <v>3386</v>
      </c>
      <c r="E22" s="405">
        <v>3127</v>
      </c>
      <c r="F22" s="406">
        <v>3255</v>
      </c>
      <c r="G22" s="407">
        <v>306</v>
      </c>
      <c r="H22" s="408">
        <v>331</v>
      </c>
    </row>
    <row r="23" spans="1:8" s="13" customFormat="1" ht="24" customHeight="1" x14ac:dyDescent="0.15">
      <c r="A23" s="16"/>
      <c r="B23" s="608" t="s">
        <v>573</v>
      </c>
      <c r="C23" s="609"/>
      <c r="D23" s="409">
        <v>3099</v>
      </c>
      <c r="E23" s="410">
        <v>2939</v>
      </c>
      <c r="F23" s="411">
        <v>3001</v>
      </c>
      <c r="G23" s="412">
        <v>254</v>
      </c>
      <c r="H23" s="413">
        <v>267</v>
      </c>
    </row>
    <row r="24" spans="1:8" s="13" customFormat="1" ht="24" customHeight="1" x14ac:dyDescent="0.15">
      <c r="A24" s="16"/>
      <c r="B24" s="669" t="s">
        <v>625</v>
      </c>
      <c r="C24" s="739"/>
      <c r="D24" s="414">
        <v>3047</v>
      </c>
      <c r="E24" s="415">
        <v>2900</v>
      </c>
      <c r="F24" s="416">
        <v>2977</v>
      </c>
      <c r="G24" s="417">
        <v>288</v>
      </c>
      <c r="H24" s="418">
        <v>304</v>
      </c>
    </row>
    <row r="25" spans="1:8" s="13" customFormat="1" ht="15.75" customHeight="1" x14ac:dyDescent="0.15">
      <c r="A25" s="16"/>
      <c r="B25" s="1070" t="s">
        <v>164</v>
      </c>
      <c r="C25" s="1070"/>
      <c r="D25" s="1070"/>
      <c r="E25" s="1070"/>
      <c r="F25" s="1070"/>
      <c r="G25" s="1070"/>
      <c r="H25" s="1070"/>
    </row>
    <row r="26" spans="1:8" s="13" customFormat="1" ht="14.25" customHeight="1" x14ac:dyDescent="0.15">
      <c r="A26" s="16"/>
      <c r="B26" s="85" t="s">
        <v>717</v>
      </c>
      <c r="C26" s="85"/>
      <c r="D26" s="85"/>
      <c r="E26" s="85"/>
      <c r="F26" s="85"/>
      <c r="G26" s="85"/>
      <c r="H26" s="85"/>
    </row>
    <row r="27" spans="1:8" s="13" customFormat="1" ht="14.25" customHeight="1" x14ac:dyDescent="0.15">
      <c r="A27" s="16"/>
      <c r="B27" s="86"/>
      <c r="C27" s="85"/>
      <c r="D27" s="85"/>
      <c r="E27" s="85"/>
      <c r="F27" s="85"/>
      <c r="G27" s="85"/>
      <c r="H27" s="85"/>
    </row>
    <row r="28" spans="1:8" ht="14.25" customHeight="1" x14ac:dyDescent="0.15">
      <c r="A28" s="10"/>
      <c r="B28" s="1071" t="s">
        <v>435</v>
      </c>
      <c r="C28" s="1071"/>
      <c r="D28" s="1071"/>
      <c r="E28" s="1071"/>
      <c r="F28" s="1071"/>
      <c r="G28" s="1071"/>
      <c r="H28" s="1071"/>
    </row>
    <row r="29" spans="1:8" ht="33" customHeight="1" x14ac:dyDescent="0.15">
      <c r="A29" s="10"/>
      <c r="B29" s="721" t="s">
        <v>700</v>
      </c>
      <c r="C29" s="721"/>
      <c r="D29" s="721"/>
      <c r="E29" s="721"/>
      <c r="F29" s="721"/>
      <c r="G29" s="721"/>
      <c r="H29" s="721"/>
    </row>
    <row r="30" spans="1:8" ht="10.5" customHeight="1" x14ac:dyDescent="0.15">
      <c r="A30" s="10"/>
      <c r="B30" s="128"/>
      <c r="C30" s="128"/>
      <c r="D30" s="128"/>
      <c r="E30" s="128"/>
      <c r="F30" s="128"/>
      <c r="G30" s="128"/>
      <c r="H30" s="128"/>
    </row>
    <row r="31" spans="1:8" s="19" customFormat="1" ht="20.100000000000001" customHeight="1" x14ac:dyDescent="0.15">
      <c r="A31" s="1064" t="s">
        <v>165</v>
      </c>
      <c r="B31" s="1064"/>
      <c r="C31" s="1064"/>
      <c r="D31" s="1064"/>
      <c r="E31" s="1064"/>
      <c r="F31" s="1064"/>
      <c r="G31" s="1064"/>
      <c r="H31" s="1064"/>
    </row>
    <row r="32" spans="1:8" s="19" customFormat="1" ht="30" customHeight="1" x14ac:dyDescent="0.15">
      <c r="B32" s="1065" t="s">
        <v>43</v>
      </c>
      <c r="C32" s="1065"/>
      <c r="D32" s="1065"/>
      <c r="E32" s="1065"/>
      <c r="F32" s="1065"/>
      <c r="G32" s="1065"/>
      <c r="H32" s="1065"/>
    </row>
    <row r="33" spans="1:8" s="13" customFormat="1" ht="20.100000000000001" customHeight="1" x14ac:dyDescent="0.15">
      <c r="A33" s="16"/>
      <c r="B33" s="623" t="s">
        <v>109</v>
      </c>
      <c r="C33" s="625"/>
      <c r="D33" s="627"/>
      <c r="E33" s="764" t="s">
        <v>192</v>
      </c>
      <c r="F33" s="1068"/>
      <c r="G33" s="1068" t="s">
        <v>18</v>
      </c>
      <c r="H33" s="1069"/>
    </row>
    <row r="34" spans="1:8" s="13" customFormat="1" ht="20.100000000000001" customHeight="1" x14ac:dyDescent="0.15">
      <c r="A34" s="16"/>
      <c r="B34" s="624"/>
      <c r="C34" s="1066"/>
      <c r="D34" s="1067"/>
      <c r="E34" s="20" t="s">
        <v>75</v>
      </c>
      <c r="F34" s="20" t="s">
        <v>77</v>
      </c>
      <c r="G34" s="20" t="s">
        <v>75</v>
      </c>
      <c r="H34" s="21" t="s">
        <v>78</v>
      </c>
    </row>
    <row r="35" spans="1:8" s="13" customFormat="1" ht="20.100000000000001" customHeight="1" x14ac:dyDescent="0.15">
      <c r="A35" s="16"/>
      <c r="B35" s="1055" t="s">
        <v>567</v>
      </c>
      <c r="C35" s="1056"/>
      <c r="D35" s="1057"/>
      <c r="E35" s="419">
        <v>68</v>
      </c>
      <c r="F35" s="94">
        <v>126</v>
      </c>
      <c r="G35" s="94">
        <v>246</v>
      </c>
      <c r="H35" s="420">
        <v>318</v>
      </c>
    </row>
    <row r="36" spans="1:8" s="13" customFormat="1" ht="20.100000000000001" customHeight="1" x14ac:dyDescent="0.15">
      <c r="A36" s="16"/>
      <c r="B36" s="1055" t="s">
        <v>592</v>
      </c>
      <c r="C36" s="1056"/>
      <c r="D36" s="1057"/>
      <c r="E36" s="419">
        <v>82</v>
      </c>
      <c r="F36" s="94">
        <v>198</v>
      </c>
      <c r="G36" s="94">
        <v>285</v>
      </c>
      <c r="H36" s="420">
        <v>377</v>
      </c>
    </row>
    <row r="37" spans="1:8" s="13" customFormat="1" ht="20.100000000000001" customHeight="1" x14ac:dyDescent="0.15">
      <c r="A37" s="16"/>
      <c r="B37" s="593" t="s">
        <v>625</v>
      </c>
      <c r="C37" s="1058" t="s">
        <v>2</v>
      </c>
      <c r="D37" s="1059"/>
      <c r="E37" s="421">
        <f>SUM(E38:E40)</f>
        <v>100</v>
      </c>
      <c r="F37" s="421">
        <f>SUM(F38:F40)</f>
        <v>226</v>
      </c>
      <c r="G37" s="421">
        <f>SUM(G38:G40)</f>
        <v>297</v>
      </c>
      <c r="H37" s="422">
        <f>SUM(H38:H40)</f>
        <v>438</v>
      </c>
    </row>
    <row r="38" spans="1:8" s="13" customFormat="1" ht="20.100000000000001" customHeight="1" x14ac:dyDescent="0.15">
      <c r="A38" s="16"/>
      <c r="B38" s="593"/>
      <c r="C38" s="1060" t="s">
        <v>19</v>
      </c>
      <c r="D38" s="1061"/>
      <c r="E38" s="344">
        <v>41</v>
      </c>
      <c r="F38" s="399">
        <v>66</v>
      </c>
      <c r="G38" s="399">
        <v>90</v>
      </c>
      <c r="H38" s="287">
        <v>126</v>
      </c>
    </row>
    <row r="39" spans="1:8" s="13" customFormat="1" ht="20.100000000000001" customHeight="1" x14ac:dyDescent="0.15">
      <c r="A39" s="16"/>
      <c r="B39" s="593"/>
      <c r="C39" s="1060" t="s">
        <v>20</v>
      </c>
      <c r="D39" s="1061"/>
      <c r="E39" s="344">
        <v>29</v>
      </c>
      <c r="F39" s="399">
        <v>54</v>
      </c>
      <c r="G39" s="399">
        <v>101</v>
      </c>
      <c r="H39" s="287">
        <v>149</v>
      </c>
    </row>
    <row r="40" spans="1:8" s="13" customFormat="1" ht="20.100000000000001" customHeight="1" x14ac:dyDescent="0.15">
      <c r="A40" s="16"/>
      <c r="B40" s="594"/>
      <c r="C40" s="1062" t="s">
        <v>5</v>
      </c>
      <c r="D40" s="1063"/>
      <c r="E40" s="349">
        <v>30</v>
      </c>
      <c r="F40" s="423">
        <v>106</v>
      </c>
      <c r="G40" s="423">
        <v>106</v>
      </c>
      <c r="H40" s="290">
        <v>163</v>
      </c>
    </row>
    <row r="41" spans="1:8" ht="20.100000000000001" customHeight="1" x14ac:dyDescent="0.15">
      <c r="A41" s="10"/>
      <c r="B41" s="10"/>
      <c r="C41" s="10"/>
      <c r="D41" s="10"/>
      <c r="E41" s="10"/>
      <c r="F41" s="10"/>
      <c r="G41" s="10"/>
      <c r="H41" s="10"/>
    </row>
  </sheetData>
  <mergeCells count="35">
    <mergeCell ref="A1:H1"/>
    <mergeCell ref="A2:H2"/>
    <mergeCell ref="B3:H3"/>
    <mergeCell ref="B4:C5"/>
    <mergeCell ref="D4:D5"/>
    <mergeCell ref="E4:F4"/>
    <mergeCell ref="G4:H4"/>
    <mergeCell ref="B6:C6"/>
    <mergeCell ref="B7:C7"/>
    <mergeCell ref="B8:B12"/>
    <mergeCell ref="B13:H13"/>
    <mergeCell ref="A15:G15"/>
    <mergeCell ref="C16:G16"/>
    <mergeCell ref="B17:H19"/>
    <mergeCell ref="B20:C21"/>
    <mergeCell ref="D20:F20"/>
    <mergeCell ref="G20:H20"/>
    <mergeCell ref="B22:C22"/>
    <mergeCell ref="B23:C23"/>
    <mergeCell ref="B24:C24"/>
    <mergeCell ref="B25:H25"/>
    <mergeCell ref="B28:H28"/>
    <mergeCell ref="B29:H29"/>
    <mergeCell ref="A31:H31"/>
    <mergeCell ref="B32:H32"/>
    <mergeCell ref="B33:D34"/>
    <mergeCell ref="E33:F33"/>
    <mergeCell ref="G33:H33"/>
    <mergeCell ref="B35:D35"/>
    <mergeCell ref="B36:D36"/>
    <mergeCell ref="B37:B40"/>
    <mergeCell ref="C37:D37"/>
    <mergeCell ref="C38:D38"/>
    <mergeCell ref="C39:D39"/>
    <mergeCell ref="C40:D40"/>
  </mergeCells>
  <phoneticPr fontId="2"/>
  <pageMargins left="0.74803149606299213" right="0.74803149606299213" top="0.98425196850393704" bottom="0.98425196850393704" header="0.51181102362204722" footer="0.51181102362204722"/>
  <pageSetup paperSize="9" scale="89" firstPageNumber="63" orientation="portrait" useFirstPageNumber="1"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view="pageBreakPreview" topLeftCell="A10" zoomScaleNormal="100" zoomScaleSheetLayoutView="100" workbookViewId="0">
      <selection activeCell="F16" sqref="F16:I17"/>
    </sheetView>
  </sheetViews>
  <sheetFormatPr defaultRowHeight="14.25" x14ac:dyDescent="0.15"/>
  <cols>
    <col min="1" max="1" width="1.625" style="10" customWidth="1"/>
    <col min="2" max="2" width="21.5" style="10" bestFit="1" customWidth="1"/>
    <col min="3" max="3" width="8" style="10" bestFit="1" customWidth="1"/>
    <col min="4" max="4" width="4.125" style="10" bestFit="1" customWidth="1"/>
    <col min="5" max="5" width="8.5" style="10" customWidth="1"/>
    <col min="6" max="6" width="4.125" style="10" bestFit="1" customWidth="1"/>
    <col min="7" max="7" width="7.25" style="10" customWidth="1"/>
    <col min="8" max="8" width="4.125" style="10" bestFit="1" customWidth="1"/>
    <col min="9" max="9" width="7.25" style="10" customWidth="1"/>
    <col min="10" max="10" width="4.125" style="10" bestFit="1" customWidth="1"/>
    <col min="11" max="11" width="7.25" style="10" customWidth="1"/>
    <col min="12" max="12" width="4.125" style="10" bestFit="1" customWidth="1"/>
    <col min="13" max="13" width="7.25" style="10" customWidth="1"/>
    <col min="14" max="14" width="0.5" style="10" customWidth="1"/>
    <col min="15" max="15" width="2" style="10" customWidth="1"/>
    <col min="16" max="16384" width="9" style="10"/>
  </cols>
  <sheetData>
    <row r="1" spans="1:13" s="22" customFormat="1" ht="20.100000000000001" customHeight="1" x14ac:dyDescent="0.15">
      <c r="A1" s="1087" t="s">
        <v>10</v>
      </c>
      <c r="B1" s="1087"/>
      <c r="C1" s="1087"/>
      <c r="D1" s="1087"/>
      <c r="E1" s="1087"/>
      <c r="F1" s="1087"/>
      <c r="G1" s="1087"/>
      <c r="H1" s="1087"/>
      <c r="I1" s="1087"/>
      <c r="J1" s="1087"/>
      <c r="K1" s="1087"/>
      <c r="L1" s="1087"/>
      <c r="M1" s="1087"/>
    </row>
    <row r="2" spans="1:13" s="22" customFormat="1" ht="9" customHeight="1" x14ac:dyDescent="0.15">
      <c r="A2" s="123"/>
      <c r="B2" s="123"/>
      <c r="C2" s="123"/>
      <c r="D2" s="123"/>
      <c r="E2" s="123"/>
      <c r="F2" s="123"/>
      <c r="G2" s="123"/>
      <c r="H2" s="123"/>
      <c r="I2" s="123"/>
      <c r="J2" s="123"/>
      <c r="K2" s="123"/>
      <c r="L2" s="123"/>
      <c r="M2" s="123"/>
    </row>
    <row r="3" spans="1:13" s="22" customFormat="1" ht="27.75" customHeight="1" x14ac:dyDescent="0.15">
      <c r="A3" s="123"/>
      <c r="B3" s="1088" t="s">
        <v>696</v>
      </c>
      <c r="C3" s="1088"/>
      <c r="D3" s="1088"/>
      <c r="E3" s="1088"/>
      <c r="F3" s="1088"/>
      <c r="G3" s="1088"/>
      <c r="H3" s="1088"/>
      <c r="I3" s="1088"/>
      <c r="J3" s="1088"/>
      <c r="K3" s="1088"/>
      <c r="L3" s="1088"/>
      <c r="M3" s="1088"/>
    </row>
    <row r="4" spans="1:13" s="22" customFormat="1" ht="4.5" customHeight="1" x14ac:dyDescent="0.15">
      <c r="A4" s="123"/>
      <c r="B4" s="123"/>
      <c r="C4" s="123"/>
      <c r="D4" s="123"/>
      <c r="E4" s="123"/>
      <c r="F4" s="123"/>
      <c r="G4" s="123"/>
      <c r="H4" s="123"/>
      <c r="I4" s="123"/>
      <c r="J4" s="123"/>
      <c r="K4" s="123"/>
      <c r="L4" s="123"/>
      <c r="M4" s="123"/>
    </row>
    <row r="5" spans="1:13" s="13" customFormat="1" ht="15" customHeight="1" x14ac:dyDescent="0.15">
      <c r="A5" s="171"/>
      <c r="B5" s="205"/>
      <c r="C5" s="612" t="s">
        <v>125</v>
      </c>
      <c r="D5" s="1089"/>
      <c r="E5" s="1089"/>
      <c r="F5" s="724" t="s">
        <v>126</v>
      </c>
      <c r="G5" s="724"/>
      <c r="H5" s="724"/>
      <c r="I5" s="724"/>
      <c r="J5" s="724"/>
      <c r="K5" s="724"/>
      <c r="L5" s="724"/>
      <c r="M5" s="1090"/>
    </row>
    <row r="6" spans="1:13" s="16" customFormat="1" ht="43.5" customHeight="1" x14ac:dyDescent="0.15">
      <c r="A6" s="171"/>
      <c r="B6" s="206" t="s">
        <v>129</v>
      </c>
      <c r="C6" s="753" t="s">
        <v>400</v>
      </c>
      <c r="D6" s="754"/>
      <c r="E6" s="1094"/>
      <c r="F6" s="1095" t="s">
        <v>353</v>
      </c>
      <c r="G6" s="754"/>
      <c r="H6" s="754"/>
      <c r="I6" s="754"/>
      <c r="J6" s="754"/>
      <c r="K6" s="754"/>
      <c r="L6" s="754"/>
      <c r="M6" s="755"/>
    </row>
    <row r="7" spans="1:13" s="16" customFormat="1" ht="43.5" customHeight="1" x14ac:dyDescent="0.15">
      <c r="A7" s="171"/>
      <c r="B7" s="206" t="s">
        <v>149</v>
      </c>
      <c r="C7" s="1096" t="s">
        <v>455</v>
      </c>
      <c r="D7" s="1097"/>
      <c r="E7" s="1098"/>
      <c r="F7" s="1099" t="s">
        <v>384</v>
      </c>
      <c r="G7" s="1097"/>
      <c r="H7" s="1097"/>
      <c r="I7" s="1097"/>
      <c r="J7" s="1097"/>
      <c r="K7" s="1097"/>
      <c r="L7" s="1097"/>
      <c r="M7" s="1100"/>
    </row>
    <row r="8" spans="1:13" s="16" customFormat="1" ht="43.5" customHeight="1" x14ac:dyDescent="0.15">
      <c r="A8" s="171"/>
      <c r="B8" s="207" t="s">
        <v>128</v>
      </c>
      <c r="C8" s="771" t="s">
        <v>724</v>
      </c>
      <c r="D8" s="772"/>
      <c r="E8" s="1101"/>
      <c r="F8" s="1102" t="s">
        <v>354</v>
      </c>
      <c r="G8" s="772"/>
      <c r="H8" s="772"/>
      <c r="I8" s="772"/>
      <c r="J8" s="772"/>
      <c r="K8" s="772"/>
      <c r="L8" s="772"/>
      <c r="M8" s="773"/>
    </row>
    <row r="9" spans="1:13" s="16" customFormat="1" ht="43.5" customHeight="1" x14ac:dyDescent="0.15">
      <c r="A9" s="171"/>
      <c r="B9" s="540"/>
      <c r="C9" s="136"/>
      <c r="D9" s="136"/>
      <c r="E9" s="136"/>
      <c r="F9" s="136"/>
      <c r="G9" s="136"/>
      <c r="H9" s="136"/>
      <c r="I9" s="136"/>
      <c r="J9" s="136"/>
      <c r="K9" s="136"/>
      <c r="L9" s="136"/>
      <c r="M9" s="136"/>
    </row>
    <row r="10" spans="1:13" s="16" customFormat="1" ht="43.5" customHeight="1" x14ac:dyDescent="0.15">
      <c r="B10" s="757" t="s">
        <v>370</v>
      </c>
      <c r="C10" s="759"/>
      <c r="D10" s="1103" t="s">
        <v>592</v>
      </c>
      <c r="E10" s="1104"/>
      <c r="F10" s="763" t="s">
        <v>625</v>
      </c>
      <c r="G10" s="1107"/>
      <c r="H10" s="1107"/>
      <c r="I10" s="1107"/>
      <c r="J10" s="1107"/>
      <c r="K10" s="1107"/>
      <c r="L10" s="1107"/>
      <c r="M10" s="766"/>
    </row>
    <row r="11" spans="1:13" s="16" customFormat="1" ht="43.5" customHeight="1" x14ac:dyDescent="0.15">
      <c r="B11" s="760"/>
      <c r="C11" s="762"/>
      <c r="D11" s="1105"/>
      <c r="E11" s="1106"/>
      <c r="F11" s="1108" t="s">
        <v>371</v>
      </c>
      <c r="G11" s="1092"/>
      <c r="H11" s="1091" t="s">
        <v>372</v>
      </c>
      <c r="I11" s="1092"/>
      <c r="J11" s="1091" t="s">
        <v>373</v>
      </c>
      <c r="K11" s="1092"/>
      <c r="L11" s="1091" t="s">
        <v>5</v>
      </c>
      <c r="M11" s="1093"/>
    </row>
    <row r="12" spans="1:13" s="16" customFormat="1" ht="18.75" customHeight="1" x14ac:dyDescent="0.15">
      <c r="B12" s="1085" t="s">
        <v>129</v>
      </c>
      <c r="C12" s="170" t="s">
        <v>355</v>
      </c>
      <c r="D12" s="1110">
        <v>12</v>
      </c>
      <c r="E12" s="1111"/>
      <c r="F12" s="1110">
        <f t="shared" ref="F12:F23" si="0">SUM(H12:M12)</f>
        <v>30</v>
      </c>
      <c r="G12" s="1111"/>
      <c r="H12" s="1112">
        <v>12</v>
      </c>
      <c r="I12" s="1111"/>
      <c r="J12" s="1112">
        <v>6</v>
      </c>
      <c r="K12" s="1111"/>
      <c r="L12" s="1112">
        <v>12</v>
      </c>
      <c r="M12" s="1113"/>
    </row>
    <row r="13" spans="1:13" s="16" customFormat="1" ht="18.75" customHeight="1" x14ac:dyDescent="0.15">
      <c r="B13" s="1109"/>
      <c r="C13" s="1114" t="s">
        <v>136</v>
      </c>
      <c r="D13" s="1115">
        <v>91</v>
      </c>
      <c r="E13" s="1116"/>
      <c r="F13" s="1115">
        <f t="shared" si="0"/>
        <v>221</v>
      </c>
      <c r="G13" s="1116"/>
      <c r="H13" s="1119">
        <v>77</v>
      </c>
      <c r="I13" s="1116"/>
      <c r="J13" s="1119">
        <v>44</v>
      </c>
      <c r="K13" s="1116"/>
      <c r="L13" s="1119">
        <v>100</v>
      </c>
      <c r="M13" s="1121"/>
    </row>
    <row r="14" spans="1:13" s="16" customFormat="1" ht="18.75" customHeight="1" x14ac:dyDescent="0.15">
      <c r="B14" s="1086"/>
      <c r="C14" s="702"/>
      <c r="D14" s="1117"/>
      <c r="E14" s="1118"/>
      <c r="F14" s="1117">
        <f t="shared" si="0"/>
        <v>0</v>
      </c>
      <c r="G14" s="1118"/>
      <c r="H14" s="1120"/>
      <c r="I14" s="1118"/>
      <c r="J14" s="1120"/>
      <c r="K14" s="1118"/>
      <c r="L14" s="1120"/>
      <c r="M14" s="1122"/>
    </row>
    <row r="15" spans="1:13" s="16" customFormat="1" ht="18.75" customHeight="1" x14ac:dyDescent="0.15">
      <c r="B15" s="1127" t="s">
        <v>149</v>
      </c>
      <c r="C15" s="170" t="s">
        <v>355</v>
      </c>
      <c r="D15" s="1110" t="s">
        <v>555</v>
      </c>
      <c r="E15" s="1111"/>
      <c r="F15" s="1110">
        <f t="shared" si="0"/>
        <v>3</v>
      </c>
      <c r="G15" s="1111"/>
      <c r="H15" s="1112">
        <v>1</v>
      </c>
      <c r="I15" s="1111"/>
      <c r="J15" s="1112">
        <v>1</v>
      </c>
      <c r="K15" s="1111"/>
      <c r="L15" s="1112">
        <v>1</v>
      </c>
      <c r="M15" s="1113"/>
    </row>
    <row r="16" spans="1:13" s="16" customFormat="1" ht="18.75" customHeight="1" x14ac:dyDescent="0.15">
      <c r="B16" s="1128"/>
      <c r="C16" s="1114" t="s">
        <v>127</v>
      </c>
      <c r="D16" s="1115" t="s">
        <v>555</v>
      </c>
      <c r="E16" s="1116"/>
      <c r="F16" s="1115">
        <f t="shared" si="0"/>
        <v>7</v>
      </c>
      <c r="G16" s="1123"/>
      <c r="H16" s="1119">
        <v>3</v>
      </c>
      <c r="I16" s="1123"/>
      <c r="J16" s="1119">
        <v>2</v>
      </c>
      <c r="K16" s="1116"/>
      <c r="L16" s="1119">
        <v>2</v>
      </c>
      <c r="M16" s="1121"/>
    </row>
    <row r="17" spans="1:14" s="16" customFormat="1" ht="18.75" customHeight="1" x14ac:dyDescent="0.15">
      <c r="B17" s="1129"/>
      <c r="C17" s="702"/>
      <c r="D17" s="1117"/>
      <c r="E17" s="1118"/>
      <c r="F17" s="1124">
        <f t="shared" si="0"/>
        <v>0</v>
      </c>
      <c r="G17" s="1125"/>
      <c r="H17" s="1126"/>
      <c r="I17" s="1125"/>
      <c r="J17" s="1120"/>
      <c r="K17" s="1118"/>
      <c r="L17" s="1120"/>
      <c r="M17" s="1122"/>
    </row>
    <row r="18" spans="1:14" s="16" customFormat="1" ht="18.75" customHeight="1" x14ac:dyDescent="0.15">
      <c r="B18" s="1085" t="s">
        <v>128</v>
      </c>
      <c r="C18" s="208" t="s">
        <v>47</v>
      </c>
      <c r="D18" s="1110" t="s">
        <v>555</v>
      </c>
      <c r="E18" s="1111"/>
      <c r="F18" s="1110">
        <f t="shared" si="0"/>
        <v>5</v>
      </c>
      <c r="G18" s="1111"/>
      <c r="H18" s="1112">
        <v>2</v>
      </c>
      <c r="I18" s="1111"/>
      <c r="J18" s="1112">
        <v>1</v>
      </c>
      <c r="K18" s="1111"/>
      <c r="L18" s="1112">
        <v>2</v>
      </c>
      <c r="M18" s="1113"/>
    </row>
    <row r="19" spans="1:14" s="16" customFormat="1" ht="18.75" customHeight="1" x14ac:dyDescent="0.15">
      <c r="B19" s="1109"/>
      <c r="C19" s="1114" t="s">
        <v>127</v>
      </c>
      <c r="D19" s="1115" t="s">
        <v>555</v>
      </c>
      <c r="E19" s="1116"/>
      <c r="F19" s="1115">
        <f t="shared" si="0"/>
        <v>37</v>
      </c>
      <c r="G19" s="1116"/>
      <c r="H19" s="1119">
        <v>18</v>
      </c>
      <c r="I19" s="1116"/>
      <c r="J19" s="1119">
        <v>6</v>
      </c>
      <c r="K19" s="1116"/>
      <c r="L19" s="1119">
        <v>13</v>
      </c>
      <c r="M19" s="1121"/>
    </row>
    <row r="20" spans="1:14" s="16" customFormat="1" ht="18.75" customHeight="1" x14ac:dyDescent="0.15">
      <c r="B20" s="1086"/>
      <c r="C20" s="702"/>
      <c r="D20" s="1117"/>
      <c r="E20" s="1118"/>
      <c r="F20" s="1117">
        <f t="shared" si="0"/>
        <v>0</v>
      </c>
      <c r="G20" s="1118"/>
      <c r="H20" s="1120"/>
      <c r="I20" s="1118"/>
      <c r="J20" s="1120"/>
      <c r="K20" s="1118"/>
      <c r="L20" s="1120"/>
      <c r="M20" s="1122"/>
    </row>
    <row r="21" spans="1:14" s="16" customFormat="1" ht="18.75" customHeight="1" x14ac:dyDescent="0.15">
      <c r="B21" s="1085" t="s">
        <v>130</v>
      </c>
      <c r="C21" s="208" t="s">
        <v>47</v>
      </c>
      <c r="D21" s="1136">
        <v>16</v>
      </c>
      <c r="E21" s="1137"/>
      <c r="F21" s="1136">
        <f t="shared" si="0"/>
        <v>29</v>
      </c>
      <c r="G21" s="1137"/>
      <c r="H21" s="1138">
        <v>9</v>
      </c>
      <c r="I21" s="1139"/>
      <c r="J21" s="1138">
        <v>7</v>
      </c>
      <c r="K21" s="1139"/>
      <c r="L21" s="1138">
        <v>13</v>
      </c>
      <c r="M21" s="1142"/>
    </row>
    <row r="22" spans="1:14" s="16" customFormat="1" ht="18.75" customHeight="1" x14ac:dyDescent="0.15">
      <c r="B22" s="1109"/>
      <c r="C22" s="1114" t="s">
        <v>136</v>
      </c>
      <c r="D22" s="1130">
        <v>81</v>
      </c>
      <c r="E22" s="1131"/>
      <c r="F22" s="1130">
        <f t="shared" si="0"/>
        <v>152</v>
      </c>
      <c r="G22" s="1131"/>
      <c r="H22" s="1132">
        <v>75</v>
      </c>
      <c r="I22" s="1133"/>
      <c r="J22" s="1132">
        <v>21</v>
      </c>
      <c r="K22" s="1133"/>
      <c r="L22" s="1132">
        <v>56</v>
      </c>
      <c r="M22" s="1140"/>
    </row>
    <row r="23" spans="1:14" s="16" customFormat="1" ht="18.75" customHeight="1" x14ac:dyDescent="0.15">
      <c r="B23" s="1086"/>
      <c r="C23" s="702"/>
      <c r="D23" s="634"/>
      <c r="E23" s="663"/>
      <c r="F23" s="634">
        <f t="shared" si="0"/>
        <v>0</v>
      </c>
      <c r="G23" s="663"/>
      <c r="H23" s="1134"/>
      <c r="I23" s="1135"/>
      <c r="J23" s="1134"/>
      <c r="K23" s="1135"/>
      <c r="L23" s="1134"/>
      <c r="M23" s="1141"/>
    </row>
    <row r="24" spans="1:14" s="16" customFormat="1" ht="15" customHeight="1" x14ac:dyDescent="0.15">
      <c r="B24" s="16" t="s">
        <v>697</v>
      </c>
    </row>
    <row r="25" spans="1:14" s="16" customFormat="1" ht="15" customHeight="1" x14ac:dyDescent="0.15"/>
    <row r="26" spans="1:14" s="16" customFormat="1" ht="15" customHeight="1" x14ac:dyDescent="0.15">
      <c r="B26" s="10"/>
      <c r="C26" s="10"/>
      <c r="D26" s="10"/>
      <c r="E26" s="10"/>
      <c r="F26" s="10"/>
      <c r="G26" s="10"/>
      <c r="H26" s="10"/>
      <c r="I26" s="10"/>
      <c r="J26" s="10"/>
      <c r="K26" s="10"/>
      <c r="L26" s="10"/>
      <c r="M26" s="10"/>
    </row>
    <row r="27" spans="1:14" s="16" customFormat="1" x14ac:dyDescent="0.15">
      <c r="A27" s="10"/>
      <c r="B27" s="10"/>
      <c r="C27" s="10"/>
      <c r="D27" s="10"/>
      <c r="E27" s="10"/>
      <c r="F27" s="10"/>
      <c r="G27" s="10"/>
      <c r="H27" s="10"/>
      <c r="I27" s="10"/>
      <c r="J27" s="10"/>
      <c r="K27" s="10"/>
      <c r="L27" s="10"/>
      <c r="M27" s="10"/>
      <c r="N27" s="10"/>
    </row>
    <row r="28" spans="1:14" s="16" customFormat="1" x14ac:dyDescent="0.15">
      <c r="A28" s="10"/>
      <c r="B28" s="10"/>
      <c r="C28" s="10"/>
      <c r="D28" s="10"/>
      <c r="E28" s="10"/>
      <c r="F28" s="10"/>
      <c r="G28" s="10"/>
      <c r="H28" s="10"/>
      <c r="I28" s="10"/>
      <c r="J28" s="10"/>
      <c r="K28" s="10"/>
      <c r="L28" s="10"/>
      <c r="M28" s="10"/>
      <c r="N28" s="10"/>
    </row>
  </sheetData>
  <mergeCells count="65">
    <mergeCell ref="B21:B23"/>
    <mergeCell ref="D21:E21"/>
    <mergeCell ref="C19:C20"/>
    <mergeCell ref="D19:E20"/>
    <mergeCell ref="F19:G20"/>
    <mergeCell ref="B18:B20"/>
    <mergeCell ref="D18:E18"/>
    <mergeCell ref="F18:G18"/>
    <mergeCell ref="J18:K18"/>
    <mergeCell ref="L18:M18"/>
    <mergeCell ref="C22:C23"/>
    <mergeCell ref="D22:E23"/>
    <mergeCell ref="F22:G23"/>
    <mergeCell ref="H22:I23"/>
    <mergeCell ref="F21:G21"/>
    <mergeCell ref="H21:I21"/>
    <mergeCell ref="J22:K23"/>
    <mergeCell ref="L22:M23"/>
    <mergeCell ref="J19:K20"/>
    <mergeCell ref="L19:M20"/>
    <mergeCell ref="H19:I20"/>
    <mergeCell ref="J21:K21"/>
    <mergeCell ref="L21:M21"/>
    <mergeCell ref="H18:I18"/>
    <mergeCell ref="B15:B17"/>
    <mergeCell ref="D15:E15"/>
    <mergeCell ref="F15:G15"/>
    <mergeCell ref="H15:I15"/>
    <mergeCell ref="J15:K15"/>
    <mergeCell ref="J16:K17"/>
    <mergeCell ref="L15:M15"/>
    <mergeCell ref="C16:C17"/>
    <mergeCell ref="D16:E17"/>
    <mergeCell ref="F16:G17"/>
    <mergeCell ref="H16:I17"/>
    <mergeCell ref="L16:M17"/>
    <mergeCell ref="H11:I11"/>
    <mergeCell ref="L12:M12"/>
    <mergeCell ref="C13:C14"/>
    <mergeCell ref="D13:E14"/>
    <mergeCell ref="F13:G14"/>
    <mergeCell ref="H13:I14"/>
    <mergeCell ref="J13:K14"/>
    <mergeCell ref="L13:M14"/>
    <mergeCell ref="B12:B14"/>
    <mergeCell ref="D12:E12"/>
    <mergeCell ref="F12:G12"/>
    <mergeCell ref="H12:I12"/>
    <mergeCell ref="J12:K12"/>
    <mergeCell ref="A1:M1"/>
    <mergeCell ref="B3:M3"/>
    <mergeCell ref="C5:E5"/>
    <mergeCell ref="F5:M5"/>
    <mergeCell ref="J11:K11"/>
    <mergeCell ref="L11:M11"/>
    <mergeCell ref="C6:E6"/>
    <mergeCell ref="F6:M6"/>
    <mergeCell ref="C7:E7"/>
    <mergeCell ref="F7:M7"/>
    <mergeCell ref="C8:E8"/>
    <mergeCell ref="F8:M8"/>
    <mergeCell ref="B10:C11"/>
    <mergeCell ref="D10:E11"/>
    <mergeCell ref="F10:M10"/>
    <mergeCell ref="F11:G11"/>
  </mergeCells>
  <phoneticPr fontId="2"/>
  <pageMargins left="0.74803149606299213" right="0.74803149606299213" top="0.98425196850393704" bottom="0.98425196850393704" header="0.51181102362204722" footer="0.51181102362204722"/>
  <pageSetup paperSize="9" scale="98" firstPageNumber="64" orientation="portrait" useFirstPageNumber="1" r:id="rId1"/>
  <headerFooter differentOddEven="1" alignWithMargins="0">
    <oddFooter>&amp;C&amp;P</oddFooter>
    <evenFooter>&amp;C&amp;P</even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2"/>
  <sheetViews>
    <sheetView showGridLines="0" view="pageBreakPreview" topLeftCell="A52" zoomScaleNormal="100" zoomScaleSheetLayoutView="100" workbookViewId="0">
      <selection activeCell="B53" sqref="B53:D53"/>
    </sheetView>
  </sheetViews>
  <sheetFormatPr defaultRowHeight="20.100000000000001" customHeight="1" x14ac:dyDescent="0.15"/>
  <cols>
    <col min="1" max="1" width="1.625" style="210" customWidth="1"/>
    <col min="2" max="2" width="3" style="210" customWidth="1"/>
    <col min="3" max="3" width="3" style="210" bestFit="1" customWidth="1"/>
    <col min="4" max="4" width="16.375" style="210" customWidth="1"/>
    <col min="5" max="15" width="6.25" style="210" customWidth="1"/>
    <col min="16" max="16" width="8.25" style="210" customWidth="1"/>
    <col min="17" max="16384" width="9" style="210"/>
  </cols>
  <sheetData>
    <row r="1" spans="1:16" s="22" customFormat="1" ht="20.100000000000001" customHeight="1" x14ac:dyDescent="0.15">
      <c r="A1" s="1217" t="s">
        <v>11</v>
      </c>
      <c r="B1" s="1217"/>
      <c r="C1" s="1217"/>
      <c r="D1" s="1217"/>
      <c r="E1" s="1217"/>
      <c r="F1" s="1217"/>
      <c r="G1" s="1217"/>
      <c r="H1" s="1217"/>
      <c r="I1" s="1217"/>
      <c r="J1" s="1217"/>
      <c r="K1" s="1217"/>
      <c r="L1" s="1217"/>
      <c r="M1" s="1217"/>
      <c r="N1" s="1217"/>
      <c r="O1" s="1217"/>
    </row>
    <row r="2" spans="1:16" s="16" customFormat="1" ht="14.25" customHeight="1" x14ac:dyDescent="0.15">
      <c r="A2" s="209"/>
      <c r="B2" s="209"/>
      <c r="C2" s="209"/>
      <c r="D2" s="209"/>
      <c r="E2" s="209"/>
      <c r="F2" s="209"/>
      <c r="G2" s="209"/>
      <c r="H2" s="209"/>
      <c r="I2" s="209"/>
      <c r="J2" s="209"/>
      <c r="K2" s="209"/>
      <c r="L2" s="209"/>
      <c r="M2" s="1218" t="s">
        <v>634</v>
      </c>
      <c r="N2" s="1218"/>
      <c r="O2" s="1218"/>
    </row>
    <row r="3" spans="1:16" s="16" customFormat="1" ht="19.5" customHeight="1" x14ac:dyDescent="0.15">
      <c r="A3" s="209"/>
      <c r="B3" s="1219" t="s">
        <v>453</v>
      </c>
      <c r="C3" s="1220"/>
      <c r="D3" s="1220"/>
      <c r="E3" s="1220"/>
      <c r="F3" s="1220"/>
      <c r="G3" s="625" t="s">
        <v>105</v>
      </c>
      <c r="H3" s="625"/>
      <c r="I3" s="625"/>
      <c r="J3" s="625"/>
      <c r="K3" s="1220" t="s">
        <v>151</v>
      </c>
      <c r="L3" s="1220"/>
      <c r="M3" s="1220"/>
      <c r="N3" s="1220"/>
      <c r="O3" s="1221"/>
    </row>
    <row r="4" spans="1:16" s="16" customFormat="1" ht="19.5" customHeight="1" x14ac:dyDescent="0.15">
      <c r="A4" s="209"/>
      <c r="B4" s="1222" t="s">
        <v>401</v>
      </c>
      <c r="C4" s="1223"/>
      <c r="D4" s="1223"/>
      <c r="E4" s="1223"/>
      <c r="F4" s="1223"/>
      <c r="G4" s="1224" t="s">
        <v>635</v>
      </c>
      <c r="H4" s="1224"/>
      <c r="I4" s="1224"/>
      <c r="J4" s="1224"/>
      <c r="K4" s="1223" t="s">
        <v>106</v>
      </c>
      <c r="L4" s="1223"/>
      <c r="M4" s="1223"/>
      <c r="N4" s="1223"/>
      <c r="O4" s="1225"/>
    </row>
    <row r="5" spans="1:16" s="16" customFormat="1" ht="28.5" customHeight="1" x14ac:dyDescent="0.15">
      <c r="A5" s="209"/>
      <c r="B5" s="1222" t="s">
        <v>616</v>
      </c>
      <c r="C5" s="1223"/>
      <c r="D5" s="1223"/>
      <c r="E5" s="1223"/>
      <c r="F5" s="1223"/>
      <c r="G5" s="722" t="s">
        <v>686</v>
      </c>
      <c r="H5" s="1224"/>
      <c r="I5" s="1224"/>
      <c r="J5" s="1224"/>
      <c r="K5" s="1223" t="s">
        <v>617</v>
      </c>
      <c r="L5" s="1223"/>
      <c r="M5" s="1223"/>
      <c r="N5" s="1223"/>
      <c r="O5" s="1225"/>
    </row>
    <row r="6" spans="1:16" s="16" customFormat="1" ht="19.5" customHeight="1" x14ac:dyDescent="0.15">
      <c r="A6" s="209"/>
      <c r="B6" s="1211" t="s">
        <v>618</v>
      </c>
      <c r="C6" s="1212"/>
      <c r="D6" s="1212"/>
      <c r="E6" s="1212"/>
      <c r="F6" s="1212"/>
      <c r="G6" s="1066" t="s">
        <v>572</v>
      </c>
      <c r="H6" s="1066"/>
      <c r="I6" s="1066"/>
      <c r="J6" s="1066"/>
      <c r="K6" s="1212" t="s">
        <v>619</v>
      </c>
      <c r="L6" s="1212"/>
      <c r="M6" s="1212"/>
      <c r="N6" s="1212"/>
      <c r="O6" s="1213"/>
    </row>
    <row r="7" spans="1:16" ht="18" customHeight="1" x14ac:dyDescent="0.15">
      <c r="A7" s="134"/>
      <c r="B7" s="1214"/>
      <c r="C7" s="1214"/>
      <c r="D7" s="1214"/>
      <c r="E7" s="1214"/>
      <c r="F7" s="1214"/>
      <c r="G7" s="670"/>
      <c r="H7" s="670"/>
      <c r="I7" s="670"/>
      <c r="J7" s="670"/>
      <c r="K7" s="1214"/>
      <c r="L7" s="1214"/>
      <c r="M7" s="1214"/>
      <c r="N7" s="1214"/>
      <c r="O7" s="1214"/>
    </row>
    <row r="8" spans="1:16" s="22" customFormat="1" ht="20.100000000000001" customHeight="1" x14ac:dyDescent="0.15">
      <c r="A8" s="1064" t="s">
        <v>12</v>
      </c>
      <c r="B8" s="1064"/>
      <c r="C8" s="1064"/>
      <c r="D8" s="1064"/>
      <c r="E8" s="1064"/>
      <c r="F8" s="1064"/>
      <c r="G8" s="1064"/>
      <c r="H8" s="1064"/>
      <c r="I8" s="1064"/>
      <c r="J8" s="1064"/>
      <c r="K8" s="1064"/>
      <c r="L8" s="1064"/>
      <c r="M8" s="1064"/>
      <c r="N8" s="1064"/>
      <c r="O8" s="1064"/>
    </row>
    <row r="9" spans="1:16" s="16" customFormat="1" ht="28.5" customHeight="1" x14ac:dyDescent="0.15">
      <c r="B9" s="598" t="s">
        <v>583</v>
      </c>
      <c r="C9" s="598"/>
      <c r="D9" s="598"/>
      <c r="E9" s="598"/>
      <c r="F9" s="598"/>
      <c r="G9" s="598"/>
      <c r="H9" s="598"/>
      <c r="I9" s="598"/>
      <c r="J9" s="598"/>
      <c r="K9" s="598"/>
      <c r="L9" s="598"/>
      <c r="M9" s="598"/>
      <c r="N9" s="598"/>
      <c r="O9" s="598"/>
      <c r="P9" s="598"/>
    </row>
    <row r="10" spans="1:16" s="16" customFormat="1" ht="20.100000000000001" customHeight="1" x14ac:dyDescent="0.15">
      <c r="B10" s="757" t="s">
        <v>370</v>
      </c>
      <c r="C10" s="758"/>
      <c r="D10" s="758"/>
      <c r="E10" s="759"/>
      <c r="F10" s="757" t="s">
        <v>3</v>
      </c>
      <c r="G10" s="759"/>
      <c r="H10" s="1157" t="s">
        <v>123</v>
      </c>
      <c r="I10" s="1157"/>
      <c r="J10" s="1157"/>
      <c r="K10" s="1157"/>
      <c r="L10" s="1215"/>
      <c r="M10" s="1215"/>
      <c r="N10" s="1215"/>
      <c r="O10" s="1215"/>
    </row>
    <row r="11" spans="1:16" s="16" customFormat="1" ht="20.100000000000001" customHeight="1" x14ac:dyDescent="0.15">
      <c r="B11" s="760"/>
      <c r="C11" s="761"/>
      <c r="D11" s="761"/>
      <c r="E11" s="762"/>
      <c r="F11" s="760"/>
      <c r="G11" s="762"/>
      <c r="H11" s="1146" t="s">
        <v>402</v>
      </c>
      <c r="I11" s="1148"/>
      <c r="J11" s="1146" t="s">
        <v>193</v>
      </c>
      <c r="K11" s="1148"/>
      <c r="L11" s="1216"/>
      <c r="M11" s="1216"/>
      <c r="N11" s="1215"/>
      <c r="O11" s="1215"/>
    </row>
    <row r="12" spans="1:16" s="16" customFormat="1" ht="22.5" customHeight="1" x14ac:dyDescent="0.15">
      <c r="B12" s="763" t="s">
        <v>371</v>
      </c>
      <c r="C12" s="1107"/>
      <c r="D12" s="1107"/>
      <c r="E12" s="766"/>
      <c r="F12" s="1208">
        <f>SUM(F13:G15)</f>
        <v>36</v>
      </c>
      <c r="G12" s="1209"/>
      <c r="H12" s="1208">
        <f>SUM(H13:I15)</f>
        <v>201</v>
      </c>
      <c r="I12" s="1209"/>
      <c r="J12" s="1208">
        <f>SUM(J13:K15)</f>
        <v>253</v>
      </c>
      <c r="K12" s="1210"/>
      <c r="L12" s="1205"/>
      <c r="M12" s="1205"/>
      <c r="N12" s="1205"/>
      <c r="O12" s="1205"/>
    </row>
    <row r="13" spans="1:16" s="16" customFormat="1" ht="22.5" customHeight="1" x14ac:dyDescent="0.15">
      <c r="B13" s="1158" t="s">
        <v>19</v>
      </c>
      <c r="C13" s="1159"/>
      <c r="D13" s="1159"/>
      <c r="E13" s="1202"/>
      <c r="F13" s="1203">
        <v>12</v>
      </c>
      <c r="G13" s="658"/>
      <c r="H13" s="1204">
        <v>66</v>
      </c>
      <c r="I13" s="1204"/>
      <c r="J13" s="1204">
        <v>87</v>
      </c>
      <c r="K13" s="1204"/>
      <c r="L13" s="1205"/>
      <c r="M13" s="1205"/>
      <c r="N13" s="1205"/>
      <c r="O13" s="1205"/>
    </row>
    <row r="14" spans="1:16" s="16" customFormat="1" ht="22.5" customHeight="1" x14ac:dyDescent="0.15">
      <c r="B14" s="1158" t="s">
        <v>373</v>
      </c>
      <c r="C14" s="1159"/>
      <c r="D14" s="1159"/>
      <c r="E14" s="1202"/>
      <c r="F14" s="1203">
        <v>12</v>
      </c>
      <c r="G14" s="658"/>
      <c r="H14" s="1204">
        <v>42</v>
      </c>
      <c r="I14" s="1204"/>
      <c r="J14" s="1204">
        <v>58</v>
      </c>
      <c r="K14" s="1204"/>
      <c r="L14" s="1205"/>
      <c r="M14" s="1205"/>
      <c r="N14" s="1205"/>
      <c r="O14" s="1205"/>
    </row>
    <row r="15" spans="1:16" s="16" customFormat="1" ht="22.5" customHeight="1" x14ac:dyDescent="0.15">
      <c r="B15" s="1108" t="s">
        <v>5</v>
      </c>
      <c r="C15" s="1144"/>
      <c r="D15" s="1144"/>
      <c r="E15" s="1093"/>
      <c r="F15" s="1206">
        <v>12</v>
      </c>
      <c r="G15" s="643"/>
      <c r="H15" s="1207">
        <v>93</v>
      </c>
      <c r="I15" s="1207"/>
      <c r="J15" s="1207">
        <v>108</v>
      </c>
      <c r="K15" s="1207"/>
      <c r="L15" s="1205"/>
      <c r="M15" s="1205"/>
      <c r="N15" s="1205"/>
      <c r="O15" s="1205"/>
    </row>
    <row r="16" spans="1:16" ht="15.75" customHeight="1" x14ac:dyDescent="0.15">
      <c r="A16" s="10"/>
      <c r="B16" s="211"/>
      <c r="C16" s="211"/>
      <c r="D16" s="211"/>
      <c r="E16" s="211"/>
      <c r="F16" s="71"/>
      <c r="G16" s="71"/>
      <c r="H16" s="212"/>
      <c r="I16" s="212"/>
      <c r="J16" s="212"/>
      <c r="K16" s="212"/>
      <c r="L16" s="212"/>
      <c r="M16" s="212"/>
      <c r="N16" s="212"/>
      <c r="O16" s="212"/>
      <c r="P16" s="10"/>
    </row>
    <row r="17" spans="1:16" s="22" customFormat="1" ht="20.100000000000001" customHeight="1" x14ac:dyDescent="0.15">
      <c r="A17" s="1064" t="s">
        <v>653</v>
      </c>
      <c r="B17" s="1064"/>
      <c r="C17" s="1064"/>
      <c r="D17" s="1064"/>
      <c r="E17" s="1064"/>
      <c r="F17" s="1064"/>
      <c r="G17" s="1064"/>
      <c r="H17" s="1064"/>
      <c r="I17" s="1064"/>
      <c r="J17" s="1064"/>
      <c r="K17" s="1064"/>
      <c r="L17" s="1064"/>
      <c r="M17" s="1064"/>
      <c r="N17" s="1064"/>
      <c r="O17" s="1064"/>
    </row>
    <row r="18" spans="1:16" s="16" customFormat="1" ht="28.5" customHeight="1" x14ac:dyDescent="0.15">
      <c r="B18" s="598" t="s">
        <v>654</v>
      </c>
      <c r="C18" s="598"/>
      <c r="D18" s="598"/>
      <c r="E18" s="598"/>
      <c r="F18" s="598"/>
      <c r="G18" s="598"/>
      <c r="H18" s="598"/>
      <c r="I18" s="598"/>
      <c r="J18" s="598"/>
      <c r="K18" s="598"/>
      <c r="L18" s="598"/>
      <c r="M18" s="598"/>
      <c r="N18" s="598"/>
      <c r="O18" s="598"/>
      <c r="P18" s="598"/>
    </row>
    <row r="19" spans="1:16" s="16" customFormat="1" ht="20.100000000000001" customHeight="1" x14ac:dyDescent="0.15">
      <c r="B19" s="757" t="s">
        <v>370</v>
      </c>
      <c r="C19" s="758"/>
      <c r="D19" s="758"/>
      <c r="E19" s="759"/>
      <c r="F19" s="1226" t="s">
        <v>655</v>
      </c>
      <c r="G19" s="1228" t="s">
        <v>123</v>
      </c>
      <c r="H19" s="1227"/>
      <c r="I19" s="1227"/>
      <c r="J19" s="1227"/>
      <c r="K19" s="1227"/>
      <c r="L19" s="1227"/>
      <c r="M19" s="1227"/>
      <c r="N19" s="1229"/>
      <c r="O19" s="95"/>
    </row>
    <row r="20" spans="1:16" s="16" customFormat="1" ht="9" customHeight="1" x14ac:dyDescent="0.15">
      <c r="B20" s="1230"/>
      <c r="C20" s="1215"/>
      <c r="D20" s="1215"/>
      <c r="E20" s="1231"/>
      <c r="F20" s="1226"/>
      <c r="G20" s="246"/>
      <c r="H20" s="1227"/>
      <c r="I20" s="1227"/>
      <c r="J20" s="1227"/>
      <c r="K20" s="246"/>
      <c r="L20" s="1153"/>
      <c r="M20" s="1153"/>
      <c r="N20" s="1154"/>
      <c r="O20" s="51"/>
    </row>
    <row r="21" spans="1:16" s="16" customFormat="1" ht="30" customHeight="1" x14ac:dyDescent="0.15">
      <c r="B21" s="760"/>
      <c r="C21" s="761"/>
      <c r="D21" s="761"/>
      <c r="E21" s="762"/>
      <c r="F21" s="1226"/>
      <c r="G21" s="249" t="s">
        <v>402</v>
      </c>
      <c r="H21" s="247" t="s">
        <v>656</v>
      </c>
      <c r="I21" s="248" t="s">
        <v>657</v>
      </c>
      <c r="J21" s="250" t="s">
        <v>658</v>
      </c>
      <c r="K21" s="244" t="s">
        <v>410</v>
      </c>
      <c r="L21" s="247" t="s">
        <v>656</v>
      </c>
      <c r="M21" s="248" t="s">
        <v>657</v>
      </c>
      <c r="N21" s="250" t="s">
        <v>658</v>
      </c>
      <c r="O21" s="95"/>
    </row>
    <row r="22" spans="1:16" s="16" customFormat="1" ht="22.5" customHeight="1" x14ac:dyDescent="0.15">
      <c r="B22" s="763" t="s">
        <v>371</v>
      </c>
      <c r="C22" s="1107"/>
      <c r="D22" s="1107"/>
      <c r="E22" s="766"/>
      <c r="F22" s="432">
        <f t="shared" ref="F22:N22" si="0">SUM(F23:F25)</f>
        <v>87</v>
      </c>
      <c r="G22" s="430">
        <f t="shared" si="0"/>
        <v>76</v>
      </c>
      <c r="H22" s="433">
        <f t="shared" si="0"/>
        <v>46</v>
      </c>
      <c r="I22" s="434">
        <f t="shared" si="0"/>
        <v>76</v>
      </c>
      <c r="J22" s="422">
        <f t="shared" si="0"/>
        <v>32</v>
      </c>
      <c r="K22" s="430">
        <f t="shared" si="0"/>
        <v>93</v>
      </c>
      <c r="L22" s="433">
        <f t="shared" si="0"/>
        <v>51</v>
      </c>
      <c r="M22" s="434">
        <f t="shared" si="0"/>
        <v>93</v>
      </c>
      <c r="N22" s="422">
        <f t="shared" si="0"/>
        <v>41</v>
      </c>
      <c r="O22" s="52"/>
    </row>
    <row r="23" spans="1:16" s="16" customFormat="1" ht="22.5" customHeight="1" x14ac:dyDescent="0.15">
      <c r="B23" s="1158" t="s">
        <v>19</v>
      </c>
      <c r="C23" s="1159"/>
      <c r="D23" s="1159"/>
      <c r="E23" s="1202"/>
      <c r="F23" s="431">
        <v>28</v>
      </c>
      <c r="G23" s="343">
        <v>28</v>
      </c>
      <c r="H23" s="400">
        <v>17</v>
      </c>
      <c r="I23" s="399">
        <v>28</v>
      </c>
      <c r="J23" s="287">
        <v>14</v>
      </c>
      <c r="K23" s="343">
        <v>31</v>
      </c>
      <c r="L23" s="400">
        <v>17</v>
      </c>
      <c r="M23" s="399">
        <v>31</v>
      </c>
      <c r="N23" s="287">
        <v>14</v>
      </c>
      <c r="O23" s="52"/>
    </row>
    <row r="24" spans="1:16" s="16" customFormat="1" ht="22.5" customHeight="1" x14ac:dyDescent="0.15">
      <c r="B24" s="1158" t="s">
        <v>373</v>
      </c>
      <c r="C24" s="1159"/>
      <c r="D24" s="1159"/>
      <c r="E24" s="1202"/>
      <c r="F24" s="431">
        <v>28</v>
      </c>
      <c r="G24" s="343">
        <v>15</v>
      </c>
      <c r="H24" s="400">
        <v>5</v>
      </c>
      <c r="I24" s="399">
        <v>15</v>
      </c>
      <c r="J24" s="287">
        <v>10</v>
      </c>
      <c r="K24" s="343">
        <v>26</v>
      </c>
      <c r="L24" s="400">
        <v>7</v>
      </c>
      <c r="M24" s="399">
        <v>26</v>
      </c>
      <c r="N24" s="287">
        <v>19</v>
      </c>
      <c r="O24" s="52"/>
    </row>
    <row r="25" spans="1:16" s="16" customFormat="1" ht="22.5" customHeight="1" x14ac:dyDescent="0.15">
      <c r="B25" s="1108" t="s">
        <v>5</v>
      </c>
      <c r="C25" s="1144"/>
      <c r="D25" s="1144"/>
      <c r="E25" s="1093"/>
      <c r="F25" s="409">
        <v>31</v>
      </c>
      <c r="G25" s="348">
        <v>33</v>
      </c>
      <c r="H25" s="435">
        <v>24</v>
      </c>
      <c r="I25" s="436">
        <v>33</v>
      </c>
      <c r="J25" s="437">
        <v>8</v>
      </c>
      <c r="K25" s="348">
        <v>36</v>
      </c>
      <c r="L25" s="435">
        <v>27</v>
      </c>
      <c r="M25" s="436">
        <v>36</v>
      </c>
      <c r="N25" s="437">
        <v>8</v>
      </c>
      <c r="O25" s="52"/>
    </row>
    <row r="26" spans="1:16" ht="9" customHeight="1" x14ac:dyDescent="0.15">
      <c r="A26" s="10"/>
      <c r="B26" s="211"/>
      <c r="C26" s="211"/>
      <c r="D26" s="211"/>
      <c r="E26" s="211"/>
      <c r="F26" s="71"/>
      <c r="G26" s="71"/>
      <c r="H26" s="212"/>
      <c r="I26" s="212"/>
      <c r="J26" s="212"/>
      <c r="K26" s="212"/>
      <c r="L26" s="212"/>
      <c r="M26" s="212"/>
      <c r="N26" s="212"/>
      <c r="O26" s="212"/>
      <c r="P26" s="10"/>
    </row>
    <row r="27" spans="1:16" s="22" customFormat="1" ht="18.75" customHeight="1" x14ac:dyDescent="0.15">
      <c r="A27" s="1064" t="s">
        <v>702</v>
      </c>
      <c r="B27" s="1064"/>
      <c r="C27" s="1064"/>
      <c r="D27" s="1064"/>
      <c r="E27" s="1064"/>
      <c r="F27" s="1064"/>
      <c r="G27" s="1064"/>
      <c r="H27" s="1064"/>
      <c r="I27" s="1064"/>
      <c r="J27" s="1064"/>
      <c r="K27" s="1064"/>
      <c r="L27" s="1064"/>
      <c r="M27" s="1064"/>
      <c r="N27" s="1064"/>
      <c r="O27" s="1064"/>
    </row>
    <row r="28" spans="1:16" s="16" customFormat="1" ht="26.25" customHeight="1" x14ac:dyDescent="0.15">
      <c r="B28" s="721" t="s">
        <v>107</v>
      </c>
      <c r="C28" s="721"/>
      <c r="D28" s="721"/>
      <c r="E28" s="721"/>
      <c r="F28" s="721"/>
      <c r="G28" s="721"/>
      <c r="H28" s="721"/>
      <c r="I28" s="721"/>
      <c r="J28" s="721"/>
      <c r="K28" s="721"/>
      <c r="L28" s="721"/>
      <c r="M28" s="721"/>
      <c r="N28" s="721"/>
      <c r="O28" s="721"/>
      <c r="P28" s="721"/>
    </row>
    <row r="29" spans="1:16" s="16" customFormat="1" ht="20.100000000000001" customHeight="1" x14ac:dyDescent="0.15">
      <c r="A29" s="13"/>
      <c r="B29" s="1190" t="s">
        <v>108</v>
      </c>
      <c r="C29" s="1191"/>
      <c r="D29" s="1192"/>
      <c r="E29" s="1196" t="s">
        <v>113</v>
      </c>
      <c r="F29" s="1197"/>
      <c r="G29" s="213" t="s">
        <v>205</v>
      </c>
      <c r="H29" s="214" t="s">
        <v>23</v>
      </c>
      <c r="I29" s="215" t="s">
        <v>584</v>
      </c>
      <c r="J29" s="686" t="s">
        <v>13</v>
      </c>
      <c r="K29" s="215" t="s">
        <v>585</v>
      </c>
      <c r="L29" s="215" t="s">
        <v>586</v>
      </c>
      <c r="M29" s="215" t="s">
        <v>587</v>
      </c>
      <c r="N29" s="700" t="s">
        <v>121</v>
      </c>
      <c r="O29" s="216"/>
      <c r="P29" s="13"/>
    </row>
    <row r="30" spans="1:16" s="16" customFormat="1" ht="20.100000000000001" customHeight="1" x14ac:dyDescent="0.15">
      <c r="A30" s="13"/>
      <c r="B30" s="1193"/>
      <c r="C30" s="1194"/>
      <c r="D30" s="1195"/>
      <c r="E30" s="1198"/>
      <c r="F30" s="1199"/>
      <c r="G30" s="217" t="s">
        <v>588</v>
      </c>
      <c r="H30" s="218" t="s">
        <v>356</v>
      </c>
      <c r="I30" s="219" t="s">
        <v>589</v>
      </c>
      <c r="J30" s="688"/>
      <c r="K30" s="219" t="s">
        <v>590</v>
      </c>
      <c r="L30" s="219" t="s">
        <v>589</v>
      </c>
      <c r="M30" s="219" t="s">
        <v>591</v>
      </c>
      <c r="N30" s="702"/>
      <c r="O30" s="216"/>
      <c r="P30" s="13"/>
    </row>
    <row r="31" spans="1:16" s="16" customFormat="1" ht="22.5" customHeight="1" x14ac:dyDescent="0.15">
      <c r="A31" s="13"/>
      <c r="B31" s="599" t="s">
        <v>592</v>
      </c>
      <c r="C31" s="666"/>
      <c r="D31" s="600"/>
      <c r="E31" s="1200" t="s">
        <v>593</v>
      </c>
      <c r="F31" s="1201"/>
      <c r="G31" s="438">
        <v>1</v>
      </c>
      <c r="H31" s="439">
        <v>0</v>
      </c>
      <c r="I31" s="439">
        <v>0</v>
      </c>
      <c r="J31" s="439">
        <v>0</v>
      </c>
      <c r="K31" s="88">
        <v>3</v>
      </c>
      <c r="L31" s="439">
        <v>0</v>
      </c>
      <c r="M31" s="439">
        <v>0</v>
      </c>
      <c r="N31" s="440">
        <v>0</v>
      </c>
      <c r="O31" s="220"/>
      <c r="P31" s="13"/>
    </row>
    <row r="32" spans="1:16" s="16" customFormat="1" ht="22.5" customHeight="1" x14ac:dyDescent="0.15">
      <c r="A32" s="13"/>
      <c r="B32" s="599" t="s">
        <v>636</v>
      </c>
      <c r="C32" s="666"/>
      <c r="D32" s="600"/>
      <c r="E32" s="1200" t="s">
        <v>637</v>
      </c>
      <c r="F32" s="1201"/>
      <c r="G32" s="438">
        <v>1</v>
      </c>
      <c r="H32" s="439">
        <v>0</v>
      </c>
      <c r="I32" s="439">
        <v>0</v>
      </c>
      <c r="J32" s="439">
        <v>0</v>
      </c>
      <c r="K32" s="88">
        <v>0</v>
      </c>
      <c r="L32" s="439">
        <v>0</v>
      </c>
      <c r="M32" s="439">
        <v>0</v>
      </c>
      <c r="N32" s="440">
        <v>7</v>
      </c>
      <c r="O32" s="220"/>
      <c r="P32" s="13"/>
    </row>
    <row r="33" spans="1:17" s="16" customFormat="1" ht="19.5" customHeight="1" x14ac:dyDescent="0.15">
      <c r="A33" s="13"/>
      <c r="B33" s="75" t="s">
        <v>0</v>
      </c>
      <c r="C33" s="75"/>
      <c r="D33" s="75"/>
      <c r="E33" s="75"/>
      <c r="F33" s="75"/>
      <c r="G33" s="75"/>
      <c r="H33" s="75"/>
      <c r="I33" s="75"/>
      <c r="J33" s="75"/>
      <c r="K33" s="75"/>
      <c r="L33" s="75"/>
      <c r="M33" s="75"/>
      <c r="N33" s="75"/>
      <c r="O33" s="75"/>
    </row>
    <row r="34" spans="1:17" ht="18" customHeight="1" x14ac:dyDescent="0.15">
      <c r="A34" s="1"/>
      <c r="B34" s="72"/>
      <c r="C34" s="72"/>
      <c r="D34" s="72"/>
      <c r="E34" s="72"/>
      <c r="F34" s="72"/>
      <c r="G34" s="72"/>
      <c r="H34" s="72"/>
      <c r="I34" s="72"/>
      <c r="J34" s="72"/>
      <c r="K34" s="72"/>
      <c r="L34" s="72"/>
      <c r="M34" s="72"/>
      <c r="N34" s="72"/>
      <c r="O34" s="72"/>
    </row>
    <row r="35" spans="1:17" s="22" customFormat="1" ht="20.100000000000001" customHeight="1" x14ac:dyDescent="0.15">
      <c r="A35" s="1087" t="s">
        <v>703</v>
      </c>
      <c r="B35" s="1087"/>
      <c r="C35" s="1087"/>
      <c r="D35" s="1087"/>
      <c r="E35" s="1087"/>
      <c r="F35" s="1087"/>
      <c r="G35" s="1087"/>
      <c r="H35" s="1087"/>
      <c r="I35" s="1087"/>
      <c r="J35" s="1087"/>
      <c r="K35" s="1087"/>
      <c r="L35" s="1087"/>
      <c r="M35" s="1087"/>
      <c r="N35" s="1087"/>
      <c r="O35" s="1087"/>
      <c r="Q35" s="16"/>
    </row>
    <row r="36" spans="1:17" s="16" customFormat="1" ht="33.75" customHeight="1" x14ac:dyDescent="0.15">
      <c r="B36" s="1176" t="s">
        <v>620</v>
      </c>
      <c r="C36" s="1176"/>
      <c r="D36" s="1176"/>
      <c r="E36" s="1176"/>
      <c r="F36" s="1176"/>
      <c r="G36" s="1176"/>
      <c r="H36" s="1176"/>
      <c r="I36" s="1176"/>
      <c r="J36" s="1176"/>
      <c r="K36" s="1176"/>
      <c r="L36" s="1176"/>
      <c r="M36" s="1176"/>
      <c r="N36" s="1176"/>
      <c r="O36" s="1176"/>
    </row>
    <row r="37" spans="1:17" s="16" customFormat="1" ht="30" customHeight="1" x14ac:dyDescent="0.15">
      <c r="B37" s="1177" t="s">
        <v>17</v>
      </c>
      <c r="C37" s="1178"/>
      <c r="D37" s="1178"/>
      <c r="E37" s="1177" t="s">
        <v>123</v>
      </c>
      <c r="F37" s="1179"/>
      <c r="G37" s="1177" t="s">
        <v>14</v>
      </c>
      <c r="H37" s="1180"/>
      <c r="I37" s="1181" t="s">
        <v>4</v>
      </c>
      <c r="J37" s="1180"/>
      <c r="K37" s="1181" t="s">
        <v>5</v>
      </c>
      <c r="L37" s="1179"/>
      <c r="M37" s="221"/>
      <c r="N37" s="222"/>
      <c r="O37" s="222"/>
    </row>
    <row r="38" spans="1:17" s="16" customFormat="1" ht="20.100000000000001" customHeight="1" thickBot="1" x14ac:dyDescent="0.2">
      <c r="B38" s="1182" t="s">
        <v>454</v>
      </c>
      <c r="C38" s="1183"/>
      <c r="D38" s="1183"/>
      <c r="E38" s="441">
        <f t="shared" ref="E38:F47" si="1">G38+I38+K38</f>
        <v>101</v>
      </c>
      <c r="F38" s="442">
        <f t="shared" si="1"/>
        <v>119</v>
      </c>
      <c r="G38" s="443">
        <v>33</v>
      </c>
      <c r="H38" s="444">
        <v>41</v>
      </c>
      <c r="I38" s="445">
        <v>28</v>
      </c>
      <c r="J38" s="442">
        <v>31</v>
      </c>
      <c r="K38" s="446">
        <v>40</v>
      </c>
      <c r="L38" s="442">
        <v>47</v>
      </c>
      <c r="M38" s="223"/>
      <c r="N38" s="224"/>
      <c r="O38" s="224"/>
    </row>
    <row r="39" spans="1:17" s="16" customFormat="1" ht="20.100000000000001" customHeight="1" x14ac:dyDescent="0.15">
      <c r="B39" s="1184" t="s">
        <v>594</v>
      </c>
      <c r="C39" s="1187" t="s">
        <v>157</v>
      </c>
      <c r="D39" s="1188"/>
      <c r="E39" s="447">
        <f t="shared" si="1"/>
        <v>28</v>
      </c>
      <c r="F39" s="448">
        <f t="shared" si="1"/>
        <v>29</v>
      </c>
      <c r="G39" s="449">
        <v>3</v>
      </c>
      <c r="H39" s="450">
        <v>3</v>
      </c>
      <c r="I39" s="451">
        <v>9</v>
      </c>
      <c r="J39" s="452">
        <v>9</v>
      </c>
      <c r="K39" s="453">
        <v>16</v>
      </c>
      <c r="L39" s="454">
        <v>17</v>
      </c>
      <c r="M39" s="223"/>
      <c r="N39" s="224"/>
      <c r="O39" s="224"/>
    </row>
    <row r="40" spans="1:17" s="16" customFormat="1" ht="20.100000000000001" customHeight="1" thickBot="1" x14ac:dyDescent="0.2">
      <c r="B40" s="1185"/>
      <c r="C40" s="621" t="s">
        <v>595</v>
      </c>
      <c r="D40" s="622"/>
      <c r="E40" s="317">
        <f t="shared" si="1"/>
        <v>73</v>
      </c>
      <c r="F40" s="455">
        <f t="shared" si="1"/>
        <v>90</v>
      </c>
      <c r="G40" s="456">
        <v>30</v>
      </c>
      <c r="H40" s="457">
        <v>38</v>
      </c>
      <c r="I40" s="458">
        <v>19</v>
      </c>
      <c r="J40" s="459">
        <v>22</v>
      </c>
      <c r="K40" s="460">
        <v>24</v>
      </c>
      <c r="L40" s="461">
        <v>30</v>
      </c>
      <c r="M40" s="223"/>
      <c r="N40" s="224"/>
      <c r="O40" s="224"/>
    </row>
    <row r="41" spans="1:17" s="16" customFormat="1" ht="20.100000000000001" customHeight="1" thickTop="1" x14ac:dyDescent="0.15">
      <c r="B41" s="1185"/>
      <c r="C41" s="1189" t="s">
        <v>596</v>
      </c>
      <c r="D41" s="225" t="s">
        <v>160</v>
      </c>
      <c r="E41" s="462">
        <f t="shared" si="1"/>
        <v>64</v>
      </c>
      <c r="F41" s="463">
        <f t="shared" si="1"/>
        <v>81</v>
      </c>
      <c r="G41" s="464">
        <v>25</v>
      </c>
      <c r="H41" s="465">
        <v>33</v>
      </c>
      <c r="I41" s="466">
        <v>18</v>
      </c>
      <c r="J41" s="467">
        <v>21</v>
      </c>
      <c r="K41" s="468">
        <v>21</v>
      </c>
      <c r="L41" s="469">
        <v>27</v>
      </c>
      <c r="M41" s="223"/>
      <c r="N41" s="224"/>
      <c r="O41" s="224"/>
    </row>
    <row r="42" spans="1:17" s="16" customFormat="1" ht="20.100000000000001" customHeight="1" x14ac:dyDescent="0.15">
      <c r="B42" s="1185"/>
      <c r="C42" s="704"/>
      <c r="D42" s="226" t="s">
        <v>381</v>
      </c>
      <c r="E42" s="470">
        <f t="shared" si="1"/>
        <v>0</v>
      </c>
      <c r="F42" s="471">
        <f t="shared" si="1"/>
        <v>0</v>
      </c>
      <c r="G42" s="346">
        <v>0</v>
      </c>
      <c r="H42" s="472">
        <v>0</v>
      </c>
      <c r="I42" s="345">
        <v>0</v>
      </c>
      <c r="J42" s="444">
        <v>0</v>
      </c>
      <c r="K42" s="346">
        <v>0</v>
      </c>
      <c r="L42" s="444">
        <v>0</v>
      </c>
      <c r="M42" s="227"/>
      <c r="N42" s="228"/>
      <c r="O42" s="228"/>
    </row>
    <row r="43" spans="1:17" s="16" customFormat="1" ht="20.100000000000001" customHeight="1" x14ac:dyDescent="0.15">
      <c r="B43" s="1185"/>
      <c r="C43" s="704"/>
      <c r="D43" s="226" t="s">
        <v>382</v>
      </c>
      <c r="E43" s="341">
        <f t="shared" si="1"/>
        <v>5</v>
      </c>
      <c r="F43" s="473">
        <f t="shared" si="1"/>
        <v>5</v>
      </c>
      <c r="G43" s="474">
        <v>3</v>
      </c>
      <c r="H43" s="472">
        <v>3</v>
      </c>
      <c r="I43" s="342">
        <v>0</v>
      </c>
      <c r="J43" s="444">
        <v>0</v>
      </c>
      <c r="K43" s="475">
        <v>2</v>
      </c>
      <c r="L43" s="444">
        <v>2</v>
      </c>
      <c r="M43" s="223"/>
      <c r="N43" s="224"/>
      <c r="O43" s="228"/>
    </row>
    <row r="44" spans="1:17" s="16" customFormat="1" ht="20.100000000000001" customHeight="1" x14ac:dyDescent="0.15">
      <c r="B44" s="1185"/>
      <c r="C44" s="704"/>
      <c r="D44" s="226" t="s">
        <v>383</v>
      </c>
      <c r="E44" s="341">
        <f t="shared" si="1"/>
        <v>4</v>
      </c>
      <c r="F44" s="473">
        <f t="shared" si="1"/>
        <v>4</v>
      </c>
      <c r="G44" s="345">
        <v>2</v>
      </c>
      <c r="H44" s="472">
        <v>2</v>
      </c>
      <c r="I44" s="342">
        <v>2</v>
      </c>
      <c r="J44" s="444">
        <v>2</v>
      </c>
      <c r="K44" s="346">
        <v>0</v>
      </c>
      <c r="L44" s="476">
        <v>0</v>
      </c>
      <c r="M44" s="227"/>
      <c r="N44" s="224"/>
      <c r="O44" s="224"/>
    </row>
    <row r="45" spans="1:17" s="16" customFormat="1" ht="20.100000000000001" customHeight="1" x14ac:dyDescent="0.15">
      <c r="B45" s="1185"/>
      <c r="C45" s="704"/>
      <c r="D45" s="226" t="s">
        <v>158</v>
      </c>
      <c r="E45" s="341">
        <f t="shared" si="1"/>
        <v>0</v>
      </c>
      <c r="F45" s="473">
        <f t="shared" si="1"/>
        <v>0</v>
      </c>
      <c r="G45" s="345">
        <v>0</v>
      </c>
      <c r="H45" s="472">
        <v>0</v>
      </c>
      <c r="I45" s="345">
        <v>0</v>
      </c>
      <c r="J45" s="477">
        <v>0</v>
      </c>
      <c r="K45" s="346">
        <v>0</v>
      </c>
      <c r="L45" s="477">
        <v>0</v>
      </c>
      <c r="M45" s="227"/>
      <c r="N45" s="228"/>
      <c r="O45" s="228"/>
    </row>
    <row r="46" spans="1:17" s="16" customFormat="1" ht="20.100000000000001" customHeight="1" x14ac:dyDescent="0.15">
      <c r="B46" s="1185"/>
      <c r="C46" s="704"/>
      <c r="D46" s="226" t="s">
        <v>159</v>
      </c>
      <c r="E46" s="341">
        <f t="shared" si="1"/>
        <v>0</v>
      </c>
      <c r="F46" s="473">
        <f t="shared" si="1"/>
        <v>0</v>
      </c>
      <c r="G46" s="343">
        <v>0</v>
      </c>
      <c r="H46" s="472">
        <v>0</v>
      </c>
      <c r="I46" s="342">
        <v>0</v>
      </c>
      <c r="J46" s="421">
        <v>0</v>
      </c>
      <c r="K46" s="346">
        <v>0</v>
      </c>
      <c r="L46" s="476">
        <v>0</v>
      </c>
      <c r="M46" s="227"/>
      <c r="N46" s="224"/>
      <c r="O46" s="224"/>
    </row>
    <row r="47" spans="1:17" s="16" customFormat="1" ht="20.100000000000001" customHeight="1" x14ac:dyDescent="0.15">
      <c r="B47" s="1186"/>
      <c r="C47" s="705"/>
      <c r="D47" s="229" t="s">
        <v>121</v>
      </c>
      <c r="E47" s="318">
        <f t="shared" si="1"/>
        <v>3</v>
      </c>
      <c r="F47" s="478">
        <f t="shared" si="1"/>
        <v>3</v>
      </c>
      <c r="G47" s="405">
        <v>1</v>
      </c>
      <c r="H47" s="479">
        <v>1</v>
      </c>
      <c r="I47" s="347">
        <v>1</v>
      </c>
      <c r="J47" s="480">
        <v>1</v>
      </c>
      <c r="K47" s="426">
        <v>1</v>
      </c>
      <c r="L47" s="480">
        <v>1</v>
      </c>
      <c r="M47" s="227"/>
      <c r="N47" s="228"/>
      <c r="O47" s="228"/>
    </row>
    <row r="48" spans="1:17" s="22" customFormat="1" ht="15" customHeight="1" x14ac:dyDescent="0.15">
      <c r="A48" s="16"/>
      <c r="B48" s="1166" t="s">
        <v>718</v>
      </c>
      <c r="C48" s="1166"/>
      <c r="D48" s="1166"/>
      <c r="E48" s="1166"/>
      <c r="F48" s="1166"/>
      <c r="G48" s="1166"/>
      <c r="H48" s="1166"/>
      <c r="I48" s="1166"/>
      <c r="J48" s="1166"/>
      <c r="K48" s="1166"/>
      <c r="L48" s="1166"/>
      <c r="M48" s="1167"/>
      <c r="N48" s="1167"/>
      <c r="O48" s="1167"/>
      <c r="P48" s="16"/>
    </row>
    <row r="49" spans="1:16" s="16" customFormat="1" ht="12" customHeight="1" x14ac:dyDescent="0.15">
      <c r="P49" s="22"/>
    </row>
    <row r="50" spans="1:16" s="16" customFormat="1" ht="20.100000000000001" customHeight="1" x14ac:dyDescent="0.15">
      <c r="A50" s="13"/>
      <c r="B50" s="1146" t="s">
        <v>17</v>
      </c>
      <c r="C50" s="1147"/>
      <c r="D50" s="1147"/>
      <c r="E50" s="1146" t="s">
        <v>123</v>
      </c>
      <c r="F50" s="1148"/>
      <c r="G50" s="1168" t="s">
        <v>14</v>
      </c>
      <c r="H50" s="1169"/>
      <c r="I50" s="1169" t="s">
        <v>4</v>
      </c>
      <c r="J50" s="1169"/>
      <c r="K50" s="1169" t="s">
        <v>5</v>
      </c>
      <c r="L50" s="1076"/>
      <c r="M50" s="13"/>
      <c r="N50" s="13"/>
      <c r="O50" s="13"/>
      <c r="P50" s="13"/>
    </row>
    <row r="51" spans="1:16" s="16" customFormat="1" ht="22.5" customHeight="1" x14ac:dyDescent="0.15">
      <c r="A51" s="13"/>
      <c r="B51" s="1170" t="s">
        <v>21</v>
      </c>
      <c r="C51" s="1171"/>
      <c r="D51" s="1171"/>
      <c r="E51" s="1160">
        <f>SUM(G51:L51)</f>
        <v>31</v>
      </c>
      <c r="F51" s="1161"/>
      <c r="G51" s="424"/>
      <c r="H51" s="481">
        <v>6</v>
      </c>
      <c r="I51" s="1172">
        <v>11</v>
      </c>
      <c r="J51" s="1173"/>
      <c r="K51" s="1174">
        <v>14</v>
      </c>
      <c r="L51" s="1175"/>
      <c r="M51" s="230"/>
      <c r="N51" s="13"/>
      <c r="O51" s="13"/>
      <c r="P51" s="13"/>
    </row>
    <row r="52" spans="1:16" s="16" customFormat="1" ht="22.5" customHeight="1" x14ac:dyDescent="0.15">
      <c r="A52" s="13"/>
      <c r="B52" s="1158" t="s">
        <v>22</v>
      </c>
      <c r="C52" s="1159"/>
      <c r="D52" s="1159"/>
      <c r="E52" s="1160">
        <f>SUM(G52:L52)</f>
        <v>38</v>
      </c>
      <c r="F52" s="1161"/>
      <c r="G52" s="398"/>
      <c r="H52" s="343">
        <v>10</v>
      </c>
      <c r="I52" s="1162">
        <v>10</v>
      </c>
      <c r="J52" s="1162"/>
      <c r="K52" s="1162">
        <v>18</v>
      </c>
      <c r="L52" s="1163"/>
      <c r="M52" s="13"/>
      <c r="N52" s="13"/>
      <c r="O52" s="13"/>
      <c r="P52" s="13"/>
    </row>
    <row r="53" spans="1:16" s="16" customFormat="1" ht="22.5" customHeight="1" x14ac:dyDescent="0.15">
      <c r="A53" s="13"/>
      <c r="B53" s="1164" t="s">
        <v>15</v>
      </c>
      <c r="C53" s="1165"/>
      <c r="D53" s="1165"/>
      <c r="E53" s="1160">
        <f>SUM(G53:L53)</f>
        <v>30</v>
      </c>
      <c r="F53" s="1161"/>
      <c r="G53" s="398"/>
      <c r="H53" s="343">
        <v>17</v>
      </c>
      <c r="I53" s="1162">
        <v>6</v>
      </c>
      <c r="J53" s="1162"/>
      <c r="K53" s="1162">
        <v>7</v>
      </c>
      <c r="L53" s="1163"/>
      <c r="M53" s="13"/>
      <c r="N53" s="13"/>
      <c r="O53" s="13"/>
      <c r="P53" s="13"/>
    </row>
    <row r="54" spans="1:16" s="16" customFormat="1" ht="22.5" customHeight="1" x14ac:dyDescent="0.15">
      <c r="A54" s="13"/>
      <c r="B54" s="1164" t="s">
        <v>16</v>
      </c>
      <c r="C54" s="1165"/>
      <c r="D54" s="1165"/>
      <c r="E54" s="1160">
        <f>SUM(G54:L54)</f>
        <v>2</v>
      </c>
      <c r="F54" s="1161"/>
      <c r="G54" s="425"/>
      <c r="H54" s="426">
        <v>0</v>
      </c>
      <c r="I54" s="482"/>
      <c r="J54" s="477">
        <v>1</v>
      </c>
      <c r="K54" s="671">
        <v>1</v>
      </c>
      <c r="L54" s="672"/>
      <c r="M54" s="13"/>
      <c r="N54" s="13"/>
      <c r="O54" s="13"/>
      <c r="P54" s="13"/>
    </row>
    <row r="55" spans="1:16" s="16" customFormat="1" ht="22.5" customHeight="1" x14ac:dyDescent="0.15">
      <c r="A55" s="13"/>
      <c r="B55" s="1108" t="s">
        <v>121</v>
      </c>
      <c r="C55" s="1144"/>
      <c r="D55" s="1144"/>
      <c r="E55" s="638">
        <f>SUM(G55:L55)</f>
        <v>0</v>
      </c>
      <c r="F55" s="674"/>
      <c r="G55" s="410"/>
      <c r="H55" s="349">
        <v>0</v>
      </c>
      <c r="I55" s="427"/>
      <c r="J55" s="428">
        <v>0</v>
      </c>
      <c r="K55" s="673">
        <v>0</v>
      </c>
      <c r="L55" s="674"/>
      <c r="M55" s="13"/>
      <c r="N55" s="13"/>
      <c r="O55" s="13"/>
    </row>
    <row r="56" spans="1:16" s="16" customFormat="1" ht="14.25" customHeight="1" x14ac:dyDescent="0.15">
      <c r="A56" s="13"/>
      <c r="B56" s="1145" t="s">
        <v>597</v>
      </c>
      <c r="C56" s="1145"/>
      <c r="D56" s="1145"/>
      <c r="E56" s="1145"/>
      <c r="F56" s="1145"/>
      <c r="G56" s="1145"/>
      <c r="H56" s="1145"/>
      <c r="I56" s="1145"/>
      <c r="J56" s="1145"/>
      <c r="K56" s="1145"/>
      <c r="L56" s="1145"/>
      <c r="M56" s="1145"/>
      <c r="N56" s="1145"/>
      <c r="O56" s="1145"/>
    </row>
    <row r="57" spans="1:16" ht="24.75" customHeight="1" x14ac:dyDescent="0.15">
      <c r="A57" s="1064" t="s">
        <v>704</v>
      </c>
      <c r="B57" s="1064"/>
      <c r="C57" s="1064"/>
      <c r="D57" s="1064"/>
      <c r="E57" s="1064"/>
      <c r="F57" s="1064"/>
      <c r="G57" s="1064"/>
      <c r="H57" s="1064"/>
      <c r="I57" s="1064"/>
      <c r="J57" s="1064"/>
      <c r="K57" s="1064"/>
      <c r="L57" s="1064"/>
      <c r="M57" s="1064"/>
      <c r="N57" s="1064"/>
      <c r="O57" s="1064"/>
    </row>
    <row r="58" spans="1:16" ht="33" customHeight="1" x14ac:dyDescent="0.15">
      <c r="A58" s="209"/>
      <c r="B58" s="619" t="s">
        <v>621</v>
      </c>
      <c r="C58" s="619"/>
      <c r="D58" s="619"/>
      <c r="E58" s="619"/>
      <c r="F58" s="619"/>
      <c r="G58" s="619"/>
      <c r="H58" s="619"/>
      <c r="I58" s="619"/>
      <c r="J58" s="619"/>
      <c r="K58" s="619"/>
      <c r="L58" s="619"/>
      <c r="M58" s="619"/>
      <c r="N58" s="619"/>
      <c r="O58" s="619"/>
    </row>
    <row r="59" spans="1:16" ht="24" customHeight="1" x14ac:dyDescent="0.15">
      <c r="B59" s="1149" t="s">
        <v>108</v>
      </c>
      <c r="C59" s="1150"/>
      <c r="D59" s="1151"/>
      <c r="E59" s="1103" t="s">
        <v>3</v>
      </c>
      <c r="F59" s="1155"/>
      <c r="G59" s="1157" t="s">
        <v>123</v>
      </c>
      <c r="H59" s="1157"/>
      <c r="I59" s="1157"/>
      <c r="J59" s="1157"/>
    </row>
    <row r="60" spans="1:16" ht="24" customHeight="1" x14ac:dyDescent="0.15">
      <c r="B60" s="1152"/>
      <c r="C60" s="1153"/>
      <c r="D60" s="1154"/>
      <c r="E60" s="1105"/>
      <c r="F60" s="1156"/>
      <c r="G60" s="1157" t="s">
        <v>402</v>
      </c>
      <c r="H60" s="1157"/>
      <c r="I60" s="1157" t="s">
        <v>193</v>
      </c>
      <c r="J60" s="1157"/>
    </row>
    <row r="61" spans="1:16" ht="22.5" customHeight="1" x14ac:dyDescent="0.15">
      <c r="B61" s="1146" t="s">
        <v>592</v>
      </c>
      <c r="C61" s="1147"/>
      <c r="D61" s="1148"/>
      <c r="E61" s="231"/>
      <c r="F61" s="483">
        <v>13</v>
      </c>
      <c r="G61" s="1143">
        <v>21</v>
      </c>
      <c r="H61" s="735"/>
      <c r="I61" s="1143">
        <v>21</v>
      </c>
      <c r="J61" s="735"/>
    </row>
    <row r="62" spans="1:16" ht="22.5" customHeight="1" x14ac:dyDescent="0.15">
      <c r="B62" s="1146" t="s">
        <v>636</v>
      </c>
      <c r="C62" s="1147"/>
      <c r="D62" s="1148"/>
      <c r="E62" s="231"/>
      <c r="F62" s="483">
        <v>17</v>
      </c>
      <c r="G62" s="1143">
        <v>25</v>
      </c>
      <c r="H62" s="735"/>
      <c r="I62" s="1143">
        <v>25</v>
      </c>
      <c r="J62" s="735"/>
    </row>
  </sheetData>
  <mergeCells count="122">
    <mergeCell ref="B22:E22"/>
    <mergeCell ref="F19:F21"/>
    <mergeCell ref="H20:J20"/>
    <mergeCell ref="G19:N19"/>
    <mergeCell ref="A17:O17"/>
    <mergeCell ref="B18:P18"/>
    <mergeCell ref="B19:E21"/>
    <mergeCell ref="L20:N20"/>
    <mergeCell ref="B25:E25"/>
    <mergeCell ref="B24:E24"/>
    <mergeCell ref="B23:E23"/>
    <mergeCell ref="A1:O1"/>
    <mergeCell ref="M2:O2"/>
    <mergeCell ref="B3:F3"/>
    <mergeCell ref="G3:J3"/>
    <mergeCell ref="K3:O3"/>
    <mergeCell ref="B4:F4"/>
    <mergeCell ref="G4:J4"/>
    <mergeCell ref="K4:O4"/>
    <mergeCell ref="B5:F5"/>
    <mergeCell ref="G5:J5"/>
    <mergeCell ref="K5:O5"/>
    <mergeCell ref="B6:F6"/>
    <mergeCell ref="G6:J6"/>
    <mergeCell ref="K6:O6"/>
    <mergeCell ref="B7:F7"/>
    <mergeCell ref="G7:J7"/>
    <mergeCell ref="K7:O7"/>
    <mergeCell ref="A8:O8"/>
    <mergeCell ref="B9:P9"/>
    <mergeCell ref="B10:E11"/>
    <mergeCell ref="F10:G11"/>
    <mergeCell ref="H10:K10"/>
    <mergeCell ref="L10:O10"/>
    <mergeCell ref="H11:I11"/>
    <mergeCell ref="J11:K11"/>
    <mergeCell ref="L11:M11"/>
    <mergeCell ref="N11:O11"/>
    <mergeCell ref="B12:E12"/>
    <mergeCell ref="F12:G12"/>
    <mergeCell ref="H12:I12"/>
    <mergeCell ref="J12:K12"/>
    <mergeCell ref="L12:M12"/>
    <mergeCell ref="N12:O12"/>
    <mergeCell ref="B13:E13"/>
    <mergeCell ref="F13:G13"/>
    <mergeCell ref="H13:I13"/>
    <mergeCell ref="J13:K13"/>
    <mergeCell ref="L13:M13"/>
    <mergeCell ref="N13:O13"/>
    <mergeCell ref="B14:E14"/>
    <mergeCell ref="F14:G14"/>
    <mergeCell ref="H14:I14"/>
    <mergeCell ref="J14:K14"/>
    <mergeCell ref="L14:M14"/>
    <mergeCell ref="N14:O14"/>
    <mergeCell ref="B15:E15"/>
    <mergeCell ref="F15:G15"/>
    <mergeCell ref="H15:I15"/>
    <mergeCell ref="J15:K15"/>
    <mergeCell ref="L15:M15"/>
    <mergeCell ref="N15:O15"/>
    <mergeCell ref="A27:O27"/>
    <mergeCell ref="B28:P28"/>
    <mergeCell ref="B29:D30"/>
    <mergeCell ref="E29:F30"/>
    <mergeCell ref="J29:J30"/>
    <mergeCell ref="N29:N30"/>
    <mergeCell ref="B31:D31"/>
    <mergeCell ref="E31:F31"/>
    <mergeCell ref="B32:D32"/>
    <mergeCell ref="E32:F32"/>
    <mergeCell ref="A35:O35"/>
    <mergeCell ref="B36:O36"/>
    <mergeCell ref="B37:D37"/>
    <mergeCell ref="E37:F37"/>
    <mergeCell ref="G37:H37"/>
    <mergeCell ref="I37:J37"/>
    <mergeCell ref="K37:L37"/>
    <mergeCell ref="B38:D38"/>
    <mergeCell ref="B39:B47"/>
    <mergeCell ref="C39:D39"/>
    <mergeCell ref="C40:D40"/>
    <mergeCell ref="C41:C47"/>
    <mergeCell ref="B48:O48"/>
    <mergeCell ref="B50:D50"/>
    <mergeCell ref="E50:F50"/>
    <mergeCell ref="G50:H50"/>
    <mergeCell ref="I50:J50"/>
    <mergeCell ref="K50:L50"/>
    <mergeCell ref="B51:D51"/>
    <mergeCell ref="E51:F51"/>
    <mergeCell ref="I51:J51"/>
    <mergeCell ref="K51:L51"/>
    <mergeCell ref="B52:D52"/>
    <mergeCell ref="E52:F52"/>
    <mergeCell ref="I52:J52"/>
    <mergeCell ref="K52:L52"/>
    <mergeCell ref="B53:D53"/>
    <mergeCell ref="E53:F53"/>
    <mergeCell ref="I53:J53"/>
    <mergeCell ref="K53:L53"/>
    <mergeCell ref="B54:D54"/>
    <mergeCell ref="E54:F54"/>
    <mergeCell ref="K54:L54"/>
    <mergeCell ref="I61:J61"/>
    <mergeCell ref="B55:D55"/>
    <mergeCell ref="E55:F55"/>
    <mergeCell ref="K55:L55"/>
    <mergeCell ref="B56:O56"/>
    <mergeCell ref="A57:O57"/>
    <mergeCell ref="B58:O58"/>
    <mergeCell ref="B62:D62"/>
    <mergeCell ref="G62:H62"/>
    <mergeCell ref="I62:J62"/>
    <mergeCell ref="B59:D60"/>
    <mergeCell ref="E59:F60"/>
    <mergeCell ref="G59:J59"/>
    <mergeCell ref="G60:H60"/>
    <mergeCell ref="I60:J60"/>
    <mergeCell ref="B61:D61"/>
    <mergeCell ref="G61:H61"/>
  </mergeCells>
  <phoneticPr fontId="2"/>
  <pageMargins left="0.74803149606299213" right="0.74803149606299213" top="0.98425196850393704" bottom="0.98425196850393704" header="0.51181102362204722" footer="0.51181102362204722"/>
  <pageSetup paperSize="9" scale="82" firstPageNumber="65" orientation="portrait" useFirstPageNumber="1" r:id="rId1"/>
  <headerFooter differentOddEven="1" alignWithMargins="0">
    <oddFooter>&amp;C&amp;P</oddFooter>
    <evenFooter>&amp;C&amp;P</evenFooter>
  </headerFooter>
  <rowBreaks count="1" manualBreakCount="1">
    <brk id="34" max="1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showGridLines="0" view="pageBreakPreview" topLeftCell="A52" zoomScaleNormal="100" zoomScaleSheetLayoutView="100" workbookViewId="0">
      <selection activeCell="B22" sqref="B22:C22"/>
    </sheetView>
  </sheetViews>
  <sheetFormatPr defaultRowHeight="20.100000000000001" customHeight="1" x14ac:dyDescent="0.15"/>
  <cols>
    <col min="1" max="1" width="1.625" style="210" customWidth="1"/>
    <col min="2" max="2" width="25.625" style="210" customWidth="1"/>
    <col min="3" max="7" width="11.25" style="210" customWidth="1"/>
    <col min="8" max="8" width="3" style="210" customWidth="1"/>
    <col min="9" max="16384" width="9" style="210"/>
  </cols>
  <sheetData>
    <row r="1" spans="1:9" s="22" customFormat="1" ht="20.100000000000001" customHeight="1" x14ac:dyDescent="0.15">
      <c r="A1" s="1087" t="s">
        <v>436</v>
      </c>
      <c r="B1" s="1087"/>
      <c r="C1" s="1087"/>
      <c r="D1" s="1087"/>
      <c r="E1" s="1087"/>
      <c r="F1" s="1087"/>
      <c r="G1" s="1087"/>
    </row>
    <row r="2" spans="1:9" ht="9" customHeight="1" x14ac:dyDescent="0.15">
      <c r="A2" s="232"/>
      <c r="B2" s="232"/>
      <c r="C2" s="232"/>
      <c r="D2" s="232"/>
      <c r="E2" s="232"/>
      <c r="F2" s="232"/>
      <c r="G2" s="232"/>
    </row>
    <row r="3" spans="1:9" s="22" customFormat="1" ht="20.100000000000001" customHeight="1" x14ac:dyDescent="0.15">
      <c r="A3" s="1064" t="s">
        <v>437</v>
      </c>
      <c r="B3" s="1064"/>
      <c r="C3" s="1064"/>
      <c r="D3" s="1064"/>
      <c r="E3" s="1064"/>
      <c r="F3" s="1064"/>
      <c r="G3" s="1064"/>
    </row>
    <row r="4" spans="1:9" s="16" customFormat="1" ht="37.5" customHeight="1" x14ac:dyDescent="0.15">
      <c r="B4" s="1241" t="s">
        <v>153</v>
      </c>
      <c r="C4" s="1241"/>
      <c r="D4" s="1241"/>
      <c r="E4" s="1241"/>
      <c r="F4" s="1241"/>
      <c r="G4" s="1241"/>
    </row>
    <row r="5" spans="1:9" s="22" customFormat="1" ht="22.5" customHeight="1" x14ac:dyDescent="0.15">
      <c r="A5" s="1064" t="s">
        <v>438</v>
      </c>
      <c r="B5" s="1064"/>
      <c r="C5" s="1064"/>
      <c r="D5" s="1064"/>
      <c r="E5" s="1064"/>
      <c r="F5" s="1064"/>
      <c r="G5" s="1064"/>
    </row>
    <row r="6" spans="1:9" s="16" customFormat="1" ht="22.5" customHeight="1" x14ac:dyDescent="0.15">
      <c r="A6" s="13"/>
      <c r="B6" s="66" t="s">
        <v>172</v>
      </c>
      <c r="C6" s="66" t="s">
        <v>573</v>
      </c>
      <c r="D6" s="66" t="s">
        <v>625</v>
      </c>
      <c r="E6" s="64" t="s">
        <v>19</v>
      </c>
      <c r="F6" s="69" t="s">
        <v>20</v>
      </c>
      <c r="G6" s="54" t="s">
        <v>5</v>
      </c>
    </row>
    <row r="7" spans="1:9" s="16" customFormat="1" ht="22.5" customHeight="1" x14ac:dyDescent="0.15">
      <c r="A7" s="13"/>
      <c r="B7" s="66" t="s">
        <v>345</v>
      </c>
      <c r="C7" s="89">
        <f>SUM(D7:F7)</f>
        <v>260</v>
      </c>
      <c r="D7" s="89">
        <f>SUM(E7:G7)</f>
        <v>170</v>
      </c>
      <c r="E7" s="486">
        <v>57</v>
      </c>
      <c r="F7" s="487">
        <v>33</v>
      </c>
      <c r="G7" s="488">
        <v>80</v>
      </c>
      <c r="I7" s="13"/>
    </row>
    <row r="8" spans="1:9" ht="15" customHeight="1" x14ac:dyDescent="0.15">
      <c r="A8" s="10"/>
      <c r="B8" s="10"/>
      <c r="C8" s="10"/>
      <c r="D8" s="10"/>
      <c r="E8" s="10"/>
      <c r="F8" s="10"/>
      <c r="G8" s="10"/>
    </row>
    <row r="9" spans="1:9" s="22" customFormat="1" ht="22.5" customHeight="1" x14ac:dyDescent="0.15">
      <c r="A9" s="1083" t="s">
        <v>439</v>
      </c>
      <c r="B9" s="1083"/>
      <c r="C9" s="1083"/>
      <c r="D9" s="1083"/>
      <c r="E9" s="1083"/>
      <c r="F9" s="1083"/>
      <c r="G9" s="1083"/>
    </row>
    <row r="10" spans="1:9" s="16" customFormat="1" ht="22.5" customHeight="1" x14ac:dyDescent="0.15">
      <c r="A10" s="13"/>
      <c r="B10" s="1146" t="s">
        <v>32</v>
      </c>
      <c r="C10" s="1148"/>
      <c r="D10" s="120" t="s">
        <v>33</v>
      </c>
      <c r="E10" s="87" t="s">
        <v>19</v>
      </c>
      <c r="F10" s="69" t="s">
        <v>20</v>
      </c>
      <c r="G10" s="26" t="s">
        <v>5</v>
      </c>
    </row>
    <row r="11" spans="1:9" s="16" customFormat="1" ht="22.5" customHeight="1" x14ac:dyDescent="0.15">
      <c r="A11" s="13"/>
      <c r="B11" s="1232" t="s">
        <v>24</v>
      </c>
      <c r="C11" s="1233"/>
      <c r="D11" s="489">
        <f>SUM(E11:G11)</f>
        <v>20</v>
      </c>
      <c r="E11" s="433">
        <v>6</v>
      </c>
      <c r="F11" s="490">
        <v>4</v>
      </c>
      <c r="G11" s="422">
        <v>10</v>
      </c>
      <c r="H11" s="233"/>
      <c r="I11" s="233"/>
    </row>
    <row r="12" spans="1:9" s="16" customFormat="1" ht="22.5" customHeight="1" x14ac:dyDescent="0.15">
      <c r="A12" s="13"/>
      <c r="B12" s="1234" t="s">
        <v>180</v>
      </c>
      <c r="C12" s="1235"/>
      <c r="D12" s="405">
        <f t="shared" ref="D12:D18" si="0">SUM(E12:G12)</f>
        <v>37</v>
      </c>
      <c r="E12" s="400">
        <v>13</v>
      </c>
      <c r="F12" s="342">
        <v>3</v>
      </c>
      <c r="G12" s="287">
        <v>21</v>
      </c>
      <c r="I12" s="233"/>
    </row>
    <row r="13" spans="1:9" s="16" customFormat="1" ht="22.5" customHeight="1" x14ac:dyDescent="0.15">
      <c r="A13" s="13"/>
      <c r="B13" s="1234" t="s">
        <v>181</v>
      </c>
      <c r="C13" s="1235"/>
      <c r="D13" s="398">
        <f t="shared" si="0"/>
        <v>32</v>
      </c>
      <c r="E13" s="400">
        <v>16</v>
      </c>
      <c r="F13" s="342">
        <v>7</v>
      </c>
      <c r="G13" s="287">
        <v>9</v>
      </c>
      <c r="I13" s="233"/>
    </row>
    <row r="14" spans="1:9" s="16" customFormat="1" ht="22.5" customHeight="1" x14ac:dyDescent="0.15">
      <c r="A14" s="13"/>
      <c r="B14" s="1234" t="s">
        <v>27</v>
      </c>
      <c r="C14" s="1235"/>
      <c r="D14" s="398">
        <f t="shared" si="0"/>
        <v>24</v>
      </c>
      <c r="E14" s="400">
        <v>7</v>
      </c>
      <c r="F14" s="342">
        <v>4</v>
      </c>
      <c r="G14" s="287">
        <v>13</v>
      </c>
      <c r="I14" s="233"/>
    </row>
    <row r="15" spans="1:9" s="16" customFormat="1" ht="22.5" customHeight="1" x14ac:dyDescent="0.15">
      <c r="A15" s="13"/>
      <c r="B15" s="1234" t="s">
        <v>28</v>
      </c>
      <c r="C15" s="1235"/>
      <c r="D15" s="398">
        <f t="shared" si="0"/>
        <v>14</v>
      </c>
      <c r="E15" s="400">
        <v>8</v>
      </c>
      <c r="F15" s="342">
        <v>2</v>
      </c>
      <c r="G15" s="287">
        <v>4</v>
      </c>
      <c r="I15" s="233"/>
    </row>
    <row r="16" spans="1:9" s="16" customFormat="1" ht="22.5" customHeight="1" x14ac:dyDescent="0.15">
      <c r="A16" s="13"/>
      <c r="B16" s="1234" t="s">
        <v>29</v>
      </c>
      <c r="C16" s="1235"/>
      <c r="D16" s="398">
        <f t="shared" si="0"/>
        <v>4</v>
      </c>
      <c r="E16" s="400">
        <v>1</v>
      </c>
      <c r="F16" s="342">
        <v>0</v>
      </c>
      <c r="G16" s="287">
        <v>3</v>
      </c>
      <c r="I16" s="233"/>
    </row>
    <row r="17" spans="1:9" s="16" customFormat="1" ht="22.5" customHeight="1" x14ac:dyDescent="0.15">
      <c r="A17" s="13"/>
      <c r="B17" s="1234" t="s">
        <v>179</v>
      </c>
      <c r="C17" s="1238"/>
      <c r="D17" s="491">
        <f t="shared" si="0"/>
        <v>0</v>
      </c>
      <c r="E17" s="492">
        <v>0</v>
      </c>
      <c r="F17" s="342">
        <v>0</v>
      </c>
      <c r="G17" s="287">
        <v>0</v>
      </c>
      <c r="I17" s="233"/>
    </row>
    <row r="18" spans="1:9" s="16" customFormat="1" ht="22.5" customHeight="1" x14ac:dyDescent="0.15">
      <c r="A18" s="13"/>
      <c r="B18" s="1239" t="s">
        <v>30</v>
      </c>
      <c r="C18" s="1240"/>
      <c r="D18" s="410">
        <f t="shared" si="0"/>
        <v>41</v>
      </c>
      <c r="E18" s="402">
        <v>8</v>
      </c>
      <c r="F18" s="347">
        <v>13</v>
      </c>
      <c r="G18" s="290">
        <v>20</v>
      </c>
      <c r="I18" s="233"/>
    </row>
    <row r="19" spans="1:9" ht="15" customHeight="1" x14ac:dyDescent="0.15">
      <c r="A19" s="10"/>
      <c r="B19" s="10"/>
      <c r="C19" s="10"/>
      <c r="D19" s="10"/>
      <c r="E19" s="10"/>
      <c r="F19" s="10"/>
      <c r="G19" s="10"/>
    </row>
    <row r="20" spans="1:9" s="22" customFormat="1" ht="22.5" customHeight="1" x14ac:dyDescent="0.15">
      <c r="A20" s="1083" t="s">
        <v>440</v>
      </c>
      <c r="B20" s="1083"/>
      <c r="C20" s="1083"/>
      <c r="D20" s="1083"/>
      <c r="E20" s="1083"/>
      <c r="F20" s="1083"/>
      <c r="G20" s="1083"/>
    </row>
    <row r="21" spans="1:9" s="16" customFormat="1" ht="22.5" customHeight="1" x14ac:dyDescent="0.15">
      <c r="A21" s="13"/>
      <c r="B21" s="1146" t="s">
        <v>34</v>
      </c>
      <c r="C21" s="1147"/>
      <c r="D21" s="122" t="s">
        <v>31</v>
      </c>
      <c r="E21" s="121" t="s">
        <v>19</v>
      </c>
      <c r="F21" s="70" t="s">
        <v>4</v>
      </c>
      <c r="G21" s="74" t="s">
        <v>5</v>
      </c>
    </row>
    <row r="22" spans="1:9" s="16" customFormat="1" ht="22.5" customHeight="1" x14ac:dyDescent="0.15">
      <c r="A22" s="13"/>
      <c r="B22" s="1232" t="s">
        <v>182</v>
      </c>
      <c r="C22" s="1233"/>
      <c r="D22" s="1304">
        <f>SUM(E22:G22)</f>
        <v>78</v>
      </c>
      <c r="E22" s="553">
        <v>29</v>
      </c>
      <c r="F22" s="490">
        <v>15</v>
      </c>
      <c r="G22" s="422">
        <v>34</v>
      </c>
      <c r="I22" s="233"/>
    </row>
    <row r="23" spans="1:9" s="16" customFormat="1" ht="22.5" customHeight="1" x14ac:dyDescent="0.15">
      <c r="A23" s="13"/>
      <c r="B23" s="1234" t="s">
        <v>183</v>
      </c>
      <c r="C23" s="1235"/>
      <c r="D23" s="132">
        <f>SUM(E23:G23)</f>
        <v>66</v>
      </c>
      <c r="E23" s="343">
        <v>19</v>
      </c>
      <c r="F23" s="342">
        <v>12</v>
      </c>
      <c r="G23" s="287">
        <v>35</v>
      </c>
      <c r="I23" s="233"/>
    </row>
    <row r="24" spans="1:9" s="16" customFormat="1" ht="22.5" customHeight="1" x14ac:dyDescent="0.15">
      <c r="A24" s="13"/>
      <c r="B24" s="1234" t="s">
        <v>184</v>
      </c>
      <c r="C24" s="1235"/>
      <c r="D24" s="132">
        <f>SUM(E24:G24)</f>
        <v>15</v>
      </c>
      <c r="E24" s="343">
        <v>7</v>
      </c>
      <c r="F24" s="342">
        <v>4</v>
      </c>
      <c r="G24" s="287">
        <v>4</v>
      </c>
      <c r="I24" s="233"/>
    </row>
    <row r="25" spans="1:9" s="16" customFormat="1" ht="22.5" customHeight="1" x14ac:dyDescent="0.15">
      <c r="A25" s="13"/>
      <c r="B25" s="1234" t="s">
        <v>185</v>
      </c>
      <c r="C25" s="1235"/>
      <c r="D25" s="132">
        <f>SUM(E25:G25)</f>
        <v>4</v>
      </c>
      <c r="E25" s="343">
        <v>2</v>
      </c>
      <c r="F25" s="342">
        <v>0</v>
      </c>
      <c r="G25" s="287">
        <v>2</v>
      </c>
      <c r="I25" s="233"/>
    </row>
    <row r="26" spans="1:9" s="16" customFormat="1" ht="22.5" customHeight="1" x14ac:dyDescent="0.15">
      <c r="A26" s="13"/>
      <c r="B26" s="1236" t="s">
        <v>186</v>
      </c>
      <c r="C26" s="1237"/>
      <c r="D26" s="133">
        <f>SUM(E26:G26)</f>
        <v>7</v>
      </c>
      <c r="E26" s="426">
        <v>0</v>
      </c>
      <c r="F26" s="493">
        <v>2</v>
      </c>
      <c r="G26" s="494">
        <v>5</v>
      </c>
      <c r="I26" s="233"/>
    </row>
    <row r="27" spans="1:9" s="16" customFormat="1" ht="22.5" customHeight="1" x14ac:dyDescent="0.15">
      <c r="A27" s="13"/>
      <c r="B27" s="1146" t="s">
        <v>122</v>
      </c>
      <c r="C27" s="1147"/>
      <c r="D27" s="89">
        <f>SUM(D22:D26)</f>
        <v>170</v>
      </c>
      <c r="E27" s="94">
        <f>SUM(E22:E26)</f>
        <v>57</v>
      </c>
      <c r="F27" s="88">
        <f>SUM(F22:F26)</f>
        <v>33</v>
      </c>
      <c r="G27" s="548">
        <f>SUM(G22:G26)</f>
        <v>80</v>
      </c>
      <c r="H27" s="234"/>
      <c r="I27" s="233"/>
    </row>
    <row r="28" spans="1:9" s="16" customFormat="1" ht="22.5" customHeight="1" x14ac:dyDescent="0.15">
      <c r="A28" s="13"/>
      <c r="B28" s="51"/>
      <c r="C28" s="51"/>
      <c r="D28" s="52"/>
      <c r="E28" s="52"/>
      <c r="F28" s="52"/>
      <c r="G28" s="52"/>
      <c r="H28" s="235"/>
      <c r="I28" s="233"/>
    </row>
    <row r="29" spans="1:9" s="16" customFormat="1" ht="22.5" customHeight="1" x14ac:dyDescent="0.15">
      <c r="A29" s="1064" t="s">
        <v>441</v>
      </c>
      <c r="B29" s="1064"/>
      <c r="C29" s="1064"/>
      <c r="D29" s="1064"/>
      <c r="E29" s="1064"/>
      <c r="F29" s="1064"/>
      <c r="G29" s="1064"/>
      <c r="H29" s="235"/>
      <c r="I29" s="233"/>
    </row>
    <row r="30" spans="1:9" s="16" customFormat="1" ht="37.5" customHeight="1" x14ac:dyDescent="0.15">
      <c r="A30" s="91"/>
      <c r="B30" s="1241" t="s">
        <v>346</v>
      </c>
      <c r="C30" s="1241"/>
      <c r="D30" s="1241"/>
      <c r="E30" s="1241"/>
      <c r="F30" s="1241"/>
      <c r="G30" s="1241"/>
      <c r="H30" s="235"/>
      <c r="I30" s="233"/>
    </row>
    <row r="31" spans="1:9" s="16" customFormat="1" ht="22.5" customHeight="1" x14ac:dyDescent="0.15">
      <c r="A31" s="13"/>
      <c r="B31" s="66" t="s">
        <v>172</v>
      </c>
      <c r="C31" s="66" t="s">
        <v>573</v>
      </c>
      <c r="D31" s="66" t="s">
        <v>625</v>
      </c>
      <c r="E31" s="52"/>
      <c r="F31" s="52"/>
      <c r="G31" s="52"/>
      <c r="H31" s="235"/>
      <c r="I31" s="233"/>
    </row>
    <row r="32" spans="1:9" s="16" customFormat="1" ht="22.5" customHeight="1" x14ac:dyDescent="0.15">
      <c r="A32" s="13"/>
      <c r="B32" s="66" t="s">
        <v>345</v>
      </c>
      <c r="C32" s="89">
        <v>34</v>
      </c>
      <c r="D32" s="89">
        <v>12</v>
      </c>
      <c r="E32" s="52"/>
      <c r="F32" s="52"/>
      <c r="G32" s="52"/>
      <c r="H32" s="235"/>
      <c r="I32" s="233"/>
    </row>
    <row r="33" spans="1:9" s="16" customFormat="1" ht="22.5" customHeight="1" x14ac:dyDescent="0.15">
      <c r="A33" s="13"/>
      <c r="B33" s="51"/>
      <c r="C33" s="51"/>
      <c r="D33" s="52"/>
      <c r="E33" s="52"/>
      <c r="F33" s="52"/>
      <c r="G33" s="52"/>
      <c r="H33" s="235"/>
      <c r="I33" s="233"/>
    </row>
    <row r="34" spans="1:9" s="16" customFormat="1" ht="22.5" customHeight="1" x14ac:dyDescent="0.15">
      <c r="A34" s="1064" t="s">
        <v>442</v>
      </c>
      <c r="B34" s="1064"/>
      <c r="C34" s="1064"/>
      <c r="D34" s="1064"/>
      <c r="E34" s="1064"/>
      <c r="F34" s="1064"/>
      <c r="G34" s="1064"/>
      <c r="H34" s="235"/>
      <c r="I34" s="233"/>
    </row>
    <row r="35" spans="1:9" s="16" customFormat="1" ht="37.5" customHeight="1" x14ac:dyDescent="0.15">
      <c r="A35" s="91"/>
      <c r="B35" s="1241" t="s">
        <v>347</v>
      </c>
      <c r="C35" s="1241"/>
      <c r="D35" s="1241"/>
      <c r="E35" s="1241"/>
      <c r="F35" s="1241"/>
      <c r="G35" s="1241"/>
      <c r="H35" s="235"/>
      <c r="I35" s="233"/>
    </row>
    <row r="36" spans="1:9" s="16" customFormat="1" ht="22.5" customHeight="1" x14ac:dyDescent="0.15">
      <c r="A36" s="13"/>
      <c r="B36" s="66" t="s">
        <v>172</v>
      </c>
      <c r="C36" s="66" t="s">
        <v>573</v>
      </c>
      <c r="D36" s="66" t="s">
        <v>625</v>
      </c>
      <c r="E36" s="52"/>
      <c r="F36" s="52"/>
      <c r="G36" s="52"/>
      <c r="H36" s="235"/>
      <c r="I36" s="233"/>
    </row>
    <row r="37" spans="1:9" s="16" customFormat="1" ht="22.5" customHeight="1" x14ac:dyDescent="0.15">
      <c r="A37" s="13"/>
      <c r="B37" s="66" t="s">
        <v>345</v>
      </c>
      <c r="C37" s="89">
        <v>36</v>
      </c>
      <c r="D37" s="89">
        <v>19</v>
      </c>
      <c r="E37" s="52"/>
      <c r="F37" s="52"/>
      <c r="G37" s="52"/>
      <c r="H37" s="235"/>
      <c r="I37" s="233"/>
    </row>
    <row r="38" spans="1:9" s="16" customFormat="1" ht="22.5" customHeight="1" x14ac:dyDescent="0.15">
      <c r="A38" s="13"/>
      <c r="B38" s="51"/>
      <c r="C38" s="51"/>
      <c r="D38" s="52"/>
      <c r="E38" s="52"/>
      <c r="F38" s="52"/>
      <c r="G38" s="52"/>
      <c r="H38" s="235"/>
      <c r="I38" s="233"/>
    </row>
    <row r="39" spans="1:9" s="22" customFormat="1" ht="22.5" customHeight="1" x14ac:dyDescent="0.15">
      <c r="A39" s="1064" t="s">
        <v>443</v>
      </c>
      <c r="B39" s="1064"/>
      <c r="C39" s="1064"/>
      <c r="D39" s="1064"/>
      <c r="E39" s="1064"/>
      <c r="F39" s="1064"/>
      <c r="G39" s="1064"/>
    </row>
    <row r="40" spans="1:9" s="16" customFormat="1" ht="30" customHeight="1" x14ac:dyDescent="0.15">
      <c r="B40" s="1242" t="s">
        <v>1</v>
      </c>
      <c r="C40" s="1243"/>
      <c r="D40" s="1243"/>
      <c r="E40" s="1243"/>
      <c r="F40" s="1243"/>
      <c r="G40" s="1243"/>
    </row>
    <row r="41" spans="1:9" s="22" customFormat="1" ht="22.5" customHeight="1" x14ac:dyDescent="0.15">
      <c r="A41" s="1083" t="s">
        <v>444</v>
      </c>
      <c r="B41" s="1083"/>
      <c r="C41" s="1083"/>
      <c r="D41" s="1083"/>
      <c r="E41" s="1083"/>
      <c r="F41" s="1083"/>
      <c r="G41" s="1083"/>
    </row>
    <row r="42" spans="1:9" s="16" customFormat="1" ht="22.5" customHeight="1" x14ac:dyDescent="0.15">
      <c r="A42" s="13"/>
      <c r="B42" s="24" t="s">
        <v>172</v>
      </c>
      <c r="C42" s="66" t="s">
        <v>573</v>
      </c>
      <c r="D42" s="66" t="s">
        <v>625</v>
      </c>
      <c r="E42" s="70" t="s">
        <v>19</v>
      </c>
      <c r="F42" s="70" t="s">
        <v>20</v>
      </c>
      <c r="G42" s="74" t="s">
        <v>5</v>
      </c>
    </row>
    <row r="43" spans="1:9" s="16" customFormat="1" ht="22.5" customHeight="1" x14ac:dyDescent="0.15">
      <c r="A43" s="13"/>
      <c r="B43" s="66" t="s">
        <v>345</v>
      </c>
      <c r="C43" s="89">
        <v>607</v>
      </c>
      <c r="D43" s="89">
        <f>SUM(E43:G43)</f>
        <v>554</v>
      </c>
      <c r="E43" s="483">
        <v>133</v>
      </c>
      <c r="F43" s="487">
        <v>59</v>
      </c>
      <c r="G43" s="488">
        <v>362</v>
      </c>
      <c r="I43" s="233"/>
    </row>
    <row r="44" spans="1:9" ht="15" customHeight="1" x14ac:dyDescent="0.15">
      <c r="A44" s="10"/>
      <c r="B44" s="10"/>
      <c r="C44" s="10"/>
      <c r="D44" s="10"/>
      <c r="E44" s="10"/>
      <c r="F44" s="10"/>
      <c r="G44" s="10"/>
    </row>
    <row r="45" spans="1:9" s="22" customFormat="1" ht="22.5" customHeight="1" x14ac:dyDescent="0.15">
      <c r="A45" s="1083" t="s">
        <v>445</v>
      </c>
      <c r="B45" s="1083"/>
      <c r="C45" s="1083"/>
      <c r="D45" s="1083"/>
      <c r="E45" s="1083"/>
      <c r="F45" s="1083"/>
      <c r="G45" s="1083"/>
    </row>
    <row r="46" spans="1:9" s="16" customFormat="1" ht="22.5" customHeight="1" x14ac:dyDescent="0.15">
      <c r="A46" s="13"/>
      <c r="B46" s="1146" t="s">
        <v>32</v>
      </c>
      <c r="C46" s="1147"/>
      <c r="D46" s="24" t="s">
        <v>33</v>
      </c>
      <c r="E46" s="25" t="s">
        <v>19</v>
      </c>
      <c r="F46" s="25" t="s">
        <v>20</v>
      </c>
      <c r="G46" s="26" t="s">
        <v>5</v>
      </c>
    </row>
    <row r="47" spans="1:9" s="16" customFormat="1" ht="22.5" customHeight="1" x14ac:dyDescent="0.15">
      <c r="A47" s="13"/>
      <c r="B47" s="1232" t="s">
        <v>24</v>
      </c>
      <c r="C47" s="1233"/>
      <c r="D47" s="489">
        <f t="shared" ref="D47:D54" si="1">SUM(E47:G47)</f>
        <v>26</v>
      </c>
      <c r="E47" s="490">
        <v>9</v>
      </c>
      <c r="F47" s="490">
        <v>4</v>
      </c>
      <c r="G47" s="422">
        <v>13</v>
      </c>
      <c r="I47" s="233"/>
    </row>
    <row r="48" spans="1:9" s="16" customFormat="1" ht="22.5" customHeight="1" x14ac:dyDescent="0.15">
      <c r="A48" s="13"/>
      <c r="B48" s="1234" t="s">
        <v>725</v>
      </c>
      <c r="C48" s="1235"/>
      <c r="D48" s="400">
        <f t="shared" si="1"/>
        <v>17</v>
      </c>
      <c r="E48" s="342">
        <v>6</v>
      </c>
      <c r="F48" s="342">
        <v>3</v>
      </c>
      <c r="G48" s="287">
        <v>8</v>
      </c>
      <c r="I48" s="233"/>
    </row>
    <row r="49" spans="1:9" s="16" customFormat="1" ht="22.5" customHeight="1" x14ac:dyDescent="0.15">
      <c r="A49" s="13"/>
      <c r="B49" s="1234" t="s">
        <v>726</v>
      </c>
      <c r="C49" s="1235"/>
      <c r="D49" s="400">
        <f t="shared" si="1"/>
        <v>37</v>
      </c>
      <c r="E49" s="342">
        <v>12</v>
      </c>
      <c r="F49" s="342">
        <v>8</v>
      </c>
      <c r="G49" s="287">
        <v>17</v>
      </c>
      <c r="I49" s="233"/>
    </row>
    <row r="50" spans="1:9" s="16" customFormat="1" ht="22.5" customHeight="1" x14ac:dyDescent="0.15">
      <c r="A50" s="13"/>
      <c r="B50" s="1234" t="s">
        <v>27</v>
      </c>
      <c r="C50" s="1235"/>
      <c r="D50" s="400">
        <f t="shared" si="1"/>
        <v>22</v>
      </c>
      <c r="E50" s="342">
        <v>4</v>
      </c>
      <c r="F50" s="342">
        <v>7</v>
      </c>
      <c r="G50" s="287">
        <v>11</v>
      </c>
      <c r="I50" s="233"/>
    </row>
    <row r="51" spans="1:9" s="16" customFormat="1" ht="22.5" customHeight="1" x14ac:dyDescent="0.15">
      <c r="A51" s="13"/>
      <c r="B51" s="1234" t="s">
        <v>28</v>
      </c>
      <c r="C51" s="1235"/>
      <c r="D51" s="400">
        <f t="shared" si="1"/>
        <v>14</v>
      </c>
      <c r="E51" s="493">
        <v>6</v>
      </c>
      <c r="F51" s="342">
        <v>4</v>
      </c>
      <c r="G51" s="287">
        <v>4</v>
      </c>
      <c r="I51" s="233"/>
    </row>
    <row r="52" spans="1:9" s="16" customFormat="1" ht="22.5" customHeight="1" x14ac:dyDescent="0.15">
      <c r="A52" s="13"/>
      <c r="B52" s="1234" t="s">
        <v>727</v>
      </c>
      <c r="C52" s="1235"/>
      <c r="D52" s="400">
        <f t="shared" si="1"/>
        <v>81</v>
      </c>
      <c r="E52" s="342">
        <v>20</v>
      </c>
      <c r="F52" s="342">
        <v>18</v>
      </c>
      <c r="G52" s="287">
        <v>43</v>
      </c>
      <c r="I52" s="233"/>
    </row>
    <row r="53" spans="1:9" s="16" customFormat="1" ht="22.5" customHeight="1" x14ac:dyDescent="0.15">
      <c r="A53" s="13"/>
      <c r="B53" s="1234" t="s">
        <v>728</v>
      </c>
      <c r="C53" s="1238"/>
      <c r="D53" s="400">
        <f t="shared" si="1"/>
        <v>2</v>
      </c>
      <c r="E53" s="482">
        <v>1</v>
      </c>
      <c r="F53" s="342">
        <v>0</v>
      </c>
      <c r="G53" s="287">
        <v>1</v>
      </c>
      <c r="I53" s="233"/>
    </row>
    <row r="54" spans="1:9" s="16" customFormat="1" ht="22.5" customHeight="1" x14ac:dyDescent="0.15">
      <c r="A54" s="13"/>
      <c r="B54" s="1239" t="s">
        <v>30</v>
      </c>
      <c r="C54" s="1240"/>
      <c r="D54" s="410">
        <f t="shared" si="1"/>
        <v>363</v>
      </c>
      <c r="E54" s="347">
        <v>78</v>
      </c>
      <c r="F54" s="347">
        <v>20</v>
      </c>
      <c r="G54" s="290">
        <v>265</v>
      </c>
      <c r="I54" s="233"/>
    </row>
    <row r="55" spans="1:9" ht="11.25" customHeight="1" x14ac:dyDescent="0.15">
      <c r="A55" s="1"/>
      <c r="B55" s="71"/>
      <c r="C55" s="71"/>
      <c r="D55" s="72"/>
      <c r="E55" s="72"/>
      <c r="F55" s="72"/>
      <c r="G55" s="72"/>
    </row>
    <row r="56" spans="1:9" s="22" customFormat="1" ht="22.5" customHeight="1" x14ac:dyDescent="0.15">
      <c r="A56" s="1083" t="s">
        <v>446</v>
      </c>
      <c r="B56" s="1083"/>
      <c r="C56" s="1083"/>
      <c r="D56" s="1083"/>
      <c r="E56" s="1083"/>
      <c r="F56" s="1083"/>
      <c r="G56" s="1083"/>
    </row>
    <row r="57" spans="1:9" s="16" customFormat="1" ht="22.5" customHeight="1" x14ac:dyDescent="0.15">
      <c r="A57" s="13"/>
      <c r="B57" s="1146" t="s">
        <v>34</v>
      </c>
      <c r="C57" s="1147"/>
      <c r="D57" s="53" t="s">
        <v>33</v>
      </c>
      <c r="E57" s="73" t="s">
        <v>19</v>
      </c>
      <c r="F57" s="73" t="s">
        <v>20</v>
      </c>
      <c r="G57" s="74" t="s">
        <v>5</v>
      </c>
    </row>
    <row r="58" spans="1:9" s="16" customFormat="1" ht="22.5" customHeight="1" x14ac:dyDescent="0.15">
      <c r="A58" s="13"/>
      <c r="B58" s="1232" t="s">
        <v>729</v>
      </c>
      <c r="C58" s="1233"/>
      <c r="D58" s="130">
        <f>SUM(E58:G58)</f>
        <v>142</v>
      </c>
      <c r="E58" s="490">
        <v>41</v>
      </c>
      <c r="F58" s="490">
        <v>18</v>
      </c>
      <c r="G58" s="422">
        <v>83</v>
      </c>
      <c r="I58" s="233"/>
    </row>
    <row r="59" spans="1:9" s="16" customFormat="1" ht="22.5" customHeight="1" x14ac:dyDescent="0.15">
      <c r="A59" s="13"/>
      <c r="B59" s="1234" t="s">
        <v>18</v>
      </c>
      <c r="C59" s="1235"/>
      <c r="D59" s="236">
        <f>SUM(E59:G59)</f>
        <v>209</v>
      </c>
      <c r="E59" s="342">
        <v>37</v>
      </c>
      <c r="F59" s="342">
        <v>20</v>
      </c>
      <c r="G59" s="287">
        <v>152</v>
      </c>
      <c r="I59" s="233"/>
    </row>
    <row r="60" spans="1:9" s="16" customFormat="1" ht="22.5" customHeight="1" x14ac:dyDescent="0.15">
      <c r="A60" s="13"/>
      <c r="B60" s="1234" t="s">
        <v>730</v>
      </c>
      <c r="C60" s="1235"/>
      <c r="D60" s="236">
        <f>SUM(E60:G60)</f>
        <v>65</v>
      </c>
      <c r="E60" s="342">
        <v>13</v>
      </c>
      <c r="F60" s="342">
        <v>14</v>
      </c>
      <c r="G60" s="287">
        <v>38</v>
      </c>
      <c r="I60" s="233"/>
    </row>
    <row r="61" spans="1:9" s="16" customFormat="1" ht="22.5" customHeight="1" x14ac:dyDescent="0.15">
      <c r="A61" s="13"/>
      <c r="B61" s="1234" t="s">
        <v>731</v>
      </c>
      <c r="C61" s="1235"/>
      <c r="D61" s="236">
        <f>SUM(E61:G61)</f>
        <v>96</v>
      </c>
      <c r="E61" s="342">
        <v>27</v>
      </c>
      <c r="F61" s="342">
        <v>5</v>
      </c>
      <c r="G61" s="287">
        <v>64</v>
      </c>
      <c r="I61" s="233"/>
    </row>
    <row r="62" spans="1:9" s="16" customFormat="1" ht="22.5" customHeight="1" x14ac:dyDescent="0.15">
      <c r="A62" s="13"/>
      <c r="B62" s="1236" t="s">
        <v>732</v>
      </c>
      <c r="C62" s="1237"/>
      <c r="D62" s="189">
        <f>SUM(E62:G62)</f>
        <v>42</v>
      </c>
      <c r="E62" s="493">
        <v>15</v>
      </c>
      <c r="F62" s="493">
        <v>2</v>
      </c>
      <c r="G62" s="494">
        <v>25</v>
      </c>
      <c r="I62" s="233"/>
    </row>
    <row r="63" spans="1:9" s="16" customFormat="1" ht="22.5" customHeight="1" x14ac:dyDescent="0.15">
      <c r="A63" s="13"/>
      <c r="B63" s="1146" t="s">
        <v>122</v>
      </c>
      <c r="C63" s="1147"/>
      <c r="D63" s="231">
        <f>SUM(D58:D62)</f>
        <v>554</v>
      </c>
      <c r="E63" s="88">
        <f>SUM(E58:E62)</f>
        <v>133</v>
      </c>
      <c r="F63" s="88">
        <f>SUM(F58:F62)</f>
        <v>59</v>
      </c>
      <c r="G63" s="88">
        <f>SUM(G58:G62)</f>
        <v>362</v>
      </c>
      <c r="H63" s="234"/>
      <c r="I63" s="233"/>
    </row>
    <row r="64" spans="1:9" ht="20.100000000000001" customHeight="1" x14ac:dyDescent="0.15">
      <c r="A64" s="10"/>
      <c r="B64" s="10"/>
      <c r="C64" s="10"/>
      <c r="D64" s="485"/>
      <c r="E64" s="485"/>
      <c r="F64" s="77"/>
      <c r="G64" s="10"/>
    </row>
  </sheetData>
  <mergeCells count="47">
    <mergeCell ref="A1:G1"/>
    <mergeCell ref="A3:G3"/>
    <mergeCell ref="B4:G4"/>
    <mergeCell ref="A5:G5"/>
    <mergeCell ref="A9:G9"/>
    <mergeCell ref="B10:C10"/>
    <mergeCell ref="B11:C11"/>
    <mergeCell ref="B12:C12"/>
    <mergeCell ref="B13:C13"/>
    <mergeCell ref="B14:C14"/>
    <mergeCell ref="B15:C15"/>
    <mergeCell ref="B16:C16"/>
    <mergeCell ref="B17:C17"/>
    <mergeCell ref="B18:C18"/>
    <mergeCell ref="A20:G20"/>
    <mergeCell ref="B21:C21"/>
    <mergeCell ref="B22:C22"/>
    <mergeCell ref="B23:C23"/>
    <mergeCell ref="B24:C24"/>
    <mergeCell ref="B25:C25"/>
    <mergeCell ref="B26:C26"/>
    <mergeCell ref="B27:C27"/>
    <mergeCell ref="A29:G29"/>
    <mergeCell ref="B30:G30"/>
    <mergeCell ref="A34:G34"/>
    <mergeCell ref="B51:C51"/>
    <mergeCell ref="B35:G35"/>
    <mergeCell ref="A39:G39"/>
    <mergeCell ref="B40:G40"/>
    <mergeCell ref="A41:G41"/>
    <mergeCell ref="A45:G45"/>
    <mergeCell ref="B46:C46"/>
    <mergeCell ref="B47:C47"/>
    <mergeCell ref="B48:C48"/>
    <mergeCell ref="B49:C49"/>
    <mergeCell ref="B50:C50"/>
    <mergeCell ref="B52:C52"/>
    <mergeCell ref="B53:C53"/>
    <mergeCell ref="B54:C54"/>
    <mergeCell ref="A56:G56"/>
    <mergeCell ref="B61:C61"/>
    <mergeCell ref="B63:C63"/>
    <mergeCell ref="B57:C57"/>
    <mergeCell ref="B58:C58"/>
    <mergeCell ref="B59:C59"/>
    <mergeCell ref="B60:C60"/>
    <mergeCell ref="B62:C62"/>
  </mergeCells>
  <phoneticPr fontId="2"/>
  <pageMargins left="0.74803149606299213" right="0.74803149606299213" top="0.98425196850393704" bottom="0.98425196850393704" header="0.51181102362204722" footer="0.51181102362204722"/>
  <pageSetup paperSize="9" firstPageNumber="67" orientation="portrait" useFirstPageNumber="1" r:id="rId1"/>
  <headerFooter differentOddEven="1" alignWithMargins="0">
    <oddFooter>&amp;C&amp;P</oddFooter>
    <evenFooter>&amp;C&amp;P</evenFooter>
  </headerFooter>
  <rowBreaks count="1" manualBreakCount="1">
    <brk id="33" max="7"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view="pageBreakPreview" topLeftCell="A28" zoomScaleNormal="100" zoomScaleSheetLayoutView="100" workbookViewId="0">
      <selection activeCell="H23" sqref="H23"/>
    </sheetView>
  </sheetViews>
  <sheetFormatPr defaultRowHeight="15" customHeight="1" x14ac:dyDescent="0.15"/>
  <cols>
    <col min="1" max="1" width="1.625" style="22" customWidth="1"/>
    <col min="2" max="2" width="8.375" style="22" bestFit="1" customWidth="1"/>
    <col min="3" max="3" width="6.875" style="22" bestFit="1" customWidth="1"/>
    <col min="4" max="5" width="9.625" style="22" customWidth="1"/>
    <col min="6" max="8" width="10" style="22" customWidth="1"/>
    <col min="9" max="9" width="10.5" style="22" customWidth="1"/>
    <col min="10" max="10" width="7.5" style="22" customWidth="1"/>
    <col min="11" max="16384" width="9" style="22"/>
  </cols>
  <sheetData>
    <row r="1" spans="1:10" ht="20.100000000000001" customHeight="1" x14ac:dyDescent="0.15">
      <c r="A1" s="1064" t="s">
        <v>723</v>
      </c>
      <c r="B1" s="1263"/>
      <c r="C1" s="1263"/>
      <c r="D1" s="1263"/>
      <c r="E1" s="1263"/>
      <c r="F1" s="1263"/>
      <c r="G1" s="1263"/>
      <c r="H1" s="1263"/>
      <c r="I1" s="1263"/>
      <c r="J1" s="1263"/>
    </row>
    <row r="2" spans="1:10" ht="93.75" customHeight="1" x14ac:dyDescent="0.15">
      <c r="A2" s="619" t="s">
        <v>719</v>
      </c>
      <c r="B2" s="619"/>
      <c r="C2" s="619"/>
      <c r="D2" s="619"/>
      <c r="E2" s="619"/>
      <c r="F2" s="619"/>
      <c r="G2" s="619"/>
      <c r="H2" s="619"/>
      <c r="I2" s="619"/>
      <c r="J2" s="619"/>
    </row>
    <row r="3" spans="1:10" ht="13.5" customHeight="1" x14ac:dyDescent="0.15">
      <c r="A3" s="1264"/>
      <c r="B3" s="1264"/>
      <c r="C3" s="1264"/>
      <c r="D3" s="1264"/>
      <c r="E3" s="1264"/>
      <c r="F3" s="1264"/>
      <c r="G3" s="1264"/>
      <c r="H3" s="1264"/>
      <c r="I3" s="1264"/>
      <c r="J3" s="1264"/>
    </row>
    <row r="4" spans="1:10" ht="20.100000000000001" customHeight="1" x14ac:dyDescent="0.15">
      <c r="A4" s="1064" t="s">
        <v>447</v>
      </c>
      <c r="B4" s="1064"/>
      <c r="C4" s="1064"/>
      <c r="D4" s="1064"/>
      <c r="E4" s="1064"/>
      <c r="F4" s="1064"/>
      <c r="G4" s="1064"/>
      <c r="H4" s="1064"/>
      <c r="I4" s="1064"/>
      <c r="J4" s="1064"/>
    </row>
    <row r="5" spans="1:10" s="16" customFormat="1" ht="20.100000000000001" customHeight="1" x14ac:dyDescent="0.15">
      <c r="A5" s="13"/>
      <c r="B5" s="1146"/>
      <c r="C5" s="1147"/>
      <c r="D5" s="1147"/>
      <c r="E5" s="1148"/>
      <c r="F5" s="64" t="s">
        <v>80</v>
      </c>
      <c r="G5" s="65" t="s">
        <v>161</v>
      </c>
      <c r="H5" s="66" t="s">
        <v>74</v>
      </c>
      <c r="I5" s="54" t="s">
        <v>124</v>
      </c>
      <c r="J5" s="13"/>
    </row>
    <row r="6" spans="1:10" s="16" customFormat="1" ht="20.100000000000001" customHeight="1" x14ac:dyDescent="0.15">
      <c r="A6" s="13"/>
      <c r="B6" s="1146" t="s">
        <v>592</v>
      </c>
      <c r="C6" s="1147"/>
      <c r="D6" s="1147"/>
      <c r="E6" s="1148"/>
      <c r="F6" s="94">
        <v>399</v>
      </c>
      <c r="G6" s="483">
        <v>82</v>
      </c>
      <c r="H6" s="89">
        <v>80</v>
      </c>
      <c r="I6" s="89">
        <v>479</v>
      </c>
      <c r="J6" s="13"/>
    </row>
    <row r="7" spans="1:10" s="16" customFormat="1" ht="20.100000000000001" customHeight="1" x14ac:dyDescent="0.15">
      <c r="A7" s="13"/>
      <c r="B7" s="1257" t="s">
        <v>638</v>
      </c>
      <c r="C7" s="763" t="s">
        <v>81</v>
      </c>
      <c r="D7" s="1107"/>
      <c r="E7" s="766"/>
      <c r="F7" s="495">
        <v>141</v>
      </c>
      <c r="G7" s="422">
        <v>35</v>
      </c>
      <c r="H7" s="432">
        <v>39</v>
      </c>
      <c r="I7" s="496">
        <f>F7+H7</f>
        <v>180</v>
      </c>
      <c r="J7" s="13"/>
    </row>
    <row r="8" spans="1:10" s="16" customFormat="1" ht="20.100000000000001" customHeight="1" x14ac:dyDescent="0.15">
      <c r="A8" s="13"/>
      <c r="B8" s="1258"/>
      <c r="C8" s="1158" t="s">
        <v>82</v>
      </c>
      <c r="D8" s="1159"/>
      <c r="E8" s="1202"/>
      <c r="F8" s="344">
        <v>81</v>
      </c>
      <c r="G8" s="287">
        <v>19</v>
      </c>
      <c r="H8" s="431">
        <v>25</v>
      </c>
      <c r="I8" s="431">
        <f>F8+H8</f>
        <v>106</v>
      </c>
      <c r="J8" s="13"/>
    </row>
    <row r="9" spans="1:10" s="16" customFormat="1" ht="20.100000000000001" customHeight="1" x14ac:dyDescent="0.15">
      <c r="A9" s="13"/>
      <c r="B9" s="1258"/>
      <c r="C9" s="1260" t="s">
        <v>357</v>
      </c>
      <c r="D9" s="1261"/>
      <c r="E9" s="1262"/>
      <c r="F9" s="497">
        <v>162</v>
      </c>
      <c r="G9" s="494">
        <v>14</v>
      </c>
      <c r="H9" s="404">
        <v>41</v>
      </c>
      <c r="I9" s="408">
        <f>F9+H9</f>
        <v>203</v>
      </c>
      <c r="J9" s="13"/>
    </row>
    <row r="10" spans="1:10" s="16" customFormat="1" ht="20.100000000000001" customHeight="1" x14ac:dyDescent="0.15">
      <c r="A10" s="13"/>
      <c r="B10" s="1259"/>
      <c r="C10" s="1146" t="s">
        <v>124</v>
      </c>
      <c r="D10" s="1147"/>
      <c r="E10" s="1148"/>
      <c r="F10" s="94">
        <f>SUM(F7:F9)</f>
        <v>384</v>
      </c>
      <c r="G10" s="483">
        <f>SUM(G7:G9)</f>
        <v>68</v>
      </c>
      <c r="H10" s="89">
        <f>SUM(H7:H9)</f>
        <v>105</v>
      </c>
      <c r="I10" s="89">
        <f>SUM(I7:I9)</f>
        <v>489</v>
      </c>
      <c r="J10" s="13"/>
    </row>
    <row r="11" spans="1:10" s="16" customFormat="1" ht="20.100000000000001" customHeight="1" x14ac:dyDescent="0.15">
      <c r="A11" s="13"/>
      <c r="B11" s="51"/>
      <c r="C11" s="51"/>
      <c r="D11" s="51"/>
      <c r="E11" s="51"/>
      <c r="F11" s="52"/>
      <c r="G11" s="52"/>
      <c r="H11" s="52"/>
      <c r="I11" s="52"/>
      <c r="J11" s="13"/>
    </row>
    <row r="12" spans="1:10" s="16" customFormat="1" ht="20.100000000000001" customHeight="1" x14ac:dyDescent="0.15">
      <c r="A12" s="13"/>
      <c r="B12" s="61"/>
      <c r="C12" s="62"/>
      <c r="D12" s="62"/>
      <c r="E12" s="63"/>
      <c r="F12" s="64" t="s">
        <v>80</v>
      </c>
      <c r="G12" s="65" t="s">
        <v>161</v>
      </c>
      <c r="H12" s="66" t="s">
        <v>74</v>
      </c>
      <c r="I12" s="54" t="s">
        <v>124</v>
      </c>
      <c r="J12" s="13"/>
    </row>
    <row r="13" spans="1:10" s="16" customFormat="1" ht="30.75" customHeight="1" x14ac:dyDescent="0.15">
      <c r="A13" s="13"/>
      <c r="B13" s="131" t="s">
        <v>639</v>
      </c>
      <c r="C13" s="760" t="s">
        <v>374</v>
      </c>
      <c r="D13" s="761"/>
      <c r="E13" s="762"/>
      <c r="F13" s="435">
        <v>22</v>
      </c>
      <c r="G13" s="418">
        <v>12</v>
      </c>
      <c r="H13" s="414">
        <v>6</v>
      </c>
      <c r="I13" s="418">
        <f>F13+H13</f>
        <v>28</v>
      </c>
      <c r="J13" s="13"/>
    </row>
    <row r="14" spans="1:10" ht="14.25" customHeight="1" x14ac:dyDescent="0.15">
      <c r="A14" s="19"/>
      <c r="B14" s="19"/>
      <c r="C14" s="19"/>
      <c r="D14" s="19"/>
      <c r="E14" s="19"/>
      <c r="F14" s="1256"/>
      <c r="G14" s="1256"/>
      <c r="H14" s="1256"/>
      <c r="I14" s="1256"/>
    </row>
    <row r="15" spans="1:10" ht="20.100000000000001" customHeight="1" x14ac:dyDescent="0.15">
      <c r="A15" s="1064" t="s">
        <v>448</v>
      </c>
      <c r="B15" s="1064"/>
      <c r="C15" s="1064"/>
      <c r="D15" s="1064"/>
      <c r="E15" s="1064"/>
      <c r="F15" s="1064"/>
      <c r="G15" s="1064"/>
      <c r="H15" s="1064"/>
      <c r="I15" s="1064"/>
      <c r="J15" s="1064"/>
    </row>
    <row r="16" spans="1:10" ht="24.75" customHeight="1" x14ac:dyDescent="0.15">
      <c r="A16" s="598" t="s">
        <v>622</v>
      </c>
      <c r="B16" s="598"/>
      <c r="C16" s="598"/>
      <c r="D16" s="598"/>
      <c r="E16" s="598"/>
      <c r="F16" s="598"/>
      <c r="G16" s="598"/>
      <c r="H16" s="598"/>
      <c r="I16" s="598"/>
      <c r="J16" s="598"/>
    </row>
    <row r="17" spans="1:10" ht="12.75" customHeight="1" x14ac:dyDescent="0.15">
      <c r="A17" s="19"/>
      <c r="B17" s="67"/>
      <c r="C17" s="67"/>
      <c r="D17" s="67"/>
      <c r="E17" s="68"/>
      <c r="F17" s="68"/>
      <c r="G17" s="68"/>
      <c r="H17" s="68"/>
      <c r="I17" s="68"/>
      <c r="J17" s="19"/>
    </row>
    <row r="18" spans="1:10" ht="15" customHeight="1" x14ac:dyDescent="0.15">
      <c r="A18" s="1064" t="s">
        <v>449</v>
      </c>
      <c r="B18" s="1064"/>
      <c r="C18" s="1064"/>
      <c r="D18" s="1064"/>
      <c r="E18" s="1064"/>
      <c r="F18" s="1064"/>
      <c r="G18" s="1064"/>
      <c r="H18" s="1064"/>
      <c r="I18" s="1064"/>
      <c r="J18" s="1064"/>
    </row>
    <row r="19" spans="1:10" s="16" customFormat="1" ht="19.5" customHeight="1" x14ac:dyDescent="0.15">
      <c r="B19" s="1146"/>
      <c r="C19" s="1147"/>
      <c r="D19" s="1147"/>
      <c r="E19" s="1148"/>
      <c r="F19" s="64" t="s">
        <v>154</v>
      </c>
      <c r="G19" s="69" t="s">
        <v>155</v>
      </c>
      <c r="H19" s="26" t="s">
        <v>124</v>
      </c>
    </row>
    <row r="20" spans="1:10" s="16" customFormat="1" ht="19.5" customHeight="1" x14ac:dyDescent="0.15">
      <c r="B20" s="1146" t="s">
        <v>567</v>
      </c>
      <c r="C20" s="1147"/>
      <c r="D20" s="1147"/>
      <c r="E20" s="1148"/>
      <c r="F20" s="419">
        <v>25</v>
      </c>
      <c r="G20" s="88">
        <v>2</v>
      </c>
      <c r="H20" s="488">
        <v>27</v>
      </c>
    </row>
    <row r="21" spans="1:10" s="16" customFormat="1" ht="19.5" customHeight="1" x14ac:dyDescent="0.15">
      <c r="B21" s="1146" t="s">
        <v>592</v>
      </c>
      <c r="C21" s="1147"/>
      <c r="D21" s="1147"/>
      <c r="E21" s="1148"/>
      <c r="F21" s="419">
        <v>19</v>
      </c>
      <c r="G21" s="88">
        <v>1</v>
      </c>
      <c r="H21" s="488">
        <v>20</v>
      </c>
    </row>
    <row r="22" spans="1:10" s="16" customFormat="1" ht="19.5" customHeight="1" x14ac:dyDescent="0.15">
      <c r="B22" s="1244" t="s">
        <v>639</v>
      </c>
      <c r="C22" s="1250" t="s">
        <v>187</v>
      </c>
      <c r="D22" s="1251"/>
      <c r="E22" s="1252"/>
      <c r="F22" s="421">
        <v>6</v>
      </c>
      <c r="G22" s="498">
        <v>0</v>
      </c>
      <c r="H22" s="284">
        <f>SUM(F22:G22)</f>
        <v>6</v>
      </c>
    </row>
    <row r="23" spans="1:10" s="16" customFormat="1" ht="19.5" customHeight="1" x14ac:dyDescent="0.15">
      <c r="B23" s="1245"/>
      <c r="C23" s="1250" t="s">
        <v>375</v>
      </c>
      <c r="D23" s="1251"/>
      <c r="E23" s="1252"/>
      <c r="F23" s="344">
        <v>9</v>
      </c>
      <c r="G23" s="266">
        <v>1</v>
      </c>
      <c r="H23" s="287">
        <f>SUM(F23:G23)</f>
        <v>10</v>
      </c>
    </row>
    <row r="24" spans="1:10" s="16" customFormat="1" ht="19.5" customHeight="1" x14ac:dyDescent="0.15">
      <c r="B24" s="1245"/>
      <c r="C24" s="1250" t="s">
        <v>156</v>
      </c>
      <c r="D24" s="1251"/>
      <c r="E24" s="1252"/>
      <c r="F24" s="344">
        <v>8</v>
      </c>
      <c r="G24" s="399">
        <v>0</v>
      </c>
      <c r="H24" s="287">
        <f>SUM(F24:G24)</f>
        <v>8</v>
      </c>
    </row>
    <row r="25" spans="1:10" s="16" customFormat="1" ht="19.5" customHeight="1" x14ac:dyDescent="0.15">
      <c r="B25" s="1246"/>
      <c r="C25" s="1253" t="s">
        <v>124</v>
      </c>
      <c r="D25" s="1254"/>
      <c r="E25" s="1255"/>
      <c r="F25" s="349">
        <f>SUM(F22:F24)</f>
        <v>23</v>
      </c>
      <c r="G25" s="423">
        <f>SUM(G22:G24)</f>
        <v>1</v>
      </c>
      <c r="H25" s="290">
        <f>SUM(H22:H24)</f>
        <v>24</v>
      </c>
    </row>
    <row r="26" spans="1:10" s="16" customFormat="1" ht="15" customHeight="1" x14ac:dyDescent="0.15">
      <c r="B26" s="237"/>
    </row>
    <row r="27" spans="1:10" ht="15" customHeight="1" x14ac:dyDescent="0.15">
      <c r="A27" s="1064" t="s">
        <v>598</v>
      </c>
      <c r="B27" s="1064"/>
      <c r="C27" s="1064"/>
      <c r="D27" s="1064"/>
      <c r="E27" s="1064"/>
      <c r="F27" s="1064"/>
      <c r="G27" s="1064"/>
      <c r="H27" s="1064"/>
      <c r="I27" s="1064"/>
      <c r="J27" s="1064"/>
    </row>
    <row r="28" spans="1:10" ht="19.5" customHeight="1" x14ac:dyDescent="0.15">
      <c r="A28" s="91"/>
      <c r="B28" s="1146" t="s">
        <v>592</v>
      </c>
      <c r="C28" s="1147"/>
      <c r="D28" s="1147"/>
      <c r="E28" s="1148"/>
      <c r="F28" s="499" t="s">
        <v>600</v>
      </c>
      <c r="G28" s="91"/>
      <c r="H28" s="91"/>
      <c r="I28" s="91"/>
      <c r="J28" s="91"/>
    </row>
    <row r="29" spans="1:10" s="16" customFormat="1" ht="19.5" customHeight="1" x14ac:dyDescent="0.15">
      <c r="B29" s="1244" t="s">
        <v>639</v>
      </c>
      <c r="C29" s="1247" t="s">
        <v>187</v>
      </c>
      <c r="D29" s="1248"/>
      <c r="E29" s="1249"/>
      <c r="F29" s="500" t="s">
        <v>640</v>
      </c>
      <c r="G29" s="238"/>
      <c r="H29" s="52"/>
    </row>
    <row r="30" spans="1:10" s="16" customFormat="1" ht="19.5" customHeight="1" x14ac:dyDescent="0.15">
      <c r="B30" s="1245"/>
      <c r="C30" s="1250" t="s">
        <v>375</v>
      </c>
      <c r="D30" s="1251"/>
      <c r="E30" s="1252"/>
      <c r="F30" s="501" t="s">
        <v>641</v>
      </c>
      <c r="G30" s="220"/>
      <c r="H30" s="52"/>
    </row>
    <row r="31" spans="1:10" s="16" customFormat="1" ht="19.5" customHeight="1" x14ac:dyDescent="0.15">
      <c r="B31" s="1245"/>
      <c r="C31" s="1250" t="s">
        <v>156</v>
      </c>
      <c r="D31" s="1251"/>
      <c r="E31" s="1252"/>
      <c r="F31" s="501" t="s">
        <v>599</v>
      </c>
      <c r="G31" s="238"/>
      <c r="H31" s="52"/>
    </row>
    <row r="32" spans="1:10" s="16" customFormat="1" ht="19.5" customHeight="1" x14ac:dyDescent="0.15">
      <c r="B32" s="1246"/>
      <c r="C32" s="1253" t="s">
        <v>124</v>
      </c>
      <c r="D32" s="1254"/>
      <c r="E32" s="1255"/>
      <c r="F32" s="350" t="s">
        <v>642</v>
      </c>
      <c r="G32" s="238"/>
      <c r="H32" s="52"/>
    </row>
    <row r="33" spans="1:10" ht="15" customHeight="1" x14ac:dyDescent="0.15">
      <c r="B33" s="239" t="s">
        <v>601</v>
      </c>
    </row>
    <row r="34" spans="1:10" ht="15" customHeight="1" x14ac:dyDescent="0.15">
      <c r="B34" s="22" t="s">
        <v>602</v>
      </c>
    </row>
    <row r="36" spans="1:10" ht="15" customHeight="1" x14ac:dyDescent="0.15">
      <c r="A36" s="1064" t="s">
        <v>643</v>
      </c>
      <c r="B36" s="1064"/>
      <c r="C36" s="1064"/>
      <c r="D36" s="1064"/>
      <c r="E36" s="1064"/>
      <c r="F36" s="1064"/>
      <c r="G36" s="1064"/>
      <c r="H36" s="1064"/>
      <c r="I36" s="1064"/>
      <c r="J36" s="1064"/>
    </row>
    <row r="37" spans="1:10" s="16" customFormat="1" ht="19.5" customHeight="1" x14ac:dyDescent="0.15">
      <c r="B37" s="1244" t="s">
        <v>639</v>
      </c>
      <c r="C37" s="1247" t="s">
        <v>187</v>
      </c>
      <c r="D37" s="1248"/>
      <c r="E37" s="1249"/>
      <c r="F37" s="500">
        <v>0</v>
      </c>
      <c r="G37" s="238"/>
      <c r="H37" s="52"/>
    </row>
    <row r="38" spans="1:10" s="16" customFormat="1" ht="19.5" customHeight="1" x14ac:dyDescent="0.15">
      <c r="B38" s="1245"/>
      <c r="C38" s="1250" t="s">
        <v>375</v>
      </c>
      <c r="D38" s="1251"/>
      <c r="E38" s="1252"/>
      <c r="F38" s="501">
        <v>1</v>
      </c>
      <c r="G38" s="220"/>
      <c r="H38" s="52"/>
    </row>
    <row r="39" spans="1:10" s="16" customFormat="1" ht="19.5" customHeight="1" x14ac:dyDescent="0.15">
      <c r="B39" s="1245"/>
      <c r="C39" s="1250" t="s">
        <v>156</v>
      </c>
      <c r="D39" s="1251"/>
      <c r="E39" s="1252"/>
      <c r="F39" s="501">
        <v>1</v>
      </c>
      <c r="G39" s="238"/>
      <c r="H39" s="52"/>
    </row>
    <row r="40" spans="1:10" s="16" customFormat="1" ht="19.5" customHeight="1" x14ac:dyDescent="0.15">
      <c r="B40" s="1246"/>
      <c r="C40" s="1253" t="s">
        <v>124</v>
      </c>
      <c r="D40" s="1254"/>
      <c r="E40" s="1255"/>
      <c r="F40" s="350">
        <f>SUM(F37:F39)</f>
        <v>2</v>
      </c>
      <c r="G40" s="238"/>
      <c r="H40" s="52"/>
    </row>
    <row r="41" spans="1:10" ht="15" customHeight="1" x14ac:dyDescent="0.15">
      <c r="B41" s="239" t="s">
        <v>644</v>
      </c>
    </row>
  </sheetData>
  <mergeCells count="37">
    <mergeCell ref="A1:J1"/>
    <mergeCell ref="A2:J2"/>
    <mergeCell ref="A3:J3"/>
    <mergeCell ref="A4:J4"/>
    <mergeCell ref="B5:E5"/>
    <mergeCell ref="B6:E6"/>
    <mergeCell ref="B7:B10"/>
    <mergeCell ref="C7:E7"/>
    <mergeCell ref="C8:E8"/>
    <mergeCell ref="C9:E9"/>
    <mergeCell ref="C10:E10"/>
    <mergeCell ref="C13:E13"/>
    <mergeCell ref="F14:I14"/>
    <mergeCell ref="A15:J15"/>
    <mergeCell ref="A16:J16"/>
    <mergeCell ref="A18:J18"/>
    <mergeCell ref="B19:E19"/>
    <mergeCell ref="B20:E20"/>
    <mergeCell ref="B21:E21"/>
    <mergeCell ref="B22:B25"/>
    <mergeCell ref="C22:E22"/>
    <mergeCell ref="C23:E23"/>
    <mergeCell ref="C24:E24"/>
    <mergeCell ref="C25:E25"/>
    <mergeCell ref="A27:J27"/>
    <mergeCell ref="B29:B32"/>
    <mergeCell ref="C29:E29"/>
    <mergeCell ref="C30:E30"/>
    <mergeCell ref="C31:E31"/>
    <mergeCell ref="C32:E32"/>
    <mergeCell ref="B28:E28"/>
    <mergeCell ref="A36:J36"/>
    <mergeCell ref="B37:B40"/>
    <mergeCell ref="C37:E37"/>
    <mergeCell ref="C38:E38"/>
    <mergeCell ref="C39:E39"/>
    <mergeCell ref="C40:E40"/>
  </mergeCells>
  <phoneticPr fontId="2"/>
  <pageMargins left="0.74803149606299213" right="0.74803149606299213" top="0.98425196850393704" bottom="0.98425196850393704" header="0.51181102362204722" footer="0.51181102362204722"/>
  <pageSetup paperSize="9" scale="84" firstPageNumber="69" orientation="portrait" useFirstPageNumber="1" r:id="rId1"/>
  <headerFooter differentOddEven="1" alignWithMargins="0">
    <oddFooter>&amp;C&amp;P</oddFooter>
    <evenFooter>&amp;C&amp;P</even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view="pageBreakPreview" topLeftCell="A25" zoomScaleNormal="100" zoomScaleSheetLayoutView="100" workbookViewId="0">
      <selection activeCell="B10" sqref="B10:C10"/>
    </sheetView>
  </sheetViews>
  <sheetFormatPr defaultRowHeight="20.100000000000001" customHeight="1" x14ac:dyDescent="0.15"/>
  <cols>
    <col min="1" max="1" width="1.625" style="210" customWidth="1"/>
    <col min="2" max="2" width="25.625" style="210" customWidth="1"/>
    <col min="3" max="7" width="11.25" style="210" customWidth="1"/>
    <col min="8" max="8" width="3" style="210" customWidth="1"/>
    <col min="9" max="16384" width="9" style="210"/>
  </cols>
  <sheetData>
    <row r="1" spans="1:9" s="22" customFormat="1" ht="20.100000000000001" customHeight="1" x14ac:dyDescent="0.15">
      <c r="A1" s="1087" t="s">
        <v>450</v>
      </c>
      <c r="B1" s="1087"/>
      <c r="C1" s="1087"/>
      <c r="D1" s="1087"/>
      <c r="E1" s="1087"/>
      <c r="F1" s="1087"/>
      <c r="G1" s="1087"/>
    </row>
    <row r="2" spans="1:9" ht="9" customHeight="1" x14ac:dyDescent="0.15">
      <c r="A2" s="232"/>
      <c r="B2" s="232"/>
      <c r="C2" s="232"/>
      <c r="D2" s="232"/>
      <c r="E2" s="232"/>
      <c r="F2" s="232"/>
      <c r="G2" s="232"/>
    </row>
    <row r="3" spans="1:9" s="22" customFormat="1" ht="20.100000000000001" customHeight="1" x14ac:dyDescent="0.15">
      <c r="A3" s="1064" t="s">
        <v>451</v>
      </c>
      <c r="B3" s="1064"/>
      <c r="C3" s="1064"/>
      <c r="D3" s="1064"/>
      <c r="E3" s="1064"/>
      <c r="F3" s="1064"/>
      <c r="G3" s="1064"/>
    </row>
    <row r="4" spans="1:9" s="16" customFormat="1" ht="43.5" customHeight="1" x14ac:dyDescent="0.15">
      <c r="B4" s="1272" t="s">
        <v>720</v>
      </c>
      <c r="C4" s="1272"/>
      <c r="D4" s="1272"/>
      <c r="E4" s="1272"/>
      <c r="F4" s="1272"/>
      <c r="G4" s="1272"/>
    </row>
    <row r="5" spans="1:9" s="16" customFormat="1" ht="22.5" customHeight="1" x14ac:dyDescent="0.15">
      <c r="A5" s="13"/>
      <c r="B5" s="1149"/>
      <c r="C5" s="1151"/>
      <c r="D5" s="1228" t="s">
        <v>573</v>
      </c>
      <c r="E5" s="1229"/>
      <c r="F5" s="1228" t="s">
        <v>625</v>
      </c>
      <c r="G5" s="1229"/>
    </row>
    <row r="6" spans="1:9" s="16" customFormat="1" ht="22.5" customHeight="1" x14ac:dyDescent="0.15">
      <c r="A6" s="13"/>
      <c r="B6" s="1152"/>
      <c r="C6" s="1154"/>
      <c r="D6" s="484" t="s">
        <v>3</v>
      </c>
      <c r="E6" s="503" t="s">
        <v>403</v>
      </c>
      <c r="F6" s="484" t="s">
        <v>3</v>
      </c>
      <c r="G6" s="503" t="s">
        <v>403</v>
      </c>
      <c r="H6" s="233"/>
      <c r="I6" s="233"/>
    </row>
    <row r="7" spans="1:9" s="16" customFormat="1" ht="22.5" customHeight="1" x14ac:dyDescent="0.15">
      <c r="A7" s="13"/>
      <c r="B7" s="1268" t="s">
        <v>404</v>
      </c>
      <c r="C7" s="1269"/>
      <c r="D7" s="220">
        <v>43</v>
      </c>
      <c r="E7" s="504">
        <v>229</v>
      </c>
      <c r="F7" s="220">
        <v>42</v>
      </c>
      <c r="G7" s="504">
        <v>240</v>
      </c>
      <c r="I7" s="233"/>
    </row>
    <row r="8" spans="1:9" s="16" customFormat="1" ht="22.5" customHeight="1" x14ac:dyDescent="0.15">
      <c r="A8" s="13"/>
      <c r="B8" s="1270" t="s">
        <v>405</v>
      </c>
      <c r="C8" s="1271"/>
      <c r="D8" s="470">
        <v>37</v>
      </c>
      <c r="E8" s="505">
        <v>68</v>
      </c>
      <c r="F8" s="470">
        <v>38</v>
      </c>
      <c r="G8" s="505">
        <v>89</v>
      </c>
      <c r="I8" s="233"/>
    </row>
    <row r="9" spans="1:9" s="16" customFormat="1" ht="22.5" customHeight="1" x14ac:dyDescent="0.15">
      <c r="A9" s="13"/>
      <c r="B9" s="1270" t="s">
        <v>406</v>
      </c>
      <c r="C9" s="1271"/>
      <c r="D9" s="470">
        <v>45</v>
      </c>
      <c r="E9" s="505">
        <v>264</v>
      </c>
      <c r="F9" s="470">
        <v>44</v>
      </c>
      <c r="G9" s="505">
        <v>208</v>
      </c>
      <c r="I9" s="233"/>
    </row>
    <row r="10" spans="1:9" s="16" customFormat="1" ht="22.5" customHeight="1" x14ac:dyDescent="0.15">
      <c r="A10" s="13"/>
      <c r="B10" s="1270" t="s">
        <v>407</v>
      </c>
      <c r="C10" s="1271"/>
      <c r="D10" s="470">
        <v>0</v>
      </c>
      <c r="E10" s="505">
        <v>0</v>
      </c>
      <c r="F10" s="470">
        <v>33</v>
      </c>
      <c r="G10" s="505">
        <v>222</v>
      </c>
      <c r="I10" s="233"/>
    </row>
    <row r="11" spans="1:9" s="16" customFormat="1" ht="22.5" customHeight="1" x14ac:dyDescent="0.15">
      <c r="A11" s="13"/>
      <c r="B11" s="1146" t="s">
        <v>122</v>
      </c>
      <c r="C11" s="1147"/>
      <c r="D11" s="419">
        <f>SUM(D6:D10)</f>
        <v>125</v>
      </c>
      <c r="E11" s="488">
        <f>SUM(E6:E10)</f>
        <v>561</v>
      </c>
      <c r="F11" s="419">
        <f>SUM(F6:F10)</f>
        <v>157</v>
      </c>
      <c r="G11" s="488">
        <f>SUM(G6:G10)</f>
        <v>759</v>
      </c>
      <c r="I11" s="233"/>
    </row>
    <row r="12" spans="1:9" s="16" customFormat="1" ht="13.5" customHeight="1" x14ac:dyDescent="0.15">
      <c r="A12" s="13"/>
      <c r="B12" s="85"/>
      <c r="C12" s="85"/>
      <c r="D12" s="85"/>
      <c r="E12" s="85"/>
      <c r="F12" s="85"/>
      <c r="G12" s="85"/>
      <c r="I12" s="233"/>
    </row>
    <row r="13" spans="1:9" s="22" customFormat="1" ht="22.5" customHeight="1" x14ac:dyDescent="0.15">
      <c r="A13" s="1083" t="s">
        <v>452</v>
      </c>
      <c r="B13" s="1083"/>
      <c r="C13" s="1083"/>
      <c r="D13" s="1083"/>
      <c r="E13" s="1083"/>
      <c r="F13" s="1083"/>
      <c r="G13" s="1083"/>
    </row>
    <row r="14" spans="1:9" s="22" customFormat="1" ht="57.75" customHeight="1" x14ac:dyDescent="0.15">
      <c r="A14" s="129"/>
      <c r="B14" s="1241" t="s">
        <v>721</v>
      </c>
      <c r="C14" s="1241"/>
      <c r="D14" s="1241"/>
      <c r="E14" s="1241"/>
      <c r="F14" s="1241"/>
      <c r="G14" s="1241"/>
    </row>
    <row r="15" spans="1:9" s="16" customFormat="1" ht="22.5" customHeight="1" x14ac:dyDescent="0.15">
      <c r="A15" s="13"/>
      <c r="B15" s="1149"/>
      <c r="C15" s="1151"/>
      <c r="D15" s="1228" t="s">
        <v>408</v>
      </c>
      <c r="E15" s="1227"/>
      <c r="F15" s="1055" t="s">
        <v>409</v>
      </c>
      <c r="G15" s="1057"/>
    </row>
    <row r="16" spans="1:9" s="16" customFormat="1" ht="22.5" customHeight="1" x14ac:dyDescent="0.15">
      <c r="A16" s="13"/>
      <c r="B16" s="1152"/>
      <c r="C16" s="1154"/>
      <c r="D16" s="24" t="s">
        <v>402</v>
      </c>
      <c r="E16" s="26" t="s">
        <v>410</v>
      </c>
      <c r="F16" s="87" t="s">
        <v>402</v>
      </c>
      <c r="G16" s="26" t="s">
        <v>410</v>
      </c>
    </row>
    <row r="17" spans="1:9" s="16" customFormat="1" ht="22.5" customHeight="1" x14ac:dyDescent="0.15">
      <c r="A17" s="13"/>
      <c r="B17" s="1230" t="s">
        <v>569</v>
      </c>
      <c r="C17" s="1231"/>
      <c r="D17" s="506">
        <v>16</v>
      </c>
      <c r="E17" s="507">
        <v>44</v>
      </c>
      <c r="F17" s="508">
        <v>3</v>
      </c>
      <c r="G17" s="507">
        <v>15</v>
      </c>
      <c r="I17" s="233"/>
    </row>
    <row r="18" spans="1:9" s="16" customFormat="1" ht="22.5" customHeight="1" x14ac:dyDescent="0.15">
      <c r="A18" s="13"/>
      <c r="B18" s="1260" t="s">
        <v>573</v>
      </c>
      <c r="C18" s="1262"/>
      <c r="D18" s="509">
        <v>15</v>
      </c>
      <c r="E18" s="494">
        <v>40</v>
      </c>
      <c r="F18" s="510">
        <v>7</v>
      </c>
      <c r="G18" s="494">
        <v>20</v>
      </c>
      <c r="I18" s="233"/>
    </row>
    <row r="19" spans="1:9" s="16" customFormat="1" ht="22.5" customHeight="1" x14ac:dyDescent="0.15">
      <c r="A19" s="13"/>
      <c r="B19" s="1146" t="s">
        <v>625</v>
      </c>
      <c r="C19" s="1148"/>
      <c r="D19" s="511">
        <v>23</v>
      </c>
      <c r="E19" s="488">
        <v>39</v>
      </c>
      <c r="F19" s="419">
        <v>0</v>
      </c>
      <c r="G19" s="488">
        <v>0</v>
      </c>
      <c r="I19" s="233"/>
    </row>
    <row r="20" spans="1:9" s="16" customFormat="1" ht="22.5" customHeight="1" x14ac:dyDescent="0.15">
      <c r="A20" s="13"/>
      <c r="B20" s="1070" t="s">
        <v>623</v>
      </c>
      <c r="C20" s="1070"/>
      <c r="D20" s="1070"/>
      <c r="E20" s="1070"/>
      <c r="F20" s="1070"/>
      <c r="G20" s="1070"/>
      <c r="H20" s="235"/>
      <c r="I20" s="233"/>
    </row>
    <row r="21" spans="1:9" s="16" customFormat="1" ht="22.5" customHeight="1" x14ac:dyDescent="0.15">
      <c r="A21" s="13"/>
      <c r="B21" s="85"/>
      <c r="C21" s="85"/>
      <c r="D21" s="85"/>
      <c r="E21" s="85"/>
      <c r="F21" s="85"/>
      <c r="G21" s="85"/>
      <c r="H21" s="235"/>
      <c r="I21" s="233"/>
    </row>
    <row r="22" spans="1:9" s="16" customFormat="1" ht="22.5" customHeight="1" x14ac:dyDescent="0.15">
      <c r="A22" s="1083" t="s">
        <v>645</v>
      </c>
      <c r="B22" s="1083"/>
      <c r="C22" s="1083"/>
      <c r="D22" s="1083"/>
      <c r="E22" s="1083"/>
      <c r="F22" s="1083"/>
      <c r="G22" s="1083"/>
      <c r="H22" s="235"/>
      <c r="I22" s="233"/>
    </row>
    <row r="23" spans="1:9" s="16" customFormat="1" ht="45.75" customHeight="1" x14ac:dyDescent="0.15">
      <c r="A23" s="13"/>
      <c r="B23" s="1265" t="s">
        <v>646</v>
      </c>
      <c r="C23" s="1265"/>
      <c r="D23" s="1265"/>
      <c r="E23" s="1265"/>
      <c r="F23" s="1265"/>
      <c r="G23" s="1265"/>
      <c r="H23" s="235"/>
      <c r="I23" s="233"/>
    </row>
    <row r="24" spans="1:9" s="16" customFormat="1" ht="24" customHeight="1" x14ac:dyDescent="0.15">
      <c r="A24" s="13"/>
      <c r="B24" s="1266"/>
      <c r="C24" s="1267"/>
      <c r="D24" s="263" t="s">
        <v>647</v>
      </c>
      <c r="E24" s="512"/>
      <c r="F24" s="512"/>
      <c r="G24" s="512"/>
      <c r="H24" s="235"/>
      <c r="I24" s="233"/>
    </row>
    <row r="25" spans="1:9" s="16" customFormat="1" ht="24" customHeight="1" x14ac:dyDescent="0.15">
      <c r="A25" s="13"/>
      <c r="B25" s="1157" t="s">
        <v>625</v>
      </c>
      <c r="C25" s="1157"/>
      <c r="D25" s="513">
        <v>209</v>
      </c>
      <c r="E25" s="512"/>
      <c r="F25" s="512"/>
      <c r="G25" s="512"/>
      <c r="H25" s="235"/>
      <c r="I25" s="233"/>
    </row>
    <row r="26" spans="1:9" s="16" customFormat="1" ht="27" customHeight="1" x14ac:dyDescent="0.15">
      <c r="A26" s="13"/>
      <c r="B26" s="85"/>
      <c r="C26" s="85"/>
      <c r="D26" s="85"/>
      <c r="E26" s="85"/>
      <c r="F26" s="85"/>
      <c r="G26" s="85"/>
      <c r="H26" s="235"/>
      <c r="I26" s="233"/>
    </row>
    <row r="27" spans="1:9" s="22" customFormat="1" ht="20.100000000000001" customHeight="1" x14ac:dyDescent="0.15">
      <c r="A27" s="1087" t="s">
        <v>649</v>
      </c>
      <c r="B27" s="1087"/>
      <c r="C27" s="1087"/>
      <c r="D27" s="1087"/>
      <c r="E27" s="1087"/>
      <c r="F27" s="1087"/>
      <c r="G27" s="1087"/>
    </row>
    <row r="28" spans="1:9" s="502" customFormat="1" ht="42.75" customHeight="1" x14ac:dyDescent="0.15">
      <c r="A28" s="598" t="s">
        <v>650</v>
      </c>
      <c r="B28" s="598"/>
      <c r="C28" s="598"/>
      <c r="D28" s="598"/>
      <c r="E28" s="598"/>
      <c r="F28" s="598"/>
      <c r="G28" s="598"/>
      <c r="H28" s="598"/>
    </row>
    <row r="29" spans="1:9" s="502" customFormat="1" ht="33" customHeight="1" x14ac:dyDescent="0.15">
      <c r="A29" s="243"/>
      <c r="B29" s="598" t="s">
        <v>651</v>
      </c>
      <c r="C29" s="598"/>
      <c r="D29" s="598"/>
      <c r="E29" s="598"/>
      <c r="F29" s="598"/>
      <c r="G29" s="598"/>
      <c r="H29" s="243"/>
    </row>
    <row r="30" spans="1:9" s="502" customFormat="1" ht="11.25" customHeight="1" x14ac:dyDescent="0.15">
      <c r="A30" s="243"/>
      <c r="B30" s="243"/>
      <c r="C30" s="243"/>
      <c r="D30" s="243"/>
      <c r="E30" s="243"/>
      <c r="F30" s="243"/>
      <c r="G30" s="243"/>
      <c r="H30" s="243"/>
    </row>
    <row r="31" spans="1:9" ht="11.25" customHeight="1" x14ac:dyDescent="0.15">
      <c r="A31" s="10"/>
      <c r="B31" s="10"/>
      <c r="C31" s="10"/>
      <c r="D31" s="485"/>
      <c r="E31" s="485"/>
      <c r="F31" s="77"/>
      <c r="G31" s="10"/>
    </row>
    <row r="32" spans="1:9" s="22" customFormat="1" ht="20.100000000000001" customHeight="1" x14ac:dyDescent="0.15">
      <c r="A32" s="1087" t="s">
        <v>648</v>
      </c>
      <c r="B32" s="1087"/>
      <c r="C32" s="1087"/>
      <c r="D32" s="1087"/>
      <c r="E32" s="1087"/>
      <c r="F32" s="1087"/>
      <c r="G32" s="1087"/>
    </row>
    <row r="33" spans="1:8" s="502" customFormat="1" ht="42.75" customHeight="1" x14ac:dyDescent="0.15">
      <c r="A33" s="598" t="s">
        <v>603</v>
      </c>
      <c r="B33" s="598"/>
      <c r="C33" s="598"/>
      <c r="D33" s="598"/>
      <c r="E33" s="598"/>
      <c r="F33" s="598"/>
      <c r="G33" s="598"/>
      <c r="H33" s="598"/>
    </row>
  </sheetData>
  <mergeCells count="29">
    <mergeCell ref="A1:G1"/>
    <mergeCell ref="A3:G3"/>
    <mergeCell ref="B4:G4"/>
    <mergeCell ref="B5:C6"/>
    <mergeCell ref="D5:E5"/>
    <mergeCell ref="F5:G5"/>
    <mergeCell ref="B25:C25"/>
    <mergeCell ref="B24:C24"/>
    <mergeCell ref="B7:C7"/>
    <mergeCell ref="B8:C8"/>
    <mergeCell ref="B9:C9"/>
    <mergeCell ref="B10:C10"/>
    <mergeCell ref="B11:C11"/>
    <mergeCell ref="A32:G32"/>
    <mergeCell ref="A33:H33"/>
    <mergeCell ref="B29:G29"/>
    <mergeCell ref="A13:G13"/>
    <mergeCell ref="B19:C19"/>
    <mergeCell ref="B20:G20"/>
    <mergeCell ref="A27:G27"/>
    <mergeCell ref="A28:H28"/>
    <mergeCell ref="B14:G14"/>
    <mergeCell ref="B15:C16"/>
    <mergeCell ref="D15:E15"/>
    <mergeCell ref="F15:G15"/>
    <mergeCell ref="B17:C17"/>
    <mergeCell ref="B18:C18"/>
    <mergeCell ref="A22:G22"/>
    <mergeCell ref="B23:G23"/>
  </mergeCells>
  <phoneticPr fontId="2"/>
  <pageMargins left="0.74803149606299213" right="0.74803149606299213" top="0.98425196850393704" bottom="0.98425196850393704" header="0.51181102362204722" footer="0.51181102362204722"/>
  <pageSetup paperSize="9" scale="91" firstPageNumber="70" orientation="portrait" useFirstPageNumber="1" r:id="rId1"/>
  <headerFooter differentOddEven="1" alignWithMargins="0">
    <oddFooter>&amp;C&amp;P</oddFooter>
    <evenFooter>&amp;C&amp;P</even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showGridLines="0" view="pageBreakPreview" topLeftCell="A16" zoomScaleNormal="100" zoomScaleSheetLayoutView="100" workbookViewId="0">
      <selection activeCell="R2" sqref="R2"/>
    </sheetView>
  </sheetViews>
  <sheetFormatPr defaultRowHeight="20.100000000000001" customHeight="1" x14ac:dyDescent="0.15"/>
  <cols>
    <col min="1" max="1" width="1.625" style="19" customWidth="1"/>
    <col min="2" max="2" width="2.625" style="19" customWidth="1"/>
    <col min="3" max="3" width="12.75" style="19" customWidth="1"/>
    <col min="4" max="4" width="6.5" style="19" customWidth="1"/>
    <col min="5" max="17" width="4.875" style="19" customWidth="1"/>
    <col min="18" max="16384" width="9" style="19"/>
  </cols>
  <sheetData>
    <row r="1" spans="1:17" ht="20.100000000000001" customHeight="1" x14ac:dyDescent="0.15">
      <c r="A1" s="1087" t="s">
        <v>705</v>
      </c>
      <c r="B1" s="1087"/>
      <c r="C1" s="1087"/>
      <c r="D1" s="1087"/>
      <c r="E1" s="1087"/>
      <c r="F1" s="1087"/>
      <c r="G1" s="1087"/>
      <c r="H1" s="1087"/>
      <c r="I1" s="1087"/>
      <c r="J1" s="1087"/>
      <c r="K1" s="1087"/>
      <c r="L1" s="1087"/>
      <c r="M1" s="1087"/>
      <c r="N1" s="1087"/>
      <c r="O1" s="1087"/>
      <c r="P1" s="1087"/>
      <c r="Q1" s="1087"/>
    </row>
    <row r="2" spans="1:17" s="13" customFormat="1" ht="26.25" customHeight="1" x14ac:dyDescent="0.15">
      <c r="B2" s="757" t="s">
        <v>17</v>
      </c>
      <c r="C2" s="1277"/>
      <c r="D2" s="1280" t="s">
        <v>2</v>
      </c>
      <c r="E2" s="1275" t="s">
        <v>411</v>
      </c>
      <c r="F2" s="1275" t="s">
        <v>412</v>
      </c>
      <c r="G2" s="1275" t="s">
        <v>413</v>
      </c>
      <c r="H2" s="1275" t="s">
        <v>414</v>
      </c>
      <c r="I2" s="1275" t="s">
        <v>415</v>
      </c>
      <c r="J2" s="1275" t="s">
        <v>416</v>
      </c>
      <c r="K2" s="1275" t="s">
        <v>417</v>
      </c>
      <c r="L2" s="1282" t="s">
        <v>418</v>
      </c>
    </row>
    <row r="3" spans="1:17" s="13" customFormat="1" ht="26.25" customHeight="1" x14ac:dyDescent="0.15">
      <c r="B3" s="1278"/>
      <c r="C3" s="1279"/>
      <c r="D3" s="1281"/>
      <c r="E3" s="1276"/>
      <c r="F3" s="1276"/>
      <c r="G3" s="1276"/>
      <c r="H3" s="1276"/>
      <c r="I3" s="1276"/>
      <c r="J3" s="1276"/>
      <c r="K3" s="1276"/>
      <c r="L3" s="1283"/>
    </row>
    <row r="4" spans="1:17" s="13" customFormat="1" ht="26.25" customHeight="1" x14ac:dyDescent="0.15">
      <c r="B4" s="1284" t="s">
        <v>605</v>
      </c>
      <c r="C4" s="1285"/>
      <c r="D4" s="514">
        <v>10</v>
      </c>
      <c r="E4" s="514" t="s">
        <v>419</v>
      </c>
      <c r="F4" s="514" t="s">
        <v>419</v>
      </c>
      <c r="G4" s="514">
        <v>1</v>
      </c>
      <c r="H4" s="514">
        <v>6</v>
      </c>
      <c r="I4" s="514">
        <v>2</v>
      </c>
      <c r="J4" s="514">
        <v>1</v>
      </c>
      <c r="K4" s="514" t="s">
        <v>419</v>
      </c>
      <c r="L4" s="515" t="s">
        <v>419</v>
      </c>
    </row>
    <row r="5" spans="1:17" s="13" customFormat="1" ht="26.25" customHeight="1" x14ac:dyDescent="0.15">
      <c r="B5" s="1284" t="s">
        <v>606</v>
      </c>
      <c r="C5" s="1285"/>
      <c r="D5" s="516">
        <v>9</v>
      </c>
      <c r="E5" s="516" t="s">
        <v>419</v>
      </c>
      <c r="F5" s="516" t="s">
        <v>419</v>
      </c>
      <c r="G5" s="516" t="s">
        <v>419</v>
      </c>
      <c r="H5" s="516">
        <v>3</v>
      </c>
      <c r="I5" s="516">
        <v>5</v>
      </c>
      <c r="J5" s="516" t="s">
        <v>419</v>
      </c>
      <c r="K5" s="516">
        <v>1</v>
      </c>
      <c r="L5" s="517" t="s">
        <v>419</v>
      </c>
    </row>
    <row r="6" spans="1:17" s="13" customFormat="1" ht="26.25" customHeight="1" x14ac:dyDescent="0.15">
      <c r="B6" s="1286" t="s">
        <v>607</v>
      </c>
      <c r="C6" s="1287"/>
      <c r="D6" s="518">
        <v>12</v>
      </c>
      <c r="E6" s="518" t="s">
        <v>419</v>
      </c>
      <c r="F6" s="518" t="s">
        <v>419</v>
      </c>
      <c r="G6" s="518">
        <v>1</v>
      </c>
      <c r="H6" s="518">
        <v>5</v>
      </c>
      <c r="I6" s="518">
        <v>4</v>
      </c>
      <c r="J6" s="518">
        <v>2</v>
      </c>
      <c r="K6" s="518">
        <v>0</v>
      </c>
      <c r="L6" s="519" t="s">
        <v>419</v>
      </c>
    </row>
    <row r="7" spans="1:17" s="13" customFormat="1" ht="26.25" customHeight="1" x14ac:dyDescent="0.15">
      <c r="B7" s="1288" t="s">
        <v>701</v>
      </c>
      <c r="C7" s="1289"/>
      <c r="D7" s="514">
        <v>18</v>
      </c>
      <c r="E7" s="514" t="s">
        <v>419</v>
      </c>
      <c r="F7" s="514" t="s">
        <v>419</v>
      </c>
      <c r="G7" s="514">
        <v>3</v>
      </c>
      <c r="H7" s="514">
        <v>5</v>
      </c>
      <c r="I7" s="514">
        <v>8</v>
      </c>
      <c r="J7" s="514">
        <v>2</v>
      </c>
      <c r="K7" s="514">
        <v>0</v>
      </c>
      <c r="L7" s="515" t="s">
        <v>419</v>
      </c>
    </row>
    <row r="8" spans="1:17" s="13" customFormat="1" ht="26.25" customHeight="1" x14ac:dyDescent="0.15">
      <c r="B8" s="1273" t="s">
        <v>636</v>
      </c>
      <c r="C8" s="1274"/>
      <c r="D8" s="520">
        <v>11</v>
      </c>
      <c r="E8" s="520" t="s">
        <v>419</v>
      </c>
      <c r="F8" s="520">
        <v>1</v>
      </c>
      <c r="G8" s="520">
        <v>2</v>
      </c>
      <c r="H8" s="520">
        <v>2</v>
      </c>
      <c r="I8" s="520">
        <v>5</v>
      </c>
      <c r="J8" s="520">
        <v>1</v>
      </c>
      <c r="K8" s="520">
        <v>0</v>
      </c>
      <c r="L8" s="521" t="s">
        <v>419</v>
      </c>
    </row>
    <row r="9" spans="1:17" ht="36" customHeight="1" x14ac:dyDescent="0.15">
      <c r="A9" s="522"/>
      <c r="B9" s="522"/>
      <c r="C9" s="522"/>
      <c r="D9" s="522"/>
      <c r="E9" s="522"/>
      <c r="F9" s="522"/>
      <c r="G9" s="522"/>
      <c r="H9" s="522"/>
      <c r="I9" s="522"/>
      <c r="J9" s="522"/>
      <c r="K9" s="522"/>
      <c r="L9" s="522"/>
      <c r="M9" s="522"/>
      <c r="N9" s="522"/>
      <c r="O9" s="522"/>
      <c r="P9" s="522"/>
      <c r="Q9" s="522"/>
    </row>
    <row r="10" spans="1:17" ht="20.100000000000001" customHeight="1" x14ac:dyDescent="0.15">
      <c r="A10" s="123" t="s">
        <v>706</v>
      </c>
      <c r="B10" s="123"/>
      <c r="C10" s="123"/>
      <c r="D10" s="123"/>
      <c r="E10" s="123"/>
      <c r="F10" s="123"/>
      <c r="G10" s="123"/>
      <c r="H10" s="123"/>
      <c r="I10" s="123"/>
      <c r="J10" s="123"/>
      <c r="K10" s="123"/>
      <c r="L10" s="123"/>
      <c r="M10" s="123"/>
      <c r="N10" s="123"/>
      <c r="O10" s="123"/>
      <c r="P10" s="123"/>
      <c r="Q10" s="123"/>
    </row>
    <row r="11" spans="1:17" s="13" customFormat="1" ht="26.25" customHeight="1" x14ac:dyDescent="0.15">
      <c r="B11" s="621" t="s">
        <v>109</v>
      </c>
      <c r="C11" s="1294"/>
      <c r="D11" s="1292" t="s">
        <v>113</v>
      </c>
      <c r="E11" s="689" t="s">
        <v>420</v>
      </c>
      <c r="F11" s="1292">
        <v>15</v>
      </c>
      <c r="G11" s="1292">
        <v>16</v>
      </c>
      <c r="H11" s="1292">
        <v>17</v>
      </c>
      <c r="I11" s="1292">
        <v>18</v>
      </c>
      <c r="J11" s="1292">
        <v>19</v>
      </c>
      <c r="K11" s="689" t="s">
        <v>412</v>
      </c>
      <c r="L11" s="689" t="s">
        <v>421</v>
      </c>
      <c r="M11" s="689" t="s">
        <v>414</v>
      </c>
      <c r="N11" s="689" t="s">
        <v>422</v>
      </c>
      <c r="O11" s="689" t="s">
        <v>416</v>
      </c>
      <c r="P11" s="689" t="s">
        <v>417</v>
      </c>
      <c r="Q11" s="1290" t="s">
        <v>418</v>
      </c>
    </row>
    <row r="12" spans="1:17" s="13" customFormat="1" ht="26.25" customHeight="1" x14ac:dyDescent="0.15">
      <c r="B12" s="603"/>
      <c r="C12" s="1295"/>
      <c r="D12" s="1293"/>
      <c r="E12" s="691"/>
      <c r="F12" s="1293"/>
      <c r="G12" s="1293"/>
      <c r="H12" s="1293"/>
      <c r="I12" s="1293"/>
      <c r="J12" s="1293"/>
      <c r="K12" s="691"/>
      <c r="L12" s="691"/>
      <c r="M12" s="691"/>
      <c r="N12" s="691"/>
      <c r="O12" s="691"/>
      <c r="P12" s="691"/>
      <c r="Q12" s="1291"/>
    </row>
    <row r="13" spans="1:17" s="13" customFormat="1" ht="26.25" customHeight="1" x14ac:dyDescent="0.15">
      <c r="B13" s="1284" t="s">
        <v>605</v>
      </c>
      <c r="C13" s="1285"/>
      <c r="D13" s="124">
        <v>509</v>
      </c>
      <c r="E13" s="127">
        <v>2</v>
      </c>
      <c r="F13" s="125">
        <v>1</v>
      </c>
      <c r="G13" s="125">
        <v>2</v>
      </c>
      <c r="H13" s="125">
        <v>3</v>
      </c>
      <c r="I13" s="125">
        <v>6</v>
      </c>
      <c r="J13" s="125">
        <v>17</v>
      </c>
      <c r="K13" s="125">
        <v>139</v>
      </c>
      <c r="L13" s="125">
        <v>106</v>
      </c>
      <c r="M13" s="125">
        <v>93</v>
      </c>
      <c r="N13" s="125">
        <v>89</v>
      </c>
      <c r="O13" s="125">
        <v>50</v>
      </c>
      <c r="P13" s="125">
        <v>1</v>
      </c>
      <c r="Q13" s="126">
        <v>0</v>
      </c>
    </row>
    <row r="14" spans="1:17" s="13" customFormat="1" ht="26.25" customHeight="1" x14ac:dyDescent="0.15">
      <c r="B14" s="1284" t="s">
        <v>606</v>
      </c>
      <c r="C14" s="1285"/>
      <c r="D14" s="124">
        <v>488</v>
      </c>
      <c r="E14" s="127" t="s">
        <v>419</v>
      </c>
      <c r="F14" s="125" t="s">
        <v>419</v>
      </c>
      <c r="G14" s="125">
        <v>7</v>
      </c>
      <c r="H14" s="125">
        <v>7</v>
      </c>
      <c r="I14" s="125">
        <v>9</v>
      </c>
      <c r="J14" s="125">
        <v>16</v>
      </c>
      <c r="K14" s="125">
        <v>133</v>
      </c>
      <c r="L14" s="125">
        <v>101</v>
      </c>
      <c r="M14" s="125">
        <v>73</v>
      </c>
      <c r="N14" s="125">
        <v>99</v>
      </c>
      <c r="O14" s="125">
        <v>40</v>
      </c>
      <c r="P14" s="125">
        <v>3</v>
      </c>
      <c r="Q14" s="126" t="s">
        <v>419</v>
      </c>
    </row>
    <row r="15" spans="1:17" s="13" customFormat="1" ht="26.25" customHeight="1" x14ac:dyDescent="0.15">
      <c r="B15" s="1286" t="s">
        <v>607</v>
      </c>
      <c r="C15" s="1287"/>
      <c r="D15" s="124">
        <v>469</v>
      </c>
      <c r="E15" s="127" t="s">
        <v>419</v>
      </c>
      <c r="F15" s="127" t="s">
        <v>419</v>
      </c>
      <c r="G15" s="125">
        <v>5</v>
      </c>
      <c r="H15" s="125">
        <v>8</v>
      </c>
      <c r="I15" s="125">
        <v>4</v>
      </c>
      <c r="J15" s="125">
        <v>15</v>
      </c>
      <c r="K15" s="125">
        <v>118</v>
      </c>
      <c r="L15" s="125">
        <v>102</v>
      </c>
      <c r="M15" s="125">
        <v>88</v>
      </c>
      <c r="N15" s="125">
        <v>76</v>
      </c>
      <c r="O15" s="125">
        <v>48</v>
      </c>
      <c r="P15" s="125">
        <v>5</v>
      </c>
      <c r="Q15" s="126" t="s">
        <v>419</v>
      </c>
    </row>
    <row r="16" spans="1:17" s="13" customFormat="1" ht="26.25" customHeight="1" x14ac:dyDescent="0.15">
      <c r="B16" s="1288" t="s">
        <v>592</v>
      </c>
      <c r="C16" s="1289"/>
      <c r="D16" s="124">
        <v>404</v>
      </c>
      <c r="E16" s="125" t="s">
        <v>419</v>
      </c>
      <c r="F16" s="125" t="s">
        <v>419</v>
      </c>
      <c r="G16" s="125">
        <v>1</v>
      </c>
      <c r="H16" s="125">
        <v>9</v>
      </c>
      <c r="I16" s="125">
        <v>16</v>
      </c>
      <c r="J16" s="125">
        <v>20</v>
      </c>
      <c r="K16" s="125">
        <v>81</v>
      </c>
      <c r="L16" s="125">
        <v>76</v>
      </c>
      <c r="M16" s="125">
        <v>67</v>
      </c>
      <c r="N16" s="125">
        <v>76</v>
      </c>
      <c r="O16" s="125">
        <v>48</v>
      </c>
      <c r="P16" s="125">
        <v>8</v>
      </c>
      <c r="Q16" s="126" t="s">
        <v>419</v>
      </c>
    </row>
    <row r="17" spans="2:17" s="13" customFormat="1" ht="26.25" customHeight="1" x14ac:dyDescent="0.15">
      <c r="B17" s="1288" t="s">
        <v>636</v>
      </c>
      <c r="C17" s="1289"/>
      <c r="D17" s="124">
        <f>SUM(D18:D23)</f>
        <v>373</v>
      </c>
      <c r="E17" s="523" t="s">
        <v>338</v>
      </c>
      <c r="F17" s="523">
        <v>1</v>
      </c>
      <c r="G17" s="124">
        <f t="shared" ref="G17:P17" si="0">SUM(G18:G23)</f>
        <v>1</v>
      </c>
      <c r="H17" s="124">
        <f t="shared" si="0"/>
        <v>1</v>
      </c>
      <c r="I17" s="124">
        <f t="shared" si="0"/>
        <v>6</v>
      </c>
      <c r="J17" s="124">
        <f t="shared" si="0"/>
        <v>7</v>
      </c>
      <c r="K17" s="124">
        <f t="shared" si="0"/>
        <v>102</v>
      </c>
      <c r="L17" s="124">
        <f t="shared" si="0"/>
        <v>80</v>
      </c>
      <c r="M17" s="124">
        <f t="shared" si="0"/>
        <v>75</v>
      </c>
      <c r="N17" s="124">
        <f t="shared" si="0"/>
        <v>67</v>
      </c>
      <c r="O17" s="124">
        <f t="shared" si="0"/>
        <v>31</v>
      </c>
      <c r="P17" s="124">
        <f t="shared" si="0"/>
        <v>2</v>
      </c>
      <c r="Q17" s="524" t="s">
        <v>338</v>
      </c>
    </row>
    <row r="18" spans="2:17" s="13" customFormat="1" ht="26.25" customHeight="1" x14ac:dyDescent="0.15">
      <c r="B18" s="1296"/>
      <c r="C18" s="525" t="s">
        <v>423</v>
      </c>
      <c r="D18" s="124">
        <f>SUM(E18:Q18)</f>
        <v>209</v>
      </c>
      <c r="E18" s="523" t="s">
        <v>338</v>
      </c>
      <c r="F18" s="523" t="s">
        <v>338</v>
      </c>
      <c r="G18" s="523">
        <v>1</v>
      </c>
      <c r="H18" s="523">
        <v>1</v>
      </c>
      <c r="I18" s="523">
        <v>4</v>
      </c>
      <c r="J18" s="523">
        <v>4</v>
      </c>
      <c r="K18" s="523">
        <v>58</v>
      </c>
      <c r="L18" s="523">
        <v>37</v>
      </c>
      <c r="M18" s="523">
        <v>42</v>
      </c>
      <c r="N18" s="523">
        <v>40</v>
      </c>
      <c r="O18" s="523">
        <v>20</v>
      </c>
      <c r="P18" s="523">
        <v>2</v>
      </c>
      <c r="Q18" s="126">
        <v>0</v>
      </c>
    </row>
    <row r="19" spans="2:17" s="13" customFormat="1" ht="26.25" customHeight="1" x14ac:dyDescent="0.15">
      <c r="B19" s="1297"/>
      <c r="C19" s="525" t="s">
        <v>424</v>
      </c>
      <c r="D19" s="124">
        <f>SUM(E19:Q19)</f>
        <v>147</v>
      </c>
      <c r="E19" s="523" t="s">
        <v>338</v>
      </c>
      <c r="F19" s="523">
        <v>1</v>
      </c>
      <c r="G19" s="523" t="s">
        <v>338</v>
      </c>
      <c r="H19" s="523" t="s">
        <v>338</v>
      </c>
      <c r="I19" s="523">
        <v>2</v>
      </c>
      <c r="J19" s="523">
        <v>2</v>
      </c>
      <c r="K19" s="523">
        <v>43</v>
      </c>
      <c r="L19" s="523">
        <v>37</v>
      </c>
      <c r="M19" s="523">
        <v>29</v>
      </c>
      <c r="N19" s="523">
        <v>25</v>
      </c>
      <c r="O19" s="523">
        <v>8</v>
      </c>
      <c r="P19" s="523" t="s">
        <v>419</v>
      </c>
      <c r="Q19" s="126">
        <v>0</v>
      </c>
    </row>
    <row r="20" spans="2:17" s="13" customFormat="1" ht="26.25" customHeight="1" x14ac:dyDescent="0.15">
      <c r="B20" s="1297"/>
      <c r="C20" s="525" t="s">
        <v>425</v>
      </c>
      <c r="D20" s="124">
        <f>SUM(E20:Q20)</f>
        <v>4</v>
      </c>
      <c r="E20" s="523" t="s">
        <v>338</v>
      </c>
      <c r="F20" s="523" t="s">
        <v>338</v>
      </c>
      <c r="G20" s="523" t="s">
        <v>338</v>
      </c>
      <c r="H20" s="523" t="s">
        <v>338</v>
      </c>
      <c r="I20" s="523" t="s">
        <v>338</v>
      </c>
      <c r="J20" s="523" t="s">
        <v>338</v>
      </c>
      <c r="K20" s="523" t="s">
        <v>338</v>
      </c>
      <c r="L20" s="523" t="s">
        <v>338</v>
      </c>
      <c r="M20" s="523">
        <v>2</v>
      </c>
      <c r="N20" s="523" t="s">
        <v>419</v>
      </c>
      <c r="O20" s="523">
        <v>2</v>
      </c>
      <c r="P20" s="523" t="s">
        <v>419</v>
      </c>
      <c r="Q20" s="126">
        <v>0</v>
      </c>
    </row>
    <row r="21" spans="2:17" s="13" customFormat="1" ht="26.25" customHeight="1" x14ac:dyDescent="0.15">
      <c r="B21" s="1297"/>
      <c r="C21" s="525" t="s">
        <v>426</v>
      </c>
      <c r="D21" s="124">
        <f>SUM(E21:Q21)</f>
        <v>9</v>
      </c>
      <c r="E21" s="523" t="s">
        <v>338</v>
      </c>
      <c r="F21" s="523" t="s">
        <v>338</v>
      </c>
      <c r="G21" s="523" t="s">
        <v>338</v>
      </c>
      <c r="H21" s="523" t="s">
        <v>338</v>
      </c>
      <c r="I21" s="523" t="s">
        <v>338</v>
      </c>
      <c r="J21" s="523">
        <v>1</v>
      </c>
      <c r="K21" s="523">
        <v>1</v>
      </c>
      <c r="L21" s="523">
        <v>4</v>
      </c>
      <c r="M21" s="523">
        <v>2</v>
      </c>
      <c r="N21" s="523" t="s">
        <v>419</v>
      </c>
      <c r="O21" s="523">
        <v>1</v>
      </c>
      <c r="P21" s="523" t="s">
        <v>419</v>
      </c>
      <c r="Q21" s="126">
        <v>0</v>
      </c>
    </row>
    <row r="22" spans="2:17" s="13" customFormat="1" ht="26.25" customHeight="1" x14ac:dyDescent="0.15">
      <c r="B22" s="1297"/>
      <c r="C22" s="525" t="s">
        <v>427</v>
      </c>
      <c r="D22" s="124">
        <f>SUM(E22:Q22)</f>
        <v>4</v>
      </c>
      <c r="E22" s="523" t="s">
        <v>338</v>
      </c>
      <c r="F22" s="523" t="s">
        <v>338</v>
      </c>
      <c r="G22" s="523" t="s">
        <v>338</v>
      </c>
      <c r="H22" s="523" t="s">
        <v>338</v>
      </c>
      <c r="I22" s="523" t="s">
        <v>338</v>
      </c>
      <c r="J22" s="523" t="s">
        <v>338</v>
      </c>
      <c r="K22" s="523" t="s">
        <v>338</v>
      </c>
      <c r="L22" s="523">
        <v>2</v>
      </c>
      <c r="M22" s="523" t="s">
        <v>338</v>
      </c>
      <c r="N22" s="523">
        <v>2</v>
      </c>
      <c r="O22" s="523" t="s">
        <v>338</v>
      </c>
      <c r="P22" s="523" t="s">
        <v>419</v>
      </c>
      <c r="Q22" s="126">
        <v>0</v>
      </c>
    </row>
    <row r="23" spans="2:17" s="13" customFormat="1" ht="26.25" customHeight="1" x14ac:dyDescent="0.15">
      <c r="B23" s="1273"/>
      <c r="C23" s="526" t="s">
        <v>428</v>
      </c>
      <c r="D23" s="527">
        <v>0</v>
      </c>
      <c r="E23" s="528" t="s">
        <v>419</v>
      </c>
      <c r="F23" s="528" t="s">
        <v>419</v>
      </c>
      <c r="G23" s="528" t="s">
        <v>419</v>
      </c>
      <c r="H23" s="528" t="s">
        <v>419</v>
      </c>
      <c r="I23" s="528" t="s">
        <v>419</v>
      </c>
      <c r="J23" s="528" t="s">
        <v>419</v>
      </c>
      <c r="K23" s="528" t="s">
        <v>419</v>
      </c>
      <c r="L23" s="528" t="s">
        <v>419</v>
      </c>
      <c r="M23" s="528" t="s">
        <v>419</v>
      </c>
      <c r="N23" s="528" t="s">
        <v>419</v>
      </c>
      <c r="O23" s="528" t="s">
        <v>419</v>
      </c>
      <c r="P23" s="528" t="s">
        <v>419</v>
      </c>
      <c r="Q23" s="529" t="s">
        <v>419</v>
      </c>
    </row>
    <row r="24" spans="2:17" ht="20.100000000000001" customHeight="1" x14ac:dyDescent="0.15">
      <c r="B24" s="137"/>
      <c r="C24" s="137"/>
      <c r="D24" s="137"/>
      <c r="E24" s="137"/>
      <c r="F24" s="137"/>
      <c r="G24" s="137"/>
      <c r="H24" s="137"/>
      <c r="I24" s="137"/>
      <c r="J24" s="137"/>
      <c r="K24" s="137"/>
      <c r="L24" s="137"/>
      <c r="M24" s="137"/>
      <c r="N24" s="137"/>
      <c r="O24" s="137"/>
      <c r="P24" s="137"/>
      <c r="Q24" s="137"/>
    </row>
  </sheetData>
  <mergeCells count="37">
    <mergeCell ref="B16:C16"/>
    <mergeCell ref="B17:C17"/>
    <mergeCell ref="B18:B23"/>
    <mergeCell ref="O11:O12"/>
    <mergeCell ref="P11:P12"/>
    <mergeCell ref="B7:C7"/>
    <mergeCell ref="Q11:Q12"/>
    <mergeCell ref="B13:C13"/>
    <mergeCell ref="B14:C14"/>
    <mergeCell ref="B15:C15"/>
    <mergeCell ref="I11:I12"/>
    <mergeCell ref="M11:M12"/>
    <mergeCell ref="N11:N12"/>
    <mergeCell ref="B11:C12"/>
    <mergeCell ref="D11:D12"/>
    <mergeCell ref="E11:E12"/>
    <mergeCell ref="F11:F12"/>
    <mergeCell ref="G11:G12"/>
    <mergeCell ref="H11:H12"/>
    <mergeCell ref="J11:J12"/>
    <mergeCell ref="K11:K12"/>
    <mergeCell ref="B8:C8"/>
    <mergeCell ref="K2:K3"/>
    <mergeCell ref="L11:L12"/>
    <mergeCell ref="A1:Q1"/>
    <mergeCell ref="B2:C3"/>
    <mergeCell ref="D2:D3"/>
    <mergeCell ref="E2:E3"/>
    <mergeCell ref="F2:F3"/>
    <mergeCell ref="G2:G3"/>
    <mergeCell ref="H2:H3"/>
    <mergeCell ref="I2:I3"/>
    <mergeCell ref="J2:J3"/>
    <mergeCell ref="L2:L3"/>
    <mergeCell ref="B4:C4"/>
    <mergeCell ref="B5:C5"/>
    <mergeCell ref="B6:C6"/>
  </mergeCells>
  <phoneticPr fontId="2"/>
  <pageMargins left="0.74803149606299213" right="0.74803149606299213" top="0.98425196850393704" bottom="0.98425196850393704" header="0.51181102362204722" footer="0.51181102362204722"/>
  <pageSetup paperSize="9" firstPageNumber="71" orientation="portrait" useFirstPageNumber="1" r:id="rId1"/>
  <headerFooter differentOddEven="1" alignWithMargins="0">
    <oddFooter>&amp;C&amp;P</oddFooter>
    <evenFooter>&amp;C&amp;P</even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tabSelected="1" view="pageBreakPreview" topLeftCell="A10" zoomScaleNormal="90" zoomScaleSheetLayoutView="100" workbookViewId="0">
      <selection activeCell="L2" sqref="L2"/>
    </sheetView>
  </sheetViews>
  <sheetFormatPr defaultRowHeight="15" customHeight="1" x14ac:dyDescent="0.15"/>
  <cols>
    <col min="1" max="1" width="1.625" style="22" customWidth="1"/>
    <col min="2" max="3" width="8.625" style="22" customWidth="1"/>
    <col min="4" max="10" width="9.625" style="22" customWidth="1"/>
    <col min="11" max="11" width="0.375" style="22" customWidth="1"/>
    <col min="12" max="16384" width="9" style="22"/>
  </cols>
  <sheetData>
    <row r="1" spans="1:10" s="19" customFormat="1" ht="20.100000000000001" customHeight="1" x14ac:dyDescent="0.15">
      <c r="A1" s="1064" t="s">
        <v>707</v>
      </c>
      <c r="B1" s="1064"/>
      <c r="C1" s="1064"/>
      <c r="D1" s="1064"/>
      <c r="E1" s="1064"/>
      <c r="F1" s="1064"/>
      <c r="G1" s="1064"/>
      <c r="H1" s="1064"/>
      <c r="I1" s="1064"/>
      <c r="J1" s="1064"/>
    </row>
    <row r="2" spans="1:10" s="19" customFormat="1" ht="100.15" customHeight="1" x14ac:dyDescent="0.15">
      <c r="A2" s="619" t="s">
        <v>722</v>
      </c>
      <c r="B2" s="619"/>
      <c r="C2" s="619"/>
      <c r="D2" s="619"/>
      <c r="E2" s="619"/>
      <c r="F2" s="619"/>
      <c r="G2" s="619"/>
      <c r="H2" s="619"/>
      <c r="I2" s="619"/>
      <c r="J2" s="619"/>
    </row>
    <row r="3" spans="1:10" s="19" customFormat="1" ht="20.100000000000001" customHeight="1" x14ac:dyDescent="0.15">
      <c r="A3" s="1064" t="s">
        <v>708</v>
      </c>
      <c r="B3" s="1064"/>
      <c r="C3" s="1064"/>
      <c r="D3" s="1064"/>
      <c r="E3" s="1064"/>
      <c r="F3" s="1064"/>
      <c r="G3" s="1064"/>
      <c r="H3" s="1064"/>
      <c r="I3" s="1064"/>
      <c r="J3" s="1064"/>
    </row>
    <row r="4" spans="1:10" s="13" customFormat="1" ht="20.100000000000001" customHeight="1" x14ac:dyDescent="0.15">
      <c r="B4" s="757" t="s">
        <v>17</v>
      </c>
      <c r="C4" s="759"/>
      <c r="D4" s="1085" t="s">
        <v>39</v>
      </c>
      <c r="E4" s="765" t="s">
        <v>40</v>
      </c>
      <c r="F4" s="1107"/>
      <c r="G4" s="766"/>
    </row>
    <row r="5" spans="1:10" s="13" customFormat="1" ht="30" customHeight="1" x14ac:dyDescent="0.15">
      <c r="B5" s="760"/>
      <c r="C5" s="762"/>
      <c r="D5" s="1086"/>
      <c r="E5" s="20" t="s">
        <v>2</v>
      </c>
      <c r="F5" s="23" t="s">
        <v>42</v>
      </c>
      <c r="G5" s="21" t="s">
        <v>41</v>
      </c>
    </row>
    <row r="6" spans="1:10" s="13" customFormat="1" ht="20.100000000000001" customHeight="1" x14ac:dyDescent="0.15">
      <c r="B6" s="757" t="s">
        <v>567</v>
      </c>
      <c r="C6" s="759"/>
      <c r="D6" s="130">
        <v>16335</v>
      </c>
      <c r="E6" s="530">
        <v>35722</v>
      </c>
      <c r="F6" s="530">
        <v>17167</v>
      </c>
      <c r="G6" s="420">
        <v>18555</v>
      </c>
    </row>
    <row r="7" spans="1:10" s="13" customFormat="1" ht="20.100000000000001" customHeight="1" x14ac:dyDescent="0.15">
      <c r="B7" s="1108" t="s">
        <v>573</v>
      </c>
      <c r="C7" s="1093"/>
      <c r="D7" s="397">
        <v>18938</v>
      </c>
      <c r="E7" s="347">
        <v>40529</v>
      </c>
      <c r="F7" s="347">
        <v>19686</v>
      </c>
      <c r="G7" s="290">
        <v>20843</v>
      </c>
    </row>
    <row r="8" spans="1:10" s="13" customFormat="1" ht="20.100000000000001" customHeight="1" x14ac:dyDescent="0.15">
      <c r="B8" s="1244" t="s">
        <v>639</v>
      </c>
      <c r="C8" s="531" t="s">
        <v>19</v>
      </c>
      <c r="D8" s="429" ph="1">
        <v>8252</v>
      </c>
      <c r="E8" s="490">
        <f>SUM(F8:G8)</f>
        <v>18472</v>
      </c>
      <c r="F8" s="490" ph="1">
        <v>8877</v>
      </c>
      <c r="G8" s="422" ph="1">
        <v>9595</v>
      </c>
    </row>
    <row r="9" spans="1:10" s="13" customFormat="1" ht="20.100000000000001" customHeight="1" x14ac:dyDescent="0.15">
      <c r="B9" s="1245"/>
      <c r="C9" s="532" t="s">
        <v>20</v>
      </c>
      <c r="D9" s="533" ph="1">
        <v>2589</v>
      </c>
      <c r="E9" s="534">
        <f>SUM(F9:G9)</f>
        <v>5642</v>
      </c>
      <c r="F9" s="534" ph="1">
        <v>2639</v>
      </c>
      <c r="G9" s="507" ph="1">
        <v>3003</v>
      </c>
    </row>
    <row r="10" spans="1:10" s="13" customFormat="1" ht="20.100000000000001" customHeight="1" x14ac:dyDescent="0.15">
      <c r="B10" s="1245"/>
      <c r="C10" s="257" t="s">
        <v>5</v>
      </c>
      <c r="D10" s="410" ph="1">
        <v>13053</v>
      </c>
      <c r="E10" s="347">
        <f>SUM(F10:G10)</f>
        <v>28220</v>
      </c>
      <c r="F10" s="347" ph="1">
        <v>13898</v>
      </c>
      <c r="G10" s="290" ph="1">
        <v>14322</v>
      </c>
    </row>
    <row r="11" spans="1:10" s="13" customFormat="1" ht="20.100000000000001" customHeight="1" x14ac:dyDescent="0.15">
      <c r="B11" s="1246"/>
      <c r="C11" s="87" t="s">
        <v>2</v>
      </c>
      <c r="D11" s="511">
        <f>SUM(D8:D10)</f>
        <v>23894</v>
      </c>
      <c r="E11" s="535">
        <f>SUM(E8:E10)</f>
        <v>52334</v>
      </c>
      <c r="F11" s="535">
        <f>SUM(F8:F10)</f>
        <v>25414</v>
      </c>
      <c r="G11" s="536">
        <f>SUM(G8:G10)</f>
        <v>26920</v>
      </c>
    </row>
    <row r="12" spans="1:10" s="19" customFormat="1" ht="15.75" customHeight="1" x14ac:dyDescent="0.15">
      <c r="B12" s="19" t="s">
        <v>652</v>
      </c>
      <c r="D12" s="31"/>
      <c r="E12" s="31"/>
    </row>
    <row r="13" spans="1:10" s="19" customFormat="1" ht="15.75" customHeight="1" x14ac:dyDescent="0.15">
      <c r="D13" s="31"/>
      <c r="E13" s="31"/>
    </row>
    <row r="14" spans="1:10" s="19" customFormat="1" ht="18.75" customHeight="1" x14ac:dyDescent="0.15">
      <c r="D14" s="31"/>
      <c r="E14" s="31"/>
    </row>
    <row r="15" spans="1:10" s="19" customFormat="1" ht="20.100000000000001" customHeight="1" x14ac:dyDescent="0.15">
      <c r="A15" s="1064" t="s">
        <v>709</v>
      </c>
      <c r="B15" s="1064"/>
      <c r="C15" s="1064"/>
      <c r="D15" s="1064"/>
      <c r="E15" s="1064"/>
      <c r="F15" s="1064"/>
      <c r="G15" s="1064"/>
      <c r="H15" s="1064"/>
      <c r="I15" s="1064"/>
      <c r="J15" s="1064"/>
    </row>
    <row r="16" spans="1:10" s="13" customFormat="1" ht="30" customHeight="1" x14ac:dyDescent="0.15">
      <c r="B16" s="1146" t="s">
        <v>17</v>
      </c>
      <c r="C16" s="1148"/>
      <c r="D16" s="24" t="s">
        <v>2</v>
      </c>
      <c r="E16" s="25" t="s">
        <v>36</v>
      </c>
      <c r="F16" s="154" t="s">
        <v>37</v>
      </c>
      <c r="G16" s="25" t="s">
        <v>25</v>
      </c>
      <c r="H16" s="25" t="s">
        <v>38</v>
      </c>
      <c r="I16" s="25" t="s">
        <v>26</v>
      </c>
      <c r="J16" s="26" t="s">
        <v>121</v>
      </c>
    </row>
    <row r="17" spans="2:10" s="13" customFormat="1" ht="20.100000000000001" customHeight="1" x14ac:dyDescent="0.15">
      <c r="B17" s="1146" t="s">
        <v>574</v>
      </c>
      <c r="C17" s="1148"/>
      <c r="D17" s="511">
        <v>364</v>
      </c>
      <c r="E17" s="487">
        <v>119</v>
      </c>
      <c r="F17" s="487">
        <v>128</v>
      </c>
      <c r="G17" s="487">
        <v>27</v>
      </c>
      <c r="H17" s="88">
        <v>2</v>
      </c>
      <c r="I17" s="88">
        <v>13</v>
      </c>
      <c r="J17" s="420">
        <v>75</v>
      </c>
    </row>
    <row r="18" spans="2:10" s="13" customFormat="1" ht="20.100000000000001" customHeight="1" x14ac:dyDescent="0.15">
      <c r="B18" s="1146" t="s">
        <v>632</v>
      </c>
      <c r="C18" s="1148"/>
      <c r="D18" s="511">
        <v>484</v>
      </c>
      <c r="E18" s="487">
        <v>170</v>
      </c>
      <c r="F18" s="487">
        <v>163</v>
      </c>
      <c r="G18" s="487">
        <v>67</v>
      </c>
      <c r="H18" s="88">
        <v>4</v>
      </c>
      <c r="I18" s="88">
        <v>11</v>
      </c>
      <c r="J18" s="420">
        <v>69</v>
      </c>
    </row>
    <row r="19" spans="2:10" s="13" customFormat="1" ht="20.100000000000001" customHeight="1" x14ac:dyDescent="0.15">
      <c r="B19" s="1244" t="s">
        <v>639</v>
      </c>
      <c r="C19" s="531" t="s">
        <v>19</v>
      </c>
      <c r="D19" s="400">
        <f>SUM(E19:J19)</f>
        <v>139</v>
      </c>
      <c r="E19" s="537">
        <v>39</v>
      </c>
      <c r="F19" s="537">
        <v>71</v>
      </c>
      <c r="G19" s="537">
        <v>18</v>
      </c>
      <c r="H19" s="538">
        <v>0</v>
      </c>
      <c r="I19" s="498">
        <v>1</v>
      </c>
      <c r="J19" s="422">
        <v>10</v>
      </c>
    </row>
    <row r="20" spans="2:10" s="13" customFormat="1" ht="20.100000000000001" customHeight="1" x14ac:dyDescent="0.15">
      <c r="B20" s="1245"/>
      <c r="C20" s="532" t="s">
        <v>20</v>
      </c>
      <c r="D20" s="400">
        <f>SUM(E20:J20)</f>
        <v>52</v>
      </c>
      <c r="E20" s="342">
        <v>9</v>
      </c>
      <c r="F20" s="342">
        <v>14</v>
      </c>
      <c r="G20" s="342">
        <v>7</v>
      </c>
      <c r="H20" s="539">
        <v>1</v>
      </c>
      <c r="I20" s="399">
        <v>1</v>
      </c>
      <c r="J20" s="287">
        <v>20</v>
      </c>
    </row>
    <row r="21" spans="2:10" s="13" customFormat="1" ht="20.100000000000001" customHeight="1" x14ac:dyDescent="0.15">
      <c r="B21" s="1245"/>
      <c r="C21" s="257" t="s">
        <v>5</v>
      </c>
      <c r="D21" s="400">
        <f>SUM(E21:J21)</f>
        <v>352</v>
      </c>
      <c r="E21" s="347">
        <v>117</v>
      </c>
      <c r="F21" s="347">
        <v>117</v>
      </c>
      <c r="G21" s="347">
        <v>76</v>
      </c>
      <c r="H21" s="423">
        <v>3</v>
      </c>
      <c r="I21" s="423">
        <v>10</v>
      </c>
      <c r="J21" s="290">
        <v>29</v>
      </c>
    </row>
    <row r="22" spans="2:10" s="13" customFormat="1" ht="20.100000000000001" customHeight="1" x14ac:dyDescent="0.15">
      <c r="B22" s="1246"/>
      <c r="C22" s="87" t="s">
        <v>2</v>
      </c>
      <c r="D22" s="511">
        <f>SUM(E22:J22)</f>
        <v>543</v>
      </c>
      <c r="E22" s="487">
        <f t="shared" ref="E22:J22" si="0">SUM(E19:E21)</f>
        <v>165</v>
      </c>
      <c r="F22" s="487">
        <f t="shared" si="0"/>
        <v>202</v>
      </c>
      <c r="G22" s="487">
        <f t="shared" si="0"/>
        <v>101</v>
      </c>
      <c r="H22" s="487">
        <f t="shared" si="0"/>
        <v>4</v>
      </c>
      <c r="I22" s="487">
        <f t="shared" si="0"/>
        <v>12</v>
      </c>
      <c r="J22" s="488">
        <f t="shared" si="0"/>
        <v>59</v>
      </c>
    </row>
    <row r="23" spans="2:10" s="19" customFormat="1" ht="20.100000000000001" customHeight="1" x14ac:dyDescent="0.15"/>
  </sheetData>
  <mergeCells count="14">
    <mergeCell ref="A1:J1"/>
    <mergeCell ref="A2:J2"/>
    <mergeCell ref="A3:J3"/>
    <mergeCell ref="B4:C5"/>
    <mergeCell ref="D4:D5"/>
    <mergeCell ref="E4:G4"/>
    <mergeCell ref="B18:C18"/>
    <mergeCell ref="B19:B22"/>
    <mergeCell ref="B6:C6"/>
    <mergeCell ref="B7:C7"/>
    <mergeCell ref="B8:B11"/>
    <mergeCell ref="A15:J15"/>
    <mergeCell ref="B16:C16"/>
    <mergeCell ref="B17:C17"/>
  </mergeCells>
  <phoneticPr fontId="2"/>
  <pageMargins left="0.74803149606299213" right="0.74803149606299213" top="0.98425196850393704" bottom="0.98425196850393704" header="0.51181102362204722" footer="0.51181102362204722"/>
  <pageSetup paperSize="9" firstPageNumber="72" orientation="portrait" useFirstPageNumber="1" r:id="rId1"/>
  <headerFooter differentOddEven="1" alignWithMargins="0">
    <oddFooter>&amp;C&amp;P</oddFooter>
    <evenFooter>&amp;C&amp;P</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view="pageBreakPreview" topLeftCell="A25" zoomScale="90" zoomScaleNormal="100" zoomScaleSheetLayoutView="90" workbookViewId="0">
      <selection activeCell="M19" sqref="M19"/>
    </sheetView>
  </sheetViews>
  <sheetFormatPr defaultRowHeight="15" customHeight="1" x14ac:dyDescent="0.15"/>
  <cols>
    <col min="1" max="1" width="6.375" style="33" customWidth="1"/>
    <col min="2" max="7" width="6" style="32" customWidth="1"/>
    <col min="8" max="8" width="4.875" style="32" customWidth="1"/>
    <col min="9" max="9" width="11" style="32" customWidth="1"/>
    <col min="10" max="10" width="6" style="32" customWidth="1"/>
    <col min="11" max="11" width="2.5" style="32" customWidth="1"/>
    <col min="12" max="12" width="1.875" style="32" customWidth="1"/>
    <col min="13" max="13" width="14.375" style="32" customWidth="1"/>
    <col min="14" max="14" width="15.625" style="32" customWidth="1"/>
    <col min="15" max="17" width="8" style="32" customWidth="1"/>
    <col min="18" max="26" width="6" style="32" customWidth="1"/>
    <col min="27" max="16384" width="9" style="33"/>
  </cols>
  <sheetData>
    <row r="1" spans="1:26" ht="20.100000000000001" customHeight="1" x14ac:dyDescent="0.15">
      <c r="A1" s="583" t="s">
        <v>90</v>
      </c>
      <c r="B1" s="583"/>
      <c r="C1" s="583"/>
      <c r="D1" s="583"/>
      <c r="E1" s="583"/>
      <c r="F1" s="583"/>
      <c r="G1" s="583"/>
      <c r="H1" s="583"/>
      <c r="I1" s="583"/>
      <c r="J1" s="583"/>
      <c r="K1" s="583"/>
      <c r="L1" s="583"/>
      <c r="M1" s="583"/>
      <c r="N1" s="583"/>
    </row>
    <row r="2" spans="1:26" ht="43.5" customHeight="1" x14ac:dyDescent="0.15">
      <c r="A2" s="172"/>
      <c r="B2" s="584" t="s">
        <v>73</v>
      </c>
      <c r="C2" s="584"/>
      <c r="D2" s="584"/>
      <c r="E2" s="584"/>
      <c r="F2" s="584"/>
      <c r="G2" s="584"/>
      <c r="H2" s="584"/>
      <c r="I2" s="584"/>
      <c r="J2" s="584"/>
      <c r="K2" s="584"/>
      <c r="L2" s="584"/>
      <c r="M2" s="584"/>
      <c r="N2" s="584"/>
    </row>
    <row r="3" spans="1:26" ht="20.100000000000001" customHeight="1" x14ac:dyDescent="0.15">
      <c r="A3" s="585" t="s">
        <v>89</v>
      </c>
      <c r="B3" s="585"/>
      <c r="C3" s="585"/>
      <c r="D3" s="585"/>
      <c r="E3" s="585"/>
      <c r="F3" s="585"/>
      <c r="G3" s="585"/>
      <c r="H3" s="585"/>
      <c r="I3" s="585"/>
      <c r="J3" s="585"/>
      <c r="K3" s="585"/>
      <c r="L3" s="585"/>
      <c r="M3" s="585"/>
      <c r="N3" s="585"/>
      <c r="Y3" s="96"/>
      <c r="Z3" s="97"/>
    </row>
    <row r="4" spans="1:26" s="34" customFormat="1" ht="14.25" customHeight="1" thickBot="1" x14ac:dyDescent="0.2">
      <c r="A4" s="102" t="s">
        <v>108</v>
      </c>
      <c r="B4" s="545"/>
      <c r="C4" s="545" t="s">
        <v>556</v>
      </c>
      <c r="D4" s="545"/>
      <c r="E4" s="544"/>
      <c r="F4" s="545" t="s">
        <v>557</v>
      </c>
      <c r="G4" s="546"/>
      <c r="H4" s="586" t="s">
        <v>558</v>
      </c>
      <c r="I4" s="587"/>
      <c r="J4" s="587"/>
      <c r="K4" s="588"/>
      <c r="L4" s="586" t="s">
        <v>559</v>
      </c>
      <c r="M4" s="587"/>
      <c r="N4" s="589"/>
      <c r="O4" s="543"/>
      <c r="P4" s="563"/>
      <c r="Q4" s="563"/>
      <c r="R4" s="563"/>
      <c r="S4" s="563"/>
      <c r="T4" s="563"/>
      <c r="U4" s="563"/>
      <c r="V4" s="563"/>
      <c r="W4" s="563"/>
      <c r="X4" s="543"/>
      <c r="Y4" s="563"/>
      <c r="Z4" s="563"/>
    </row>
    <row r="5" spans="1:26" s="34" customFormat="1" ht="18.75" customHeight="1" thickTop="1" x14ac:dyDescent="0.15">
      <c r="A5" s="564" t="s">
        <v>560</v>
      </c>
      <c r="B5" s="103"/>
      <c r="C5" s="103"/>
      <c r="D5" s="103"/>
      <c r="E5" s="104"/>
      <c r="F5" s="105"/>
      <c r="G5" s="106"/>
      <c r="H5" s="103"/>
      <c r="I5" s="103"/>
      <c r="J5" s="105"/>
      <c r="K5" s="106"/>
      <c r="L5" s="104"/>
      <c r="M5" s="105"/>
      <c r="N5" s="107"/>
    </row>
    <row r="6" spans="1:26" s="34" customFormat="1" ht="18.75" customHeight="1" x14ac:dyDescent="0.15">
      <c r="A6" s="565"/>
      <c r="B6" s="103"/>
      <c r="C6" s="103"/>
      <c r="D6" s="103"/>
      <c r="E6" s="104"/>
      <c r="F6" s="105"/>
      <c r="G6" s="106"/>
      <c r="H6" s="103"/>
      <c r="I6" s="103"/>
      <c r="J6" s="105"/>
      <c r="K6" s="106"/>
      <c r="L6" s="104"/>
      <c r="M6" s="105"/>
      <c r="N6" s="107"/>
    </row>
    <row r="7" spans="1:26" s="34" customFormat="1" ht="18.75" customHeight="1" x14ac:dyDescent="0.15">
      <c r="A7" s="565"/>
      <c r="B7" s="103"/>
      <c r="C7" s="103"/>
      <c r="D7" s="103"/>
      <c r="E7" s="104"/>
      <c r="F7" s="105"/>
      <c r="G7" s="106"/>
      <c r="H7" s="103"/>
      <c r="I7" s="103"/>
      <c r="J7" s="105"/>
      <c r="K7" s="106"/>
      <c r="L7" s="104"/>
      <c r="M7" s="105"/>
      <c r="N7" s="107"/>
    </row>
    <row r="8" spans="1:26" s="34" customFormat="1" ht="18.75" customHeight="1" x14ac:dyDescent="0.15">
      <c r="A8" s="565"/>
      <c r="B8" s="103"/>
      <c r="C8" s="103"/>
      <c r="D8" s="103"/>
      <c r="E8" s="104"/>
      <c r="F8" s="105"/>
      <c r="G8" s="106"/>
      <c r="H8" s="103"/>
      <c r="I8" s="103"/>
      <c r="J8" s="105"/>
      <c r="K8" s="106"/>
      <c r="L8" s="104"/>
      <c r="M8" s="105"/>
      <c r="N8" s="107"/>
    </row>
    <row r="9" spans="1:26" s="34" customFormat="1" ht="18.75" customHeight="1" x14ac:dyDescent="0.15">
      <c r="A9" s="565"/>
      <c r="B9" s="103"/>
      <c r="C9" s="103"/>
      <c r="D9" s="103"/>
      <c r="E9" s="104"/>
      <c r="F9" s="105"/>
      <c r="G9" s="106"/>
      <c r="H9" s="103"/>
      <c r="I9" s="103"/>
      <c r="J9" s="105"/>
      <c r="K9" s="106"/>
      <c r="L9" s="104"/>
      <c r="M9" s="105"/>
      <c r="N9" s="107"/>
    </row>
    <row r="10" spans="1:26" s="34" customFormat="1" ht="18.75" customHeight="1" x14ac:dyDescent="0.15">
      <c r="A10" s="565"/>
      <c r="B10" s="103"/>
      <c r="C10" s="103"/>
      <c r="D10" s="103"/>
      <c r="E10" s="104"/>
      <c r="F10" s="105"/>
      <c r="G10" s="106"/>
      <c r="H10" s="103"/>
      <c r="I10" s="103"/>
      <c r="J10" s="105"/>
      <c r="K10" s="106"/>
      <c r="L10" s="104"/>
      <c r="M10" s="105"/>
      <c r="N10" s="107"/>
    </row>
    <row r="11" spans="1:26" s="34" customFormat="1" ht="10.5" customHeight="1" x14ac:dyDescent="0.15">
      <c r="A11" s="566"/>
      <c r="B11" s="108"/>
      <c r="C11" s="108"/>
      <c r="D11" s="108"/>
      <c r="E11" s="109"/>
      <c r="F11" s="108"/>
      <c r="G11" s="110"/>
      <c r="H11" s="108"/>
      <c r="I11" s="108"/>
      <c r="J11" s="108"/>
      <c r="K11" s="110"/>
      <c r="L11" s="109"/>
      <c r="M11" s="108"/>
      <c r="N11" s="111"/>
    </row>
    <row r="12" spans="1:26" s="34" customFormat="1" ht="16.5" customHeight="1" x14ac:dyDescent="0.15">
      <c r="A12" s="567" t="s">
        <v>561</v>
      </c>
      <c r="B12" s="103"/>
      <c r="C12" s="103"/>
      <c r="D12" s="103"/>
      <c r="E12" s="104"/>
      <c r="F12" s="105"/>
      <c r="G12" s="106"/>
      <c r="H12" s="103"/>
      <c r="I12" s="103"/>
      <c r="J12" s="105"/>
      <c r="K12" s="106"/>
      <c r="L12" s="104"/>
      <c r="M12" s="105"/>
      <c r="N12" s="107"/>
    </row>
    <row r="13" spans="1:26" s="34" customFormat="1" ht="16.5" customHeight="1" x14ac:dyDescent="0.15">
      <c r="A13" s="568"/>
      <c r="B13" s="103"/>
      <c r="C13" s="103"/>
      <c r="D13" s="103"/>
      <c r="E13" s="104"/>
      <c r="F13" s="105"/>
      <c r="G13" s="106"/>
      <c r="H13" s="103"/>
      <c r="I13" s="103"/>
      <c r="J13" s="105"/>
      <c r="K13" s="106"/>
      <c r="L13" s="104"/>
      <c r="M13" s="105"/>
      <c r="N13" s="107"/>
    </row>
    <row r="14" spans="1:26" s="34" customFormat="1" ht="16.5" customHeight="1" x14ac:dyDescent="0.15">
      <c r="A14" s="568"/>
      <c r="B14" s="103"/>
      <c r="C14" s="103"/>
      <c r="D14" s="103"/>
      <c r="E14" s="104"/>
      <c r="F14" s="105"/>
      <c r="G14" s="106"/>
      <c r="H14" s="103"/>
      <c r="I14" s="103"/>
      <c r="J14" s="105"/>
      <c r="K14" s="106"/>
      <c r="L14" s="104"/>
      <c r="M14" s="105"/>
      <c r="N14" s="107"/>
    </row>
    <row r="15" spans="1:26" s="34" customFormat="1" ht="16.5" customHeight="1" x14ac:dyDescent="0.15">
      <c r="A15" s="568"/>
      <c r="B15" s="103"/>
      <c r="C15" s="103"/>
      <c r="D15" s="103"/>
      <c r="E15" s="104"/>
      <c r="F15" s="105"/>
      <c r="G15" s="106"/>
      <c r="H15" s="103"/>
      <c r="I15" s="103"/>
      <c r="J15" s="105"/>
      <c r="K15" s="106"/>
      <c r="L15" s="104"/>
      <c r="M15" s="105"/>
      <c r="N15" s="107"/>
    </row>
    <row r="16" spans="1:26" s="34" customFormat="1" ht="16.5" customHeight="1" x14ac:dyDescent="0.15">
      <c r="A16" s="568"/>
      <c r="B16" s="103"/>
      <c r="C16" s="103"/>
      <c r="D16" s="103"/>
      <c r="E16" s="104"/>
      <c r="F16" s="105"/>
      <c r="G16" s="106"/>
      <c r="H16" s="103"/>
      <c r="I16" s="103"/>
      <c r="J16" s="105"/>
      <c r="K16" s="106"/>
      <c r="L16" s="104"/>
      <c r="M16" s="105"/>
      <c r="N16" s="107"/>
    </row>
    <row r="17" spans="1:26" s="34" customFormat="1" ht="14.25" customHeight="1" x14ac:dyDescent="0.15">
      <c r="A17" s="569"/>
      <c r="B17" s="108"/>
      <c r="C17" s="108"/>
      <c r="D17" s="108"/>
      <c r="E17" s="109"/>
      <c r="F17" s="108"/>
      <c r="G17" s="110"/>
      <c r="H17" s="108"/>
      <c r="I17" s="108"/>
      <c r="J17" s="108"/>
      <c r="K17" s="110"/>
      <c r="L17" s="109"/>
      <c r="M17" s="108"/>
      <c r="N17" s="111"/>
    </row>
    <row r="18" spans="1:26" s="34" customFormat="1" ht="41.25" customHeight="1" x14ac:dyDescent="0.15">
      <c r="A18" s="570" t="s">
        <v>562</v>
      </c>
      <c r="B18" s="103"/>
      <c r="C18" s="103"/>
      <c r="D18" s="103"/>
      <c r="E18" s="104"/>
      <c r="F18" s="105"/>
      <c r="G18" s="106"/>
      <c r="H18" s="103"/>
      <c r="I18" s="103"/>
      <c r="J18" s="105"/>
      <c r="K18" s="106"/>
      <c r="L18" s="104"/>
      <c r="M18" s="105"/>
      <c r="N18" s="107"/>
    </row>
    <row r="19" spans="1:26" s="34" customFormat="1" ht="41.25" customHeight="1" x14ac:dyDescent="0.15">
      <c r="A19" s="571"/>
      <c r="B19" s="103"/>
      <c r="C19" s="103"/>
      <c r="D19" s="103"/>
      <c r="E19" s="104"/>
      <c r="F19" s="105"/>
      <c r="G19" s="106"/>
      <c r="H19" s="103"/>
      <c r="I19" s="103"/>
      <c r="J19" s="105"/>
      <c r="K19" s="106"/>
      <c r="L19" s="104"/>
      <c r="M19" s="105"/>
      <c r="N19" s="107"/>
    </row>
    <row r="20" spans="1:26" s="34" customFormat="1" ht="41.25" customHeight="1" x14ac:dyDescent="0.15">
      <c r="A20" s="571"/>
      <c r="B20" s="103"/>
      <c r="C20" s="103"/>
      <c r="D20" s="103"/>
      <c r="E20" s="104"/>
      <c r="F20" s="105"/>
      <c r="G20" s="106"/>
      <c r="H20" s="103"/>
      <c r="I20" s="103"/>
      <c r="J20" s="105"/>
      <c r="K20" s="106"/>
      <c r="L20" s="104"/>
      <c r="M20" s="105"/>
      <c r="N20" s="107"/>
    </row>
    <row r="21" spans="1:26" s="34" customFormat="1" ht="50.25" customHeight="1" x14ac:dyDescent="0.15">
      <c r="A21" s="571"/>
      <c r="B21" s="103"/>
      <c r="C21" s="103"/>
      <c r="D21" s="103"/>
      <c r="E21" s="104"/>
      <c r="F21" s="105"/>
      <c r="G21" s="106"/>
      <c r="H21" s="103"/>
      <c r="I21" s="103"/>
      <c r="J21" s="105"/>
      <c r="K21" s="106"/>
      <c r="L21" s="104"/>
      <c r="M21" s="105"/>
      <c r="N21" s="107"/>
    </row>
    <row r="22" spans="1:26" s="34" customFormat="1" ht="89.25" customHeight="1" x14ac:dyDescent="0.15">
      <c r="A22" s="572"/>
      <c r="B22" s="108"/>
      <c r="C22" s="108"/>
      <c r="D22" s="108"/>
      <c r="E22" s="109"/>
      <c r="F22" s="108"/>
      <c r="G22" s="110"/>
      <c r="H22" s="108"/>
      <c r="I22" s="108"/>
      <c r="J22" s="108"/>
      <c r="K22" s="110"/>
      <c r="L22" s="109"/>
      <c r="M22" s="108"/>
      <c r="N22" s="111"/>
    </row>
    <row r="23" spans="1:26" s="34" customFormat="1" ht="3.75" customHeight="1" x14ac:dyDescent="0.15">
      <c r="A23" s="573" t="s">
        <v>563</v>
      </c>
      <c r="B23" s="103"/>
      <c r="C23" s="103"/>
      <c r="D23" s="103"/>
      <c r="E23" s="104"/>
      <c r="F23" s="105"/>
      <c r="G23" s="106"/>
      <c r="H23" s="103"/>
      <c r="I23" s="103"/>
      <c r="J23" s="105"/>
      <c r="K23" s="106"/>
      <c r="L23" s="104"/>
      <c r="M23" s="105"/>
      <c r="N23" s="107"/>
    </row>
    <row r="24" spans="1:26" s="34" customFormat="1" ht="3.75" customHeight="1" x14ac:dyDescent="0.15">
      <c r="A24" s="574"/>
      <c r="B24" s="103"/>
      <c r="C24" s="103"/>
      <c r="D24" s="103"/>
      <c r="E24" s="104"/>
      <c r="F24" s="105"/>
      <c r="G24" s="106"/>
      <c r="H24" s="103"/>
      <c r="I24" s="103"/>
      <c r="J24" s="105"/>
      <c r="K24" s="106"/>
      <c r="L24" s="104"/>
      <c r="M24" s="105"/>
      <c r="N24" s="107"/>
      <c r="O24" s="245"/>
      <c r="P24" s="98"/>
      <c r="Q24" s="98"/>
      <c r="R24" s="98"/>
    </row>
    <row r="25" spans="1:26" s="34" customFormat="1" ht="15.75" customHeight="1" x14ac:dyDescent="0.15">
      <c r="A25" s="574"/>
      <c r="B25" s="103"/>
      <c r="C25" s="103"/>
      <c r="D25" s="103"/>
      <c r="E25" s="104"/>
      <c r="F25" s="105"/>
      <c r="G25" s="106"/>
      <c r="H25" s="103"/>
      <c r="I25" s="103"/>
      <c r="J25" s="105"/>
      <c r="K25" s="106"/>
      <c r="L25" s="104"/>
      <c r="M25" s="105"/>
      <c r="N25" s="107"/>
      <c r="O25" s="245"/>
      <c r="P25" s="98"/>
      <c r="Q25" s="98"/>
      <c r="R25" s="98"/>
    </row>
    <row r="26" spans="1:26" s="34" customFormat="1" ht="15.75" customHeight="1" x14ac:dyDescent="0.15">
      <c r="A26" s="574"/>
      <c r="B26" s="103"/>
      <c r="C26" s="103"/>
      <c r="D26" s="103"/>
      <c r="E26" s="104"/>
      <c r="F26" s="105"/>
      <c r="G26" s="106"/>
      <c r="H26" s="103"/>
      <c r="I26" s="103"/>
      <c r="J26" s="105"/>
      <c r="K26" s="106"/>
      <c r="L26" s="104"/>
      <c r="M26" s="105"/>
      <c r="N26" s="107"/>
    </row>
    <row r="27" spans="1:26" s="34" customFormat="1" ht="9.75" customHeight="1" x14ac:dyDescent="0.15">
      <c r="A27" s="575"/>
      <c r="B27" s="108"/>
      <c r="C27" s="108"/>
      <c r="D27" s="108"/>
      <c r="E27" s="109"/>
      <c r="F27" s="108"/>
      <c r="G27" s="110"/>
      <c r="H27" s="108"/>
      <c r="I27" s="108"/>
      <c r="J27" s="108"/>
      <c r="K27" s="110"/>
      <c r="L27" s="109"/>
      <c r="M27" s="108"/>
      <c r="N27" s="111"/>
    </row>
    <row r="28" spans="1:26" s="34" customFormat="1" ht="11.25" customHeight="1" x14ac:dyDescent="0.15">
      <c r="A28" s="576" t="s">
        <v>564</v>
      </c>
      <c r="B28" s="103"/>
      <c r="C28" s="103"/>
      <c r="D28" s="103"/>
      <c r="E28" s="104"/>
      <c r="F28" s="105"/>
      <c r="G28" s="106"/>
      <c r="H28" s="103"/>
      <c r="I28" s="103"/>
      <c r="J28" s="105"/>
      <c r="K28" s="106"/>
      <c r="L28" s="104"/>
      <c r="M28" s="105"/>
      <c r="N28" s="107"/>
      <c r="O28" s="98"/>
    </row>
    <row r="29" spans="1:26" s="34" customFormat="1" ht="11.25" customHeight="1" x14ac:dyDescent="0.15">
      <c r="A29" s="577"/>
      <c r="B29" s="103"/>
      <c r="C29" s="103"/>
      <c r="D29" s="103"/>
      <c r="E29" s="104"/>
      <c r="F29" s="105"/>
      <c r="G29" s="106"/>
      <c r="H29" s="103"/>
      <c r="I29" s="103"/>
      <c r="J29" s="105"/>
      <c r="K29" s="106"/>
      <c r="L29" s="104"/>
      <c r="M29" s="105"/>
      <c r="N29" s="107"/>
    </row>
    <row r="30" spans="1:26" s="34" customFormat="1" ht="5.25" customHeight="1" x14ac:dyDescent="0.15">
      <c r="A30" s="577"/>
      <c r="B30" s="103"/>
      <c r="C30" s="103"/>
      <c r="D30" s="103"/>
      <c r="E30" s="104"/>
      <c r="F30" s="105"/>
      <c r="G30" s="106"/>
      <c r="H30" s="103"/>
      <c r="I30" s="103"/>
      <c r="J30" s="105"/>
      <c r="K30" s="106"/>
      <c r="L30" s="104"/>
      <c r="M30" s="105"/>
      <c r="N30" s="107"/>
    </row>
    <row r="31" spans="1:26" s="34" customFormat="1" ht="11.25" customHeight="1" x14ac:dyDescent="0.15">
      <c r="A31" s="577"/>
      <c r="B31" s="103"/>
      <c r="C31" s="103"/>
      <c r="D31" s="103"/>
      <c r="E31" s="104"/>
      <c r="F31" s="105"/>
      <c r="G31" s="106"/>
      <c r="H31" s="103"/>
      <c r="I31" s="103"/>
      <c r="J31" s="105"/>
      <c r="K31" s="106"/>
      <c r="L31" s="104"/>
      <c r="M31" s="105"/>
      <c r="N31" s="107"/>
      <c r="X31" s="579"/>
      <c r="Y31" s="579"/>
      <c r="Z31" s="579"/>
    </row>
    <row r="32" spans="1:26" s="34" customFormat="1" ht="20.25" customHeight="1" x14ac:dyDescent="0.15">
      <c r="A32" s="578"/>
      <c r="B32" s="108"/>
      <c r="C32" s="108"/>
      <c r="D32" s="108"/>
      <c r="E32" s="109"/>
      <c r="F32" s="108"/>
      <c r="G32" s="110"/>
      <c r="H32" s="108"/>
      <c r="I32" s="108"/>
      <c r="J32" s="108"/>
      <c r="K32" s="110"/>
      <c r="L32" s="109"/>
      <c r="M32" s="108"/>
      <c r="N32" s="111"/>
    </row>
    <row r="33" spans="1:25" s="34" customFormat="1" ht="14.25" customHeight="1" x14ac:dyDescent="0.15">
      <c r="A33" s="580" t="s">
        <v>565</v>
      </c>
      <c r="B33" s="103"/>
      <c r="C33" s="103"/>
      <c r="D33" s="103"/>
      <c r="E33" s="104"/>
      <c r="F33" s="105"/>
      <c r="G33" s="106"/>
      <c r="H33" s="103"/>
      <c r="I33" s="103"/>
      <c r="J33" s="105"/>
      <c r="K33" s="106"/>
      <c r="L33" s="104"/>
      <c r="M33" s="105"/>
      <c r="N33" s="107"/>
      <c r="X33" s="98"/>
      <c r="Y33" s="98"/>
    </row>
    <row r="34" spans="1:25" s="34" customFormat="1" ht="14.25" customHeight="1" x14ac:dyDescent="0.15">
      <c r="A34" s="581"/>
      <c r="B34" s="103"/>
      <c r="C34" s="103"/>
      <c r="D34" s="103"/>
      <c r="E34" s="104"/>
      <c r="F34" s="105"/>
      <c r="G34" s="106"/>
      <c r="H34" s="103"/>
      <c r="I34" s="103"/>
      <c r="J34" s="105"/>
      <c r="K34" s="106"/>
      <c r="L34" s="104"/>
      <c r="M34" s="105"/>
      <c r="N34" s="107"/>
    </row>
    <row r="35" spans="1:25" s="34" customFormat="1" ht="14.25" customHeight="1" x14ac:dyDescent="0.15">
      <c r="A35" s="581"/>
      <c r="B35" s="103"/>
      <c r="C35" s="103"/>
      <c r="D35" s="103"/>
      <c r="E35" s="104"/>
      <c r="F35" s="105"/>
      <c r="G35" s="106"/>
      <c r="H35" s="103"/>
      <c r="I35" s="103"/>
      <c r="J35" s="105"/>
      <c r="K35" s="106"/>
      <c r="L35" s="104"/>
      <c r="M35" s="105"/>
      <c r="N35" s="107"/>
    </row>
    <row r="36" spans="1:25" s="34" customFormat="1" ht="14.25" customHeight="1" x14ac:dyDescent="0.15">
      <c r="A36" s="581"/>
      <c r="B36" s="103"/>
      <c r="C36" s="103"/>
      <c r="D36" s="103"/>
      <c r="E36" s="104"/>
      <c r="F36" s="105"/>
      <c r="G36" s="106"/>
      <c r="H36" s="103"/>
      <c r="I36" s="103"/>
      <c r="J36" s="105"/>
      <c r="K36" s="106"/>
      <c r="L36" s="104"/>
      <c r="M36" s="105"/>
      <c r="N36" s="107"/>
    </row>
    <row r="37" spans="1:25" s="34" customFormat="1" ht="14.25" customHeight="1" x14ac:dyDescent="0.15">
      <c r="A37" s="581"/>
      <c r="B37" s="103"/>
      <c r="C37" s="103"/>
      <c r="D37" s="103"/>
      <c r="E37" s="104"/>
      <c r="F37" s="105"/>
      <c r="G37" s="106"/>
      <c r="H37" s="103"/>
      <c r="I37" s="103"/>
      <c r="J37" s="105"/>
      <c r="K37" s="106"/>
      <c r="L37" s="104"/>
      <c r="M37" s="105"/>
      <c r="N37" s="107"/>
    </row>
    <row r="38" spans="1:25" s="34" customFormat="1" ht="3.75" customHeight="1" x14ac:dyDescent="0.15">
      <c r="A38" s="582"/>
      <c r="B38" s="108"/>
      <c r="C38" s="108"/>
      <c r="D38" s="108"/>
      <c r="E38" s="109"/>
      <c r="F38" s="108"/>
      <c r="G38" s="110"/>
      <c r="H38" s="108"/>
      <c r="I38" s="108"/>
      <c r="J38" s="108"/>
      <c r="K38" s="110"/>
      <c r="L38" s="109"/>
      <c r="M38" s="108"/>
      <c r="N38" s="111"/>
      <c r="O38" s="36"/>
      <c r="P38" s="36"/>
      <c r="Q38" s="36"/>
      <c r="R38" s="36"/>
      <c r="S38" s="36"/>
    </row>
    <row r="39" spans="1:25" s="34" customFormat="1" ht="14.25" customHeight="1" x14ac:dyDescent="0.15">
      <c r="A39" s="560" t="s">
        <v>566</v>
      </c>
      <c r="B39" s="112"/>
      <c r="C39" s="112"/>
      <c r="D39" s="112"/>
      <c r="E39" s="113"/>
      <c r="F39" s="112"/>
      <c r="G39" s="112"/>
      <c r="H39" s="112"/>
      <c r="I39" s="112"/>
      <c r="J39" s="112"/>
      <c r="K39" s="114"/>
      <c r="L39" s="113"/>
      <c r="M39" s="112"/>
      <c r="N39" s="115"/>
    </row>
    <row r="40" spans="1:25" s="34" customFormat="1" ht="14.25" customHeight="1" x14ac:dyDescent="0.15">
      <c r="A40" s="561"/>
      <c r="B40" s="116"/>
      <c r="C40" s="116"/>
      <c r="D40" s="105"/>
      <c r="E40" s="117"/>
      <c r="F40" s="116"/>
      <c r="G40" s="116"/>
      <c r="H40" s="116"/>
      <c r="I40" s="116"/>
      <c r="J40" s="116"/>
      <c r="K40" s="118"/>
      <c r="L40" s="117"/>
      <c r="M40" s="116"/>
      <c r="N40" s="119"/>
    </row>
    <row r="41" spans="1:25" s="34" customFormat="1" ht="12" customHeight="1" x14ac:dyDescent="0.15">
      <c r="A41" s="561"/>
      <c r="B41" s="116"/>
      <c r="C41" s="116"/>
      <c r="D41" s="116"/>
      <c r="E41" s="117"/>
      <c r="F41" s="116"/>
      <c r="G41" s="116"/>
      <c r="H41" s="116"/>
      <c r="I41" s="116"/>
      <c r="J41" s="116"/>
      <c r="K41" s="118"/>
      <c r="L41" s="117"/>
      <c r="M41" s="116"/>
      <c r="N41" s="119"/>
    </row>
    <row r="42" spans="1:25" s="34" customFormat="1" ht="14.25" customHeight="1" x14ac:dyDescent="0.15">
      <c r="A42" s="561"/>
      <c r="B42" s="116"/>
      <c r="C42" s="116"/>
      <c r="D42" s="116"/>
      <c r="E42" s="117"/>
      <c r="F42" s="116"/>
      <c r="G42" s="116"/>
      <c r="H42" s="116"/>
      <c r="I42" s="116"/>
      <c r="J42" s="116"/>
      <c r="K42" s="118"/>
      <c r="L42" s="117"/>
      <c r="M42" s="116"/>
      <c r="N42" s="119"/>
    </row>
    <row r="43" spans="1:25" s="34" customFormat="1" ht="30.75" customHeight="1" x14ac:dyDescent="0.15">
      <c r="A43" s="562"/>
      <c r="B43" s="35"/>
      <c r="C43" s="35"/>
      <c r="D43" s="35"/>
      <c r="E43" s="99"/>
      <c r="F43" s="35"/>
      <c r="G43" s="35"/>
      <c r="H43" s="35"/>
      <c r="I43" s="35"/>
      <c r="J43" s="35"/>
      <c r="K43" s="101"/>
      <c r="L43" s="99"/>
      <c r="M43" s="35"/>
      <c r="N43" s="100"/>
    </row>
    <row r="44" spans="1:25" s="34" customFormat="1" ht="14.25" customHeight="1" x14ac:dyDescent="0.15"/>
    <row r="45" spans="1:25" s="34" customFormat="1" ht="14.25" customHeight="1" x14ac:dyDescent="0.15">
      <c r="A45" s="242"/>
    </row>
    <row r="46" spans="1:25" s="34" customFormat="1" ht="14.25" customHeight="1" x14ac:dyDescent="0.15"/>
    <row r="47" spans="1:25" s="34" customFormat="1" ht="14.25" customHeight="1" x14ac:dyDescent="0.15"/>
    <row r="48" spans="1:25" s="34" customFormat="1" ht="14.25" customHeight="1" x14ac:dyDescent="0.15"/>
    <row r="49" spans="2:26" ht="15" customHeight="1" x14ac:dyDescent="0.15">
      <c r="B49" s="34"/>
      <c r="C49" s="34"/>
      <c r="D49" s="34"/>
      <c r="E49" s="34"/>
      <c r="F49" s="34"/>
      <c r="G49" s="34"/>
      <c r="H49" s="34"/>
      <c r="I49" s="34"/>
      <c r="J49" s="34"/>
      <c r="K49" s="34"/>
      <c r="L49" s="34"/>
      <c r="M49" s="34"/>
      <c r="N49" s="34"/>
      <c r="O49" s="33"/>
      <c r="P49" s="33"/>
      <c r="Q49" s="33"/>
      <c r="R49" s="33"/>
      <c r="S49" s="33"/>
      <c r="T49" s="37"/>
      <c r="U49" s="33"/>
      <c r="V49" s="33"/>
      <c r="W49" s="33"/>
      <c r="X49" s="33"/>
      <c r="Y49" s="33"/>
      <c r="Z49" s="33"/>
    </row>
    <row r="50" spans="2:26" ht="15" customHeight="1" x14ac:dyDescent="0.15">
      <c r="B50" s="33"/>
      <c r="C50" s="33"/>
      <c r="D50" s="33"/>
      <c r="E50" s="33"/>
      <c r="F50" s="33"/>
      <c r="G50" s="33"/>
      <c r="H50" s="33"/>
      <c r="I50" s="33"/>
      <c r="J50" s="33"/>
      <c r="K50" s="33"/>
      <c r="L50" s="33"/>
      <c r="M50" s="33"/>
      <c r="N50" s="33"/>
      <c r="O50" s="33"/>
      <c r="P50" s="33"/>
      <c r="Q50" s="33"/>
      <c r="R50" s="33"/>
      <c r="S50" s="33"/>
      <c r="T50" s="33"/>
      <c r="U50" s="33"/>
      <c r="V50" s="33"/>
      <c r="W50" s="33"/>
      <c r="X50" s="33"/>
      <c r="Y50" s="33"/>
      <c r="Z50" s="33"/>
    </row>
    <row r="51" spans="2:26" ht="15" customHeight="1" x14ac:dyDescent="0.15">
      <c r="B51" s="33"/>
      <c r="C51" s="33"/>
      <c r="D51" s="33"/>
      <c r="E51" s="33"/>
      <c r="F51" s="33"/>
      <c r="G51" s="33"/>
      <c r="H51" s="33"/>
      <c r="I51" s="33"/>
      <c r="J51" s="33"/>
      <c r="K51" s="33"/>
      <c r="L51" s="33"/>
      <c r="M51" s="33"/>
      <c r="N51" s="33"/>
      <c r="O51" s="33"/>
      <c r="P51" s="33"/>
      <c r="Q51" s="33"/>
      <c r="R51" s="33"/>
      <c r="S51" s="33"/>
      <c r="T51" s="33"/>
      <c r="U51" s="33"/>
      <c r="V51" s="33"/>
      <c r="W51" s="33"/>
      <c r="X51" s="33"/>
      <c r="Y51" s="33"/>
      <c r="Z51" s="33"/>
    </row>
  </sheetData>
  <mergeCells count="18">
    <mergeCell ref="A1:N1"/>
    <mergeCell ref="B2:N2"/>
    <mergeCell ref="A3:N3"/>
    <mergeCell ref="H4:K4"/>
    <mergeCell ref="L4:N4"/>
    <mergeCell ref="A39:A43"/>
    <mergeCell ref="R4:S4"/>
    <mergeCell ref="T4:U4"/>
    <mergeCell ref="V4:W4"/>
    <mergeCell ref="Y4:Z4"/>
    <mergeCell ref="A5:A11"/>
    <mergeCell ref="A12:A17"/>
    <mergeCell ref="P4:Q4"/>
    <mergeCell ref="A18:A22"/>
    <mergeCell ref="A23:A27"/>
    <mergeCell ref="A28:A32"/>
    <mergeCell ref="X31:Z31"/>
    <mergeCell ref="A33:A38"/>
  </mergeCells>
  <phoneticPr fontId="2"/>
  <pageMargins left="0.74803149606299213" right="0.55118110236220474" top="0.98425196850393704" bottom="0.98425196850393704" header="0.51181102362204722" footer="0.51181102362204722"/>
  <pageSetup paperSize="9" scale="89" firstPageNumber="45" orientation="portrait" useFirstPageNumber="1" r:id="rId1"/>
  <headerFooter alignWithMargins="0">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showGridLines="0" view="pageBreakPreview" topLeftCell="A25" zoomScaleNormal="100" zoomScaleSheetLayoutView="100" workbookViewId="0">
      <selection activeCell="L10" sqref="L10"/>
    </sheetView>
  </sheetViews>
  <sheetFormatPr defaultRowHeight="20.100000000000001" customHeight="1" x14ac:dyDescent="0.15"/>
  <cols>
    <col min="1" max="1" width="1.625" style="1" customWidth="1"/>
    <col min="2" max="2" width="4.75" style="1" customWidth="1"/>
    <col min="3" max="3" width="6.875" style="1" bestFit="1" customWidth="1"/>
    <col min="4" max="8" width="11.25" style="1" customWidth="1"/>
    <col min="9" max="9" width="7.375" style="1" bestFit="1" customWidth="1"/>
    <col min="10" max="10" width="8.75" style="1" customWidth="1"/>
    <col min="11" max="11" width="3.125" style="1" customWidth="1"/>
    <col min="12" max="16384" width="9" style="1"/>
  </cols>
  <sheetData>
    <row r="1" spans="1:17" ht="20.100000000000001" customHeight="1" x14ac:dyDescent="0.15">
      <c r="A1" s="618" t="s">
        <v>91</v>
      </c>
      <c r="B1" s="618"/>
      <c r="C1" s="618"/>
      <c r="D1" s="618"/>
      <c r="E1" s="618"/>
      <c r="F1" s="618"/>
      <c r="G1" s="618"/>
      <c r="H1" s="618"/>
      <c r="I1" s="618"/>
      <c r="J1" s="618"/>
    </row>
    <row r="2" spans="1:17" ht="57" customHeight="1" x14ac:dyDescent="0.15">
      <c r="A2" s="619" t="s">
        <v>609</v>
      </c>
      <c r="B2" s="620"/>
      <c r="C2" s="620"/>
      <c r="D2" s="620"/>
      <c r="E2" s="620"/>
      <c r="F2" s="620"/>
      <c r="G2" s="620"/>
      <c r="H2" s="620"/>
      <c r="I2" s="620"/>
      <c r="J2" s="620"/>
    </row>
    <row r="3" spans="1:17" s="13" customFormat="1" ht="20.100000000000001" customHeight="1" x14ac:dyDescent="0.15">
      <c r="B3" s="621" t="s">
        <v>109</v>
      </c>
      <c r="C3" s="622"/>
      <c r="D3" s="623" t="s">
        <v>110</v>
      </c>
      <c r="E3" s="625" t="s">
        <v>111</v>
      </c>
      <c r="F3" s="625"/>
      <c r="G3" s="625"/>
      <c r="H3" s="625"/>
      <c r="I3" s="626"/>
      <c r="J3" s="627"/>
    </row>
    <row r="4" spans="1:17" s="13" customFormat="1" ht="20.100000000000001" customHeight="1" x14ac:dyDescent="0.15">
      <c r="B4" s="603"/>
      <c r="C4" s="604"/>
      <c r="D4" s="624"/>
      <c r="E4" s="259" t="s">
        <v>83</v>
      </c>
      <c r="F4" s="259" t="s">
        <v>84</v>
      </c>
      <c r="G4" s="259" t="s">
        <v>85</v>
      </c>
      <c r="H4" s="259" t="s">
        <v>173</v>
      </c>
      <c r="I4" s="264" t="s">
        <v>174</v>
      </c>
      <c r="J4" s="260" t="s">
        <v>112</v>
      </c>
    </row>
    <row r="5" spans="1:17" s="13" customFormat="1" ht="20.100000000000001" customHeight="1" x14ac:dyDescent="0.15">
      <c r="B5" s="602" t="s">
        <v>567</v>
      </c>
      <c r="C5" s="591"/>
      <c r="D5" s="265">
        <v>3242</v>
      </c>
      <c r="E5" s="266">
        <v>3132</v>
      </c>
      <c r="F5" s="266">
        <v>93</v>
      </c>
      <c r="G5" s="266">
        <v>9</v>
      </c>
      <c r="H5" s="266">
        <v>7</v>
      </c>
      <c r="I5" s="266">
        <v>1</v>
      </c>
      <c r="J5" s="267" t="s">
        <v>419</v>
      </c>
    </row>
    <row r="6" spans="1:17" s="13" customFormat="1" ht="20.100000000000001" customHeight="1" x14ac:dyDescent="0.15">
      <c r="B6" s="602" t="s">
        <v>592</v>
      </c>
      <c r="C6" s="591"/>
      <c r="D6" s="268">
        <v>3171</v>
      </c>
      <c r="E6" s="266">
        <v>3071</v>
      </c>
      <c r="F6" s="266">
        <v>83</v>
      </c>
      <c r="G6" s="266">
        <v>7</v>
      </c>
      <c r="H6" s="266">
        <v>9</v>
      </c>
      <c r="I6" s="266">
        <v>1</v>
      </c>
      <c r="J6" s="267" t="s">
        <v>419</v>
      </c>
    </row>
    <row r="7" spans="1:17" s="13" customFormat="1" ht="20.100000000000001" customHeight="1" x14ac:dyDescent="0.15">
      <c r="B7" s="592" t="s">
        <v>625</v>
      </c>
      <c r="C7" s="255" t="s">
        <v>113</v>
      </c>
      <c r="D7" s="268">
        <f t="shared" ref="D7:I7" si="0">SUM(D8:D11)</f>
        <v>3026</v>
      </c>
      <c r="E7" s="266">
        <f>SUM(E8:E11)</f>
        <v>2931</v>
      </c>
      <c r="F7" s="266">
        <f>SUM(F8:F11)</f>
        <v>86</v>
      </c>
      <c r="G7" s="266">
        <f t="shared" si="0"/>
        <v>3</v>
      </c>
      <c r="H7" s="266">
        <f t="shared" si="0"/>
        <v>5</v>
      </c>
      <c r="I7" s="266">
        <f t="shared" si="0"/>
        <v>1</v>
      </c>
      <c r="J7" s="267" t="s">
        <v>338</v>
      </c>
    </row>
    <row r="8" spans="1:17" s="13" customFormat="1" ht="20.100000000000001" customHeight="1" x14ac:dyDescent="0.15">
      <c r="B8" s="593"/>
      <c r="C8" s="156" t="s">
        <v>340</v>
      </c>
      <c r="D8" s="269">
        <f>SUM(E8:J8)</f>
        <v>945</v>
      </c>
      <c r="E8" s="266">
        <v>917</v>
      </c>
      <c r="F8" s="266">
        <v>25</v>
      </c>
      <c r="G8" s="266">
        <v>2</v>
      </c>
      <c r="H8" s="266">
        <v>0</v>
      </c>
      <c r="I8" s="266">
        <v>1</v>
      </c>
      <c r="J8" s="267">
        <v>0</v>
      </c>
    </row>
    <row r="9" spans="1:17" s="13" customFormat="1" ht="20.100000000000001" customHeight="1" x14ac:dyDescent="0.15">
      <c r="B9" s="593"/>
      <c r="C9" s="156" t="s">
        <v>115</v>
      </c>
      <c r="D9" s="269">
        <f>SUM(E9:J9)</f>
        <v>564</v>
      </c>
      <c r="E9" s="266">
        <v>542</v>
      </c>
      <c r="F9" s="266">
        <v>21</v>
      </c>
      <c r="G9" s="266">
        <v>0</v>
      </c>
      <c r="H9" s="266">
        <v>1</v>
      </c>
      <c r="I9" s="266">
        <v>0</v>
      </c>
      <c r="J9" s="267">
        <v>0</v>
      </c>
    </row>
    <row r="10" spans="1:17" s="13" customFormat="1" ht="20.100000000000001" customHeight="1" x14ac:dyDescent="0.15">
      <c r="B10" s="593"/>
      <c r="C10" s="270" t="s">
        <v>116</v>
      </c>
      <c r="D10" s="269">
        <f>SUM(E10:J10)</f>
        <v>1236</v>
      </c>
      <c r="E10" s="266">
        <v>1203</v>
      </c>
      <c r="F10" s="266">
        <v>28</v>
      </c>
      <c r="G10" s="266">
        <v>1</v>
      </c>
      <c r="H10" s="266">
        <v>4</v>
      </c>
      <c r="I10" s="266">
        <v>0</v>
      </c>
      <c r="J10" s="267">
        <v>0</v>
      </c>
    </row>
    <row r="11" spans="1:17" s="13" customFormat="1" ht="20.100000000000001" customHeight="1" x14ac:dyDescent="0.15">
      <c r="B11" s="594"/>
      <c r="C11" s="271" t="s">
        <v>350</v>
      </c>
      <c r="D11" s="272">
        <f>SUM(E11:J11)</f>
        <v>281</v>
      </c>
      <c r="E11" s="273">
        <v>269</v>
      </c>
      <c r="F11" s="273">
        <v>12</v>
      </c>
      <c r="G11" s="273">
        <v>0</v>
      </c>
      <c r="H11" s="274">
        <v>0</v>
      </c>
      <c r="I11" s="275">
        <v>0</v>
      </c>
      <c r="J11" s="276">
        <v>0</v>
      </c>
    </row>
    <row r="12" spans="1:17" s="13" customFormat="1" ht="20.100000000000001" customHeight="1" x14ac:dyDescent="0.15">
      <c r="B12" s="614" t="s">
        <v>630</v>
      </c>
      <c r="C12" s="615"/>
      <c r="D12" s="277">
        <v>8248</v>
      </c>
      <c r="E12" s="278">
        <v>5.0999999999999997E-2</v>
      </c>
      <c r="F12" s="278">
        <v>0.76600000000000001</v>
      </c>
      <c r="G12" s="278">
        <v>0.14899999999999999</v>
      </c>
      <c r="H12" s="616">
        <v>3.3000000000000002E-2</v>
      </c>
      <c r="I12" s="617"/>
      <c r="J12" s="279">
        <v>2E-3</v>
      </c>
    </row>
    <row r="13" spans="1:17" s="13" customFormat="1" ht="20.100000000000001" customHeight="1" x14ac:dyDescent="0.15">
      <c r="B13" s="602" t="s">
        <v>629</v>
      </c>
      <c r="C13" s="591"/>
      <c r="D13" s="280">
        <v>5934</v>
      </c>
      <c r="E13" s="281">
        <v>0.36299999999999999</v>
      </c>
      <c r="F13" s="281">
        <v>0.56399999999999995</v>
      </c>
      <c r="G13" s="281">
        <v>5.1999999999999998E-2</v>
      </c>
      <c r="H13" s="606">
        <v>1.7999999999999999E-2</v>
      </c>
      <c r="I13" s="607"/>
      <c r="J13" s="282">
        <v>3.0000000000000001E-3</v>
      </c>
      <c r="M13" s="283"/>
      <c r="N13" s="283"/>
      <c r="O13" s="283"/>
      <c r="P13" s="283"/>
      <c r="Q13" s="283"/>
    </row>
    <row r="14" spans="1:17" s="13" customFormat="1" ht="20.100000000000001" customHeight="1" x14ac:dyDescent="0.15">
      <c r="B14" s="602" t="s">
        <v>628</v>
      </c>
      <c r="C14" s="591"/>
      <c r="D14" s="280">
        <v>4992</v>
      </c>
      <c r="E14" s="281">
        <v>0.68400000000000005</v>
      </c>
      <c r="F14" s="281">
        <v>0.27900000000000003</v>
      </c>
      <c r="G14" s="281">
        <v>2.7E-2</v>
      </c>
      <c r="H14" s="606">
        <v>0.01</v>
      </c>
      <c r="I14" s="607"/>
      <c r="J14" s="284">
        <v>0</v>
      </c>
    </row>
    <row r="15" spans="1:17" s="13" customFormat="1" ht="18" customHeight="1" x14ac:dyDescent="0.15">
      <c r="B15" s="602" t="s">
        <v>627</v>
      </c>
      <c r="C15" s="591"/>
      <c r="D15" s="285">
        <v>4725</v>
      </c>
      <c r="E15" s="286">
        <v>0.65800000000000003</v>
      </c>
      <c r="F15" s="286">
        <v>0.314</v>
      </c>
      <c r="G15" s="286">
        <v>1.7999999999999999E-2</v>
      </c>
      <c r="H15" s="606">
        <v>0.01</v>
      </c>
      <c r="I15" s="607"/>
      <c r="J15" s="287">
        <v>0</v>
      </c>
    </row>
    <row r="16" spans="1:17" s="13" customFormat="1" ht="18" customHeight="1" x14ac:dyDescent="0.15">
      <c r="A16" s="209"/>
      <c r="B16" s="602" t="s">
        <v>626</v>
      </c>
      <c r="C16" s="591"/>
      <c r="D16" s="285">
        <v>4020</v>
      </c>
      <c r="E16" s="286">
        <v>0.89100000000000001</v>
      </c>
      <c r="F16" s="286">
        <v>9.9000000000000005E-2</v>
      </c>
      <c r="G16" s="286">
        <v>5.0000000000000001E-3</v>
      </c>
      <c r="H16" s="606">
        <v>4.0000000000000001E-3</v>
      </c>
      <c r="I16" s="607"/>
      <c r="J16" s="287">
        <v>0</v>
      </c>
    </row>
    <row r="17" spans="1:10" s="13" customFormat="1" ht="18" customHeight="1" x14ac:dyDescent="0.15">
      <c r="A17" s="137"/>
      <c r="B17" s="608" t="s">
        <v>625</v>
      </c>
      <c r="C17" s="609"/>
      <c r="D17" s="288">
        <v>3026</v>
      </c>
      <c r="E17" s="289">
        <f>E7/$D$7</f>
        <v>0.96860541969596825</v>
      </c>
      <c r="F17" s="289">
        <f>F7/$D$7</f>
        <v>2.8420356906807668E-2</v>
      </c>
      <c r="G17" s="289">
        <f>G7/$D$7</f>
        <v>9.9140779907468612E-4</v>
      </c>
      <c r="H17" s="610">
        <f>(H7+I7)/$D$7</f>
        <v>1.9828155981493722E-3</v>
      </c>
      <c r="I17" s="611">
        <f>I7/$D$7</f>
        <v>3.3046926635822867E-4</v>
      </c>
      <c r="J17" s="290">
        <v>0</v>
      </c>
    </row>
    <row r="18" spans="1:10" s="13" customFormat="1" ht="18" customHeight="1" x14ac:dyDescent="0.15">
      <c r="A18" s="137"/>
      <c r="B18" s="14"/>
      <c r="C18" s="14"/>
      <c r="D18" s="173"/>
      <c r="E18" s="174"/>
      <c r="F18" s="174"/>
      <c r="G18" s="174"/>
      <c r="H18" s="174"/>
      <c r="I18" s="174"/>
      <c r="J18" s="175"/>
    </row>
    <row r="19" spans="1:10" s="13" customFormat="1" ht="18" customHeight="1" x14ac:dyDescent="0.15">
      <c r="A19" s="137"/>
      <c r="B19" s="612"/>
      <c r="C19" s="613"/>
      <c r="D19" s="261" t="s">
        <v>88</v>
      </c>
      <c r="E19" s="292" t="s">
        <v>189</v>
      </c>
      <c r="F19" s="293" t="s">
        <v>190</v>
      </c>
      <c r="G19" s="26" t="s">
        <v>87</v>
      </c>
      <c r="H19" s="75"/>
      <c r="I19" s="75"/>
      <c r="J19" s="75"/>
    </row>
    <row r="20" spans="1:10" s="13" customFormat="1" ht="18" customHeight="1" x14ac:dyDescent="0.15">
      <c r="A20" s="137"/>
      <c r="B20" s="590" t="s">
        <v>631</v>
      </c>
      <c r="C20" s="601"/>
      <c r="D20" s="294">
        <v>3242</v>
      </c>
      <c r="E20" s="295">
        <v>36</v>
      </c>
      <c r="F20" s="295">
        <v>443</v>
      </c>
      <c r="G20" s="296">
        <v>57</v>
      </c>
      <c r="H20" s="75"/>
      <c r="I20" s="75"/>
      <c r="J20" s="75"/>
    </row>
    <row r="21" spans="1:10" s="13" customFormat="1" ht="18" customHeight="1" x14ac:dyDescent="0.15">
      <c r="A21" s="137"/>
      <c r="B21" s="602" t="s">
        <v>592</v>
      </c>
      <c r="C21" s="591"/>
      <c r="D21" s="285">
        <v>3171</v>
      </c>
      <c r="E21" s="297">
        <v>25</v>
      </c>
      <c r="F21" s="297">
        <v>240</v>
      </c>
      <c r="G21" s="298">
        <v>33</v>
      </c>
      <c r="H21" s="75"/>
      <c r="I21" s="75"/>
      <c r="J21" s="75"/>
    </row>
    <row r="22" spans="1:10" s="13" customFormat="1" ht="18" customHeight="1" x14ac:dyDescent="0.15">
      <c r="A22" s="137"/>
      <c r="B22" s="603" t="s">
        <v>625</v>
      </c>
      <c r="C22" s="604"/>
      <c r="D22" s="299">
        <v>3026</v>
      </c>
      <c r="E22" s="300">
        <v>13</v>
      </c>
      <c r="F22" s="300">
        <v>270</v>
      </c>
      <c r="G22" s="301">
        <v>37</v>
      </c>
      <c r="H22" s="75"/>
      <c r="I22" s="75"/>
      <c r="J22" s="75"/>
    </row>
    <row r="23" spans="1:10" s="13" customFormat="1" ht="18" customHeight="1" x14ac:dyDescent="0.15">
      <c r="A23" s="137"/>
      <c r="B23" s="14"/>
      <c r="C23" s="14"/>
      <c r="D23" s="90" t="s">
        <v>364</v>
      </c>
      <c r="E23" s="90"/>
      <c r="F23" s="90"/>
      <c r="G23" s="95"/>
      <c r="H23" s="136"/>
      <c r="I23" s="137"/>
      <c r="J23" s="137"/>
    </row>
    <row r="24" spans="1:10" s="13" customFormat="1" ht="41.25" customHeight="1" x14ac:dyDescent="0.15">
      <c r="A24" s="137"/>
      <c r="B24" s="14"/>
      <c r="C24" s="14"/>
      <c r="D24" s="90"/>
      <c r="E24" s="90"/>
      <c r="F24" s="90"/>
      <c r="G24" s="90"/>
      <c r="H24" s="136"/>
      <c r="I24" s="137"/>
      <c r="J24" s="137"/>
    </row>
    <row r="25" spans="1:10" s="13" customFormat="1" ht="18.75" customHeight="1" x14ac:dyDescent="0.15">
      <c r="A25" s="605" t="s">
        <v>92</v>
      </c>
      <c r="B25" s="605"/>
      <c r="C25" s="605"/>
      <c r="D25" s="605"/>
      <c r="E25" s="605"/>
      <c r="F25" s="605"/>
      <c r="G25" s="605"/>
      <c r="H25" s="605"/>
      <c r="I25" s="605"/>
      <c r="J25" s="605"/>
    </row>
    <row r="26" spans="1:10" s="13" customFormat="1" ht="28.5" customHeight="1" x14ac:dyDescent="0.15">
      <c r="A26" s="598" t="s">
        <v>188</v>
      </c>
      <c r="B26" s="598"/>
      <c r="C26" s="598"/>
      <c r="D26" s="598"/>
      <c r="E26" s="598"/>
      <c r="F26" s="598"/>
      <c r="G26" s="598"/>
      <c r="H26" s="598"/>
      <c r="I26" s="598"/>
      <c r="J26" s="598"/>
    </row>
    <row r="27" spans="1:10" s="13" customFormat="1" ht="18.75" customHeight="1" x14ac:dyDescent="0.15">
      <c r="A27" s="243"/>
      <c r="B27" s="243"/>
      <c r="C27" s="597" t="s">
        <v>99</v>
      </c>
      <c r="D27" s="597"/>
      <c r="E27" s="598" t="s">
        <v>100</v>
      </c>
      <c r="F27" s="598"/>
      <c r="G27" s="598"/>
      <c r="H27" s="598"/>
      <c r="I27" s="598"/>
      <c r="J27" s="598"/>
    </row>
    <row r="28" spans="1:10" s="13" customFormat="1" ht="12.75" customHeight="1" x14ac:dyDescent="0.15">
      <c r="A28" s="243"/>
      <c r="B28" s="243"/>
      <c r="C28" s="243"/>
      <c r="D28" s="243"/>
      <c r="E28" s="598" t="s">
        <v>133</v>
      </c>
      <c r="F28" s="598"/>
      <c r="G28" s="598"/>
      <c r="H28" s="598"/>
      <c r="I28" s="598"/>
      <c r="J28" s="598"/>
    </row>
    <row r="29" spans="1:10" s="13" customFormat="1" ht="20.100000000000001" customHeight="1" x14ac:dyDescent="0.15">
      <c r="A29" s="243"/>
      <c r="B29" s="243"/>
      <c r="C29" s="243"/>
      <c r="D29" s="243"/>
      <c r="E29" s="598" t="s">
        <v>101</v>
      </c>
      <c r="F29" s="598"/>
      <c r="G29" s="598"/>
      <c r="H29" s="598"/>
      <c r="I29" s="598"/>
      <c r="J29" s="598"/>
    </row>
    <row r="30" spans="1:10" s="13" customFormat="1" ht="20.100000000000001" customHeight="1" x14ac:dyDescent="0.15">
      <c r="A30" s="243"/>
      <c r="B30" s="243"/>
      <c r="C30" s="243"/>
      <c r="D30" s="243"/>
      <c r="E30" s="243"/>
      <c r="F30" s="243"/>
      <c r="G30" s="243"/>
      <c r="H30" s="243"/>
      <c r="I30" s="243"/>
      <c r="J30" s="243"/>
    </row>
    <row r="31" spans="1:10" s="13" customFormat="1" ht="20.100000000000001" customHeight="1" x14ac:dyDescent="0.15">
      <c r="B31" s="599" t="s">
        <v>132</v>
      </c>
      <c r="C31" s="600"/>
      <c r="D31" s="262" t="s">
        <v>117</v>
      </c>
      <c r="E31" s="291" t="s">
        <v>118</v>
      </c>
      <c r="F31" s="14"/>
    </row>
    <row r="32" spans="1:10" s="13" customFormat="1" ht="20.100000000000001" customHeight="1" x14ac:dyDescent="0.15">
      <c r="A32" s="13" t="s">
        <v>349</v>
      </c>
      <c r="B32" s="590" t="s">
        <v>569</v>
      </c>
      <c r="C32" s="591"/>
      <c r="D32" s="302">
        <v>3222</v>
      </c>
      <c r="E32" s="303">
        <v>3963</v>
      </c>
    </row>
    <row r="33" spans="1:11" s="13" customFormat="1" ht="20.100000000000001" customHeight="1" x14ac:dyDescent="0.15">
      <c r="B33" s="590" t="s">
        <v>632</v>
      </c>
      <c r="C33" s="591"/>
      <c r="D33" s="302">
        <v>3165</v>
      </c>
      <c r="E33" s="303">
        <v>3705</v>
      </c>
    </row>
    <row r="34" spans="1:11" s="13" customFormat="1" ht="20.100000000000001" customHeight="1" x14ac:dyDescent="0.15">
      <c r="B34" s="592" t="s">
        <v>625</v>
      </c>
      <c r="C34" s="156" t="s">
        <v>341</v>
      </c>
      <c r="D34" s="302">
        <f>SUM(D35:D38)</f>
        <v>3025</v>
      </c>
      <c r="E34" s="302">
        <f>SUM(E35:E38)</f>
        <v>4023</v>
      </c>
      <c r="F34" s="204"/>
    </row>
    <row r="35" spans="1:11" s="13" customFormat="1" ht="20.100000000000001" customHeight="1" x14ac:dyDescent="0.15">
      <c r="A35" s="13" t="s">
        <v>86</v>
      </c>
      <c r="B35" s="593"/>
      <c r="C35" s="156" t="s">
        <v>340</v>
      </c>
      <c r="D35" s="302">
        <v>945</v>
      </c>
      <c r="E35" s="303">
        <v>1316</v>
      </c>
    </row>
    <row r="36" spans="1:11" ht="20.100000000000001" customHeight="1" x14ac:dyDescent="0.15">
      <c r="A36" s="13"/>
      <c r="B36" s="593"/>
      <c r="C36" s="156" t="s">
        <v>342</v>
      </c>
      <c r="D36" s="302">
        <v>564</v>
      </c>
      <c r="E36" s="303">
        <v>770</v>
      </c>
      <c r="F36" s="13"/>
      <c r="G36" s="13"/>
      <c r="H36" s="13"/>
      <c r="I36" s="13"/>
      <c r="J36" s="13"/>
      <c r="K36" s="13"/>
    </row>
    <row r="37" spans="1:11" ht="20.100000000000001" customHeight="1" x14ac:dyDescent="0.15">
      <c r="A37" s="13"/>
      <c r="B37" s="593"/>
      <c r="C37" s="156" t="s">
        <v>343</v>
      </c>
      <c r="D37" s="302">
        <v>1235</v>
      </c>
      <c r="E37" s="304">
        <v>1656</v>
      </c>
      <c r="F37" s="595"/>
      <c r="G37" s="596"/>
      <c r="H37" s="596"/>
      <c r="I37" s="596"/>
      <c r="J37" s="596"/>
      <c r="K37" s="13"/>
    </row>
    <row r="38" spans="1:11" ht="20.100000000000001" customHeight="1" x14ac:dyDescent="0.15">
      <c r="B38" s="594"/>
      <c r="C38" s="157" t="s">
        <v>350</v>
      </c>
      <c r="D38" s="305">
        <v>281</v>
      </c>
      <c r="E38" s="306">
        <v>281</v>
      </c>
      <c r="F38" s="595" t="s">
        <v>102</v>
      </c>
      <c r="G38" s="596"/>
      <c r="H38" s="596"/>
      <c r="I38" s="596"/>
      <c r="J38" s="596"/>
    </row>
  </sheetData>
  <mergeCells count="36">
    <mergeCell ref="A1:J1"/>
    <mergeCell ref="A2:J2"/>
    <mergeCell ref="B3:C4"/>
    <mergeCell ref="D3:D4"/>
    <mergeCell ref="E3:J3"/>
    <mergeCell ref="B5:C5"/>
    <mergeCell ref="B6:C6"/>
    <mergeCell ref="B7:B11"/>
    <mergeCell ref="B12:C12"/>
    <mergeCell ref="H12:I12"/>
    <mergeCell ref="B13:C13"/>
    <mergeCell ref="H13:I13"/>
    <mergeCell ref="B14:C14"/>
    <mergeCell ref="H14:I14"/>
    <mergeCell ref="B15:C15"/>
    <mergeCell ref="H15:I15"/>
    <mergeCell ref="B16:C16"/>
    <mergeCell ref="H16:I16"/>
    <mergeCell ref="B17:C17"/>
    <mergeCell ref="H17:I17"/>
    <mergeCell ref="B19:C19"/>
    <mergeCell ref="B20:C20"/>
    <mergeCell ref="B21:C21"/>
    <mergeCell ref="B22:C22"/>
    <mergeCell ref="A25:J25"/>
    <mergeCell ref="A26:J26"/>
    <mergeCell ref="C27:D27"/>
    <mergeCell ref="E27:J27"/>
    <mergeCell ref="E28:J28"/>
    <mergeCell ref="E29:J29"/>
    <mergeCell ref="B31:C31"/>
    <mergeCell ref="B32:C32"/>
    <mergeCell ref="B33:C33"/>
    <mergeCell ref="B34:B38"/>
    <mergeCell ref="F37:J37"/>
    <mergeCell ref="F38:J38"/>
  </mergeCells>
  <phoneticPr fontId="2"/>
  <pageMargins left="0.74803149606299213" right="0.74803149606299213" top="0.98425196850393704" bottom="0.98425196850393704" header="0.51181102362204722" footer="0.51181102362204722"/>
  <pageSetup paperSize="9" scale="93" firstPageNumber="46" orientation="portrait" useFirstPageNumber="1"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3"/>
  <sheetViews>
    <sheetView showGridLines="0" view="pageBreakPreview" topLeftCell="A52" zoomScaleNormal="100" zoomScaleSheetLayoutView="100" workbookViewId="0">
      <selection activeCell="M22" sqref="M22"/>
    </sheetView>
  </sheetViews>
  <sheetFormatPr defaultRowHeight="20.100000000000001" customHeight="1" x14ac:dyDescent="0.15"/>
  <cols>
    <col min="1" max="1" width="1.625" style="1" customWidth="1"/>
    <col min="2" max="4" width="5.625" style="1" customWidth="1"/>
    <col min="5" max="5" width="5.625" style="1" bestFit="1" customWidth="1"/>
    <col min="6" max="10" width="5.625" style="1" customWidth="1"/>
    <col min="11" max="12" width="3.625" style="1" customWidth="1"/>
    <col min="13" max="19" width="5.625" style="1" customWidth="1"/>
    <col min="20" max="16384" width="9" style="1"/>
  </cols>
  <sheetData>
    <row r="1" spans="1:19" ht="20.100000000000001" customHeight="1" x14ac:dyDescent="0.15">
      <c r="A1" s="618" t="s">
        <v>456</v>
      </c>
      <c r="B1" s="618"/>
      <c r="C1" s="618"/>
      <c r="D1" s="618"/>
      <c r="E1" s="618"/>
      <c r="F1" s="618"/>
      <c r="G1" s="618"/>
      <c r="H1" s="618"/>
      <c r="I1" s="618"/>
      <c r="J1" s="618"/>
      <c r="K1" s="618"/>
      <c r="L1" s="618"/>
      <c r="M1" s="618"/>
      <c r="N1" s="618"/>
      <c r="O1" s="618"/>
      <c r="P1" s="618"/>
      <c r="Q1" s="618"/>
      <c r="R1" s="618"/>
    </row>
    <row r="2" spans="1:19" ht="12" customHeight="1" x14ac:dyDescent="0.15">
      <c r="A2" s="134"/>
      <c r="B2" s="134"/>
      <c r="C2" s="134"/>
      <c r="D2" s="134"/>
      <c r="E2" s="134"/>
      <c r="F2" s="134"/>
      <c r="G2" s="134"/>
      <c r="H2" s="134"/>
      <c r="I2" s="134"/>
      <c r="J2" s="134"/>
      <c r="K2" s="134"/>
      <c r="L2" s="134"/>
      <c r="M2" s="134"/>
      <c r="N2" s="134"/>
      <c r="O2" s="134"/>
      <c r="P2" s="134"/>
      <c r="Q2" s="134"/>
      <c r="R2" s="134"/>
    </row>
    <row r="3" spans="1:19" ht="20.100000000000001" customHeight="1" x14ac:dyDescent="0.15">
      <c r="A3" s="618" t="s">
        <v>457</v>
      </c>
      <c r="B3" s="618"/>
      <c r="C3" s="618"/>
      <c r="D3" s="618"/>
      <c r="E3" s="618"/>
      <c r="F3" s="618"/>
      <c r="G3" s="618"/>
      <c r="H3" s="618"/>
      <c r="I3" s="618"/>
      <c r="J3" s="618"/>
      <c r="K3" s="618"/>
      <c r="L3" s="618"/>
      <c r="M3" s="618"/>
      <c r="N3" s="618"/>
      <c r="O3" s="618"/>
      <c r="P3" s="618"/>
      <c r="Q3" s="618"/>
      <c r="R3" s="618"/>
    </row>
    <row r="4" spans="1:19" ht="54" customHeight="1" x14ac:dyDescent="0.15">
      <c r="B4" s="721" t="s">
        <v>710</v>
      </c>
      <c r="C4" s="721"/>
      <c r="D4" s="721"/>
      <c r="E4" s="721"/>
      <c r="F4" s="721"/>
      <c r="G4" s="721"/>
      <c r="H4" s="721"/>
      <c r="I4" s="721"/>
      <c r="J4" s="721"/>
      <c r="K4" s="721"/>
      <c r="L4" s="721"/>
      <c r="M4" s="721"/>
      <c r="N4" s="721"/>
      <c r="O4" s="721"/>
      <c r="P4" s="721"/>
      <c r="Q4" s="721"/>
      <c r="R4" s="721"/>
    </row>
    <row r="5" spans="1:19" ht="30" customHeight="1" x14ac:dyDescent="0.15">
      <c r="B5" s="320"/>
      <c r="C5" s="724" t="s">
        <v>660</v>
      </c>
      <c r="D5" s="724"/>
      <c r="E5" s="724" t="s">
        <v>659</v>
      </c>
      <c r="F5" s="724"/>
      <c r="G5" s="724" t="s">
        <v>120</v>
      </c>
      <c r="H5" s="724"/>
      <c r="I5" s="321" t="s">
        <v>680</v>
      </c>
      <c r="J5" s="322"/>
      <c r="K5" s="724" t="s">
        <v>660</v>
      </c>
      <c r="L5" s="724"/>
      <c r="M5" s="724"/>
      <c r="N5" s="724" t="s">
        <v>659</v>
      </c>
      <c r="O5" s="724"/>
      <c r="P5" s="724" t="s">
        <v>120</v>
      </c>
      <c r="Q5" s="724"/>
      <c r="R5" s="321" t="s">
        <v>680</v>
      </c>
    </row>
    <row r="6" spans="1:19" ht="30" customHeight="1" x14ac:dyDescent="0.15">
      <c r="B6" s="323" t="s">
        <v>478</v>
      </c>
      <c r="C6" s="723" t="s">
        <v>674</v>
      </c>
      <c r="D6" s="723"/>
      <c r="E6" s="723">
        <v>3026</v>
      </c>
      <c r="F6" s="723"/>
      <c r="G6" s="727">
        <v>2988</v>
      </c>
      <c r="H6" s="727"/>
      <c r="I6" s="324">
        <f t="shared" ref="I6:I13" si="0">G6/$E$6*100</f>
        <v>98.744216787838738</v>
      </c>
      <c r="J6" s="325" t="s">
        <v>667</v>
      </c>
      <c r="K6" s="723" t="s">
        <v>694</v>
      </c>
      <c r="L6" s="723"/>
      <c r="M6" s="723"/>
      <c r="N6" s="723">
        <v>3026</v>
      </c>
      <c r="O6" s="723"/>
      <c r="P6" s="727">
        <v>2749</v>
      </c>
      <c r="Q6" s="727"/>
      <c r="R6" s="324">
        <f>P6/N6*100</f>
        <v>90.846001321877068</v>
      </c>
    </row>
    <row r="7" spans="1:19" ht="30" customHeight="1" x14ac:dyDescent="0.15">
      <c r="B7" s="326" t="s">
        <v>661</v>
      </c>
      <c r="C7" s="722" t="s">
        <v>687</v>
      </c>
      <c r="D7" s="722"/>
      <c r="E7" s="722"/>
      <c r="F7" s="722"/>
      <c r="G7" s="725">
        <v>2929</v>
      </c>
      <c r="H7" s="725"/>
      <c r="I7" s="327">
        <f t="shared" si="0"/>
        <v>96.794448116325185</v>
      </c>
      <c r="J7" s="328" t="s">
        <v>668</v>
      </c>
      <c r="K7" s="722" t="s">
        <v>695</v>
      </c>
      <c r="L7" s="722"/>
      <c r="M7" s="722"/>
      <c r="N7" s="722"/>
      <c r="O7" s="722"/>
      <c r="P7" s="725">
        <v>2582</v>
      </c>
      <c r="Q7" s="725"/>
      <c r="R7" s="324">
        <f>P7/$N$6*100</f>
        <v>85.327164573694645</v>
      </c>
    </row>
    <row r="8" spans="1:19" ht="30" customHeight="1" x14ac:dyDescent="0.15">
      <c r="B8" s="326" t="s">
        <v>662</v>
      </c>
      <c r="C8" s="722" t="s">
        <v>688</v>
      </c>
      <c r="D8" s="722"/>
      <c r="E8" s="722"/>
      <c r="F8" s="722"/>
      <c r="G8" s="725">
        <v>2987</v>
      </c>
      <c r="H8" s="725"/>
      <c r="I8" s="327">
        <f t="shared" si="0"/>
        <v>98.711169861202904</v>
      </c>
      <c r="J8" s="328" t="s">
        <v>669</v>
      </c>
      <c r="K8" s="722" t="s">
        <v>675</v>
      </c>
      <c r="L8" s="722"/>
      <c r="M8" s="722"/>
      <c r="N8" s="722"/>
      <c r="O8" s="722"/>
      <c r="P8" s="725">
        <v>2615</v>
      </c>
      <c r="Q8" s="725"/>
      <c r="R8" s="324">
        <f>P8/$N$6*100</f>
        <v>86.417713152676797</v>
      </c>
    </row>
    <row r="9" spans="1:19" ht="30" customHeight="1" x14ac:dyDescent="0.15">
      <c r="B9" s="326" t="s">
        <v>663</v>
      </c>
      <c r="C9" s="722" t="s">
        <v>689</v>
      </c>
      <c r="D9" s="722"/>
      <c r="E9" s="722"/>
      <c r="F9" s="722"/>
      <c r="G9" s="725">
        <v>2991</v>
      </c>
      <c r="H9" s="725"/>
      <c r="I9" s="327">
        <f t="shared" si="0"/>
        <v>98.84335756774621</v>
      </c>
      <c r="J9" s="328" t="s">
        <v>670</v>
      </c>
      <c r="K9" s="722" t="s">
        <v>676</v>
      </c>
      <c r="L9" s="722"/>
      <c r="M9" s="722"/>
      <c r="N9" s="722"/>
      <c r="O9" s="722"/>
      <c r="P9" s="725">
        <v>2467</v>
      </c>
      <c r="Q9" s="725"/>
      <c r="R9" s="324">
        <f>P9/$N$6*100</f>
        <v>81.526768010575012</v>
      </c>
    </row>
    <row r="10" spans="1:19" ht="30" customHeight="1" x14ac:dyDescent="0.15">
      <c r="B10" s="326" t="s">
        <v>664</v>
      </c>
      <c r="C10" s="722" t="s">
        <v>690</v>
      </c>
      <c r="D10" s="722"/>
      <c r="E10" s="722"/>
      <c r="F10" s="722"/>
      <c r="G10" s="725">
        <v>2933</v>
      </c>
      <c r="H10" s="725"/>
      <c r="I10" s="327">
        <f t="shared" si="0"/>
        <v>96.926635822868462</v>
      </c>
      <c r="J10" s="328" t="s">
        <v>671</v>
      </c>
      <c r="K10" s="722" t="s">
        <v>677</v>
      </c>
      <c r="L10" s="722"/>
      <c r="M10" s="722"/>
      <c r="N10" s="722"/>
      <c r="O10" s="722"/>
      <c r="P10" s="725">
        <v>2043</v>
      </c>
      <c r="Q10" s="725"/>
      <c r="R10" s="324">
        <f>P10/$N$6*100</f>
        <v>67.514871116986114</v>
      </c>
    </row>
    <row r="11" spans="1:19" ht="30" customHeight="1" x14ac:dyDescent="0.15">
      <c r="B11" s="326" t="s">
        <v>665</v>
      </c>
      <c r="C11" s="722" t="s">
        <v>691</v>
      </c>
      <c r="D11" s="722"/>
      <c r="E11" s="722"/>
      <c r="F11" s="722"/>
      <c r="G11" s="725">
        <v>2941</v>
      </c>
      <c r="H11" s="725"/>
      <c r="I11" s="327">
        <f t="shared" si="0"/>
        <v>97.19101123595506</v>
      </c>
      <c r="J11" s="328" t="s">
        <v>672</v>
      </c>
      <c r="K11" s="722" t="s">
        <v>678</v>
      </c>
      <c r="L11" s="722"/>
      <c r="M11" s="722"/>
      <c r="N11" s="722"/>
      <c r="O11" s="722"/>
      <c r="P11" s="725">
        <v>1360</v>
      </c>
      <c r="Q11" s="725"/>
      <c r="R11" s="324">
        <f>P11/$N$6*100</f>
        <v>44.943820224719097</v>
      </c>
    </row>
    <row r="12" spans="1:19" ht="30" customHeight="1" x14ac:dyDescent="0.15">
      <c r="B12" s="326" t="s">
        <v>666</v>
      </c>
      <c r="C12" s="722" t="s">
        <v>692</v>
      </c>
      <c r="D12" s="722"/>
      <c r="E12" s="722"/>
      <c r="F12" s="722"/>
      <c r="G12" s="725">
        <v>2895</v>
      </c>
      <c r="H12" s="725"/>
      <c r="I12" s="327">
        <f t="shared" si="0"/>
        <v>95.6708526107072</v>
      </c>
      <c r="J12" s="328" t="s">
        <v>673</v>
      </c>
      <c r="K12" s="722" t="s">
        <v>679</v>
      </c>
      <c r="L12" s="722"/>
      <c r="M12" s="722"/>
      <c r="N12" s="732"/>
      <c r="O12" s="732"/>
      <c r="P12" s="725">
        <v>348</v>
      </c>
      <c r="Q12" s="725"/>
      <c r="R12" s="329"/>
    </row>
    <row r="13" spans="1:19" ht="30" customHeight="1" x14ac:dyDescent="0.15">
      <c r="B13" s="330" t="s">
        <v>479</v>
      </c>
      <c r="C13" s="728" t="s">
        <v>693</v>
      </c>
      <c r="D13" s="728"/>
      <c r="E13" s="728"/>
      <c r="F13" s="728"/>
      <c r="G13" s="726">
        <v>2934</v>
      </c>
      <c r="H13" s="726"/>
      <c r="I13" s="331">
        <f t="shared" si="0"/>
        <v>96.959682749504296</v>
      </c>
      <c r="J13" s="729"/>
      <c r="K13" s="730"/>
      <c r="L13" s="730"/>
      <c r="M13" s="730"/>
      <c r="N13" s="730"/>
      <c r="O13" s="730"/>
      <c r="P13" s="730"/>
      <c r="Q13" s="730"/>
      <c r="R13" s="731"/>
      <c r="S13" s="72"/>
    </row>
    <row r="14" spans="1:19" ht="21.75" customHeight="1" x14ac:dyDescent="0.15">
      <c r="B14" s="684" t="s">
        <v>698</v>
      </c>
      <c r="C14" s="684"/>
      <c r="D14" s="684"/>
      <c r="E14" s="684"/>
      <c r="F14" s="684"/>
      <c r="G14" s="684"/>
      <c r="H14" s="684"/>
      <c r="I14" s="684"/>
      <c r="J14" s="684"/>
      <c r="K14" s="684"/>
      <c r="L14" s="684"/>
      <c r="M14" s="684"/>
      <c r="N14" s="684"/>
      <c r="O14" s="684"/>
      <c r="P14" s="684"/>
      <c r="Q14" s="684"/>
      <c r="R14" s="684"/>
      <c r="S14" s="72"/>
    </row>
    <row r="15" spans="1:19" ht="21.75" customHeight="1" x14ac:dyDescent="0.15">
      <c r="B15" s="332"/>
      <c r="C15" s="332"/>
      <c r="D15" s="332"/>
      <c r="E15" s="332"/>
      <c r="F15" s="332"/>
      <c r="G15" s="332"/>
      <c r="H15" s="332"/>
      <c r="I15" s="332"/>
      <c r="J15" s="332"/>
      <c r="K15" s="332"/>
      <c r="L15" s="332"/>
      <c r="M15" s="332"/>
      <c r="N15" s="332"/>
      <c r="O15" s="332"/>
      <c r="P15" s="332"/>
      <c r="Q15" s="332"/>
      <c r="R15" s="332"/>
      <c r="S15" s="72"/>
    </row>
    <row r="16" spans="1:19" ht="21.75" customHeight="1" x14ac:dyDescent="0.15">
      <c r="B16" s="685" t="s">
        <v>681</v>
      </c>
      <c r="C16" s="685"/>
      <c r="D16" s="685"/>
      <c r="E16" s="685"/>
      <c r="F16" s="685"/>
      <c r="G16" s="128"/>
      <c r="H16" s="128"/>
      <c r="I16" s="128"/>
      <c r="J16" s="128"/>
      <c r="K16" s="128"/>
      <c r="L16" s="128"/>
      <c r="M16" s="251"/>
      <c r="N16" s="251"/>
      <c r="O16" s="251"/>
      <c r="P16" s="251"/>
      <c r="Q16" s="251"/>
      <c r="R16" s="251"/>
    </row>
    <row r="17" spans="1:19" s="13" customFormat="1" ht="22.5" customHeight="1" x14ac:dyDescent="0.15">
      <c r="B17" s="706" t="s">
        <v>458</v>
      </c>
      <c r="C17" s="703" t="s">
        <v>119</v>
      </c>
      <c r="D17" s="703" t="s">
        <v>120</v>
      </c>
      <c r="E17" s="703" t="s">
        <v>459</v>
      </c>
      <c r="F17" s="307" t="s">
        <v>460</v>
      </c>
      <c r="G17" s="308" t="s">
        <v>461</v>
      </c>
      <c r="H17" s="308" t="s">
        <v>462</v>
      </c>
      <c r="I17" s="308" t="s">
        <v>463</v>
      </c>
      <c r="J17" s="308" t="s">
        <v>464</v>
      </c>
      <c r="K17" s="709" t="s">
        <v>465</v>
      </c>
      <c r="L17" s="710"/>
      <c r="M17" s="715" t="s">
        <v>466</v>
      </c>
      <c r="N17" s="716"/>
      <c r="O17" s="716"/>
      <c r="P17" s="716"/>
      <c r="Q17" s="716"/>
      <c r="R17" s="716"/>
      <c r="S17" s="717"/>
    </row>
    <row r="18" spans="1:19" s="13" customFormat="1" ht="22.5" customHeight="1" x14ac:dyDescent="0.15">
      <c r="B18" s="707"/>
      <c r="C18" s="704"/>
      <c r="D18" s="704"/>
      <c r="E18" s="704"/>
      <c r="F18" s="309" t="s">
        <v>467</v>
      </c>
      <c r="G18" s="718" t="s">
        <v>711</v>
      </c>
      <c r="H18" s="718" t="s">
        <v>712</v>
      </c>
      <c r="I18" s="310" t="s">
        <v>468</v>
      </c>
      <c r="J18" s="718" t="s">
        <v>360</v>
      </c>
      <c r="K18" s="711"/>
      <c r="L18" s="712"/>
      <c r="M18" s="736" t="s">
        <v>469</v>
      </c>
      <c r="N18" s="686" t="s">
        <v>135</v>
      </c>
      <c r="O18" s="686" t="s">
        <v>470</v>
      </c>
      <c r="P18" s="689" t="s">
        <v>471</v>
      </c>
      <c r="Q18" s="686" t="s">
        <v>472</v>
      </c>
      <c r="R18" s="686" t="s">
        <v>121</v>
      </c>
      <c r="S18" s="700" t="s">
        <v>122</v>
      </c>
    </row>
    <row r="19" spans="1:19" s="13" customFormat="1" ht="22.5" customHeight="1" x14ac:dyDescent="0.15">
      <c r="B19" s="707"/>
      <c r="C19" s="704"/>
      <c r="D19" s="704"/>
      <c r="E19" s="704"/>
      <c r="F19" s="311" t="s">
        <v>713</v>
      </c>
      <c r="G19" s="687"/>
      <c r="H19" s="687"/>
      <c r="I19" s="310" t="s">
        <v>473</v>
      </c>
      <c r="J19" s="687"/>
      <c r="K19" s="711"/>
      <c r="L19" s="712"/>
      <c r="M19" s="737"/>
      <c r="N19" s="687"/>
      <c r="O19" s="687"/>
      <c r="P19" s="690"/>
      <c r="Q19" s="687"/>
      <c r="R19" s="687"/>
      <c r="S19" s="701"/>
    </row>
    <row r="20" spans="1:19" s="13" customFormat="1" ht="22.5" customHeight="1" x14ac:dyDescent="0.15">
      <c r="B20" s="707"/>
      <c r="C20" s="704"/>
      <c r="D20" s="704"/>
      <c r="E20" s="704"/>
      <c r="F20" s="309" t="s">
        <v>474</v>
      </c>
      <c r="G20" s="687"/>
      <c r="H20" s="687"/>
      <c r="I20" s="310" t="s">
        <v>475</v>
      </c>
      <c r="J20" s="687"/>
      <c r="K20" s="711"/>
      <c r="L20" s="712"/>
      <c r="M20" s="737"/>
      <c r="N20" s="687"/>
      <c r="O20" s="687"/>
      <c r="P20" s="690"/>
      <c r="Q20" s="687"/>
      <c r="R20" s="687"/>
      <c r="S20" s="701"/>
    </row>
    <row r="21" spans="1:19" s="13" customFormat="1" ht="22.5" customHeight="1" x14ac:dyDescent="0.15">
      <c r="B21" s="708"/>
      <c r="C21" s="705"/>
      <c r="D21" s="705"/>
      <c r="E21" s="256" t="s">
        <v>476</v>
      </c>
      <c r="F21" s="313" t="s">
        <v>714</v>
      </c>
      <c r="G21" s="688"/>
      <c r="H21" s="688"/>
      <c r="I21" s="314" t="s">
        <v>477</v>
      </c>
      <c r="J21" s="688"/>
      <c r="K21" s="713"/>
      <c r="L21" s="714"/>
      <c r="M21" s="738"/>
      <c r="N21" s="688"/>
      <c r="O21" s="688"/>
      <c r="P21" s="691"/>
      <c r="Q21" s="688"/>
      <c r="R21" s="688"/>
      <c r="S21" s="702"/>
    </row>
    <row r="22" spans="1:19" s="13" customFormat="1" ht="30" customHeight="1" x14ac:dyDescent="0.15">
      <c r="B22" s="542" t="s">
        <v>478</v>
      </c>
      <c r="C22" s="333">
        <v>3026</v>
      </c>
      <c r="D22" s="333">
        <v>2988</v>
      </c>
      <c r="E22" s="1299">
        <f>D22/C22*100</f>
        <v>98.744216787838738</v>
      </c>
      <c r="F22" s="1298">
        <v>55</v>
      </c>
      <c r="G22" s="334">
        <v>232</v>
      </c>
      <c r="H22" s="334">
        <v>126</v>
      </c>
      <c r="I22" s="334">
        <v>65</v>
      </c>
      <c r="J22" s="334">
        <v>19</v>
      </c>
      <c r="K22" s="719">
        <f>SUM(F22:J22)</f>
        <v>497</v>
      </c>
      <c r="L22" s="720"/>
      <c r="M22" s="1300">
        <v>151</v>
      </c>
      <c r="N22" s="334">
        <v>41</v>
      </c>
      <c r="O22" s="555">
        <v>136</v>
      </c>
      <c r="P22" s="541">
        <v>62</v>
      </c>
      <c r="Q22" s="541">
        <v>36</v>
      </c>
      <c r="R22" s="555">
        <v>211</v>
      </c>
      <c r="S22" s="335">
        <f>SUM(M22:R22)</f>
        <v>637</v>
      </c>
    </row>
    <row r="23" spans="1:19" s="13" customFormat="1" ht="30" customHeight="1" x14ac:dyDescent="0.15">
      <c r="B23" s="542" t="s">
        <v>479</v>
      </c>
      <c r="C23" s="333">
        <v>3026</v>
      </c>
      <c r="D23" s="333">
        <v>2934</v>
      </c>
      <c r="E23" s="1299">
        <f>D23/C23*100</f>
        <v>96.959682749504296</v>
      </c>
      <c r="F23" s="1298">
        <v>28</v>
      </c>
      <c r="G23" s="334">
        <v>215</v>
      </c>
      <c r="H23" s="334">
        <v>214</v>
      </c>
      <c r="I23" s="334">
        <v>714</v>
      </c>
      <c r="J23" s="334">
        <v>193</v>
      </c>
      <c r="K23" s="719">
        <f>SUM(F23:J23)</f>
        <v>1364</v>
      </c>
      <c r="L23" s="720"/>
      <c r="M23" s="1300">
        <v>135</v>
      </c>
      <c r="N23" s="334">
        <v>545</v>
      </c>
      <c r="O23" s="555">
        <v>209</v>
      </c>
      <c r="P23" s="336">
        <v>0</v>
      </c>
      <c r="Q23" s="334">
        <v>183</v>
      </c>
      <c r="R23" s="555">
        <v>111</v>
      </c>
      <c r="S23" s="335">
        <f>SUM(M23:R23)</f>
        <v>1183</v>
      </c>
    </row>
    <row r="24" spans="1:19" s="13" customFormat="1" ht="30" customHeight="1" x14ac:dyDescent="0.15">
      <c r="B24" s="692" t="s">
        <v>715</v>
      </c>
      <c r="C24" s="692"/>
      <c r="D24" s="692"/>
      <c r="E24" s="692"/>
      <c r="F24" s="692"/>
      <c r="G24" s="692"/>
      <c r="H24" s="692"/>
      <c r="I24" s="692"/>
      <c r="J24" s="692"/>
      <c r="K24" s="692"/>
      <c r="L24" s="693"/>
      <c r="M24" s="621" t="s">
        <v>480</v>
      </c>
      <c r="N24" s="696"/>
      <c r="O24" s="622"/>
      <c r="P24" s="599" t="s">
        <v>481</v>
      </c>
      <c r="Q24" s="667"/>
      <c r="R24" s="668" t="s">
        <v>482</v>
      </c>
      <c r="S24" s="600"/>
    </row>
    <row r="25" spans="1:19" s="13" customFormat="1" ht="30" customHeight="1" x14ac:dyDescent="0.15">
      <c r="B25" s="694"/>
      <c r="C25" s="694"/>
      <c r="D25" s="694"/>
      <c r="E25" s="694"/>
      <c r="F25" s="694"/>
      <c r="G25" s="694"/>
      <c r="H25" s="694"/>
      <c r="I25" s="694"/>
      <c r="J25" s="694"/>
      <c r="K25" s="694"/>
      <c r="L25" s="695"/>
      <c r="M25" s="603" t="s">
        <v>483</v>
      </c>
      <c r="N25" s="697"/>
      <c r="O25" s="604"/>
      <c r="P25" s="698">
        <v>2988</v>
      </c>
      <c r="Q25" s="699"/>
      <c r="R25" s="675">
        <v>12</v>
      </c>
      <c r="S25" s="676"/>
    </row>
    <row r="26" spans="1:19" s="13" customFormat="1" ht="14.25" customHeight="1" x14ac:dyDescent="0.15">
      <c r="B26" s="138"/>
      <c r="C26" s="138"/>
      <c r="D26" s="139"/>
      <c r="E26" s="138"/>
      <c r="F26" s="138"/>
      <c r="G26" s="138"/>
      <c r="H26" s="138"/>
      <c r="I26" s="138"/>
      <c r="J26" s="138"/>
      <c r="K26" s="138"/>
      <c r="L26" s="140"/>
      <c r="M26" s="14"/>
      <c r="N26" s="14"/>
      <c r="O26" s="14"/>
      <c r="P26" s="15"/>
      <c r="Q26" s="15"/>
      <c r="R26" s="15"/>
    </row>
    <row r="27" spans="1:19" ht="20.100000000000001" customHeight="1" x14ac:dyDescent="0.15">
      <c r="A27" s="618" t="s">
        <v>484</v>
      </c>
      <c r="B27" s="618"/>
      <c r="C27" s="618"/>
      <c r="D27" s="618"/>
      <c r="E27" s="618"/>
      <c r="F27" s="618"/>
      <c r="G27" s="618"/>
      <c r="H27" s="618"/>
      <c r="I27" s="618"/>
      <c r="J27" s="618"/>
      <c r="K27" s="618"/>
      <c r="L27" s="618"/>
      <c r="M27" s="618"/>
      <c r="N27" s="618"/>
      <c r="O27" s="618"/>
      <c r="P27" s="618"/>
      <c r="Q27" s="618"/>
      <c r="R27" s="618"/>
    </row>
    <row r="28" spans="1:19" s="13" customFormat="1" ht="10.5" customHeight="1" x14ac:dyDescent="0.15">
      <c r="B28" s="141"/>
      <c r="C28" s="141"/>
      <c r="D28" s="141"/>
      <c r="E28" s="141"/>
      <c r="F28" s="141"/>
      <c r="G28" s="141"/>
      <c r="H28" s="141"/>
      <c r="I28" s="141"/>
      <c r="J28" s="141"/>
      <c r="K28" s="141"/>
      <c r="L28" s="141"/>
      <c r="M28" s="136"/>
      <c r="N28" s="136"/>
      <c r="O28" s="136"/>
      <c r="P28" s="136"/>
      <c r="Q28" s="136"/>
      <c r="R28" s="136"/>
    </row>
    <row r="29" spans="1:19" s="13" customFormat="1" ht="22.5" customHeight="1" x14ac:dyDescent="0.15">
      <c r="A29" s="739"/>
      <c r="B29" s="706" t="s">
        <v>458</v>
      </c>
      <c r="C29" s="703" t="s">
        <v>119</v>
      </c>
      <c r="D29" s="703" t="s">
        <v>120</v>
      </c>
      <c r="E29" s="703" t="s">
        <v>459</v>
      </c>
      <c r="F29" s="307" t="s">
        <v>460</v>
      </c>
      <c r="G29" s="308" t="s">
        <v>461</v>
      </c>
      <c r="H29" s="308" t="s">
        <v>462</v>
      </c>
      <c r="I29" s="308" t="s">
        <v>463</v>
      </c>
      <c r="J29" s="308" t="s">
        <v>464</v>
      </c>
      <c r="K29" s="709" t="s">
        <v>465</v>
      </c>
      <c r="L29" s="710"/>
      <c r="M29" s="715" t="s">
        <v>485</v>
      </c>
      <c r="N29" s="716"/>
      <c r="O29" s="716"/>
      <c r="P29" s="717"/>
      <c r="R29" s="142"/>
    </row>
    <row r="30" spans="1:19" s="13" customFormat="1" ht="22.5" customHeight="1" x14ac:dyDescent="0.15">
      <c r="A30" s="739"/>
      <c r="B30" s="707"/>
      <c r="C30" s="704"/>
      <c r="D30" s="704"/>
      <c r="E30" s="704"/>
      <c r="F30" s="315" t="s">
        <v>467</v>
      </c>
      <c r="G30" s="718" t="s">
        <v>711</v>
      </c>
      <c r="H30" s="718" t="s">
        <v>712</v>
      </c>
      <c r="I30" s="310" t="s">
        <v>468</v>
      </c>
      <c r="J30" s="718" t="s">
        <v>360</v>
      </c>
      <c r="K30" s="711"/>
      <c r="L30" s="712"/>
      <c r="M30" s="736" t="s">
        <v>469</v>
      </c>
      <c r="N30" s="686" t="s">
        <v>135</v>
      </c>
      <c r="O30" s="686" t="s">
        <v>121</v>
      </c>
      <c r="P30" s="740" t="s">
        <v>122</v>
      </c>
    </row>
    <row r="31" spans="1:19" s="13" customFormat="1" ht="22.5" customHeight="1" x14ac:dyDescent="0.15">
      <c r="A31" s="739"/>
      <c r="B31" s="707"/>
      <c r="C31" s="704"/>
      <c r="D31" s="704"/>
      <c r="E31" s="704"/>
      <c r="F31" s="315" t="s">
        <v>713</v>
      </c>
      <c r="G31" s="687"/>
      <c r="H31" s="687"/>
      <c r="I31" s="310" t="s">
        <v>473</v>
      </c>
      <c r="J31" s="687"/>
      <c r="K31" s="711"/>
      <c r="L31" s="712"/>
      <c r="M31" s="737"/>
      <c r="N31" s="687"/>
      <c r="O31" s="687"/>
      <c r="P31" s="741"/>
    </row>
    <row r="32" spans="1:19" s="13" customFormat="1" ht="22.5" customHeight="1" x14ac:dyDescent="0.15">
      <c r="A32" s="739"/>
      <c r="B32" s="707"/>
      <c r="C32" s="704"/>
      <c r="D32" s="704"/>
      <c r="E32" s="704"/>
      <c r="F32" s="315" t="s">
        <v>474</v>
      </c>
      <c r="G32" s="687"/>
      <c r="H32" s="687"/>
      <c r="I32" s="310" t="s">
        <v>475</v>
      </c>
      <c r="J32" s="687"/>
      <c r="K32" s="711"/>
      <c r="L32" s="712"/>
      <c r="M32" s="737"/>
      <c r="N32" s="687"/>
      <c r="O32" s="687"/>
      <c r="P32" s="741"/>
    </row>
    <row r="33" spans="1:19" s="13" customFormat="1" ht="22.5" customHeight="1" x14ac:dyDescent="0.15">
      <c r="A33" s="739"/>
      <c r="B33" s="708"/>
      <c r="C33" s="705"/>
      <c r="D33" s="705"/>
      <c r="E33" s="312" t="s">
        <v>476</v>
      </c>
      <c r="F33" s="316" t="s">
        <v>714</v>
      </c>
      <c r="G33" s="688"/>
      <c r="H33" s="688"/>
      <c r="I33" s="314" t="s">
        <v>477</v>
      </c>
      <c r="J33" s="688"/>
      <c r="K33" s="713"/>
      <c r="L33" s="714"/>
      <c r="M33" s="738"/>
      <c r="N33" s="688"/>
      <c r="O33" s="688"/>
      <c r="P33" s="742"/>
    </row>
    <row r="34" spans="1:19" s="13" customFormat="1" ht="30" customHeight="1" x14ac:dyDescent="0.15">
      <c r="A34" s="14"/>
      <c r="B34" s="258" t="s">
        <v>486</v>
      </c>
      <c r="C34" s="337">
        <v>3009</v>
      </c>
      <c r="D34" s="337">
        <v>2785</v>
      </c>
      <c r="E34" s="338">
        <f>D34/C34*100</f>
        <v>92.55566633433034</v>
      </c>
      <c r="F34" s="1301">
        <v>106</v>
      </c>
      <c r="G34" s="339">
        <v>89</v>
      </c>
      <c r="H34" s="339">
        <v>5</v>
      </c>
      <c r="I34" s="339">
        <v>32</v>
      </c>
      <c r="J34" s="339">
        <v>20</v>
      </c>
      <c r="K34" s="675">
        <f>SUM(F34:J34)</f>
        <v>252</v>
      </c>
      <c r="L34" s="676"/>
      <c r="M34" s="1301">
        <v>73</v>
      </c>
      <c r="N34" s="339">
        <v>14</v>
      </c>
      <c r="O34" s="1302">
        <v>20</v>
      </c>
      <c r="P34" s="340">
        <f>SUM(M34:O34)</f>
        <v>107</v>
      </c>
      <c r="Q34" s="204"/>
      <c r="R34" s="75"/>
    </row>
    <row r="35" spans="1:19" s="13" customFormat="1" ht="22.5" customHeight="1" x14ac:dyDescent="0.15">
      <c r="A35" s="14"/>
      <c r="B35" s="683" t="s">
        <v>682</v>
      </c>
      <c r="C35" s="683"/>
      <c r="D35" s="683"/>
      <c r="E35" s="683"/>
      <c r="F35" s="683"/>
      <c r="G35" s="683"/>
      <c r="H35" s="683"/>
      <c r="I35" s="683"/>
      <c r="J35" s="683"/>
      <c r="K35" s="683"/>
      <c r="L35" s="683"/>
      <c r="M35" s="683"/>
      <c r="N35" s="683"/>
      <c r="O35" s="683"/>
      <c r="P35" s="683"/>
      <c r="Q35" s="142"/>
      <c r="R35" s="142"/>
    </row>
    <row r="36" spans="1:19" ht="24.75" customHeight="1" x14ac:dyDescent="0.15"/>
    <row r="37" spans="1:19" ht="20.100000000000001" customHeight="1" x14ac:dyDescent="0.15">
      <c r="A37" s="618" t="s">
        <v>487</v>
      </c>
      <c r="B37" s="618"/>
      <c r="C37" s="618"/>
      <c r="D37" s="618"/>
      <c r="E37" s="618"/>
      <c r="F37" s="618"/>
      <c r="G37" s="618"/>
      <c r="H37" s="618"/>
      <c r="I37" s="618"/>
      <c r="J37" s="618"/>
      <c r="K37" s="618"/>
      <c r="L37" s="618"/>
      <c r="M37" s="618"/>
      <c r="N37" s="618"/>
      <c r="O37" s="618"/>
      <c r="P37" s="618"/>
      <c r="Q37" s="618"/>
      <c r="R37" s="618"/>
    </row>
    <row r="38" spans="1:19" s="13" customFormat="1" ht="86.25" customHeight="1" x14ac:dyDescent="0.15">
      <c r="B38" s="598" t="s">
        <v>716</v>
      </c>
      <c r="C38" s="598"/>
      <c r="D38" s="598"/>
      <c r="E38" s="598"/>
      <c r="F38" s="598"/>
      <c r="G38" s="598"/>
      <c r="H38" s="598"/>
      <c r="I38" s="598"/>
      <c r="J38" s="598"/>
      <c r="K38" s="598"/>
      <c r="L38" s="598"/>
      <c r="M38" s="598"/>
      <c r="N38" s="598"/>
      <c r="O38" s="598"/>
      <c r="P38" s="598"/>
      <c r="Q38" s="598"/>
      <c r="R38" s="598"/>
      <c r="S38" s="598"/>
    </row>
    <row r="39" spans="1:19" s="13" customFormat="1" ht="30" customHeight="1" x14ac:dyDescent="0.15">
      <c r="B39" s="614" t="s">
        <v>567</v>
      </c>
      <c r="C39" s="615"/>
      <c r="D39" s="677">
        <v>12235</v>
      </c>
      <c r="E39" s="678"/>
      <c r="F39" s="143" t="s">
        <v>488</v>
      </c>
    </row>
    <row r="40" spans="1:19" s="13" customFormat="1" ht="30" customHeight="1" x14ac:dyDescent="0.15">
      <c r="B40" s="608" t="s">
        <v>592</v>
      </c>
      <c r="C40" s="609"/>
      <c r="D40" s="679">
        <v>11875</v>
      </c>
      <c r="E40" s="680"/>
      <c r="F40" s="144"/>
    </row>
    <row r="41" spans="1:19" s="13" customFormat="1" ht="30" customHeight="1" x14ac:dyDescent="0.15">
      <c r="B41" s="603" t="s">
        <v>636</v>
      </c>
      <c r="C41" s="604"/>
      <c r="D41" s="681">
        <v>11528</v>
      </c>
      <c r="E41" s="682"/>
      <c r="F41" s="240"/>
    </row>
    <row r="42" spans="1:19" ht="18" customHeight="1" x14ac:dyDescent="0.15"/>
    <row r="43" spans="1:19" ht="20.100000000000001" customHeight="1" x14ac:dyDescent="0.15">
      <c r="A43" s="618" t="s">
        <v>489</v>
      </c>
      <c r="B43" s="618"/>
      <c r="C43" s="618"/>
      <c r="D43" s="618"/>
      <c r="E43" s="618"/>
      <c r="F43" s="618"/>
      <c r="G43" s="618"/>
      <c r="H43" s="618"/>
      <c r="I43" s="618"/>
      <c r="J43" s="618"/>
      <c r="K43" s="618"/>
      <c r="L43" s="618"/>
      <c r="M43" s="618"/>
      <c r="N43" s="618"/>
      <c r="O43" s="618"/>
      <c r="P43" s="618"/>
      <c r="Q43" s="618"/>
      <c r="R43" s="618"/>
    </row>
    <row r="44" spans="1:19" s="13" customFormat="1" ht="60" customHeight="1" x14ac:dyDescent="0.15">
      <c r="B44" s="619" t="s">
        <v>490</v>
      </c>
      <c r="C44" s="619"/>
      <c r="D44" s="619"/>
      <c r="E44" s="619"/>
      <c r="F44" s="619"/>
      <c r="G44" s="619"/>
      <c r="H44" s="619"/>
      <c r="I44" s="619"/>
      <c r="J44" s="619"/>
      <c r="K44" s="619"/>
      <c r="L44" s="619"/>
      <c r="M44" s="619"/>
      <c r="N44" s="619"/>
      <c r="O44" s="619"/>
      <c r="P44" s="619"/>
      <c r="Q44" s="619"/>
      <c r="R44" s="619"/>
    </row>
    <row r="45" spans="1:19" s="13" customFormat="1" ht="30" customHeight="1" x14ac:dyDescent="0.15">
      <c r="B45" s="599" t="s">
        <v>109</v>
      </c>
      <c r="C45" s="600"/>
      <c r="D45" s="599" t="s">
        <v>491</v>
      </c>
      <c r="E45" s="666"/>
      <c r="F45" s="666"/>
      <c r="G45" s="666"/>
      <c r="H45" s="667"/>
      <c r="I45" s="668" t="s">
        <v>492</v>
      </c>
      <c r="J45" s="666"/>
      <c r="K45" s="666"/>
      <c r="L45" s="666"/>
      <c r="M45" s="600"/>
    </row>
    <row r="46" spans="1:19" s="13" customFormat="1" ht="30" customHeight="1" x14ac:dyDescent="0.15">
      <c r="B46" s="602" t="s">
        <v>567</v>
      </c>
      <c r="C46" s="591"/>
      <c r="D46" s="654">
        <v>3196</v>
      </c>
      <c r="E46" s="655"/>
      <c r="F46" s="655"/>
      <c r="G46" s="655"/>
      <c r="H46" s="656"/>
      <c r="I46" s="671">
        <v>3</v>
      </c>
      <c r="J46" s="655"/>
      <c r="K46" s="655"/>
      <c r="L46" s="655"/>
      <c r="M46" s="672"/>
    </row>
    <row r="47" spans="1:19" s="13" customFormat="1" ht="30" customHeight="1" x14ac:dyDescent="0.15">
      <c r="B47" s="608" t="s">
        <v>592</v>
      </c>
      <c r="C47" s="609"/>
      <c r="D47" s="638">
        <v>3129</v>
      </c>
      <c r="E47" s="639"/>
      <c r="F47" s="639"/>
      <c r="G47" s="639"/>
      <c r="H47" s="640"/>
      <c r="I47" s="673">
        <v>3</v>
      </c>
      <c r="J47" s="639"/>
      <c r="K47" s="639"/>
      <c r="L47" s="639"/>
      <c r="M47" s="674"/>
    </row>
    <row r="48" spans="1:19" s="13" customFormat="1" ht="30" customHeight="1" x14ac:dyDescent="0.15">
      <c r="B48" s="603" t="s">
        <v>636</v>
      </c>
      <c r="C48" s="604"/>
      <c r="D48" s="634">
        <v>2987</v>
      </c>
      <c r="E48" s="635"/>
      <c r="F48" s="635"/>
      <c r="G48" s="635"/>
      <c r="H48" s="663"/>
      <c r="I48" s="664">
        <v>2</v>
      </c>
      <c r="J48" s="635"/>
      <c r="K48" s="635"/>
      <c r="L48" s="635"/>
      <c r="M48" s="665"/>
    </row>
    <row r="49" spans="1:19" ht="24" customHeight="1" x14ac:dyDescent="0.15"/>
    <row r="50" spans="1:19" ht="20.100000000000001" customHeight="1" x14ac:dyDescent="0.15">
      <c r="A50" s="618" t="s">
        <v>493</v>
      </c>
      <c r="B50" s="618"/>
      <c r="C50" s="618"/>
      <c r="D50" s="618"/>
      <c r="E50" s="618"/>
      <c r="F50" s="618"/>
      <c r="G50" s="618"/>
      <c r="H50" s="618"/>
      <c r="I50" s="618"/>
      <c r="J50" s="618"/>
      <c r="K50" s="618"/>
      <c r="L50" s="618"/>
      <c r="M50" s="618"/>
      <c r="N50" s="618"/>
      <c r="O50" s="618"/>
      <c r="P50" s="618"/>
      <c r="Q50" s="618"/>
      <c r="R50" s="618"/>
    </row>
    <row r="51" spans="1:19" s="13" customFormat="1" ht="59.25" customHeight="1" x14ac:dyDescent="0.15">
      <c r="B51" s="619" t="s">
        <v>494</v>
      </c>
      <c r="C51" s="619"/>
      <c r="D51" s="619"/>
      <c r="E51" s="619"/>
      <c r="F51" s="619"/>
      <c r="G51" s="619"/>
      <c r="H51" s="619"/>
      <c r="I51" s="619"/>
      <c r="J51" s="619"/>
      <c r="K51" s="619"/>
      <c r="L51" s="619"/>
      <c r="M51" s="619"/>
      <c r="N51" s="619"/>
      <c r="O51" s="619"/>
      <c r="P51" s="619"/>
      <c r="Q51" s="619"/>
      <c r="R51" s="619"/>
    </row>
    <row r="52" spans="1:19" s="13" customFormat="1" ht="30" customHeight="1" x14ac:dyDescent="0.15">
      <c r="B52" s="599" t="s">
        <v>109</v>
      </c>
      <c r="C52" s="600"/>
      <c r="D52" s="599" t="s">
        <v>495</v>
      </c>
      <c r="E52" s="666"/>
      <c r="F52" s="667"/>
      <c r="G52" s="668" t="s">
        <v>496</v>
      </c>
      <c r="H52" s="666"/>
      <c r="I52" s="667"/>
      <c r="J52" s="668" t="s">
        <v>497</v>
      </c>
      <c r="K52" s="666"/>
      <c r="L52" s="666"/>
      <c r="M52" s="600"/>
      <c r="N52" s="669"/>
      <c r="O52" s="670"/>
      <c r="P52" s="670"/>
    </row>
    <row r="53" spans="1:19" s="13" customFormat="1" ht="30" customHeight="1" x14ac:dyDescent="0.15">
      <c r="B53" s="602" t="s">
        <v>567</v>
      </c>
      <c r="C53" s="591"/>
      <c r="D53" s="654">
        <v>3041</v>
      </c>
      <c r="E53" s="655"/>
      <c r="F53" s="656"/>
      <c r="G53" s="657">
        <v>3041</v>
      </c>
      <c r="H53" s="658"/>
      <c r="I53" s="659"/>
      <c r="J53" s="660" t="s">
        <v>568</v>
      </c>
      <c r="K53" s="661"/>
      <c r="L53" s="661"/>
      <c r="M53" s="662"/>
      <c r="N53" s="652"/>
      <c r="O53" s="653"/>
      <c r="P53" s="653"/>
    </row>
    <row r="54" spans="1:19" s="13" customFormat="1" ht="30" customHeight="1" x14ac:dyDescent="0.15">
      <c r="B54" s="608" t="s">
        <v>592</v>
      </c>
      <c r="C54" s="609"/>
      <c r="D54" s="638">
        <v>2921</v>
      </c>
      <c r="E54" s="639"/>
      <c r="F54" s="640"/>
      <c r="G54" s="642">
        <v>2921</v>
      </c>
      <c r="H54" s="643"/>
      <c r="I54" s="644"/>
      <c r="J54" s="649" t="s">
        <v>604</v>
      </c>
      <c r="K54" s="650"/>
      <c r="L54" s="650"/>
      <c r="M54" s="651"/>
      <c r="N54" s="652"/>
      <c r="O54" s="653"/>
      <c r="P54" s="653"/>
    </row>
    <row r="55" spans="1:19" s="13" customFormat="1" ht="30" customHeight="1" x14ac:dyDescent="0.15">
      <c r="B55" s="608" t="s">
        <v>636</v>
      </c>
      <c r="C55" s="609"/>
      <c r="D55" s="638">
        <v>2785</v>
      </c>
      <c r="E55" s="639"/>
      <c r="F55" s="640"/>
      <c r="G55" s="642">
        <v>2785</v>
      </c>
      <c r="H55" s="643"/>
      <c r="I55" s="644"/>
      <c r="J55" s="649" t="s">
        <v>683</v>
      </c>
      <c r="K55" s="650"/>
      <c r="L55" s="650"/>
      <c r="M55" s="651"/>
      <c r="N55" s="652"/>
      <c r="O55" s="653"/>
      <c r="P55" s="653"/>
    </row>
    <row r="57" spans="1:19" ht="20.100000000000001" customHeight="1" x14ac:dyDescent="0.15">
      <c r="A57" s="618" t="s">
        <v>498</v>
      </c>
      <c r="B57" s="618"/>
      <c r="C57" s="618"/>
      <c r="D57" s="618"/>
      <c r="E57" s="618"/>
      <c r="F57" s="618"/>
      <c r="G57" s="618"/>
      <c r="H57" s="618"/>
      <c r="I57" s="618"/>
      <c r="J57" s="618"/>
      <c r="K57" s="618"/>
      <c r="L57" s="618"/>
      <c r="M57" s="618"/>
      <c r="N57" s="618"/>
      <c r="O57" s="618"/>
      <c r="P57" s="618"/>
      <c r="Q57" s="618"/>
      <c r="R57" s="618"/>
    </row>
    <row r="58" spans="1:19" ht="19.5" customHeight="1" x14ac:dyDescent="0.15">
      <c r="N58" s="254" t="s">
        <v>499</v>
      </c>
      <c r="O58" s="145"/>
      <c r="R58" s="135"/>
      <c r="S58" s="135"/>
    </row>
    <row r="59" spans="1:19" ht="20.100000000000001" customHeight="1" x14ac:dyDescent="0.15">
      <c r="B59" s="628"/>
      <c r="C59" s="629"/>
      <c r="D59" s="632" t="s">
        <v>500</v>
      </c>
      <c r="E59" s="633"/>
      <c r="F59" s="632" t="s">
        <v>684</v>
      </c>
      <c r="G59" s="645"/>
      <c r="H59" s="647" t="s">
        <v>501</v>
      </c>
      <c r="I59" s="648"/>
      <c r="J59" s="648"/>
      <c r="K59" s="648"/>
      <c r="L59" s="648"/>
      <c r="M59" s="648"/>
      <c r="N59" s="735"/>
      <c r="O59" s="52"/>
      <c r="P59" s="52"/>
      <c r="Q59" s="52"/>
    </row>
    <row r="60" spans="1:19" ht="18.75" customHeight="1" x14ac:dyDescent="0.15">
      <c r="B60" s="630"/>
      <c r="C60" s="631"/>
      <c r="D60" s="634"/>
      <c r="E60" s="635"/>
      <c r="F60" s="634"/>
      <c r="G60" s="646"/>
      <c r="H60" s="647" t="s">
        <v>65</v>
      </c>
      <c r="I60" s="648"/>
      <c r="J60" s="733" t="s">
        <v>502</v>
      </c>
      <c r="K60" s="648"/>
      <c r="L60" s="734"/>
      <c r="M60" s="733" t="s">
        <v>503</v>
      </c>
      <c r="N60" s="735"/>
      <c r="O60" s="72"/>
      <c r="P60" s="52"/>
      <c r="Q60" s="52"/>
    </row>
    <row r="61" spans="1:19" ht="36" customHeight="1" x14ac:dyDescent="0.15">
      <c r="B61" s="599" t="s">
        <v>636</v>
      </c>
      <c r="C61" s="600"/>
      <c r="D61" s="636">
        <v>380</v>
      </c>
      <c r="E61" s="637"/>
      <c r="F61" s="636">
        <f>SUM(H61:N61)</f>
        <v>371</v>
      </c>
      <c r="G61" s="641"/>
      <c r="H61" s="647">
        <v>243</v>
      </c>
      <c r="I61" s="648"/>
      <c r="J61" s="733">
        <v>66</v>
      </c>
      <c r="K61" s="648"/>
      <c r="L61" s="734"/>
      <c r="M61" s="733">
        <v>62</v>
      </c>
      <c r="N61" s="735"/>
      <c r="O61" s="72"/>
      <c r="P61" s="52"/>
      <c r="Q61" s="52"/>
    </row>
    <row r="62" spans="1:19" ht="20.100000000000001" customHeight="1" x14ac:dyDescent="0.15">
      <c r="B62" s="13"/>
      <c r="F62" s="13" t="s">
        <v>685</v>
      </c>
      <c r="I62" s="319"/>
      <c r="J62" s="319"/>
      <c r="K62" s="319"/>
      <c r="L62" s="319"/>
      <c r="M62" s="319"/>
    </row>
    <row r="63" spans="1:19" ht="20.100000000000001" customHeight="1" x14ac:dyDescent="0.15">
      <c r="F63" s="13"/>
    </row>
  </sheetData>
  <mergeCells count="145">
    <mergeCell ref="J60:L60"/>
    <mergeCell ref="J61:L61"/>
    <mergeCell ref="M60:N60"/>
    <mergeCell ref="M61:N61"/>
    <mergeCell ref="H59:N59"/>
    <mergeCell ref="A37:R37"/>
    <mergeCell ref="J18:J21"/>
    <mergeCell ref="M18:M21"/>
    <mergeCell ref="K23:L23"/>
    <mergeCell ref="A27:R27"/>
    <mergeCell ref="A29:A33"/>
    <mergeCell ref="B29:B33"/>
    <mergeCell ref="C29:C33"/>
    <mergeCell ref="D29:D33"/>
    <mergeCell ref="E29:E32"/>
    <mergeCell ref="K29:L33"/>
    <mergeCell ref="M29:P29"/>
    <mergeCell ref="G30:G33"/>
    <mergeCell ref="H30:H33"/>
    <mergeCell ref="J30:J33"/>
    <mergeCell ref="M30:M33"/>
    <mergeCell ref="N30:N33"/>
    <mergeCell ref="O30:O33"/>
    <mergeCell ref="P30:P33"/>
    <mergeCell ref="G13:H13"/>
    <mergeCell ref="P6:Q6"/>
    <mergeCell ref="G6:H6"/>
    <mergeCell ref="G7:H7"/>
    <mergeCell ref="G8:H8"/>
    <mergeCell ref="C13:D13"/>
    <mergeCell ref="K11:M11"/>
    <mergeCell ref="C11:D11"/>
    <mergeCell ref="C12:D12"/>
    <mergeCell ref="K12:M12"/>
    <mergeCell ref="J13:R13"/>
    <mergeCell ref="N12:O12"/>
    <mergeCell ref="P12:Q12"/>
    <mergeCell ref="G12:H12"/>
    <mergeCell ref="G11:H11"/>
    <mergeCell ref="P7:Q7"/>
    <mergeCell ref="P8:Q8"/>
    <mergeCell ref="P9:Q9"/>
    <mergeCell ref="E6:F13"/>
    <mergeCell ref="G10:H10"/>
    <mergeCell ref="P10:Q10"/>
    <mergeCell ref="P11:Q11"/>
    <mergeCell ref="A1:R1"/>
    <mergeCell ref="A3:R3"/>
    <mergeCell ref="B4:R4"/>
    <mergeCell ref="C10:D10"/>
    <mergeCell ref="K6:M6"/>
    <mergeCell ref="K7:M7"/>
    <mergeCell ref="K8:M8"/>
    <mergeCell ref="C5:D5"/>
    <mergeCell ref="E5:F5"/>
    <mergeCell ref="G5:H5"/>
    <mergeCell ref="N5:O5"/>
    <mergeCell ref="K9:M9"/>
    <mergeCell ref="K10:M10"/>
    <mergeCell ref="K5:M5"/>
    <mergeCell ref="G9:H9"/>
    <mergeCell ref="N6:O11"/>
    <mergeCell ref="P5:Q5"/>
    <mergeCell ref="C6:D6"/>
    <mergeCell ref="C7:D7"/>
    <mergeCell ref="C8:D8"/>
    <mergeCell ref="C9:D9"/>
    <mergeCell ref="B14:R14"/>
    <mergeCell ref="B16:F16"/>
    <mergeCell ref="N18:N21"/>
    <mergeCell ref="O18:O21"/>
    <mergeCell ref="P18:P21"/>
    <mergeCell ref="Q18:Q21"/>
    <mergeCell ref="B24:L25"/>
    <mergeCell ref="M24:O24"/>
    <mergeCell ref="P24:Q24"/>
    <mergeCell ref="R24:S24"/>
    <mergeCell ref="M25:O25"/>
    <mergeCell ref="P25:Q25"/>
    <mergeCell ref="R25:S25"/>
    <mergeCell ref="R18:R21"/>
    <mergeCell ref="S18:S21"/>
    <mergeCell ref="C17:C21"/>
    <mergeCell ref="B17:B21"/>
    <mergeCell ref="D17:D21"/>
    <mergeCell ref="E17:E20"/>
    <mergeCell ref="K17:L21"/>
    <mergeCell ref="M17:S17"/>
    <mergeCell ref="G18:G21"/>
    <mergeCell ref="H18:H21"/>
    <mergeCell ref="K22:L22"/>
    <mergeCell ref="K34:L34"/>
    <mergeCell ref="D39:E39"/>
    <mergeCell ref="B40:C40"/>
    <mergeCell ref="D40:E40"/>
    <mergeCell ref="B41:C41"/>
    <mergeCell ref="D41:E41"/>
    <mergeCell ref="A43:R43"/>
    <mergeCell ref="B39:C39"/>
    <mergeCell ref="B38:S38"/>
    <mergeCell ref="B35:P35"/>
    <mergeCell ref="B44:R44"/>
    <mergeCell ref="B45:C45"/>
    <mergeCell ref="D45:H45"/>
    <mergeCell ref="I45:M45"/>
    <mergeCell ref="B46:C46"/>
    <mergeCell ref="D46:H46"/>
    <mergeCell ref="I46:M46"/>
    <mergeCell ref="B47:C47"/>
    <mergeCell ref="D47:H47"/>
    <mergeCell ref="I47:M47"/>
    <mergeCell ref="B48:C48"/>
    <mergeCell ref="D48:H48"/>
    <mergeCell ref="I48:M48"/>
    <mergeCell ref="G54:I54"/>
    <mergeCell ref="J54:M54"/>
    <mergeCell ref="N54:P54"/>
    <mergeCell ref="A50:R50"/>
    <mergeCell ref="B51:R51"/>
    <mergeCell ref="B52:C52"/>
    <mergeCell ref="D52:F52"/>
    <mergeCell ref="G52:I52"/>
    <mergeCell ref="J52:M52"/>
    <mergeCell ref="N52:P52"/>
    <mergeCell ref="J55:M55"/>
    <mergeCell ref="N55:P55"/>
    <mergeCell ref="A57:R57"/>
    <mergeCell ref="B53:C53"/>
    <mergeCell ref="D53:F53"/>
    <mergeCell ref="G53:I53"/>
    <mergeCell ref="J53:M53"/>
    <mergeCell ref="N53:P53"/>
    <mergeCell ref="B54:C54"/>
    <mergeCell ref="D54:F54"/>
    <mergeCell ref="B59:C60"/>
    <mergeCell ref="D59:E60"/>
    <mergeCell ref="B61:C61"/>
    <mergeCell ref="D61:E61"/>
    <mergeCell ref="B55:C55"/>
    <mergeCell ref="D55:F55"/>
    <mergeCell ref="F61:G61"/>
    <mergeCell ref="G55:I55"/>
    <mergeCell ref="F59:G60"/>
    <mergeCell ref="H60:I60"/>
    <mergeCell ref="H61:I61"/>
  </mergeCells>
  <phoneticPr fontId="2"/>
  <pageMargins left="0.74803149606299213" right="0.74803149606299213" top="0.98425196850393704" bottom="0.98425196850393704" header="0.51181102362204722" footer="0.51181102362204722"/>
  <pageSetup paperSize="9" scale="87" firstPageNumber="47" orientation="portrait" useFirstPageNumber="1" r:id="rId1"/>
  <headerFooter alignWithMargins="0">
    <oddFooter>&amp;C&amp;P</oddFooter>
  </headerFooter>
  <rowBreaks count="1" manualBreakCount="1">
    <brk id="35" max="1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view="pageBreakPreview" topLeftCell="A16" zoomScaleNormal="100" zoomScaleSheetLayoutView="100" workbookViewId="0">
      <selection activeCell="B18" sqref="B18:F21"/>
    </sheetView>
  </sheetViews>
  <sheetFormatPr defaultRowHeight="20.100000000000001" customHeight="1" x14ac:dyDescent="0.15"/>
  <cols>
    <col min="1" max="1" width="1.625" style="10" customWidth="1"/>
    <col min="2" max="2" width="10" style="11" customWidth="1"/>
    <col min="3" max="3" width="9" style="12"/>
    <col min="4" max="4" width="10" style="10" customWidth="1"/>
    <col min="5" max="5" width="14" style="11" customWidth="1"/>
    <col min="6" max="6" width="42" style="10" customWidth="1"/>
    <col min="7" max="16384" width="9" style="10"/>
  </cols>
  <sheetData>
    <row r="1" spans="1:6" ht="20.100000000000001" customHeight="1" x14ac:dyDescent="0.15">
      <c r="A1" s="747" t="s">
        <v>429</v>
      </c>
      <c r="B1" s="747"/>
      <c r="C1" s="747"/>
      <c r="D1" s="747"/>
      <c r="E1" s="747"/>
    </row>
    <row r="2" spans="1:6" ht="12" customHeight="1" x14ac:dyDescent="0.15">
      <c r="A2" s="9"/>
      <c r="B2" s="9"/>
      <c r="C2" s="9"/>
      <c r="D2" s="9"/>
      <c r="E2" s="9"/>
    </row>
    <row r="3" spans="1:6" ht="20.100000000000001" customHeight="1" x14ac:dyDescent="0.15">
      <c r="A3" s="618" t="s">
        <v>430</v>
      </c>
      <c r="B3" s="618"/>
      <c r="C3" s="618"/>
      <c r="D3" s="618"/>
      <c r="E3" s="618"/>
      <c r="F3" s="618"/>
    </row>
    <row r="4" spans="1:6" s="16" customFormat="1" ht="63" customHeight="1" x14ac:dyDescent="0.15">
      <c r="B4" s="598" t="s">
        <v>376</v>
      </c>
      <c r="C4" s="598"/>
      <c r="D4" s="598"/>
      <c r="E4" s="598"/>
      <c r="F4" s="598"/>
    </row>
    <row r="5" spans="1:6" s="16" customFormat="1" ht="45" customHeight="1" x14ac:dyDescent="0.15">
      <c r="B5" s="258" t="s">
        <v>132</v>
      </c>
      <c r="C5" s="367" t="s">
        <v>633</v>
      </c>
      <c r="D5" s="262" t="s">
        <v>93</v>
      </c>
      <c r="E5" s="262" t="s">
        <v>94</v>
      </c>
      <c r="F5" s="291" t="s">
        <v>170</v>
      </c>
    </row>
    <row r="6" spans="1:6" s="16" customFormat="1" ht="37.5" customHeight="1" x14ac:dyDescent="0.15">
      <c r="B6" s="351" t="s">
        <v>387</v>
      </c>
      <c r="C6" s="368">
        <v>0.91300000000000003</v>
      </c>
      <c r="D6" s="352"/>
      <c r="E6" s="353" t="s">
        <v>95</v>
      </c>
      <c r="F6" s="354"/>
    </row>
    <row r="7" spans="1:6" s="16" customFormat="1" ht="22.5" customHeight="1" x14ac:dyDescent="0.15">
      <c r="B7" s="743" t="s">
        <v>388</v>
      </c>
      <c r="C7" s="744">
        <v>0.98299999999999998</v>
      </c>
      <c r="D7" s="355" t="s">
        <v>385</v>
      </c>
      <c r="E7" s="355" t="s">
        <v>44</v>
      </c>
      <c r="F7" s="356" t="s">
        <v>167</v>
      </c>
    </row>
    <row r="8" spans="1:6" s="16" customFormat="1" ht="22.5" customHeight="1" x14ac:dyDescent="0.15">
      <c r="B8" s="707"/>
      <c r="C8" s="745"/>
      <c r="D8" s="357" t="s">
        <v>348</v>
      </c>
      <c r="E8" s="358"/>
      <c r="F8" s="359" t="s">
        <v>152</v>
      </c>
    </row>
    <row r="9" spans="1:6" s="16" customFormat="1" ht="22.5" customHeight="1" x14ac:dyDescent="0.15">
      <c r="B9" s="707"/>
      <c r="C9" s="745"/>
      <c r="D9" s="357" t="s">
        <v>386</v>
      </c>
      <c r="E9" s="358"/>
      <c r="F9" s="359"/>
    </row>
    <row r="10" spans="1:6" s="16" customFormat="1" ht="22.5" customHeight="1" x14ac:dyDescent="0.15">
      <c r="B10" s="748"/>
      <c r="C10" s="749"/>
      <c r="D10" s="360" t="s">
        <v>96</v>
      </c>
      <c r="E10" s="361"/>
      <c r="F10" s="354"/>
    </row>
    <row r="11" spans="1:6" s="16" customFormat="1" ht="37.5" customHeight="1" x14ac:dyDescent="0.15">
      <c r="B11" s="362" t="s">
        <v>389</v>
      </c>
      <c r="C11" s="363">
        <v>0.94</v>
      </c>
      <c r="D11" s="363"/>
      <c r="E11" s="364" t="s">
        <v>95</v>
      </c>
      <c r="F11" s="365"/>
    </row>
    <row r="12" spans="1:6" s="16" customFormat="1" ht="37.5" customHeight="1" x14ac:dyDescent="0.15">
      <c r="B12" s="362" t="s">
        <v>390</v>
      </c>
      <c r="C12" s="363">
        <v>0.88900000000000001</v>
      </c>
      <c r="D12" s="366"/>
      <c r="E12" s="364" t="s">
        <v>95</v>
      </c>
      <c r="F12" s="365"/>
    </row>
    <row r="13" spans="1:6" s="16" customFormat="1" ht="22.5" customHeight="1" x14ac:dyDescent="0.15">
      <c r="B13" s="750" t="s">
        <v>391</v>
      </c>
      <c r="C13" s="744">
        <v>0.99199999999999999</v>
      </c>
      <c r="D13" s="355" t="s">
        <v>395</v>
      </c>
      <c r="E13" s="355" t="s">
        <v>44</v>
      </c>
      <c r="F13" s="356" t="s">
        <v>168</v>
      </c>
    </row>
    <row r="14" spans="1:6" s="16" customFormat="1" ht="22.5" customHeight="1" x14ac:dyDescent="0.15">
      <c r="B14" s="751"/>
      <c r="C14" s="745"/>
      <c r="D14" s="357" t="s">
        <v>348</v>
      </c>
      <c r="E14" s="358"/>
      <c r="F14" s="359" t="s">
        <v>169</v>
      </c>
    </row>
    <row r="15" spans="1:6" s="16" customFormat="1" ht="22.5" customHeight="1" x14ac:dyDescent="0.15">
      <c r="B15" s="751"/>
      <c r="C15" s="745"/>
      <c r="D15" s="357" t="s">
        <v>396</v>
      </c>
      <c r="E15" s="358"/>
      <c r="F15" s="359"/>
    </row>
    <row r="16" spans="1:6" s="16" customFormat="1" ht="22.5" customHeight="1" x14ac:dyDescent="0.15">
      <c r="B16" s="752"/>
      <c r="C16" s="749"/>
      <c r="D16" s="360" t="s">
        <v>96</v>
      </c>
      <c r="E16" s="361"/>
      <c r="F16" s="354"/>
    </row>
    <row r="17" spans="2:6" s="16" customFormat="1" ht="37.5" customHeight="1" x14ac:dyDescent="0.15">
      <c r="B17" s="362" t="s">
        <v>392</v>
      </c>
      <c r="C17" s="363">
        <v>0.59</v>
      </c>
      <c r="D17" s="366"/>
      <c r="E17" s="364" t="s">
        <v>95</v>
      </c>
      <c r="F17" s="365"/>
    </row>
    <row r="18" spans="2:6" s="16" customFormat="1" ht="22.5" customHeight="1" x14ac:dyDescent="0.15">
      <c r="B18" s="743" t="s">
        <v>393</v>
      </c>
      <c r="C18" s="744">
        <v>0.98699999999999999</v>
      </c>
      <c r="D18" s="355"/>
      <c r="E18" s="355" t="s">
        <v>44</v>
      </c>
      <c r="F18" s="356" t="s">
        <v>104</v>
      </c>
    </row>
    <row r="19" spans="2:6" s="16" customFormat="1" ht="22.5" customHeight="1" x14ac:dyDescent="0.15">
      <c r="B19" s="707"/>
      <c r="C19" s="745"/>
      <c r="D19" s="357"/>
      <c r="E19" s="358"/>
      <c r="F19" s="359" t="s">
        <v>103</v>
      </c>
    </row>
    <row r="20" spans="2:6" s="16" customFormat="1" ht="22.5" customHeight="1" x14ac:dyDescent="0.15">
      <c r="B20" s="707"/>
      <c r="C20" s="745"/>
      <c r="D20" s="357" t="s">
        <v>394</v>
      </c>
      <c r="E20" s="358"/>
      <c r="F20" s="359" t="s">
        <v>148</v>
      </c>
    </row>
    <row r="21" spans="2:6" s="16" customFormat="1" ht="22.5" customHeight="1" x14ac:dyDescent="0.15">
      <c r="B21" s="708"/>
      <c r="C21" s="746"/>
      <c r="D21" s="554" t="s">
        <v>96</v>
      </c>
      <c r="E21" s="557"/>
      <c r="F21" s="558" t="s">
        <v>169</v>
      </c>
    </row>
    <row r="22" spans="2:6" s="16" customFormat="1" ht="20.100000000000001" customHeight="1" x14ac:dyDescent="0.15">
      <c r="B22" s="17"/>
      <c r="C22" s="18"/>
      <c r="E22" s="17"/>
    </row>
  </sheetData>
  <mergeCells count="9">
    <mergeCell ref="B18:B21"/>
    <mergeCell ref="C18:C21"/>
    <mergeCell ref="A1:E1"/>
    <mergeCell ref="A3:F3"/>
    <mergeCell ref="B4:F4"/>
    <mergeCell ref="B7:B10"/>
    <mergeCell ref="C7:C10"/>
    <mergeCell ref="B13:B16"/>
    <mergeCell ref="C13:C16"/>
  </mergeCells>
  <phoneticPr fontId="2"/>
  <pageMargins left="0.74803149606299213" right="0.74803149606299213" top="0.98425196850393704" bottom="0.98425196850393704" header="0.51181102362204722" footer="0.51181102362204722"/>
  <pageSetup paperSize="9" scale="92" firstPageNumber="49" orientation="portrait" useFirstPageNumber="1"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showGridLines="0" view="pageBreakPreview" topLeftCell="A34" zoomScaleNormal="100" zoomScaleSheetLayoutView="100" workbookViewId="0">
      <selection activeCell="D42" sqref="D42:I43"/>
    </sheetView>
  </sheetViews>
  <sheetFormatPr defaultRowHeight="20.100000000000001" customHeight="1" x14ac:dyDescent="0.15"/>
  <cols>
    <col min="1" max="1" width="1.625" style="1" customWidth="1"/>
    <col min="2" max="2" width="1.875" style="1" customWidth="1"/>
    <col min="3" max="3" width="17.125" style="1" bestFit="1" customWidth="1"/>
    <col min="4" max="4" width="13.875" style="1" bestFit="1" customWidth="1"/>
    <col min="5" max="5" width="17" style="1" customWidth="1"/>
    <col min="6" max="6" width="8.875" style="1" customWidth="1"/>
    <col min="7" max="7" width="8.625" style="1" customWidth="1"/>
    <col min="8" max="9" width="8.875" style="1" customWidth="1"/>
    <col min="10" max="16384" width="9" style="1"/>
  </cols>
  <sheetData>
    <row r="1" spans="1:10" ht="20.100000000000001" customHeight="1" x14ac:dyDescent="0.15">
      <c r="A1" s="618" t="s">
        <v>504</v>
      </c>
      <c r="B1" s="618"/>
      <c r="C1" s="618"/>
      <c r="D1" s="618"/>
      <c r="E1" s="618"/>
      <c r="F1" s="618"/>
      <c r="G1" s="618"/>
      <c r="H1" s="756"/>
      <c r="I1" s="756"/>
    </row>
    <row r="2" spans="1:10" s="13" customFormat="1" ht="15.75" customHeight="1" x14ac:dyDescent="0.15">
      <c r="C2" s="757" t="s">
        <v>505</v>
      </c>
      <c r="D2" s="758"/>
      <c r="E2" s="759"/>
      <c r="F2" s="763" t="s">
        <v>74</v>
      </c>
      <c r="G2" s="764"/>
      <c r="H2" s="765" t="s">
        <v>506</v>
      </c>
      <c r="I2" s="766"/>
    </row>
    <row r="3" spans="1:10" s="13" customFormat="1" ht="15.75" customHeight="1" x14ac:dyDescent="0.15">
      <c r="C3" s="760"/>
      <c r="D3" s="761"/>
      <c r="E3" s="762"/>
      <c r="F3" s="146" t="s">
        <v>507</v>
      </c>
      <c r="G3" s="147" t="s">
        <v>508</v>
      </c>
      <c r="H3" s="551" t="s">
        <v>509</v>
      </c>
      <c r="I3" s="552" t="s">
        <v>510</v>
      </c>
    </row>
    <row r="4" spans="1:10" s="13" customFormat="1" ht="15" customHeight="1" x14ac:dyDescent="0.15">
      <c r="C4" s="753" t="s">
        <v>511</v>
      </c>
      <c r="D4" s="754"/>
      <c r="E4" s="755"/>
      <c r="F4" s="369">
        <v>3047</v>
      </c>
      <c r="G4" s="370">
        <v>2981</v>
      </c>
      <c r="H4" s="370">
        <v>3123</v>
      </c>
      <c r="I4" s="371">
        <v>3056</v>
      </c>
    </row>
    <row r="5" spans="1:10" s="13" customFormat="1" ht="15" customHeight="1" x14ac:dyDescent="0.15">
      <c r="C5" s="769" t="s">
        <v>512</v>
      </c>
      <c r="D5" s="770"/>
      <c r="E5" s="768"/>
      <c r="F5" s="372">
        <v>2781</v>
      </c>
      <c r="G5" s="373">
        <v>2802</v>
      </c>
      <c r="H5" s="373">
        <v>2777</v>
      </c>
      <c r="I5" s="374">
        <v>1804</v>
      </c>
    </row>
    <row r="6" spans="1:10" s="13" customFormat="1" ht="15" customHeight="1" x14ac:dyDescent="0.15">
      <c r="C6" s="771" t="s">
        <v>513</v>
      </c>
      <c r="D6" s="772"/>
      <c r="E6" s="773"/>
      <c r="F6" s="375">
        <f>F5/F4*100</f>
        <v>91.270101739415821</v>
      </c>
      <c r="G6" s="375">
        <f>G5/G4*100</f>
        <v>93.995303589399526</v>
      </c>
      <c r="H6" s="375">
        <f>H5/H4*100</f>
        <v>88.920909382004481</v>
      </c>
      <c r="I6" s="376">
        <f>I5/I4*100</f>
        <v>59.031413612565444</v>
      </c>
    </row>
    <row r="7" spans="1:10" s="13" customFormat="1" ht="15" customHeight="1" x14ac:dyDescent="0.15">
      <c r="C7" s="753" t="s">
        <v>514</v>
      </c>
      <c r="D7" s="754"/>
      <c r="E7" s="755"/>
      <c r="F7" s="373">
        <v>289</v>
      </c>
      <c r="G7" s="373">
        <v>166</v>
      </c>
      <c r="H7" s="370">
        <v>192</v>
      </c>
      <c r="I7" s="377">
        <v>231</v>
      </c>
      <c r="J7" s="148"/>
    </row>
    <row r="8" spans="1:10" s="13" customFormat="1" ht="15" customHeight="1" x14ac:dyDescent="0.15">
      <c r="C8" s="774" t="s">
        <v>515</v>
      </c>
      <c r="D8" s="777" t="s">
        <v>516</v>
      </c>
      <c r="E8" s="149" t="s">
        <v>124</v>
      </c>
      <c r="F8" s="378">
        <f>SUM(F9:F10)</f>
        <v>20</v>
      </c>
      <c r="G8" s="378">
        <f>SUM(G9:G10)</f>
        <v>60</v>
      </c>
      <c r="H8" s="378">
        <f>SUM(H9:H10)</f>
        <v>49</v>
      </c>
      <c r="I8" s="379">
        <f>SUM(I9:I10)</f>
        <v>28</v>
      </c>
      <c r="J8" s="148"/>
    </row>
    <row r="9" spans="1:10" s="13" customFormat="1" ht="15" customHeight="1" x14ac:dyDescent="0.15">
      <c r="C9" s="775"/>
      <c r="D9" s="778"/>
      <c r="E9" s="150" t="s">
        <v>517</v>
      </c>
      <c r="F9" s="372">
        <v>19</v>
      </c>
      <c r="G9" s="373">
        <v>47</v>
      </c>
      <c r="H9" s="373">
        <v>33</v>
      </c>
      <c r="I9" s="374">
        <v>9</v>
      </c>
    </row>
    <row r="10" spans="1:10" s="13" customFormat="1" ht="15" customHeight="1" x14ac:dyDescent="0.15">
      <c r="C10" s="775"/>
      <c r="D10" s="779"/>
      <c r="E10" s="150" t="s">
        <v>518</v>
      </c>
      <c r="F10" s="372">
        <v>1</v>
      </c>
      <c r="G10" s="373">
        <v>13</v>
      </c>
      <c r="H10" s="373">
        <v>16</v>
      </c>
      <c r="I10" s="374">
        <v>19</v>
      </c>
    </row>
    <row r="11" spans="1:10" s="13" customFormat="1" ht="15" customHeight="1" x14ac:dyDescent="0.15">
      <c r="C11" s="775"/>
      <c r="D11" s="777" t="s">
        <v>519</v>
      </c>
      <c r="E11" s="149" t="s">
        <v>124</v>
      </c>
      <c r="F11" s="378">
        <f>SUM(F12:F13)</f>
        <v>90</v>
      </c>
      <c r="G11" s="378">
        <f>SUM(G12:G13)</f>
        <v>34</v>
      </c>
      <c r="H11" s="378">
        <f>SUM(H12:H13)</f>
        <v>17</v>
      </c>
      <c r="I11" s="379">
        <f>SUM(I12:I13)</f>
        <v>8</v>
      </c>
    </row>
    <row r="12" spans="1:10" s="13" customFormat="1" ht="15" customHeight="1" x14ac:dyDescent="0.15">
      <c r="C12" s="775"/>
      <c r="D12" s="778"/>
      <c r="E12" s="150" t="s">
        <v>520</v>
      </c>
      <c r="F12" s="372">
        <v>57</v>
      </c>
      <c r="G12" s="373">
        <v>24</v>
      </c>
      <c r="H12" s="373">
        <v>14</v>
      </c>
      <c r="I12" s="374">
        <v>3</v>
      </c>
    </row>
    <row r="13" spans="1:10" s="13" customFormat="1" ht="15" customHeight="1" x14ac:dyDescent="0.15">
      <c r="C13" s="775"/>
      <c r="D13" s="779"/>
      <c r="E13" s="150" t="s">
        <v>518</v>
      </c>
      <c r="F13" s="372">
        <v>33</v>
      </c>
      <c r="G13" s="373">
        <v>10</v>
      </c>
      <c r="H13" s="373">
        <v>3</v>
      </c>
      <c r="I13" s="374">
        <v>5</v>
      </c>
    </row>
    <row r="14" spans="1:10" s="13" customFormat="1" ht="15" customHeight="1" x14ac:dyDescent="0.15">
      <c r="C14" s="775"/>
      <c r="D14" s="780" t="s">
        <v>521</v>
      </c>
      <c r="E14" s="149" t="s">
        <v>124</v>
      </c>
      <c r="F14" s="378">
        <f>SUM(F15:F16)</f>
        <v>60</v>
      </c>
      <c r="G14" s="378">
        <f>SUM(G15:G16)</f>
        <v>10</v>
      </c>
      <c r="H14" s="378">
        <f>SUM(H15:H16)</f>
        <v>7</v>
      </c>
      <c r="I14" s="379">
        <f>SUM(I15:I16)</f>
        <v>6</v>
      </c>
    </row>
    <row r="15" spans="1:10" s="13" customFormat="1" ht="15" customHeight="1" x14ac:dyDescent="0.15">
      <c r="C15" s="775"/>
      <c r="D15" s="781"/>
      <c r="E15" s="150" t="s">
        <v>522</v>
      </c>
      <c r="F15" s="372">
        <v>58</v>
      </c>
      <c r="G15" s="373">
        <v>10</v>
      </c>
      <c r="H15" s="373">
        <v>7</v>
      </c>
      <c r="I15" s="374">
        <v>4</v>
      </c>
    </row>
    <row r="16" spans="1:10" s="13" customFormat="1" ht="15" customHeight="1" x14ac:dyDescent="0.15">
      <c r="C16" s="775"/>
      <c r="D16" s="782"/>
      <c r="E16" s="150" t="s">
        <v>518</v>
      </c>
      <c r="F16" s="372">
        <v>2</v>
      </c>
      <c r="G16" s="373">
        <v>0</v>
      </c>
      <c r="H16" s="373">
        <v>0</v>
      </c>
      <c r="I16" s="374">
        <v>2</v>
      </c>
    </row>
    <row r="17" spans="3:9" s="13" customFormat="1" ht="15" customHeight="1" x14ac:dyDescent="0.15">
      <c r="C17" s="775"/>
      <c r="D17" s="549" t="s">
        <v>523</v>
      </c>
      <c r="E17" s="149" t="s">
        <v>124</v>
      </c>
      <c r="F17" s="378">
        <v>2</v>
      </c>
      <c r="G17" s="380">
        <v>0</v>
      </c>
      <c r="H17" s="380">
        <v>0</v>
      </c>
      <c r="I17" s="379">
        <v>0</v>
      </c>
    </row>
    <row r="18" spans="3:9" s="13" customFormat="1" ht="15" customHeight="1" x14ac:dyDescent="0.15">
      <c r="C18" s="775"/>
      <c r="D18" s="777" t="s">
        <v>524</v>
      </c>
      <c r="E18" s="149" t="s">
        <v>124</v>
      </c>
      <c r="F18" s="378">
        <f>SUM(F19:F20)</f>
        <v>36</v>
      </c>
      <c r="G18" s="380">
        <f>SUM(G19:G20)</f>
        <v>7</v>
      </c>
      <c r="H18" s="380">
        <f>SUM(H19:H20)</f>
        <v>5</v>
      </c>
      <c r="I18" s="379">
        <f>SUM(I19:I20)</f>
        <v>1</v>
      </c>
    </row>
    <row r="19" spans="3:9" s="13" customFormat="1" ht="15" customHeight="1" x14ac:dyDescent="0.15">
      <c r="C19" s="775"/>
      <c r="D19" s="778"/>
      <c r="E19" s="150" t="s">
        <v>525</v>
      </c>
      <c r="F19" s="372">
        <v>4</v>
      </c>
      <c r="G19" s="373">
        <v>1</v>
      </c>
      <c r="H19" s="373">
        <v>0</v>
      </c>
      <c r="I19" s="374">
        <v>1</v>
      </c>
    </row>
    <row r="20" spans="3:9" s="13" customFormat="1" ht="15" customHeight="1" x14ac:dyDescent="0.15">
      <c r="C20" s="775"/>
      <c r="D20" s="779"/>
      <c r="E20" s="150" t="s">
        <v>518</v>
      </c>
      <c r="F20" s="372">
        <v>32</v>
      </c>
      <c r="G20" s="373">
        <v>6</v>
      </c>
      <c r="H20" s="373">
        <v>5</v>
      </c>
      <c r="I20" s="374">
        <v>0</v>
      </c>
    </row>
    <row r="21" spans="3:9" s="13" customFormat="1" ht="15" customHeight="1" x14ac:dyDescent="0.15">
      <c r="C21" s="775"/>
      <c r="D21" s="777" t="s">
        <v>526</v>
      </c>
      <c r="E21" s="149" t="s">
        <v>124</v>
      </c>
      <c r="F21" s="378">
        <f>SUM(F22:F24)</f>
        <v>4</v>
      </c>
      <c r="G21" s="378">
        <f>SUM(G22:G24)</f>
        <v>5</v>
      </c>
      <c r="H21" s="378">
        <v>15</v>
      </c>
      <c r="I21" s="379">
        <v>25</v>
      </c>
    </row>
    <row r="22" spans="3:9" s="13" customFormat="1" ht="15" customHeight="1" x14ac:dyDescent="0.15">
      <c r="C22" s="775"/>
      <c r="D22" s="778"/>
      <c r="E22" s="150" t="s">
        <v>527</v>
      </c>
      <c r="F22" s="372">
        <v>1</v>
      </c>
      <c r="G22" s="373">
        <v>0</v>
      </c>
      <c r="H22" s="381"/>
      <c r="I22" s="382"/>
    </row>
    <row r="23" spans="3:9" s="13" customFormat="1" ht="15" customHeight="1" x14ac:dyDescent="0.15">
      <c r="C23" s="775"/>
      <c r="D23" s="778"/>
      <c r="E23" s="150" t="s">
        <v>528</v>
      </c>
      <c r="F23" s="372">
        <v>1</v>
      </c>
      <c r="G23" s="373">
        <v>4</v>
      </c>
      <c r="H23" s="381"/>
      <c r="I23" s="382"/>
    </row>
    <row r="24" spans="3:9" s="13" customFormat="1" ht="15" customHeight="1" x14ac:dyDescent="0.15">
      <c r="C24" s="775"/>
      <c r="D24" s="779"/>
      <c r="E24" s="150" t="s">
        <v>529</v>
      </c>
      <c r="F24" s="372">
        <v>2</v>
      </c>
      <c r="G24" s="373">
        <v>1</v>
      </c>
      <c r="H24" s="381"/>
      <c r="I24" s="382"/>
    </row>
    <row r="25" spans="3:9" s="13" customFormat="1" ht="15" customHeight="1" x14ac:dyDescent="0.15">
      <c r="C25" s="775"/>
      <c r="D25" s="777" t="s">
        <v>530</v>
      </c>
      <c r="E25" s="149" t="s">
        <v>124</v>
      </c>
      <c r="F25" s="378">
        <f>SUM(F26:F27)</f>
        <v>17</v>
      </c>
      <c r="G25" s="378">
        <f>SUM(G26:G27)</f>
        <v>5</v>
      </c>
      <c r="H25" s="378">
        <v>1</v>
      </c>
      <c r="I25" s="379">
        <f>SUM(I26:I27)</f>
        <v>0</v>
      </c>
    </row>
    <row r="26" spans="3:9" s="13" customFormat="1" ht="15" customHeight="1" x14ac:dyDescent="0.15">
      <c r="C26" s="775"/>
      <c r="D26" s="778"/>
      <c r="E26" s="150" t="s">
        <v>531</v>
      </c>
      <c r="F26" s="372">
        <v>13</v>
      </c>
      <c r="G26" s="373">
        <v>4</v>
      </c>
      <c r="H26" s="381"/>
      <c r="I26" s="374">
        <v>0</v>
      </c>
    </row>
    <row r="27" spans="3:9" s="13" customFormat="1" ht="15" customHeight="1" x14ac:dyDescent="0.15">
      <c r="C27" s="775"/>
      <c r="D27" s="779"/>
      <c r="E27" s="150" t="s">
        <v>518</v>
      </c>
      <c r="F27" s="372">
        <v>4</v>
      </c>
      <c r="G27" s="373">
        <v>1</v>
      </c>
      <c r="H27" s="381"/>
      <c r="I27" s="374">
        <v>0</v>
      </c>
    </row>
    <row r="28" spans="3:9" s="13" customFormat="1" ht="15" customHeight="1" x14ac:dyDescent="0.15">
      <c r="C28" s="775"/>
      <c r="D28" s="777" t="s">
        <v>532</v>
      </c>
      <c r="E28" s="149" t="s">
        <v>124</v>
      </c>
      <c r="F28" s="378">
        <f>SUM(F29:F30)</f>
        <v>21</v>
      </c>
      <c r="G28" s="378">
        <f>SUM(G29:G30)</f>
        <v>18</v>
      </c>
      <c r="H28" s="378">
        <f>SUM(H29:H30)</f>
        <v>23</v>
      </c>
      <c r="I28" s="379">
        <f>SUM(I29:I30)</f>
        <v>8</v>
      </c>
    </row>
    <row r="29" spans="3:9" s="13" customFormat="1" ht="15" customHeight="1" x14ac:dyDescent="0.15">
      <c r="C29" s="775"/>
      <c r="D29" s="778"/>
      <c r="E29" s="150" t="s">
        <v>533</v>
      </c>
      <c r="F29" s="372">
        <v>9</v>
      </c>
      <c r="G29" s="373">
        <v>8</v>
      </c>
      <c r="H29" s="373">
        <v>11</v>
      </c>
      <c r="I29" s="374">
        <v>5</v>
      </c>
    </row>
    <row r="30" spans="3:9" s="13" customFormat="1" ht="15" customHeight="1" x14ac:dyDescent="0.15">
      <c r="C30" s="775"/>
      <c r="D30" s="779"/>
      <c r="E30" s="150" t="s">
        <v>518</v>
      </c>
      <c r="F30" s="372">
        <v>12</v>
      </c>
      <c r="G30" s="373">
        <v>10</v>
      </c>
      <c r="H30" s="373">
        <v>12</v>
      </c>
      <c r="I30" s="374">
        <v>3</v>
      </c>
    </row>
    <row r="31" spans="3:9" s="13" customFormat="1" ht="15" customHeight="1" x14ac:dyDescent="0.15">
      <c r="C31" s="775"/>
      <c r="D31" s="777" t="s">
        <v>534</v>
      </c>
      <c r="E31" s="149" t="s">
        <v>124</v>
      </c>
      <c r="F31" s="378">
        <f>SUM(F32:F33)</f>
        <v>15</v>
      </c>
      <c r="G31" s="378">
        <f>SUM(G32:G33)</f>
        <v>11</v>
      </c>
      <c r="H31" s="378">
        <v>0</v>
      </c>
      <c r="I31" s="379">
        <v>1</v>
      </c>
    </row>
    <row r="32" spans="3:9" s="13" customFormat="1" ht="15" customHeight="1" x14ac:dyDescent="0.15">
      <c r="C32" s="775"/>
      <c r="D32" s="778"/>
      <c r="E32" s="150" t="s">
        <v>535</v>
      </c>
      <c r="F32" s="372">
        <v>8</v>
      </c>
      <c r="G32" s="373">
        <v>6</v>
      </c>
      <c r="H32" s="381"/>
      <c r="I32" s="382"/>
    </row>
    <row r="33" spans="3:10" s="13" customFormat="1" ht="15" customHeight="1" x14ac:dyDescent="0.15">
      <c r="C33" s="775"/>
      <c r="D33" s="779"/>
      <c r="E33" s="150" t="s">
        <v>518</v>
      </c>
      <c r="F33" s="372">
        <v>7</v>
      </c>
      <c r="G33" s="373">
        <v>5</v>
      </c>
      <c r="H33" s="381"/>
      <c r="I33" s="382"/>
    </row>
    <row r="34" spans="3:10" s="13" customFormat="1" ht="15" customHeight="1" x14ac:dyDescent="0.15">
      <c r="C34" s="775"/>
      <c r="D34" s="777" t="s">
        <v>536</v>
      </c>
      <c r="E34" s="151" t="s">
        <v>124</v>
      </c>
      <c r="F34" s="378">
        <f>SUM(F35:F36)</f>
        <v>2</v>
      </c>
      <c r="G34" s="378">
        <f>SUM(G35:G36)</f>
        <v>5</v>
      </c>
      <c r="H34" s="378">
        <v>6</v>
      </c>
      <c r="I34" s="379">
        <v>2</v>
      </c>
      <c r="J34" s="148"/>
    </row>
    <row r="35" spans="3:10" s="13" customFormat="1" ht="15" customHeight="1" x14ac:dyDescent="0.15">
      <c r="C35" s="775"/>
      <c r="D35" s="778"/>
      <c r="E35" s="150" t="s">
        <v>537</v>
      </c>
      <c r="F35" s="372">
        <v>1</v>
      </c>
      <c r="G35" s="373">
        <v>4</v>
      </c>
      <c r="H35" s="381"/>
      <c r="I35" s="382"/>
    </row>
    <row r="36" spans="3:10" s="13" customFormat="1" ht="15" customHeight="1" x14ac:dyDescent="0.15">
      <c r="C36" s="775"/>
      <c r="D36" s="779"/>
      <c r="E36" s="150" t="s">
        <v>538</v>
      </c>
      <c r="F36" s="372">
        <v>1</v>
      </c>
      <c r="G36" s="373">
        <v>1</v>
      </c>
      <c r="H36" s="381"/>
      <c r="I36" s="382"/>
    </row>
    <row r="37" spans="3:10" s="13" customFormat="1" ht="15" customHeight="1" x14ac:dyDescent="0.15">
      <c r="C37" s="775"/>
      <c r="D37" s="549" t="s">
        <v>539</v>
      </c>
      <c r="E37" s="149" t="s">
        <v>124</v>
      </c>
      <c r="F37" s="378">
        <v>4</v>
      </c>
      <c r="G37" s="378">
        <v>1</v>
      </c>
      <c r="H37" s="378">
        <v>1</v>
      </c>
      <c r="I37" s="379">
        <v>2</v>
      </c>
    </row>
    <row r="38" spans="3:10" s="13" customFormat="1" ht="15" customHeight="1" x14ac:dyDescent="0.15">
      <c r="C38" s="775"/>
      <c r="D38" s="777" t="s">
        <v>540</v>
      </c>
      <c r="E38" s="149" t="s">
        <v>124</v>
      </c>
      <c r="F38" s="378">
        <f>SUM(F39:F40)</f>
        <v>12</v>
      </c>
      <c r="G38" s="378">
        <f>SUM(G39:G40)</f>
        <v>1</v>
      </c>
      <c r="H38" s="378">
        <f>SUM(H39:H40)</f>
        <v>2</v>
      </c>
      <c r="I38" s="379">
        <f>SUM(I39:I40)</f>
        <v>0</v>
      </c>
    </row>
    <row r="39" spans="3:10" s="13" customFormat="1" ht="15" customHeight="1" x14ac:dyDescent="0.15">
      <c r="C39" s="775"/>
      <c r="D39" s="778"/>
      <c r="E39" s="150" t="s">
        <v>541</v>
      </c>
      <c r="F39" s="372">
        <v>10</v>
      </c>
      <c r="G39" s="373">
        <v>1</v>
      </c>
      <c r="H39" s="373">
        <v>2</v>
      </c>
      <c r="I39" s="374">
        <v>0</v>
      </c>
    </row>
    <row r="40" spans="3:10" s="13" customFormat="1" ht="15" customHeight="1" x14ac:dyDescent="0.15">
      <c r="C40" s="775"/>
      <c r="D40" s="779"/>
      <c r="E40" s="150" t="s">
        <v>518</v>
      </c>
      <c r="F40" s="372">
        <v>2</v>
      </c>
      <c r="G40" s="373">
        <v>0</v>
      </c>
      <c r="H40" s="373">
        <v>0</v>
      </c>
      <c r="I40" s="374">
        <v>0</v>
      </c>
    </row>
    <row r="41" spans="3:10" s="13" customFormat="1" ht="15" customHeight="1" x14ac:dyDescent="0.15">
      <c r="C41" s="775"/>
      <c r="D41" s="549" t="s">
        <v>542</v>
      </c>
      <c r="E41" s="149" t="s">
        <v>124</v>
      </c>
      <c r="F41" s="378">
        <v>18</v>
      </c>
      <c r="G41" s="380">
        <v>2</v>
      </c>
      <c r="H41" s="380">
        <v>11</v>
      </c>
      <c r="I41" s="379">
        <v>5</v>
      </c>
    </row>
    <row r="42" spans="3:10" s="13" customFormat="1" ht="15" customHeight="1" x14ac:dyDescent="0.15">
      <c r="C42" s="775"/>
      <c r="D42" s="556" t="s">
        <v>733</v>
      </c>
      <c r="E42" s="149" t="s">
        <v>122</v>
      </c>
      <c r="F42" s="378">
        <v>7</v>
      </c>
      <c r="G42" s="380">
        <v>8</v>
      </c>
      <c r="H42" s="380">
        <v>0</v>
      </c>
      <c r="I42" s="379">
        <v>0</v>
      </c>
    </row>
    <row r="43" spans="3:10" s="13" customFormat="1" ht="15" customHeight="1" x14ac:dyDescent="0.15">
      <c r="C43" s="776"/>
      <c r="D43" s="767" t="s">
        <v>543</v>
      </c>
      <c r="E43" s="768"/>
      <c r="F43" s="372">
        <v>285</v>
      </c>
      <c r="G43" s="373">
        <v>152</v>
      </c>
      <c r="H43" s="373">
        <v>125</v>
      </c>
      <c r="I43" s="374">
        <v>82</v>
      </c>
    </row>
    <row r="44" spans="3:10" s="13" customFormat="1" ht="15" customHeight="1" x14ac:dyDescent="0.15">
      <c r="C44" s="550" t="s">
        <v>544</v>
      </c>
      <c r="D44" s="767" t="s">
        <v>545</v>
      </c>
      <c r="E44" s="768"/>
      <c r="F44" s="383"/>
      <c r="G44" s="373">
        <v>8</v>
      </c>
      <c r="H44" s="373">
        <v>6</v>
      </c>
      <c r="I44" s="374">
        <v>7</v>
      </c>
    </row>
    <row r="45" spans="3:10" s="13" customFormat="1" ht="15" customHeight="1" x14ac:dyDescent="0.15">
      <c r="C45" s="550" t="s">
        <v>546</v>
      </c>
      <c r="D45" s="767" t="s">
        <v>547</v>
      </c>
      <c r="E45" s="768"/>
      <c r="F45" s="372">
        <v>11</v>
      </c>
      <c r="G45" s="373">
        <v>41</v>
      </c>
      <c r="H45" s="373">
        <v>20</v>
      </c>
      <c r="I45" s="374">
        <v>3</v>
      </c>
    </row>
    <row r="46" spans="3:10" s="13" customFormat="1" ht="15" customHeight="1" x14ac:dyDescent="0.15">
      <c r="C46" s="252" t="s">
        <v>134</v>
      </c>
      <c r="D46" s="767" t="s">
        <v>548</v>
      </c>
      <c r="E46" s="768"/>
      <c r="F46" s="372">
        <v>5</v>
      </c>
      <c r="G46" s="373">
        <v>28</v>
      </c>
      <c r="H46" s="373">
        <v>61</v>
      </c>
      <c r="I46" s="374">
        <v>134</v>
      </c>
    </row>
    <row r="47" spans="3:10" s="13" customFormat="1" ht="15" customHeight="1" x14ac:dyDescent="0.15">
      <c r="C47" s="550" t="s">
        <v>549</v>
      </c>
      <c r="D47" s="767" t="s">
        <v>550</v>
      </c>
      <c r="E47" s="768"/>
      <c r="F47" s="372">
        <v>6</v>
      </c>
      <c r="G47" s="373">
        <v>10</v>
      </c>
      <c r="H47" s="373">
        <v>17</v>
      </c>
      <c r="I47" s="374">
        <v>9</v>
      </c>
    </row>
    <row r="48" spans="3:10" s="13" customFormat="1" ht="28.5" customHeight="1" x14ac:dyDescent="0.15">
      <c r="C48" s="550" t="s">
        <v>551</v>
      </c>
      <c r="D48" s="767" t="s">
        <v>552</v>
      </c>
      <c r="E48" s="768"/>
      <c r="F48" s="372">
        <v>289</v>
      </c>
      <c r="G48" s="373">
        <v>166</v>
      </c>
      <c r="H48" s="373">
        <v>192</v>
      </c>
      <c r="I48" s="374">
        <v>231</v>
      </c>
    </row>
    <row r="49" spans="1:10" s="13" customFormat="1" ht="15.75" customHeight="1" x14ac:dyDescent="0.15">
      <c r="C49" s="771" t="s">
        <v>553</v>
      </c>
      <c r="D49" s="772"/>
      <c r="E49" s="773"/>
      <c r="F49" s="1303">
        <v>44</v>
      </c>
      <c r="G49" s="384">
        <v>10</v>
      </c>
      <c r="H49" s="384">
        <v>7</v>
      </c>
      <c r="I49" s="385">
        <v>28</v>
      </c>
    </row>
    <row r="50" spans="1:10" s="13" customFormat="1" ht="9.75" customHeight="1" x14ac:dyDescent="0.15">
      <c r="B50" s="152"/>
      <c r="C50" s="786"/>
      <c r="D50" s="786"/>
      <c r="E50" s="786"/>
      <c r="F50" s="786"/>
      <c r="G50" s="786"/>
      <c r="H50" s="786"/>
      <c r="I50" s="786"/>
    </row>
    <row r="51" spans="1:10" ht="15" customHeight="1" x14ac:dyDescent="0.15">
      <c r="A51" s="547"/>
      <c r="B51" s="547"/>
      <c r="C51" s="621" t="s">
        <v>554</v>
      </c>
      <c r="D51" s="622"/>
      <c r="E51" s="706" t="s">
        <v>500</v>
      </c>
      <c r="F51" s="783" t="s">
        <v>684</v>
      </c>
      <c r="G51" s="785" t="s">
        <v>501</v>
      </c>
      <c r="H51" s="666"/>
      <c r="I51" s="600"/>
      <c r="J51" s="253"/>
    </row>
    <row r="52" spans="1:10" ht="15" customHeight="1" x14ac:dyDescent="0.15">
      <c r="C52" s="669"/>
      <c r="D52" s="739"/>
      <c r="E52" s="708"/>
      <c r="F52" s="784"/>
      <c r="G52" s="386" t="s">
        <v>65</v>
      </c>
      <c r="H52" s="387" t="s">
        <v>502</v>
      </c>
      <c r="I52" s="387" t="s">
        <v>503</v>
      </c>
    </row>
    <row r="53" spans="1:10" ht="15" customHeight="1" x14ac:dyDescent="0.15">
      <c r="C53" s="603"/>
      <c r="D53" s="604"/>
      <c r="E53" s="388">
        <v>21</v>
      </c>
      <c r="F53" s="389">
        <f>SUM(G53:I53)</f>
        <v>21</v>
      </c>
      <c r="G53" s="548">
        <v>7</v>
      </c>
      <c r="H53" s="89">
        <v>14</v>
      </c>
      <c r="I53" s="89">
        <v>0</v>
      </c>
    </row>
    <row r="54" spans="1:10" ht="8.25" customHeight="1" x14ac:dyDescent="0.15"/>
  </sheetData>
  <mergeCells count="32">
    <mergeCell ref="C51:D53"/>
    <mergeCell ref="E51:E52"/>
    <mergeCell ref="F51:F52"/>
    <mergeCell ref="G51:I51"/>
    <mergeCell ref="D45:E45"/>
    <mergeCell ref="D46:E46"/>
    <mergeCell ref="D47:E47"/>
    <mergeCell ref="D48:E48"/>
    <mergeCell ref="C49:E49"/>
    <mergeCell ref="C50:I50"/>
    <mergeCell ref="D44:E44"/>
    <mergeCell ref="C5:E5"/>
    <mergeCell ref="C6:E6"/>
    <mergeCell ref="C7:E7"/>
    <mergeCell ref="C8:C43"/>
    <mergeCell ref="D8:D10"/>
    <mergeCell ref="D11:D13"/>
    <mergeCell ref="D14:D16"/>
    <mergeCell ref="D18:D20"/>
    <mergeCell ref="D21:D24"/>
    <mergeCell ref="D25:D27"/>
    <mergeCell ref="D28:D30"/>
    <mergeCell ref="D31:D33"/>
    <mergeCell ref="D34:D36"/>
    <mergeCell ref="D38:D40"/>
    <mergeCell ref="D43:E43"/>
    <mergeCell ref="C4:E4"/>
    <mergeCell ref="A1:G1"/>
    <mergeCell ref="H1:I1"/>
    <mergeCell ref="C2:E3"/>
    <mergeCell ref="F2:G2"/>
    <mergeCell ref="H2:I2"/>
  </mergeCells>
  <phoneticPr fontId="2"/>
  <pageMargins left="0.74803149606299213" right="0.74803149606299213" top="0.98425196850393704" bottom="0.98425196850393704" header="0.51181102362204722" footer="0.51181102362204722"/>
  <pageSetup paperSize="9" scale="92" firstPageNumber="50" orientation="portrait" useFirstPageNumber="1"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7"/>
  <sheetViews>
    <sheetView showGridLines="0" view="pageBreakPreview" topLeftCell="A121" zoomScale="90" zoomScaleNormal="100" zoomScaleSheetLayoutView="90" workbookViewId="0">
      <selection activeCell="K113" sqref="K113:L113"/>
    </sheetView>
  </sheetViews>
  <sheetFormatPr defaultColWidth="10.625" defaultRowHeight="20.100000000000001" customHeight="1" x14ac:dyDescent="0.15"/>
  <cols>
    <col min="1" max="1" width="1.625" style="45" customWidth="1"/>
    <col min="2" max="2" width="4.625" style="45" customWidth="1"/>
    <col min="3" max="3" width="9.625" style="45" customWidth="1"/>
    <col min="4" max="4" width="12.625" style="45" customWidth="1"/>
    <col min="5" max="5" width="2.625" style="45" customWidth="1"/>
    <col min="6" max="6" width="14.625" style="45" customWidth="1"/>
    <col min="7" max="7" width="5.125" style="45" customWidth="1"/>
    <col min="8" max="8" width="5.75" style="45" customWidth="1"/>
    <col min="9" max="14" width="5.125" style="45" customWidth="1"/>
    <col min="15" max="16384" width="10.625" style="45"/>
  </cols>
  <sheetData>
    <row r="1" spans="1:14" ht="20.100000000000001" customHeight="1" x14ac:dyDescent="0.15">
      <c r="A1" s="906" t="s">
        <v>431</v>
      </c>
      <c r="B1" s="906"/>
      <c r="C1" s="906"/>
      <c r="D1" s="906"/>
      <c r="E1" s="906"/>
      <c r="F1" s="906"/>
      <c r="G1" s="906"/>
      <c r="H1" s="906"/>
      <c r="I1" s="906"/>
      <c r="J1" s="906"/>
      <c r="K1" s="907"/>
      <c r="L1" s="907"/>
      <c r="M1" s="907"/>
      <c r="N1" s="907"/>
    </row>
    <row r="2" spans="1:14" s="41" customFormat="1" ht="21" customHeight="1" x14ac:dyDescent="0.15">
      <c r="A2" s="15"/>
      <c r="B2" s="854" t="s">
        <v>108</v>
      </c>
      <c r="C2" s="855"/>
      <c r="D2" s="855"/>
      <c r="E2" s="855"/>
      <c r="F2" s="856"/>
      <c r="G2" s="857" t="s">
        <v>123</v>
      </c>
      <c r="H2" s="858"/>
      <c r="I2" s="859" t="s">
        <v>19</v>
      </c>
      <c r="J2" s="857"/>
      <c r="K2" s="855" t="s">
        <v>4</v>
      </c>
      <c r="L2" s="857"/>
      <c r="M2" s="859" t="s">
        <v>5</v>
      </c>
      <c r="N2" s="856"/>
    </row>
    <row r="3" spans="1:14" s="41" customFormat="1" ht="21" customHeight="1" x14ac:dyDescent="0.15">
      <c r="A3" s="15"/>
      <c r="B3" s="848" t="s">
        <v>119</v>
      </c>
      <c r="C3" s="849"/>
      <c r="D3" s="849"/>
      <c r="E3" s="849"/>
      <c r="F3" s="850"/>
      <c r="G3" s="908">
        <f t="shared" ref="G3:G33" si="0">SUM(I3:N3)</f>
        <v>2981</v>
      </c>
      <c r="H3" s="881"/>
      <c r="I3" s="909">
        <v>962</v>
      </c>
      <c r="J3" s="879"/>
      <c r="K3" s="909">
        <v>729</v>
      </c>
      <c r="L3" s="879"/>
      <c r="M3" s="909">
        <v>1290</v>
      </c>
      <c r="N3" s="910"/>
    </row>
    <row r="4" spans="1:14" s="41" customFormat="1" ht="21" customHeight="1" x14ac:dyDescent="0.15">
      <c r="A4" s="15"/>
      <c r="B4" s="837" t="s">
        <v>358</v>
      </c>
      <c r="C4" s="838"/>
      <c r="D4" s="838"/>
      <c r="E4" s="838"/>
      <c r="F4" s="839"/>
      <c r="G4" s="844">
        <f t="shared" si="0"/>
        <v>2931</v>
      </c>
      <c r="H4" s="814"/>
      <c r="I4" s="835">
        <v>944</v>
      </c>
      <c r="J4" s="814"/>
      <c r="K4" s="835">
        <v>715</v>
      </c>
      <c r="L4" s="814"/>
      <c r="M4" s="835">
        <v>1272</v>
      </c>
      <c r="N4" s="836"/>
    </row>
    <row r="5" spans="1:14" s="41" customFormat="1" ht="21" customHeight="1" x14ac:dyDescent="0.15">
      <c r="A5" s="15"/>
      <c r="B5" s="911" t="s">
        <v>351</v>
      </c>
      <c r="C5" s="912"/>
      <c r="D5" s="912"/>
      <c r="E5" s="912"/>
      <c r="F5" s="913"/>
      <c r="G5" s="914">
        <f>G4/G3*100</f>
        <v>98.322710499832269</v>
      </c>
      <c r="H5" s="915"/>
      <c r="I5" s="914">
        <f>I4/I3*100</f>
        <v>98.128898128898129</v>
      </c>
      <c r="J5" s="915"/>
      <c r="K5" s="914">
        <f>K4/K3*100</f>
        <v>98.079561042524006</v>
      </c>
      <c r="L5" s="915"/>
      <c r="M5" s="914">
        <f>M4/M3*100</f>
        <v>98.604651162790702</v>
      </c>
      <c r="N5" s="916"/>
    </row>
    <row r="6" spans="1:14" s="41" customFormat="1" ht="21" customHeight="1" x14ac:dyDescent="0.15">
      <c r="A6" s="15"/>
      <c r="B6" s="917" t="s">
        <v>69</v>
      </c>
      <c r="C6" s="918"/>
      <c r="D6" s="918"/>
      <c r="E6" s="905" t="s">
        <v>70</v>
      </c>
      <c r="F6" s="850"/>
      <c r="G6" s="878">
        <f t="shared" si="0"/>
        <v>1422</v>
      </c>
      <c r="H6" s="879"/>
      <c r="I6" s="845">
        <v>469</v>
      </c>
      <c r="J6" s="846"/>
      <c r="K6" s="845">
        <v>351</v>
      </c>
      <c r="L6" s="846"/>
      <c r="M6" s="851">
        <v>602</v>
      </c>
      <c r="N6" s="847"/>
    </row>
    <row r="7" spans="1:14" s="41" customFormat="1" ht="21" customHeight="1" x14ac:dyDescent="0.15">
      <c r="A7" s="15"/>
      <c r="B7" s="919"/>
      <c r="C7" s="860"/>
      <c r="D7" s="860"/>
      <c r="E7" s="898" t="s">
        <v>71</v>
      </c>
      <c r="F7" s="839"/>
      <c r="G7" s="844">
        <f t="shared" si="0"/>
        <v>964</v>
      </c>
      <c r="H7" s="814"/>
      <c r="I7" s="835">
        <v>312</v>
      </c>
      <c r="J7" s="814"/>
      <c r="K7" s="835">
        <v>231</v>
      </c>
      <c r="L7" s="814"/>
      <c r="M7" s="813">
        <v>421</v>
      </c>
      <c r="N7" s="836"/>
    </row>
    <row r="8" spans="1:14" s="41" customFormat="1" ht="21" customHeight="1" x14ac:dyDescent="0.15">
      <c r="A8" s="15"/>
      <c r="B8" s="919"/>
      <c r="C8" s="860"/>
      <c r="D8" s="860"/>
      <c r="E8" s="898" t="s">
        <v>72</v>
      </c>
      <c r="F8" s="839"/>
      <c r="G8" s="844">
        <f t="shared" si="0"/>
        <v>545</v>
      </c>
      <c r="H8" s="814"/>
      <c r="I8" s="835">
        <v>163</v>
      </c>
      <c r="J8" s="814"/>
      <c r="K8" s="835">
        <v>133</v>
      </c>
      <c r="L8" s="814"/>
      <c r="M8" s="813">
        <v>249</v>
      </c>
      <c r="N8" s="836"/>
    </row>
    <row r="9" spans="1:14" s="41" customFormat="1" ht="21" customHeight="1" x14ac:dyDescent="0.15">
      <c r="A9" s="15"/>
      <c r="B9" s="840" t="s">
        <v>45</v>
      </c>
      <c r="C9" s="802"/>
      <c r="D9" s="841"/>
      <c r="E9" s="898" t="s">
        <v>377</v>
      </c>
      <c r="F9" s="839"/>
      <c r="G9" s="844">
        <f t="shared" si="0"/>
        <v>51</v>
      </c>
      <c r="H9" s="814"/>
      <c r="I9" s="835">
        <v>22</v>
      </c>
      <c r="J9" s="814"/>
      <c r="K9" s="835">
        <v>17</v>
      </c>
      <c r="L9" s="814"/>
      <c r="M9" s="813">
        <v>12</v>
      </c>
      <c r="N9" s="836"/>
    </row>
    <row r="10" spans="1:14" s="41" customFormat="1" ht="21" customHeight="1" x14ac:dyDescent="0.15">
      <c r="A10" s="15"/>
      <c r="B10" s="902"/>
      <c r="C10" s="903"/>
      <c r="D10" s="904"/>
      <c r="E10" s="898" t="s">
        <v>378</v>
      </c>
      <c r="F10" s="839"/>
      <c r="G10" s="844">
        <f t="shared" si="0"/>
        <v>2753</v>
      </c>
      <c r="H10" s="814"/>
      <c r="I10" s="835">
        <v>884</v>
      </c>
      <c r="J10" s="814"/>
      <c r="K10" s="835">
        <v>680</v>
      </c>
      <c r="L10" s="814"/>
      <c r="M10" s="813">
        <v>1189</v>
      </c>
      <c r="N10" s="836"/>
    </row>
    <row r="11" spans="1:14" s="41" customFormat="1" ht="21" customHeight="1" x14ac:dyDescent="0.15">
      <c r="A11" s="15"/>
      <c r="B11" s="902"/>
      <c r="C11" s="903"/>
      <c r="D11" s="904"/>
      <c r="E11" s="898" t="s">
        <v>379</v>
      </c>
      <c r="F11" s="839"/>
      <c r="G11" s="844">
        <f t="shared" si="0"/>
        <v>127</v>
      </c>
      <c r="H11" s="814"/>
      <c r="I11" s="835">
        <v>38</v>
      </c>
      <c r="J11" s="814"/>
      <c r="K11" s="835">
        <v>18</v>
      </c>
      <c r="L11" s="814"/>
      <c r="M11" s="813">
        <v>71</v>
      </c>
      <c r="N11" s="836"/>
    </row>
    <row r="12" spans="1:14" s="41" customFormat="1" ht="21" customHeight="1" x14ac:dyDescent="0.15">
      <c r="A12" s="15"/>
      <c r="B12" s="842"/>
      <c r="C12" s="824"/>
      <c r="D12" s="843"/>
      <c r="E12" s="806" t="s">
        <v>570</v>
      </c>
      <c r="F12" s="808"/>
      <c r="G12" s="390"/>
      <c r="H12" s="391">
        <f>J12+L12+N12</f>
        <v>0</v>
      </c>
      <c r="I12" s="392"/>
      <c r="J12" s="391">
        <v>0</v>
      </c>
      <c r="K12" s="392"/>
      <c r="L12" s="391">
        <v>0</v>
      </c>
      <c r="M12" s="394"/>
      <c r="N12" s="393">
        <v>0</v>
      </c>
    </row>
    <row r="13" spans="1:14" s="41" customFormat="1" ht="21" customHeight="1" x14ac:dyDescent="0.15">
      <c r="A13" s="15"/>
      <c r="B13" s="787" t="s">
        <v>211</v>
      </c>
      <c r="C13" s="860" t="s">
        <v>286</v>
      </c>
      <c r="D13" s="860"/>
      <c r="E13" s="898" t="s">
        <v>359</v>
      </c>
      <c r="F13" s="839"/>
      <c r="G13" s="844">
        <f t="shared" si="0"/>
        <v>2365</v>
      </c>
      <c r="H13" s="814"/>
      <c r="I13" s="835">
        <v>742</v>
      </c>
      <c r="J13" s="814"/>
      <c r="K13" s="835">
        <v>598</v>
      </c>
      <c r="L13" s="814"/>
      <c r="M13" s="813">
        <v>1025</v>
      </c>
      <c r="N13" s="836"/>
    </row>
    <row r="14" spans="1:14" s="41" customFormat="1" ht="21" customHeight="1" x14ac:dyDescent="0.15">
      <c r="A14" s="15"/>
      <c r="B14" s="899"/>
      <c r="C14" s="860"/>
      <c r="D14" s="860"/>
      <c r="E14" s="898" t="s">
        <v>360</v>
      </c>
      <c r="F14" s="839"/>
      <c r="G14" s="844">
        <f t="shared" si="0"/>
        <v>566</v>
      </c>
      <c r="H14" s="814"/>
      <c r="I14" s="835">
        <v>202</v>
      </c>
      <c r="J14" s="814"/>
      <c r="K14" s="835">
        <v>117</v>
      </c>
      <c r="L14" s="814"/>
      <c r="M14" s="813">
        <v>247</v>
      </c>
      <c r="N14" s="836"/>
    </row>
    <row r="15" spans="1:14" s="41" customFormat="1" ht="21" customHeight="1" x14ac:dyDescent="0.15">
      <c r="A15" s="15"/>
      <c r="B15" s="899"/>
      <c r="C15" s="790" t="s">
        <v>287</v>
      </c>
      <c r="D15" s="896" t="s">
        <v>279</v>
      </c>
      <c r="E15" s="901"/>
      <c r="F15" s="897"/>
      <c r="G15" s="844">
        <f t="shared" si="0"/>
        <v>31</v>
      </c>
      <c r="H15" s="814"/>
      <c r="I15" s="392"/>
      <c r="J15" s="391">
        <v>12</v>
      </c>
      <c r="K15" s="392"/>
      <c r="L15" s="391">
        <v>7</v>
      </c>
      <c r="M15" s="394"/>
      <c r="N15" s="393">
        <v>12</v>
      </c>
    </row>
    <row r="16" spans="1:14" s="41" customFormat="1" ht="21" customHeight="1" x14ac:dyDescent="0.15">
      <c r="A16" s="15"/>
      <c r="B16" s="899"/>
      <c r="C16" s="826"/>
      <c r="D16" s="46"/>
      <c r="E16" s="809" t="s">
        <v>280</v>
      </c>
      <c r="F16" s="811"/>
      <c r="G16" s="844">
        <f t="shared" si="0"/>
        <v>14</v>
      </c>
      <c r="H16" s="814"/>
      <c r="I16" s="392"/>
      <c r="J16" s="395">
        <v>6</v>
      </c>
      <c r="K16" s="392"/>
      <c r="L16" s="395">
        <v>5</v>
      </c>
      <c r="M16" s="394"/>
      <c r="N16" s="396">
        <v>3</v>
      </c>
    </row>
    <row r="17" spans="1:14" s="41" customFormat="1" ht="21" customHeight="1" x14ac:dyDescent="0.15">
      <c r="A17" s="15"/>
      <c r="B17" s="899"/>
      <c r="C17" s="826"/>
      <c r="D17" s="806" t="s">
        <v>195</v>
      </c>
      <c r="E17" s="807"/>
      <c r="F17" s="808"/>
      <c r="G17" s="844">
        <f t="shared" si="0"/>
        <v>55</v>
      </c>
      <c r="H17" s="814"/>
      <c r="I17" s="392"/>
      <c r="J17" s="391">
        <v>14</v>
      </c>
      <c r="K17" s="392"/>
      <c r="L17" s="391">
        <v>13</v>
      </c>
      <c r="M17" s="394"/>
      <c r="N17" s="393">
        <v>28</v>
      </c>
    </row>
    <row r="18" spans="1:14" s="41" customFormat="1" ht="21" customHeight="1" x14ac:dyDescent="0.15">
      <c r="A18" s="15"/>
      <c r="B18" s="899"/>
      <c r="C18" s="826"/>
      <c r="D18" s="55" t="s">
        <v>237</v>
      </c>
      <c r="E18" s="56"/>
      <c r="F18" s="43"/>
      <c r="G18" s="844">
        <f t="shared" si="0"/>
        <v>7</v>
      </c>
      <c r="H18" s="814"/>
      <c r="I18" s="392"/>
      <c r="J18" s="391">
        <v>3</v>
      </c>
      <c r="K18" s="392"/>
      <c r="L18" s="391">
        <v>1</v>
      </c>
      <c r="M18" s="394"/>
      <c r="N18" s="393">
        <v>3</v>
      </c>
    </row>
    <row r="19" spans="1:14" s="41" customFormat="1" ht="21" customHeight="1" x14ac:dyDescent="0.15">
      <c r="A19" s="15"/>
      <c r="B19" s="899"/>
      <c r="C19" s="826"/>
      <c r="D19" s="806" t="s">
        <v>281</v>
      </c>
      <c r="E19" s="807"/>
      <c r="F19" s="808"/>
      <c r="G19" s="844">
        <f t="shared" si="0"/>
        <v>69</v>
      </c>
      <c r="H19" s="814"/>
      <c r="I19" s="392"/>
      <c r="J19" s="391">
        <v>28</v>
      </c>
      <c r="K19" s="392"/>
      <c r="L19" s="391">
        <v>16</v>
      </c>
      <c r="M19" s="394"/>
      <c r="N19" s="393">
        <v>25</v>
      </c>
    </row>
    <row r="20" spans="1:14" s="41" customFormat="1" ht="21.75" customHeight="1" x14ac:dyDescent="0.15">
      <c r="A20" s="15"/>
      <c r="B20" s="899"/>
      <c r="C20" s="826"/>
      <c r="D20" s="40" t="s">
        <v>198</v>
      </c>
      <c r="E20" s="49"/>
      <c r="F20" s="42"/>
      <c r="G20" s="844">
        <f t="shared" si="0"/>
        <v>10</v>
      </c>
      <c r="H20" s="814"/>
      <c r="I20" s="392"/>
      <c r="J20" s="391">
        <v>3</v>
      </c>
      <c r="K20" s="392"/>
      <c r="L20" s="391">
        <v>2</v>
      </c>
      <c r="M20" s="394"/>
      <c r="N20" s="393">
        <v>5</v>
      </c>
    </row>
    <row r="21" spans="1:14" s="41" customFormat="1" ht="21" customHeight="1" x14ac:dyDescent="0.15">
      <c r="A21" s="15"/>
      <c r="B21" s="899"/>
      <c r="C21" s="826"/>
      <c r="D21" s="50" t="s">
        <v>199</v>
      </c>
      <c r="E21" s="49"/>
      <c r="F21" s="42"/>
      <c r="G21" s="844">
        <f t="shared" si="0"/>
        <v>31</v>
      </c>
      <c r="H21" s="814"/>
      <c r="I21" s="392"/>
      <c r="J21" s="391">
        <v>3</v>
      </c>
      <c r="K21" s="392"/>
      <c r="L21" s="391">
        <v>12</v>
      </c>
      <c r="M21" s="394"/>
      <c r="N21" s="393">
        <v>16</v>
      </c>
    </row>
    <row r="22" spans="1:14" s="41" customFormat="1" ht="21" customHeight="1" x14ac:dyDescent="0.15">
      <c r="A22" s="15"/>
      <c r="B22" s="899"/>
      <c r="C22" s="826"/>
      <c r="D22" s="823" t="s">
        <v>200</v>
      </c>
      <c r="E22" s="824"/>
      <c r="F22" s="825"/>
      <c r="G22" s="844">
        <f t="shared" si="0"/>
        <v>21</v>
      </c>
      <c r="H22" s="814"/>
      <c r="I22" s="392"/>
      <c r="J22" s="391">
        <v>7</v>
      </c>
      <c r="K22" s="392"/>
      <c r="L22" s="391">
        <v>6</v>
      </c>
      <c r="M22" s="394"/>
      <c r="N22" s="393">
        <v>8</v>
      </c>
    </row>
    <row r="23" spans="1:14" s="41" customFormat="1" ht="21" customHeight="1" x14ac:dyDescent="0.15">
      <c r="A23" s="15"/>
      <c r="B23" s="899"/>
      <c r="C23" s="826"/>
      <c r="D23" s="50" t="s">
        <v>201</v>
      </c>
      <c r="E23" s="49"/>
      <c r="F23" s="42"/>
      <c r="G23" s="844">
        <f t="shared" si="0"/>
        <v>95</v>
      </c>
      <c r="H23" s="814"/>
      <c r="I23" s="392"/>
      <c r="J23" s="391">
        <v>35</v>
      </c>
      <c r="K23" s="392"/>
      <c r="L23" s="391">
        <v>17</v>
      </c>
      <c r="M23" s="394"/>
      <c r="N23" s="393">
        <v>43</v>
      </c>
    </row>
    <row r="24" spans="1:14" s="41" customFormat="1" ht="21" customHeight="1" x14ac:dyDescent="0.15">
      <c r="A24" s="15"/>
      <c r="B24" s="899"/>
      <c r="C24" s="826"/>
      <c r="D24" s="806" t="s">
        <v>276</v>
      </c>
      <c r="E24" s="807"/>
      <c r="F24" s="808"/>
      <c r="G24" s="844">
        <f t="shared" si="0"/>
        <v>51</v>
      </c>
      <c r="H24" s="814"/>
      <c r="I24" s="392"/>
      <c r="J24" s="395">
        <v>17</v>
      </c>
      <c r="K24" s="392"/>
      <c r="L24" s="395">
        <v>10</v>
      </c>
      <c r="M24" s="394"/>
      <c r="N24" s="396">
        <v>24</v>
      </c>
    </row>
    <row r="25" spans="1:14" s="41" customFormat="1" ht="21" customHeight="1" x14ac:dyDescent="0.15">
      <c r="B25" s="899"/>
      <c r="C25" s="826"/>
      <c r="D25" s="806" t="s">
        <v>203</v>
      </c>
      <c r="E25" s="807"/>
      <c r="F25" s="808"/>
      <c r="G25" s="844">
        <f t="shared" si="0"/>
        <v>109</v>
      </c>
      <c r="H25" s="814"/>
      <c r="I25" s="392"/>
      <c r="J25" s="395">
        <v>49</v>
      </c>
      <c r="K25" s="392"/>
      <c r="L25" s="395">
        <v>16</v>
      </c>
      <c r="M25" s="394"/>
      <c r="N25" s="396">
        <v>44</v>
      </c>
    </row>
    <row r="26" spans="1:14" s="41" customFormat="1" ht="21" customHeight="1" x14ac:dyDescent="0.15">
      <c r="B26" s="899"/>
      <c r="C26" s="826"/>
      <c r="D26" s="806" t="s">
        <v>204</v>
      </c>
      <c r="E26" s="807"/>
      <c r="F26" s="808"/>
      <c r="G26" s="844">
        <f t="shared" si="0"/>
        <v>5</v>
      </c>
      <c r="H26" s="814"/>
      <c r="I26" s="392"/>
      <c r="J26" s="395">
        <v>1</v>
      </c>
      <c r="K26" s="392"/>
      <c r="L26" s="395">
        <v>1</v>
      </c>
      <c r="M26" s="394"/>
      <c r="N26" s="396">
        <v>3</v>
      </c>
    </row>
    <row r="27" spans="1:14" s="41" customFormat="1" ht="21" customHeight="1" x14ac:dyDescent="0.15">
      <c r="B27" s="899"/>
      <c r="C27" s="826"/>
      <c r="D27" s="801" t="s">
        <v>205</v>
      </c>
      <c r="E27" s="802"/>
      <c r="F27" s="803"/>
      <c r="G27" s="844">
        <f t="shared" si="0"/>
        <v>5</v>
      </c>
      <c r="H27" s="814"/>
      <c r="I27" s="392"/>
      <c r="J27" s="395">
        <v>2</v>
      </c>
      <c r="K27" s="392"/>
      <c r="L27" s="395">
        <v>1</v>
      </c>
      <c r="M27" s="394"/>
      <c r="N27" s="396">
        <v>2</v>
      </c>
    </row>
    <row r="28" spans="1:14" s="41" customFormat="1" ht="21" customHeight="1" x14ac:dyDescent="0.15">
      <c r="B28" s="899"/>
      <c r="C28" s="826"/>
      <c r="D28" s="57"/>
      <c r="E28" s="896" t="s">
        <v>337</v>
      </c>
      <c r="F28" s="897"/>
      <c r="G28" s="844">
        <f>SUM(I28:N28)</f>
        <v>4</v>
      </c>
      <c r="H28" s="814"/>
      <c r="I28" s="392"/>
      <c r="J28" s="395">
        <v>2</v>
      </c>
      <c r="K28" s="392"/>
      <c r="L28" s="395">
        <v>1</v>
      </c>
      <c r="M28" s="394"/>
      <c r="N28" s="393">
        <v>1</v>
      </c>
    </row>
    <row r="29" spans="1:14" s="41" customFormat="1" ht="21" customHeight="1" x14ac:dyDescent="0.15">
      <c r="B29" s="899"/>
      <c r="C29" s="826"/>
      <c r="D29" s="50" t="s">
        <v>278</v>
      </c>
      <c r="E29" s="92"/>
      <c r="F29" s="93"/>
      <c r="G29" s="844">
        <f>SUM(I29:N29)</f>
        <v>4</v>
      </c>
      <c r="H29" s="814"/>
      <c r="I29" s="392"/>
      <c r="J29" s="395">
        <v>2</v>
      </c>
      <c r="K29" s="392"/>
      <c r="L29" s="395">
        <v>1</v>
      </c>
      <c r="M29" s="394"/>
      <c r="N29" s="396">
        <v>1</v>
      </c>
    </row>
    <row r="30" spans="1:14" s="41" customFormat="1" ht="21" customHeight="1" x14ac:dyDescent="0.15">
      <c r="B30" s="899"/>
      <c r="C30" s="826"/>
      <c r="D30" s="806" t="s">
        <v>330</v>
      </c>
      <c r="E30" s="807"/>
      <c r="F30" s="808"/>
      <c r="G30" s="844">
        <f>SUM(I30:N30)</f>
        <v>0</v>
      </c>
      <c r="H30" s="814"/>
      <c r="I30" s="392"/>
      <c r="J30" s="395">
        <v>0</v>
      </c>
      <c r="K30" s="392"/>
      <c r="L30" s="395">
        <v>0</v>
      </c>
      <c r="M30" s="394"/>
      <c r="N30" s="396">
        <v>0</v>
      </c>
    </row>
    <row r="31" spans="1:14" s="41" customFormat="1" ht="21" customHeight="1" x14ac:dyDescent="0.15">
      <c r="B31" s="899"/>
      <c r="C31" s="826"/>
      <c r="D31" s="801" t="s">
        <v>134</v>
      </c>
      <c r="E31" s="802"/>
      <c r="F31" s="803"/>
      <c r="G31" s="844">
        <f t="shared" si="0"/>
        <v>66</v>
      </c>
      <c r="H31" s="814"/>
      <c r="I31" s="392"/>
      <c r="J31" s="395">
        <v>23</v>
      </c>
      <c r="K31" s="392"/>
      <c r="L31" s="395">
        <v>13</v>
      </c>
      <c r="M31" s="394"/>
      <c r="N31" s="396">
        <v>30</v>
      </c>
    </row>
    <row r="32" spans="1:14" s="41" customFormat="1" ht="21" customHeight="1" x14ac:dyDescent="0.15">
      <c r="B32" s="899"/>
      <c r="C32" s="826"/>
      <c r="D32" s="57"/>
      <c r="E32" s="896" t="s">
        <v>282</v>
      </c>
      <c r="F32" s="897"/>
      <c r="G32" s="844">
        <f t="shared" si="0"/>
        <v>53</v>
      </c>
      <c r="H32" s="814"/>
      <c r="I32" s="392"/>
      <c r="J32" s="391">
        <v>23</v>
      </c>
      <c r="K32" s="392"/>
      <c r="L32" s="391"/>
      <c r="M32" s="394"/>
      <c r="N32" s="393">
        <v>30</v>
      </c>
    </row>
    <row r="33" spans="2:14" s="41" customFormat="1" ht="21" customHeight="1" x14ac:dyDescent="0.15">
      <c r="B33" s="899"/>
      <c r="C33" s="826"/>
      <c r="D33" s="806" t="s">
        <v>121</v>
      </c>
      <c r="E33" s="807"/>
      <c r="F33" s="808"/>
      <c r="G33" s="844">
        <f t="shared" si="0"/>
        <v>59</v>
      </c>
      <c r="H33" s="814"/>
      <c r="I33" s="392"/>
      <c r="J33" s="395">
        <v>25</v>
      </c>
      <c r="K33" s="392"/>
      <c r="L33" s="395">
        <v>13</v>
      </c>
      <c r="M33" s="394"/>
      <c r="N33" s="396">
        <v>21</v>
      </c>
    </row>
    <row r="34" spans="2:14" s="41" customFormat="1" ht="21" customHeight="1" x14ac:dyDescent="0.15">
      <c r="B34" s="900"/>
      <c r="C34" s="827"/>
      <c r="D34" s="806" t="s">
        <v>207</v>
      </c>
      <c r="E34" s="807"/>
      <c r="F34" s="808"/>
      <c r="G34" s="844">
        <f t="shared" ref="G34:G54" si="1">SUM(I34:N34)</f>
        <v>618</v>
      </c>
      <c r="H34" s="814"/>
      <c r="I34" s="835">
        <f>SUM(J15,J17:J27,J29:J31,J33)</f>
        <v>224</v>
      </c>
      <c r="J34" s="814"/>
      <c r="K34" s="835">
        <f>SUM(L15,L17:L27,L29:L31,L33)</f>
        <v>129</v>
      </c>
      <c r="L34" s="814"/>
      <c r="M34" s="813">
        <f>SUM(N15,N17:N27,N29:N31,N33)</f>
        <v>265</v>
      </c>
      <c r="N34" s="836"/>
    </row>
    <row r="35" spans="2:14" s="41" customFormat="1" ht="21" customHeight="1" x14ac:dyDescent="0.15">
      <c r="B35" s="884" t="s">
        <v>131</v>
      </c>
      <c r="C35" s="801" t="s">
        <v>283</v>
      </c>
      <c r="D35" s="887"/>
      <c r="E35" s="806" t="s">
        <v>359</v>
      </c>
      <c r="F35" s="807"/>
      <c r="G35" s="844">
        <f t="shared" si="1"/>
        <v>2365</v>
      </c>
      <c r="H35" s="814"/>
      <c r="I35" s="835">
        <v>742</v>
      </c>
      <c r="J35" s="814"/>
      <c r="K35" s="835">
        <v>598</v>
      </c>
      <c r="L35" s="814"/>
      <c r="M35" s="813">
        <v>1025</v>
      </c>
      <c r="N35" s="836"/>
    </row>
    <row r="36" spans="2:14" s="41" customFormat="1" ht="21" customHeight="1" x14ac:dyDescent="0.15">
      <c r="B36" s="885"/>
      <c r="C36" s="888"/>
      <c r="D36" s="889"/>
      <c r="E36" s="806" t="s">
        <v>360</v>
      </c>
      <c r="F36" s="807"/>
      <c r="G36" s="844">
        <f t="shared" si="1"/>
        <v>566</v>
      </c>
      <c r="H36" s="814"/>
      <c r="I36" s="835">
        <v>202</v>
      </c>
      <c r="J36" s="814"/>
      <c r="K36" s="835">
        <v>117</v>
      </c>
      <c r="L36" s="814"/>
      <c r="M36" s="813">
        <v>247</v>
      </c>
      <c r="N36" s="836"/>
    </row>
    <row r="37" spans="2:14" s="41" customFormat="1" ht="21" customHeight="1" x14ac:dyDescent="0.15">
      <c r="B37" s="885"/>
      <c r="C37" s="890" t="s">
        <v>57</v>
      </c>
      <c r="D37" s="860" t="s">
        <v>58</v>
      </c>
      <c r="E37" s="860"/>
      <c r="F37" s="861"/>
      <c r="G37" s="844">
        <f t="shared" si="1"/>
        <v>143</v>
      </c>
      <c r="H37" s="814"/>
      <c r="I37" s="835">
        <v>75</v>
      </c>
      <c r="J37" s="814"/>
      <c r="K37" s="835">
        <v>20</v>
      </c>
      <c r="L37" s="814"/>
      <c r="M37" s="813">
        <v>48</v>
      </c>
      <c r="N37" s="836"/>
    </row>
    <row r="38" spans="2:14" s="41" customFormat="1" ht="21" customHeight="1" x14ac:dyDescent="0.15">
      <c r="B38" s="885"/>
      <c r="C38" s="891"/>
      <c r="D38" s="893" t="s">
        <v>59</v>
      </c>
      <c r="E38" s="894"/>
      <c r="F38" s="895"/>
      <c r="G38" s="844">
        <f t="shared" si="1"/>
        <v>90</v>
      </c>
      <c r="H38" s="814"/>
      <c r="I38" s="835">
        <v>27</v>
      </c>
      <c r="J38" s="814"/>
      <c r="K38" s="835">
        <v>21</v>
      </c>
      <c r="L38" s="814"/>
      <c r="M38" s="813">
        <v>42</v>
      </c>
      <c r="N38" s="836"/>
    </row>
    <row r="39" spans="2:14" s="41" customFormat="1" ht="21" customHeight="1" x14ac:dyDescent="0.15">
      <c r="B39" s="885"/>
      <c r="C39" s="891"/>
      <c r="D39" s="860" t="s">
        <v>60</v>
      </c>
      <c r="E39" s="860"/>
      <c r="F39" s="861"/>
      <c r="G39" s="844">
        <f t="shared" si="1"/>
        <v>31</v>
      </c>
      <c r="H39" s="814"/>
      <c r="I39" s="835">
        <v>13</v>
      </c>
      <c r="J39" s="814"/>
      <c r="K39" s="835">
        <v>7</v>
      </c>
      <c r="L39" s="814"/>
      <c r="M39" s="813">
        <v>11</v>
      </c>
      <c r="N39" s="836"/>
    </row>
    <row r="40" spans="2:14" s="41" customFormat="1" ht="21" customHeight="1" x14ac:dyDescent="0.15">
      <c r="B40" s="885"/>
      <c r="C40" s="891"/>
      <c r="D40" s="860" t="s">
        <v>62</v>
      </c>
      <c r="E40" s="860"/>
      <c r="F40" s="861"/>
      <c r="G40" s="844">
        <f t="shared" si="1"/>
        <v>2</v>
      </c>
      <c r="H40" s="814"/>
      <c r="I40" s="815">
        <v>0</v>
      </c>
      <c r="J40" s="805"/>
      <c r="K40" s="815">
        <v>0</v>
      </c>
      <c r="L40" s="805"/>
      <c r="M40" s="813">
        <v>2</v>
      </c>
      <c r="N40" s="836"/>
    </row>
    <row r="41" spans="2:14" s="41" customFormat="1" ht="21" customHeight="1" x14ac:dyDescent="0.15">
      <c r="B41" s="886"/>
      <c r="C41" s="892"/>
      <c r="D41" s="862" t="s">
        <v>61</v>
      </c>
      <c r="E41" s="862"/>
      <c r="F41" s="863"/>
      <c r="G41" s="867">
        <f t="shared" si="1"/>
        <v>300</v>
      </c>
      <c r="H41" s="868"/>
      <c r="I41" s="869">
        <v>87</v>
      </c>
      <c r="J41" s="868"/>
      <c r="K41" s="869">
        <v>69</v>
      </c>
      <c r="L41" s="868"/>
      <c r="M41" s="870">
        <v>144</v>
      </c>
      <c r="N41" s="871"/>
    </row>
    <row r="42" spans="2:14" s="41" customFormat="1" ht="20.100000000000001" customHeight="1" x14ac:dyDescent="0.15">
      <c r="B42" s="876" t="s">
        <v>225</v>
      </c>
      <c r="C42" s="60" t="s">
        <v>212</v>
      </c>
      <c r="D42" s="58"/>
      <c r="E42" s="58"/>
      <c r="F42" s="48"/>
      <c r="G42" s="878">
        <f t="shared" si="1"/>
        <v>2626</v>
      </c>
      <c r="H42" s="879"/>
      <c r="I42" s="880">
        <v>855</v>
      </c>
      <c r="J42" s="881"/>
      <c r="K42" s="880">
        <v>617</v>
      </c>
      <c r="L42" s="881"/>
      <c r="M42" s="882">
        <v>1154</v>
      </c>
      <c r="N42" s="883"/>
    </row>
    <row r="43" spans="2:14" s="41" customFormat="1" ht="20.100000000000001" customHeight="1" x14ac:dyDescent="0.15">
      <c r="B43" s="876"/>
      <c r="C43" s="39" t="s">
        <v>213</v>
      </c>
      <c r="D43" s="58"/>
      <c r="E43" s="58"/>
      <c r="F43" s="59"/>
      <c r="G43" s="844">
        <f t="shared" si="1"/>
        <v>305</v>
      </c>
      <c r="H43" s="814"/>
      <c r="I43" s="835">
        <v>89</v>
      </c>
      <c r="J43" s="814"/>
      <c r="K43" s="815">
        <v>98</v>
      </c>
      <c r="L43" s="874"/>
      <c r="M43" s="815">
        <v>118</v>
      </c>
      <c r="N43" s="818"/>
    </row>
    <row r="44" spans="2:14" s="41" customFormat="1" ht="20.100000000000001" customHeight="1" x14ac:dyDescent="0.15">
      <c r="B44" s="876"/>
      <c r="C44" s="790" t="s">
        <v>214</v>
      </c>
      <c r="D44" s="809" t="s">
        <v>215</v>
      </c>
      <c r="E44" s="810"/>
      <c r="F44" s="811"/>
      <c r="G44" s="844">
        <f t="shared" si="1"/>
        <v>164</v>
      </c>
      <c r="H44" s="814"/>
      <c r="I44" s="815">
        <v>31</v>
      </c>
      <c r="J44" s="805"/>
      <c r="K44" s="815">
        <v>57</v>
      </c>
      <c r="L44" s="874"/>
      <c r="M44" s="815">
        <v>76</v>
      </c>
      <c r="N44" s="818"/>
    </row>
    <row r="45" spans="2:14" s="41" customFormat="1" ht="20.100000000000001" customHeight="1" x14ac:dyDescent="0.15">
      <c r="B45" s="876"/>
      <c r="C45" s="826"/>
      <c r="D45" s="809" t="s">
        <v>216</v>
      </c>
      <c r="E45" s="810"/>
      <c r="F45" s="811"/>
      <c r="G45" s="844">
        <f t="shared" si="1"/>
        <v>3</v>
      </c>
      <c r="H45" s="814"/>
      <c r="I45" s="815">
        <v>2</v>
      </c>
      <c r="J45" s="805"/>
      <c r="K45" s="815">
        <v>0</v>
      </c>
      <c r="L45" s="874"/>
      <c r="M45" s="815">
        <v>1</v>
      </c>
      <c r="N45" s="818"/>
    </row>
    <row r="46" spans="2:14" s="41" customFormat="1" ht="20.100000000000001" customHeight="1" x14ac:dyDescent="0.15">
      <c r="B46" s="876"/>
      <c r="C46" s="826"/>
      <c r="D46" s="809" t="s">
        <v>217</v>
      </c>
      <c r="E46" s="810"/>
      <c r="F46" s="811"/>
      <c r="G46" s="844">
        <f t="shared" si="1"/>
        <v>16</v>
      </c>
      <c r="H46" s="814"/>
      <c r="I46" s="815">
        <v>5</v>
      </c>
      <c r="J46" s="874"/>
      <c r="K46" s="815">
        <v>3</v>
      </c>
      <c r="L46" s="874"/>
      <c r="M46" s="815">
        <v>8</v>
      </c>
      <c r="N46" s="818"/>
    </row>
    <row r="47" spans="2:14" s="41" customFormat="1" ht="20.100000000000001" customHeight="1" x14ac:dyDescent="0.15">
      <c r="B47" s="876"/>
      <c r="C47" s="826"/>
      <c r="D47" s="809" t="s">
        <v>218</v>
      </c>
      <c r="E47" s="810"/>
      <c r="F47" s="811"/>
      <c r="G47" s="844">
        <f t="shared" si="1"/>
        <v>6</v>
      </c>
      <c r="H47" s="814"/>
      <c r="I47" s="815">
        <v>1</v>
      </c>
      <c r="J47" s="874"/>
      <c r="K47" s="815">
        <v>1</v>
      </c>
      <c r="L47" s="874"/>
      <c r="M47" s="815">
        <v>4</v>
      </c>
      <c r="N47" s="818"/>
    </row>
    <row r="48" spans="2:14" s="41" customFormat="1" ht="20.100000000000001" customHeight="1" x14ac:dyDescent="0.15">
      <c r="B48" s="876"/>
      <c r="C48" s="826"/>
      <c r="D48" s="809" t="s">
        <v>219</v>
      </c>
      <c r="E48" s="810"/>
      <c r="F48" s="811"/>
      <c r="G48" s="844">
        <f t="shared" si="1"/>
        <v>10</v>
      </c>
      <c r="H48" s="814"/>
      <c r="I48" s="815">
        <v>3</v>
      </c>
      <c r="J48" s="874"/>
      <c r="K48" s="815">
        <v>0</v>
      </c>
      <c r="L48" s="874"/>
      <c r="M48" s="815">
        <v>7</v>
      </c>
      <c r="N48" s="818"/>
    </row>
    <row r="49" spans="1:14" s="41" customFormat="1" ht="20.100000000000001" customHeight="1" x14ac:dyDescent="0.15">
      <c r="B49" s="876"/>
      <c r="C49" s="826"/>
      <c r="D49" s="809" t="s">
        <v>220</v>
      </c>
      <c r="E49" s="810"/>
      <c r="F49" s="811"/>
      <c r="G49" s="844">
        <f t="shared" si="1"/>
        <v>12</v>
      </c>
      <c r="H49" s="814"/>
      <c r="I49" s="815">
        <v>2</v>
      </c>
      <c r="J49" s="875"/>
      <c r="K49" s="815">
        <v>4</v>
      </c>
      <c r="L49" s="874"/>
      <c r="M49" s="815">
        <v>6</v>
      </c>
      <c r="N49" s="818"/>
    </row>
    <row r="50" spans="1:14" s="41" customFormat="1" ht="20.100000000000001" customHeight="1" x14ac:dyDescent="0.15">
      <c r="B50" s="876"/>
      <c r="C50" s="826"/>
      <c r="D50" s="809" t="s">
        <v>221</v>
      </c>
      <c r="E50" s="810"/>
      <c r="F50" s="811"/>
      <c r="G50" s="844">
        <f t="shared" si="1"/>
        <v>65</v>
      </c>
      <c r="H50" s="814"/>
      <c r="I50" s="815">
        <v>29</v>
      </c>
      <c r="J50" s="874"/>
      <c r="K50" s="815">
        <v>11</v>
      </c>
      <c r="L50" s="874"/>
      <c r="M50" s="815">
        <v>25</v>
      </c>
      <c r="N50" s="818"/>
    </row>
    <row r="51" spans="1:14" s="41" customFormat="1" ht="20.100000000000001" customHeight="1" x14ac:dyDescent="0.15">
      <c r="B51" s="876"/>
      <c r="C51" s="826"/>
      <c r="D51" s="809" t="s">
        <v>222</v>
      </c>
      <c r="E51" s="810"/>
      <c r="F51" s="811"/>
      <c r="G51" s="844">
        <f t="shared" si="1"/>
        <v>10</v>
      </c>
      <c r="H51" s="814"/>
      <c r="I51" s="815">
        <v>0</v>
      </c>
      <c r="J51" s="874"/>
      <c r="K51" s="815">
        <v>0</v>
      </c>
      <c r="L51" s="874"/>
      <c r="M51" s="815">
        <v>10</v>
      </c>
      <c r="N51" s="818"/>
    </row>
    <row r="52" spans="1:14" s="41" customFormat="1" ht="20.100000000000001" customHeight="1" x14ac:dyDescent="0.15">
      <c r="B52" s="876"/>
      <c r="C52" s="826"/>
      <c r="D52" s="809" t="s">
        <v>223</v>
      </c>
      <c r="E52" s="810"/>
      <c r="F52" s="811"/>
      <c r="G52" s="844">
        <f t="shared" si="1"/>
        <v>4</v>
      </c>
      <c r="H52" s="814"/>
      <c r="I52" s="815">
        <v>0</v>
      </c>
      <c r="J52" s="874"/>
      <c r="K52" s="815">
        <v>3</v>
      </c>
      <c r="L52" s="874"/>
      <c r="M52" s="815">
        <v>1</v>
      </c>
      <c r="N52" s="818"/>
    </row>
    <row r="53" spans="1:14" s="41" customFormat="1" ht="20.100000000000001" customHeight="1" x14ac:dyDescent="0.15">
      <c r="B53" s="876"/>
      <c r="C53" s="826"/>
      <c r="D53" s="809" t="s">
        <v>224</v>
      </c>
      <c r="E53" s="810"/>
      <c r="F53" s="811"/>
      <c r="G53" s="844">
        <f t="shared" si="1"/>
        <v>63</v>
      </c>
      <c r="H53" s="814"/>
      <c r="I53" s="815">
        <v>27</v>
      </c>
      <c r="J53" s="874"/>
      <c r="K53" s="815">
        <v>29</v>
      </c>
      <c r="L53" s="874"/>
      <c r="M53" s="815">
        <v>7</v>
      </c>
      <c r="N53" s="818"/>
    </row>
    <row r="54" spans="1:14" s="41" customFormat="1" ht="20.100000000000001" customHeight="1" x14ac:dyDescent="0.15">
      <c r="B54" s="876"/>
      <c r="C54" s="826"/>
      <c r="D54" s="809" t="s">
        <v>121</v>
      </c>
      <c r="E54" s="810"/>
      <c r="F54" s="811"/>
      <c r="G54" s="844">
        <f t="shared" si="1"/>
        <v>10</v>
      </c>
      <c r="H54" s="814"/>
      <c r="I54" s="815">
        <v>3</v>
      </c>
      <c r="J54" s="874"/>
      <c r="K54" s="815">
        <v>7</v>
      </c>
      <c r="L54" s="874"/>
      <c r="M54" s="815">
        <v>0</v>
      </c>
      <c r="N54" s="818"/>
    </row>
    <row r="55" spans="1:14" s="41" customFormat="1" ht="20.100000000000001" customHeight="1" x14ac:dyDescent="0.15">
      <c r="B55" s="877"/>
      <c r="C55" s="827"/>
      <c r="D55" s="809" t="s">
        <v>207</v>
      </c>
      <c r="E55" s="810"/>
      <c r="F55" s="811"/>
      <c r="G55" s="844">
        <f>SUM(I55:M55)</f>
        <v>363</v>
      </c>
      <c r="H55" s="814"/>
      <c r="I55" s="815">
        <v>103</v>
      </c>
      <c r="J55" s="874"/>
      <c r="K55" s="815">
        <f>SUM(K44:L54)</f>
        <v>115</v>
      </c>
      <c r="L55" s="874"/>
      <c r="M55" s="815">
        <f>SUM(M44:N54)</f>
        <v>145</v>
      </c>
      <c r="N55" s="818"/>
    </row>
    <row r="56" spans="1:14" s="41" customFormat="1" ht="21" customHeight="1" x14ac:dyDescent="0.15">
      <c r="B56" s="864" t="s">
        <v>63</v>
      </c>
      <c r="C56" s="860" t="s">
        <v>610</v>
      </c>
      <c r="D56" s="860"/>
      <c r="E56" s="860"/>
      <c r="F56" s="861"/>
      <c r="G56" s="844">
        <f>SUM(I56:N56)</f>
        <v>31</v>
      </c>
      <c r="H56" s="814"/>
      <c r="I56" s="835">
        <v>13</v>
      </c>
      <c r="J56" s="814"/>
      <c r="K56" s="835">
        <v>7</v>
      </c>
      <c r="L56" s="814"/>
      <c r="M56" s="813">
        <v>11</v>
      </c>
      <c r="N56" s="836"/>
    </row>
    <row r="57" spans="1:14" s="41" customFormat="1" ht="21" customHeight="1" x14ac:dyDescent="0.15">
      <c r="B57" s="865"/>
      <c r="C57" s="860" t="s">
        <v>611</v>
      </c>
      <c r="D57" s="860"/>
      <c r="E57" s="860"/>
      <c r="F57" s="861"/>
      <c r="G57" s="844">
        <f>SUM(I57:N57)</f>
        <v>29</v>
      </c>
      <c r="H57" s="814"/>
      <c r="I57" s="835">
        <v>13</v>
      </c>
      <c r="J57" s="814"/>
      <c r="K57" s="835">
        <v>7</v>
      </c>
      <c r="L57" s="814"/>
      <c r="M57" s="813">
        <v>9</v>
      </c>
      <c r="N57" s="836"/>
    </row>
    <row r="58" spans="1:14" s="41" customFormat="1" ht="21" customHeight="1" x14ac:dyDescent="0.15">
      <c r="B58" s="865"/>
      <c r="C58" s="872" t="s">
        <v>64</v>
      </c>
      <c r="D58" s="860" t="s">
        <v>65</v>
      </c>
      <c r="E58" s="860"/>
      <c r="F58" s="861"/>
      <c r="G58" s="844">
        <f>SUM(I58:N58)</f>
        <v>7</v>
      </c>
      <c r="H58" s="814"/>
      <c r="I58" s="835">
        <v>3</v>
      </c>
      <c r="J58" s="814"/>
      <c r="K58" s="835">
        <v>1</v>
      </c>
      <c r="L58" s="814"/>
      <c r="M58" s="813">
        <v>3</v>
      </c>
      <c r="N58" s="836"/>
    </row>
    <row r="59" spans="1:14" s="41" customFormat="1" ht="21" customHeight="1" x14ac:dyDescent="0.15">
      <c r="B59" s="866"/>
      <c r="C59" s="873"/>
      <c r="D59" s="862" t="s">
        <v>66</v>
      </c>
      <c r="E59" s="862"/>
      <c r="F59" s="863"/>
      <c r="G59" s="867">
        <f>SUM(I59:N59)</f>
        <v>22</v>
      </c>
      <c r="H59" s="868"/>
      <c r="I59" s="869">
        <v>10</v>
      </c>
      <c r="J59" s="868"/>
      <c r="K59" s="869">
        <v>6</v>
      </c>
      <c r="L59" s="868"/>
      <c r="M59" s="870">
        <v>6</v>
      </c>
      <c r="N59" s="871"/>
    </row>
    <row r="60" spans="1:14" s="41" customFormat="1" ht="20.100000000000001" customHeight="1" x14ac:dyDescent="0.15">
      <c r="B60" s="182" t="s">
        <v>575</v>
      </c>
      <c r="C60" s="852" t="s">
        <v>576</v>
      </c>
      <c r="D60" s="852"/>
      <c r="E60" s="852"/>
      <c r="F60" s="852"/>
      <c r="G60" s="852"/>
      <c r="H60" s="852"/>
      <c r="I60" s="852"/>
      <c r="J60" s="852"/>
      <c r="K60" s="852"/>
      <c r="L60" s="852"/>
      <c r="M60" s="852"/>
    </row>
    <row r="61" spans="1:14" s="41" customFormat="1" ht="20.100000000000001" customHeight="1" x14ac:dyDescent="0.15">
      <c r="C61" s="41" t="s">
        <v>577</v>
      </c>
    </row>
    <row r="62" spans="1:14" s="41" customFormat="1" ht="16.5" customHeight="1" x14ac:dyDescent="0.15">
      <c r="A62" s="15"/>
      <c r="B62" s="15"/>
      <c r="C62" s="852"/>
      <c r="D62" s="852"/>
      <c r="E62" s="852"/>
      <c r="F62" s="852"/>
      <c r="G62" s="852"/>
      <c r="H62" s="852"/>
      <c r="I62" s="852"/>
      <c r="J62" s="852"/>
      <c r="K62" s="852"/>
      <c r="L62" s="852"/>
      <c r="M62" s="852"/>
      <c r="N62" s="852"/>
    </row>
    <row r="63" spans="1:14" ht="20.100000000000001" customHeight="1" x14ac:dyDescent="0.15">
      <c r="B63" s="853" t="s">
        <v>432</v>
      </c>
      <c r="C63" s="853"/>
      <c r="D63" s="853"/>
      <c r="E63" s="853"/>
      <c r="F63" s="853"/>
      <c r="G63" s="853"/>
      <c r="H63" s="853"/>
      <c r="I63" s="853"/>
      <c r="J63" s="853"/>
      <c r="K63" s="853"/>
    </row>
    <row r="64" spans="1:14" s="41" customFormat="1" ht="20.100000000000001" customHeight="1" x14ac:dyDescent="0.15">
      <c r="A64" s="15"/>
      <c r="B64" s="854" t="s">
        <v>108</v>
      </c>
      <c r="C64" s="855"/>
      <c r="D64" s="855"/>
      <c r="E64" s="855"/>
      <c r="F64" s="856"/>
      <c r="G64" s="857" t="s">
        <v>123</v>
      </c>
      <c r="H64" s="858"/>
      <c r="I64" s="859" t="s">
        <v>19</v>
      </c>
      <c r="J64" s="857"/>
      <c r="K64" s="859" t="s">
        <v>4</v>
      </c>
      <c r="L64" s="857"/>
      <c r="M64" s="859" t="s">
        <v>5</v>
      </c>
      <c r="N64" s="856"/>
    </row>
    <row r="65" spans="1:14" s="41" customFormat="1" ht="20.100000000000001" customHeight="1" x14ac:dyDescent="0.15">
      <c r="A65" s="15"/>
      <c r="B65" s="848" t="s">
        <v>612</v>
      </c>
      <c r="C65" s="849"/>
      <c r="D65" s="849"/>
      <c r="E65" s="849"/>
      <c r="F65" s="850"/>
      <c r="G65" s="851">
        <f t="shared" ref="G65:G70" si="2">SUM(I65:N65)</f>
        <v>31</v>
      </c>
      <c r="H65" s="846"/>
      <c r="I65" s="845">
        <v>13</v>
      </c>
      <c r="J65" s="846"/>
      <c r="K65" s="845">
        <v>7</v>
      </c>
      <c r="L65" s="846"/>
      <c r="M65" s="845">
        <v>11</v>
      </c>
      <c r="N65" s="847"/>
    </row>
    <row r="66" spans="1:14" s="41" customFormat="1" ht="20.100000000000001" customHeight="1" x14ac:dyDescent="0.15">
      <c r="A66" s="15"/>
      <c r="B66" s="837" t="s">
        <v>613</v>
      </c>
      <c r="C66" s="838"/>
      <c r="D66" s="838"/>
      <c r="E66" s="838"/>
      <c r="F66" s="839"/>
      <c r="G66" s="813">
        <f t="shared" si="2"/>
        <v>29</v>
      </c>
      <c r="H66" s="814"/>
      <c r="I66" s="835">
        <v>13</v>
      </c>
      <c r="J66" s="814"/>
      <c r="K66" s="835">
        <v>7</v>
      </c>
      <c r="L66" s="814"/>
      <c r="M66" s="835">
        <v>9</v>
      </c>
      <c r="N66" s="836"/>
    </row>
    <row r="67" spans="1:14" ht="20.100000000000001" customHeight="1" x14ac:dyDescent="0.15">
      <c r="B67" s="840" t="s">
        <v>578</v>
      </c>
      <c r="C67" s="802"/>
      <c r="D67" s="802"/>
      <c r="E67" s="841"/>
      <c r="F67" s="160" t="s">
        <v>359</v>
      </c>
      <c r="G67" s="844">
        <f t="shared" si="2"/>
        <v>7</v>
      </c>
      <c r="H67" s="814"/>
      <c r="I67" s="845">
        <v>3</v>
      </c>
      <c r="J67" s="846"/>
      <c r="K67" s="845">
        <v>1</v>
      </c>
      <c r="L67" s="846"/>
      <c r="M67" s="845">
        <v>3</v>
      </c>
      <c r="N67" s="847"/>
    </row>
    <row r="68" spans="1:14" ht="20.100000000000001" customHeight="1" x14ac:dyDescent="0.15">
      <c r="B68" s="842"/>
      <c r="C68" s="824"/>
      <c r="D68" s="824"/>
      <c r="E68" s="843"/>
      <c r="F68" s="50" t="s">
        <v>360</v>
      </c>
      <c r="G68" s="844">
        <f t="shared" si="2"/>
        <v>22</v>
      </c>
      <c r="H68" s="814"/>
      <c r="I68" s="835">
        <v>10</v>
      </c>
      <c r="J68" s="814"/>
      <c r="K68" s="835">
        <v>6</v>
      </c>
      <c r="L68" s="814"/>
      <c r="M68" s="835">
        <v>6</v>
      </c>
      <c r="N68" s="836"/>
    </row>
    <row r="69" spans="1:14" ht="20.100000000000001" customHeight="1" x14ac:dyDescent="0.15">
      <c r="B69" s="787" t="s">
        <v>297</v>
      </c>
      <c r="C69" s="832" t="s">
        <v>194</v>
      </c>
      <c r="D69" s="801" t="s">
        <v>226</v>
      </c>
      <c r="E69" s="802"/>
      <c r="F69" s="803"/>
      <c r="G69" s="813">
        <f t="shared" si="2"/>
        <v>8</v>
      </c>
      <c r="H69" s="814"/>
      <c r="I69" s="835">
        <v>2</v>
      </c>
      <c r="J69" s="831"/>
      <c r="K69" s="835">
        <v>4</v>
      </c>
      <c r="L69" s="814"/>
      <c r="M69" s="835">
        <v>2</v>
      </c>
      <c r="N69" s="836"/>
    </row>
    <row r="70" spans="1:14" ht="20.100000000000001" customHeight="1" x14ac:dyDescent="0.15">
      <c r="B70" s="788"/>
      <c r="C70" s="833"/>
      <c r="D70" s="806" t="s">
        <v>227</v>
      </c>
      <c r="E70" s="807"/>
      <c r="F70" s="808"/>
      <c r="G70" s="813">
        <f t="shared" si="2"/>
        <v>3</v>
      </c>
      <c r="H70" s="814"/>
      <c r="I70" s="815">
        <v>0</v>
      </c>
      <c r="J70" s="805"/>
      <c r="K70" s="815">
        <v>1</v>
      </c>
      <c r="L70" s="805"/>
      <c r="M70" s="815">
        <v>2</v>
      </c>
      <c r="N70" s="818"/>
    </row>
    <row r="71" spans="1:14" ht="20.100000000000001" customHeight="1" x14ac:dyDescent="0.15">
      <c r="B71" s="788"/>
      <c r="C71" s="833"/>
      <c r="D71" s="806" t="s">
        <v>305</v>
      </c>
      <c r="E71" s="807"/>
      <c r="F71" s="808"/>
      <c r="G71" s="815" t="s">
        <v>338</v>
      </c>
      <c r="H71" s="805"/>
      <c r="I71" s="815">
        <v>0</v>
      </c>
      <c r="J71" s="805"/>
      <c r="K71" s="815">
        <v>0</v>
      </c>
      <c r="L71" s="805"/>
      <c r="M71" s="815">
        <v>0</v>
      </c>
      <c r="N71" s="818"/>
    </row>
    <row r="72" spans="1:14" ht="20.100000000000001" customHeight="1" x14ac:dyDescent="0.15">
      <c r="B72" s="788"/>
      <c r="C72" s="833"/>
      <c r="D72" s="806" t="s">
        <v>331</v>
      </c>
      <c r="E72" s="807"/>
      <c r="F72" s="808"/>
      <c r="G72" s="815" t="s">
        <v>338</v>
      </c>
      <c r="H72" s="805"/>
      <c r="I72" s="815">
        <v>0</v>
      </c>
      <c r="J72" s="805"/>
      <c r="K72" s="815">
        <v>0</v>
      </c>
      <c r="L72" s="805"/>
      <c r="M72" s="815">
        <v>0</v>
      </c>
      <c r="N72" s="818"/>
    </row>
    <row r="73" spans="1:14" ht="20.100000000000001" customHeight="1" x14ac:dyDescent="0.15">
      <c r="B73" s="788"/>
      <c r="C73" s="833"/>
      <c r="D73" s="806" t="s">
        <v>121</v>
      </c>
      <c r="E73" s="807"/>
      <c r="F73" s="808"/>
      <c r="G73" s="813">
        <f>SUM(I73:N73)</f>
        <v>1</v>
      </c>
      <c r="H73" s="814"/>
      <c r="I73" s="815">
        <v>1</v>
      </c>
      <c r="J73" s="805"/>
      <c r="K73" s="815">
        <v>0</v>
      </c>
      <c r="L73" s="805"/>
      <c r="M73" s="815">
        <v>0</v>
      </c>
      <c r="N73" s="818"/>
    </row>
    <row r="74" spans="1:14" ht="20.100000000000001" customHeight="1" x14ac:dyDescent="0.15">
      <c r="B74" s="788"/>
      <c r="C74" s="834"/>
      <c r="D74" s="823" t="s">
        <v>207</v>
      </c>
      <c r="E74" s="824"/>
      <c r="F74" s="825"/>
      <c r="G74" s="813">
        <f>SUM(I74:N74)</f>
        <v>12</v>
      </c>
      <c r="H74" s="814"/>
      <c r="I74" s="815">
        <f>SUM(I69:J73)</f>
        <v>3</v>
      </c>
      <c r="J74" s="819"/>
      <c r="K74" s="815">
        <f>SUM(K69:L73)</f>
        <v>5</v>
      </c>
      <c r="L74" s="805"/>
      <c r="M74" s="815">
        <f>SUM(M69:N73)</f>
        <v>4</v>
      </c>
      <c r="N74" s="818"/>
    </row>
    <row r="75" spans="1:14" ht="20.100000000000001" customHeight="1" x14ac:dyDescent="0.15">
      <c r="B75" s="788"/>
      <c r="C75" s="790" t="s">
        <v>195</v>
      </c>
      <c r="D75" s="806" t="s">
        <v>306</v>
      </c>
      <c r="E75" s="807"/>
      <c r="F75" s="808"/>
      <c r="G75" s="815" t="s">
        <v>338</v>
      </c>
      <c r="H75" s="805"/>
      <c r="I75" s="815">
        <v>0</v>
      </c>
      <c r="J75" s="805"/>
      <c r="K75" s="815">
        <v>0</v>
      </c>
      <c r="L75" s="805"/>
      <c r="M75" s="815">
        <v>0</v>
      </c>
      <c r="N75" s="818"/>
    </row>
    <row r="76" spans="1:14" ht="20.100000000000001" customHeight="1" x14ac:dyDescent="0.15">
      <c r="B76" s="788"/>
      <c r="C76" s="826"/>
      <c r="D76" s="806" t="s">
        <v>234</v>
      </c>
      <c r="E76" s="807"/>
      <c r="F76" s="808"/>
      <c r="G76" s="813">
        <f>SUM(I76:N76)</f>
        <v>1</v>
      </c>
      <c r="H76" s="831"/>
      <c r="I76" s="815">
        <v>0</v>
      </c>
      <c r="J76" s="805"/>
      <c r="K76" s="815">
        <v>0</v>
      </c>
      <c r="L76" s="805"/>
      <c r="M76" s="815">
        <v>1</v>
      </c>
      <c r="N76" s="818"/>
    </row>
    <row r="77" spans="1:14" ht="20.100000000000001" customHeight="1" x14ac:dyDescent="0.15">
      <c r="B77" s="788"/>
      <c r="C77" s="826"/>
      <c r="D77" s="806" t="s">
        <v>332</v>
      </c>
      <c r="E77" s="807"/>
      <c r="F77" s="808"/>
      <c r="G77" s="815" t="s">
        <v>338</v>
      </c>
      <c r="H77" s="805"/>
      <c r="I77" s="815">
        <v>0</v>
      </c>
      <c r="J77" s="805"/>
      <c r="K77" s="815">
        <v>0</v>
      </c>
      <c r="L77" s="805"/>
      <c r="M77" s="815">
        <v>0</v>
      </c>
      <c r="N77" s="818"/>
    </row>
    <row r="78" spans="1:14" ht="20.100000000000001" customHeight="1" x14ac:dyDescent="0.15">
      <c r="B78" s="788"/>
      <c r="C78" s="826"/>
      <c r="D78" s="806" t="s">
        <v>121</v>
      </c>
      <c r="E78" s="807"/>
      <c r="F78" s="808"/>
      <c r="G78" s="815" t="s">
        <v>338</v>
      </c>
      <c r="H78" s="805"/>
      <c r="I78" s="815">
        <v>0</v>
      </c>
      <c r="J78" s="805"/>
      <c r="K78" s="815">
        <v>0</v>
      </c>
      <c r="L78" s="805"/>
      <c r="M78" s="815">
        <v>0</v>
      </c>
      <c r="N78" s="818"/>
    </row>
    <row r="79" spans="1:14" ht="20.100000000000001" customHeight="1" x14ac:dyDescent="0.15">
      <c r="B79" s="788"/>
      <c r="C79" s="827"/>
      <c r="D79" s="809" t="s">
        <v>207</v>
      </c>
      <c r="E79" s="810"/>
      <c r="F79" s="811"/>
      <c r="G79" s="813">
        <f>SUM(I79:N79)</f>
        <v>1</v>
      </c>
      <c r="H79" s="831"/>
      <c r="I79" s="815">
        <f>SUM(I75:J78)</f>
        <v>0</v>
      </c>
      <c r="J79" s="805"/>
      <c r="K79" s="815">
        <f>SUM(K75:L78)</f>
        <v>0</v>
      </c>
      <c r="L79" s="805"/>
      <c r="M79" s="815">
        <f>SUM(M75:N78)</f>
        <v>1</v>
      </c>
      <c r="N79" s="818"/>
    </row>
    <row r="80" spans="1:14" ht="20.100000000000001" customHeight="1" x14ac:dyDescent="0.15">
      <c r="B80" s="788"/>
      <c r="C80" s="826" t="s">
        <v>237</v>
      </c>
      <c r="D80" s="806" t="s">
        <v>307</v>
      </c>
      <c r="E80" s="807"/>
      <c r="F80" s="808"/>
      <c r="G80" s="815" t="s">
        <v>338</v>
      </c>
      <c r="H80" s="805"/>
      <c r="I80" s="815">
        <v>0</v>
      </c>
      <c r="J80" s="805"/>
      <c r="K80" s="815">
        <v>0</v>
      </c>
      <c r="L80" s="805"/>
      <c r="M80" s="815">
        <v>0</v>
      </c>
      <c r="N80" s="818"/>
    </row>
    <row r="81" spans="2:14" ht="20.100000000000001" customHeight="1" x14ac:dyDescent="0.15">
      <c r="B81" s="788"/>
      <c r="C81" s="826"/>
      <c r="D81" s="806" t="s">
        <v>308</v>
      </c>
      <c r="E81" s="807"/>
      <c r="F81" s="808"/>
      <c r="G81" s="804" t="s">
        <v>338</v>
      </c>
      <c r="H81" s="805"/>
      <c r="I81" s="815">
        <v>0</v>
      </c>
      <c r="J81" s="805"/>
      <c r="K81" s="815">
        <v>0</v>
      </c>
      <c r="L81" s="805"/>
      <c r="M81" s="815">
        <v>0</v>
      </c>
      <c r="N81" s="818"/>
    </row>
    <row r="82" spans="2:14" ht="20.100000000000001" customHeight="1" x14ac:dyDescent="0.15">
      <c r="B82" s="788"/>
      <c r="C82" s="827"/>
      <c r="D82" s="806" t="s">
        <v>309</v>
      </c>
      <c r="E82" s="807"/>
      <c r="F82" s="808"/>
      <c r="G82" s="815" t="s">
        <v>338</v>
      </c>
      <c r="H82" s="805"/>
      <c r="I82" s="815">
        <f>SUM(I80:J81)</f>
        <v>0</v>
      </c>
      <c r="J82" s="805"/>
      <c r="K82" s="815">
        <f>SUM(K80:L81)</f>
        <v>0</v>
      </c>
      <c r="L82" s="805"/>
      <c r="M82" s="815">
        <f>SUM(M80:N81)</f>
        <v>0</v>
      </c>
      <c r="N82" s="818"/>
    </row>
    <row r="83" spans="2:14" ht="20.100000000000001" customHeight="1" x14ac:dyDescent="0.15">
      <c r="B83" s="788"/>
      <c r="C83" s="812" t="s">
        <v>197</v>
      </c>
      <c r="D83" s="801" t="s">
        <v>361</v>
      </c>
      <c r="E83" s="802"/>
      <c r="F83" s="803"/>
      <c r="G83" s="813">
        <f>SUM(I83:N83)</f>
        <v>2</v>
      </c>
      <c r="H83" s="814"/>
      <c r="I83" s="815">
        <v>2</v>
      </c>
      <c r="J83" s="805"/>
      <c r="K83" s="815">
        <v>0</v>
      </c>
      <c r="L83" s="805"/>
      <c r="M83" s="815">
        <v>0</v>
      </c>
      <c r="N83" s="818"/>
    </row>
    <row r="84" spans="2:14" ht="20.100000000000001" customHeight="1" x14ac:dyDescent="0.15">
      <c r="B84" s="788"/>
      <c r="C84" s="812"/>
      <c r="D84" s="806" t="s">
        <v>121</v>
      </c>
      <c r="E84" s="807"/>
      <c r="F84" s="808"/>
      <c r="G84" s="804" t="s">
        <v>338</v>
      </c>
      <c r="H84" s="805"/>
      <c r="I84" s="815">
        <v>0</v>
      </c>
      <c r="J84" s="805"/>
      <c r="K84" s="815">
        <v>0</v>
      </c>
      <c r="L84" s="805"/>
      <c r="M84" s="815">
        <v>0</v>
      </c>
      <c r="N84" s="818"/>
    </row>
    <row r="85" spans="2:14" ht="20.100000000000001" customHeight="1" x14ac:dyDescent="0.15">
      <c r="B85" s="788"/>
      <c r="C85" s="812"/>
      <c r="D85" s="823" t="s">
        <v>207</v>
      </c>
      <c r="E85" s="824"/>
      <c r="F85" s="825"/>
      <c r="G85" s="813">
        <f>SUM(I85:N85)</f>
        <v>2</v>
      </c>
      <c r="H85" s="814"/>
      <c r="I85" s="815">
        <f>SUM(I83:J84)</f>
        <v>2</v>
      </c>
      <c r="J85" s="805"/>
      <c r="K85" s="815">
        <f>SUM(K83:L84)</f>
        <v>0</v>
      </c>
      <c r="L85" s="805"/>
      <c r="M85" s="815">
        <f>SUM(M83:N84)</f>
        <v>0</v>
      </c>
      <c r="N85" s="818"/>
    </row>
    <row r="86" spans="2:14" ht="20.100000000000001" customHeight="1" x14ac:dyDescent="0.15">
      <c r="B86" s="788"/>
      <c r="C86" s="812" t="s">
        <v>198</v>
      </c>
      <c r="D86" s="801" t="s">
        <v>310</v>
      </c>
      <c r="E86" s="802"/>
      <c r="F86" s="803"/>
      <c r="G86" s="804" t="s">
        <v>338</v>
      </c>
      <c r="H86" s="805"/>
      <c r="I86" s="815">
        <v>0</v>
      </c>
      <c r="J86" s="805"/>
      <c r="K86" s="815">
        <v>0</v>
      </c>
      <c r="L86" s="805"/>
      <c r="M86" s="815">
        <v>0</v>
      </c>
      <c r="N86" s="818"/>
    </row>
    <row r="87" spans="2:14" ht="20.100000000000001" customHeight="1" x14ac:dyDescent="0.15">
      <c r="B87" s="788"/>
      <c r="C87" s="812"/>
      <c r="D87" s="806" t="s">
        <v>333</v>
      </c>
      <c r="E87" s="807"/>
      <c r="F87" s="808"/>
      <c r="G87" s="804" t="s">
        <v>338</v>
      </c>
      <c r="H87" s="805"/>
      <c r="I87" s="815">
        <v>0</v>
      </c>
      <c r="J87" s="805"/>
      <c r="K87" s="815">
        <v>0</v>
      </c>
      <c r="L87" s="805"/>
      <c r="M87" s="815">
        <v>0</v>
      </c>
      <c r="N87" s="818"/>
    </row>
    <row r="88" spans="2:14" ht="20.100000000000001" customHeight="1" x14ac:dyDescent="0.15">
      <c r="B88" s="788"/>
      <c r="C88" s="812"/>
      <c r="D88" s="806" t="s">
        <v>311</v>
      </c>
      <c r="E88" s="807"/>
      <c r="F88" s="808"/>
      <c r="G88" s="804" t="s">
        <v>338</v>
      </c>
      <c r="H88" s="805"/>
      <c r="I88" s="815">
        <v>0</v>
      </c>
      <c r="J88" s="805"/>
      <c r="K88" s="815">
        <v>0</v>
      </c>
      <c r="L88" s="805"/>
      <c r="M88" s="815">
        <v>0</v>
      </c>
      <c r="N88" s="818"/>
    </row>
    <row r="89" spans="2:14" ht="20.100000000000001" customHeight="1" x14ac:dyDescent="0.15">
      <c r="B89" s="788"/>
      <c r="C89" s="812"/>
      <c r="D89" s="806" t="s">
        <v>312</v>
      </c>
      <c r="E89" s="807"/>
      <c r="F89" s="808"/>
      <c r="G89" s="813">
        <f>SUM(I89:N89)</f>
        <v>0</v>
      </c>
      <c r="H89" s="814"/>
      <c r="I89" s="815">
        <v>0</v>
      </c>
      <c r="J89" s="805"/>
      <c r="K89" s="815">
        <v>0</v>
      </c>
      <c r="L89" s="805"/>
      <c r="M89" s="815">
        <v>0</v>
      </c>
      <c r="N89" s="818"/>
    </row>
    <row r="90" spans="2:14" ht="20.100000000000001" customHeight="1" x14ac:dyDescent="0.15">
      <c r="B90" s="788"/>
      <c r="C90" s="812"/>
      <c r="D90" s="806" t="s">
        <v>313</v>
      </c>
      <c r="E90" s="807"/>
      <c r="F90" s="808"/>
      <c r="G90" s="804" t="s">
        <v>338</v>
      </c>
      <c r="H90" s="805"/>
      <c r="I90" s="815">
        <v>0</v>
      </c>
      <c r="J90" s="805"/>
      <c r="K90" s="815">
        <v>0</v>
      </c>
      <c r="L90" s="805"/>
      <c r="M90" s="815">
        <v>0</v>
      </c>
      <c r="N90" s="818"/>
    </row>
    <row r="91" spans="2:14" ht="20.100000000000001" customHeight="1" x14ac:dyDescent="0.15">
      <c r="B91" s="788"/>
      <c r="C91" s="812"/>
      <c r="D91" s="806" t="s">
        <v>334</v>
      </c>
      <c r="E91" s="807"/>
      <c r="F91" s="808"/>
      <c r="G91" s="804" t="s">
        <v>338</v>
      </c>
      <c r="H91" s="805"/>
      <c r="I91" s="815">
        <v>0</v>
      </c>
      <c r="J91" s="805"/>
      <c r="K91" s="815">
        <v>0</v>
      </c>
      <c r="L91" s="805"/>
      <c r="M91" s="815">
        <v>0</v>
      </c>
      <c r="N91" s="818"/>
    </row>
    <row r="92" spans="2:14" ht="20.100000000000001" customHeight="1" x14ac:dyDescent="0.15">
      <c r="B92" s="788"/>
      <c r="C92" s="812"/>
      <c r="D92" s="40" t="s">
        <v>300</v>
      </c>
      <c r="E92" s="163"/>
      <c r="F92" s="164" t="s">
        <v>365</v>
      </c>
      <c r="G92" s="804" t="s">
        <v>338</v>
      </c>
      <c r="H92" s="805"/>
      <c r="I92" s="815">
        <v>0</v>
      </c>
      <c r="J92" s="805"/>
      <c r="K92" s="815">
        <v>0</v>
      </c>
      <c r="L92" s="805"/>
      <c r="M92" s="815">
        <v>0</v>
      </c>
      <c r="N92" s="818"/>
    </row>
    <row r="93" spans="2:14" ht="20.100000000000001" customHeight="1" x14ac:dyDescent="0.15">
      <c r="B93" s="788"/>
      <c r="C93" s="812"/>
      <c r="D93" s="806" t="s">
        <v>301</v>
      </c>
      <c r="E93" s="807"/>
      <c r="F93" s="808"/>
      <c r="G93" s="813">
        <f>SUM(I93:N93)</f>
        <v>0</v>
      </c>
      <c r="H93" s="814"/>
      <c r="I93" s="815">
        <v>0</v>
      </c>
      <c r="J93" s="805"/>
      <c r="K93" s="815">
        <v>0</v>
      </c>
      <c r="L93" s="805"/>
      <c r="M93" s="815">
        <v>0</v>
      </c>
      <c r="N93" s="818"/>
    </row>
    <row r="94" spans="2:14" ht="20.100000000000001" customHeight="1" x14ac:dyDescent="0.15">
      <c r="B94" s="788"/>
      <c r="C94" s="812"/>
      <c r="D94" s="828" t="s">
        <v>302</v>
      </c>
      <c r="E94" s="829"/>
      <c r="F94" s="830"/>
      <c r="G94" s="813">
        <f>SUM(I94:N94)</f>
        <v>0</v>
      </c>
      <c r="H94" s="814"/>
      <c r="I94" s="815">
        <f>SUM(I86:J93)</f>
        <v>0</v>
      </c>
      <c r="J94" s="805"/>
      <c r="K94" s="815">
        <f>SUM(K86:L93)</f>
        <v>0</v>
      </c>
      <c r="L94" s="805"/>
      <c r="M94" s="815">
        <f>SUM(M86:N93)</f>
        <v>0</v>
      </c>
      <c r="N94" s="818"/>
    </row>
    <row r="95" spans="2:14" ht="20.100000000000001" customHeight="1" x14ac:dyDescent="0.15">
      <c r="B95" s="788"/>
      <c r="C95" s="790" t="s">
        <v>199</v>
      </c>
      <c r="D95" s="806" t="s">
        <v>314</v>
      </c>
      <c r="E95" s="807"/>
      <c r="F95" s="808"/>
      <c r="G95" s="804" t="s">
        <v>338</v>
      </c>
      <c r="H95" s="805"/>
      <c r="I95" s="815">
        <v>0</v>
      </c>
      <c r="J95" s="805"/>
      <c r="K95" s="815">
        <v>0</v>
      </c>
      <c r="L95" s="805"/>
      <c r="M95" s="815">
        <v>0</v>
      </c>
      <c r="N95" s="818"/>
    </row>
    <row r="96" spans="2:14" ht="20.100000000000001" customHeight="1" x14ac:dyDescent="0.15">
      <c r="B96" s="788"/>
      <c r="C96" s="826"/>
      <c r="D96" s="806" t="s">
        <v>315</v>
      </c>
      <c r="E96" s="807"/>
      <c r="F96" s="808"/>
      <c r="G96" s="804" t="s">
        <v>338</v>
      </c>
      <c r="H96" s="805"/>
      <c r="I96" s="815">
        <v>0</v>
      </c>
      <c r="J96" s="805"/>
      <c r="K96" s="815">
        <v>0</v>
      </c>
      <c r="L96" s="805"/>
      <c r="M96" s="815">
        <v>0</v>
      </c>
      <c r="N96" s="818"/>
    </row>
    <row r="97" spans="2:14" ht="20.100000000000001" customHeight="1" x14ac:dyDescent="0.15">
      <c r="B97" s="788"/>
      <c r="C97" s="826"/>
      <c r="D97" s="806" t="s">
        <v>335</v>
      </c>
      <c r="E97" s="807"/>
      <c r="F97" s="808"/>
      <c r="G97" s="804" t="s">
        <v>338</v>
      </c>
      <c r="H97" s="805"/>
      <c r="I97" s="815">
        <v>0</v>
      </c>
      <c r="J97" s="805"/>
      <c r="K97" s="815">
        <v>0</v>
      </c>
      <c r="L97" s="805"/>
      <c r="M97" s="815">
        <v>0</v>
      </c>
      <c r="N97" s="818"/>
    </row>
    <row r="98" spans="2:14" ht="20.100000000000001" customHeight="1" x14ac:dyDescent="0.15">
      <c r="B98" s="788"/>
      <c r="C98" s="827"/>
      <c r="D98" s="809" t="s">
        <v>309</v>
      </c>
      <c r="E98" s="810"/>
      <c r="F98" s="811"/>
      <c r="G98" s="804" t="s">
        <v>338</v>
      </c>
      <c r="H98" s="805"/>
      <c r="I98" s="815">
        <f>SUM(I95:J97)</f>
        <v>0</v>
      </c>
      <c r="J98" s="805"/>
      <c r="K98" s="815">
        <f>SUM(K95:L97)</f>
        <v>0</v>
      </c>
      <c r="L98" s="805"/>
      <c r="M98" s="815">
        <f>SUM(M95:N97)</f>
        <v>0</v>
      </c>
      <c r="N98" s="818"/>
    </row>
    <row r="99" spans="2:14" ht="20.100000000000001" customHeight="1" x14ac:dyDescent="0.15">
      <c r="B99" s="788"/>
      <c r="C99" s="790" t="s">
        <v>200</v>
      </c>
      <c r="D99" s="823" t="s">
        <v>316</v>
      </c>
      <c r="E99" s="824"/>
      <c r="F99" s="825"/>
      <c r="G99" s="804" t="s">
        <v>338</v>
      </c>
      <c r="H99" s="805"/>
      <c r="I99" s="815">
        <v>0</v>
      </c>
      <c r="J99" s="805"/>
      <c r="K99" s="815">
        <v>0</v>
      </c>
      <c r="L99" s="805"/>
      <c r="M99" s="815">
        <v>0</v>
      </c>
      <c r="N99" s="818"/>
    </row>
    <row r="100" spans="2:14" ht="20.100000000000001" customHeight="1" x14ac:dyDescent="0.15">
      <c r="B100" s="788"/>
      <c r="C100" s="791"/>
      <c r="D100" s="806" t="s">
        <v>317</v>
      </c>
      <c r="E100" s="807"/>
      <c r="F100" s="808"/>
      <c r="G100" s="804" t="s">
        <v>338</v>
      </c>
      <c r="H100" s="805"/>
      <c r="I100" s="815">
        <v>0</v>
      </c>
      <c r="J100" s="805"/>
      <c r="K100" s="815">
        <v>0</v>
      </c>
      <c r="L100" s="805"/>
      <c r="M100" s="815">
        <v>0</v>
      </c>
      <c r="N100" s="818"/>
    </row>
    <row r="101" spans="2:14" ht="20.100000000000001" customHeight="1" x14ac:dyDescent="0.15">
      <c r="B101" s="788"/>
      <c r="C101" s="791"/>
      <c r="D101" s="806" t="s">
        <v>328</v>
      </c>
      <c r="E101" s="807"/>
      <c r="F101" s="808"/>
      <c r="G101" s="804">
        <f t="shared" ref="G101" si="3">SUM(I101:N101)</f>
        <v>1</v>
      </c>
      <c r="H101" s="819"/>
      <c r="I101" s="815">
        <v>0</v>
      </c>
      <c r="J101" s="805"/>
      <c r="K101" s="815">
        <v>1</v>
      </c>
      <c r="L101" s="805"/>
      <c r="M101" s="815">
        <v>0</v>
      </c>
      <c r="N101" s="818"/>
    </row>
    <row r="102" spans="2:14" ht="20.100000000000001" customHeight="1" x14ac:dyDescent="0.15">
      <c r="B102" s="788"/>
      <c r="C102" s="791"/>
      <c r="D102" s="820" t="s">
        <v>253</v>
      </c>
      <c r="E102" s="821"/>
      <c r="F102" s="822"/>
      <c r="G102" s="813">
        <f>SUM(I102:N102)</f>
        <v>2</v>
      </c>
      <c r="H102" s="814"/>
      <c r="I102" s="815">
        <v>2</v>
      </c>
      <c r="J102" s="805"/>
      <c r="K102" s="815">
        <v>0</v>
      </c>
      <c r="L102" s="805"/>
      <c r="M102" s="815">
        <v>0</v>
      </c>
      <c r="N102" s="818"/>
    </row>
    <row r="103" spans="2:14" ht="20.100000000000001" customHeight="1" x14ac:dyDescent="0.15">
      <c r="B103" s="788"/>
      <c r="C103" s="791"/>
      <c r="D103" s="820" t="s">
        <v>318</v>
      </c>
      <c r="E103" s="821"/>
      <c r="F103" s="822"/>
      <c r="G103" s="804" t="s">
        <v>338</v>
      </c>
      <c r="H103" s="805"/>
      <c r="I103" s="815">
        <v>0</v>
      </c>
      <c r="J103" s="805"/>
      <c r="K103" s="815">
        <v>0</v>
      </c>
      <c r="L103" s="805"/>
      <c r="M103" s="815">
        <v>0</v>
      </c>
      <c r="N103" s="818"/>
    </row>
    <row r="104" spans="2:14" ht="20.100000000000001" customHeight="1" x14ac:dyDescent="0.15">
      <c r="B104" s="788"/>
      <c r="C104" s="791"/>
      <c r="D104" s="806" t="s">
        <v>319</v>
      </c>
      <c r="E104" s="807"/>
      <c r="F104" s="808"/>
      <c r="G104" s="804" t="s">
        <v>338</v>
      </c>
      <c r="H104" s="805"/>
      <c r="I104" s="815">
        <v>0</v>
      </c>
      <c r="J104" s="805"/>
      <c r="K104" s="815">
        <v>0</v>
      </c>
      <c r="L104" s="805"/>
      <c r="M104" s="815">
        <v>0</v>
      </c>
      <c r="N104" s="818"/>
    </row>
    <row r="105" spans="2:14" ht="20.100000000000001" customHeight="1" x14ac:dyDescent="0.15">
      <c r="B105" s="789"/>
      <c r="C105" s="792"/>
      <c r="D105" s="806" t="s">
        <v>320</v>
      </c>
      <c r="E105" s="807"/>
      <c r="F105" s="808"/>
      <c r="G105" s="804" t="s">
        <v>338</v>
      </c>
      <c r="H105" s="805"/>
      <c r="I105" s="815">
        <v>0</v>
      </c>
      <c r="J105" s="805"/>
      <c r="K105" s="815">
        <v>0</v>
      </c>
      <c r="L105" s="805"/>
      <c r="M105" s="815">
        <v>0</v>
      </c>
      <c r="N105" s="818"/>
    </row>
    <row r="106" spans="2:14" ht="20.100000000000001" customHeight="1" x14ac:dyDescent="0.15">
      <c r="B106" s="788" t="s">
        <v>297</v>
      </c>
      <c r="C106" s="790" t="s">
        <v>200</v>
      </c>
      <c r="D106" s="806" t="s">
        <v>321</v>
      </c>
      <c r="E106" s="807"/>
      <c r="F106" s="808"/>
      <c r="G106" s="804" t="s">
        <v>338</v>
      </c>
      <c r="H106" s="805"/>
      <c r="I106" s="815">
        <v>0</v>
      </c>
      <c r="J106" s="805"/>
      <c r="K106" s="815">
        <v>0</v>
      </c>
      <c r="L106" s="805"/>
      <c r="M106" s="815">
        <v>0</v>
      </c>
      <c r="N106" s="818"/>
    </row>
    <row r="107" spans="2:14" ht="20.100000000000001" customHeight="1" x14ac:dyDescent="0.15">
      <c r="B107" s="788"/>
      <c r="C107" s="791"/>
      <c r="D107" s="806" t="s">
        <v>322</v>
      </c>
      <c r="E107" s="807"/>
      <c r="F107" s="808"/>
      <c r="G107" s="804" t="s">
        <v>338</v>
      </c>
      <c r="H107" s="805"/>
      <c r="I107" s="815">
        <v>0</v>
      </c>
      <c r="J107" s="805"/>
      <c r="K107" s="815">
        <v>0</v>
      </c>
      <c r="L107" s="805"/>
      <c r="M107" s="815">
        <v>0</v>
      </c>
      <c r="N107" s="818"/>
    </row>
    <row r="108" spans="2:14" ht="20.100000000000001" customHeight="1" x14ac:dyDescent="0.15">
      <c r="B108" s="788"/>
      <c r="C108" s="791"/>
      <c r="D108" s="809" t="s">
        <v>323</v>
      </c>
      <c r="E108" s="810"/>
      <c r="F108" s="811"/>
      <c r="G108" s="804" t="s">
        <v>338</v>
      </c>
      <c r="H108" s="805"/>
      <c r="I108" s="815">
        <v>0</v>
      </c>
      <c r="J108" s="805"/>
      <c r="K108" s="815">
        <v>0</v>
      </c>
      <c r="L108" s="805"/>
      <c r="M108" s="815">
        <v>0</v>
      </c>
      <c r="N108" s="818"/>
    </row>
    <row r="109" spans="2:14" ht="20.100000000000001" customHeight="1" x14ac:dyDescent="0.15">
      <c r="B109" s="788"/>
      <c r="C109" s="791"/>
      <c r="D109" s="806" t="s">
        <v>324</v>
      </c>
      <c r="E109" s="807"/>
      <c r="F109" s="808"/>
      <c r="G109" s="813">
        <f>SUM(I109:N109)</f>
        <v>0</v>
      </c>
      <c r="H109" s="814"/>
      <c r="I109" s="815">
        <v>0</v>
      </c>
      <c r="J109" s="805"/>
      <c r="K109" s="815">
        <v>0</v>
      </c>
      <c r="L109" s="805"/>
      <c r="M109" s="815">
        <v>0</v>
      </c>
      <c r="N109" s="818"/>
    </row>
    <row r="110" spans="2:14" ht="20.100000000000001" customHeight="1" x14ac:dyDescent="0.15">
      <c r="B110" s="788"/>
      <c r="C110" s="791"/>
      <c r="D110" s="806" t="s">
        <v>301</v>
      </c>
      <c r="E110" s="807"/>
      <c r="F110" s="808"/>
      <c r="G110" s="813">
        <f>SUM(I110:N110)</f>
        <v>0</v>
      </c>
      <c r="H110" s="814"/>
      <c r="I110" s="815">
        <v>0</v>
      </c>
      <c r="J110" s="805"/>
      <c r="K110" s="815">
        <v>0</v>
      </c>
      <c r="L110" s="805"/>
      <c r="M110" s="815">
        <v>0</v>
      </c>
      <c r="N110" s="818"/>
    </row>
    <row r="111" spans="2:14" ht="20.100000000000001" customHeight="1" x14ac:dyDescent="0.15">
      <c r="B111" s="788"/>
      <c r="C111" s="792"/>
      <c r="D111" s="806" t="s">
        <v>207</v>
      </c>
      <c r="E111" s="807"/>
      <c r="F111" s="808"/>
      <c r="G111" s="813">
        <f>SUM(I111:N111)</f>
        <v>3</v>
      </c>
      <c r="H111" s="814"/>
      <c r="I111" s="815">
        <f>SUM(I99:J110)</f>
        <v>2</v>
      </c>
      <c r="J111" s="805"/>
      <c r="K111" s="815">
        <f>SUM(K99:L110)</f>
        <v>1</v>
      </c>
      <c r="L111" s="805"/>
      <c r="M111" s="815">
        <f>SUM(M99:N110)</f>
        <v>0</v>
      </c>
      <c r="N111" s="818"/>
    </row>
    <row r="112" spans="2:14" ht="20.100000000000001" customHeight="1" x14ac:dyDescent="0.15">
      <c r="B112" s="788"/>
      <c r="C112" s="812" t="s">
        <v>201</v>
      </c>
      <c r="D112" s="806" t="s">
        <v>336</v>
      </c>
      <c r="E112" s="807"/>
      <c r="F112" s="808"/>
      <c r="G112" s="804" t="s">
        <v>338</v>
      </c>
      <c r="H112" s="805"/>
      <c r="I112" s="815">
        <v>0</v>
      </c>
      <c r="J112" s="805"/>
      <c r="K112" s="815">
        <v>0</v>
      </c>
      <c r="L112" s="805"/>
      <c r="M112" s="815">
        <v>0</v>
      </c>
      <c r="N112" s="818"/>
    </row>
    <row r="113" spans="2:14" ht="20.100000000000001" customHeight="1" x14ac:dyDescent="0.15">
      <c r="B113" s="788"/>
      <c r="C113" s="812"/>
      <c r="D113" s="806" t="s">
        <v>325</v>
      </c>
      <c r="E113" s="807"/>
      <c r="F113" s="808"/>
      <c r="G113" s="804" t="s">
        <v>338</v>
      </c>
      <c r="H113" s="805"/>
      <c r="I113" s="815">
        <v>0</v>
      </c>
      <c r="J113" s="805"/>
      <c r="K113" s="815">
        <v>0</v>
      </c>
      <c r="L113" s="805"/>
      <c r="M113" s="815">
        <v>0</v>
      </c>
      <c r="N113" s="818"/>
    </row>
    <row r="114" spans="2:14" ht="20.100000000000001" customHeight="1" x14ac:dyDescent="0.15">
      <c r="B114" s="788"/>
      <c r="C114" s="812"/>
      <c r="D114" s="806" t="s">
        <v>326</v>
      </c>
      <c r="E114" s="807"/>
      <c r="F114" s="808"/>
      <c r="G114" s="813">
        <f>SUM(I114:N114)</f>
        <v>1</v>
      </c>
      <c r="H114" s="814"/>
      <c r="I114" s="815">
        <v>1</v>
      </c>
      <c r="J114" s="819"/>
      <c r="K114" s="815">
        <v>0</v>
      </c>
      <c r="L114" s="805"/>
      <c r="M114" s="815">
        <v>0</v>
      </c>
      <c r="N114" s="818"/>
    </row>
    <row r="115" spans="2:14" ht="20.100000000000001" customHeight="1" x14ac:dyDescent="0.15">
      <c r="B115" s="788"/>
      <c r="C115" s="812"/>
      <c r="D115" s="40" t="s">
        <v>121</v>
      </c>
      <c r="E115" s="163"/>
      <c r="F115" s="164"/>
      <c r="G115" s="804">
        <f t="shared" ref="G115" si="4">SUM(I115:N115)</f>
        <v>1</v>
      </c>
      <c r="H115" s="819"/>
      <c r="I115" s="815">
        <v>1</v>
      </c>
      <c r="J115" s="805"/>
      <c r="K115" s="815">
        <v>0</v>
      </c>
      <c r="L115" s="805"/>
      <c r="M115" s="815">
        <v>0</v>
      </c>
      <c r="N115" s="818"/>
    </row>
    <row r="116" spans="2:14" ht="20.100000000000001" customHeight="1" x14ac:dyDescent="0.15">
      <c r="B116" s="788"/>
      <c r="C116" s="812"/>
      <c r="D116" s="809" t="s">
        <v>207</v>
      </c>
      <c r="E116" s="810"/>
      <c r="F116" s="811"/>
      <c r="G116" s="813">
        <f>SUM(I116:N116)</f>
        <v>2</v>
      </c>
      <c r="H116" s="814"/>
      <c r="I116" s="815">
        <f>SUM(I112:J115)</f>
        <v>2</v>
      </c>
      <c r="J116" s="819"/>
      <c r="K116" s="815">
        <f>SUM(K112:L115)</f>
        <v>0</v>
      </c>
      <c r="L116" s="805"/>
      <c r="M116" s="815">
        <f>SUM(M112:N115)</f>
        <v>0</v>
      </c>
      <c r="N116" s="818"/>
    </row>
    <row r="117" spans="2:14" ht="20.100000000000001" customHeight="1" x14ac:dyDescent="0.15">
      <c r="B117" s="788"/>
      <c r="C117" s="812" t="s">
        <v>276</v>
      </c>
      <c r="D117" s="806" t="s">
        <v>327</v>
      </c>
      <c r="E117" s="807"/>
      <c r="F117" s="808"/>
      <c r="G117" s="813">
        <f>SUM(I117:N117)</f>
        <v>2</v>
      </c>
      <c r="H117" s="814"/>
      <c r="I117" s="815">
        <v>1</v>
      </c>
      <c r="J117" s="805"/>
      <c r="K117" s="815">
        <v>0</v>
      </c>
      <c r="L117" s="805"/>
      <c r="M117" s="815">
        <v>1</v>
      </c>
      <c r="N117" s="818"/>
    </row>
    <row r="118" spans="2:14" ht="20.100000000000001" customHeight="1" x14ac:dyDescent="0.15">
      <c r="B118" s="788"/>
      <c r="C118" s="812"/>
      <c r="D118" s="806" t="s">
        <v>304</v>
      </c>
      <c r="E118" s="807"/>
      <c r="F118" s="808"/>
      <c r="G118" s="804" t="s">
        <v>338</v>
      </c>
      <c r="H118" s="805"/>
      <c r="I118" s="815" t="s">
        <v>338</v>
      </c>
      <c r="J118" s="819"/>
      <c r="K118" s="815">
        <v>0</v>
      </c>
      <c r="L118" s="805"/>
      <c r="M118" s="815">
        <v>0</v>
      </c>
      <c r="N118" s="818"/>
    </row>
    <row r="119" spans="2:14" ht="20.100000000000001" customHeight="1" x14ac:dyDescent="0.15">
      <c r="B119" s="788"/>
      <c r="C119" s="812"/>
      <c r="D119" s="806" t="s">
        <v>303</v>
      </c>
      <c r="E119" s="807"/>
      <c r="F119" s="808"/>
      <c r="G119" s="804" t="s">
        <v>338</v>
      </c>
      <c r="H119" s="805"/>
      <c r="I119" s="815">
        <v>0</v>
      </c>
      <c r="J119" s="805"/>
      <c r="K119" s="815">
        <v>0</v>
      </c>
      <c r="L119" s="805"/>
      <c r="M119" s="815">
        <v>0</v>
      </c>
      <c r="N119" s="818"/>
    </row>
    <row r="120" spans="2:14" ht="20.100000000000001" customHeight="1" x14ac:dyDescent="0.15">
      <c r="B120" s="788"/>
      <c r="C120" s="812"/>
      <c r="D120" s="806" t="s">
        <v>273</v>
      </c>
      <c r="E120" s="807"/>
      <c r="F120" s="808"/>
      <c r="G120" s="804" t="s">
        <v>338</v>
      </c>
      <c r="H120" s="805"/>
      <c r="I120" s="815">
        <v>0</v>
      </c>
      <c r="J120" s="805"/>
      <c r="K120" s="815">
        <v>0</v>
      </c>
      <c r="L120" s="805"/>
      <c r="M120" s="815">
        <v>0</v>
      </c>
      <c r="N120" s="818"/>
    </row>
    <row r="121" spans="2:14" ht="20.100000000000001" customHeight="1" x14ac:dyDescent="0.15">
      <c r="B121" s="788"/>
      <c r="C121" s="812"/>
      <c r="D121" s="806" t="s">
        <v>274</v>
      </c>
      <c r="E121" s="807"/>
      <c r="F121" s="808"/>
      <c r="G121" s="804" t="s">
        <v>338</v>
      </c>
      <c r="H121" s="805"/>
      <c r="I121" s="815">
        <v>0</v>
      </c>
      <c r="J121" s="805"/>
      <c r="K121" s="815">
        <v>0</v>
      </c>
      <c r="L121" s="805"/>
      <c r="M121" s="815">
        <v>0</v>
      </c>
      <c r="N121" s="818"/>
    </row>
    <row r="122" spans="2:14" ht="20.100000000000001" customHeight="1" x14ac:dyDescent="0.15">
      <c r="B122" s="788"/>
      <c r="C122" s="812"/>
      <c r="D122" s="806" t="s">
        <v>275</v>
      </c>
      <c r="E122" s="807"/>
      <c r="F122" s="808"/>
      <c r="G122" s="804" t="s">
        <v>338</v>
      </c>
      <c r="H122" s="805"/>
      <c r="I122" s="815">
        <v>0</v>
      </c>
      <c r="J122" s="805"/>
      <c r="K122" s="815">
        <v>0</v>
      </c>
      <c r="L122" s="805"/>
      <c r="M122" s="815">
        <v>0</v>
      </c>
      <c r="N122" s="818"/>
    </row>
    <row r="123" spans="2:14" ht="20.100000000000001" customHeight="1" x14ac:dyDescent="0.15">
      <c r="B123" s="788"/>
      <c r="C123" s="812"/>
      <c r="D123" s="809" t="s">
        <v>121</v>
      </c>
      <c r="E123" s="810"/>
      <c r="F123" s="811"/>
      <c r="G123" s="813">
        <f>SUM(I123:N123)</f>
        <v>0</v>
      </c>
      <c r="H123" s="814"/>
      <c r="I123" s="815">
        <v>0</v>
      </c>
      <c r="J123" s="805"/>
      <c r="K123" s="815">
        <v>0</v>
      </c>
      <c r="L123" s="805"/>
      <c r="M123" s="815">
        <v>0</v>
      </c>
      <c r="N123" s="818"/>
    </row>
    <row r="124" spans="2:14" ht="20.100000000000001" customHeight="1" x14ac:dyDescent="0.15">
      <c r="B124" s="788"/>
      <c r="C124" s="812"/>
      <c r="D124" s="806" t="s">
        <v>207</v>
      </c>
      <c r="E124" s="807"/>
      <c r="F124" s="808"/>
      <c r="G124" s="813">
        <f>SUM(I124:N124)</f>
        <v>2</v>
      </c>
      <c r="H124" s="814"/>
      <c r="I124" s="815">
        <f>SUM(I117:J123)</f>
        <v>1</v>
      </c>
      <c r="J124" s="819"/>
      <c r="K124" s="815">
        <f>SUM(K117:L123)</f>
        <v>0</v>
      </c>
      <c r="L124" s="805"/>
      <c r="M124" s="815">
        <f>SUM(M117:N123)</f>
        <v>1</v>
      </c>
      <c r="N124" s="818"/>
    </row>
    <row r="125" spans="2:14" ht="20.100000000000001" customHeight="1" x14ac:dyDescent="0.15">
      <c r="B125" s="788"/>
      <c r="C125" s="812" t="s">
        <v>204</v>
      </c>
      <c r="D125" s="806" t="s">
        <v>135</v>
      </c>
      <c r="E125" s="807"/>
      <c r="F125" s="808"/>
      <c r="G125" s="804" t="s">
        <v>338</v>
      </c>
      <c r="H125" s="805"/>
      <c r="I125" s="815">
        <v>0</v>
      </c>
      <c r="J125" s="805"/>
      <c r="K125" s="815">
        <f>SUM(K118:L124)</f>
        <v>0</v>
      </c>
      <c r="L125" s="805"/>
      <c r="M125" s="815">
        <v>0</v>
      </c>
      <c r="N125" s="818"/>
    </row>
    <row r="126" spans="2:14" ht="20.100000000000001" customHeight="1" x14ac:dyDescent="0.15">
      <c r="B126" s="788"/>
      <c r="C126" s="812"/>
      <c r="D126" s="806" t="s">
        <v>121</v>
      </c>
      <c r="E126" s="807"/>
      <c r="F126" s="808"/>
      <c r="G126" s="804" t="s">
        <v>338</v>
      </c>
      <c r="H126" s="805"/>
      <c r="I126" s="815">
        <v>0</v>
      </c>
      <c r="J126" s="805"/>
      <c r="K126" s="815">
        <v>0</v>
      </c>
      <c r="L126" s="805"/>
      <c r="M126" s="815">
        <v>0</v>
      </c>
      <c r="N126" s="818"/>
    </row>
    <row r="127" spans="2:14" ht="20.100000000000001" customHeight="1" x14ac:dyDescent="0.15">
      <c r="B127" s="788"/>
      <c r="C127" s="812"/>
      <c r="D127" s="806" t="s">
        <v>207</v>
      </c>
      <c r="E127" s="807"/>
      <c r="F127" s="808"/>
      <c r="G127" s="804" t="s">
        <v>338</v>
      </c>
      <c r="H127" s="805"/>
      <c r="I127" s="815">
        <f>SUM(I125:J126)</f>
        <v>0</v>
      </c>
      <c r="J127" s="805"/>
      <c r="K127" s="815">
        <f>SUM(K125:L126)</f>
        <v>0</v>
      </c>
      <c r="L127" s="805"/>
      <c r="M127" s="815">
        <f>SUM(M125:N126)</f>
        <v>0</v>
      </c>
      <c r="N127" s="818"/>
    </row>
    <row r="128" spans="2:14" ht="20.100000000000001" customHeight="1" x14ac:dyDescent="0.15">
      <c r="B128" s="788"/>
      <c r="C128" s="179" t="s">
        <v>380</v>
      </c>
      <c r="D128" s="40" t="s">
        <v>207</v>
      </c>
      <c r="E128" s="163"/>
      <c r="F128" s="164"/>
      <c r="G128" s="804" t="s">
        <v>338</v>
      </c>
      <c r="H128" s="805"/>
      <c r="I128" s="815">
        <v>0</v>
      </c>
      <c r="J128" s="805"/>
      <c r="K128" s="815">
        <v>0</v>
      </c>
      <c r="L128" s="805"/>
      <c r="M128" s="815">
        <v>0</v>
      </c>
      <c r="N128" s="818"/>
    </row>
    <row r="129" spans="2:14" ht="20.100000000000001" customHeight="1" x14ac:dyDescent="0.15">
      <c r="B129" s="788"/>
      <c r="C129" s="812" t="s">
        <v>205</v>
      </c>
      <c r="D129" s="806" t="s">
        <v>277</v>
      </c>
      <c r="E129" s="807"/>
      <c r="F129" s="808"/>
      <c r="G129" s="804" t="s">
        <v>338</v>
      </c>
      <c r="H129" s="805"/>
      <c r="I129" s="815">
        <v>0</v>
      </c>
      <c r="J129" s="805"/>
      <c r="K129" s="815">
        <v>0</v>
      </c>
      <c r="L129" s="805"/>
      <c r="M129" s="815">
        <v>0</v>
      </c>
      <c r="N129" s="818"/>
    </row>
    <row r="130" spans="2:14" ht="20.100000000000001" customHeight="1" x14ac:dyDescent="0.15">
      <c r="B130" s="788"/>
      <c r="C130" s="812"/>
      <c r="D130" s="806" t="s">
        <v>121</v>
      </c>
      <c r="E130" s="807"/>
      <c r="F130" s="808"/>
      <c r="G130" s="804" t="s">
        <v>338</v>
      </c>
      <c r="H130" s="805"/>
      <c r="I130" s="815">
        <v>0</v>
      </c>
      <c r="J130" s="805"/>
      <c r="K130" s="815">
        <v>0</v>
      </c>
      <c r="L130" s="805"/>
      <c r="M130" s="815">
        <v>0</v>
      </c>
      <c r="N130" s="818"/>
    </row>
    <row r="131" spans="2:14" ht="20.100000000000001" customHeight="1" x14ac:dyDescent="0.15">
      <c r="B131" s="788"/>
      <c r="C131" s="812"/>
      <c r="D131" s="806" t="s">
        <v>207</v>
      </c>
      <c r="E131" s="807"/>
      <c r="F131" s="808"/>
      <c r="G131" s="804" t="s">
        <v>338</v>
      </c>
      <c r="H131" s="805"/>
      <c r="I131" s="815">
        <f>SUM(I129:J130)</f>
        <v>0</v>
      </c>
      <c r="J131" s="805"/>
      <c r="K131" s="815">
        <f>SUM(K129:L130)</f>
        <v>0</v>
      </c>
      <c r="L131" s="805"/>
      <c r="M131" s="815">
        <f>SUM(M129:N130)</f>
        <v>0</v>
      </c>
      <c r="N131" s="818"/>
    </row>
    <row r="132" spans="2:14" ht="20.100000000000001" customHeight="1" x14ac:dyDescent="0.15">
      <c r="B132" s="788"/>
      <c r="C132" s="180" t="s">
        <v>278</v>
      </c>
      <c r="D132" s="806" t="s">
        <v>207</v>
      </c>
      <c r="E132" s="807"/>
      <c r="F132" s="808"/>
      <c r="G132" s="804" t="s">
        <v>338</v>
      </c>
      <c r="H132" s="805"/>
      <c r="I132" s="815">
        <v>0</v>
      </c>
      <c r="J132" s="805"/>
      <c r="K132" s="815">
        <v>0</v>
      </c>
      <c r="L132" s="805"/>
      <c r="M132" s="815">
        <v>0</v>
      </c>
      <c r="N132" s="818"/>
    </row>
    <row r="133" spans="2:14" ht="20.100000000000001" customHeight="1" x14ac:dyDescent="0.15">
      <c r="B133" s="789"/>
      <c r="C133" s="181" t="s">
        <v>121</v>
      </c>
      <c r="D133" s="806" t="s">
        <v>207</v>
      </c>
      <c r="E133" s="807"/>
      <c r="F133" s="808"/>
      <c r="G133" s="813">
        <f>SUM(I133:N133)</f>
        <v>0</v>
      </c>
      <c r="H133" s="814"/>
      <c r="I133" s="815">
        <v>0</v>
      </c>
      <c r="J133" s="805"/>
      <c r="K133" s="815">
        <v>0</v>
      </c>
      <c r="L133" s="805"/>
      <c r="M133" s="815">
        <v>0</v>
      </c>
      <c r="N133" s="818"/>
    </row>
    <row r="134" spans="2:14" ht="20.100000000000001" customHeight="1" x14ac:dyDescent="0.15">
      <c r="B134" s="798" t="s">
        <v>298</v>
      </c>
      <c r="C134" s="801" t="s">
        <v>51</v>
      </c>
      <c r="D134" s="802"/>
      <c r="E134" s="802"/>
      <c r="F134" s="803"/>
      <c r="G134" s="804" t="s">
        <v>338</v>
      </c>
      <c r="H134" s="805"/>
      <c r="I134" s="815">
        <v>0</v>
      </c>
      <c r="J134" s="805"/>
      <c r="K134" s="815">
        <v>0</v>
      </c>
      <c r="L134" s="805"/>
      <c r="M134" s="815">
        <v>0</v>
      </c>
      <c r="N134" s="818"/>
    </row>
    <row r="135" spans="2:14" ht="20.100000000000001" customHeight="1" x14ac:dyDescent="0.15">
      <c r="B135" s="799"/>
      <c r="C135" s="809" t="s">
        <v>53</v>
      </c>
      <c r="D135" s="810"/>
      <c r="E135" s="810"/>
      <c r="F135" s="811"/>
      <c r="G135" s="804" t="s">
        <v>338</v>
      </c>
      <c r="H135" s="805"/>
      <c r="I135" s="815">
        <v>0</v>
      </c>
      <c r="J135" s="805"/>
      <c r="K135" s="815">
        <v>0</v>
      </c>
      <c r="L135" s="805"/>
      <c r="M135" s="815">
        <v>0</v>
      </c>
      <c r="N135" s="818"/>
    </row>
    <row r="136" spans="2:14" ht="20.100000000000001" customHeight="1" x14ac:dyDescent="0.15">
      <c r="B136" s="799"/>
      <c r="C136" s="809" t="s">
        <v>121</v>
      </c>
      <c r="D136" s="810"/>
      <c r="E136" s="810"/>
      <c r="F136" s="811"/>
      <c r="G136" s="804" t="s">
        <v>338</v>
      </c>
      <c r="H136" s="805"/>
      <c r="I136" s="815">
        <v>0</v>
      </c>
      <c r="J136" s="805"/>
      <c r="K136" s="815">
        <v>0</v>
      </c>
      <c r="L136" s="805"/>
      <c r="M136" s="815">
        <v>0</v>
      </c>
      <c r="N136" s="818"/>
    </row>
    <row r="137" spans="2:14" ht="20.100000000000001" customHeight="1" x14ac:dyDescent="0.15">
      <c r="B137" s="800"/>
      <c r="C137" s="793" t="s">
        <v>207</v>
      </c>
      <c r="D137" s="794"/>
      <c r="E137" s="794"/>
      <c r="F137" s="795"/>
      <c r="G137" s="796" t="s">
        <v>338</v>
      </c>
      <c r="H137" s="797"/>
      <c r="I137" s="816">
        <f>SUM(I134:J136)</f>
        <v>0</v>
      </c>
      <c r="J137" s="797"/>
      <c r="K137" s="816">
        <f>SUM(K134:L136)</f>
        <v>0</v>
      </c>
      <c r="L137" s="797"/>
      <c r="M137" s="816">
        <f>SUM(M134:N136)</f>
        <v>0</v>
      </c>
      <c r="N137" s="817"/>
    </row>
  </sheetData>
  <mergeCells count="620">
    <mergeCell ref="B106:B133"/>
    <mergeCell ref="A1:J1"/>
    <mergeCell ref="K1:N1"/>
    <mergeCell ref="B2:F2"/>
    <mergeCell ref="G2:H2"/>
    <mergeCell ref="I2:J2"/>
    <mergeCell ref="K2:L2"/>
    <mergeCell ref="M2:N2"/>
    <mergeCell ref="B3:F3"/>
    <mergeCell ref="G3:H3"/>
    <mergeCell ref="I3:J3"/>
    <mergeCell ref="K3:L3"/>
    <mergeCell ref="M3:N3"/>
    <mergeCell ref="B4:F4"/>
    <mergeCell ref="G4:H4"/>
    <mergeCell ref="I4:J4"/>
    <mergeCell ref="K4:L4"/>
    <mergeCell ref="M4:N4"/>
    <mergeCell ref="B5:F5"/>
    <mergeCell ref="G5:H5"/>
    <mergeCell ref="I5:J5"/>
    <mergeCell ref="K5:L5"/>
    <mergeCell ref="M5:N5"/>
    <mergeCell ref="B6:D8"/>
    <mergeCell ref="E6:F6"/>
    <mergeCell ref="G6:H6"/>
    <mergeCell ref="I6:J6"/>
    <mergeCell ref="K6:L6"/>
    <mergeCell ref="M6:N6"/>
    <mergeCell ref="E7:F7"/>
    <mergeCell ref="G7:H7"/>
    <mergeCell ref="I7:J7"/>
    <mergeCell ref="K7:L7"/>
    <mergeCell ref="M7:N7"/>
    <mergeCell ref="E8:F8"/>
    <mergeCell ref="G8:H8"/>
    <mergeCell ref="I8:J8"/>
    <mergeCell ref="K8:L8"/>
    <mergeCell ref="M8:N8"/>
    <mergeCell ref="B9:D12"/>
    <mergeCell ref="E9:F9"/>
    <mergeCell ref="G9:H9"/>
    <mergeCell ref="I9:J9"/>
    <mergeCell ref="K9:L9"/>
    <mergeCell ref="M9:N9"/>
    <mergeCell ref="E10:F10"/>
    <mergeCell ref="G10:H10"/>
    <mergeCell ref="I10:J10"/>
    <mergeCell ref="K10:L10"/>
    <mergeCell ref="M10:N10"/>
    <mergeCell ref="E11:F11"/>
    <mergeCell ref="G11:H11"/>
    <mergeCell ref="I11:J11"/>
    <mergeCell ref="K11:L11"/>
    <mergeCell ref="M11:N11"/>
    <mergeCell ref="E12:F12"/>
    <mergeCell ref="B13:B34"/>
    <mergeCell ref="C13:D14"/>
    <mergeCell ref="E13:F13"/>
    <mergeCell ref="G13:H13"/>
    <mergeCell ref="I13:J13"/>
    <mergeCell ref="K13:L13"/>
    <mergeCell ref="C15:C34"/>
    <mergeCell ref="D15:F15"/>
    <mergeCell ref="G15:H15"/>
    <mergeCell ref="E16:F16"/>
    <mergeCell ref="G18:H18"/>
    <mergeCell ref="D19:F19"/>
    <mergeCell ref="G19:H19"/>
    <mergeCell ref="G20:H20"/>
    <mergeCell ref="G21:H21"/>
    <mergeCell ref="D22:F22"/>
    <mergeCell ref="G22:H22"/>
    <mergeCell ref="G23:H23"/>
    <mergeCell ref="D24:F24"/>
    <mergeCell ref="G24:H24"/>
    <mergeCell ref="D25:F25"/>
    <mergeCell ref="G25:H25"/>
    <mergeCell ref="D26:F26"/>
    <mergeCell ref="G26:H26"/>
    <mergeCell ref="M13:N13"/>
    <mergeCell ref="E14:F14"/>
    <mergeCell ref="G14:H14"/>
    <mergeCell ref="I14:J14"/>
    <mergeCell ref="K14:L14"/>
    <mergeCell ref="M14:N14"/>
    <mergeCell ref="G16:H16"/>
    <mergeCell ref="D17:F17"/>
    <mergeCell ref="G17:H17"/>
    <mergeCell ref="D27:F27"/>
    <mergeCell ref="G27:H27"/>
    <mergeCell ref="E28:F28"/>
    <mergeCell ref="G28:H28"/>
    <mergeCell ref="G29:H29"/>
    <mergeCell ref="D30:F30"/>
    <mergeCell ref="G30:H30"/>
    <mergeCell ref="D31:F31"/>
    <mergeCell ref="G31:H31"/>
    <mergeCell ref="E32:F32"/>
    <mergeCell ref="G32:H32"/>
    <mergeCell ref="D33:F33"/>
    <mergeCell ref="G33:H33"/>
    <mergeCell ref="D34:F34"/>
    <mergeCell ref="G34:H34"/>
    <mergeCell ref="I34:J34"/>
    <mergeCell ref="K34:L34"/>
    <mergeCell ref="M34:N34"/>
    <mergeCell ref="B35:B41"/>
    <mergeCell ref="C35:D36"/>
    <mergeCell ref="E35:F35"/>
    <mergeCell ref="G35:H35"/>
    <mergeCell ref="I35:J35"/>
    <mergeCell ref="K35:L35"/>
    <mergeCell ref="M35:N35"/>
    <mergeCell ref="E36:F36"/>
    <mergeCell ref="G36:H36"/>
    <mergeCell ref="I36:J36"/>
    <mergeCell ref="K36:L36"/>
    <mergeCell ref="M36:N36"/>
    <mergeCell ref="C37:C41"/>
    <mergeCell ref="D37:F37"/>
    <mergeCell ref="G37:H37"/>
    <mergeCell ref="I37:J37"/>
    <mergeCell ref="K37:L37"/>
    <mergeCell ref="M37:N37"/>
    <mergeCell ref="D38:F38"/>
    <mergeCell ref="G38:H38"/>
    <mergeCell ref="I38:J38"/>
    <mergeCell ref="K38:L38"/>
    <mergeCell ref="M38:N38"/>
    <mergeCell ref="D39:F39"/>
    <mergeCell ref="G39:H39"/>
    <mergeCell ref="I39:J39"/>
    <mergeCell ref="K39:L39"/>
    <mergeCell ref="M39:N39"/>
    <mergeCell ref="D40:F40"/>
    <mergeCell ref="G40:H40"/>
    <mergeCell ref="I40:J40"/>
    <mergeCell ref="K40:L40"/>
    <mergeCell ref="M40:N40"/>
    <mergeCell ref="D41:F41"/>
    <mergeCell ref="G41:H41"/>
    <mergeCell ref="I41:J41"/>
    <mergeCell ref="K41:L41"/>
    <mergeCell ref="M41:N41"/>
    <mergeCell ref="B42:B55"/>
    <mergeCell ref="G42:H42"/>
    <mergeCell ref="I42:J42"/>
    <mergeCell ref="K42:L42"/>
    <mergeCell ref="M42:N42"/>
    <mergeCell ref="G43:H43"/>
    <mergeCell ref="I43:J43"/>
    <mergeCell ref="K43:L43"/>
    <mergeCell ref="M43:N43"/>
    <mergeCell ref="C44:C55"/>
    <mergeCell ref="D44:F44"/>
    <mergeCell ref="G44:H44"/>
    <mergeCell ref="I44:J44"/>
    <mergeCell ref="K44:L44"/>
    <mergeCell ref="M44:N44"/>
    <mergeCell ref="D45:F45"/>
    <mergeCell ref="G45:H45"/>
    <mergeCell ref="I45:J45"/>
    <mergeCell ref="K45:L45"/>
    <mergeCell ref="M45:N45"/>
    <mergeCell ref="D46:F46"/>
    <mergeCell ref="G46:H46"/>
    <mergeCell ref="I46:J46"/>
    <mergeCell ref="K46:L46"/>
    <mergeCell ref="M46:N46"/>
    <mergeCell ref="D47:F47"/>
    <mergeCell ref="G47:H47"/>
    <mergeCell ref="I47:J47"/>
    <mergeCell ref="K47:L47"/>
    <mergeCell ref="M47:N47"/>
    <mergeCell ref="D48:F48"/>
    <mergeCell ref="G48:H48"/>
    <mergeCell ref="I48:J48"/>
    <mergeCell ref="K48:L48"/>
    <mergeCell ref="M48:N48"/>
    <mergeCell ref="D49:F49"/>
    <mergeCell ref="G49:H49"/>
    <mergeCell ref="I49:J49"/>
    <mergeCell ref="K49:L49"/>
    <mergeCell ref="M49:N49"/>
    <mergeCell ref="D50:F50"/>
    <mergeCell ref="G50:H50"/>
    <mergeCell ref="I50:J50"/>
    <mergeCell ref="K50:L50"/>
    <mergeCell ref="M50:N50"/>
    <mergeCell ref="D51:F51"/>
    <mergeCell ref="G51:H51"/>
    <mergeCell ref="I51:J51"/>
    <mergeCell ref="K51:L51"/>
    <mergeCell ref="M51:N51"/>
    <mergeCell ref="D52:F52"/>
    <mergeCell ref="G52:H52"/>
    <mergeCell ref="I52:J52"/>
    <mergeCell ref="K52:L52"/>
    <mergeCell ref="M52:N52"/>
    <mergeCell ref="D53:F53"/>
    <mergeCell ref="G53:H53"/>
    <mergeCell ref="I53:J53"/>
    <mergeCell ref="K53:L53"/>
    <mergeCell ref="M53:N53"/>
    <mergeCell ref="D54:F54"/>
    <mergeCell ref="G54:H54"/>
    <mergeCell ref="I54:J54"/>
    <mergeCell ref="K54:L54"/>
    <mergeCell ref="M54:N54"/>
    <mergeCell ref="D55:F55"/>
    <mergeCell ref="G55:H55"/>
    <mergeCell ref="I55:J55"/>
    <mergeCell ref="K55:L55"/>
    <mergeCell ref="M55:N55"/>
    <mergeCell ref="D58:F58"/>
    <mergeCell ref="G58:H58"/>
    <mergeCell ref="I58:J58"/>
    <mergeCell ref="K58:L58"/>
    <mergeCell ref="M58:N58"/>
    <mergeCell ref="D59:F59"/>
    <mergeCell ref="B56:B59"/>
    <mergeCell ref="C56:F56"/>
    <mergeCell ref="G56:H56"/>
    <mergeCell ref="I56:J56"/>
    <mergeCell ref="K56:L56"/>
    <mergeCell ref="G59:H59"/>
    <mergeCell ref="I59:J59"/>
    <mergeCell ref="K59:L59"/>
    <mergeCell ref="M59:N59"/>
    <mergeCell ref="M56:N56"/>
    <mergeCell ref="C57:F57"/>
    <mergeCell ref="G57:H57"/>
    <mergeCell ref="I57:J57"/>
    <mergeCell ref="K57:L57"/>
    <mergeCell ref="M57:N57"/>
    <mergeCell ref="C58:C59"/>
    <mergeCell ref="B65:F65"/>
    <mergeCell ref="G65:H65"/>
    <mergeCell ref="I65:J65"/>
    <mergeCell ref="K65:L65"/>
    <mergeCell ref="M65:N65"/>
    <mergeCell ref="C60:M60"/>
    <mergeCell ref="C62:N62"/>
    <mergeCell ref="B63:K63"/>
    <mergeCell ref="B64:F64"/>
    <mergeCell ref="G64:H64"/>
    <mergeCell ref="I64:J64"/>
    <mergeCell ref="K64:L64"/>
    <mergeCell ref="M64:N64"/>
    <mergeCell ref="B66:F66"/>
    <mergeCell ref="G66:H66"/>
    <mergeCell ref="I66:J66"/>
    <mergeCell ref="K66:L66"/>
    <mergeCell ref="M66:N66"/>
    <mergeCell ref="B67:E68"/>
    <mergeCell ref="G67:H67"/>
    <mergeCell ref="I67:J67"/>
    <mergeCell ref="K67:L67"/>
    <mergeCell ref="M67:N67"/>
    <mergeCell ref="G68:H68"/>
    <mergeCell ref="I68:J68"/>
    <mergeCell ref="K68:L68"/>
    <mergeCell ref="M68:N68"/>
    <mergeCell ref="C69:C74"/>
    <mergeCell ref="D69:F69"/>
    <mergeCell ref="G69:H69"/>
    <mergeCell ref="I69:J69"/>
    <mergeCell ref="K69:L69"/>
    <mergeCell ref="M69:N69"/>
    <mergeCell ref="D70:F70"/>
    <mergeCell ref="G70:H70"/>
    <mergeCell ref="I70:J70"/>
    <mergeCell ref="K70:L70"/>
    <mergeCell ref="M70:N70"/>
    <mergeCell ref="M71:N71"/>
    <mergeCell ref="D72:F72"/>
    <mergeCell ref="G72:H72"/>
    <mergeCell ref="I72:J72"/>
    <mergeCell ref="K72:L72"/>
    <mergeCell ref="M72:N72"/>
    <mergeCell ref="D71:F71"/>
    <mergeCell ref="G71:H71"/>
    <mergeCell ref="I71:J71"/>
    <mergeCell ref="K71:L71"/>
    <mergeCell ref="D73:F73"/>
    <mergeCell ref="G73:H73"/>
    <mergeCell ref="I73:J73"/>
    <mergeCell ref="K73:L73"/>
    <mergeCell ref="M73:N73"/>
    <mergeCell ref="D74:F74"/>
    <mergeCell ref="G74:H74"/>
    <mergeCell ref="I74:J74"/>
    <mergeCell ref="K74:L74"/>
    <mergeCell ref="M74:N74"/>
    <mergeCell ref="C75:C79"/>
    <mergeCell ref="D75:F75"/>
    <mergeCell ref="G75:H75"/>
    <mergeCell ref="I75:J75"/>
    <mergeCell ref="K75:L75"/>
    <mergeCell ref="M75:N75"/>
    <mergeCell ref="D76:F76"/>
    <mergeCell ref="G76:H76"/>
    <mergeCell ref="I76:J76"/>
    <mergeCell ref="K76:L76"/>
    <mergeCell ref="M76:N76"/>
    <mergeCell ref="D77:F77"/>
    <mergeCell ref="G77:H77"/>
    <mergeCell ref="I77:J77"/>
    <mergeCell ref="K77:L77"/>
    <mergeCell ref="M77:N77"/>
    <mergeCell ref="D78:F78"/>
    <mergeCell ref="G78:H78"/>
    <mergeCell ref="I78:J78"/>
    <mergeCell ref="K78:L78"/>
    <mergeCell ref="M78:N78"/>
    <mergeCell ref="D79:F79"/>
    <mergeCell ref="G79:H79"/>
    <mergeCell ref="I79:J79"/>
    <mergeCell ref="K79:L79"/>
    <mergeCell ref="M79:N79"/>
    <mergeCell ref="C80:C82"/>
    <mergeCell ref="D80:F80"/>
    <mergeCell ref="G80:H80"/>
    <mergeCell ref="I80:J80"/>
    <mergeCell ref="K80:L80"/>
    <mergeCell ref="M80:N80"/>
    <mergeCell ref="D81:F81"/>
    <mergeCell ref="G81:H81"/>
    <mergeCell ref="I81:J81"/>
    <mergeCell ref="K81:L81"/>
    <mergeCell ref="M81:N81"/>
    <mergeCell ref="D82:F82"/>
    <mergeCell ref="G82:H82"/>
    <mergeCell ref="I82:J82"/>
    <mergeCell ref="K82:L82"/>
    <mergeCell ref="M82:N82"/>
    <mergeCell ref="C83:C85"/>
    <mergeCell ref="D83:F83"/>
    <mergeCell ref="G83:H83"/>
    <mergeCell ref="I83:J83"/>
    <mergeCell ref="K83:L83"/>
    <mergeCell ref="D85:F85"/>
    <mergeCell ref="G85:H85"/>
    <mergeCell ref="I85:J85"/>
    <mergeCell ref="K85:L85"/>
    <mergeCell ref="M83:N83"/>
    <mergeCell ref="D84:F84"/>
    <mergeCell ref="G84:H84"/>
    <mergeCell ref="I84:J84"/>
    <mergeCell ref="K84:L84"/>
    <mergeCell ref="M84:N84"/>
    <mergeCell ref="M85:N85"/>
    <mergeCell ref="C86:C94"/>
    <mergeCell ref="D86:F86"/>
    <mergeCell ref="G86:H86"/>
    <mergeCell ref="I86:J86"/>
    <mergeCell ref="K86:L86"/>
    <mergeCell ref="M86:N86"/>
    <mergeCell ref="D87:F87"/>
    <mergeCell ref="G87:H87"/>
    <mergeCell ref="I87:J87"/>
    <mergeCell ref="K87:L87"/>
    <mergeCell ref="M87:N87"/>
    <mergeCell ref="D88:F88"/>
    <mergeCell ref="G88:H88"/>
    <mergeCell ref="I88:J88"/>
    <mergeCell ref="K88:L88"/>
    <mergeCell ref="M88:N88"/>
    <mergeCell ref="D89:F89"/>
    <mergeCell ref="G89:H89"/>
    <mergeCell ref="I89:J89"/>
    <mergeCell ref="K89:L89"/>
    <mergeCell ref="M89:N89"/>
    <mergeCell ref="D90:F90"/>
    <mergeCell ref="G90:H90"/>
    <mergeCell ref="I90:J90"/>
    <mergeCell ref="K90:L90"/>
    <mergeCell ref="M90:N90"/>
    <mergeCell ref="D91:F91"/>
    <mergeCell ref="G91:H91"/>
    <mergeCell ref="I91:J91"/>
    <mergeCell ref="K91:L91"/>
    <mergeCell ref="M91:N91"/>
    <mergeCell ref="G92:H92"/>
    <mergeCell ref="I92:J92"/>
    <mergeCell ref="K92:L92"/>
    <mergeCell ref="M92:N92"/>
    <mergeCell ref="D93:F93"/>
    <mergeCell ref="G93:H93"/>
    <mergeCell ref="I93:J93"/>
    <mergeCell ref="K93:L93"/>
    <mergeCell ref="M93:N93"/>
    <mergeCell ref="D94:F94"/>
    <mergeCell ref="G94:H94"/>
    <mergeCell ref="I94:J94"/>
    <mergeCell ref="K94:L94"/>
    <mergeCell ref="M94:N94"/>
    <mergeCell ref="C95:C98"/>
    <mergeCell ref="D95:F95"/>
    <mergeCell ref="G95:H95"/>
    <mergeCell ref="I95:J95"/>
    <mergeCell ref="K95:L95"/>
    <mergeCell ref="M95:N95"/>
    <mergeCell ref="D96:F96"/>
    <mergeCell ref="G96:H96"/>
    <mergeCell ref="I96:J96"/>
    <mergeCell ref="K96:L96"/>
    <mergeCell ref="M96:N96"/>
    <mergeCell ref="D97:F97"/>
    <mergeCell ref="G97:H97"/>
    <mergeCell ref="I97:J97"/>
    <mergeCell ref="K97:L97"/>
    <mergeCell ref="M97:N97"/>
    <mergeCell ref="D98:F98"/>
    <mergeCell ref="G98:H98"/>
    <mergeCell ref="I98:J98"/>
    <mergeCell ref="K98:L98"/>
    <mergeCell ref="M98:N98"/>
    <mergeCell ref="D99:F99"/>
    <mergeCell ref="G99:H99"/>
    <mergeCell ref="I99:J99"/>
    <mergeCell ref="K99:L99"/>
    <mergeCell ref="M99:N99"/>
    <mergeCell ref="D100:F100"/>
    <mergeCell ref="G100:H100"/>
    <mergeCell ref="I100:J100"/>
    <mergeCell ref="K100:L100"/>
    <mergeCell ref="M100:N100"/>
    <mergeCell ref="D101:F101"/>
    <mergeCell ref="G101:H101"/>
    <mergeCell ref="I101:J101"/>
    <mergeCell ref="K101:L101"/>
    <mergeCell ref="M101:N101"/>
    <mergeCell ref="D102:F102"/>
    <mergeCell ref="G102:H102"/>
    <mergeCell ref="I102:J102"/>
    <mergeCell ref="K102:L102"/>
    <mergeCell ref="M102:N102"/>
    <mergeCell ref="I105:J105"/>
    <mergeCell ref="K105:L105"/>
    <mergeCell ref="M105:N105"/>
    <mergeCell ref="D106:F106"/>
    <mergeCell ref="G106:H106"/>
    <mergeCell ref="I106:J106"/>
    <mergeCell ref="K106:L106"/>
    <mergeCell ref="M106:N106"/>
    <mergeCell ref="D103:F103"/>
    <mergeCell ref="G103:H103"/>
    <mergeCell ref="I103:J103"/>
    <mergeCell ref="K103:L103"/>
    <mergeCell ref="M103:N103"/>
    <mergeCell ref="D104:F104"/>
    <mergeCell ref="G104:H104"/>
    <mergeCell ref="I104:J104"/>
    <mergeCell ref="K104:L104"/>
    <mergeCell ref="M104:N104"/>
    <mergeCell ref="I109:J109"/>
    <mergeCell ref="K109:L109"/>
    <mergeCell ref="M109:N109"/>
    <mergeCell ref="D110:F110"/>
    <mergeCell ref="G110:H110"/>
    <mergeCell ref="I110:J110"/>
    <mergeCell ref="K110:L110"/>
    <mergeCell ref="M110:N110"/>
    <mergeCell ref="D107:F107"/>
    <mergeCell ref="G107:H107"/>
    <mergeCell ref="I107:J107"/>
    <mergeCell ref="K107:L107"/>
    <mergeCell ref="M107:N107"/>
    <mergeCell ref="D108:F108"/>
    <mergeCell ref="G108:H108"/>
    <mergeCell ref="I108:J108"/>
    <mergeCell ref="K108:L108"/>
    <mergeCell ref="M108:N108"/>
    <mergeCell ref="I111:J111"/>
    <mergeCell ref="K111:L111"/>
    <mergeCell ref="M111:N111"/>
    <mergeCell ref="C112:C116"/>
    <mergeCell ref="D112:F112"/>
    <mergeCell ref="G112:H112"/>
    <mergeCell ref="I112:J112"/>
    <mergeCell ref="K112:L112"/>
    <mergeCell ref="M112:N112"/>
    <mergeCell ref="D113:F113"/>
    <mergeCell ref="G113:H113"/>
    <mergeCell ref="I113:J113"/>
    <mergeCell ref="K113:L113"/>
    <mergeCell ref="M113:N113"/>
    <mergeCell ref="D114:F114"/>
    <mergeCell ref="G114:H114"/>
    <mergeCell ref="I114:J114"/>
    <mergeCell ref="K114:L114"/>
    <mergeCell ref="M114:N114"/>
    <mergeCell ref="G115:H115"/>
    <mergeCell ref="I115:J115"/>
    <mergeCell ref="K115:L115"/>
    <mergeCell ref="M115:N115"/>
    <mergeCell ref="D116:F116"/>
    <mergeCell ref="G116:H116"/>
    <mergeCell ref="I116:J116"/>
    <mergeCell ref="K116:L116"/>
    <mergeCell ref="M116:N116"/>
    <mergeCell ref="C117:C124"/>
    <mergeCell ref="D117:F117"/>
    <mergeCell ref="G117:H117"/>
    <mergeCell ref="I117:J117"/>
    <mergeCell ref="K117:L117"/>
    <mergeCell ref="M117:N117"/>
    <mergeCell ref="D118:F118"/>
    <mergeCell ref="G118:H118"/>
    <mergeCell ref="I118:J118"/>
    <mergeCell ref="K118:L118"/>
    <mergeCell ref="M118:N118"/>
    <mergeCell ref="D119:F119"/>
    <mergeCell ref="G119:H119"/>
    <mergeCell ref="I119:J119"/>
    <mergeCell ref="K119:L119"/>
    <mergeCell ref="M119:N119"/>
    <mergeCell ref="D120:F120"/>
    <mergeCell ref="G120:H120"/>
    <mergeCell ref="I123:J123"/>
    <mergeCell ref="K123:L123"/>
    <mergeCell ref="M123:N123"/>
    <mergeCell ref="D124:F124"/>
    <mergeCell ref="G124:H124"/>
    <mergeCell ref="I124:J124"/>
    <mergeCell ref="K124:L124"/>
    <mergeCell ref="M124:N124"/>
    <mergeCell ref="I120:J120"/>
    <mergeCell ref="K120:L120"/>
    <mergeCell ref="M120:N120"/>
    <mergeCell ref="D121:F121"/>
    <mergeCell ref="G121:H121"/>
    <mergeCell ref="I121:J121"/>
    <mergeCell ref="K121:L121"/>
    <mergeCell ref="M121:N121"/>
    <mergeCell ref="D122:F122"/>
    <mergeCell ref="G122:H122"/>
    <mergeCell ref="I122:J122"/>
    <mergeCell ref="K122:L122"/>
    <mergeCell ref="M122:N122"/>
    <mergeCell ref="I125:J125"/>
    <mergeCell ref="K125:L125"/>
    <mergeCell ref="M125:N125"/>
    <mergeCell ref="D126:F126"/>
    <mergeCell ref="G126:H126"/>
    <mergeCell ref="I126:J126"/>
    <mergeCell ref="K126:L126"/>
    <mergeCell ref="M126:N126"/>
    <mergeCell ref="D127:F127"/>
    <mergeCell ref="G127:H127"/>
    <mergeCell ref="I127:J127"/>
    <mergeCell ref="K127:L127"/>
    <mergeCell ref="M127:N127"/>
    <mergeCell ref="I128:J128"/>
    <mergeCell ref="K128:L128"/>
    <mergeCell ref="M128:N128"/>
    <mergeCell ref="C129:C131"/>
    <mergeCell ref="D129:F129"/>
    <mergeCell ref="G129:H129"/>
    <mergeCell ref="I129:J129"/>
    <mergeCell ref="K129:L129"/>
    <mergeCell ref="M129:N129"/>
    <mergeCell ref="D130:F130"/>
    <mergeCell ref="G130:H130"/>
    <mergeCell ref="I130:J130"/>
    <mergeCell ref="K130:L130"/>
    <mergeCell ref="M130:N130"/>
    <mergeCell ref="D131:F131"/>
    <mergeCell ref="G131:H131"/>
    <mergeCell ref="I131:J131"/>
    <mergeCell ref="K131:L131"/>
    <mergeCell ref="M131:N131"/>
    <mergeCell ref="I132:J132"/>
    <mergeCell ref="K132:L132"/>
    <mergeCell ref="M132:N132"/>
    <mergeCell ref="D133:F133"/>
    <mergeCell ref="G133:H133"/>
    <mergeCell ref="I133:J133"/>
    <mergeCell ref="K133:L133"/>
    <mergeCell ref="M133:N133"/>
    <mergeCell ref="I134:J134"/>
    <mergeCell ref="K134:L134"/>
    <mergeCell ref="M134:N134"/>
    <mergeCell ref="I135:J135"/>
    <mergeCell ref="K135:L135"/>
    <mergeCell ref="I137:J137"/>
    <mergeCell ref="K137:L137"/>
    <mergeCell ref="M137:N137"/>
    <mergeCell ref="M135:N135"/>
    <mergeCell ref="C136:F136"/>
    <mergeCell ref="G136:H136"/>
    <mergeCell ref="I136:J136"/>
    <mergeCell ref="K136:L136"/>
    <mergeCell ref="M136:N136"/>
    <mergeCell ref="B69:B105"/>
    <mergeCell ref="C99:C105"/>
    <mergeCell ref="C106:C111"/>
    <mergeCell ref="C137:F137"/>
    <mergeCell ref="G137:H137"/>
    <mergeCell ref="B134:B137"/>
    <mergeCell ref="C134:F134"/>
    <mergeCell ref="G134:H134"/>
    <mergeCell ref="D132:F132"/>
    <mergeCell ref="G132:H132"/>
    <mergeCell ref="C135:F135"/>
    <mergeCell ref="G135:H135"/>
    <mergeCell ref="G128:H128"/>
    <mergeCell ref="C125:C127"/>
    <mergeCell ref="D125:F125"/>
    <mergeCell ref="G125:H125"/>
    <mergeCell ref="D123:F123"/>
    <mergeCell ref="G123:H123"/>
    <mergeCell ref="D111:F111"/>
    <mergeCell ref="G111:H111"/>
    <mergeCell ref="D109:F109"/>
    <mergeCell ref="G109:H109"/>
    <mergeCell ref="D105:F105"/>
    <mergeCell ref="G105:H105"/>
  </mergeCells>
  <phoneticPr fontId="2"/>
  <pageMargins left="0.74803149606299213" right="0.55118110236220474" top="0.98425196850393704" bottom="0.98425196850393704" header="0.51181102362204722" footer="0.51181102362204722"/>
  <pageSetup paperSize="9" firstPageNumber="51" orientation="portrait" useFirstPageNumber="1" r:id="rId1"/>
  <headerFooter alignWithMargins="0">
    <oddFooter>&amp;C&amp;P</oddFooter>
  </headerFooter>
  <rowBreaks count="2" manualBreakCount="2">
    <brk id="34" max="11" man="1"/>
    <brk id="68" max="1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4"/>
  <sheetViews>
    <sheetView showGridLines="0" view="pageBreakPreview" topLeftCell="A151" zoomScaleNormal="100" zoomScaleSheetLayoutView="100" workbookViewId="0">
      <selection activeCell="G155" sqref="G155:L155"/>
    </sheetView>
  </sheetViews>
  <sheetFormatPr defaultColWidth="10.625" defaultRowHeight="20.100000000000001" customHeight="1" x14ac:dyDescent="0.15"/>
  <cols>
    <col min="1" max="1" width="1.625" style="45" customWidth="1"/>
    <col min="2" max="2" width="2.625" style="45" customWidth="1"/>
    <col min="3" max="3" width="4.25" style="45" customWidth="1"/>
    <col min="4" max="4" width="9" style="45" customWidth="1"/>
    <col min="5" max="5" width="4.25" style="45" customWidth="1"/>
    <col min="6" max="6" width="23.5" style="45" customWidth="1"/>
    <col min="7" max="14" width="5.125" style="45" customWidth="1"/>
    <col min="15" max="16384" width="10.625" style="45"/>
  </cols>
  <sheetData>
    <row r="1" spans="1:14" ht="20.100000000000001" customHeight="1" x14ac:dyDescent="0.15">
      <c r="A1" s="995" t="s">
        <v>433</v>
      </c>
      <c r="B1" s="996"/>
      <c r="C1" s="996"/>
      <c r="D1" s="996"/>
      <c r="E1" s="996"/>
      <c r="F1" s="996"/>
      <c r="G1" s="996"/>
      <c r="H1" s="996"/>
      <c r="I1" s="996"/>
      <c r="J1" s="996"/>
      <c r="K1" s="907"/>
      <c r="L1" s="907"/>
      <c r="M1" s="907"/>
      <c r="N1" s="907"/>
    </row>
    <row r="2" spans="1:14" s="41" customFormat="1" ht="21" customHeight="1" x14ac:dyDescent="0.15">
      <c r="A2" s="183"/>
      <c r="B2" s="854" t="s">
        <v>108</v>
      </c>
      <c r="C2" s="855"/>
      <c r="D2" s="855"/>
      <c r="E2" s="855"/>
      <c r="F2" s="856"/>
      <c r="G2" s="857" t="s">
        <v>123</v>
      </c>
      <c r="H2" s="858"/>
      <c r="I2" s="859" t="s">
        <v>19</v>
      </c>
      <c r="J2" s="857"/>
      <c r="K2" s="859" t="s">
        <v>4</v>
      </c>
      <c r="L2" s="857"/>
      <c r="M2" s="859" t="s">
        <v>5</v>
      </c>
      <c r="N2" s="856"/>
    </row>
    <row r="3" spans="1:14" s="41" customFormat="1" ht="21" customHeight="1" x14ac:dyDescent="0.15">
      <c r="A3" s="15"/>
      <c r="B3" s="848" t="s">
        <v>119</v>
      </c>
      <c r="C3" s="849"/>
      <c r="D3" s="849"/>
      <c r="E3" s="849"/>
      <c r="F3" s="850"/>
      <c r="G3" s="851">
        <f>SUM(I3:N3)</f>
        <v>3056</v>
      </c>
      <c r="H3" s="846"/>
      <c r="I3" s="909">
        <v>1026</v>
      </c>
      <c r="J3" s="879"/>
      <c r="K3" s="909">
        <v>776</v>
      </c>
      <c r="L3" s="879"/>
      <c r="M3" s="909">
        <v>1254</v>
      </c>
      <c r="N3" s="910"/>
    </row>
    <row r="4" spans="1:14" s="41" customFormat="1" ht="21" customHeight="1" x14ac:dyDescent="0.15">
      <c r="A4" s="15"/>
      <c r="B4" s="837" t="s">
        <v>358</v>
      </c>
      <c r="C4" s="838"/>
      <c r="D4" s="838"/>
      <c r="E4" s="838"/>
      <c r="F4" s="839"/>
      <c r="G4" s="851">
        <f>SUM(I4:N4)</f>
        <v>3031</v>
      </c>
      <c r="H4" s="846"/>
      <c r="I4" s="835">
        <v>1016</v>
      </c>
      <c r="J4" s="814"/>
      <c r="K4" s="835">
        <v>769</v>
      </c>
      <c r="L4" s="814"/>
      <c r="M4" s="835">
        <v>1246</v>
      </c>
      <c r="N4" s="836"/>
    </row>
    <row r="5" spans="1:14" s="41" customFormat="1" ht="21" customHeight="1" x14ac:dyDescent="0.15">
      <c r="A5" s="15"/>
      <c r="B5" s="911" t="s">
        <v>351</v>
      </c>
      <c r="C5" s="912"/>
      <c r="D5" s="912"/>
      <c r="E5" s="912"/>
      <c r="F5" s="913"/>
      <c r="G5" s="914">
        <f>G4/G3*100</f>
        <v>99.181937172774866</v>
      </c>
      <c r="H5" s="993"/>
      <c r="I5" s="914">
        <f>I4/I3*100</f>
        <v>99.025341130604289</v>
      </c>
      <c r="J5" s="993"/>
      <c r="K5" s="914">
        <f>K4/K3*100</f>
        <v>99.097938144329902</v>
      </c>
      <c r="L5" s="993"/>
      <c r="M5" s="914">
        <f>M4/M3*100</f>
        <v>99.362041467304635</v>
      </c>
      <c r="N5" s="994"/>
    </row>
    <row r="6" spans="1:14" s="41" customFormat="1" ht="21" customHeight="1" x14ac:dyDescent="0.15">
      <c r="A6" s="15"/>
      <c r="B6" s="917" t="s">
        <v>45</v>
      </c>
      <c r="C6" s="918"/>
      <c r="D6" s="918"/>
      <c r="E6" s="905" t="s">
        <v>377</v>
      </c>
      <c r="F6" s="850"/>
      <c r="G6" s="851">
        <f t="shared" ref="G6:G63" si="0">SUM(I6:N6)</f>
        <v>88</v>
      </c>
      <c r="H6" s="846"/>
      <c r="I6" s="845">
        <v>27</v>
      </c>
      <c r="J6" s="846"/>
      <c r="K6" s="845">
        <v>20</v>
      </c>
      <c r="L6" s="846"/>
      <c r="M6" s="845">
        <v>41</v>
      </c>
      <c r="N6" s="847"/>
    </row>
    <row r="7" spans="1:14" s="41" customFormat="1" ht="21" customHeight="1" x14ac:dyDescent="0.15">
      <c r="A7" s="15"/>
      <c r="B7" s="919"/>
      <c r="C7" s="860"/>
      <c r="D7" s="860"/>
      <c r="E7" s="898" t="s">
        <v>378</v>
      </c>
      <c r="F7" s="839"/>
      <c r="G7" s="851">
        <f t="shared" si="0"/>
        <v>2882</v>
      </c>
      <c r="H7" s="846"/>
      <c r="I7" s="835">
        <v>973</v>
      </c>
      <c r="J7" s="814"/>
      <c r="K7" s="835">
        <v>722</v>
      </c>
      <c r="L7" s="814"/>
      <c r="M7" s="835">
        <v>1187</v>
      </c>
      <c r="N7" s="836"/>
    </row>
    <row r="8" spans="1:14" s="41" customFormat="1" ht="21" customHeight="1" x14ac:dyDescent="0.15">
      <c r="A8" s="15"/>
      <c r="B8" s="919"/>
      <c r="C8" s="860"/>
      <c r="D8" s="860"/>
      <c r="E8" s="898" t="s">
        <v>379</v>
      </c>
      <c r="F8" s="839"/>
      <c r="G8" s="851">
        <f t="shared" si="0"/>
        <v>61</v>
      </c>
      <c r="H8" s="846"/>
      <c r="I8" s="835">
        <v>16</v>
      </c>
      <c r="J8" s="814"/>
      <c r="K8" s="835">
        <v>27</v>
      </c>
      <c r="L8" s="814"/>
      <c r="M8" s="835">
        <v>18</v>
      </c>
      <c r="N8" s="836"/>
    </row>
    <row r="9" spans="1:14" s="41" customFormat="1" ht="21" customHeight="1" x14ac:dyDescent="0.15">
      <c r="A9" s="15"/>
      <c r="B9" s="919"/>
      <c r="C9" s="860"/>
      <c r="D9" s="860"/>
      <c r="E9" s="898" t="s">
        <v>570</v>
      </c>
      <c r="F9" s="839"/>
      <c r="G9" s="851">
        <f t="shared" si="0"/>
        <v>0</v>
      </c>
      <c r="H9" s="846"/>
      <c r="I9" s="835">
        <v>0</v>
      </c>
      <c r="J9" s="814"/>
      <c r="K9" s="835">
        <v>0</v>
      </c>
      <c r="L9" s="814"/>
      <c r="M9" s="835">
        <v>0</v>
      </c>
      <c r="N9" s="836"/>
    </row>
    <row r="10" spans="1:14" s="41" customFormat="1" ht="21" customHeight="1" x14ac:dyDescent="0.15">
      <c r="A10" s="15"/>
      <c r="B10" s="990" t="s">
        <v>208</v>
      </c>
      <c r="C10" s="981" t="s">
        <v>362</v>
      </c>
      <c r="D10" s="982"/>
      <c r="E10" s="898" t="s">
        <v>359</v>
      </c>
      <c r="F10" s="839"/>
      <c r="G10" s="851">
        <f t="shared" si="0"/>
        <v>2431</v>
      </c>
      <c r="H10" s="846"/>
      <c r="I10" s="835">
        <v>823</v>
      </c>
      <c r="J10" s="814"/>
      <c r="K10" s="835">
        <v>639</v>
      </c>
      <c r="L10" s="814"/>
      <c r="M10" s="835">
        <v>969</v>
      </c>
      <c r="N10" s="836"/>
    </row>
    <row r="11" spans="1:14" s="41" customFormat="1" ht="21" customHeight="1" x14ac:dyDescent="0.15">
      <c r="A11" s="15"/>
      <c r="B11" s="962"/>
      <c r="C11" s="983"/>
      <c r="D11" s="984"/>
      <c r="E11" s="898" t="s">
        <v>360</v>
      </c>
      <c r="F11" s="839"/>
      <c r="G11" s="851">
        <f t="shared" si="0"/>
        <v>600</v>
      </c>
      <c r="H11" s="846"/>
      <c r="I11" s="835">
        <v>193</v>
      </c>
      <c r="J11" s="814"/>
      <c r="K11" s="835">
        <v>130</v>
      </c>
      <c r="L11" s="814"/>
      <c r="M11" s="835">
        <v>277</v>
      </c>
      <c r="N11" s="836"/>
    </row>
    <row r="12" spans="1:14" s="41" customFormat="1" ht="21" customHeight="1" x14ac:dyDescent="0.15">
      <c r="A12" s="15"/>
      <c r="B12" s="962"/>
      <c r="C12" s="991" t="s">
        <v>287</v>
      </c>
      <c r="D12" s="833"/>
      <c r="E12" s="806" t="s">
        <v>194</v>
      </c>
      <c r="F12" s="808"/>
      <c r="G12" s="851">
        <f t="shared" si="0"/>
        <v>41</v>
      </c>
      <c r="H12" s="846"/>
      <c r="I12" s="835">
        <v>15</v>
      </c>
      <c r="J12" s="814"/>
      <c r="K12" s="835">
        <v>6</v>
      </c>
      <c r="L12" s="814"/>
      <c r="M12" s="835">
        <v>20</v>
      </c>
      <c r="N12" s="836"/>
    </row>
    <row r="13" spans="1:14" s="41" customFormat="1" ht="21" customHeight="1" x14ac:dyDescent="0.15">
      <c r="A13" s="15"/>
      <c r="B13" s="962"/>
      <c r="C13" s="991"/>
      <c r="D13" s="833"/>
      <c r="E13" s="806" t="s">
        <v>195</v>
      </c>
      <c r="F13" s="808"/>
      <c r="G13" s="851">
        <f t="shared" si="0"/>
        <v>34</v>
      </c>
      <c r="H13" s="846"/>
      <c r="I13" s="835">
        <v>14</v>
      </c>
      <c r="J13" s="814"/>
      <c r="K13" s="835">
        <v>9</v>
      </c>
      <c r="L13" s="814"/>
      <c r="M13" s="835">
        <v>11</v>
      </c>
      <c r="N13" s="836"/>
    </row>
    <row r="14" spans="1:14" s="41" customFormat="1" ht="21" customHeight="1" x14ac:dyDescent="0.15">
      <c r="A14" s="15"/>
      <c r="B14" s="962"/>
      <c r="C14" s="991"/>
      <c r="D14" s="833"/>
      <c r="E14" s="806" t="s">
        <v>196</v>
      </c>
      <c r="F14" s="808"/>
      <c r="G14" s="851">
        <f t="shared" si="0"/>
        <v>20</v>
      </c>
      <c r="H14" s="846"/>
      <c r="I14" s="835">
        <v>3</v>
      </c>
      <c r="J14" s="814"/>
      <c r="K14" s="835">
        <v>7</v>
      </c>
      <c r="L14" s="814"/>
      <c r="M14" s="835">
        <v>10</v>
      </c>
      <c r="N14" s="836"/>
    </row>
    <row r="15" spans="1:14" s="41" customFormat="1" ht="21" customHeight="1" x14ac:dyDescent="0.15">
      <c r="A15" s="15"/>
      <c r="B15" s="962"/>
      <c r="C15" s="991"/>
      <c r="D15" s="833"/>
      <c r="E15" s="806" t="s">
        <v>197</v>
      </c>
      <c r="F15" s="808"/>
      <c r="G15" s="851">
        <f t="shared" si="0"/>
        <v>47</v>
      </c>
      <c r="H15" s="846"/>
      <c r="I15" s="835">
        <v>13</v>
      </c>
      <c r="J15" s="814"/>
      <c r="K15" s="835">
        <v>12</v>
      </c>
      <c r="L15" s="814"/>
      <c r="M15" s="835">
        <v>22</v>
      </c>
      <c r="N15" s="836"/>
    </row>
    <row r="16" spans="1:14" s="41" customFormat="1" ht="21" customHeight="1" x14ac:dyDescent="0.15">
      <c r="A16" s="15"/>
      <c r="B16" s="962"/>
      <c r="C16" s="991"/>
      <c r="D16" s="833"/>
      <c r="E16" s="820" t="s">
        <v>198</v>
      </c>
      <c r="F16" s="822"/>
      <c r="G16" s="851">
        <f t="shared" si="0"/>
        <v>22</v>
      </c>
      <c r="H16" s="846"/>
      <c r="I16" s="835">
        <v>4</v>
      </c>
      <c r="J16" s="814"/>
      <c r="K16" s="835">
        <v>8</v>
      </c>
      <c r="L16" s="814"/>
      <c r="M16" s="835">
        <v>10</v>
      </c>
      <c r="N16" s="836"/>
    </row>
    <row r="17" spans="1:14" s="41" customFormat="1" ht="21" customHeight="1" x14ac:dyDescent="0.15">
      <c r="A17" s="15"/>
      <c r="B17" s="962"/>
      <c r="C17" s="991"/>
      <c r="D17" s="833"/>
      <c r="E17" s="806" t="s">
        <v>199</v>
      </c>
      <c r="F17" s="808"/>
      <c r="G17" s="851">
        <f t="shared" si="0"/>
        <v>37</v>
      </c>
      <c r="H17" s="846"/>
      <c r="I17" s="835">
        <v>16</v>
      </c>
      <c r="J17" s="814"/>
      <c r="K17" s="835">
        <v>9</v>
      </c>
      <c r="L17" s="814"/>
      <c r="M17" s="835">
        <v>12</v>
      </c>
      <c r="N17" s="836"/>
    </row>
    <row r="18" spans="1:14" s="41" customFormat="1" ht="21" customHeight="1" x14ac:dyDescent="0.15">
      <c r="A18" s="15"/>
      <c r="B18" s="962"/>
      <c r="C18" s="991"/>
      <c r="D18" s="833"/>
      <c r="E18" s="806" t="s">
        <v>200</v>
      </c>
      <c r="F18" s="808"/>
      <c r="G18" s="851">
        <f t="shared" si="0"/>
        <v>46</v>
      </c>
      <c r="H18" s="846"/>
      <c r="I18" s="835">
        <v>17</v>
      </c>
      <c r="J18" s="814"/>
      <c r="K18" s="835">
        <v>3</v>
      </c>
      <c r="L18" s="814"/>
      <c r="M18" s="835">
        <v>26</v>
      </c>
      <c r="N18" s="836"/>
    </row>
    <row r="19" spans="1:14" s="41" customFormat="1" ht="21" customHeight="1" x14ac:dyDescent="0.15">
      <c r="A19" s="15"/>
      <c r="B19" s="962"/>
      <c r="C19" s="991"/>
      <c r="D19" s="833"/>
      <c r="E19" s="806" t="s">
        <v>201</v>
      </c>
      <c r="F19" s="808"/>
      <c r="G19" s="851">
        <f>SUM(I19:N19)</f>
        <v>104</v>
      </c>
      <c r="H19" s="846"/>
      <c r="I19" s="835">
        <v>20</v>
      </c>
      <c r="J19" s="814"/>
      <c r="K19" s="835">
        <v>29</v>
      </c>
      <c r="L19" s="814"/>
      <c r="M19" s="835">
        <v>55</v>
      </c>
      <c r="N19" s="836"/>
    </row>
    <row r="20" spans="1:14" s="41" customFormat="1" ht="21" customHeight="1" x14ac:dyDescent="0.15">
      <c r="A20" s="15"/>
      <c r="B20" s="962"/>
      <c r="C20" s="991"/>
      <c r="D20" s="833"/>
      <c r="E20" s="806" t="s">
        <v>202</v>
      </c>
      <c r="F20" s="808"/>
      <c r="G20" s="851">
        <f t="shared" si="0"/>
        <v>101</v>
      </c>
      <c r="H20" s="846"/>
      <c r="I20" s="835">
        <v>47</v>
      </c>
      <c r="J20" s="814"/>
      <c r="K20" s="835">
        <v>22</v>
      </c>
      <c r="L20" s="814"/>
      <c r="M20" s="835">
        <v>32</v>
      </c>
      <c r="N20" s="836"/>
    </row>
    <row r="21" spans="1:14" s="41" customFormat="1" ht="21" customHeight="1" x14ac:dyDescent="0.15">
      <c r="B21" s="962"/>
      <c r="C21" s="991"/>
      <c r="D21" s="833"/>
      <c r="E21" s="806" t="s">
        <v>203</v>
      </c>
      <c r="F21" s="808"/>
      <c r="G21" s="851">
        <f t="shared" si="0"/>
        <v>93</v>
      </c>
      <c r="H21" s="846"/>
      <c r="I21" s="835">
        <v>24</v>
      </c>
      <c r="J21" s="814"/>
      <c r="K21" s="835">
        <v>19</v>
      </c>
      <c r="L21" s="814"/>
      <c r="M21" s="835">
        <v>50</v>
      </c>
      <c r="N21" s="836"/>
    </row>
    <row r="22" spans="1:14" s="41" customFormat="1" ht="21" customHeight="1" x14ac:dyDescent="0.15">
      <c r="B22" s="962"/>
      <c r="C22" s="991"/>
      <c r="D22" s="833"/>
      <c r="E22" s="806" t="s">
        <v>204</v>
      </c>
      <c r="F22" s="808"/>
      <c r="G22" s="851">
        <f t="shared" si="0"/>
        <v>5</v>
      </c>
      <c r="H22" s="846"/>
      <c r="I22" s="835">
        <v>1</v>
      </c>
      <c r="J22" s="814"/>
      <c r="K22" s="835">
        <v>0</v>
      </c>
      <c r="L22" s="814"/>
      <c r="M22" s="835">
        <v>4</v>
      </c>
      <c r="N22" s="836"/>
    </row>
    <row r="23" spans="1:14" s="41" customFormat="1" ht="21" customHeight="1" x14ac:dyDescent="0.15">
      <c r="B23" s="962"/>
      <c r="C23" s="991"/>
      <c r="D23" s="833"/>
      <c r="E23" s="806" t="s">
        <v>205</v>
      </c>
      <c r="F23" s="808"/>
      <c r="G23" s="851">
        <f t="shared" si="0"/>
        <v>3</v>
      </c>
      <c r="H23" s="846"/>
      <c r="I23" s="835">
        <v>0</v>
      </c>
      <c r="J23" s="814"/>
      <c r="K23" s="835">
        <v>1</v>
      </c>
      <c r="L23" s="814"/>
      <c r="M23" s="835">
        <v>2</v>
      </c>
      <c r="N23" s="836"/>
    </row>
    <row r="24" spans="1:14" s="41" customFormat="1" ht="21" customHeight="1" x14ac:dyDescent="0.15">
      <c r="B24" s="962"/>
      <c r="C24" s="991"/>
      <c r="D24" s="833"/>
      <c r="E24" s="178" t="s">
        <v>278</v>
      </c>
      <c r="F24" s="164"/>
      <c r="G24" s="851">
        <f>SUM(I24:N24)</f>
        <v>8</v>
      </c>
      <c r="H24" s="846"/>
      <c r="I24" s="835">
        <v>4</v>
      </c>
      <c r="J24" s="814"/>
      <c r="K24" s="835">
        <v>1</v>
      </c>
      <c r="L24" s="814"/>
      <c r="M24" s="835">
        <v>3</v>
      </c>
      <c r="N24" s="836"/>
    </row>
    <row r="25" spans="1:14" s="41" customFormat="1" ht="21" customHeight="1" x14ac:dyDescent="0.15">
      <c r="B25" s="962"/>
      <c r="C25" s="991"/>
      <c r="D25" s="833"/>
      <c r="E25" s="806" t="s">
        <v>206</v>
      </c>
      <c r="F25" s="808"/>
      <c r="G25" s="851">
        <f t="shared" si="0"/>
        <v>46</v>
      </c>
      <c r="H25" s="846"/>
      <c r="I25" s="835">
        <v>16</v>
      </c>
      <c r="J25" s="814"/>
      <c r="K25" s="835">
        <v>7</v>
      </c>
      <c r="L25" s="814"/>
      <c r="M25" s="835">
        <v>23</v>
      </c>
      <c r="N25" s="836"/>
    </row>
    <row r="26" spans="1:14" s="41" customFormat="1" ht="21" customHeight="1" x14ac:dyDescent="0.15">
      <c r="B26" s="962"/>
      <c r="C26" s="991"/>
      <c r="D26" s="833"/>
      <c r="E26" s="806" t="s">
        <v>121</v>
      </c>
      <c r="F26" s="808"/>
      <c r="G26" s="851">
        <f t="shared" si="0"/>
        <v>98</v>
      </c>
      <c r="H26" s="846"/>
      <c r="I26" s="835">
        <v>24</v>
      </c>
      <c r="J26" s="814"/>
      <c r="K26" s="835">
        <v>20</v>
      </c>
      <c r="L26" s="814"/>
      <c r="M26" s="835">
        <v>54</v>
      </c>
      <c r="N26" s="836"/>
    </row>
    <row r="27" spans="1:14" s="41" customFormat="1" ht="21" customHeight="1" x14ac:dyDescent="0.15">
      <c r="B27" s="963"/>
      <c r="C27" s="992"/>
      <c r="D27" s="834"/>
      <c r="E27" s="809" t="s">
        <v>207</v>
      </c>
      <c r="F27" s="811"/>
      <c r="G27" s="851">
        <f>SUM(I27:M27)</f>
        <v>705</v>
      </c>
      <c r="H27" s="846"/>
      <c r="I27" s="815">
        <f>SUM(I12:J26)</f>
        <v>218</v>
      </c>
      <c r="J27" s="805"/>
      <c r="K27" s="815">
        <f>SUM(K12:L26)</f>
        <v>153</v>
      </c>
      <c r="L27" s="805"/>
      <c r="M27" s="815">
        <f>SUM(M12:N26)</f>
        <v>334</v>
      </c>
      <c r="N27" s="818"/>
    </row>
    <row r="28" spans="1:14" s="41" customFormat="1" ht="20.100000000000001" customHeight="1" x14ac:dyDescent="0.15">
      <c r="B28" s="962" t="s">
        <v>134</v>
      </c>
      <c r="C28" s="981" t="s">
        <v>296</v>
      </c>
      <c r="D28" s="982"/>
      <c r="E28" s="806" t="s">
        <v>359</v>
      </c>
      <c r="F28" s="808"/>
      <c r="G28" s="851">
        <f t="shared" si="0"/>
        <v>2448</v>
      </c>
      <c r="H28" s="846"/>
      <c r="I28" s="835">
        <v>772</v>
      </c>
      <c r="J28" s="814"/>
      <c r="K28" s="815">
        <v>657</v>
      </c>
      <c r="L28" s="805"/>
      <c r="M28" s="978">
        <v>1019</v>
      </c>
      <c r="N28" s="979"/>
    </row>
    <row r="29" spans="1:14" s="41" customFormat="1" ht="20.100000000000001" customHeight="1" x14ac:dyDescent="0.15">
      <c r="B29" s="962"/>
      <c r="C29" s="983"/>
      <c r="D29" s="984"/>
      <c r="E29" s="806" t="s">
        <v>360</v>
      </c>
      <c r="F29" s="808"/>
      <c r="G29" s="851">
        <f>SUM(I29:N29)</f>
        <v>583</v>
      </c>
      <c r="H29" s="846"/>
      <c r="I29" s="815">
        <v>244</v>
      </c>
      <c r="J29" s="805"/>
      <c r="K29" s="815">
        <v>112</v>
      </c>
      <c r="L29" s="805"/>
      <c r="M29" s="978">
        <v>227</v>
      </c>
      <c r="N29" s="979"/>
    </row>
    <row r="30" spans="1:14" s="41" customFormat="1" ht="20.100000000000001" customHeight="1" x14ac:dyDescent="0.15">
      <c r="B30" s="962"/>
      <c r="C30" s="985" t="s">
        <v>288</v>
      </c>
      <c r="D30" s="986"/>
      <c r="E30" s="838" t="s">
        <v>51</v>
      </c>
      <c r="F30" s="839"/>
      <c r="G30" s="851">
        <f t="shared" si="0"/>
        <v>64</v>
      </c>
      <c r="H30" s="846"/>
      <c r="I30" s="815">
        <v>31</v>
      </c>
      <c r="J30" s="805"/>
      <c r="K30" s="815">
        <v>13</v>
      </c>
      <c r="L30" s="805"/>
      <c r="M30" s="978">
        <v>20</v>
      </c>
      <c r="N30" s="979"/>
    </row>
    <row r="31" spans="1:14" s="41" customFormat="1" ht="20.100000000000001" customHeight="1" x14ac:dyDescent="0.15">
      <c r="B31" s="962"/>
      <c r="C31" s="985"/>
      <c r="D31" s="986"/>
      <c r="E31" s="806" t="s">
        <v>52</v>
      </c>
      <c r="F31" s="808"/>
      <c r="G31" s="851">
        <f t="shared" si="0"/>
        <v>530</v>
      </c>
      <c r="H31" s="846"/>
      <c r="I31" s="815">
        <v>216</v>
      </c>
      <c r="J31" s="805"/>
      <c r="K31" s="815">
        <v>100</v>
      </c>
      <c r="L31" s="805"/>
      <c r="M31" s="978">
        <v>214</v>
      </c>
      <c r="N31" s="979"/>
    </row>
    <row r="32" spans="1:14" s="41" customFormat="1" ht="20.100000000000001" customHeight="1" x14ac:dyDescent="0.15">
      <c r="B32" s="962"/>
      <c r="C32" s="985"/>
      <c r="D32" s="986"/>
      <c r="E32" s="809" t="s">
        <v>53</v>
      </c>
      <c r="F32" s="811"/>
      <c r="G32" s="851">
        <f t="shared" si="0"/>
        <v>0</v>
      </c>
      <c r="H32" s="846"/>
      <c r="I32" s="815">
        <v>0</v>
      </c>
      <c r="J32" s="805"/>
      <c r="K32" s="815">
        <v>0</v>
      </c>
      <c r="L32" s="805"/>
      <c r="M32" s="978">
        <v>0</v>
      </c>
      <c r="N32" s="979"/>
    </row>
    <row r="33" spans="2:14" s="41" customFormat="1" ht="20.100000000000001" customHeight="1" x14ac:dyDescent="0.15">
      <c r="B33" s="962"/>
      <c r="C33" s="985"/>
      <c r="D33" s="986"/>
      <c r="E33" s="184" t="s">
        <v>290</v>
      </c>
      <c r="F33" s="185"/>
      <c r="G33" s="851">
        <f>SUM(I33:N33)</f>
        <v>14</v>
      </c>
      <c r="H33" s="846"/>
      <c r="I33" s="815">
        <v>6</v>
      </c>
      <c r="J33" s="805"/>
      <c r="K33" s="815">
        <v>5</v>
      </c>
      <c r="L33" s="805"/>
      <c r="M33" s="978">
        <v>3</v>
      </c>
      <c r="N33" s="979"/>
    </row>
    <row r="34" spans="2:14" s="41" customFormat="1" ht="20.100000000000001" customHeight="1" x14ac:dyDescent="0.15">
      <c r="B34" s="962"/>
      <c r="C34" s="985"/>
      <c r="D34" s="986"/>
      <c r="E34" s="15"/>
      <c r="F34" s="186" t="s">
        <v>284</v>
      </c>
      <c r="G34" s="851">
        <f t="shared" si="0"/>
        <v>4</v>
      </c>
      <c r="H34" s="846"/>
      <c r="I34" s="815">
        <v>2</v>
      </c>
      <c r="J34" s="805"/>
      <c r="K34" s="815">
        <v>0</v>
      </c>
      <c r="L34" s="805"/>
      <c r="M34" s="978">
        <v>2</v>
      </c>
      <c r="N34" s="979"/>
    </row>
    <row r="35" spans="2:14" s="41" customFormat="1" ht="20.100000000000001" customHeight="1" x14ac:dyDescent="0.15">
      <c r="B35" s="962"/>
      <c r="C35" s="985"/>
      <c r="D35" s="986"/>
      <c r="E35" s="179"/>
      <c r="F35" s="187" t="s">
        <v>285</v>
      </c>
      <c r="G35" s="989">
        <f t="shared" si="0"/>
        <v>0</v>
      </c>
      <c r="H35" s="937"/>
      <c r="I35" s="815">
        <v>0</v>
      </c>
      <c r="J35" s="805"/>
      <c r="K35" s="815">
        <v>0</v>
      </c>
      <c r="L35" s="805"/>
      <c r="M35" s="978">
        <v>0</v>
      </c>
      <c r="N35" s="979"/>
    </row>
    <row r="36" spans="2:14" s="41" customFormat="1" ht="20.100000000000001" customHeight="1" x14ac:dyDescent="0.15">
      <c r="B36" s="962"/>
      <c r="C36" s="985"/>
      <c r="D36" s="986"/>
      <c r="E36" s="809" t="s">
        <v>121</v>
      </c>
      <c r="F36" s="811"/>
      <c r="G36" s="851">
        <f>SUM(I36:N36)</f>
        <v>2</v>
      </c>
      <c r="H36" s="846"/>
      <c r="I36" s="815">
        <v>2</v>
      </c>
      <c r="J36" s="805"/>
      <c r="K36" s="815">
        <v>0</v>
      </c>
      <c r="L36" s="805"/>
      <c r="M36" s="978">
        <v>0</v>
      </c>
      <c r="N36" s="979"/>
    </row>
    <row r="37" spans="2:14" s="41" customFormat="1" ht="20.100000000000001" customHeight="1" x14ac:dyDescent="0.15">
      <c r="B37" s="980"/>
      <c r="C37" s="987"/>
      <c r="D37" s="988"/>
      <c r="E37" s="945" t="s">
        <v>207</v>
      </c>
      <c r="F37" s="946"/>
      <c r="G37" s="867">
        <f>SUM(I37:N37)</f>
        <v>610</v>
      </c>
      <c r="H37" s="868"/>
      <c r="I37" s="869">
        <f>SUM(I30:J33,I36)</f>
        <v>255</v>
      </c>
      <c r="J37" s="868"/>
      <c r="K37" s="815">
        <f>SUM(K30:L33,K36)</f>
        <v>118</v>
      </c>
      <c r="L37" s="805"/>
      <c r="M37" s="978">
        <f>SUM(M30:N33,M36)</f>
        <v>237</v>
      </c>
      <c r="N37" s="979"/>
    </row>
    <row r="38" spans="2:14" s="41" customFormat="1" ht="19.5" customHeight="1" x14ac:dyDescent="0.15">
      <c r="B38" s="964" t="s">
        <v>131</v>
      </c>
      <c r="C38" s="966" t="s">
        <v>289</v>
      </c>
      <c r="D38" s="967"/>
      <c r="E38" s="970" t="s">
        <v>359</v>
      </c>
      <c r="F38" s="971"/>
      <c r="G38" s="851">
        <f t="shared" si="0"/>
        <v>1982</v>
      </c>
      <c r="H38" s="846"/>
      <c r="I38" s="909">
        <v>633</v>
      </c>
      <c r="J38" s="879"/>
      <c r="K38" s="909">
        <v>551</v>
      </c>
      <c r="L38" s="879"/>
      <c r="M38" s="909">
        <v>798</v>
      </c>
      <c r="N38" s="910"/>
    </row>
    <row r="39" spans="2:14" s="41" customFormat="1" ht="19.5" customHeight="1" x14ac:dyDescent="0.15">
      <c r="B39" s="919"/>
      <c r="C39" s="968"/>
      <c r="D39" s="969"/>
      <c r="E39" s="806" t="s">
        <v>360</v>
      </c>
      <c r="F39" s="808"/>
      <c r="G39" s="851">
        <f t="shared" si="0"/>
        <v>1049</v>
      </c>
      <c r="H39" s="846"/>
      <c r="I39" s="835">
        <v>383</v>
      </c>
      <c r="J39" s="814"/>
      <c r="K39" s="835">
        <v>218</v>
      </c>
      <c r="L39" s="814"/>
      <c r="M39" s="835">
        <v>448</v>
      </c>
      <c r="N39" s="836"/>
    </row>
    <row r="40" spans="2:14" s="41" customFormat="1" ht="21" customHeight="1" x14ac:dyDescent="0.15">
      <c r="B40" s="919"/>
      <c r="C40" s="972" t="s">
        <v>344</v>
      </c>
      <c r="D40" s="973"/>
      <c r="E40" s="806" t="s">
        <v>58</v>
      </c>
      <c r="F40" s="808"/>
      <c r="G40" s="851">
        <f t="shared" si="0"/>
        <v>129</v>
      </c>
      <c r="H40" s="846"/>
      <c r="I40" s="835">
        <v>45</v>
      </c>
      <c r="J40" s="814"/>
      <c r="K40" s="835">
        <v>17</v>
      </c>
      <c r="L40" s="814"/>
      <c r="M40" s="835">
        <v>67</v>
      </c>
      <c r="N40" s="836"/>
    </row>
    <row r="41" spans="2:14" s="41" customFormat="1" ht="21" customHeight="1" x14ac:dyDescent="0.15">
      <c r="B41" s="919"/>
      <c r="C41" s="974"/>
      <c r="D41" s="975"/>
      <c r="E41" s="806" t="s">
        <v>59</v>
      </c>
      <c r="F41" s="808"/>
      <c r="G41" s="851">
        <f t="shared" si="0"/>
        <v>555</v>
      </c>
      <c r="H41" s="846"/>
      <c r="I41" s="835">
        <v>234</v>
      </c>
      <c r="J41" s="814"/>
      <c r="K41" s="835">
        <v>111</v>
      </c>
      <c r="L41" s="814"/>
      <c r="M41" s="835">
        <v>210</v>
      </c>
      <c r="N41" s="836"/>
    </row>
    <row r="42" spans="2:14" s="41" customFormat="1" ht="21" customHeight="1" x14ac:dyDescent="0.15">
      <c r="B42" s="919"/>
      <c r="C42" s="974"/>
      <c r="D42" s="975"/>
      <c r="E42" s="806" t="s">
        <v>60</v>
      </c>
      <c r="F42" s="808"/>
      <c r="G42" s="851">
        <f t="shared" si="0"/>
        <v>80</v>
      </c>
      <c r="H42" s="846"/>
      <c r="I42" s="835">
        <v>26</v>
      </c>
      <c r="J42" s="814"/>
      <c r="K42" s="835">
        <v>14</v>
      </c>
      <c r="L42" s="814"/>
      <c r="M42" s="835">
        <v>40</v>
      </c>
      <c r="N42" s="836"/>
    </row>
    <row r="43" spans="2:14" s="41" customFormat="1" ht="21" customHeight="1" x14ac:dyDescent="0.15">
      <c r="B43" s="919"/>
      <c r="C43" s="974"/>
      <c r="D43" s="975"/>
      <c r="E43" s="806" t="s">
        <v>62</v>
      </c>
      <c r="F43" s="808"/>
      <c r="G43" s="851">
        <f t="shared" si="0"/>
        <v>5</v>
      </c>
      <c r="H43" s="846"/>
      <c r="I43" s="835">
        <v>0</v>
      </c>
      <c r="J43" s="814"/>
      <c r="K43" s="835">
        <v>1</v>
      </c>
      <c r="L43" s="814"/>
      <c r="M43" s="835">
        <v>4</v>
      </c>
      <c r="N43" s="836"/>
    </row>
    <row r="44" spans="2:14" s="41" customFormat="1" ht="21" customHeight="1" x14ac:dyDescent="0.15">
      <c r="B44" s="965"/>
      <c r="C44" s="976"/>
      <c r="D44" s="977"/>
      <c r="E44" s="938" t="s">
        <v>61</v>
      </c>
      <c r="F44" s="939"/>
      <c r="G44" s="960">
        <f t="shared" si="0"/>
        <v>280</v>
      </c>
      <c r="H44" s="961"/>
      <c r="I44" s="869">
        <v>78</v>
      </c>
      <c r="J44" s="868"/>
      <c r="K44" s="869">
        <v>75</v>
      </c>
      <c r="L44" s="868"/>
      <c r="M44" s="869">
        <v>127</v>
      </c>
      <c r="N44" s="871"/>
    </row>
    <row r="45" spans="2:14" s="41" customFormat="1" ht="20.100000000000001" customHeight="1" x14ac:dyDescent="0.15">
      <c r="B45" s="962" t="s">
        <v>225</v>
      </c>
      <c r="C45" s="60" t="s">
        <v>212</v>
      </c>
      <c r="D45" s="58"/>
      <c r="E45" s="58"/>
      <c r="F45" s="59"/>
      <c r="G45" s="851">
        <f t="shared" si="0"/>
        <v>2854</v>
      </c>
      <c r="H45" s="846"/>
      <c r="I45" s="909">
        <v>965</v>
      </c>
      <c r="J45" s="879"/>
      <c r="K45" s="909">
        <v>725</v>
      </c>
      <c r="L45" s="879"/>
      <c r="M45" s="909">
        <v>1164</v>
      </c>
      <c r="N45" s="910"/>
    </row>
    <row r="46" spans="2:14" s="41" customFormat="1" ht="20.100000000000001" customHeight="1" x14ac:dyDescent="0.15">
      <c r="B46" s="962"/>
      <c r="C46" s="39" t="s">
        <v>213</v>
      </c>
      <c r="D46" s="15"/>
      <c r="E46" s="15"/>
      <c r="F46" s="183"/>
      <c r="G46" s="851">
        <f>SUM(I46:M46)</f>
        <v>177</v>
      </c>
      <c r="H46" s="846"/>
      <c r="I46" s="835">
        <v>51</v>
      </c>
      <c r="J46" s="814"/>
      <c r="K46" s="835">
        <v>44</v>
      </c>
      <c r="L46" s="814"/>
      <c r="M46" s="835">
        <v>82</v>
      </c>
      <c r="N46" s="836"/>
    </row>
    <row r="47" spans="2:14" s="41" customFormat="1" ht="20.100000000000001" customHeight="1" x14ac:dyDescent="0.15">
      <c r="B47" s="962"/>
      <c r="C47" s="826" t="s">
        <v>214</v>
      </c>
      <c r="D47" s="809" t="s">
        <v>215</v>
      </c>
      <c r="E47" s="810"/>
      <c r="F47" s="811"/>
      <c r="G47" s="851">
        <f t="shared" si="0"/>
        <v>107</v>
      </c>
      <c r="H47" s="846"/>
      <c r="I47" s="835">
        <v>18</v>
      </c>
      <c r="J47" s="814"/>
      <c r="K47" s="835">
        <v>36</v>
      </c>
      <c r="L47" s="814"/>
      <c r="M47" s="835">
        <v>53</v>
      </c>
      <c r="N47" s="836"/>
    </row>
    <row r="48" spans="2:14" s="41" customFormat="1" ht="20.100000000000001" customHeight="1" x14ac:dyDescent="0.15">
      <c r="B48" s="962"/>
      <c r="C48" s="826"/>
      <c r="D48" s="809" t="s">
        <v>216</v>
      </c>
      <c r="E48" s="810"/>
      <c r="F48" s="811"/>
      <c r="G48" s="851">
        <f t="shared" si="0"/>
        <v>7</v>
      </c>
      <c r="H48" s="846"/>
      <c r="I48" s="835">
        <v>3</v>
      </c>
      <c r="J48" s="814"/>
      <c r="K48" s="835">
        <v>1</v>
      </c>
      <c r="L48" s="814"/>
      <c r="M48" s="835">
        <v>3</v>
      </c>
      <c r="N48" s="836"/>
    </row>
    <row r="49" spans="2:14" s="41" customFormat="1" ht="20.100000000000001" customHeight="1" x14ac:dyDescent="0.15">
      <c r="B49" s="962"/>
      <c r="C49" s="826"/>
      <c r="D49" s="809" t="s">
        <v>217</v>
      </c>
      <c r="E49" s="810"/>
      <c r="F49" s="811"/>
      <c r="G49" s="851">
        <f t="shared" si="0"/>
        <v>6</v>
      </c>
      <c r="H49" s="846"/>
      <c r="I49" s="835">
        <v>2</v>
      </c>
      <c r="J49" s="814"/>
      <c r="K49" s="835">
        <v>1</v>
      </c>
      <c r="L49" s="814"/>
      <c r="M49" s="835">
        <v>3</v>
      </c>
      <c r="N49" s="836"/>
    </row>
    <row r="50" spans="2:14" s="41" customFormat="1" ht="20.100000000000001" customHeight="1" x14ac:dyDescent="0.15">
      <c r="B50" s="962"/>
      <c r="C50" s="826"/>
      <c r="D50" s="809" t="s">
        <v>218</v>
      </c>
      <c r="E50" s="810"/>
      <c r="F50" s="811"/>
      <c r="G50" s="851">
        <f t="shared" si="0"/>
        <v>0</v>
      </c>
      <c r="H50" s="846"/>
      <c r="I50" s="835">
        <v>0</v>
      </c>
      <c r="J50" s="814"/>
      <c r="K50" s="835">
        <v>0</v>
      </c>
      <c r="L50" s="814"/>
      <c r="M50" s="835">
        <v>0</v>
      </c>
      <c r="N50" s="836"/>
    </row>
    <row r="51" spans="2:14" s="41" customFormat="1" ht="20.100000000000001" customHeight="1" x14ac:dyDescent="0.15">
      <c r="B51" s="962"/>
      <c r="C51" s="826"/>
      <c r="D51" s="809" t="s">
        <v>219</v>
      </c>
      <c r="E51" s="810"/>
      <c r="F51" s="811"/>
      <c r="G51" s="851">
        <f t="shared" si="0"/>
        <v>8</v>
      </c>
      <c r="H51" s="846"/>
      <c r="I51" s="835">
        <v>3</v>
      </c>
      <c r="J51" s="814"/>
      <c r="K51" s="835">
        <v>2</v>
      </c>
      <c r="L51" s="814"/>
      <c r="M51" s="835">
        <v>3</v>
      </c>
      <c r="N51" s="836"/>
    </row>
    <row r="52" spans="2:14" s="41" customFormat="1" ht="20.100000000000001" customHeight="1" x14ac:dyDescent="0.15">
      <c r="B52" s="962"/>
      <c r="C52" s="826"/>
      <c r="D52" s="809" t="s">
        <v>220</v>
      </c>
      <c r="E52" s="810"/>
      <c r="F52" s="811"/>
      <c r="G52" s="851">
        <f>SUM(I52:N52)</f>
        <v>2</v>
      </c>
      <c r="H52" s="846"/>
      <c r="I52" s="835">
        <v>1</v>
      </c>
      <c r="J52" s="814"/>
      <c r="K52" s="835">
        <v>0</v>
      </c>
      <c r="L52" s="814"/>
      <c r="M52" s="835">
        <v>1</v>
      </c>
      <c r="N52" s="836"/>
    </row>
    <row r="53" spans="2:14" s="41" customFormat="1" ht="20.100000000000001" customHeight="1" x14ac:dyDescent="0.15">
      <c r="B53" s="962"/>
      <c r="C53" s="826"/>
      <c r="D53" s="809" t="s">
        <v>221</v>
      </c>
      <c r="E53" s="810"/>
      <c r="F53" s="811"/>
      <c r="G53" s="851">
        <f t="shared" si="0"/>
        <v>39</v>
      </c>
      <c r="H53" s="846"/>
      <c r="I53" s="835">
        <v>15</v>
      </c>
      <c r="J53" s="814"/>
      <c r="K53" s="835">
        <v>8</v>
      </c>
      <c r="L53" s="814"/>
      <c r="M53" s="835">
        <v>16</v>
      </c>
      <c r="N53" s="836"/>
    </row>
    <row r="54" spans="2:14" s="41" customFormat="1" ht="20.100000000000001" customHeight="1" x14ac:dyDescent="0.15">
      <c r="B54" s="962"/>
      <c r="C54" s="826"/>
      <c r="D54" s="809" t="s">
        <v>222</v>
      </c>
      <c r="E54" s="810"/>
      <c r="F54" s="811"/>
      <c r="G54" s="851">
        <f t="shared" si="0"/>
        <v>7</v>
      </c>
      <c r="H54" s="846"/>
      <c r="I54" s="835">
        <v>1</v>
      </c>
      <c r="J54" s="814"/>
      <c r="K54" s="835">
        <v>1</v>
      </c>
      <c r="L54" s="814"/>
      <c r="M54" s="835">
        <v>5</v>
      </c>
      <c r="N54" s="836"/>
    </row>
    <row r="55" spans="2:14" s="41" customFormat="1" ht="20.100000000000001" customHeight="1" x14ac:dyDescent="0.15">
      <c r="B55" s="962"/>
      <c r="C55" s="826"/>
      <c r="D55" s="809" t="s">
        <v>223</v>
      </c>
      <c r="E55" s="810"/>
      <c r="F55" s="811"/>
      <c r="G55" s="851">
        <f t="shared" si="0"/>
        <v>7</v>
      </c>
      <c r="H55" s="846"/>
      <c r="I55" s="835">
        <v>5</v>
      </c>
      <c r="J55" s="814"/>
      <c r="K55" s="835">
        <v>1</v>
      </c>
      <c r="L55" s="814"/>
      <c r="M55" s="835">
        <v>1</v>
      </c>
      <c r="N55" s="836"/>
    </row>
    <row r="56" spans="2:14" s="41" customFormat="1" ht="20.100000000000001" customHeight="1" x14ac:dyDescent="0.15">
      <c r="B56" s="962"/>
      <c r="C56" s="826"/>
      <c r="D56" s="809" t="s">
        <v>224</v>
      </c>
      <c r="E56" s="810"/>
      <c r="F56" s="811"/>
      <c r="G56" s="851">
        <f t="shared" si="0"/>
        <v>3</v>
      </c>
      <c r="H56" s="846"/>
      <c r="I56" s="835">
        <v>1</v>
      </c>
      <c r="J56" s="814"/>
      <c r="K56" s="835">
        <v>1</v>
      </c>
      <c r="L56" s="814"/>
      <c r="M56" s="835">
        <v>1</v>
      </c>
      <c r="N56" s="836"/>
    </row>
    <row r="57" spans="2:14" s="41" customFormat="1" ht="20.100000000000001" customHeight="1" x14ac:dyDescent="0.15">
      <c r="B57" s="962"/>
      <c r="C57" s="826"/>
      <c r="D57" s="809" t="s">
        <v>121</v>
      </c>
      <c r="E57" s="810"/>
      <c r="F57" s="811"/>
      <c r="G57" s="851">
        <f t="shared" si="0"/>
        <v>2</v>
      </c>
      <c r="H57" s="846"/>
      <c r="I57" s="835">
        <v>2</v>
      </c>
      <c r="J57" s="814"/>
      <c r="K57" s="835">
        <v>0</v>
      </c>
      <c r="L57" s="814"/>
      <c r="M57" s="835">
        <v>0</v>
      </c>
      <c r="N57" s="836"/>
    </row>
    <row r="58" spans="2:14" s="41" customFormat="1" ht="20.100000000000001" customHeight="1" x14ac:dyDescent="0.15">
      <c r="B58" s="963"/>
      <c r="C58" s="827"/>
      <c r="D58" s="809" t="s">
        <v>207</v>
      </c>
      <c r="E58" s="810"/>
      <c r="F58" s="811"/>
      <c r="G58" s="851">
        <f t="shared" si="0"/>
        <v>188</v>
      </c>
      <c r="H58" s="846"/>
      <c r="I58" s="835">
        <v>51</v>
      </c>
      <c r="J58" s="814"/>
      <c r="K58" s="835">
        <f>SUM(K47:L57)</f>
        <v>51</v>
      </c>
      <c r="L58" s="814"/>
      <c r="M58" s="835">
        <f>SUM(M47:N57)</f>
        <v>86</v>
      </c>
      <c r="N58" s="836"/>
    </row>
    <row r="59" spans="2:14" s="41" customFormat="1" ht="19.5" customHeight="1" x14ac:dyDescent="0.15">
      <c r="B59" s="837" t="s">
        <v>295</v>
      </c>
      <c r="C59" s="838"/>
      <c r="D59" s="838" t="s">
        <v>366</v>
      </c>
      <c r="E59" s="838"/>
      <c r="F59" s="839"/>
      <c r="G59" s="851">
        <f t="shared" si="0"/>
        <v>239</v>
      </c>
      <c r="H59" s="846"/>
      <c r="I59" s="835">
        <v>86</v>
      </c>
      <c r="J59" s="814"/>
      <c r="K59" s="835">
        <v>58</v>
      </c>
      <c r="L59" s="814"/>
      <c r="M59" s="835">
        <v>95</v>
      </c>
      <c r="N59" s="836"/>
    </row>
    <row r="60" spans="2:14" s="41" customFormat="1" ht="19.5" customHeight="1" x14ac:dyDescent="0.15">
      <c r="B60" s="955" t="s">
        <v>63</v>
      </c>
      <c r="C60" s="860" t="s">
        <v>610</v>
      </c>
      <c r="D60" s="860"/>
      <c r="E60" s="860"/>
      <c r="F60" s="861"/>
      <c r="G60" s="851">
        <f t="shared" si="0"/>
        <v>81</v>
      </c>
      <c r="H60" s="846"/>
      <c r="I60" s="835">
        <v>26</v>
      </c>
      <c r="J60" s="814"/>
      <c r="K60" s="835">
        <v>15</v>
      </c>
      <c r="L60" s="814"/>
      <c r="M60" s="835">
        <v>40</v>
      </c>
      <c r="N60" s="836"/>
    </row>
    <row r="61" spans="2:14" s="41" customFormat="1" ht="19.5" customHeight="1" x14ac:dyDescent="0.15">
      <c r="B61" s="955"/>
      <c r="C61" s="860" t="s">
        <v>614</v>
      </c>
      <c r="D61" s="860"/>
      <c r="E61" s="860"/>
      <c r="F61" s="861"/>
      <c r="G61" s="851">
        <f>SUM(I61:N61)</f>
        <v>72</v>
      </c>
      <c r="H61" s="957"/>
      <c r="I61" s="835">
        <v>20</v>
      </c>
      <c r="J61" s="814"/>
      <c r="K61" s="835">
        <v>13</v>
      </c>
      <c r="L61" s="831"/>
      <c r="M61" s="835">
        <v>39</v>
      </c>
      <c r="N61" s="836"/>
    </row>
    <row r="62" spans="2:14" s="41" customFormat="1" ht="19.5" customHeight="1" x14ac:dyDescent="0.15">
      <c r="B62" s="955"/>
      <c r="C62" s="801" t="s">
        <v>64</v>
      </c>
      <c r="D62" s="841"/>
      <c r="E62" s="39" t="s">
        <v>65</v>
      </c>
      <c r="F62" s="42"/>
      <c r="G62" s="851">
        <f t="shared" ref="G62" si="1">SUM(I62:N62)</f>
        <v>12</v>
      </c>
      <c r="H62" s="957"/>
      <c r="I62" s="815">
        <v>5</v>
      </c>
      <c r="J62" s="805"/>
      <c r="K62" s="835">
        <v>3</v>
      </c>
      <c r="L62" s="831"/>
      <c r="M62" s="835">
        <v>4</v>
      </c>
      <c r="N62" s="836"/>
    </row>
    <row r="63" spans="2:14" s="41" customFormat="1" ht="19.5" customHeight="1" x14ac:dyDescent="0.15">
      <c r="B63" s="956"/>
      <c r="C63" s="958"/>
      <c r="D63" s="959"/>
      <c r="E63" s="188" t="s">
        <v>66</v>
      </c>
      <c r="F63" s="159"/>
      <c r="G63" s="960">
        <f t="shared" si="0"/>
        <v>60</v>
      </c>
      <c r="H63" s="961"/>
      <c r="I63" s="869">
        <v>15</v>
      </c>
      <c r="J63" s="868"/>
      <c r="K63" s="869">
        <v>10</v>
      </c>
      <c r="L63" s="868"/>
      <c r="M63" s="869">
        <v>35</v>
      </c>
      <c r="N63" s="871"/>
    </row>
    <row r="64" spans="2:14" s="41" customFormat="1" ht="20.100000000000001" customHeight="1" x14ac:dyDescent="0.15">
      <c r="B64" s="182" t="s">
        <v>575</v>
      </c>
      <c r="C64" s="852" t="s">
        <v>576</v>
      </c>
      <c r="D64" s="852"/>
      <c r="E64" s="852"/>
      <c r="F64" s="852"/>
      <c r="G64" s="852"/>
      <c r="H64" s="852"/>
      <c r="I64" s="852"/>
      <c r="J64" s="852"/>
      <c r="K64" s="852"/>
      <c r="L64" s="852"/>
      <c r="M64" s="852"/>
    </row>
    <row r="65" spans="1:14" s="41" customFormat="1" ht="20.100000000000001" customHeight="1" x14ac:dyDescent="0.15">
      <c r="C65" s="41" t="s">
        <v>577</v>
      </c>
    </row>
    <row r="66" spans="1:14" s="41" customFormat="1" ht="16.5" customHeight="1" x14ac:dyDescent="0.15">
      <c r="A66" s="15"/>
      <c r="B66" s="44"/>
      <c r="C66" s="15"/>
      <c r="D66" s="15"/>
      <c r="E66" s="15"/>
      <c r="F66" s="15"/>
      <c r="G66" s="15"/>
      <c r="H66" s="15"/>
      <c r="I66" s="15"/>
      <c r="J66" s="15"/>
      <c r="K66" s="15"/>
      <c r="L66" s="15"/>
      <c r="M66" s="15"/>
      <c r="N66" s="15"/>
    </row>
    <row r="67" spans="1:14" ht="20.100000000000001" customHeight="1" x14ac:dyDescent="0.15">
      <c r="B67" s="853" t="s">
        <v>608</v>
      </c>
      <c r="C67" s="853"/>
      <c r="D67" s="853"/>
      <c r="E67" s="853"/>
      <c r="F67" s="853"/>
      <c r="G67" s="853"/>
      <c r="H67" s="853"/>
      <c r="I67" s="853"/>
      <c r="J67" s="853"/>
      <c r="K67" s="853"/>
    </row>
    <row r="68" spans="1:14" s="41" customFormat="1" ht="20.100000000000001" customHeight="1" x14ac:dyDescent="0.15">
      <c r="A68" s="15"/>
      <c r="B68" s="953" t="s">
        <v>108</v>
      </c>
      <c r="C68" s="858"/>
      <c r="D68" s="858"/>
      <c r="E68" s="858"/>
      <c r="F68" s="859"/>
      <c r="G68" s="953" t="s">
        <v>123</v>
      </c>
      <c r="H68" s="858"/>
      <c r="I68" s="858" t="s">
        <v>19</v>
      </c>
      <c r="J68" s="858"/>
      <c r="K68" s="858" t="s">
        <v>4</v>
      </c>
      <c r="L68" s="858"/>
      <c r="M68" s="858" t="s">
        <v>5</v>
      </c>
      <c r="N68" s="954"/>
    </row>
    <row r="69" spans="1:14" s="41" customFormat="1" ht="20.100000000000001" customHeight="1" x14ac:dyDescent="0.15">
      <c r="A69" s="15"/>
      <c r="B69" s="848" t="s">
        <v>612</v>
      </c>
      <c r="C69" s="849"/>
      <c r="D69" s="849"/>
      <c r="E69" s="849"/>
      <c r="F69" s="850"/>
      <c r="G69" s="878">
        <f>SUM(I69:N69)</f>
        <v>81</v>
      </c>
      <c r="H69" s="879"/>
      <c r="I69" s="909">
        <v>26</v>
      </c>
      <c r="J69" s="879"/>
      <c r="K69" s="909">
        <v>15</v>
      </c>
      <c r="L69" s="879"/>
      <c r="M69" s="909">
        <v>40</v>
      </c>
      <c r="N69" s="910"/>
    </row>
    <row r="70" spans="1:14" s="41" customFormat="1" ht="20.100000000000001" customHeight="1" x14ac:dyDescent="0.15">
      <c r="A70" s="15"/>
      <c r="B70" s="837" t="s">
        <v>613</v>
      </c>
      <c r="C70" s="838"/>
      <c r="D70" s="838"/>
      <c r="E70" s="838"/>
      <c r="F70" s="839"/>
      <c r="G70" s="844">
        <f>SUM(I70:N70)</f>
        <v>72</v>
      </c>
      <c r="H70" s="831"/>
      <c r="I70" s="835">
        <v>20</v>
      </c>
      <c r="J70" s="814"/>
      <c r="K70" s="835">
        <v>13</v>
      </c>
      <c r="L70" s="831"/>
      <c r="M70" s="835">
        <v>39</v>
      </c>
      <c r="N70" s="836"/>
    </row>
    <row r="71" spans="1:14" ht="20.100000000000001" customHeight="1" x14ac:dyDescent="0.15">
      <c r="B71" s="840" t="s">
        <v>578</v>
      </c>
      <c r="C71" s="802"/>
      <c r="D71" s="802"/>
      <c r="E71" s="806" t="s">
        <v>359</v>
      </c>
      <c r="F71" s="808"/>
      <c r="G71" s="844">
        <f t="shared" ref="G71" si="2">SUM(I71:N71)</f>
        <v>12</v>
      </c>
      <c r="H71" s="831"/>
      <c r="I71" s="815">
        <v>5</v>
      </c>
      <c r="J71" s="805"/>
      <c r="K71" s="835">
        <v>3</v>
      </c>
      <c r="L71" s="831"/>
      <c r="M71" s="835">
        <v>4</v>
      </c>
      <c r="N71" s="836"/>
    </row>
    <row r="72" spans="1:14" ht="20.100000000000001" customHeight="1" x14ac:dyDescent="0.15">
      <c r="B72" s="842"/>
      <c r="C72" s="824"/>
      <c r="D72" s="824"/>
      <c r="E72" s="823" t="s">
        <v>360</v>
      </c>
      <c r="F72" s="825"/>
      <c r="G72" s="844">
        <f t="shared" ref="G72:G134" si="3">SUM(I72:N72)</f>
        <v>60</v>
      </c>
      <c r="H72" s="814"/>
      <c r="I72" s="835">
        <v>15</v>
      </c>
      <c r="J72" s="814"/>
      <c r="K72" s="835">
        <v>10</v>
      </c>
      <c r="L72" s="814"/>
      <c r="M72" s="835">
        <v>35</v>
      </c>
      <c r="N72" s="836"/>
    </row>
    <row r="73" spans="1:14" ht="20.100000000000001" customHeight="1" x14ac:dyDescent="0.15">
      <c r="B73" s="925" t="s">
        <v>46</v>
      </c>
      <c r="C73" s="926"/>
      <c r="D73" s="790" t="s">
        <v>194</v>
      </c>
      <c r="E73" s="806" t="s">
        <v>226</v>
      </c>
      <c r="F73" s="808"/>
      <c r="G73" s="844">
        <f t="shared" si="3"/>
        <v>0</v>
      </c>
      <c r="H73" s="814"/>
      <c r="I73" s="815">
        <v>0</v>
      </c>
      <c r="J73" s="805"/>
      <c r="K73" s="815">
        <v>0</v>
      </c>
      <c r="L73" s="805"/>
      <c r="M73" s="815">
        <v>0</v>
      </c>
      <c r="N73" s="818"/>
    </row>
    <row r="74" spans="1:14" ht="20.100000000000001" customHeight="1" x14ac:dyDescent="0.15">
      <c r="B74" s="876"/>
      <c r="C74" s="927"/>
      <c r="D74" s="826"/>
      <c r="E74" s="806" t="s">
        <v>227</v>
      </c>
      <c r="F74" s="808"/>
      <c r="G74" s="844">
        <f t="shared" si="3"/>
        <v>0</v>
      </c>
      <c r="H74" s="814"/>
      <c r="I74" s="815">
        <v>0</v>
      </c>
      <c r="J74" s="805"/>
      <c r="K74" s="815">
        <v>0</v>
      </c>
      <c r="L74" s="805"/>
      <c r="M74" s="815">
        <v>0</v>
      </c>
      <c r="N74" s="818"/>
    </row>
    <row r="75" spans="1:14" ht="20.100000000000001" customHeight="1" x14ac:dyDescent="0.15">
      <c r="B75" s="876"/>
      <c r="C75" s="927"/>
      <c r="D75" s="826"/>
      <c r="E75" s="806" t="s">
        <v>228</v>
      </c>
      <c r="F75" s="808"/>
      <c r="G75" s="844">
        <f t="shared" si="3"/>
        <v>0</v>
      </c>
      <c r="H75" s="814"/>
      <c r="I75" s="815">
        <v>0</v>
      </c>
      <c r="J75" s="805"/>
      <c r="K75" s="815">
        <v>0</v>
      </c>
      <c r="L75" s="805"/>
      <c r="M75" s="815">
        <v>0</v>
      </c>
      <c r="N75" s="818"/>
    </row>
    <row r="76" spans="1:14" ht="20.100000000000001" customHeight="1" x14ac:dyDescent="0.15">
      <c r="B76" s="876"/>
      <c r="C76" s="927"/>
      <c r="D76" s="826"/>
      <c r="E76" s="806" t="s">
        <v>229</v>
      </c>
      <c r="F76" s="808"/>
      <c r="G76" s="844">
        <f>SUM(I76:N76)</f>
        <v>2</v>
      </c>
      <c r="H76" s="814"/>
      <c r="I76" s="815">
        <v>1</v>
      </c>
      <c r="J76" s="805"/>
      <c r="K76" s="815">
        <v>0</v>
      </c>
      <c r="L76" s="805"/>
      <c r="M76" s="815">
        <v>1</v>
      </c>
      <c r="N76" s="818"/>
    </row>
    <row r="77" spans="1:14" ht="20.100000000000001" customHeight="1" x14ac:dyDescent="0.15">
      <c r="B77" s="876"/>
      <c r="C77" s="927"/>
      <c r="D77" s="826"/>
      <c r="E77" s="820" t="s">
        <v>49</v>
      </c>
      <c r="F77" s="822"/>
      <c r="G77" s="844">
        <f t="shared" si="3"/>
        <v>10</v>
      </c>
      <c r="H77" s="814"/>
      <c r="I77" s="815">
        <v>4</v>
      </c>
      <c r="J77" s="805"/>
      <c r="K77" s="815">
        <v>1</v>
      </c>
      <c r="L77" s="805"/>
      <c r="M77" s="815">
        <v>5</v>
      </c>
      <c r="N77" s="818"/>
    </row>
    <row r="78" spans="1:14" ht="20.100000000000001" customHeight="1" x14ac:dyDescent="0.15">
      <c r="B78" s="876"/>
      <c r="C78" s="927"/>
      <c r="D78" s="826"/>
      <c r="E78" s="806" t="s">
        <v>230</v>
      </c>
      <c r="F78" s="808"/>
      <c r="G78" s="844">
        <f t="shared" si="3"/>
        <v>0</v>
      </c>
      <c r="H78" s="814"/>
      <c r="I78" s="815">
        <v>0</v>
      </c>
      <c r="J78" s="805"/>
      <c r="K78" s="815">
        <v>0</v>
      </c>
      <c r="L78" s="805"/>
      <c r="M78" s="815">
        <v>0</v>
      </c>
      <c r="N78" s="818"/>
    </row>
    <row r="79" spans="1:14" ht="20.100000000000001" customHeight="1" x14ac:dyDescent="0.15">
      <c r="B79" s="876"/>
      <c r="C79" s="927"/>
      <c r="D79" s="826"/>
      <c r="E79" s="806" t="s">
        <v>231</v>
      </c>
      <c r="F79" s="808"/>
      <c r="G79" s="844">
        <f t="shared" si="3"/>
        <v>1</v>
      </c>
      <c r="H79" s="814"/>
      <c r="I79" s="815">
        <v>0</v>
      </c>
      <c r="J79" s="805"/>
      <c r="K79" s="815">
        <v>0</v>
      </c>
      <c r="L79" s="805"/>
      <c r="M79" s="815">
        <v>1</v>
      </c>
      <c r="N79" s="818"/>
    </row>
    <row r="80" spans="1:14" ht="20.100000000000001" customHeight="1" x14ac:dyDescent="0.15">
      <c r="B80" s="876"/>
      <c r="C80" s="927"/>
      <c r="D80" s="826"/>
      <c r="E80" s="806" t="s">
        <v>232</v>
      </c>
      <c r="F80" s="808"/>
      <c r="G80" s="844">
        <f>SUM(I80:N80)</f>
        <v>0</v>
      </c>
      <c r="H80" s="814"/>
      <c r="I80" s="835">
        <v>0</v>
      </c>
      <c r="J80" s="814"/>
      <c r="K80" s="835">
        <v>0</v>
      </c>
      <c r="L80" s="814"/>
      <c r="M80" s="835">
        <v>0</v>
      </c>
      <c r="N80" s="836"/>
    </row>
    <row r="81" spans="2:15" ht="20.100000000000001" customHeight="1" x14ac:dyDescent="0.15">
      <c r="B81" s="876"/>
      <c r="C81" s="927"/>
      <c r="D81" s="826"/>
      <c r="E81" s="806" t="s">
        <v>121</v>
      </c>
      <c r="F81" s="808"/>
      <c r="G81" s="844">
        <f>SUM(I81:N81)</f>
        <v>2</v>
      </c>
      <c r="H81" s="831"/>
      <c r="I81" s="815">
        <v>1</v>
      </c>
      <c r="J81" s="805"/>
      <c r="K81" s="815">
        <v>0</v>
      </c>
      <c r="L81" s="819"/>
      <c r="M81" s="815">
        <v>1</v>
      </c>
      <c r="N81" s="818"/>
    </row>
    <row r="82" spans="2:15" ht="20.100000000000001" customHeight="1" x14ac:dyDescent="0.15">
      <c r="B82" s="876"/>
      <c r="C82" s="927"/>
      <c r="D82" s="827"/>
      <c r="E82" s="806" t="s">
        <v>207</v>
      </c>
      <c r="F82" s="808"/>
      <c r="G82" s="844">
        <f>SUM(I82:N82)</f>
        <v>15</v>
      </c>
      <c r="H82" s="831"/>
      <c r="I82" s="835">
        <f>SUM(I73:J81)</f>
        <v>6</v>
      </c>
      <c r="J82" s="814"/>
      <c r="K82" s="835">
        <f>SUM(K73:L81)</f>
        <v>1</v>
      </c>
      <c r="L82" s="831"/>
      <c r="M82" s="835">
        <f>SUM(M73:N81)</f>
        <v>8</v>
      </c>
      <c r="N82" s="836"/>
    </row>
    <row r="83" spans="2:15" ht="20.100000000000001" customHeight="1" x14ac:dyDescent="0.15">
      <c r="B83" s="876"/>
      <c r="C83" s="927"/>
      <c r="D83" s="790" t="s">
        <v>195</v>
      </c>
      <c r="E83" s="806" t="s">
        <v>233</v>
      </c>
      <c r="F83" s="808"/>
      <c r="G83" s="844">
        <f>SUM(I83:N83)</f>
        <v>0</v>
      </c>
      <c r="H83" s="814"/>
      <c r="I83" s="815">
        <v>0</v>
      </c>
      <c r="J83" s="805"/>
      <c r="K83" s="815" t="s">
        <v>571</v>
      </c>
      <c r="L83" s="805"/>
      <c r="M83" s="815" t="s">
        <v>571</v>
      </c>
      <c r="N83" s="818"/>
    </row>
    <row r="84" spans="2:15" ht="20.100000000000001" customHeight="1" x14ac:dyDescent="0.15">
      <c r="B84" s="876"/>
      <c r="C84" s="927"/>
      <c r="D84" s="826"/>
      <c r="E84" s="806" t="s">
        <v>234</v>
      </c>
      <c r="F84" s="808"/>
      <c r="G84" s="844">
        <f t="shared" si="3"/>
        <v>0</v>
      </c>
      <c r="H84" s="814"/>
      <c r="I84" s="815">
        <v>0</v>
      </c>
      <c r="J84" s="805"/>
      <c r="K84" s="815" t="s">
        <v>571</v>
      </c>
      <c r="L84" s="805"/>
      <c r="M84" s="815" t="s">
        <v>571</v>
      </c>
      <c r="N84" s="818"/>
    </row>
    <row r="85" spans="2:15" ht="20.100000000000001" customHeight="1" x14ac:dyDescent="0.15">
      <c r="B85" s="876"/>
      <c r="C85" s="927"/>
      <c r="D85" s="826"/>
      <c r="E85" s="806" t="s">
        <v>235</v>
      </c>
      <c r="F85" s="808"/>
      <c r="G85" s="844">
        <f t="shared" si="3"/>
        <v>0</v>
      </c>
      <c r="H85" s="814"/>
      <c r="I85" s="815">
        <v>0</v>
      </c>
      <c r="J85" s="805"/>
      <c r="K85" s="815" t="s">
        <v>571</v>
      </c>
      <c r="L85" s="805"/>
      <c r="M85" s="815" t="s">
        <v>571</v>
      </c>
      <c r="N85" s="818"/>
    </row>
    <row r="86" spans="2:15" ht="20.100000000000001" customHeight="1" x14ac:dyDescent="0.15">
      <c r="B86" s="876"/>
      <c r="C86" s="927"/>
      <c r="D86" s="826"/>
      <c r="E86" s="806" t="s">
        <v>121</v>
      </c>
      <c r="F86" s="808"/>
      <c r="G86" s="844">
        <f>SUM(I86:N86)</f>
        <v>0</v>
      </c>
      <c r="H86" s="814"/>
      <c r="I86" s="815">
        <v>0</v>
      </c>
      <c r="J86" s="805"/>
      <c r="K86" s="815" t="s">
        <v>571</v>
      </c>
      <c r="L86" s="805"/>
      <c r="M86" s="815" t="s">
        <v>571</v>
      </c>
      <c r="N86" s="818"/>
    </row>
    <row r="87" spans="2:15" ht="20.100000000000001" customHeight="1" x14ac:dyDescent="0.15">
      <c r="B87" s="928"/>
      <c r="C87" s="929"/>
      <c r="D87" s="942"/>
      <c r="E87" s="945" t="s">
        <v>207</v>
      </c>
      <c r="F87" s="946"/>
      <c r="G87" s="947">
        <f>SUM(I87:N87)</f>
        <v>0</v>
      </c>
      <c r="H87" s="948"/>
      <c r="I87" s="949">
        <f>SUM(I83:J86)</f>
        <v>0</v>
      </c>
      <c r="J87" s="949"/>
      <c r="K87" s="949">
        <f>SUM(K83:L86)</f>
        <v>0</v>
      </c>
      <c r="L87" s="949"/>
      <c r="M87" s="949">
        <f>SUM(M83:N86)</f>
        <v>0</v>
      </c>
      <c r="N87" s="950"/>
      <c r="O87" s="241"/>
    </row>
    <row r="88" spans="2:15" ht="20.100000000000001" customHeight="1" x14ac:dyDescent="0.15">
      <c r="B88" s="934" t="s">
        <v>297</v>
      </c>
      <c r="C88" s="935"/>
      <c r="D88" s="826" t="s">
        <v>237</v>
      </c>
      <c r="E88" s="823" t="s">
        <v>236</v>
      </c>
      <c r="F88" s="825"/>
      <c r="G88" s="952">
        <f t="shared" si="3"/>
        <v>0</v>
      </c>
      <c r="H88" s="846"/>
      <c r="I88" s="932">
        <v>0</v>
      </c>
      <c r="J88" s="937"/>
      <c r="K88" s="932" t="s">
        <v>571</v>
      </c>
      <c r="L88" s="937"/>
      <c r="M88" s="932" t="s">
        <v>571</v>
      </c>
      <c r="N88" s="933"/>
      <c r="O88" s="241"/>
    </row>
    <row r="89" spans="2:15" ht="20.100000000000001" customHeight="1" x14ac:dyDescent="0.15">
      <c r="B89" s="799"/>
      <c r="C89" s="833"/>
      <c r="D89" s="826"/>
      <c r="E89" s="806" t="s">
        <v>121</v>
      </c>
      <c r="F89" s="808"/>
      <c r="G89" s="813">
        <f>SUM(I89:N89)</f>
        <v>0</v>
      </c>
      <c r="H89" s="814"/>
      <c r="I89" s="815">
        <v>0</v>
      </c>
      <c r="J89" s="805"/>
      <c r="K89" s="815" t="s">
        <v>571</v>
      </c>
      <c r="L89" s="805"/>
      <c r="M89" s="815" t="s">
        <v>571</v>
      </c>
      <c r="N89" s="818"/>
    </row>
    <row r="90" spans="2:15" ht="20.100000000000001" customHeight="1" x14ac:dyDescent="0.15">
      <c r="B90" s="799"/>
      <c r="C90" s="833"/>
      <c r="D90" s="827"/>
      <c r="E90" s="806" t="s">
        <v>207</v>
      </c>
      <c r="F90" s="808"/>
      <c r="G90" s="813">
        <f>SUM(I90:N90)</f>
        <v>0</v>
      </c>
      <c r="H90" s="814"/>
      <c r="I90" s="815">
        <f>SUM(I88:J89)</f>
        <v>0</v>
      </c>
      <c r="J90" s="805"/>
      <c r="K90" s="815">
        <f>SUM(K88:L89)</f>
        <v>0</v>
      </c>
      <c r="L90" s="805"/>
      <c r="M90" s="815">
        <f>SUM(M88:N89)</f>
        <v>0</v>
      </c>
      <c r="N90" s="818"/>
    </row>
    <row r="91" spans="2:15" ht="20.100000000000001" customHeight="1" x14ac:dyDescent="0.15">
      <c r="B91" s="799"/>
      <c r="C91" s="833"/>
      <c r="D91" s="790" t="s">
        <v>197</v>
      </c>
      <c r="E91" s="806" t="s">
        <v>361</v>
      </c>
      <c r="F91" s="808"/>
      <c r="G91" s="813">
        <f>SUM(I91:N91)</f>
        <v>1</v>
      </c>
      <c r="H91" s="814"/>
      <c r="I91" s="815">
        <v>0</v>
      </c>
      <c r="J91" s="805"/>
      <c r="K91" s="815" t="s">
        <v>571</v>
      </c>
      <c r="L91" s="805"/>
      <c r="M91" s="815">
        <v>1</v>
      </c>
      <c r="N91" s="818"/>
    </row>
    <row r="92" spans="2:15" ht="20.100000000000001" customHeight="1" x14ac:dyDescent="0.15">
      <c r="B92" s="799"/>
      <c r="C92" s="833"/>
      <c r="D92" s="826"/>
      <c r="E92" s="820" t="s">
        <v>238</v>
      </c>
      <c r="F92" s="822"/>
      <c r="G92" s="943">
        <f t="shared" si="3"/>
        <v>3</v>
      </c>
      <c r="H92" s="944"/>
      <c r="I92" s="815">
        <v>3</v>
      </c>
      <c r="J92" s="805"/>
      <c r="K92" s="815">
        <v>0</v>
      </c>
      <c r="L92" s="805"/>
      <c r="M92" s="815" t="s">
        <v>571</v>
      </c>
      <c r="N92" s="818"/>
    </row>
    <row r="93" spans="2:15" ht="20.100000000000001" customHeight="1" x14ac:dyDescent="0.15">
      <c r="B93" s="799"/>
      <c r="C93" s="833"/>
      <c r="D93" s="826"/>
      <c r="E93" s="806" t="s">
        <v>121</v>
      </c>
      <c r="F93" s="808"/>
      <c r="G93" s="844">
        <f>SUM(I93:N93)</f>
        <v>0</v>
      </c>
      <c r="H93" s="814"/>
      <c r="I93" s="815" t="s">
        <v>571</v>
      </c>
      <c r="J93" s="805"/>
      <c r="K93" s="815" t="s">
        <v>571</v>
      </c>
      <c r="L93" s="805"/>
      <c r="M93" s="815" t="s">
        <v>571</v>
      </c>
      <c r="N93" s="818"/>
    </row>
    <row r="94" spans="2:15" ht="20.100000000000001" customHeight="1" x14ac:dyDescent="0.15">
      <c r="B94" s="799"/>
      <c r="C94" s="833"/>
      <c r="D94" s="827"/>
      <c r="E94" s="806" t="s">
        <v>207</v>
      </c>
      <c r="F94" s="808"/>
      <c r="G94" s="813">
        <f t="shared" si="3"/>
        <v>4</v>
      </c>
      <c r="H94" s="814"/>
      <c r="I94" s="815">
        <f>SUM(I91:J93)</f>
        <v>3</v>
      </c>
      <c r="J94" s="805"/>
      <c r="K94" s="815">
        <f>SUM(K91:L93)</f>
        <v>0</v>
      </c>
      <c r="L94" s="805"/>
      <c r="M94" s="815">
        <f>SUM(M91:N93)</f>
        <v>1</v>
      </c>
      <c r="N94" s="818"/>
    </row>
    <row r="95" spans="2:15" ht="20.100000000000001" customHeight="1" x14ac:dyDescent="0.15">
      <c r="B95" s="799"/>
      <c r="C95" s="833"/>
      <c r="D95" s="790" t="s">
        <v>198</v>
      </c>
      <c r="E95" s="806" t="s">
        <v>239</v>
      </c>
      <c r="F95" s="808"/>
      <c r="G95" s="844">
        <f t="shared" si="3"/>
        <v>0</v>
      </c>
      <c r="H95" s="814"/>
      <c r="I95" s="815">
        <v>0</v>
      </c>
      <c r="J95" s="805"/>
      <c r="K95" s="815" t="s">
        <v>571</v>
      </c>
      <c r="L95" s="805"/>
      <c r="M95" s="815" t="s">
        <v>571</v>
      </c>
      <c r="N95" s="818"/>
    </row>
    <row r="96" spans="2:15" ht="20.100000000000001" customHeight="1" x14ac:dyDescent="0.15">
      <c r="B96" s="799"/>
      <c r="C96" s="833"/>
      <c r="D96" s="826"/>
      <c r="E96" s="806" t="s">
        <v>6</v>
      </c>
      <c r="F96" s="808"/>
      <c r="G96" s="844">
        <f t="shared" si="3"/>
        <v>0</v>
      </c>
      <c r="H96" s="814"/>
      <c r="I96" s="815">
        <v>0</v>
      </c>
      <c r="J96" s="805"/>
      <c r="K96" s="815" t="s">
        <v>571</v>
      </c>
      <c r="L96" s="805"/>
      <c r="M96" s="815" t="s">
        <v>571</v>
      </c>
      <c r="N96" s="818"/>
    </row>
    <row r="97" spans="2:14" ht="20.100000000000001" customHeight="1" x14ac:dyDescent="0.15">
      <c r="B97" s="799"/>
      <c r="C97" s="833"/>
      <c r="D97" s="826"/>
      <c r="E97" s="806" t="s">
        <v>50</v>
      </c>
      <c r="F97" s="808"/>
      <c r="G97" s="844">
        <f t="shared" si="3"/>
        <v>0</v>
      </c>
      <c r="H97" s="814"/>
      <c r="I97" s="815">
        <v>0</v>
      </c>
      <c r="J97" s="805"/>
      <c r="K97" s="815" t="s">
        <v>571</v>
      </c>
      <c r="L97" s="805"/>
      <c r="M97" s="815" t="s">
        <v>571</v>
      </c>
      <c r="N97" s="818"/>
    </row>
    <row r="98" spans="2:14" ht="20.100000000000001" customHeight="1" x14ac:dyDescent="0.15">
      <c r="B98" s="799"/>
      <c r="C98" s="833"/>
      <c r="D98" s="826"/>
      <c r="E98" s="806" t="s">
        <v>240</v>
      </c>
      <c r="F98" s="808"/>
      <c r="G98" s="844">
        <f t="shared" si="3"/>
        <v>0</v>
      </c>
      <c r="H98" s="814"/>
      <c r="I98" s="815">
        <v>0</v>
      </c>
      <c r="J98" s="805"/>
      <c r="K98" s="815" t="s">
        <v>571</v>
      </c>
      <c r="L98" s="805"/>
      <c r="M98" s="815" t="s">
        <v>571</v>
      </c>
      <c r="N98" s="818"/>
    </row>
    <row r="99" spans="2:14" ht="20.100000000000001" customHeight="1" x14ac:dyDescent="0.15">
      <c r="B99" s="799"/>
      <c r="C99" s="833"/>
      <c r="D99" s="826"/>
      <c r="E99" s="806" t="s">
        <v>242</v>
      </c>
      <c r="F99" s="808"/>
      <c r="G99" s="844">
        <f>SUM(I99:N99)</f>
        <v>0</v>
      </c>
      <c r="H99" s="814"/>
      <c r="I99" s="815">
        <v>0</v>
      </c>
      <c r="J99" s="805"/>
      <c r="K99" s="815" t="s">
        <v>571</v>
      </c>
      <c r="L99" s="805"/>
      <c r="M99" s="815" t="s">
        <v>571</v>
      </c>
      <c r="N99" s="818"/>
    </row>
    <row r="100" spans="2:14" ht="20.100000000000001" customHeight="1" x14ac:dyDescent="0.15">
      <c r="B100" s="799"/>
      <c r="C100" s="833"/>
      <c r="D100" s="826"/>
      <c r="E100" s="806" t="s">
        <v>241</v>
      </c>
      <c r="F100" s="808"/>
      <c r="G100" s="813">
        <f t="shared" si="3"/>
        <v>0</v>
      </c>
      <c r="H100" s="814"/>
      <c r="I100" s="815">
        <v>0</v>
      </c>
      <c r="J100" s="805"/>
      <c r="K100" s="815" t="s">
        <v>571</v>
      </c>
      <c r="L100" s="805"/>
      <c r="M100" s="815" t="s">
        <v>571</v>
      </c>
      <c r="N100" s="818"/>
    </row>
    <row r="101" spans="2:14" ht="20.100000000000001" customHeight="1" x14ac:dyDescent="0.15">
      <c r="B101" s="799"/>
      <c r="C101" s="833"/>
      <c r="D101" s="826"/>
      <c r="E101" s="806" t="s">
        <v>121</v>
      </c>
      <c r="F101" s="808"/>
      <c r="G101" s="813">
        <f>SUM(I101:N101)</f>
        <v>2</v>
      </c>
      <c r="H101" s="814"/>
      <c r="I101" s="815">
        <v>0</v>
      </c>
      <c r="J101" s="805"/>
      <c r="K101" s="815">
        <v>1</v>
      </c>
      <c r="L101" s="805"/>
      <c r="M101" s="815">
        <v>1</v>
      </c>
      <c r="N101" s="818"/>
    </row>
    <row r="102" spans="2:14" ht="20.100000000000001" customHeight="1" x14ac:dyDescent="0.15">
      <c r="B102" s="799"/>
      <c r="C102" s="833"/>
      <c r="D102" s="827"/>
      <c r="E102" s="809" t="s">
        <v>207</v>
      </c>
      <c r="F102" s="811"/>
      <c r="G102" s="813">
        <f>SUM(I102:N102)</f>
        <v>2</v>
      </c>
      <c r="H102" s="814"/>
      <c r="I102" s="815">
        <f>SUM(I95:J101)</f>
        <v>0</v>
      </c>
      <c r="J102" s="805"/>
      <c r="K102" s="815">
        <f>SUM(K95:L101)</f>
        <v>1</v>
      </c>
      <c r="L102" s="805"/>
      <c r="M102" s="815">
        <f>SUM(M95:N101)</f>
        <v>1</v>
      </c>
      <c r="N102" s="818"/>
    </row>
    <row r="103" spans="2:14" ht="20.100000000000001" customHeight="1" x14ac:dyDescent="0.15">
      <c r="B103" s="799"/>
      <c r="C103" s="833"/>
      <c r="D103" s="790" t="s">
        <v>199</v>
      </c>
      <c r="E103" s="806" t="s">
        <v>68</v>
      </c>
      <c r="F103" s="808"/>
      <c r="G103" s="813">
        <f t="shared" si="3"/>
        <v>0</v>
      </c>
      <c r="H103" s="814"/>
      <c r="I103" s="815">
        <v>0</v>
      </c>
      <c r="J103" s="805"/>
      <c r="K103" s="815" t="s">
        <v>571</v>
      </c>
      <c r="L103" s="805"/>
      <c r="M103" s="815" t="s">
        <v>571</v>
      </c>
      <c r="N103" s="818"/>
    </row>
    <row r="104" spans="2:14" ht="20.100000000000001" customHeight="1" x14ac:dyDescent="0.15">
      <c r="B104" s="799"/>
      <c r="C104" s="833"/>
      <c r="D104" s="826"/>
      <c r="E104" s="806" t="s">
        <v>243</v>
      </c>
      <c r="F104" s="808"/>
      <c r="G104" s="813">
        <f t="shared" si="3"/>
        <v>0</v>
      </c>
      <c r="H104" s="814"/>
      <c r="I104" s="815">
        <v>0</v>
      </c>
      <c r="J104" s="805"/>
      <c r="K104" s="815" t="s">
        <v>571</v>
      </c>
      <c r="L104" s="805"/>
      <c r="M104" s="815" t="s">
        <v>571</v>
      </c>
      <c r="N104" s="818"/>
    </row>
    <row r="105" spans="2:14" ht="20.100000000000001" customHeight="1" x14ac:dyDescent="0.15">
      <c r="B105" s="799"/>
      <c r="C105" s="833"/>
      <c r="D105" s="826"/>
      <c r="E105" s="806" t="s">
        <v>244</v>
      </c>
      <c r="F105" s="808"/>
      <c r="G105" s="813">
        <f t="shared" si="3"/>
        <v>0</v>
      </c>
      <c r="H105" s="814"/>
      <c r="I105" s="815">
        <v>0</v>
      </c>
      <c r="J105" s="805"/>
      <c r="K105" s="815" t="s">
        <v>571</v>
      </c>
      <c r="L105" s="805"/>
      <c r="M105" s="815" t="s">
        <v>571</v>
      </c>
      <c r="N105" s="818"/>
    </row>
    <row r="106" spans="2:14" ht="20.100000000000001" customHeight="1" x14ac:dyDescent="0.15">
      <c r="B106" s="799"/>
      <c r="C106" s="833"/>
      <c r="D106" s="826"/>
      <c r="E106" s="806" t="s">
        <v>245</v>
      </c>
      <c r="F106" s="808"/>
      <c r="G106" s="813">
        <f t="shared" si="3"/>
        <v>0</v>
      </c>
      <c r="H106" s="814"/>
      <c r="I106" s="815">
        <v>0</v>
      </c>
      <c r="J106" s="805"/>
      <c r="K106" s="815" t="s">
        <v>571</v>
      </c>
      <c r="L106" s="805"/>
      <c r="M106" s="815" t="s">
        <v>571</v>
      </c>
      <c r="N106" s="818"/>
    </row>
    <row r="107" spans="2:14" ht="20.100000000000001" customHeight="1" x14ac:dyDescent="0.15">
      <c r="B107" s="799"/>
      <c r="C107" s="833"/>
      <c r="D107" s="826"/>
      <c r="E107" s="806" t="s">
        <v>246</v>
      </c>
      <c r="F107" s="808"/>
      <c r="G107" s="813">
        <f t="shared" si="3"/>
        <v>0</v>
      </c>
      <c r="H107" s="814"/>
      <c r="I107" s="815">
        <v>0</v>
      </c>
      <c r="J107" s="805"/>
      <c r="K107" s="815" t="s">
        <v>571</v>
      </c>
      <c r="L107" s="805"/>
      <c r="M107" s="815" t="s">
        <v>571</v>
      </c>
      <c r="N107" s="818"/>
    </row>
    <row r="108" spans="2:14" ht="20.100000000000001" customHeight="1" x14ac:dyDescent="0.15">
      <c r="B108" s="799"/>
      <c r="C108" s="833"/>
      <c r="D108" s="826"/>
      <c r="E108" s="806" t="s">
        <v>363</v>
      </c>
      <c r="F108" s="808"/>
      <c r="G108" s="813">
        <f t="shared" si="3"/>
        <v>0</v>
      </c>
      <c r="H108" s="814"/>
      <c r="I108" s="815">
        <v>0</v>
      </c>
      <c r="J108" s="805"/>
      <c r="K108" s="815" t="s">
        <v>571</v>
      </c>
      <c r="L108" s="805"/>
      <c r="M108" s="815" t="s">
        <v>571</v>
      </c>
      <c r="N108" s="818"/>
    </row>
    <row r="109" spans="2:14" ht="20.100000000000001" customHeight="1" x14ac:dyDescent="0.15">
      <c r="B109" s="799"/>
      <c r="C109" s="833"/>
      <c r="D109" s="826"/>
      <c r="E109" s="806" t="s">
        <v>247</v>
      </c>
      <c r="F109" s="808"/>
      <c r="G109" s="813">
        <f t="shared" si="3"/>
        <v>0</v>
      </c>
      <c r="H109" s="814"/>
      <c r="I109" s="815">
        <v>0</v>
      </c>
      <c r="J109" s="805"/>
      <c r="K109" s="815" t="s">
        <v>571</v>
      </c>
      <c r="L109" s="805"/>
      <c r="M109" s="815" t="s">
        <v>571</v>
      </c>
      <c r="N109" s="818"/>
    </row>
    <row r="110" spans="2:14" ht="20.100000000000001" customHeight="1" x14ac:dyDescent="0.15">
      <c r="B110" s="799"/>
      <c r="C110" s="833"/>
      <c r="D110" s="826"/>
      <c r="E110" s="806" t="s">
        <v>248</v>
      </c>
      <c r="F110" s="808"/>
      <c r="G110" s="813">
        <f t="shared" si="3"/>
        <v>0</v>
      </c>
      <c r="H110" s="814"/>
      <c r="I110" s="815">
        <v>0</v>
      </c>
      <c r="J110" s="805"/>
      <c r="K110" s="815" t="s">
        <v>571</v>
      </c>
      <c r="L110" s="805"/>
      <c r="M110" s="815" t="s">
        <v>571</v>
      </c>
      <c r="N110" s="818"/>
    </row>
    <row r="111" spans="2:14" ht="20.100000000000001" customHeight="1" x14ac:dyDescent="0.15">
      <c r="B111" s="799"/>
      <c r="C111" s="833"/>
      <c r="D111" s="826"/>
      <c r="E111" s="190" t="s">
        <v>121</v>
      </c>
      <c r="F111" s="166"/>
      <c r="G111" s="813">
        <f>SUM(I111:N111)</f>
        <v>0</v>
      </c>
      <c r="H111" s="814"/>
      <c r="I111" s="815">
        <v>0</v>
      </c>
      <c r="J111" s="805"/>
      <c r="K111" s="815" t="s">
        <v>571</v>
      </c>
      <c r="L111" s="805"/>
      <c r="M111" s="815" t="s">
        <v>571</v>
      </c>
      <c r="N111" s="818"/>
    </row>
    <row r="112" spans="2:14" ht="20.100000000000001" customHeight="1" x14ac:dyDescent="0.15">
      <c r="B112" s="799"/>
      <c r="C112" s="833"/>
      <c r="D112" s="827"/>
      <c r="E112" s="809" t="s">
        <v>207</v>
      </c>
      <c r="F112" s="811"/>
      <c r="G112" s="813">
        <f>SUM(I112:N112)</f>
        <v>0</v>
      </c>
      <c r="H112" s="814"/>
      <c r="I112" s="815">
        <f>SUM(I103:J111)</f>
        <v>0</v>
      </c>
      <c r="J112" s="805"/>
      <c r="K112" s="815">
        <f>SUM(K103:L111)</f>
        <v>0</v>
      </c>
      <c r="L112" s="805"/>
      <c r="M112" s="815">
        <f>SUM(M103:N111)</f>
        <v>0</v>
      </c>
      <c r="N112" s="818"/>
    </row>
    <row r="113" spans="2:14" ht="20.100000000000001" customHeight="1" x14ac:dyDescent="0.15">
      <c r="B113" s="799"/>
      <c r="C113" s="833"/>
      <c r="D113" s="826" t="s">
        <v>200</v>
      </c>
      <c r="E113" s="823" t="s">
        <v>249</v>
      </c>
      <c r="F113" s="825"/>
      <c r="G113" s="813">
        <f t="shared" si="3"/>
        <v>1</v>
      </c>
      <c r="H113" s="814"/>
      <c r="I113" s="815">
        <v>0</v>
      </c>
      <c r="J113" s="805"/>
      <c r="K113" s="815">
        <v>1</v>
      </c>
      <c r="L113" s="805"/>
      <c r="M113" s="815" t="s">
        <v>571</v>
      </c>
      <c r="N113" s="818"/>
    </row>
    <row r="114" spans="2:14" ht="20.100000000000001" customHeight="1" x14ac:dyDescent="0.15">
      <c r="B114" s="799"/>
      <c r="C114" s="833"/>
      <c r="D114" s="826"/>
      <c r="E114" s="806" t="s">
        <v>250</v>
      </c>
      <c r="F114" s="808"/>
      <c r="G114" s="813">
        <f t="shared" si="3"/>
        <v>0</v>
      </c>
      <c r="H114" s="814"/>
      <c r="I114" s="815">
        <v>0</v>
      </c>
      <c r="J114" s="805"/>
      <c r="K114" s="815" t="s">
        <v>571</v>
      </c>
      <c r="L114" s="805"/>
      <c r="M114" s="815" t="s">
        <v>571</v>
      </c>
      <c r="N114" s="818"/>
    </row>
    <row r="115" spans="2:14" ht="20.100000000000001" customHeight="1" x14ac:dyDescent="0.15">
      <c r="B115" s="799"/>
      <c r="C115" s="833"/>
      <c r="D115" s="826"/>
      <c r="E115" s="806" t="s">
        <v>251</v>
      </c>
      <c r="F115" s="808"/>
      <c r="G115" s="813">
        <f>SUM(I115:N115)</f>
        <v>0</v>
      </c>
      <c r="H115" s="814"/>
      <c r="I115" s="815">
        <v>0</v>
      </c>
      <c r="J115" s="805"/>
      <c r="K115" s="815" t="s">
        <v>571</v>
      </c>
      <c r="L115" s="805"/>
      <c r="M115" s="815" t="s">
        <v>571</v>
      </c>
      <c r="N115" s="818"/>
    </row>
    <row r="116" spans="2:14" ht="20.100000000000001" customHeight="1" x14ac:dyDescent="0.15">
      <c r="B116" s="799"/>
      <c r="C116" s="833"/>
      <c r="D116" s="826"/>
      <c r="E116" s="806" t="s">
        <v>252</v>
      </c>
      <c r="F116" s="808"/>
      <c r="G116" s="813">
        <f t="shared" si="3"/>
        <v>2</v>
      </c>
      <c r="H116" s="814"/>
      <c r="I116" s="815">
        <v>1</v>
      </c>
      <c r="J116" s="805"/>
      <c r="K116" s="815" t="s">
        <v>571</v>
      </c>
      <c r="L116" s="805"/>
      <c r="M116" s="815">
        <v>1</v>
      </c>
      <c r="N116" s="818"/>
    </row>
    <row r="117" spans="2:14" ht="20.100000000000001" customHeight="1" x14ac:dyDescent="0.15">
      <c r="B117" s="799"/>
      <c r="C117" s="833"/>
      <c r="D117" s="826"/>
      <c r="E117" s="820" t="s">
        <v>253</v>
      </c>
      <c r="F117" s="822"/>
      <c r="G117" s="813">
        <f>SUM(I117:N117)</f>
        <v>9</v>
      </c>
      <c r="H117" s="814"/>
      <c r="I117" s="835">
        <v>2</v>
      </c>
      <c r="J117" s="814"/>
      <c r="K117" s="835">
        <v>0</v>
      </c>
      <c r="L117" s="814"/>
      <c r="M117" s="835">
        <v>7</v>
      </c>
      <c r="N117" s="836"/>
    </row>
    <row r="118" spans="2:14" ht="20.100000000000001" customHeight="1" x14ac:dyDescent="0.15">
      <c r="B118" s="799"/>
      <c r="C118" s="833"/>
      <c r="D118" s="826"/>
      <c r="E118" s="820" t="s">
        <v>254</v>
      </c>
      <c r="F118" s="822"/>
      <c r="G118" s="813">
        <f t="shared" si="3"/>
        <v>0</v>
      </c>
      <c r="H118" s="814"/>
      <c r="I118" s="815">
        <v>0</v>
      </c>
      <c r="J118" s="805"/>
      <c r="K118" s="815">
        <v>0</v>
      </c>
      <c r="L118" s="805"/>
      <c r="M118" s="815">
        <v>0</v>
      </c>
      <c r="N118" s="818"/>
    </row>
    <row r="119" spans="2:14" ht="20.100000000000001" customHeight="1" x14ac:dyDescent="0.15">
      <c r="B119" s="799"/>
      <c r="C119" s="833"/>
      <c r="D119" s="826"/>
      <c r="E119" s="806" t="s">
        <v>255</v>
      </c>
      <c r="F119" s="808"/>
      <c r="G119" s="813">
        <f t="shared" si="3"/>
        <v>0</v>
      </c>
      <c r="H119" s="814"/>
      <c r="I119" s="815">
        <v>0</v>
      </c>
      <c r="J119" s="805"/>
      <c r="K119" s="815" t="s">
        <v>571</v>
      </c>
      <c r="L119" s="805"/>
      <c r="M119" s="815" t="s">
        <v>571</v>
      </c>
      <c r="N119" s="818"/>
    </row>
    <row r="120" spans="2:14" ht="20.100000000000001" customHeight="1" x14ac:dyDescent="0.15">
      <c r="B120" s="799"/>
      <c r="C120" s="833"/>
      <c r="D120" s="826"/>
      <c r="E120" s="806" t="s">
        <v>256</v>
      </c>
      <c r="F120" s="808"/>
      <c r="G120" s="813">
        <f t="shared" si="3"/>
        <v>0</v>
      </c>
      <c r="H120" s="814"/>
      <c r="I120" s="815">
        <v>0</v>
      </c>
      <c r="J120" s="805"/>
      <c r="K120" s="815" t="s">
        <v>571</v>
      </c>
      <c r="L120" s="805"/>
      <c r="M120" s="815" t="s">
        <v>571</v>
      </c>
      <c r="N120" s="818"/>
    </row>
    <row r="121" spans="2:14" ht="20.100000000000001" customHeight="1" x14ac:dyDescent="0.15">
      <c r="B121" s="799"/>
      <c r="C121" s="833"/>
      <c r="D121" s="826"/>
      <c r="E121" s="806" t="s">
        <v>257</v>
      </c>
      <c r="F121" s="808"/>
      <c r="G121" s="813">
        <f>SUM(I121:N121)</f>
        <v>0</v>
      </c>
      <c r="H121" s="814"/>
      <c r="I121" s="815">
        <v>0</v>
      </c>
      <c r="J121" s="805"/>
      <c r="K121" s="815" t="s">
        <v>571</v>
      </c>
      <c r="L121" s="805"/>
      <c r="M121" s="815" t="s">
        <v>571</v>
      </c>
      <c r="N121" s="818"/>
    </row>
    <row r="122" spans="2:14" ht="20.100000000000001" customHeight="1" x14ac:dyDescent="0.15">
      <c r="B122" s="799"/>
      <c r="C122" s="833"/>
      <c r="D122" s="826"/>
      <c r="E122" s="806" t="s">
        <v>258</v>
      </c>
      <c r="F122" s="808"/>
      <c r="G122" s="813">
        <f>SUM(I122:N122)</f>
        <v>0</v>
      </c>
      <c r="H122" s="814"/>
      <c r="I122" s="835">
        <v>0</v>
      </c>
      <c r="J122" s="930"/>
      <c r="K122" s="835">
        <v>0</v>
      </c>
      <c r="L122" s="930"/>
      <c r="M122" s="835">
        <v>0</v>
      </c>
      <c r="N122" s="931"/>
    </row>
    <row r="123" spans="2:14" ht="20.100000000000001" customHeight="1" x14ac:dyDescent="0.15">
      <c r="B123" s="799"/>
      <c r="C123" s="833"/>
      <c r="D123" s="826"/>
      <c r="E123" s="806" t="s">
        <v>259</v>
      </c>
      <c r="F123" s="808"/>
      <c r="G123" s="813">
        <f t="shared" si="3"/>
        <v>0</v>
      </c>
      <c r="H123" s="814"/>
      <c r="I123" s="815">
        <v>0</v>
      </c>
      <c r="J123" s="805"/>
      <c r="K123" s="815" t="s">
        <v>571</v>
      </c>
      <c r="L123" s="805"/>
      <c r="M123" s="815" t="s">
        <v>571</v>
      </c>
      <c r="N123" s="818"/>
    </row>
    <row r="124" spans="2:14" ht="20.100000000000001" customHeight="1" x14ac:dyDescent="0.15">
      <c r="B124" s="799"/>
      <c r="C124" s="833"/>
      <c r="D124" s="826"/>
      <c r="E124" s="806" t="s">
        <v>260</v>
      </c>
      <c r="F124" s="808"/>
      <c r="G124" s="813">
        <f t="shared" si="3"/>
        <v>0</v>
      </c>
      <c r="H124" s="814"/>
      <c r="I124" s="815">
        <v>0</v>
      </c>
      <c r="J124" s="805"/>
      <c r="K124" s="815" t="s">
        <v>571</v>
      </c>
      <c r="L124" s="805"/>
      <c r="M124" s="815" t="s">
        <v>571</v>
      </c>
      <c r="N124" s="818"/>
    </row>
    <row r="125" spans="2:14" ht="20.100000000000001" customHeight="1" x14ac:dyDescent="0.15">
      <c r="B125" s="799"/>
      <c r="C125" s="833"/>
      <c r="D125" s="826"/>
      <c r="E125" s="806" t="s">
        <v>261</v>
      </c>
      <c r="F125" s="808"/>
      <c r="G125" s="813">
        <f t="shared" si="3"/>
        <v>1</v>
      </c>
      <c r="H125" s="814"/>
      <c r="I125" s="815">
        <v>1</v>
      </c>
      <c r="J125" s="805"/>
      <c r="K125" s="815">
        <v>0</v>
      </c>
      <c r="L125" s="805"/>
      <c r="M125" s="815" t="s">
        <v>571</v>
      </c>
      <c r="N125" s="818"/>
    </row>
    <row r="126" spans="2:14" ht="20.100000000000001" customHeight="1" x14ac:dyDescent="0.15">
      <c r="B126" s="799"/>
      <c r="C126" s="833"/>
      <c r="D126" s="826"/>
      <c r="E126" s="806" t="s">
        <v>262</v>
      </c>
      <c r="F126" s="808"/>
      <c r="G126" s="813">
        <f t="shared" si="3"/>
        <v>1</v>
      </c>
      <c r="H126" s="814"/>
      <c r="I126" s="815">
        <v>1</v>
      </c>
      <c r="J126" s="805"/>
      <c r="K126" s="815" t="s">
        <v>571</v>
      </c>
      <c r="L126" s="805"/>
      <c r="M126" s="815" t="s">
        <v>571</v>
      </c>
      <c r="N126" s="818"/>
    </row>
    <row r="127" spans="2:14" ht="20.100000000000001" customHeight="1" x14ac:dyDescent="0.15">
      <c r="B127" s="799"/>
      <c r="C127" s="833"/>
      <c r="D127" s="826"/>
      <c r="E127" s="809" t="s">
        <v>263</v>
      </c>
      <c r="F127" s="811"/>
      <c r="G127" s="813">
        <f t="shared" si="3"/>
        <v>0</v>
      </c>
      <c r="H127" s="814"/>
      <c r="I127" s="815">
        <v>0</v>
      </c>
      <c r="J127" s="805"/>
      <c r="K127" s="815" t="s">
        <v>571</v>
      </c>
      <c r="L127" s="805"/>
      <c r="M127" s="815" t="s">
        <v>571</v>
      </c>
      <c r="N127" s="818"/>
    </row>
    <row r="128" spans="2:14" ht="20.100000000000001" customHeight="1" x14ac:dyDescent="0.15">
      <c r="B128" s="799"/>
      <c r="C128" s="833"/>
      <c r="D128" s="826"/>
      <c r="E128" s="823" t="s">
        <v>264</v>
      </c>
      <c r="F128" s="825"/>
      <c r="G128" s="813">
        <f t="shared" si="3"/>
        <v>0</v>
      </c>
      <c r="H128" s="814"/>
      <c r="I128" s="815">
        <v>0</v>
      </c>
      <c r="J128" s="805"/>
      <c r="K128" s="815" t="s">
        <v>571</v>
      </c>
      <c r="L128" s="805"/>
      <c r="M128" s="815" t="s">
        <v>571</v>
      </c>
      <c r="N128" s="818"/>
    </row>
    <row r="129" spans="2:14" ht="20.100000000000001" customHeight="1" x14ac:dyDescent="0.15">
      <c r="B129" s="799"/>
      <c r="C129" s="833"/>
      <c r="D129" s="826"/>
      <c r="E129" s="806" t="s">
        <v>265</v>
      </c>
      <c r="F129" s="808"/>
      <c r="G129" s="813">
        <f t="shared" si="3"/>
        <v>0</v>
      </c>
      <c r="H129" s="814"/>
      <c r="I129" s="815">
        <v>0</v>
      </c>
      <c r="J129" s="805"/>
      <c r="K129" s="815" t="s">
        <v>571</v>
      </c>
      <c r="L129" s="805"/>
      <c r="M129" s="815" t="s">
        <v>571</v>
      </c>
      <c r="N129" s="818"/>
    </row>
    <row r="130" spans="2:14" ht="20.100000000000001" customHeight="1" x14ac:dyDescent="0.15">
      <c r="B130" s="799"/>
      <c r="C130" s="833"/>
      <c r="D130" s="826"/>
      <c r="E130" s="806" t="s">
        <v>121</v>
      </c>
      <c r="F130" s="808"/>
      <c r="G130" s="813">
        <f>SUM(I130:N130)</f>
        <v>0</v>
      </c>
      <c r="H130" s="814"/>
      <c r="I130" s="815">
        <v>0</v>
      </c>
      <c r="J130" s="805"/>
      <c r="K130" s="815" t="s">
        <v>571</v>
      </c>
      <c r="L130" s="805"/>
      <c r="M130" s="815" t="s">
        <v>571</v>
      </c>
      <c r="N130" s="818"/>
    </row>
    <row r="131" spans="2:14" ht="20.100000000000001" customHeight="1" x14ac:dyDescent="0.15">
      <c r="B131" s="800"/>
      <c r="C131" s="951"/>
      <c r="D131" s="942"/>
      <c r="E131" s="938" t="s">
        <v>207</v>
      </c>
      <c r="F131" s="939"/>
      <c r="G131" s="867">
        <f>SUM(I131:N131)</f>
        <v>14</v>
      </c>
      <c r="H131" s="868"/>
      <c r="I131" s="869">
        <f>SUM(I113:J130)</f>
        <v>5</v>
      </c>
      <c r="J131" s="940"/>
      <c r="K131" s="869">
        <f>SUM(K113:L130)</f>
        <v>1</v>
      </c>
      <c r="L131" s="940"/>
      <c r="M131" s="869">
        <f>SUM(M113:N130)</f>
        <v>8</v>
      </c>
      <c r="N131" s="941"/>
    </row>
    <row r="132" spans="2:14" ht="20.100000000000001" customHeight="1" x14ac:dyDescent="0.15">
      <c r="B132" s="934" t="s">
        <v>297</v>
      </c>
      <c r="C132" s="935"/>
      <c r="D132" s="826" t="s">
        <v>201</v>
      </c>
      <c r="E132" s="823" t="s">
        <v>266</v>
      </c>
      <c r="F132" s="825"/>
      <c r="G132" s="851">
        <f t="shared" si="3"/>
        <v>0</v>
      </c>
      <c r="H132" s="846"/>
      <c r="I132" s="932">
        <v>0</v>
      </c>
      <c r="J132" s="937"/>
      <c r="K132" s="932" t="s">
        <v>571</v>
      </c>
      <c r="L132" s="937"/>
      <c r="M132" s="932" t="s">
        <v>571</v>
      </c>
      <c r="N132" s="933"/>
    </row>
    <row r="133" spans="2:14" ht="20.100000000000001" customHeight="1" x14ac:dyDescent="0.15">
      <c r="B133" s="799"/>
      <c r="C133" s="833"/>
      <c r="D133" s="826"/>
      <c r="E133" s="806" t="s">
        <v>267</v>
      </c>
      <c r="F133" s="808"/>
      <c r="G133" s="813">
        <f t="shared" si="3"/>
        <v>0</v>
      </c>
      <c r="H133" s="814"/>
      <c r="I133" s="815">
        <v>0</v>
      </c>
      <c r="J133" s="805"/>
      <c r="K133" s="815" t="s">
        <v>571</v>
      </c>
      <c r="L133" s="805"/>
      <c r="M133" s="815" t="s">
        <v>571</v>
      </c>
      <c r="N133" s="818"/>
    </row>
    <row r="134" spans="2:14" ht="20.100000000000001" customHeight="1" x14ac:dyDescent="0.15">
      <c r="B134" s="799"/>
      <c r="C134" s="833"/>
      <c r="D134" s="826"/>
      <c r="E134" s="806" t="s">
        <v>268</v>
      </c>
      <c r="F134" s="808"/>
      <c r="G134" s="813">
        <f t="shared" si="3"/>
        <v>0</v>
      </c>
      <c r="H134" s="814"/>
      <c r="I134" s="815">
        <v>0</v>
      </c>
      <c r="J134" s="805"/>
      <c r="K134" s="815" t="s">
        <v>571</v>
      </c>
      <c r="L134" s="805"/>
      <c r="M134" s="815" t="s">
        <v>571</v>
      </c>
      <c r="N134" s="818"/>
    </row>
    <row r="135" spans="2:14" ht="20.100000000000001" customHeight="1" x14ac:dyDescent="0.15">
      <c r="B135" s="799"/>
      <c r="C135" s="833"/>
      <c r="D135" s="826"/>
      <c r="E135" s="190" t="s">
        <v>121</v>
      </c>
      <c r="F135" s="166"/>
      <c r="G135" s="813">
        <f t="shared" ref="G135:G163" si="4">SUM(I135:N135)</f>
        <v>1</v>
      </c>
      <c r="H135" s="814"/>
      <c r="I135" s="815">
        <v>0</v>
      </c>
      <c r="J135" s="805"/>
      <c r="K135" s="815" t="s">
        <v>571</v>
      </c>
      <c r="L135" s="805"/>
      <c r="M135" s="815">
        <v>1</v>
      </c>
      <c r="N135" s="818"/>
    </row>
    <row r="136" spans="2:14" ht="20.100000000000001" customHeight="1" x14ac:dyDescent="0.15">
      <c r="B136" s="799"/>
      <c r="C136" s="833"/>
      <c r="D136" s="826"/>
      <c r="E136" s="809" t="s">
        <v>207</v>
      </c>
      <c r="F136" s="811"/>
      <c r="G136" s="813">
        <f t="shared" si="4"/>
        <v>1</v>
      </c>
      <c r="H136" s="814"/>
      <c r="I136" s="815">
        <f>SUM(I132:J135)</f>
        <v>0</v>
      </c>
      <c r="J136" s="805"/>
      <c r="K136" s="815">
        <f>SUM(K132:L135)</f>
        <v>0</v>
      </c>
      <c r="L136" s="805"/>
      <c r="M136" s="815">
        <f>SUM(M132:N135)</f>
        <v>1</v>
      </c>
      <c r="N136" s="818"/>
    </row>
    <row r="137" spans="2:14" ht="20.100000000000001" customHeight="1" x14ac:dyDescent="0.15">
      <c r="B137" s="799"/>
      <c r="C137" s="833"/>
      <c r="D137" s="790" t="s">
        <v>276</v>
      </c>
      <c r="E137" s="823" t="s">
        <v>48</v>
      </c>
      <c r="F137" s="825"/>
      <c r="G137" s="813">
        <f>SUM(I137:N137)</f>
        <v>10</v>
      </c>
      <c r="H137" s="814"/>
      <c r="I137" s="835">
        <v>2</v>
      </c>
      <c r="J137" s="930"/>
      <c r="K137" s="835">
        <v>0</v>
      </c>
      <c r="L137" s="930"/>
      <c r="M137" s="835">
        <v>8</v>
      </c>
      <c r="N137" s="931"/>
    </row>
    <row r="138" spans="2:14" ht="20.100000000000001" customHeight="1" x14ac:dyDescent="0.15">
      <c r="B138" s="799"/>
      <c r="C138" s="833"/>
      <c r="D138" s="826"/>
      <c r="E138" s="806" t="s">
        <v>269</v>
      </c>
      <c r="F138" s="808"/>
      <c r="G138" s="813">
        <f>SUM(I138:N138)</f>
        <v>0</v>
      </c>
      <c r="H138" s="814"/>
      <c r="I138" s="835">
        <v>0</v>
      </c>
      <c r="J138" s="930"/>
      <c r="K138" s="835">
        <v>0</v>
      </c>
      <c r="L138" s="930"/>
      <c r="M138" s="835">
        <v>0</v>
      </c>
      <c r="N138" s="931"/>
    </row>
    <row r="139" spans="2:14" ht="20.100000000000001" customHeight="1" x14ac:dyDescent="0.15">
      <c r="B139" s="799"/>
      <c r="C139" s="833"/>
      <c r="D139" s="826"/>
      <c r="E139" s="806" t="s">
        <v>270</v>
      </c>
      <c r="F139" s="808"/>
      <c r="G139" s="813">
        <f t="shared" si="4"/>
        <v>0</v>
      </c>
      <c r="H139" s="814"/>
      <c r="I139" s="815">
        <v>0</v>
      </c>
      <c r="J139" s="805"/>
      <c r="K139" s="815" t="s">
        <v>571</v>
      </c>
      <c r="L139" s="805"/>
      <c r="M139" s="815" t="s">
        <v>571</v>
      </c>
      <c r="N139" s="818"/>
    </row>
    <row r="140" spans="2:14" ht="20.100000000000001" customHeight="1" x14ac:dyDescent="0.15">
      <c r="B140" s="799"/>
      <c r="C140" s="833"/>
      <c r="D140" s="826"/>
      <c r="E140" s="806" t="s">
        <v>271</v>
      </c>
      <c r="F140" s="808"/>
      <c r="G140" s="813">
        <f>SUM(I140:N140)</f>
        <v>5</v>
      </c>
      <c r="H140" s="814"/>
      <c r="I140" s="835">
        <v>0</v>
      </c>
      <c r="J140" s="930"/>
      <c r="K140" s="835">
        <v>2</v>
      </c>
      <c r="L140" s="930"/>
      <c r="M140" s="835">
        <v>3</v>
      </c>
      <c r="N140" s="931"/>
    </row>
    <row r="141" spans="2:14" ht="20.100000000000001" customHeight="1" x14ac:dyDescent="0.15">
      <c r="B141" s="799"/>
      <c r="C141" s="833"/>
      <c r="D141" s="826"/>
      <c r="E141" s="806" t="s">
        <v>272</v>
      </c>
      <c r="F141" s="808"/>
      <c r="G141" s="813">
        <f t="shared" si="4"/>
        <v>0</v>
      </c>
      <c r="H141" s="814"/>
      <c r="I141" s="815">
        <v>0</v>
      </c>
      <c r="J141" s="805"/>
      <c r="K141" s="815">
        <v>0</v>
      </c>
      <c r="L141" s="805"/>
      <c r="M141" s="815" t="s">
        <v>571</v>
      </c>
      <c r="N141" s="818"/>
    </row>
    <row r="142" spans="2:14" ht="20.100000000000001" customHeight="1" x14ac:dyDescent="0.15">
      <c r="B142" s="799"/>
      <c r="C142" s="833"/>
      <c r="D142" s="826"/>
      <c r="E142" s="806" t="s">
        <v>273</v>
      </c>
      <c r="F142" s="808"/>
      <c r="G142" s="813">
        <f t="shared" si="4"/>
        <v>0</v>
      </c>
      <c r="H142" s="814"/>
      <c r="I142" s="815">
        <v>0</v>
      </c>
      <c r="J142" s="805"/>
      <c r="K142" s="815" t="s">
        <v>571</v>
      </c>
      <c r="L142" s="805"/>
      <c r="M142" s="815" t="s">
        <v>571</v>
      </c>
      <c r="N142" s="818"/>
    </row>
    <row r="143" spans="2:14" ht="20.100000000000001" customHeight="1" x14ac:dyDescent="0.15">
      <c r="B143" s="799"/>
      <c r="C143" s="833"/>
      <c r="D143" s="826"/>
      <c r="E143" s="806" t="s">
        <v>274</v>
      </c>
      <c r="F143" s="808"/>
      <c r="G143" s="813">
        <f t="shared" si="4"/>
        <v>0</v>
      </c>
      <c r="H143" s="814"/>
      <c r="I143" s="815">
        <v>0</v>
      </c>
      <c r="J143" s="805"/>
      <c r="K143" s="815" t="s">
        <v>571</v>
      </c>
      <c r="L143" s="805"/>
      <c r="M143" s="815" t="s">
        <v>571</v>
      </c>
      <c r="N143" s="818"/>
    </row>
    <row r="144" spans="2:14" ht="20.100000000000001" customHeight="1" x14ac:dyDescent="0.15">
      <c r="B144" s="799"/>
      <c r="C144" s="833"/>
      <c r="D144" s="826"/>
      <c r="E144" s="806" t="s">
        <v>275</v>
      </c>
      <c r="F144" s="808"/>
      <c r="G144" s="813">
        <f t="shared" si="4"/>
        <v>0</v>
      </c>
      <c r="H144" s="814"/>
      <c r="I144" s="815">
        <v>0</v>
      </c>
      <c r="J144" s="805"/>
      <c r="K144" s="815" t="s">
        <v>571</v>
      </c>
      <c r="L144" s="805"/>
      <c r="M144" s="815" t="s">
        <v>571</v>
      </c>
      <c r="N144" s="818"/>
    </row>
    <row r="145" spans="2:14" ht="20.100000000000001" customHeight="1" x14ac:dyDescent="0.15">
      <c r="B145" s="799"/>
      <c r="C145" s="833"/>
      <c r="D145" s="826"/>
      <c r="E145" s="809" t="s">
        <v>121</v>
      </c>
      <c r="F145" s="811"/>
      <c r="G145" s="813">
        <f t="shared" si="4"/>
        <v>0</v>
      </c>
      <c r="H145" s="814"/>
      <c r="I145" s="815">
        <v>0</v>
      </c>
      <c r="J145" s="805"/>
      <c r="K145" s="815" t="s">
        <v>571</v>
      </c>
      <c r="L145" s="805"/>
      <c r="M145" s="815">
        <v>0</v>
      </c>
      <c r="N145" s="818"/>
    </row>
    <row r="146" spans="2:14" ht="20.100000000000001" customHeight="1" x14ac:dyDescent="0.15">
      <c r="B146" s="799"/>
      <c r="C146" s="833"/>
      <c r="D146" s="827"/>
      <c r="E146" s="823" t="s">
        <v>207</v>
      </c>
      <c r="F146" s="825"/>
      <c r="G146" s="813">
        <f>SUM(I146:N146)</f>
        <v>15</v>
      </c>
      <c r="H146" s="814"/>
      <c r="I146" s="835">
        <f>SUM(I137:J145)</f>
        <v>2</v>
      </c>
      <c r="J146" s="930"/>
      <c r="K146" s="835">
        <f>SUM(K137:L145)</f>
        <v>2</v>
      </c>
      <c r="L146" s="930"/>
      <c r="M146" s="835">
        <f>SUM(M137:N145)</f>
        <v>11</v>
      </c>
      <c r="N146" s="931"/>
    </row>
    <row r="147" spans="2:14" ht="20.100000000000001" customHeight="1" x14ac:dyDescent="0.15">
      <c r="B147" s="799"/>
      <c r="C147" s="833"/>
      <c r="D147" s="790" t="s">
        <v>204</v>
      </c>
      <c r="E147" s="806" t="s">
        <v>135</v>
      </c>
      <c r="F147" s="808"/>
      <c r="G147" s="813">
        <f t="shared" si="4"/>
        <v>0</v>
      </c>
      <c r="H147" s="814"/>
      <c r="I147" s="815">
        <v>0</v>
      </c>
      <c r="J147" s="805"/>
      <c r="K147" s="815" t="s">
        <v>571</v>
      </c>
      <c r="L147" s="805"/>
      <c r="M147" s="815" t="s">
        <v>571</v>
      </c>
      <c r="N147" s="818"/>
    </row>
    <row r="148" spans="2:14" ht="20.100000000000001" customHeight="1" x14ac:dyDescent="0.15">
      <c r="B148" s="799"/>
      <c r="C148" s="833"/>
      <c r="D148" s="826"/>
      <c r="E148" s="806" t="s">
        <v>121</v>
      </c>
      <c r="F148" s="808"/>
      <c r="G148" s="813">
        <f t="shared" si="4"/>
        <v>1</v>
      </c>
      <c r="H148" s="814"/>
      <c r="I148" s="815">
        <v>0</v>
      </c>
      <c r="J148" s="805"/>
      <c r="K148" s="815" t="s">
        <v>571</v>
      </c>
      <c r="L148" s="805"/>
      <c r="M148" s="815">
        <v>1</v>
      </c>
      <c r="N148" s="818"/>
    </row>
    <row r="149" spans="2:14" ht="20.100000000000001" customHeight="1" x14ac:dyDescent="0.15">
      <c r="B149" s="799"/>
      <c r="C149" s="833"/>
      <c r="D149" s="827"/>
      <c r="E149" s="806" t="s">
        <v>207</v>
      </c>
      <c r="F149" s="808"/>
      <c r="G149" s="813">
        <f t="shared" si="4"/>
        <v>1</v>
      </c>
      <c r="H149" s="814"/>
      <c r="I149" s="815">
        <f>SUM(I147:J148)</f>
        <v>0</v>
      </c>
      <c r="J149" s="805"/>
      <c r="K149" s="815">
        <f>SUM(K147:L148)</f>
        <v>0</v>
      </c>
      <c r="L149" s="805"/>
      <c r="M149" s="815">
        <f>SUM(M147:N148)</f>
        <v>1</v>
      </c>
      <c r="N149" s="818"/>
    </row>
    <row r="150" spans="2:14" ht="20.100000000000001" customHeight="1" x14ac:dyDescent="0.15">
      <c r="B150" s="799"/>
      <c r="C150" s="833"/>
      <c r="D150" s="179" t="s">
        <v>380</v>
      </c>
      <c r="E150" s="191" t="s">
        <v>207</v>
      </c>
      <c r="F150" s="164"/>
      <c r="G150" s="813">
        <f>SUM(I150:N150)</f>
        <v>7</v>
      </c>
      <c r="H150" s="814"/>
      <c r="I150" s="835">
        <v>0</v>
      </c>
      <c r="J150" s="930"/>
      <c r="K150" s="835">
        <v>4</v>
      </c>
      <c r="L150" s="930"/>
      <c r="M150" s="835">
        <v>3</v>
      </c>
      <c r="N150" s="931"/>
    </row>
    <row r="151" spans="2:14" ht="20.100000000000001" customHeight="1" x14ac:dyDescent="0.15">
      <c r="B151" s="799"/>
      <c r="C151" s="833"/>
      <c r="D151" s="790" t="s">
        <v>205</v>
      </c>
      <c r="E151" s="806" t="s">
        <v>277</v>
      </c>
      <c r="F151" s="808"/>
      <c r="G151" s="813">
        <f t="shared" si="4"/>
        <v>0</v>
      </c>
      <c r="H151" s="814"/>
      <c r="I151" s="815">
        <v>0</v>
      </c>
      <c r="J151" s="805"/>
      <c r="K151" s="815" t="s">
        <v>571</v>
      </c>
      <c r="L151" s="805"/>
      <c r="M151" s="815">
        <v>0</v>
      </c>
      <c r="N151" s="818"/>
    </row>
    <row r="152" spans="2:14" ht="20.100000000000001" customHeight="1" x14ac:dyDescent="0.15">
      <c r="B152" s="799"/>
      <c r="C152" s="833"/>
      <c r="D152" s="826"/>
      <c r="E152" s="806" t="s">
        <v>121</v>
      </c>
      <c r="F152" s="808"/>
      <c r="G152" s="813">
        <f t="shared" si="4"/>
        <v>0</v>
      </c>
      <c r="H152" s="814"/>
      <c r="I152" s="815">
        <v>0</v>
      </c>
      <c r="J152" s="805"/>
      <c r="K152" s="815" t="s">
        <v>571</v>
      </c>
      <c r="L152" s="805"/>
      <c r="M152" s="815" t="s">
        <v>571</v>
      </c>
      <c r="N152" s="818"/>
    </row>
    <row r="153" spans="2:14" ht="20.100000000000001" customHeight="1" x14ac:dyDescent="0.15">
      <c r="B153" s="799"/>
      <c r="C153" s="833"/>
      <c r="D153" s="827"/>
      <c r="E153" s="806" t="s">
        <v>207</v>
      </c>
      <c r="F153" s="808"/>
      <c r="G153" s="813">
        <f t="shared" si="4"/>
        <v>0</v>
      </c>
      <c r="H153" s="814"/>
      <c r="I153" s="815">
        <f>SUM(I151:J152)</f>
        <v>0</v>
      </c>
      <c r="J153" s="805"/>
      <c r="K153" s="815">
        <f>SUM(K151:L152)</f>
        <v>0</v>
      </c>
      <c r="L153" s="805"/>
      <c r="M153" s="815">
        <f>SUM(M151:N152)</f>
        <v>0</v>
      </c>
      <c r="N153" s="818"/>
    </row>
    <row r="154" spans="2:14" ht="20.100000000000001" customHeight="1" x14ac:dyDescent="0.15">
      <c r="B154" s="799"/>
      <c r="C154" s="833"/>
      <c r="D154" s="180" t="s">
        <v>278</v>
      </c>
      <c r="E154" s="806" t="s">
        <v>207</v>
      </c>
      <c r="F154" s="808"/>
      <c r="G154" s="813">
        <f>SUM(I154:N154)</f>
        <v>0</v>
      </c>
      <c r="H154" s="814"/>
      <c r="I154" s="815">
        <v>0</v>
      </c>
      <c r="J154" s="805"/>
      <c r="K154" s="815" t="s">
        <v>571</v>
      </c>
      <c r="L154" s="805"/>
      <c r="M154" s="815" t="s">
        <v>571</v>
      </c>
      <c r="N154" s="818"/>
    </row>
    <row r="155" spans="2:14" ht="20.100000000000001" customHeight="1" x14ac:dyDescent="0.15">
      <c r="B155" s="936"/>
      <c r="C155" s="834"/>
      <c r="D155" s="180" t="s">
        <v>121</v>
      </c>
      <c r="E155" s="806" t="s">
        <v>207</v>
      </c>
      <c r="F155" s="808"/>
      <c r="G155" s="813">
        <f>SUM(I155:N155)</f>
        <v>2</v>
      </c>
      <c r="H155" s="831"/>
      <c r="I155" s="815" t="s">
        <v>571</v>
      </c>
      <c r="J155" s="805"/>
      <c r="K155" s="815">
        <v>2</v>
      </c>
      <c r="L155" s="819"/>
      <c r="M155" s="815" t="s">
        <v>571</v>
      </c>
      <c r="N155" s="818"/>
    </row>
    <row r="156" spans="2:14" ht="20.100000000000001" customHeight="1" x14ac:dyDescent="0.15">
      <c r="B156" s="925" t="s">
        <v>298</v>
      </c>
      <c r="C156" s="926"/>
      <c r="D156" s="806" t="s">
        <v>51</v>
      </c>
      <c r="E156" s="807"/>
      <c r="F156" s="808"/>
      <c r="G156" s="813">
        <f>SUM(I156:N156)</f>
        <v>2</v>
      </c>
      <c r="H156" s="814"/>
      <c r="I156" s="815">
        <v>0</v>
      </c>
      <c r="J156" s="805"/>
      <c r="K156" s="815">
        <v>0</v>
      </c>
      <c r="L156" s="805"/>
      <c r="M156" s="815">
        <v>2</v>
      </c>
      <c r="N156" s="818"/>
    </row>
    <row r="157" spans="2:14" ht="20.100000000000001" customHeight="1" x14ac:dyDescent="0.15">
      <c r="B157" s="876"/>
      <c r="C157" s="927"/>
      <c r="D157" s="806" t="s">
        <v>52</v>
      </c>
      <c r="E157" s="807"/>
      <c r="F157" s="808"/>
      <c r="G157" s="813">
        <f t="shared" si="4"/>
        <v>1</v>
      </c>
      <c r="H157" s="814"/>
      <c r="I157" s="815">
        <v>0</v>
      </c>
      <c r="J157" s="805"/>
      <c r="K157" s="815" t="s">
        <v>571</v>
      </c>
      <c r="L157" s="805"/>
      <c r="M157" s="815">
        <v>1</v>
      </c>
      <c r="N157" s="818"/>
    </row>
    <row r="158" spans="2:14" ht="20.100000000000001" customHeight="1" x14ac:dyDescent="0.15">
      <c r="B158" s="876"/>
      <c r="C158" s="927"/>
      <c r="D158" s="809" t="s">
        <v>53</v>
      </c>
      <c r="E158" s="810"/>
      <c r="F158" s="811"/>
      <c r="G158" s="813">
        <f t="shared" si="4"/>
        <v>0</v>
      </c>
      <c r="H158" s="814"/>
      <c r="I158" s="815">
        <v>0</v>
      </c>
      <c r="J158" s="805"/>
      <c r="K158" s="815" t="s">
        <v>571</v>
      </c>
      <c r="L158" s="805"/>
      <c r="M158" s="815" t="s">
        <v>571</v>
      </c>
      <c r="N158" s="818"/>
    </row>
    <row r="159" spans="2:14" ht="20.100000000000001" customHeight="1" x14ac:dyDescent="0.15">
      <c r="B159" s="876"/>
      <c r="C159" s="927"/>
      <c r="D159" s="184" t="s">
        <v>290</v>
      </c>
      <c r="E159" s="192"/>
      <c r="F159" s="162"/>
      <c r="G159" s="813">
        <f t="shared" si="4"/>
        <v>0</v>
      </c>
      <c r="H159" s="814"/>
      <c r="I159" s="815">
        <v>0</v>
      </c>
      <c r="J159" s="805"/>
      <c r="K159" s="815" t="s">
        <v>571</v>
      </c>
      <c r="L159" s="805"/>
      <c r="M159" s="815" t="s">
        <v>571</v>
      </c>
      <c r="N159" s="818"/>
    </row>
    <row r="160" spans="2:14" ht="20.100000000000001" customHeight="1" x14ac:dyDescent="0.15">
      <c r="B160" s="876"/>
      <c r="C160" s="927"/>
      <c r="D160" s="920" t="s">
        <v>339</v>
      </c>
      <c r="E160" s="809" t="s">
        <v>209</v>
      </c>
      <c r="F160" s="811"/>
      <c r="G160" s="813">
        <f t="shared" si="4"/>
        <v>0</v>
      </c>
      <c r="H160" s="814"/>
      <c r="I160" s="815">
        <v>0</v>
      </c>
      <c r="J160" s="805"/>
      <c r="K160" s="815" t="s">
        <v>571</v>
      </c>
      <c r="L160" s="805"/>
      <c r="M160" s="815" t="s">
        <v>571</v>
      </c>
      <c r="N160" s="818"/>
    </row>
    <row r="161" spans="2:14" ht="20.100000000000001" customHeight="1" x14ac:dyDescent="0.15">
      <c r="B161" s="876"/>
      <c r="C161" s="927"/>
      <c r="D161" s="921"/>
      <c r="E161" s="809" t="s">
        <v>210</v>
      </c>
      <c r="F161" s="811"/>
      <c r="G161" s="813">
        <f t="shared" si="4"/>
        <v>0</v>
      </c>
      <c r="H161" s="814"/>
      <c r="I161" s="815">
        <v>0</v>
      </c>
      <c r="J161" s="805"/>
      <c r="K161" s="815" t="s">
        <v>571</v>
      </c>
      <c r="L161" s="805"/>
      <c r="M161" s="815" t="s">
        <v>571</v>
      </c>
      <c r="N161" s="818"/>
    </row>
    <row r="162" spans="2:14" ht="20.100000000000001" customHeight="1" x14ac:dyDescent="0.15">
      <c r="B162" s="876"/>
      <c r="C162" s="927"/>
      <c r="D162" s="809" t="s">
        <v>121</v>
      </c>
      <c r="E162" s="810"/>
      <c r="F162" s="811"/>
      <c r="G162" s="813">
        <f t="shared" si="4"/>
        <v>0</v>
      </c>
      <c r="H162" s="814"/>
      <c r="I162" s="815">
        <v>0</v>
      </c>
      <c r="J162" s="805"/>
      <c r="K162" s="815" t="s">
        <v>571</v>
      </c>
      <c r="L162" s="805"/>
      <c r="M162" s="815" t="s">
        <v>571</v>
      </c>
      <c r="N162" s="818"/>
    </row>
    <row r="163" spans="2:14" ht="20.100000000000001" customHeight="1" x14ac:dyDescent="0.15">
      <c r="B163" s="928"/>
      <c r="C163" s="929"/>
      <c r="D163" s="922" t="s">
        <v>207</v>
      </c>
      <c r="E163" s="923"/>
      <c r="F163" s="924"/>
      <c r="G163" s="867">
        <f t="shared" si="4"/>
        <v>3</v>
      </c>
      <c r="H163" s="868"/>
      <c r="I163" s="816">
        <f>SUM(I156:J159,I162)</f>
        <v>0</v>
      </c>
      <c r="J163" s="797"/>
      <c r="K163" s="816">
        <f>SUM(K156:L159,K162)</f>
        <v>0</v>
      </c>
      <c r="L163" s="797"/>
      <c r="M163" s="816">
        <f>SUM(M156:N159,M162)</f>
        <v>3</v>
      </c>
      <c r="N163" s="817"/>
    </row>
    <row r="164" spans="2:14" ht="20.100000000000001" customHeight="1" x14ac:dyDescent="0.15">
      <c r="G164" s="241"/>
      <c r="H164" s="241"/>
    </row>
  </sheetData>
  <mergeCells count="814">
    <mergeCell ref="A1:J1"/>
    <mergeCell ref="K1:N1"/>
    <mergeCell ref="B2:F2"/>
    <mergeCell ref="G2:H2"/>
    <mergeCell ref="I2:J2"/>
    <mergeCell ref="K2:L2"/>
    <mergeCell ref="M2:N2"/>
    <mergeCell ref="B3:F3"/>
    <mergeCell ref="G3:H3"/>
    <mergeCell ref="I3:J3"/>
    <mergeCell ref="K3:L3"/>
    <mergeCell ref="M3:N3"/>
    <mergeCell ref="B4:F4"/>
    <mergeCell ref="G4:H4"/>
    <mergeCell ref="I4:J4"/>
    <mergeCell ref="K4:L4"/>
    <mergeCell ref="M4:N4"/>
    <mergeCell ref="B5:F5"/>
    <mergeCell ref="G5:H5"/>
    <mergeCell ref="I5:J5"/>
    <mergeCell ref="K5:L5"/>
    <mergeCell ref="M5:N5"/>
    <mergeCell ref="B6:D9"/>
    <mergeCell ref="E6:F6"/>
    <mergeCell ref="G6:H6"/>
    <mergeCell ref="I6:J6"/>
    <mergeCell ref="K6:L6"/>
    <mergeCell ref="M6:N6"/>
    <mergeCell ref="E7:F7"/>
    <mergeCell ref="G7:H7"/>
    <mergeCell ref="I7:J7"/>
    <mergeCell ref="K7:L7"/>
    <mergeCell ref="M7:N7"/>
    <mergeCell ref="E8:F8"/>
    <mergeCell ref="G8:H8"/>
    <mergeCell ref="I8:J8"/>
    <mergeCell ref="K8:L8"/>
    <mergeCell ref="M8:N8"/>
    <mergeCell ref="E9:F9"/>
    <mergeCell ref="G9:H9"/>
    <mergeCell ref="I9:J9"/>
    <mergeCell ref="K9:L9"/>
    <mergeCell ref="M9:N9"/>
    <mergeCell ref="B10:B27"/>
    <mergeCell ref="C10:D11"/>
    <mergeCell ref="E10:F10"/>
    <mergeCell ref="G10:H10"/>
    <mergeCell ref="I10:J10"/>
    <mergeCell ref="K10:L10"/>
    <mergeCell ref="C12:D27"/>
    <mergeCell ref="E12:F12"/>
    <mergeCell ref="G12:H12"/>
    <mergeCell ref="I12:J12"/>
    <mergeCell ref="E14:F14"/>
    <mergeCell ref="G14:H14"/>
    <mergeCell ref="I14:J14"/>
    <mergeCell ref="K14:L14"/>
    <mergeCell ref="E17:F17"/>
    <mergeCell ref="G17:H17"/>
    <mergeCell ref="I17:J17"/>
    <mergeCell ref="K17:L17"/>
    <mergeCell ref="E20:F20"/>
    <mergeCell ref="G20:H20"/>
    <mergeCell ref="I20:J20"/>
    <mergeCell ref="K20:L20"/>
    <mergeCell ref="E23:F23"/>
    <mergeCell ref="G23:H23"/>
    <mergeCell ref="M10:N10"/>
    <mergeCell ref="E11:F11"/>
    <mergeCell ref="G11:H11"/>
    <mergeCell ref="I11:J11"/>
    <mergeCell ref="K11:L11"/>
    <mergeCell ref="M11:N11"/>
    <mergeCell ref="K12:L12"/>
    <mergeCell ref="M12:N12"/>
    <mergeCell ref="E13:F13"/>
    <mergeCell ref="G13:H13"/>
    <mergeCell ref="I13:J13"/>
    <mergeCell ref="K13:L13"/>
    <mergeCell ref="M13:N13"/>
    <mergeCell ref="M14:N14"/>
    <mergeCell ref="E15:F15"/>
    <mergeCell ref="G15:H15"/>
    <mergeCell ref="I15:J15"/>
    <mergeCell ref="K15:L15"/>
    <mergeCell ref="M15:N15"/>
    <mergeCell ref="E16:F16"/>
    <mergeCell ref="G16:H16"/>
    <mergeCell ref="I16:J16"/>
    <mergeCell ref="K16:L16"/>
    <mergeCell ref="M16:N16"/>
    <mergeCell ref="M17:N17"/>
    <mergeCell ref="E18:F18"/>
    <mergeCell ref="G18:H18"/>
    <mergeCell ref="I18:J18"/>
    <mergeCell ref="K18:L18"/>
    <mergeCell ref="M18:N18"/>
    <mergeCell ref="E19:F19"/>
    <mergeCell ref="G19:H19"/>
    <mergeCell ref="I19:J19"/>
    <mergeCell ref="K19:L19"/>
    <mergeCell ref="M19:N19"/>
    <mergeCell ref="M20:N20"/>
    <mergeCell ref="E21:F21"/>
    <mergeCell ref="G21:H21"/>
    <mergeCell ref="I21:J21"/>
    <mergeCell ref="K21:L21"/>
    <mergeCell ref="M21:N21"/>
    <mergeCell ref="E22:F22"/>
    <mergeCell ref="G22:H22"/>
    <mergeCell ref="I22:J22"/>
    <mergeCell ref="K22:L22"/>
    <mergeCell ref="M22:N22"/>
    <mergeCell ref="I23:J23"/>
    <mergeCell ref="K23:L23"/>
    <mergeCell ref="M23:N23"/>
    <mergeCell ref="G24:H24"/>
    <mergeCell ref="I24:J24"/>
    <mergeCell ref="K24:L24"/>
    <mergeCell ref="M24:N24"/>
    <mergeCell ref="E25:F25"/>
    <mergeCell ref="G25:H25"/>
    <mergeCell ref="I25:J25"/>
    <mergeCell ref="K25:L25"/>
    <mergeCell ref="M25:N25"/>
    <mergeCell ref="E26:F26"/>
    <mergeCell ref="G26:H26"/>
    <mergeCell ref="I26:J26"/>
    <mergeCell ref="K26:L26"/>
    <mergeCell ref="M26:N26"/>
    <mergeCell ref="E27:F27"/>
    <mergeCell ref="G27:H27"/>
    <mergeCell ref="I27:J27"/>
    <mergeCell ref="K27:L27"/>
    <mergeCell ref="M27:N27"/>
    <mergeCell ref="B28:B37"/>
    <mergeCell ref="C28:D29"/>
    <mergeCell ref="E28:F28"/>
    <mergeCell ref="G28:H28"/>
    <mergeCell ref="I28:J28"/>
    <mergeCell ref="K28:L28"/>
    <mergeCell ref="C30:D37"/>
    <mergeCell ref="E30:F30"/>
    <mergeCell ref="G30:H30"/>
    <mergeCell ref="I30:J30"/>
    <mergeCell ref="E32:F32"/>
    <mergeCell ref="G32:H32"/>
    <mergeCell ref="I32:J32"/>
    <mergeCell ref="K32:L32"/>
    <mergeCell ref="G35:H35"/>
    <mergeCell ref="I35:J35"/>
    <mergeCell ref="K35:L35"/>
    <mergeCell ref="M28:N28"/>
    <mergeCell ref="E29:F29"/>
    <mergeCell ref="G29:H29"/>
    <mergeCell ref="I29:J29"/>
    <mergeCell ref="K29:L29"/>
    <mergeCell ref="M29:N29"/>
    <mergeCell ref="K30:L30"/>
    <mergeCell ref="M30:N30"/>
    <mergeCell ref="E31:F31"/>
    <mergeCell ref="G31:H31"/>
    <mergeCell ref="I31:J31"/>
    <mergeCell ref="K31:L31"/>
    <mergeCell ref="M31:N31"/>
    <mergeCell ref="M32:N32"/>
    <mergeCell ref="G33:H33"/>
    <mergeCell ref="I33:J33"/>
    <mergeCell ref="K33:L33"/>
    <mergeCell ref="M33:N33"/>
    <mergeCell ref="G34:H34"/>
    <mergeCell ref="I34:J34"/>
    <mergeCell ref="K34:L34"/>
    <mergeCell ref="M34:N34"/>
    <mergeCell ref="M35:N35"/>
    <mergeCell ref="E36:F36"/>
    <mergeCell ref="G36:H36"/>
    <mergeCell ref="I36:J36"/>
    <mergeCell ref="K36:L36"/>
    <mergeCell ref="M36:N36"/>
    <mergeCell ref="E37:F37"/>
    <mergeCell ref="G37:H37"/>
    <mergeCell ref="I37:J37"/>
    <mergeCell ref="K37:L37"/>
    <mergeCell ref="M37:N37"/>
    <mergeCell ref="B38:B44"/>
    <mergeCell ref="C38:D39"/>
    <mergeCell ref="E38:F38"/>
    <mergeCell ref="G38:H38"/>
    <mergeCell ref="I38:J38"/>
    <mergeCell ref="K38:L38"/>
    <mergeCell ref="C40:D44"/>
    <mergeCell ref="E40:F40"/>
    <mergeCell ref="G40:H40"/>
    <mergeCell ref="I40:J40"/>
    <mergeCell ref="E42:F42"/>
    <mergeCell ref="G42:H42"/>
    <mergeCell ref="I42:J42"/>
    <mergeCell ref="K42:L42"/>
    <mergeCell ref="M38:N38"/>
    <mergeCell ref="E39:F39"/>
    <mergeCell ref="G39:H39"/>
    <mergeCell ref="I39:J39"/>
    <mergeCell ref="K39:L39"/>
    <mergeCell ref="M39:N39"/>
    <mergeCell ref="K40:L40"/>
    <mergeCell ref="M40:N40"/>
    <mergeCell ref="E41:F41"/>
    <mergeCell ref="G41:H41"/>
    <mergeCell ref="I41:J41"/>
    <mergeCell ref="K41:L41"/>
    <mergeCell ref="M41:N41"/>
    <mergeCell ref="M42:N42"/>
    <mergeCell ref="E43:F43"/>
    <mergeCell ref="G43:H43"/>
    <mergeCell ref="I43:J43"/>
    <mergeCell ref="K43:L43"/>
    <mergeCell ref="M43:N43"/>
    <mergeCell ref="E44:F44"/>
    <mergeCell ref="G44:H44"/>
    <mergeCell ref="I44:J44"/>
    <mergeCell ref="K44:L44"/>
    <mergeCell ref="M44:N44"/>
    <mergeCell ref="K47:L47"/>
    <mergeCell ref="M47:N47"/>
    <mergeCell ref="D48:F48"/>
    <mergeCell ref="G48:H48"/>
    <mergeCell ref="I48:J48"/>
    <mergeCell ref="K48:L48"/>
    <mergeCell ref="M48:N48"/>
    <mergeCell ref="D49:F49"/>
    <mergeCell ref="G49:H49"/>
    <mergeCell ref="I49:J49"/>
    <mergeCell ref="K49:L49"/>
    <mergeCell ref="M49:N49"/>
    <mergeCell ref="D50:F50"/>
    <mergeCell ref="G50:H50"/>
    <mergeCell ref="I50:J50"/>
    <mergeCell ref="K50:L50"/>
    <mergeCell ref="M50:N50"/>
    <mergeCell ref="D51:F51"/>
    <mergeCell ref="G51:H51"/>
    <mergeCell ref="I51:J51"/>
    <mergeCell ref="K51:L51"/>
    <mergeCell ref="M51:N51"/>
    <mergeCell ref="D52:F52"/>
    <mergeCell ref="G52:H52"/>
    <mergeCell ref="I52:J52"/>
    <mergeCell ref="K52:L52"/>
    <mergeCell ref="M52:N52"/>
    <mergeCell ref="D53:F53"/>
    <mergeCell ref="G53:H53"/>
    <mergeCell ref="I53:J53"/>
    <mergeCell ref="K53:L53"/>
    <mergeCell ref="M53:N53"/>
    <mergeCell ref="D54:F54"/>
    <mergeCell ref="G54:H54"/>
    <mergeCell ref="I54:J54"/>
    <mergeCell ref="K54:L54"/>
    <mergeCell ref="M54:N54"/>
    <mergeCell ref="D55:F55"/>
    <mergeCell ref="G55:H55"/>
    <mergeCell ref="I55:J55"/>
    <mergeCell ref="K55:L55"/>
    <mergeCell ref="M55:N55"/>
    <mergeCell ref="D56:F56"/>
    <mergeCell ref="G56:H56"/>
    <mergeCell ref="I56:J56"/>
    <mergeCell ref="K56:L56"/>
    <mergeCell ref="M56:N56"/>
    <mergeCell ref="D57:F57"/>
    <mergeCell ref="G57:H57"/>
    <mergeCell ref="I57:J57"/>
    <mergeCell ref="K57:L57"/>
    <mergeCell ref="M57:N57"/>
    <mergeCell ref="D58:F58"/>
    <mergeCell ref="G58:H58"/>
    <mergeCell ref="I58:J58"/>
    <mergeCell ref="K58:L58"/>
    <mergeCell ref="M58:N58"/>
    <mergeCell ref="B59:C59"/>
    <mergeCell ref="D59:F59"/>
    <mergeCell ref="G59:H59"/>
    <mergeCell ref="I59:J59"/>
    <mergeCell ref="K59:L59"/>
    <mergeCell ref="M59:N59"/>
    <mergeCell ref="B45:B58"/>
    <mergeCell ref="G45:H45"/>
    <mergeCell ref="I45:J45"/>
    <mergeCell ref="K45:L45"/>
    <mergeCell ref="M45:N45"/>
    <mergeCell ref="G46:H46"/>
    <mergeCell ref="I46:J46"/>
    <mergeCell ref="K46:L46"/>
    <mergeCell ref="M46:N46"/>
    <mergeCell ref="C47:C58"/>
    <mergeCell ref="D47:F47"/>
    <mergeCell ref="G47:H47"/>
    <mergeCell ref="I47:J47"/>
    <mergeCell ref="B60:B63"/>
    <mergeCell ref="C60:F60"/>
    <mergeCell ref="G60:H60"/>
    <mergeCell ref="I60:J60"/>
    <mergeCell ref="K60:L60"/>
    <mergeCell ref="M60:N60"/>
    <mergeCell ref="C61:F61"/>
    <mergeCell ref="G61:H61"/>
    <mergeCell ref="I61:J61"/>
    <mergeCell ref="K61:L61"/>
    <mergeCell ref="M61:N61"/>
    <mergeCell ref="C62:D63"/>
    <mergeCell ref="G62:H62"/>
    <mergeCell ref="I62:J62"/>
    <mergeCell ref="K62:L62"/>
    <mergeCell ref="M62:N62"/>
    <mergeCell ref="G63:H63"/>
    <mergeCell ref="I63:J63"/>
    <mergeCell ref="K63:L63"/>
    <mergeCell ref="M63:N63"/>
    <mergeCell ref="C64:M64"/>
    <mergeCell ref="B67:K67"/>
    <mergeCell ref="B68:F68"/>
    <mergeCell ref="G68:H68"/>
    <mergeCell ref="I68:J68"/>
    <mergeCell ref="K68:L68"/>
    <mergeCell ref="M68:N68"/>
    <mergeCell ref="B69:F69"/>
    <mergeCell ref="G69:H69"/>
    <mergeCell ref="I69:J69"/>
    <mergeCell ref="K69:L69"/>
    <mergeCell ref="M69:N69"/>
    <mergeCell ref="B70:F70"/>
    <mergeCell ref="G70:H70"/>
    <mergeCell ref="I70:J70"/>
    <mergeCell ref="K70:L70"/>
    <mergeCell ref="M70:N70"/>
    <mergeCell ref="B71:D72"/>
    <mergeCell ref="E71:F71"/>
    <mergeCell ref="G71:H71"/>
    <mergeCell ref="I71:J71"/>
    <mergeCell ref="K71:L71"/>
    <mergeCell ref="M71:N71"/>
    <mergeCell ref="E72:F72"/>
    <mergeCell ref="G72:H72"/>
    <mergeCell ref="I72:J72"/>
    <mergeCell ref="K72:L72"/>
    <mergeCell ref="M72:N72"/>
    <mergeCell ref="B73:C87"/>
    <mergeCell ref="D73:D82"/>
    <mergeCell ref="E73:F73"/>
    <mergeCell ref="G73:H73"/>
    <mergeCell ref="I73:J73"/>
    <mergeCell ref="K73:L73"/>
    <mergeCell ref="M73:N73"/>
    <mergeCell ref="E74:F74"/>
    <mergeCell ref="G74:H74"/>
    <mergeCell ref="I74:J74"/>
    <mergeCell ref="K74:L74"/>
    <mergeCell ref="M74:N74"/>
    <mergeCell ref="E75:F75"/>
    <mergeCell ref="G75:H75"/>
    <mergeCell ref="I75:J75"/>
    <mergeCell ref="K75:L75"/>
    <mergeCell ref="M75:N75"/>
    <mergeCell ref="E76:F76"/>
    <mergeCell ref="G76:H76"/>
    <mergeCell ref="I76:J76"/>
    <mergeCell ref="K76:L76"/>
    <mergeCell ref="M76:N76"/>
    <mergeCell ref="E77:F77"/>
    <mergeCell ref="G77:H77"/>
    <mergeCell ref="I77:J77"/>
    <mergeCell ref="K77:L77"/>
    <mergeCell ref="M77:N77"/>
    <mergeCell ref="E78:F78"/>
    <mergeCell ref="G78:H78"/>
    <mergeCell ref="I78:J78"/>
    <mergeCell ref="K78:L78"/>
    <mergeCell ref="M78:N78"/>
    <mergeCell ref="E79:F79"/>
    <mergeCell ref="G79:H79"/>
    <mergeCell ref="I79:J79"/>
    <mergeCell ref="K79:L79"/>
    <mergeCell ref="M79:N79"/>
    <mergeCell ref="E80:F80"/>
    <mergeCell ref="G80:H80"/>
    <mergeCell ref="I80:J80"/>
    <mergeCell ref="K80:L80"/>
    <mergeCell ref="M80:N80"/>
    <mergeCell ref="E81:F81"/>
    <mergeCell ref="G81:H81"/>
    <mergeCell ref="I81:J81"/>
    <mergeCell ref="K81:L81"/>
    <mergeCell ref="M81:N81"/>
    <mergeCell ref="E82:F82"/>
    <mergeCell ref="G82:H82"/>
    <mergeCell ref="I82:J82"/>
    <mergeCell ref="K82:L82"/>
    <mergeCell ref="M82:N82"/>
    <mergeCell ref="D83:D87"/>
    <mergeCell ref="E83:F83"/>
    <mergeCell ref="G83:H83"/>
    <mergeCell ref="I83:J83"/>
    <mergeCell ref="K83:L83"/>
    <mergeCell ref="M83:N83"/>
    <mergeCell ref="E84:F84"/>
    <mergeCell ref="G84:H84"/>
    <mergeCell ref="I84:J84"/>
    <mergeCell ref="K84:L84"/>
    <mergeCell ref="M84:N84"/>
    <mergeCell ref="E85:F85"/>
    <mergeCell ref="G85:H85"/>
    <mergeCell ref="I85:J85"/>
    <mergeCell ref="K85:L85"/>
    <mergeCell ref="M85:N85"/>
    <mergeCell ref="E86:F86"/>
    <mergeCell ref="G86:H86"/>
    <mergeCell ref="I86:J86"/>
    <mergeCell ref="K86:L86"/>
    <mergeCell ref="M86:N86"/>
    <mergeCell ref="E87:F87"/>
    <mergeCell ref="G87:H87"/>
    <mergeCell ref="I87:J87"/>
    <mergeCell ref="K87:L87"/>
    <mergeCell ref="M87:N87"/>
    <mergeCell ref="B88:C131"/>
    <mergeCell ref="D88:D90"/>
    <mergeCell ref="E88:F88"/>
    <mergeCell ref="G88:H88"/>
    <mergeCell ref="I88:J88"/>
    <mergeCell ref="K88:L88"/>
    <mergeCell ref="M88:N88"/>
    <mergeCell ref="E89:F89"/>
    <mergeCell ref="G89:H89"/>
    <mergeCell ref="I89:J89"/>
    <mergeCell ref="K89:L89"/>
    <mergeCell ref="M89:N89"/>
    <mergeCell ref="E90:F90"/>
    <mergeCell ref="G90:H90"/>
    <mergeCell ref="I90:J90"/>
    <mergeCell ref="K90:L90"/>
    <mergeCell ref="M90:N90"/>
    <mergeCell ref="D91:D94"/>
    <mergeCell ref="E91:F91"/>
    <mergeCell ref="G91:H91"/>
    <mergeCell ref="I91:J91"/>
    <mergeCell ref="K91:L91"/>
    <mergeCell ref="M91:N91"/>
    <mergeCell ref="E92:F92"/>
    <mergeCell ref="G92:H92"/>
    <mergeCell ref="I92:J92"/>
    <mergeCell ref="K92:L92"/>
    <mergeCell ref="M92:N92"/>
    <mergeCell ref="E93:F93"/>
    <mergeCell ref="G93:H93"/>
    <mergeCell ref="I93:J93"/>
    <mergeCell ref="K93:L93"/>
    <mergeCell ref="M93:N93"/>
    <mergeCell ref="E94:F94"/>
    <mergeCell ref="G94:H94"/>
    <mergeCell ref="I94:J94"/>
    <mergeCell ref="K94:L94"/>
    <mergeCell ref="M94:N94"/>
    <mergeCell ref="D95:D102"/>
    <mergeCell ref="E95:F95"/>
    <mergeCell ref="G95:H95"/>
    <mergeCell ref="I95:J95"/>
    <mergeCell ref="K95:L95"/>
    <mergeCell ref="M95:N95"/>
    <mergeCell ref="E96:F96"/>
    <mergeCell ref="G96:H96"/>
    <mergeCell ref="I96:J96"/>
    <mergeCell ref="K96:L96"/>
    <mergeCell ref="M96:N96"/>
    <mergeCell ref="E97:F97"/>
    <mergeCell ref="G97:H97"/>
    <mergeCell ref="I97:J97"/>
    <mergeCell ref="K97:L97"/>
    <mergeCell ref="M97:N97"/>
    <mergeCell ref="E98:F98"/>
    <mergeCell ref="G98:H98"/>
    <mergeCell ref="I98:J98"/>
    <mergeCell ref="K98:L98"/>
    <mergeCell ref="M98:N98"/>
    <mergeCell ref="E99:F99"/>
    <mergeCell ref="G99:H99"/>
    <mergeCell ref="I99:J99"/>
    <mergeCell ref="K99:L99"/>
    <mergeCell ref="M99:N99"/>
    <mergeCell ref="E100:F100"/>
    <mergeCell ref="G100:H100"/>
    <mergeCell ref="I100:J100"/>
    <mergeCell ref="K100:L100"/>
    <mergeCell ref="M100:N100"/>
    <mergeCell ref="E101:F101"/>
    <mergeCell ref="G101:H101"/>
    <mergeCell ref="I101:J101"/>
    <mergeCell ref="K101:L101"/>
    <mergeCell ref="M101:N101"/>
    <mergeCell ref="E102:F102"/>
    <mergeCell ref="G102:H102"/>
    <mergeCell ref="I102:J102"/>
    <mergeCell ref="K102:L102"/>
    <mergeCell ref="M102:N102"/>
    <mergeCell ref="D103:D112"/>
    <mergeCell ref="E103:F103"/>
    <mergeCell ref="G103:H103"/>
    <mergeCell ref="I103:J103"/>
    <mergeCell ref="K103:L103"/>
    <mergeCell ref="M103:N103"/>
    <mergeCell ref="E104:F104"/>
    <mergeCell ref="G104:H104"/>
    <mergeCell ref="I104:J104"/>
    <mergeCell ref="K104:L104"/>
    <mergeCell ref="M104:N104"/>
    <mergeCell ref="E105:F105"/>
    <mergeCell ref="G105:H105"/>
    <mergeCell ref="I105:J105"/>
    <mergeCell ref="K105:L105"/>
    <mergeCell ref="M105:N105"/>
    <mergeCell ref="E106:F106"/>
    <mergeCell ref="G106:H106"/>
    <mergeCell ref="I106:J106"/>
    <mergeCell ref="K106:L106"/>
    <mergeCell ref="M106:N106"/>
    <mergeCell ref="E107:F107"/>
    <mergeCell ref="G107:H107"/>
    <mergeCell ref="I107:J107"/>
    <mergeCell ref="K107:L107"/>
    <mergeCell ref="M107:N107"/>
    <mergeCell ref="E108:F108"/>
    <mergeCell ref="G108:H108"/>
    <mergeCell ref="I108:J108"/>
    <mergeCell ref="K108:L108"/>
    <mergeCell ref="M108:N108"/>
    <mergeCell ref="E109:F109"/>
    <mergeCell ref="G109:H109"/>
    <mergeCell ref="I109:J109"/>
    <mergeCell ref="K109:L109"/>
    <mergeCell ref="M109:N109"/>
    <mergeCell ref="E110:F110"/>
    <mergeCell ref="G110:H110"/>
    <mergeCell ref="I110:J110"/>
    <mergeCell ref="K110:L110"/>
    <mergeCell ref="M110:N110"/>
    <mergeCell ref="G111:H111"/>
    <mergeCell ref="I111:J111"/>
    <mergeCell ref="K111:L111"/>
    <mergeCell ref="M111:N111"/>
    <mergeCell ref="E112:F112"/>
    <mergeCell ref="G112:H112"/>
    <mergeCell ref="I112:J112"/>
    <mergeCell ref="K112:L112"/>
    <mergeCell ref="M112:N112"/>
    <mergeCell ref="D113:D131"/>
    <mergeCell ref="E113:F113"/>
    <mergeCell ref="G113:H113"/>
    <mergeCell ref="I113:J113"/>
    <mergeCell ref="K113:L113"/>
    <mergeCell ref="M113:N113"/>
    <mergeCell ref="E114:F114"/>
    <mergeCell ref="G114:H114"/>
    <mergeCell ref="I114:J114"/>
    <mergeCell ref="K114:L114"/>
    <mergeCell ref="M114:N114"/>
    <mergeCell ref="E115:F115"/>
    <mergeCell ref="G115:H115"/>
    <mergeCell ref="I115:J115"/>
    <mergeCell ref="K115:L115"/>
    <mergeCell ref="M115:N115"/>
    <mergeCell ref="E116:F116"/>
    <mergeCell ref="G116:H116"/>
    <mergeCell ref="I116:J116"/>
    <mergeCell ref="K116:L116"/>
    <mergeCell ref="M116:N116"/>
    <mergeCell ref="E117:F117"/>
    <mergeCell ref="G117:H117"/>
    <mergeCell ref="I117:J117"/>
    <mergeCell ref="K117:L117"/>
    <mergeCell ref="M117:N117"/>
    <mergeCell ref="E118:F118"/>
    <mergeCell ref="G118:H118"/>
    <mergeCell ref="I118:J118"/>
    <mergeCell ref="K118:L118"/>
    <mergeCell ref="M118:N118"/>
    <mergeCell ref="E119:F119"/>
    <mergeCell ref="G119:H119"/>
    <mergeCell ref="I119:J119"/>
    <mergeCell ref="K119:L119"/>
    <mergeCell ref="M119:N119"/>
    <mergeCell ref="E120:F120"/>
    <mergeCell ref="G120:H120"/>
    <mergeCell ref="I120:J120"/>
    <mergeCell ref="K120:L120"/>
    <mergeCell ref="M120:N120"/>
    <mergeCell ref="E121:F121"/>
    <mergeCell ref="G121:H121"/>
    <mergeCell ref="I121:J121"/>
    <mergeCell ref="K121:L121"/>
    <mergeCell ref="M121:N121"/>
    <mergeCell ref="E122:F122"/>
    <mergeCell ref="G122:H122"/>
    <mergeCell ref="I122:J122"/>
    <mergeCell ref="K122:L122"/>
    <mergeCell ref="M122:N122"/>
    <mergeCell ref="E123:F123"/>
    <mergeCell ref="G123:H123"/>
    <mergeCell ref="I123:J123"/>
    <mergeCell ref="K123:L123"/>
    <mergeCell ref="M123:N123"/>
    <mergeCell ref="E124:F124"/>
    <mergeCell ref="G124:H124"/>
    <mergeCell ref="I124:J124"/>
    <mergeCell ref="K124:L124"/>
    <mergeCell ref="M124:N124"/>
    <mergeCell ref="E125:F125"/>
    <mergeCell ref="G125:H125"/>
    <mergeCell ref="I125:J125"/>
    <mergeCell ref="K125:L125"/>
    <mergeCell ref="M125:N125"/>
    <mergeCell ref="E126:F126"/>
    <mergeCell ref="G126:H126"/>
    <mergeCell ref="I126:J126"/>
    <mergeCell ref="K126:L126"/>
    <mergeCell ref="M126:N126"/>
    <mergeCell ref="E127:F127"/>
    <mergeCell ref="G127:H127"/>
    <mergeCell ref="I127:J127"/>
    <mergeCell ref="K127:L127"/>
    <mergeCell ref="M127:N127"/>
    <mergeCell ref="E128:F128"/>
    <mergeCell ref="G128:H128"/>
    <mergeCell ref="I128:J128"/>
    <mergeCell ref="K128:L128"/>
    <mergeCell ref="M128:N128"/>
    <mergeCell ref="E129:F129"/>
    <mergeCell ref="G129:H129"/>
    <mergeCell ref="I129:J129"/>
    <mergeCell ref="K129:L129"/>
    <mergeCell ref="M129:N129"/>
    <mergeCell ref="E130:F130"/>
    <mergeCell ref="G130:H130"/>
    <mergeCell ref="I130:J130"/>
    <mergeCell ref="K130:L130"/>
    <mergeCell ref="M130:N130"/>
    <mergeCell ref="E131:F131"/>
    <mergeCell ref="G131:H131"/>
    <mergeCell ref="I131:J131"/>
    <mergeCell ref="K131:L131"/>
    <mergeCell ref="M131:N131"/>
    <mergeCell ref="B132:C155"/>
    <mergeCell ref="D132:D136"/>
    <mergeCell ref="E132:F132"/>
    <mergeCell ref="G132:H132"/>
    <mergeCell ref="I132:J132"/>
    <mergeCell ref="K132:L132"/>
    <mergeCell ref="E134:F134"/>
    <mergeCell ref="G134:H134"/>
    <mergeCell ref="I134:J134"/>
    <mergeCell ref="K134:L134"/>
    <mergeCell ref="E136:F136"/>
    <mergeCell ref="G136:H136"/>
    <mergeCell ref="I136:J136"/>
    <mergeCell ref="K136:L136"/>
    <mergeCell ref="I141:J141"/>
    <mergeCell ref="K141:L141"/>
    <mergeCell ref="E144:F144"/>
    <mergeCell ref="G144:H144"/>
    <mergeCell ref="I144:J144"/>
    <mergeCell ref="K144:L144"/>
    <mergeCell ref="D147:D149"/>
    <mergeCell ref="E147:F147"/>
    <mergeCell ref="G147:H147"/>
    <mergeCell ref="I147:J147"/>
    <mergeCell ref="M132:N132"/>
    <mergeCell ref="E133:F133"/>
    <mergeCell ref="G133:H133"/>
    <mergeCell ref="I133:J133"/>
    <mergeCell ref="K133:L133"/>
    <mergeCell ref="M133:N133"/>
    <mergeCell ref="M134:N134"/>
    <mergeCell ref="G135:H135"/>
    <mergeCell ref="I135:J135"/>
    <mergeCell ref="K135:L135"/>
    <mergeCell ref="M135:N135"/>
    <mergeCell ref="M136:N136"/>
    <mergeCell ref="D137:D146"/>
    <mergeCell ref="E137:F137"/>
    <mergeCell ref="G137:H137"/>
    <mergeCell ref="I137:J137"/>
    <mergeCell ref="K137:L137"/>
    <mergeCell ref="M137:N137"/>
    <mergeCell ref="E138:F138"/>
    <mergeCell ref="G138:H138"/>
    <mergeCell ref="I138:J138"/>
    <mergeCell ref="K138:L138"/>
    <mergeCell ref="M138:N138"/>
    <mergeCell ref="E139:F139"/>
    <mergeCell ref="G139:H139"/>
    <mergeCell ref="I139:J139"/>
    <mergeCell ref="K139:L139"/>
    <mergeCell ref="M139:N139"/>
    <mergeCell ref="E140:F140"/>
    <mergeCell ref="G140:H140"/>
    <mergeCell ref="I140:J140"/>
    <mergeCell ref="K140:L140"/>
    <mergeCell ref="M140:N140"/>
    <mergeCell ref="E141:F141"/>
    <mergeCell ref="G141:H141"/>
    <mergeCell ref="M141:N141"/>
    <mergeCell ref="E142:F142"/>
    <mergeCell ref="G142:H142"/>
    <mergeCell ref="I142:J142"/>
    <mergeCell ref="K142:L142"/>
    <mergeCell ref="M142:N142"/>
    <mergeCell ref="E143:F143"/>
    <mergeCell ref="G143:H143"/>
    <mergeCell ref="I143:J143"/>
    <mergeCell ref="K143:L143"/>
    <mergeCell ref="M143:N143"/>
    <mergeCell ref="M144:N144"/>
    <mergeCell ref="E145:F145"/>
    <mergeCell ref="G145:H145"/>
    <mergeCell ref="I145:J145"/>
    <mergeCell ref="K145:L145"/>
    <mergeCell ref="M145:N145"/>
    <mergeCell ref="E146:F146"/>
    <mergeCell ref="G146:H146"/>
    <mergeCell ref="I146:J146"/>
    <mergeCell ref="K146:L146"/>
    <mergeCell ref="M146:N146"/>
    <mergeCell ref="K147:L147"/>
    <mergeCell ref="M147:N147"/>
    <mergeCell ref="E148:F148"/>
    <mergeCell ref="G148:H148"/>
    <mergeCell ref="I148:J148"/>
    <mergeCell ref="K148:L148"/>
    <mergeCell ref="M148:N148"/>
    <mergeCell ref="E149:F149"/>
    <mergeCell ref="G149:H149"/>
    <mergeCell ref="I149:J149"/>
    <mergeCell ref="K149:L149"/>
    <mergeCell ref="M149:N149"/>
    <mergeCell ref="G150:H150"/>
    <mergeCell ref="I150:J150"/>
    <mergeCell ref="K150:L150"/>
    <mergeCell ref="M150:N150"/>
    <mergeCell ref="D151:D153"/>
    <mergeCell ref="E151:F151"/>
    <mergeCell ref="G151:H151"/>
    <mergeCell ref="I151:J151"/>
    <mergeCell ref="K151:L151"/>
    <mergeCell ref="M151:N151"/>
    <mergeCell ref="E152:F152"/>
    <mergeCell ref="G152:H152"/>
    <mergeCell ref="I152:J152"/>
    <mergeCell ref="K152:L152"/>
    <mergeCell ref="M155:N155"/>
    <mergeCell ref="M152:N152"/>
    <mergeCell ref="E153:F153"/>
    <mergeCell ref="G153:H153"/>
    <mergeCell ref="I153:J153"/>
    <mergeCell ref="K153:L153"/>
    <mergeCell ref="M153:N153"/>
    <mergeCell ref="K157:L157"/>
    <mergeCell ref="E154:F154"/>
    <mergeCell ref="G154:H154"/>
    <mergeCell ref="I154:J154"/>
    <mergeCell ref="K154:L154"/>
    <mergeCell ref="M154:N154"/>
    <mergeCell ref="E155:F155"/>
    <mergeCell ref="G155:H155"/>
    <mergeCell ref="I155:J155"/>
    <mergeCell ref="K155:L155"/>
    <mergeCell ref="M158:N158"/>
    <mergeCell ref="B156:C163"/>
    <mergeCell ref="D156:F156"/>
    <mergeCell ref="G156:H156"/>
    <mergeCell ref="I156:J156"/>
    <mergeCell ref="K156:L156"/>
    <mergeCell ref="M156:N156"/>
    <mergeCell ref="D157:F157"/>
    <mergeCell ref="G157:H157"/>
    <mergeCell ref="I157:J157"/>
    <mergeCell ref="E160:F160"/>
    <mergeCell ref="G160:H160"/>
    <mergeCell ref="I160:J160"/>
    <mergeCell ref="K160:L160"/>
    <mergeCell ref="M160:N160"/>
    <mergeCell ref="M157:N157"/>
    <mergeCell ref="D158:F158"/>
    <mergeCell ref="G158:H158"/>
    <mergeCell ref="I158:J158"/>
    <mergeCell ref="K158:L158"/>
    <mergeCell ref="D162:F162"/>
    <mergeCell ref="G162:H162"/>
    <mergeCell ref="I162:J162"/>
    <mergeCell ref="K162:L162"/>
    <mergeCell ref="M162:N162"/>
    <mergeCell ref="G159:H159"/>
    <mergeCell ref="I159:J159"/>
    <mergeCell ref="K159:L159"/>
    <mergeCell ref="M159:N159"/>
    <mergeCell ref="D160:D161"/>
    <mergeCell ref="D163:F163"/>
    <mergeCell ref="G163:H163"/>
    <mergeCell ref="I163:J163"/>
    <mergeCell ref="K163:L163"/>
    <mergeCell ref="M163:N163"/>
    <mergeCell ref="E161:F161"/>
    <mergeCell ref="G161:H161"/>
    <mergeCell ref="I161:J161"/>
    <mergeCell ref="K161:L161"/>
    <mergeCell ref="M161:N161"/>
  </mergeCells>
  <phoneticPr fontId="2"/>
  <pageMargins left="0.74803149606299213" right="0.55118110236220474" top="0.78740157480314965" bottom="0.59055118110236227" header="0.51181102362204722" footer="0.51181102362204722"/>
  <pageSetup paperSize="9" scale="85" firstPageNumber="55" orientation="portrait" useFirstPageNumber="1" r:id="rId1"/>
  <headerFooter alignWithMargins="0">
    <oddFooter xml:space="preserve">&amp;C&amp;P </oddFooter>
  </headerFooter>
  <rowBreaks count="3" manualBreakCount="3">
    <brk id="44" max="13" man="1"/>
    <brk id="87" max="13" man="1"/>
    <brk id="131" max="1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8"/>
  <sheetViews>
    <sheetView showGridLines="0" view="pageBreakPreview" topLeftCell="A154" zoomScale="110" zoomScaleNormal="100" zoomScaleSheetLayoutView="110" workbookViewId="0">
      <selection activeCell="F135" sqref="F135:M135"/>
    </sheetView>
  </sheetViews>
  <sheetFormatPr defaultColWidth="10.625" defaultRowHeight="20.100000000000001" customHeight="1" x14ac:dyDescent="0.15"/>
  <cols>
    <col min="1" max="1" width="1.625" style="45" customWidth="1"/>
    <col min="2" max="2" width="4.125" style="45" customWidth="1"/>
    <col min="3" max="3" width="7" style="45" customWidth="1"/>
    <col min="4" max="4" width="8.625" style="45" customWidth="1"/>
    <col min="5" max="5" width="23.75" style="45" customWidth="1"/>
    <col min="6" max="6" width="5.125" style="45" customWidth="1"/>
    <col min="7" max="7" width="5.75" style="45" customWidth="1"/>
    <col min="8" max="13" width="5.125" style="45" customWidth="1"/>
    <col min="14" max="16384" width="10.625" style="45"/>
  </cols>
  <sheetData>
    <row r="1" spans="1:14" ht="20.100000000000001" customHeight="1" x14ac:dyDescent="0.15">
      <c r="A1" s="853" t="s">
        <v>434</v>
      </c>
      <c r="B1" s="853"/>
      <c r="C1" s="853"/>
      <c r="D1" s="853"/>
      <c r="E1" s="853"/>
      <c r="F1" s="853"/>
      <c r="G1" s="853"/>
      <c r="H1" s="853"/>
      <c r="I1" s="853"/>
      <c r="J1" s="907"/>
      <c r="K1" s="907"/>
      <c r="L1" s="907"/>
      <c r="M1" s="907"/>
    </row>
    <row r="2" spans="1:14" s="41" customFormat="1" ht="20.100000000000001" customHeight="1" x14ac:dyDescent="0.15">
      <c r="A2" s="15"/>
      <c r="B2" s="854" t="s">
        <v>108</v>
      </c>
      <c r="C2" s="855"/>
      <c r="D2" s="855"/>
      <c r="E2" s="856"/>
      <c r="F2" s="953" t="s">
        <v>123</v>
      </c>
      <c r="G2" s="858"/>
      <c r="H2" s="858" t="s">
        <v>19</v>
      </c>
      <c r="I2" s="858"/>
      <c r="J2" s="858" t="s">
        <v>4</v>
      </c>
      <c r="K2" s="858"/>
      <c r="L2" s="858" t="s">
        <v>5</v>
      </c>
      <c r="M2" s="954"/>
    </row>
    <row r="3" spans="1:14" s="41" customFormat="1" ht="20.100000000000001" customHeight="1" x14ac:dyDescent="0.15">
      <c r="A3" s="15"/>
      <c r="B3" s="848" t="s">
        <v>119</v>
      </c>
      <c r="C3" s="849"/>
      <c r="D3" s="849"/>
      <c r="E3" s="850"/>
      <c r="F3" s="1033">
        <f>SUM(H3:M3)</f>
        <v>3349</v>
      </c>
      <c r="G3" s="1034"/>
      <c r="H3" s="909">
        <v>1142</v>
      </c>
      <c r="I3" s="879"/>
      <c r="J3" s="909">
        <v>850</v>
      </c>
      <c r="K3" s="879"/>
      <c r="L3" s="909">
        <v>1357</v>
      </c>
      <c r="M3" s="910"/>
      <c r="N3" s="41" t="s">
        <v>579</v>
      </c>
    </row>
    <row r="4" spans="1:14" s="41" customFormat="1" ht="20.100000000000001" customHeight="1" x14ac:dyDescent="0.15">
      <c r="A4" s="15"/>
      <c r="B4" s="837" t="s">
        <v>358</v>
      </c>
      <c r="C4" s="838"/>
      <c r="D4" s="838"/>
      <c r="E4" s="839"/>
      <c r="F4" s="1023">
        <f>SUM(H4:M4)</f>
        <v>3306</v>
      </c>
      <c r="G4" s="1024"/>
      <c r="H4" s="835">
        <v>1132</v>
      </c>
      <c r="I4" s="814"/>
      <c r="J4" s="835">
        <v>835</v>
      </c>
      <c r="K4" s="814"/>
      <c r="L4" s="835">
        <v>1339</v>
      </c>
      <c r="M4" s="836"/>
    </row>
    <row r="5" spans="1:14" s="41" customFormat="1" ht="20.100000000000001" customHeight="1" x14ac:dyDescent="0.15">
      <c r="A5" s="15"/>
      <c r="B5" s="1047" t="s">
        <v>351</v>
      </c>
      <c r="C5" s="1048"/>
      <c r="D5" s="1048"/>
      <c r="E5" s="1049"/>
      <c r="F5" s="1050">
        <f>F4/F3*100</f>
        <v>98.716034637205141</v>
      </c>
      <c r="G5" s="1051"/>
      <c r="H5" s="1052">
        <f>H4/H3*100</f>
        <v>99.124343257443087</v>
      </c>
      <c r="I5" s="1053"/>
      <c r="J5" s="1052">
        <f>J4/J3*100</f>
        <v>98.235294117647058</v>
      </c>
      <c r="K5" s="1053"/>
      <c r="L5" s="1052">
        <f>L4/L3*100</f>
        <v>98.673544583640378</v>
      </c>
      <c r="M5" s="1054"/>
    </row>
    <row r="6" spans="1:14" s="41" customFormat="1" ht="20.100000000000001" customHeight="1" x14ac:dyDescent="0.15">
      <c r="A6" s="15"/>
      <c r="B6" s="1045" t="s">
        <v>45</v>
      </c>
      <c r="C6" s="1046"/>
      <c r="D6" s="1046"/>
      <c r="E6" s="195" t="s">
        <v>377</v>
      </c>
      <c r="F6" s="1033">
        <f t="shared" ref="F6:F63" si="0">SUM(H6:M6)</f>
        <v>63</v>
      </c>
      <c r="G6" s="1034"/>
      <c r="H6" s="909">
        <v>18</v>
      </c>
      <c r="I6" s="879"/>
      <c r="J6" s="909">
        <v>10</v>
      </c>
      <c r="K6" s="879"/>
      <c r="L6" s="909">
        <v>35</v>
      </c>
      <c r="M6" s="910"/>
    </row>
    <row r="7" spans="1:14" s="41" customFormat="1" ht="20.100000000000001" customHeight="1" x14ac:dyDescent="0.15">
      <c r="A7" s="15"/>
      <c r="B7" s="902"/>
      <c r="C7" s="903"/>
      <c r="D7" s="903"/>
      <c r="E7" s="168" t="s">
        <v>378</v>
      </c>
      <c r="F7" s="1023">
        <f t="shared" si="0"/>
        <v>3204</v>
      </c>
      <c r="G7" s="1024"/>
      <c r="H7" s="835">
        <v>1100</v>
      </c>
      <c r="I7" s="814"/>
      <c r="J7" s="835">
        <v>818</v>
      </c>
      <c r="K7" s="814"/>
      <c r="L7" s="835">
        <v>1286</v>
      </c>
      <c r="M7" s="836"/>
    </row>
    <row r="8" spans="1:14" s="41" customFormat="1" ht="20.100000000000001" customHeight="1" x14ac:dyDescent="0.15">
      <c r="A8" s="15"/>
      <c r="B8" s="902"/>
      <c r="C8" s="903"/>
      <c r="D8" s="903"/>
      <c r="E8" s="168" t="s">
        <v>379</v>
      </c>
      <c r="F8" s="1023">
        <f>SUM(H8:M8)</f>
        <v>39</v>
      </c>
      <c r="G8" s="1024"/>
      <c r="H8" s="835">
        <v>14</v>
      </c>
      <c r="I8" s="814"/>
      <c r="J8" s="835">
        <v>7</v>
      </c>
      <c r="K8" s="814"/>
      <c r="L8" s="835">
        <v>18</v>
      </c>
      <c r="M8" s="836"/>
    </row>
    <row r="9" spans="1:14" s="41" customFormat="1" ht="20.100000000000001" customHeight="1" x14ac:dyDescent="0.15">
      <c r="A9" s="15"/>
      <c r="B9" s="842"/>
      <c r="C9" s="824"/>
      <c r="D9" s="824"/>
      <c r="E9" s="168" t="s">
        <v>570</v>
      </c>
      <c r="F9" s="1023">
        <f>SUM(H9:M9)</f>
        <v>0</v>
      </c>
      <c r="G9" s="1024"/>
      <c r="H9" s="835">
        <v>0</v>
      </c>
      <c r="I9" s="814"/>
      <c r="J9" s="835">
        <v>0</v>
      </c>
      <c r="K9" s="814"/>
      <c r="L9" s="835">
        <v>0</v>
      </c>
      <c r="M9" s="836"/>
    </row>
    <row r="10" spans="1:14" s="41" customFormat="1" ht="20.100000000000001" customHeight="1" x14ac:dyDescent="0.15">
      <c r="A10" s="183"/>
      <c r="B10" s="990" t="s">
        <v>54</v>
      </c>
      <c r="C10" s="806" t="s">
        <v>123</v>
      </c>
      <c r="D10" s="807"/>
      <c r="E10" s="808"/>
      <c r="F10" s="1023">
        <f t="shared" si="0"/>
        <v>3079</v>
      </c>
      <c r="G10" s="1024"/>
      <c r="H10" s="835">
        <v>1041</v>
      </c>
      <c r="I10" s="814"/>
      <c r="J10" s="835">
        <v>791</v>
      </c>
      <c r="K10" s="814"/>
      <c r="L10" s="835">
        <v>1247</v>
      </c>
      <c r="M10" s="836"/>
    </row>
    <row r="11" spans="1:14" s="41" customFormat="1" ht="20.100000000000001" customHeight="1" x14ac:dyDescent="0.15">
      <c r="A11" s="183"/>
      <c r="B11" s="962"/>
      <c r="C11" s="196" t="s">
        <v>368</v>
      </c>
      <c r="D11" s="1043" t="s">
        <v>369</v>
      </c>
      <c r="E11" s="861"/>
      <c r="F11" s="1023">
        <f t="shared" si="0"/>
        <v>66</v>
      </c>
      <c r="G11" s="1024"/>
      <c r="H11" s="815">
        <v>24</v>
      </c>
      <c r="I11" s="805"/>
      <c r="J11" s="815">
        <v>19</v>
      </c>
      <c r="K11" s="805"/>
      <c r="L11" s="815">
        <v>23</v>
      </c>
      <c r="M11" s="818"/>
    </row>
    <row r="12" spans="1:14" s="41" customFormat="1" ht="20.100000000000001" customHeight="1" x14ac:dyDescent="0.15">
      <c r="A12" s="183"/>
      <c r="B12" s="962"/>
      <c r="C12" s="197" t="s">
        <v>55</v>
      </c>
      <c r="D12" s="1044" t="s">
        <v>367</v>
      </c>
      <c r="E12" s="861"/>
      <c r="F12" s="1023">
        <f>SUM(H12:M12)</f>
        <v>8</v>
      </c>
      <c r="G12" s="1024"/>
      <c r="H12" s="835">
        <v>5</v>
      </c>
      <c r="I12" s="930"/>
      <c r="J12" s="835">
        <v>3</v>
      </c>
      <c r="K12" s="930"/>
      <c r="L12" s="835">
        <v>0</v>
      </c>
      <c r="M12" s="931"/>
    </row>
    <row r="13" spans="1:14" s="41" customFormat="1" ht="20.100000000000001" customHeight="1" x14ac:dyDescent="0.15">
      <c r="A13" s="15"/>
      <c r="B13" s="787" t="s">
        <v>208</v>
      </c>
      <c r="C13" s="981" t="s">
        <v>292</v>
      </c>
      <c r="D13" s="982"/>
      <c r="E13" s="168" t="s">
        <v>359</v>
      </c>
      <c r="F13" s="1023">
        <f t="shared" si="0"/>
        <v>2377</v>
      </c>
      <c r="G13" s="1024"/>
      <c r="H13" s="835">
        <v>807</v>
      </c>
      <c r="I13" s="814"/>
      <c r="J13" s="835">
        <v>593</v>
      </c>
      <c r="K13" s="814"/>
      <c r="L13" s="835">
        <v>977</v>
      </c>
      <c r="M13" s="836"/>
    </row>
    <row r="14" spans="1:14" s="41" customFormat="1" ht="20.100000000000001" customHeight="1" x14ac:dyDescent="0.15">
      <c r="A14" s="15"/>
      <c r="B14" s="899"/>
      <c r="C14" s="983"/>
      <c r="D14" s="984"/>
      <c r="E14" s="168" t="s">
        <v>360</v>
      </c>
      <c r="F14" s="1023">
        <f t="shared" si="0"/>
        <v>929</v>
      </c>
      <c r="G14" s="1024"/>
      <c r="H14" s="835">
        <v>325</v>
      </c>
      <c r="I14" s="814"/>
      <c r="J14" s="835">
        <v>242</v>
      </c>
      <c r="K14" s="814"/>
      <c r="L14" s="835">
        <v>362</v>
      </c>
      <c r="M14" s="836"/>
    </row>
    <row r="15" spans="1:14" s="41" customFormat="1" ht="21" customHeight="1" x14ac:dyDescent="0.15">
      <c r="A15" s="15"/>
      <c r="B15" s="899"/>
      <c r="C15" s="832" t="s">
        <v>287</v>
      </c>
      <c r="D15" s="806" t="s">
        <v>194</v>
      </c>
      <c r="E15" s="808"/>
      <c r="F15" s="1023">
        <f t="shared" si="0"/>
        <v>14</v>
      </c>
      <c r="G15" s="1024"/>
      <c r="H15" s="835">
        <v>7</v>
      </c>
      <c r="I15" s="930"/>
      <c r="J15" s="835">
        <v>4</v>
      </c>
      <c r="K15" s="930"/>
      <c r="L15" s="835">
        <v>3</v>
      </c>
      <c r="M15" s="931"/>
    </row>
    <row r="16" spans="1:14" s="41" customFormat="1" ht="21" customHeight="1" x14ac:dyDescent="0.15">
      <c r="A16" s="15"/>
      <c r="B16" s="899"/>
      <c r="C16" s="833"/>
      <c r="D16" s="806" t="s">
        <v>195</v>
      </c>
      <c r="E16" s="808"/>
      <c r="F16" s="1023">
        <f t="shared" si="0"/>
        <v>55</v>
      </c>
      <c r="G16" s="1024"/>
      <c r="H16" s="835">
        <v>17</v>
      </c>
      <c r="I16" s="930"/>
      <c r="J16" s="835">
        <v>15</v>
      </c>
      <c r="K16" s="930"/>
      <c r="L16" s="835">
        <v>23</v>
      </c>
      <c r="M16" s="931"/>
    </row>
    <row r="17" spans="1:13" s="41" customFormat="1" ht="21" customHeight="1" x14ac:dyDescent="0.15">
      <c r="A17" s="15"/>
      <c r="B17" s="899"/>
      <c r="C17" s="833"/>
      <c r="D17" s="806" t="s">
        <v>196</v>
      </c>
      <c r="E17" s="808"/>
      <c r="F17" s="1023">
        <f t="shared" si="0"/>
        <v>63</v>
      </c>
      <c r="G17" s="1024"/>
      <c r="H17" s="835">
        <v>15</v>
      </c>
      <c r="I17" s="930"/>
      <c r="J17" s="835">
        <v>19</v>
      </c>
      <c r="K17" s="930"/>
      <c r="L17" s="835">
        <v>29</v>
      </c>
      <c r="M17" s="931"/>
    </row>
    <row r="18" spans="1:13" s="41" customFormat="1" ht="21" customHeight="1" x14ac:dyDescent="0.15">
      <c r="A18" s="15"/>
      <c r="B18" s="899"/>
      <c r="C18" s="833"/>
      <c r="D18" s="806" t="s">
        <v>197</v>
      </c>
      <c r="E18" s="808"/>
      <c r="F18" s="1023">
        <f t="shared" si="0"/>
        <v>59</v>
      </c>
      <c r="G18" s="1024"/>
      <c r="H18" s="835">
        <v>10</v>
      </c>
      <c r="I18" s="930"/>
      <c r="J18" s="835">
        <v>24</v>
      </c>
      <c r="K18" s="930"/>
      <c r="L18" s="835">
        <v>25</v>
      </c>
      <c r="M18" s="931"/>
    </row>
    <row r="19" spans="1:13" s="41" customFormat="1" ht="21" customHeight="1" x14ac:dyDescent="0.15">
      <c r="A19" s="15"/>
      <c r="B19" s="899"/>
      <c r="C19" s="833"/>
      <c r="D19" s="820" t="s">
        <v>198</v>
      </c>
      <c r="E19" s="822"/>
      <c r="F19" s="1023">
        <f t="shared" si="0"/>
        <v>10</v>
      </c>
      <c r="G19" s="1024"/>
      <c r="H19" s="835">
        <v>7</v>
      </c>
      <c r="I19" s="930"/>
      <c r="J19" s="835">
        <v>0</v>
      </c>
      <c r="K19" s="930"/>
      <c r="L19" s="835">
        <v>3</v>
      </c>
      <c r="M19" s="931"/>
    </row>
    <row r="20" spans="1:13" s="41" customFormat="1" ht="21" customHeight="1" x14ac:dyDescent="0.15">
      <c r="A20" s="15"/>
      <c r="B20" s="899"/>
      <c r="C20" s="833"/>
      <c r="D20" s="806" t="s">
        <v>199</v>
      </c>
      <c r="E20" s="808"/>
      <c r="F20" s="1023">
        <f t="shared" si="0"/>
        <v>83</v>
      </c>
      <c r="G20" s="1024"/>
      <c r="H20" s="835">
        <v>32</v>
      </c>
      <c r="I20" s="930"/>
      <c r="J20" s="835">
        <v>19</v>
      </c>
      <c r="K20" s="930"/>
      <c r="L20" s="835">
        <v>32</v>
      </c>
      <c r="M20" s="931"/>
    </row>
    <row r="21" spans="1:13" s="41" customFormat="1" ht="21" customHeight="1" x14ac:dyDescent="0.15">
      <c r="A21" s="15"/>
      <c r="B21" s="899"/>
      <c r="C21" s="833"/>
      <c r="D21" s="806" t="s">
        <v>200</v>
      </c>
      <c r="E21" s="808"/>
      <c r="F21" s="1023">
        <f t="shared" si="0"/>
        <v>442</v>
      </c>
      <c r="G21" s="1024"/>
      <c r="H21" s="835">
        <v>170</v>
      </c>
      <c r="I21" s="930"/>
      <c r="J21" s="835">
        <v>100</v>
      </c>
      <c r="K21" s="930"/>
      <c r="L21" s="835">
        <v>172</v>
      </c>
      <c r="M21" s="931"/>
    </row>
    <row r="22" spans="1:13" s="41" customFormat="1" ht="21" customHeight="1" x14ac:dyDescent="0.15">
      <c r="A22" s="15"/>
      <c r="B22" s="899"/>
      <c r="C22" s="833"/>
      <c r="D22" s="806" t="s">
        <v>201</v>
      </c>
      <c r="E22" s="808"/>
      <c r="F22" s="1023">
        <f t="shared" si="0"/>
        <v>87</v>
      </c>
      <c r="G22" s="1024"/>
      <c r="H22" s="835">
        <v>18</v>
      </c>
      <c r="I22" s="930"/>
      <c r="J22" s="835">
        <v>32</v>
      </c>
      <c r="K22" s="930"/>
      <c r="L22" s="835">
        <v>37</v>
      </c>
      <c r="M22" s="931"/>
    </row>
    <row r="23" spans="1:13" s="41" customFormat="1" ht="21" customHeight="1" x14ac:dyDescent="0.15">
      <c r="A23" s="15"/>
      <c r="B23" s="899"/>
      <c r="C23" s="833"/>
      <c r="D23" s="806" t="s">
        <v>202</v>
      </c>
      <c r="E23" s="808"/>
      <c r="F23" s="1023">
        <f t="shared" si="0"/>
        <v>196</v>
      </c>
      <c r="G23" s="1024"/>
      <c r="H23" s="835">
        <v>64</v>
      </c>
      <c r="I23" s="930"/>
      <c r="J23" s="835">
        <v>63</v>
      </c>
      <c r="K23" s="930"/>
      <c r="L23" s="835">
        <v>69</v>
      </c>
      <c r="M23" s="931"/>
    </row>
    <row r="24" spans="1:13" s="41" customFormat="1" ht="21" customHeight="1" x14ac:dyDescent="0.15">
      <c r="B24" s="899"/>
      <c r="C24" s="833"/>
      <c r="D24" s="806" t="s">
        <v>203</v>
      </c>
      <c r="E24" s="808"/>
      <c r="F24" s="1023">
        <f t="shared" si="0"/>
        <v>12</v>
      </c>
      <c r="G24" s="1024"/>
      <c r="H24" s="835">
        <v>7</v>
      </c>
      <c r="I24" s="930"/>
      <c r="J24" s="835">
        <v>3</v>
      </c>
      <c r="K24" s="930"/>
      <c r="L24" s="835">
        <v>2</v>
      </c>
      <c r="M24" s="931"/>
    </row>
    <row r="25" spans="1:13" s="41" customFormat="1" ht="21" customHeight="1" x14ac:dyDescent="0.15">
      <c r="B25" s="899"/>
      <c r="C25" s="833"/>
      <c r="D25" s="806" t="s">
        <v>204</v>
      </c>
      <c r="E25" s="808"/>
      <c r="F25" s="1023">
        <f t="shared" si="0"/>
        <v>4</v>
      </c>
      <c r="G25" s="1024"/>
      <c r="H25" s="835">
        <v>2</v>
      </c>
      <c r="I25" s="930"/>
      <c r="J25" s="835">
        <v>1</v>
      </c>
      <c r="K25" s="930"/>
      <c r="L25" s="835">
        <v>1</v>
      </c>
      <c r="M25" s="931"/>
    </row>
    <row r="26" spans="1:13" s="41" customFormat="1" ht="21" customHeight="1" x14ac:dyDescent="0.15">
      <c r="B26" s="899"/>
      <c r="C26" s="833"/>
      <c r="D26" s="806" t="s">
        <v>205</v>
      </c>
      <c r="E26" s="808"/>
      <c r="F26" s="1023">
        <f t="shared" si="0"/>
        <v>3</v>
      </c>
      <c r="G26" s="1024"/>
      <c r="H26" s="835">
        <v>2</v>
      </c>
      <c r="I26" s="930"/>
      <c r="J26" s="835">
        <v>0</v>
      </c>
      <c r="K26" s="930"/>
      <c r="L26" s="835">
        <v>1</v>
      </c>
      <c r="M26" s="931"/>
    </row>
    <row r="27" spans="1:13" s="41" customFormat="1" ht="21" customHeight="1" x14ac:dyDescent="0.15">
      <c r="B27" s="899"/>
      <c r="C27" s="833"/>
      <c r="D27" s="806" t="s">
        <v>278</v>
      </c>
      <c r="E27" s="808"/>
      <c r="F27" s="1023">
        <f>SUM(H27:M27)</f>
        <v>7</v>
      </c>
      <c r="G27" s="1024"/>
      <c r="H27" s="835">
        <v>2</v>
      </c>
      <c r="I27" s="930"/>
      <c r="J27" s="835">
        <v>2</v>
      </c>
      <c r="K27" s="930"/>
      <c r="L27" s="835">
        <v>3</v>
      </c>
      <c r="M27" s="931"/>
    </row>
    <row r="28" spans="1:13" s="41" customFormat="1" ht="21" customHeight="1" x14ac:dyDescent="0.15">
      <c r="B28" s="899"/>
      <c r="C28" s="833"/>
      <c r="D28" s="806" t="s">
        <v>206</v>
      </c>
      <c r="E28" s="808"/>
      <c r="F28" s="1023">
        <f t="shared" si="0"/>
        <v>66</v>
      </c>
      <c r="G28" s="1024"/>
      <c r="H28" s="835">
        <v>31</v>
      </c>
      <c r="I28" s="930"/>
      <c r="J28" s="835">
        <v>17</v>
      </c>
      <c r="K28" s="930"/>
      <c r="L28" s="835">
        <v>18</v>
      </c>
      <c r="M28" s="931"/>
    </row>
    <row r="29" spans="1:13" s="41" customFormat="1" ht="21" customHeight="1" x14ac:dyDescent="0.15">
      <c r="B29" s="899"/>
      <c r="C29" s="833"/>
      <c r="D29" s="806" t="s">
        <v>121</v>
      </c>
      <c r="E29" s="808"/>
      <c r="F29" s="1023">
        <f t="shared" si="0"/>
        <v>40</v>
      </c>
      <c r="G29" s="1024"/>
      <c r="H29" s="835">
        <v>10</v>
      </c>
      <c r="I29" s="930"/>
      <c r="J29" s="835">
        <v>7</v>
      </c>
      <c r="K29" s="930"/>
      <c r="L29" s="835">
        <v>23</v>
      </c>
      <c r="M29" s="931"/>
    </row>
    <row r="30" spans="1:13" s="41" customFormat="1" ht="21" customHeight="1" x14ac:dyDescent="0.15">
      <c r="B30" s="900"/>
      <c r="C30" s="834"/>
      <c r="D30" s="809" t="s">
        <v>207</v>
      </c>
      <c r="E30" s="811"/>
      <c r="F30" s="1023">
        <f t="shared" si="0"/>
        <v>1141</v>
      </c>
      <c r="G30" s="1024"/>
      <c r="H30" s="815">
        <f>SUM(H15:I29)</f>
        <v>394</v>
      </c>
      <c r="I30" s="805"/>
      <c r="J30" s="815">
        <f>SUM(J15:K29)</f>
        <v>306</v>
      </c>
      <c r="K30" s="805"/>
      <c r="L30" s="815">
        <f>SUM(L15:M29)</f>
        <v>441</v>
      </c>
      <c r="M30" s="818"/>
    </row>
    <row r="31" spans="1:13" s="41" customFormat="1" ht="20.100000000000001" customHeight="1" x14ac:dyDescent="0.15">
      <c r="B31" s="1004" t="s">
        <v>134</v>
      </c>
      <c r="C31" s="981" t="s">
        <v>291</v>
      </c>
      <c r="D31" s="982"/>
      <c r="E31" s="168" t="s">
        <v>359</v>
      </c>
      <c r="F31" s="1023">
        <f t="shared" si="0"/>
        <v>2929</v>
      </c>
      <c r="G31" s="1024"/>
      <c r="H31" s="835">
        <v>1013</v>
      </c>
      <c r="I31" s="814"/>
      <c r="J31" s="835">
        <v>735</v>
      </c>
      <c r="K31" s="814"/>
      <c r="L31" s="835">
        <v>1181</v>
      </c>
      <c r="M31" s="836"/>
    </row>
    <row r="32" spans="1:13" s="41" customFormat="1" ht="20.100000000000001" customHeight="1" x14ac:dyDescent="0.15">
      <c r="B32" s="1005"/>
      <c r="C32" s="983"/>
      <c r="D32" s="984"/>
      <c r="E32" s="168" t="s">
        <v>360</v>
      </c>
      <c r="F32" s="1023">
        <f t="shared" si="0"/>
        <v>377</v>
      </c>
      <c r="G32" s="1024"/>
      <c r="H32" s="835">
        <v>119</v>
      </c>
      <c r="I32" s="814"/>
      <c r="J32" s="835">
        <v>100</v>
      </c>
      <c r="K32" s="814"/>
      <c r="L32" s="835">
        <v>158</v>
      </c>
      <c r="M32" s="836"/>
    </row>
    <row r="33" spans="2:13" s="41" customFormat="1" ht="20.100000000000001" customHeight="1" x14ac:dyDescent="0.15">
      <c r="B33" s="1005"/>
      <c r="C33" s="1040" t="s">
        <v>288</v>
      </c>
      <c r="D33" s="838" t="s">
        <v>51</v>
      </c>
      <c r="E33" s="839"/>
      <c r="F33" s="1023">
        <f t="shared" si="0"/>
        <v>4</v>
      </c>
      <c r="G33" s="1024"/>
      <c r="H33" s="835">
        <v>1</v>
      </c>
      <c r="I33" s="814"/>
      <c r="J33" s="835">
        <v>1</v>
      </c>
      <c r="K33" s="814"/>
      <c r="L33" s="835">
        <v>2</v>
      </c>
      <c r="M33" s="836"/>
    </row>
    <row r="34" spans="2:13" s="41" customFormat="1" ht="20.100000000000001" customHeight="1" x14ac:dyDescent="0.15">
      <c r="B34" s="1005"/>
      <c r="C34" s="1041"/>
      <c r="D34" s="806" t="s">
        <v>52</v>
      </c>
      <c r="E34" s="808"/>
      <c r="F34" s="1023">
        <f t="shared" si="0"/>
        <v>203</v>
      </c>
      <c r="G34" s="1024"/>
      <c r="H34" s="835">
        <v>62</v>
      </c>
      <c r="I34" s="930"/>
      <c r="J34" s="835">
        <v>58</v>
      </c>
      <c r="K34" s="930"/>
      <c r="L34" s="835">
        <v>83</v>
      </c>
      <c r="M34" s="931"/>
    </row>
    <row r="35" spans="2:13" s="41" customFormat="1" ht="20.100000000000001" customHeight="1" x14ac:dyDescent="0.15">
      <c r="B35" s="1005"/>
      <c r="C35" s="1041"/>
      <c r="D35" s="809" t="s">
        <v>53</v>
      </c>
      <c r="E35" s="811"/>
      <c r="F35" s="1023">
        <f t="shared" si="0"/>
        <v>3</v>
      </c>
      <c r="G35" s="1024"/>
      <c r="H35" s="835">
        <v>3</v>
      </c>
      <c r="I35" s="930"/>
      <c r="J35" s="835">
        <v>0</v>
      </c>
      <c r="K35" s="930"/>
      <c r="L35" s="835">
        <v>0</v>
      </c>
      <c r="M35" s="931"/>
    </row>
    <row r="36" spans="2:13" s="41" customFormat="1" ht="20.100000000000001" customHeight="1" x14ac:dyDescent="0.15">
      <c r="B36" s="1005"/>
      <c r="C36" s="1041"/>
      <c r="D36" s="184" t="s">
        <v>290</v>
      </c>
      <c r="E36" s="185"/>
      <c r="F36" s="1023">
        <f t="shared" si="0"/>
        <v>175</v>
      </c>
      <c r="G36" s="1024"/>
      <c r="H36" s="835">
        <v>53</v>
      </c>
      <c r="I36" s="930"/>
      <c r="J36" s="835">
        <v>47</v>
      </c>
      <c r="K36" s="930"/>
      <c r="L36" s="835">
        <v>75</v>
      </c>
      <c r="M36" s="931"/>
    </row>
    <row r="37" spans="2:13" s="41" customFormat="1" ht="20.100000000000001" customHeight="1" x14ac:dyDescent="0.15">
      <c r="B37" s="1005"/>
      <c r="C37" s="1041"/>
      <c r="D37" s="1039"/>
      <c r="E37" s="186" t="s">
        <v>284</v>
      </c>
      <c r="F37" s="1023">
        <f t="shared" si="0"/>
        <v>3</v>
      </c>
      <c r="G37" s="1024"/>
      <c r="H37" s="835">
        <v>1</v>
      </c>
      <c r="I37" s="930"/>
      <c r="J37" s="835">
        <v>2</v>
      </c>
      <c r="K37" s="930"/>
      <c r="L37" s="835">
        <v>0</v>
      </c>
      <c r="M37" s="931"/>
    </row>
    <row r="38" spans="2:13" s="41" customFormat="1" ht="20.100000000000001" customHeight="1" x14ac:dyDescent="0.15">
      <c r="B38" s="1005"/>
      <c r="C38" s="1041"/>
      <c r="D38" s="1039"/>
      <c r="E38" s="187" t="s">
        <v>285</v>
      </c>
      <c r="F38" s="1023">
        <f t="shared" si="0"/>
        <v>9</v>
      </c>
      <c r="G38" s="1024"/>
      <c r="H38" s="835">
        <v>3</v>
      </c>
      <c r="I38" s="930"/>
      <c r="J38" s="835">
        <v>3</v>
      </c>
      <c r="K38" s="930"/>
      <c r="L38" s="835">
        <v>3</v>
      </c>
      <c r="M38" s="931"/>
    </row>
    <row r="39" spans="2:13" s="41" customFormat="1" ht="20.100000000000001" customHeight="1" x14ac:dyDescent="0.15">
      <c r="B39" s="1005"/>
      <c r="C39" s="1041"/>
      <c r="D39" s="161" t="s">
        <v>121</v>
      </c>
      <c r="E39" s="177"/>
      <c r="F39" s="1023">
        <f t="shared" si="0"/>
        <v>0</v>
      </c>
      <c r="G39" s="1024"/>
      <c r="H39" s="835">
        <v>0</v>
      </c>
      <c r="I39" s="930"/>
      <c r="J39" s="835">
        <v>0</v>
      </c>
      <c r="K39" s="930"/>
      <c r="L39" s="835">
        <v>0</v>
      </c>
      <c r="M39" s="931"/>
    </row>
    <row r="40" spans="2:13" s="41" customFormat="1" ht="20.100000000000001" customHeight="1" x14ac:dyDescent="0.15">
      <c r="B40" s="1006"/>
      <c r="C40" s="1042"/>
      <c r="D40" s="193" t="s">
        <v>207</v>
      </c>
      <c r="E40" s="194"/>
      <c r="F40" s="1030">
        <f t="shared" si="0"/>
        <v>385</v>
      </c>
      <c r="G40" s="1031"/>
      <c r="H40" s="869">
        <f>SUM(H33:I36,H39)</f>
        <v>119</v>
      </c>
      <c r="I40" s="940"/>
      <c r="J40" s="869">
        <f>SUM(J33:K36,J39)</f>
        <v>106</v>
      </c>
      <c r="K40" s="940"/>
      <c r="L40" s="869">
        <f>SUM(L33:M36,L39)</f>
        <v>160</v>
      </c>
      <c r="M40" s="941"/>
    </row>
    <row r="41" spans="2:13" s="41" customFormat="1" ht="19.5" customHeight="1" x14ac:dyDescent="0.15">
      <c r="B41" s="799" t="s">
        <v>131</v>
      </c>
      <c r="C41" s="1035" t="s">
        <v>293</v>
      </c>
      <c r="D41" s="1036"/>
      <c r="E41" s="158" t="s">
        <v>359</v>
      </c>
      <c r="F41" s="1037">
        <f t="shared" si="0"/>
        <v>2185</v>
      </c>
      <c r="G41" s="1038"/>
      <c r="H41" s="845">
        <v>749</v>
      </c>
      <c r="I41" s="846"/>
      <c r="J41" s="845">
        <v>535</v>
      </c>
      <c r="K41" s="846"/>
      <c r="L41" s="845">
        <v>901</v>
      </c>
      <c r="M41" s="847"/>
    </row>
    <row r="42" spans="2:13" s="41" customFormat="1" ht="19.5" customHeight="1" x14ac:dyDescent="0.15">
      <c r="B42" s="799"/>
      <c r="C42" s="983"/>
      <c r="D42" s="984"/>
      <c r="E42" s="42" t="s">
        <v>360</v>
      </c>
      <c r="F42" s="1023">
        <f t="shared" si="0"/>
        <v>1121</v>
      </c>
      <c r="G42" s="1024"/>
      <c r="H42" s="835">
        <v>383</v>
      </c>
      <c r="I42" s="814"/>
      <c r="J42" s="835">
        <v>300</v>
      </c>
      <c r="K42" s="814"/>
      <c r="L42" s="835">
        <v>438</v>
      </c>
      <c r="M42" s="836"/>
    </row>
    <row r="43" spans="2:13" s="41" customFormat="1" ht="19.5" customHeight="1" x14ac:dyDescent="0.15">
      <c r="B43" s="799"/>
      <c r="C43" s="981" t="s">
        <v>294</v>
      </c>
      <c r="D43" s="982"/>
      <c r="E43" s="42" t="s">
        <v>58</v>
      </c>
      <c r="F43" s="1023">
        <f t="shared" si="0"/>
        <v>24</v>
      </c>
      <c r="G43" s="1024"/>
      <c r="H43" s="835">
        <v>5</v>
      </c>
      <c r="I43" s="814"/>
      <c r="J43" s="835">
        <v>9</v>
      </c>
      <c r="K43" s="814"/>
      <c r="L43" s="835">
        <v>10</v>
      </c>
      <c r="M43" s="836"/>
    </row>
    <row r="44" spans="2:13" s="41" customFormat="1" ht="19.5" customHeight="1" x14ac:dyDescent="0.15">
      <c r="B44" s="799"/>
      <c r="C44" s="1035"/>
      <c r="D44" s="1036"/>
      <c r="E44" s="43" t="s">
        <v>59</v>
      </c>
      <c r="F44" s="1023">
        <f t="shared" si="0"/>
        <v>210</v>
      </c>
      <c r="G44" s="1024"/>
      <c r="H44" s="835">
        <v>60</v>
      </c>
      <c r="I44" s="814"/>
      <c r="J44" s="835">
        <v>61</v>
      </c>
      <c r="K44" s="814"/>
      <c r="L44" s="835">
        <v>89</v>
      </c>
      <c r="M44" s="836"/>
    </row>
    <row r="45" spans="2:13" s="41" customFormat="1" ht="19.5" customHeight="1" x14ac:dyDescent="0.15">
      <c r="B45" s="799"/>
      <c r="C45" s="1035"/>
      <c r="D45" s="1036"/>
      <c r="E45" s="168" t="s">
        <v>60</v>
      </c>
      <c r="F45" s="1023">
        <f t="shared" si="0"/>
        <v>569</v>
      </c>
      <c r="G45" s="1024"/>
      <c r="H45" s="835">
        <v>225</v>
      </c>
      <c r="I45" s="814"/>
      <c r="J45" s="835">
        <v>144</v>
      </c>
      <c r="K45" s="814"/>
      <c r="L45" s="835">
        <v>200</v>
      </c>
      <c r="M45" s="836"/>
    </row>
    <row r="46" spans="2:13" s="41" customFormat="1" ht="19.5" customHeight="1" x14ac:dyDescent="0.15">
      <c r="B46" s="799"/>
      <c r="C46" s="1035"/>
      <c r="D46" s="1036"/>
      <c r="E46" s="168" t="s">
        <v>62</v>
      </c>
      <c r="F46" s="1023">
        <f t="shared" si="0"/>
        <v>1</v>
      </c>
      <c r="G46" s="1024"/>
      <c r="H46" s="835">
        <v>0</v>
      </c>
      <c r="I46" s="814"/>
      <c r="J46" s="835">
        <v>0</v>
      </c>
      <c r="K46" s="814"/>
      <c r="L46" s="835">
        <v>1</v>
      </c>
      <c r="M46" s="836"/>
    </row>
    <row r="47" spans="2:13" s="41" customFormat="1" ht="19.5" customHeight="1" x14ac:dyDescent="0.15">
      <c r="B47" s="800"/>
      <c r="C47" s="1035"/>
      <c r="D47" s="1036"/>
      <c r="E47" s="43" t="s">
        <v>61</v>
      </c>
      <c r="F47" s="1030">
        <f t="shared" si="0"/>
        <v>317</v>
      </c>
      <c r="G47" s="1031"/>
      <c r="H47" s="835">
        <v>93</v>
      </c>
      <c r="I47" s="814"/>
      <c r="J47" s="835">
        <v>86</v>
      </c>
      <c r="K47" s="814"/>
      <c r="L47" s="835">
        <v>138</v>
      </c>
      <c r="M47" s="836"/>
    </row>
    <row r="48" spans="2:13" s="41" customFormat="1" ht="19.5" customHeight="1" x14ac:dyDescent="0.15">
      <c r="B48" s="1032" t="s">
        <v>225</v>
      </c>
      <c r="C48" s="198" t="s">
        <v>212</v>
      </c>
      <c r="D48" s="199"/>
      <c r="E48" s="200"/>
      <c r="F48" s="1033">
        <f t="shared" si="0"/>
        <v>3165</v>
      </c>
      <c r="G48" s="1034"/>
      <c r="H48" s="880">
        <v>1073</v>
      </c>
      <c r="I48" s="881"/>
      <c r="J48" s="880">
        <v>804</v>
      </c>
      <c r="K48" s="881"/>
      <c r="L48" s="880">
        <v>1288</v>
      </c>
      <c r="M48" s="883"/>
    </row>
    <row r="49" spans="2:13" s="41" customFormat="1" ht="19.5" customHeight="1" x14ac:dyDescent="0.15">
      <c r="B49" s="876"/>
      <c r="C49" s="167" t="s">
        <v>213</v>
      </c>
      <c r="D49" s="176"/>
      <c r="E49" s="177"/>
      <c r="F49" s="1023">
        <f>SUM(H49:M49)</f>
        <v>141</v>
      </c>
      <c r="G49" s="1024"/>
      <c r="H49" s="835">
        <v>59</v>
      </c>
      <c r="I49" s="814"/>
      <c r="J49" s="835">
        <v>31</v>
      </c>
      <c r="K49" s="814"/>
      <c r="L49" s="835">
        <v>51</v>
      </c>
      <c r="M49" s="836"/>
    </row>
    <row r="50" spans="2:13" s="41" customFormat="1" ht="19.5" customHeight="1" x14ac:dyDescent="0.15">
      <c r="B50" s="876"/>
      <c r="C50" s="790" t="s">
        <v>214</v>
      </c>
      <c r="D50" s="810" t="s">
        <v>215</v>
      </c>
      <c r="E50" s="811"/>
      <c r="F50" s="1023">
        <f>SUM(H50:M50)</f>
        <v>93</v>
      </c>
      <c r="G50" s="1024"/>
      <c r="H50" s="835">
        <v>31</v>
      </c>
      <c r="I50" s="930"/>
      <c r="J50" s="835">
        <v>26</v>
      </c>
      <c r="K50" s="930"/>
      <c r="L50" s="835">
        <v>36</v>
      </c>
      <c r="M50" s="931"/>
    </row>
    <row r="51" spans="2:13" s="41" customFormat="1" ht="19.5" customHeight="1" x14ac:dyDescent="0.15">
      <c r="B51" s="876"/>
      <c r="C51" s="826"/>
      <c r="D51" s="201" t="s">
        <v>216</v>
      </c>
      <c r="E51" s="202"/>
      <c r="F51" s="1023">
        <f>SUM(H51:M51)</f>
        <v>10</v>
      </c>
      <c r="G51" s="1024"/>
      <c r="H51" s="835">
        <v>8</v>
      </c>
      <c r="I51" s="930"/>
      <c r="J51" s="835">
        <v>1</v>
      </c>
      <c r="K51" s="930"/>
      <c r="L51" s="835">
        <v>1</v>
      </c>
      <c r="M51" s="931"/>
    </row>
    <row r="52" spans="2:13" s="41" customFormat="1" ht="19.5" customHeight="1" x14ac:dyDescent="0.15">
      <c r="B52" s="876"/>
      <c r="C52" s="826"/>
      <c r="D52" s="821" t="s">
        <v>217</v>
      </c>
      <c r="E52" s="822"/>
      <c r="F52" s="1023">
        <f>SUM(H52:M52)</f>
        <v>10</v>
      </c>
      <c r="G52" s="1024"/>
      <c r="H52" s="835">
        <v>4</v>
      </c>
      <c r="I52" s="930"/>
      <c r="J52" s="835">
        <v>3</v>
      </c>
      <c r="K52" s="930"/>
      <c r="L52" s="835">
        <v>3</v>
      </c>
      <c r="M52" s="931"/>
    </row>
    <row r="53" spans="2:13" s="41" customFormat="1" ht="19.5" customHeight="1" x14ac:dyDescent="0.15">
      <c r="B53" s="876"/>
      <c r="C53" s="826"/>
      <c r="D53" s="201" t="s">
        <v>218</v>
      </c>
      <c r="E53" s="202"/>
      <c r="F53" s="844">
        <f t="shared" si="0"/>
        <v>0</v>
      </c>
      <c r="G53" s="814"/>
      <c r="H53" s="815">
        <v>0</v>
      </c>
      <c r="I53" s="805"/>
      <c r="J53" s="815">
        <v>0</v>
      </c>
      <c r="K53" s="805"/>
      <c r="L53" s="815">
        <v>0</v>
      </c>
      <c r="M53" s="818"/>
    </row>
    <row r="54" spans="2:13" s="41" customFormat="1" ht="19.5" customHeight="1" x14ac:dyDescent="0.15">
      <c r="B54" s="876"/>
      <c r="C54" s="826"/>
      <c r="D54" s="201" t="s">
        <v>219</v>
      </c>
      <c r="E54" s="202"/>
      <c r="F54" s="1023">
        <f t="shared" si="0"/>
        <v>3</v>
      </c>
      <c r="G54" s="1024"/>
      <c r="H54" s="815">
        <v>1</v>
      </c>
      <c r="I54" s="805"/>
      <c r="J54" s="815">
        <v>1</v>
      </c>
      <c r="K54" s="805"/>
      <c r="L54" s="815">
        <v>1</v>
      </c>
      <c r="M54" s="818"/>
    </row>
    <row r="55" spans="2:13" s="41" customFormat="1" ht="19.5" customHeight="1" x14ac:dyDescent="0.15">
      <c r="B55" s="876"/>
      <c r="C55" s="826"/>
      <c r="D55" s="201" t="s">
        <v>220</v>
      </c>
      <c r="E55" s="202"/>
      <c r="F55" s="1023">
        <f t="shared" ref="F55:F61" si="1">SUM(H55:M55)</f>
        <v>2</v>
      </c>
      <c r="G55" s="1024"/>
      <c r="H55" s="815">
        <v>2</v>
      </c>
      <c r="I55" s="805"/>
      <c r="J55" s="815">
        <v>0</v>
      </c>
      <c r="K55" s="805"/>
      <c r="L55" s="815">
        <v>0</v>
      </c>
      <c r="M55" s="818"/>
    </row>
    <row r="56" spans="2:13" s="41" customFormat="1" ht="19.5" customHeight="1" x14ac:dyDescent="0.15">
      <c r="B56" s="876"/>
      <c r="C56" s="826"/>
      <c r="D56" s="821" t="s">
        <v>221</v>
      </c>
      <c r="E56" s="822"/>
      <c r="F56" s="1023">
        <f t="shared" si="1"/>
        <v>26</v>
      </c>
      <c r="G56" s="1024"/>
      <c r="H56" s="835">
        <v>12</v>
      </c>
      <c r="I56" s="930"/>
      <c r="J56" s="835">
        <v>4</v>
      </c>
      <c r="K56" s="930"/>
      <c r="L56" s="835">
        <v>10</v>
      </c>
      <c r="M56" s="931"/>
    </row>
    <row r="57" spans="2:13" s="41" customFormat="1" ht="19.5" customHeight="1" x14ac:dyDescent="0.15">
      <c r="B57" s="876"/>
      <c r="C57" s="826"/>
      <c r="D57" s="821" t="s">
        <v>222</v>
      </c>
      <c r="E57" s="822"/>
      <c r="F57" s="1023">
        <f t="shared" si="1"/>
        <v>2</v>
      </c>
      <c r="G57" s="1024"/>
      <c r="H57" s="835">
        <v>0</v>
      </c>
      <c r="I57" s="930"/>
      <c r="J57" s="835">
        <v>2</v>
      </c>
      <c r="K57" s="930"/>
      <c r="L57" s="835">
        <v>0</v>
      </c>
      <c r="M57" s="931"/>
    </row>
    <row r="58" spans="2:13" s="41" customFormat="1" ht="19.5" customHeight="1" x14ac:dyDescent="0.15">
      <c r="B58" s="876"/>
      <c r="C58" s="826"/>
      <c r="D58" s="201" t="s">
        <v>223</v>
      </c>
      <c r="E58" s="202"/>
      <c r="F58" s="1023">
        <f t="shared" si="1"/>
        <v>10</v>
      </c>
      <c r="G58" s="1024"/>
      <c r="H58" s="835">
        <v>4</v>
      </c>
      <c r="I58" s="930"/>
      <c r="J58" s="835">
        <v>4</v>
      </c>
      <c r="K58" s="930"/>
      <c r="L58" s="835">
        <v>2</v>
      </c>
      <c r="M58" s="931"/>
    </row>
    <row r="59" spans="2:13" s="41" customFormat="1" ht="19.5" customHeight="1" x14ac:dyDescent="0.15">
      <c r="B59" s="876"/>
      <c r="C59" s="826"/>
      <c r="D59" s="201" t="s">
        <v>224</v>
      </c>
      <c r="E59" s="202"/>
      <c r="F59" s="1023">
        <f t="shared" si="1"/>
        <v>14</v>
      </c>
      <c r="G59" s="1024"/>
      <c r="H59" s="815">
        <v>9</v>
      </c>
      <c r="I59" s="805"/>
      <c r="J59" s="815">
        <v>4</v>
      </c>
      <c r="K59" s="805"/>
      <c r="L59" s="815">
        <v>1</v>
      </c>
      <c r="M59" s="818"/>
    </row>
    <row r="60" spans="2:13" s="41" customFormat="1" ht="19.5" customHeight="1" x14ac:dyDescent="0.15">
      <c r="B60" s="876"/>
      <c r="C60" s="826"/>
      <c r="D60" s="176" t="s">
        <v>121</v>
      </c>
      <c r="E60" s="177"/>
      <c r="F60" s="1023">
        <f t="shared" si="1"/>
        <v>1</v>
      </c>
      <c r="G60" s="1024"/>
      <c r="H60" s="815">
        <v>0</v>
      </c>
      <c r="I60" s="805"/>
      <c r="J60" s="815">
        <v>1</v>
      </c>
      <c r="K60" s="805"/>
      <c r="L60" s="815">
        <v>0</v>
      </c>
      <c r="M60" s="818"/>
    </row>
    <row r="61" spans="2:13" s="41" customFormat="1" ht="19.5" customHeight="1" x14ac:dyDescent="0.15">
      <c r="B61" s="877"/>
      <c r="C61" s="826"/>
      <c r="D61" s="176" t="s">
        <v>207</v>
      </c>
      <c r="E61" s="177"/>
      <c r="F61" s="1023">
        <f t="shared" si="1"/>
        <v>171</v>
      </c>
      <c r="G61" s="1024"/>
      <c r="H61" s="835">
        <f>SUM(H50:I60)</f>
        <v>71</v>
      </c>
      <c r="I61" s="930"/>
      <c r="J61" s="835">
        <f>SUM(J50:K60)</f>
        <v>46</v>
      </c>
      <c r="K61" s="930"/>
      <c r="L61" s="835">
        <f>SUM(L50:M60)</f>
        <v>54</v>
      </c>
      <c r="M61" s="931"/>
    </row>
    <row r="62" spans="2:13" s="41" customFormat="1" ht="19.5" customHeight="1" x14ac:dyDescent="0.15">
      <c r="B62" s="837" t="s">
        <v>295</v>
      </c>
      <c r="C62" s="838"/>
      <c r="D62" s="838" t="s">
        <v>56</v>
      </c>
      <c r="E62" s="839"/>
      <c r="F62" s="1023">
        <f t="shared" si="0"/>
        <v>257</v>
      </c>
      <c r="G62" s="1024"/>
      <c r="H62" s="835">
        <v>101</v>
      </c>
      <c r="I62" s="814"/>
      <c r="J62" s="835">
        <v>50</v>
      </c>
      <c r="K62" s="814"/>
      <c r="L62" s="835">
        <v>106</v>
      </c>
      <c r="M62" s="836"/>
    </row>
    <row r="63" spans="2:13" s="41" customFormat="1" ht="19.5" customHeight="1" x14ac:dyDescent="0.15">
      <c r="B63" s="1025" t="s">
        <v>63</v>
      </c>
      <c r="C63" s="860" t="s">
        <v>610</v>
      </c>
      <c r="D63" s="860"/>
      <c r="E63" s="861"/>
      <c r="F63" s="1023">
        <f t="shared" si="0"/>
        <v>569</v>
      </c>
      <c r="G63" s="1028"/>
      <c r="H63" s="835">
        <v>225</v>
      </c>
      <c r="I63" s="814"/>
      <c r="J63" s="835">
        <v>144</v>
      </c>
      <c r="K63" s="831"/>
      <c r="L63" s="835">
        <v>200</v>
      </c>
      <c r="M63" s="1017"/>
    </row>
    <row r="64" spans="2:13" s="41" customFormat="1" ht="19.5" customHeight="1" x14ac:dyDescent="0.15">
      <c r="B64" s="1026"/>
      <c r="C64" s="860" t="s">
        <v>611</v>
      </c>
      <c r="D64" s="860"/>
      <c r="E64" s="861"/>
      <c r="F64" s="1023">
        <f>SUM(H64:M64)</f>
        <v>536</v>
      </c>
      <c r="G64" s="1028"/>
      <c r="H64" s="835">
        <v>199</v>
      </c>
      <c r="I64" s="831"/>
      <c r="J64" s="835">
        <v>142</v>
      </c>
      <c r="K64" s="831"/>
      <c r="L64" s="835">
        <v>195</v>
      </c>
      <c r="M64" s="1017"/>
    </row>
    <row r="65" spans="1:13" s="41" customFormat="1" ht="19.5" customHeight="1" x14ac:dyDescent="0.15">
      <c r="B65" s="1026"/>
      <c r="C65" s="920" t="s">
        <v>64</v>
      </c>
      <c r="D65" s="860" t="s">
        <v>65</v>
      </c>
      <c r="E65" s="861"/>
      <c r="F65" s="1023">
        <f>SUM(H65:M65)</f>
        <v>199</v>
      </c>
      <c r="G65" s="1028"/>
      <c r="H65" s="835">
        <v>73</v>
      </c>
      <c r="I65" s="831"/>
      <c r="J65" s="835">
        <v>52</v>
      </c>
      <c r="K65" s="831"/>
      <c r="L65" s="835">
        <v>74</v>
      </c>
      <c r="M65" s="1017"/>
    </row>
    <row r="66" spans="1:13" s="41" customFormat="1" ht="19.5" customHeight="1" x14ac:dyDescent="0.15">
      <c r="B66" s="1027"/>
      <c r="C66" s="1029"/>
      <c r="D66" s="862" t="s">
        <v>66</v>
      </c>
      <c r="E66" s="863"/>
      <c r="F66" s="1030">
        <f>SUM(H66:M66)</f>
        <v>337</v>
      </c>
      <c r="G66" s="1020"/>
      <c r="H66" s="869">
        <v>126</v>
      </c>
      <c r="I66" s="1002"/>
      <c r="J66" s="869">
        <v>90</v>
      </c>
      <c r="K66" s="1002"/>
      <c r="L66" s="869">
        <v>121</v>
      </c>
      <c r="M66" s="1021"/>
    </row>
    <row r="67" spans="1:13" s="41" customFormat="1" ht="19.149999999999999" customHeight="1" x14ac:dyDescent="0.15">
      <c r="A67" s="15"/>
      <c r="B67" s="44" t="s">
        <v>67</v>
      </c>
      <c r="C67" s="1022" t="s">
        <v>615</v>
      </c>
      <c r="D67" s="1022"/>
      <c r="E67" s="1022"/>
      <c r="F67" s="1022"/>
      <c r="G67" s="1022"/>
      <c r="H67" s="1022"/>
      <c r="I67" s="1022"/>
      <c r="J67" s="1022"/>
      <c r="K67" s="1022"/>
      <c r="L67" s="1022"/>
      <c r="M67" s="1022"/>
    </row>
    <row r="68" spans="1:13" s="41" customFormat="1" ht="18" customHeight="1" x14ac:dyDescent="0.15">
      <c r="C68" s="852" t="s">
        <v>580</v>
      </c>
      <c r="D68" s="852"/>
      <c r="E68" s="852"/>
      <c r="F68" s="852"/>
      <c r="G68" s="852"/>
      <c r="H68" s="852"/>
      <c r="I68" s="852"/>
      <c r="J68" s="852"/>
      <c r="K68" s="852"/>
      <c r="L68" s="852"/>
      <c r="M68" s="852"/>
    </row>
    <row r="69" spans="1:13" s="41" customFormat="1" ht="18" customHeight="1" x14ac:dyDescent="0.15">
      <c r="C69" s="41" t="s">
        <v>577</v>
      </c>
    </row>
    <row r="70" spans="1:13" s="41" customFormat="1" ht="18" customHeight="1" x14ac:dyDescent="0.15"/>
    <row r="71" spans="1:13" ht="20.100000000000001" customHeight="1" x14ac:dyDescent="0.15">
      <c r="B71" s="853" t="s">
        <v>299</v>
      </c>
      <c r="C71" s="853"/>
      <c r="D71" s="853"/>
      <c r="E71" s="853"/>
      <c r="F71" s="853"/>
      <c r="G71" s="853"/>
      <c r="H71" s="853"/>
      <c r="I71" s="853"/>
      <c r="J71" s="853"/>
    </row>
    <row r="72" spans="1:13" s="41" customFormat="1" ht="20.100000000000001" customHeight="1" x14ac:dyDescent="0.15">
      <c r="A72" s="15"/>
      <c r="B72" s="854" t="s">
        <v>108</v>
      </c>
      <c r="C72" s="855"/>
      <c r="D72" s="855"/>
      <c r="E72" s="856"/>
      <c r="F72" s="953" t="s">
        <v>123</v>
      </c>
      <c r="G72" s="858"/>
      <c r="H72" s="858" t="s">
        <v>19</v>
      </c>
      <c r="I72" s="858"/>
      <c r="J72" s="858" t="s">
        <v>4</v>
      </c>
      <c r="K72" s="858"/>
      <c r="L72" s="858" t="s">
        <v>5</v>
      </c>
      <c r="M72" s="954"/>
    </row>
    <row r="73" spans="1:13" s="41" customFormat="1" ht="17.100000000000001" customHeight="1" x14ac:dyDescent="0.15">
      <c r="A73" s="15"/>
      <c r="B73" s="848" t="s">
        <v>612</v>
      </c>
      <c r="C73" s="849"/>
      <c r="D73" s="849"/>
      <c r="E73" s="850"/>
      <c r="F73" s="851">
        <f>SUM(H73:M73)</f>
        <v>569</v>
      </c>
      <c r="G73" s="957"/>
      <c r="H73" s="909">
        <v>225</v>
      </c>
      <c r="I73" s="879"/>
      <c r="J73" s="909">
        <v>144</v>
      </c>
      <c r="K73" s="1018"/>
      <c r="L73" s="909">
        <v>200</v>
      </c>
      <c r="M73" s="1019"/>
    </row>
    <row r="74" spans="1:13" s="41" customFormat="1" ht="17.100000000000001" customHeight="1" x14ac:dyDescent="0.15">
      <c r="A74" s="15"/>
      <c r="B74" s="837" t="s">
        <v>613</v>
      </c>
      <c r="C74" s="838"/>
      <c r="D74" s="838"/>
      <c r="E74" s="839"/>
      <c r="F74" s="813">
        <f>SUM(H74:M74)</f>
        <v>536</v>
      </c>
      <c r="G74" s="831"/>
      <c r="H74" s="835">
        <v>199</v>
      </c>
      <c r="I74" s="831"/>
      <c r="J74" s="835">
        <v>142</v>
      </c>
      <c r="K74" s="831"/>
      <c r="L74" s="835">
        <v>195</v>
      </c>
      <c r="M74" s="1017"/>
    </row>
    <row r="75" spans="1:13" ht="17.100000000000001" customHeight="1" x14ac:dyDescent="0.15">
      <c r="B75" s="1014" t="s">
        <v>578</v>
      </c>
      <c r="C75" s="1015"/>
      <c r="D75" s="806" t="s">
        <v>359</v>
      </c>
      <c r="E75" s="808"/>
      <c r="F75" s="813">
        <f>SUM(H75:M75)</f>
        <v>199</v>
      </c>
      <c r="G75" s="831"/>
      <c r="H75" s="835">
        <v>73</v>
      </c>
      <c r="I75" s="831"/>
      <c r="J75" s="835">
        <v>52</v>
      </c>
      <c r="K75" s="831"/>
      <c r="L75" s="835">
        <v>74</v>
      </c>
      <c r="M75" s="1017"/>
    </row>
    <row r="76" spans="1:13" ht="17.100000000000001" customHeight="1" x14ac:dyDescent="0.15">
      <c r="B76" s="1016"/>
      <c r="C76" s="969"/>
      <c r="D76" s="806" t="s">
        <v>360</v>
      </c>
      <c r="E76" s="808"/>
      <c r="F76" s="813">
        <f>SUM(H76:M76)</f>
        <v>337</v>
      </c>
      <c r="G76" s="831"/>
      <c r="H76" s="835">
        <v>126</v>
      </c>
      <c r="I76" s="831"/>
      <c r="J76" s="835">
        <v>90</v>
      </c>
      <c r="K76" s="831"/>
      <c r="L76" s="835">
        <v>121</v>
      </c>
      <c r="M76" s="1017"/>
    </row>
    <row r="77" spans="1:13" ht="17.100000000000001" customHeight="1" x14ac:dyDescent="0.15">
      <c r="B77" s="1004" t="s">
        <v>297</v>
      </c>
      <c r="C77" s="790" t="s">
        <v>194</v>
      </c>
      <c r="D77" s="806" t="s">
        <v>226</v>
      </c>
      <c r="E77" s="808"/>
      <c r="F77" s="813">
        <f t="shared" ref="F77:F138" si="2">SUM(H77:M77)</f>
        <v>0</v>
      </c>
      <c r="G77" s="814"/>
      <c r="H77" s="815">
        <v>0</v>
      </c>
      <c r="I77" s="805"/>
      <c r="J77" s="815">
        <v>0</v>
      </c>
      <c r="K77" s="805"/>
      <c r="L77" s="815">
        <v>0</v>
      </c>
      <c r="M77" s="818"/>
    </row>
    <row r="78" spans="1:13" ht="17.100000000000001" customHeight="1" x14ac:dyDescent="0.15">
      <c r="B78" s="1005"/>
      <c r="C78" s="826"/>
      <c r="D78" s="806" t="s">
        <v>227</v>
      </c>
      <c r="E78" s="808"/>
      <c r="F78" s="813">
        <f t="shared" si="2"/>
        <v>0</v>
      </c>
      <c r="G78" s="814"/>
      <c r="H78" s="815">
        <v>0</v>
      </c>
      <c r="I78" s="805"/>
      <c r="J78" s="815">
        <v>0</v>
      </c>
      <c r="K78" s="805"/>
      <c r="L78" s="815">
        <v>0</v>
      </c>
      <c r="M78" s="818"/>
    </row>
    <row r="79" spans="1:13" ht="17.100000000000001" customHeight="1" x14ac:dyDescent="0.15">
      <c r="B79" s="1005"/>
      <c r="C79" s="826"/>
      <c r="D79" s="806" t="s">
        <v>228</v>
      </c>
      <c r="E79" s="808"/>
      <c r="F79" s="813">
        <f t="shared" si="2"/>
        <v>0</v>
      </c>
      <c r="G79" s="814"/>
      <c r="H79" s="815">
        <v>0</v>
      </c>
      <c r="I79" s="805"/>
      <c r="J79" s="815">
        <v>0</v>
      </c>
      <c r="K79" s="805"/>
      <c r="L79" s="815">
        <v>0</v>
      </c>
      <c r="M79" s="818"/>
    </row>
    <row r="80" spans="1:13" ht="17.100000000000001" customHeight="1" x14ac:dyDescent="0.15">
      <c r="B80" s="1005"/>
      <c r="C80" s="826"/>
      <c r="D80" s="806" t="s">
        <v>229</v>
      </c>
      <c r="E80" s="808"/>
      <c r="F80" s="813">
        <f>SUM(H80:M80)</f>
        <v>1</v>
      </c>
      <c r="G80" s="814"/>
      <c r="H80" s="815">
        <v>1</v>
      </c>
      <c r="I80" s="805"/>
      <c r="J80" s="815">
        <v>0</v>
      </c>
      <c r="K80" s="805"/>
      <c r="L80" s="815">
        <v>0</v>
      </c>
      <c r="M80" s="818"/>
    </row>
    <row r="81" spans="2:13" ht="17.100000000000001" customHeight="1" x14ac:dyDescent="0.15">
      <c r="B81" s="1005"/>
      <c r="C81" s="826"/>
      <c r="D81" s="820" t="s">
        <v>49</v>
      </c>
      <c r="E81" s="822"/>
      <c r="F81" s="813">
        <f>SUM(H81:M81)</f>
        <v>0</v>
      </c>
      <c r="G81" s="814"/>
      <c r="H81" s="815">
        <v>0</v>
      </c>
      <c r="I81" s="805"/>
      <c r="J81" s="815">
        <v>0</v>
      </c>
      <c r="K81" s="805"/>
      <c r="L81" s="815">
        <v>0</v>
      </c>
      <c r="M81" s="818"/>
    </row>
    <row r="82" spans="2:13" ht="17.100000000000001" customHeight="1" x14ac:dyDescent="0.15">
      <c r="B82" s="1005"/>
      <c r="C82" s="826"/>
      <c r="D82" s="806" t="s">
        <v>230</v>
      </c>
      <c r="E82" s="808"/>
      <c r="F82" s="813">
        <f t="shared" si="2"/>
        <v>0</v>
      </c>
      <c r="G82" s="814"/>
      <c r="H82" s="815">
        <v>0</v>
      </c>
      <c r="I82" s="805"/>
      <c r="J82" s="815">
        <v>0</v>
      </c>
      <c r="K82" s="805"/>
      <c r="L82" s="815">
        <v>0</v>
      </c>
      <c r="M82" s="818"/>
    </row>
    <row r="83" spans="2:13" ht="17.100000000000001" customHeight="1" x14ac:dyDescent="0.15">
      <c r="B83" s="1005"/>
      <c r="C83" s="826"/>
      <c r="D83" s="806" t="s">
        <v>231</v>
      </c>
      <c r="E83" s="808"/>
      <c r="F83" s="813">
        <f t="shared" si="2"/>
        <v>0</v>
      </c>
      <c r="G83" s="814"/>
      <c r="H83" s="815">
        <v>0</v>
      </c>
      <c r="I83" s="805"/>
      <c r="J83" s="815">
        <v>0</v>
      </c>
      <c r="K83" s="805"/>
      <c r="L83" s="815">
        <v>0</v>
      </c>
      <c r="M83" s="818"/>
    </row>
    <row r="84" spans="2:13" ht="17.100000000000001" customHeight="1" x14ac:dyDescent="0.15">
      <c r="B84" s="1005"/>
      <c r="C84" s="826"/>
      <c r="D84" s="806" t="s">
        <v>232</v>
      </c>
      <c r="E84" s="808"/>
      <c r="F84" s="813">
        <f t="shared" si="2"/>
        <v>0</v>
      </c>
      <c r="G84" s="814"/>
      <c r="H84" s="815">
        <v>0</v>
      </c>
      <c r="I84" s="805"/>
      <c r="J84" s="815">
        <v>0</v>
      </c>
      <c r="K84" s="805"/>
      <c r="L84" s="815">
        <v>0</v>
      </c>
      <c r="M84" s="818"/>
    </row>
    <row r="85" spans="2:13" ht="17.100000000000001" customHeight="1" x14ac:dyDescent="0.15">
      <c r="B85" s="1005"/>
      <c r="C85" s="826"/>
      <c r="D85" s="806" t="s">
        <v>121</v>
      </c>
      <c r="E85" s="808"/>
      <c r="F85" s="813">
        <f>SUM(H85:M85)</f>
        <v>1</v>
      </c>
      <c r="G85" s="814"/>
      <c r="H85" s="815">
        <v>0</v>
      </c>
      <c r="I85" s="805"/>
      <c r="J85" s="815">
        <v>1</v>
      </c>
      <c r="K85" s="805"/>
      <c r="L85" s="815">
        <v>0</v>
      </c>
      <c r="M85" s="818"/>
    </row>
    <row r="86" spans="2:13" ht="17.100000000000001" customHeight="1" x14ac:dyDescent="0.15">
      <c r="B86" s="1006"/>
      <c r="C86" s="942"/>
      <c r="D86" s="938" t="s">
        <v>207</v>
      </c>
      <c r="E86" s="939"/>
      <c r="F86" s="870">
        <f>SUM(H86:M86)</f>
        <v>2</v>
      </c>
      <c r="G86" s="868"/>
      <c r="H86" s="816">
        <f>SUM(H77:I85)</f>
        <v>1</v>
      </c>
      <c r="I86" s="1012"/>
      <c r="J86" s="816">
        <f>SUM(J77:K85)</f>
        <v>1</v>
      </c>
      <c r="K86" s="1012"/>
      <c r="L86" s="816">
        <f>SUM(L77:M85)</f>
        <v>0</v>
      </c>
      <c r="M86" s="1013"/>
    </row>
    <row r="87" spans="2:13" ht="17.25" customHeight="1" x14ac:dyDescent="0.15">
      <c r="B87" s="997" t="s">
        <v>297</v>
      </c>
      <c r="C87" s="826" t="s">
        <v>195</v>
      </c>
      <c r="D87" s="823" t="s">
        <v>233</v>
      </c>
      <c r="E87" s="825"/>
      <c r="F87" s="851">
        <f t="shared" si="2"/>
        <v>0</v>
      </c>
      <c r="G87" s="846"/>
      <c r="H87" s="932">
        <v>0</v>
      </c>
      <c r="I87" s="937"/>
      <c r="J87" s="932">
        <v>0</v>
      </c>
      <c r="K87" s="937"/>
      <c r="L87" s="932">
        <v>0</v>
      </c>
      <c r="M87" s="933"/>
    </row>
    <row r="88" spans="2:13" ht="17.25" customHeight="1" x14ac:dyDescent="0.15">
      <c r="B88" s="998"/>
      <c r="C88" s="826"/>
      <c r="D88" s="806" t="s">
        <v>234</v>
      </c>
      <c r="E88" s="808"/>
      <c r="F88" s="813">
        <f t="shared" si="2"/>
        <v>0</v>
      </c>
      <c r="G88" s="814"/>
      <c r="H88" s="815">
        <v>0</v>
      </c>
      <c r="I88" s="805"/>
      <c r="J88" s="815">
        <v>0</v>
      </c>
      <c r="K88" s="805"/>
      <c r="L88" s="815">
        <v>0</v>
      </c>
      <c r="M88" s="818"/>
    </row>
    <row r="89" spans="2:13" ht="17.25" customHeight="1" x14ac:dyDescent="0.15">
      <c r="B89" s="998"/>
      <c r="C89" s="826"/>
      <c r="D89" s="806" t="s">
        <v>235</v>
      </c>
      <c r="E89" s="808"/>
      <c r="F89" s="813">
        <f>SUM(H89:M89)</f>
        <v>0</v>
      </c>
      <c r="G89" s="814"/>
      <c r="H89" s="815">
        <v>0</v>
      </c>
      <c r="I89" s="805"/>
      <c r="J89" s="815">
        <v>0</v>
      </c>
      <c r="K89" s="805"/>
      <c r="L89" s="815">
        <v>0</v>
      </c>
      <c r="M89" s="818"/>
    </row>
    <row r="90" spans="2:13" ht="17.25" customHeight="1" x14ac:dyDescent="0.15">
      <c r="B90" s="998"/>
      <c r="C90" s="826"/>
      <c r="D90" s="806" t="s">
        <v>121</v>
      </c>
      <c r="E90" s="808"/>
      <c r="F90" s="813">
        <f t="shared" si="2"/>
        <v>0</v>
      </c>
      <c r="G90" s="814"/>
      <c r="H90" s="815">
        <v>0</v>
      </c>
      <c r="I90" s="805"/>
      <c r="J90" s="815">
        <v>0</v>
      </c>
      <c r="K90" s="805"/>
      <c r="L90" s="815">
        <v>0</v>
      </c>
      <c r="M90" s="818"/>
    </row>
    <row r="91" spans="2:13" ht="17.25" customHeight="1" x14ac:dyDescent="0.15">
      <c r="B91" s="998"/>
      <c r="C91" s="827"/>
      <c r="D91" s="809" t="s">
        <v>207</v>
      </c>
      <c r="E91" s="811"/>
      <c r="F91" s="813">
        <f>SUM(H91:M91)</f>
        <v>0</v>
      </c>
      <c r="G91" s="814"/>
      <c r="H91" s="815">
        <f>SUM(H87:I90)</f>
        <v>0</v>
      </c>
      <c r="I91" s="1010"/>
      <c r="J91" s="815">
        <f>SUM(J87:K90)</f>
        <v>0</v>
      </c>
      <c r="K91" s="1010"/>
      <c r="L91" s="815">
        <f>SUM(L87:M90)</f>
        <v>0</v>
      </c>
      <c r="M91" s="1011"/>
    </row>
    <row r="92" spans="2:13" ht="17.25" customHeight="1" x14ac:dyDescent="0.15">
      <c r="B92" s="998"/>
      <c r="C92" s="826" t="s">
        <v>237</v>
      </c>
      <c r="D92" s="823" t="s">
        <v>236</v>
      </c>
      <c r="E92" s="825"/>
      <c r="F92" s="813">
        <f t="shared" si="2"/>
        <v>0</v>
      </c>
      <c r="G92" s="814"/>
      <c r="H92" s="815">
        <v>0</v>
      </c>
      <c r="I92" s="805"/>
      <c r="J92" s="815">
        <v>0</v>
      </c>
      <c r="K92" s="805"/>
      <c r="L92" s="815">
        <v>0</v>
      </c>
      <c r="M92" s="818"/>
    </row>
    <row r="93" spans="2:13" ht="17.25" customHeight="1" x14ac:dyDescent="0.15">
      <c r="B93" s="998"/>
      <c r="C93" s="826"/>
      <c r="D93" s="806" t="s">
        <v>121</v>
      </c>
      <c r="E93" s="808"/>
      <c r="F93" s="813">
        <f>SUM(H93:M93)</f>
        <v>0</v>
      </c>
      <c r="G93" s="814"/>
      <c r="H93" s="815">
        <v>0</v>
      </c>
      <c r="I93" s="805"/>
      <c r="J93" s="815">
        <v>0</v>
      </c>
      <c r="K93" s="805"/>
      <c r="L93" s="815">
        <v>0</v>
      </c>
      <c r="M93" s="818"/>
    </row>
    <row r="94" spans="2:13" ht="17.25" customHeight="1" x14ac:dyDescent="0.15">
      <c r="B94" s="998"/>
      <c r="C94" s="827"/>
      <c r="D94" s="806" t="s">
        <v>207</v>
      </c>
      <c r="E94" s="808"/>
      <c r="F94" s="813">
        <f>SUM(H94:M94)</f>
        <v>0</v>
      </c>
      <c r="G94" s="814"/>
      <c r="H94" s="815">
        <f>SUM(H92:I93)</f>
        <v>0</v>
      </c>
      <c r="I94" s="805"/>
      <c r="J94" s="815">
        <f>SUM(J92:K93)</f>
        <v>0</v>
      </c>
      <c r="K94" s="805"/>
      <c r="L94" s="815">
        <f>SUM(L92:M93)</f>
        <v>0</v>
      </c>
      <c r="M94" s="818"/>
    </row>
    <row r="95" spans="2:13" ht="17.25" customHeight="1" x14ac:dyDescent="0.15">
      <c r="B95" s="998"/>
      <c r="C95" s="790" t="s">
        <v>197</v>
      </c>
      <c r="D95" s="806" t="s">
        <v>361</v>
      </c>
      <c r="E95" s="808"/>
      <c r="F95" s="813">
        <f>SUM(H95:M95)</f>
        <v>7</v>
      </c>
      <c r="G95" s="814"/>
      <c r="H95" s="815">
        <v>1</v>
      </c>
      <c r="I95" s="805"/>
      <c r="J95" s="815">
        <v>1</v>
      </c>
      <c r="K95" s="805"/>
      <c r="L95" s="815">
        <v>5</v>
      </c>
      <c r="M95" s="818"/>
    </row>
    <row r="96" spans="2:13" ht="17.25" customHeight="1" x14ac:dyDescent="0.15">
      <c r="B96" s="998"/>
      <c r="C96" s="826"/>
      <c r="D96" s="820" t="s">
        <v>238</v>
      </c>
      <c r="E96" s="822"/>
      <c r="F96" s="813">
        <f>SUM(H96:M96)</f>
        <v>2</v>
      </c>
      <c r="G96" s="831"/>
      <c r="H96" s="815">
        <v>0</v>
      </c>
      <c r="I96" s="805"/>
      <c r="J96" s="815">
        <v>2</v>
      </c>
      <c r="K96" s="819"/>
      <c r="L96" s="815">
        <v>0</v>
      </c>
      <c r="M96" s="818"/>
    </row>
    <row r="97" spans="2:13" ht="17.25" customHeight="1" x14ac:dyDescent="0.15">
      <c r="B97" s="998"/>
      <c r="C97" s="826"/>
      <c r="D97" s="806" t="s">
        <v>121</v>
      </c>
      <c r="E97" s="808"/>
      <c r="F97" s="813">
        <f t="shared" ref="F97:F98" si="3">SUM(H97:M97)</f>
        <v>0</v>
      </c>
      <c r="G97" s="814"/>
      <c r="H97" s="815">
        <v>0</v>
      </c>
      <c r="I97" s="805"/>
      <c r="J97" s="815">
        <v>0</v>
      </c>
      <c r="K97" s="805"/>
      <c r="L97" s="815">
        <v>0</v>
      </c>
      <c r="M97" s="818"/>
    </row>
    <row r="98" spans="2:13" ht="17.25" customHeight="1" x14ac:dyDescent="0.15">
      <c r="B98" s="998"/>
      <c r="C98" s="827"/>
      <c r="D98" s="806" t="s">
        <v>207</v>
      </c>
      <c r="E98" s="808"/>
      <c r="F98" s="813">
        <f t="shared" si="3"/>
        <v>9</v>
      </c>
      <c r="G98" s="831"/>
      <c r="H98" s="815">
        <f>SUM(H95:I97)</f>
        <v>1</v>
      </c>
      <c r="I98" s="805"/>
      <c r="J98" s="815">
        <f>SUM(J95:K97)</f>
        <v>3</v>
      </c>
      <c r="K98" s="819"/>
      <c r="L98" s="815">
        <f>SUM(L95:M97)</f>
        <v>5</v>
      </c>
      <c r="M98" s="818"/>
    </row>
    <row r="99" spans="2:13" ht="17.25" customHeight="1" x14ac:dyDescent="0.15">
      <c r="B99" s="998"/>
      <c r="C99" s="790" t="s">
        <v>198</v>
      </c>
      <c r="D99" s="806" t="s">
        <v>239</v>
      </c>
      <c r="E99" s="808"/>
      <c r="F99" s="813">
        <f t="shared" si="2"/>
        <v>1</v>
      </c>
      <c r="G99" s="814"/>
      <c r="H99" s="815">
        <v>1</v>
      </c>
      <c r="I99" s="805"/>
      <c r="J99" s="815">
        <v>0</v>
      </c>
      <c r="K99" s="805"/>
      <c r="L99" s="815">
        <v>0</v>
      </c>
      <c r="M99" s="818"/>
    </row>
    <row r="100" spans="2:13" ht="17.25" customHeight="1" x14ac:dyDescent="0.15">
      <c r="B100" s="998"/>
      <c r="C100" s="826"/>
      <c r="D100" s="806" t="s">
        <v>6</v>
      </c>
      <c r="E100" s="808"/>
      <c r="F100" s="813">
        <f t="shared" si="2"/>
        <v>0</v>
      </c>
      <c r="G100" s="814"/>
      <c r="H100" s="815">
        <v>0</v>
      </c>
      <c r="I100" s="805"/>
      <c r="J100" s="815">
        <v>0</v>
      </c>
      <c r="K100" s="805"/>
      <c r="L100" s="815">
        <v>0</v>
      </c>
      <c r="M100" s="818"/>
    </row>
    <row r="101" spans="2:13" ht="17.25" customHeight="1" x14ac:dyDescent="0.15">
      <c r="B101" s="998"/>
      <c r="C101" s="826"/>
      <c r="D101" s="806" t="s">
        <v>50</v>
      </c>
      <c r="E101" s="808"/>
      <c r="F101" s="813">
        <f t="shared" si="2"/>
        <v>0</v>
      </c>
      <c r="G101" s="814"/>
      <c r="H101" s="815">
        <v>0</v>
      </c>
      <c r="I101" s="805"/>
      <c r="J101" s="815">
        <v>0</v>
      </c>
      <c r="K101" s="805"/>
      <c r="L101" s="815">
        <v>0</v>
      </c>
      <c r="M101" s="818"/>
    </row>
    <row r="102" spans="2:13" ht="17.25" customHeight="1" x14ac:dyDescent="0.15">
      <c r="B102" s="998"/>
      <c r="C102" s="826"/>
      <c r="D102" s="806" t="s">
        <v>240</v>
      </c>
      <c r="E102" s="808"/>
      <c r="F102" s="813">
        <f t="shared" si="2"/>
        <v>0</v>
      </c>
      <c r="G102" s="814"/>
      <c r="H102" s="815">
        <v>0</v>
      </c>
      <c r="I102" s="805"/>
      <c r="J102" s="815">
        <v>0</v>
      </c>
      <c r="K102" s="805"/>
      <c r="L102" s="815">
        <v>0</v>
      </c>
      <c r="M102" s="818"/>
    </row>
    <row r="103" spans="2:13" ht="17.25" customHeight="1" x14ac:dyDescent="0.15">
      <c r="B103" s="998"/>
      <c r="C103" s="826"/>
      <c r="D103" s="806" t="s">
        <v>398</v>
      </c>
      <c r="E103" s="808"/>
      <c r="F103" s="813">
        <f t="shared" si="2"/>
        <v>0</v>
      </c>
      <c r="G103" s="814"/>
      <c r="H103" s="815">
        <v>0</v>
      </c>
      <c r="I103" s="805"/>
      <c r="J103" s="815">
        <v>0</v>
      </c>
      <c r="K103" s="805"/>
      <c r="L103" s="815">
        <v>0</v>
      </c>
      <c r="M103" s="818"/>
    </row>
    <row r="104" spans="2:13" ht="17.25" customHeight="1" x14ac:dyDescent="0.15">
      <c r="B104" s="998"/>
      <c r="C104" s="826"/>
      <c r="D104" s="806" t="s">
        <v>399</v>
      </c>
      <c r="E104" s="808"/>
      <c r="F104" s="813">
        <f t="shared" si="2"/>
        <v>0</v>
      </c>
      <c r="G104" s="814"/>
      <c r="H104" s="815">
        <v>0</v>
      </c>
      <c r="I104" s="805"/>
      <c r="J104" s="815">
        <v>0</v>
      </c>
      <c r="K104" s="805"/>
      <c r="L104" s="815">
        <v>0</v>
      </c>
      <c r="M104" s="818"/>
    </row>
    <row r="105" spans="2:13" ht="17.25" customHeight="1" x14ac:dyDescent="0.15">
      <c r="B105" s="998"/>
      <c r="C105" s="826"/>
      <c r="D105" s="806" t="s">
        <v>121</v>
      </c>
      <c r="E105" s="808"/>
      <c r="F105" s="813">
        <f t="shared" si="2"/>
        <v>2</v>
      </c>
      <c r="G105" s="814"/>
      <c r="H105" s="815">
        <v>2</v>
      </c>
      <c r="I105" s="805"/>
      <c r="J105" s="815">
        <v>0</v>
      </c>
      <c r="K105" s="805"/>
      <c r="L105" s="815">
        <v>0</v>
      </c>
      <c r="M105" s="818"/>
    </row>
    <row r="106" spans="2:13" ht="17.25" customHeight="1" x14ac:dyDescent="0.15">
      <c r="B106" s="998"/>
      <c r="C106" s="827"/>
      <c r="D106" s="809" t="s">
        <v>207</v>
      </c>
      <c r="E106" s="811"/>
      <c r="F106" s="813">
        <f>SUM(H106:M106)</f>
        <v>3</v>
      </c>
      <c r="G106" s="814"/>
      <c r="H106" s="815">
        <f>SUM(H99:I105)</f>
        <v>3</v>
      </c>
      <c r="I106" s="805"/>
      <c r="J106" s="815">
        <f>SUM(J99:K105)</f>
        <v>0</v>
      </c>
      <c r="K106" s="805"/>
      <c r="L106" s="815">
        <f>SUM(L99:M105)</f>
        <v>0</v>
      </c>
      <c r="M106" s="818"/>
    </row>
    <row r="107" spans="2:13" ht="17.25" customHeight="1" x14ac:dyDescent="0.15">
      <c r="B107" s="998"/>
      <c r="C107" s="790" t="s">
        <v>199</v>
      </c>
      <c r="D107" s="806" t="s">
        <v>68</v>
      </c>
      <c r="E107" s="808"/>
      <c r="F107" s="813">
        <f>SUM(H107:M107)</f>
        <v>6</v>
      </c>
      <c r="G107" s="814"/>
      <c r="H107" s="815">
        <v>2</v>
      </c>
      <c r="I107" s="805"/>
      <c r="J107" s="815">
        <v>1</v>
      </c>
      <c r="K107" s="805"/>
      <c r="L107" s="815">
        <v>3</v>
      </c>
      <c r="M107" s="818"/>
    </row>
    <row r="108" spans="2:13" ht="17.25" customHeight="1" x14ac:dyDescent="0.15">
      <c r="B108" s="998"/>
      <c r="C108" s="826"/>
      <c r="D108" s="806" t="s">
        <v>243</v>
      </c>
      <c r="E108" s="808"/>
      <c r="F108" s="813">
        <f>SUM(H108:M108)</f>
        <v>6</v>
      </c>
      <c r="G108" s="814"/>
      <c r="H108" s="815">
        <v>1</v>
      </c>
      <c r="I108" s="1010"/>
      <c r="J108" s="815">
        <v>3</v>
      </c>
      <c r="K108" s="1010"/>
      <c r="L108" s="815">
        <v>2</v>
      </c>
      <c r="M108" s="1011"/>
    </row>
    <row r="109" spans="2:13" ht="17.25" customHeight="1" x14ac:dyDescent="0.15">
      <c r="B109" s="998"/>
      <c r="C109" s="826"/>
      <c r="D109" s="806" t="s">
        <v>244</v>
      </c>
      <c r="E109" s="808"/>
      <c r="F109" s="813">
        <f t="shared" si="2"/>
        <v>0</v>
      </c>
      <c r="G109" s="814"/>
      <c r="H109" s="815">
        <v>0</v>
      </c>
      <c r="I109" s="805"/>
      <c r="J109" s="815">
        <v>0</v>
      </c>
      <c r="K109" s="805"/>
      <c r="L109" s="815">
        <v>0</v>
      </c>
      <c r="M109" s="818"/>
    </row>
    <row r="110" spans="2:13" ht="17.25" customHeight="1" x14ac:dyDescent="0.15">
      <c r="B110" s="998"/>
      <c r="C110" s="826"/>
      <c r="D110" s="806" t="s">
        <v>245</v>
      </c>
      <c r="E110" s="808"/>
      <c r="F110" s="813">
        <f>SUM(H110:M110)</f>
        <v>0</v>
      </c>
      <c r="G110" s="814"/>
      <c r="H110" s="815">
        <v>0</v>
      </c>
      <c r="I110" s="805"/>
      <c r="J110" s="815">
        <v>0</v>
      </c>
      <c r="K110" s="805"/>
      <c r="L110" s="815">
        <v>0</v>
      </c>
      <c r="M110" s="818"/>
    </row>
    <row r="111" spans="2:13" ht="17.25" customHeight="1" x14ac:dyDescent="0.15">
      <c r="B111" s="998"/>
      <c r="C111" s="826"/>
      <c r="D111" s="806" t="s">
        <v>246</v>
      </c>
      <c r="E111" s="808"/>
      <c r="F111" s="813">
        <f>SUM(H111:M111)</f>
        <v>0</v>
      </c>
      <c r="G111" s="814"/>
      <c r="H111" s="815">
        <v>0</v>
      </c>
      <c r="I111" s="805"/>
      <c r="J111" s="815">
        <v>0</v>
      </c>
      <c r="K111" s="805"/>
      <c r="L111" s="815">
        <v>0</v>
      </c>
      <c r="M111" s="818"/>
    </row>
    <row r="112" spans="2:13" ht="17.25" customHeight="1" x14ac:dyDescent="0.15">
      <c r="B112" s="998"/>
      <c r="C112" s="826"/>
      <c r="D112" s="806" t="s">
        <v>363</v>
      </c>
      <c r="E112" s="808"/>
      <c r="F112" s="813">
        <f t="shared" si="2"/>
        <v>0</v>
      </c>
      <c r="G112" s="814"/>
      <c r="H112" s="815">
        <v>0</v>
      </c>
      <c r="I112" s="805"/>
      <c r="J112" s="815">
        <v>0</v>
      </c>
      <c r="K112" s="805"/>
      <c r="L112" s="815">
        <v>0</v>
      </c>
      <c r="M112" s="818"/>
    </row>
    <row r="113" spans="2:13" ht="17.25" customHeight="1" x14ac:dyDescent="0.15">
      <c r="B113" s="998"/>
      <c r="C113" s="826"/>
      <c r="D113" s="806" t="s">
        <v>247</v>
      </c>
      <c r="E113" s="808"/>
      <c r="F113" s="813">
        <f t="shared" si="2"/>
        <v>0</v>
      </c>
      <c r="G113" s="814"/>
      <c r="H113" s="815">
        <v>0</v>
      </c>
      <c r="I113" s="805"/>
      <c r="J113" s="815">
        <v>0</v>
      </c>
      <c r="K113" s="805"/>
      <c r="L113" s="815">
        <v>0</v>
      </c>
      <c r="M113" s="818"/>
    </row>
    <row r="114" spans="2:13" ht="17.25" customHeight="1" x14ac:dyDescent="0.15">
      <c r="B114" s="998"/>
      <c r="C114" s="826"/>
      <c r="D114" s="806" t="s">
        <v>248</v>
      </c>
      <c r="E114" s="808"/>
      <c r="F114" s="813">
        <f t="shared" si="2"/>
        <v>2</v>
      </c>
      <c r="G114" s="831"/>
      <c r="H114" s="815">
        <v>2</v>
      </c>
      <c r="I114" s="819"/>
      <c r="J114" s="815">
        <v>0</v>
      </c>
      <c r="K114" s="805"/>
      <c r="L114" s="815">
        <v>0</v>
      </c>
      <c r="M114" s="818"/>
    </row>
    <row r="115" spans="2:13" ht="17.25" customHeight="1" x14ac:dyDescent="0.15">
      <c r="B115" s="998"/>
      <c r="C115" s="826"/>
      <c r="D115" s="165" t="s">
        <v>121</v>
      </c>
      <c r="E115" s="166"/>
      <c r="F115" s="813">
        <f t="shared" si="2"/>
        <v>1</v>
      </c>
      <c r="G115" s="814"/>
      <c r="H115" s="815">
        <v>1</v>
      </c>
      <c r="I115" s="805"/>
      <c r="J115" s="815">
        <v>0</v>
      </c>
      <c r="K115" s="805"/>
      <c r="L115" s="815">
        <v>0</v>
      </c>
      <c r="M115" s="818"/>
    </row>
    <row r="116" spans="2:13" ht="17.25" customHeight="1" x14ac:dyDescent="0.15">
      <c r="B116" s="998"/>
      <c r="C116" s="826"/>
      <c r="D116" s="896" t="s">
        <v>207</v>
      </c>
      <c r="E116" s="897"/>
      <c r="F116" s="943">
        <f>SUM(H116:M116)</f>
        <v>15</v>
      </c>
      <c r="G116" s="1009"/>
      <c r="H116" s="815">
        <f>SUM(H107:I115)</f>
        <v>6</v>
      </c>
      <c r="I116" s="819"/>
      <c r="J116" s="815">
        <f>SUM(J107:K115)</f>
        <v>4</v>
      </c>
      <c r="K116" s="805"/>
      <c r="L116" s="815">
        <f>SUM(L107:M115)</f>
        <v>5</v>
      </c>
      <c r="M116" s="818"/>
    </row>
    <row r="117" spans="2:13" ht="15.75" customHeight="1" x14ac:dyDescent="0.15">
      <c r="B117" s="998"/>
      <c r="C117" s="790" t="s">
        <v>200</v>
      </c>
      <c r="D117" s="806" t="s">
        <v>249</v>
      </c>
      <c r="E117" s="808"/>
      <c r="F117" s="813">
        <f>SUM(H117:M117)</f>
        <v>21</v>
      </c>
      <c r="G117" s="831"/>
      <c r="H117" s="815">
        <v>6</v>
      </c>
      <c r="I117" s="805"/>
      <c r="J117" s="815">
        <v>10</v>
      </c>
      <c r="K117" s="819"/>
      <c r="L117" s="815">
        <v>5</v>
      </c>
      <c r="M117" s="818"/>
    </row>
    <row r="118" spans="2:13" ht="15.75" customHeight="1" x14ac:dyDescent="0.15">
      <c r="B118" s="998"/>
      <c r="C118" s="826"/>
      <c r="D118" s="806" t="s">
        <v>250</v>
      </c>
      <c r="E118" s="808"/>
      <c r="F118" s="813">
        <f t="shared" si="2"/>
        <v>6</v>
      </c>
      <c r="G118" s="831"/>
      <c r="H118" s="815">
        <v>1</v>
      </c>
      <c r="I118" s="805"/>
      <c r="J118" s="815">
        <v>0</v>
      </c>
      <c r="K118" s="805"/>
      <c r="L118" s="815">
        <v>5</v>
      </c>
      <c r="M118" s="1008"/>
    </row>
    <row r="119" spans="2:13" ht="15.75" customHeight="1" x14ac:dyDescent="0.15">
      <c r="B119" s="998"/>
      <c r="C119" s="826"/>
      <c r="D119" s="806" t="s">
        <v>251</v>
      </c>
      <c r="E119" s="808"/>
      <c r="F119" s="813">
        <f t="shared" si="2"/>
        <v>139</v>
      </c>
      <c r="G119" s="831"/>
      <c r="H119" s="815">
        <v>48</v>
      </c>
      <c r="I119" s="819"/>
      <c r="J119" s="815">
        <v>34</v>
      </c>
      <c r="K119" s="819"/>
      <c r="L119" s="815">
        <v>57</v>
      </c>
      <c r="M119" s="1008"/>
    </row>
    <row r="120" spans="2:13" ht="15.75" customHeight="1" x14ac:dyDescent="0.15">
      <c r="B120" s="998"/>
      <c r="C120" s="826"/>
      <c r="D120" s="806" t="s">
        <v>252</v>
      </c>
      <c r="E120" s="808"/>
      <c r="F120" s="813">
        <f t="shared" si="2"/>
        <v>133</v>
      </c>
      <c r="G120" s="831"/>
      <c r="H120" s="815">
        <v>49</v>
      </c>
      <c r="I120" s="819"/>
      <c r="J120" s="815">
        <v>30</v>
      </c>
      <c r="K120" s="819"/>
      <c r="L120" s="815">
        <v>54</v>
      </c>
      <c r="M120" s="1008"/>
    </row>
    <row r="121" spans="2:13" ht="15.75" customHeight="1" x14ac:dyDescent="0.15">
      <c r="B121" s="998"/>
      <c r="C121" s="826"/>
      <c r="D121" s="820" t="s">
        <v>253</v>
      </c>
      <c r="E121" s="822"/>
      <c r="F121" s="813">
        <f t="shared" si="2"/>
        <v>12</v>
      </c>
      <c r="G121" s="831"/>
      <c r="H121" s="815">
        <v>6</v>
      </c>
      <c r="I121" s="819"/>
      <c r="J121" s="815">
        <v>3</v>
      </c>
      <c r="K121" s="819"/>
      <c r="L121" s="815">
        <v>3</v>
      </c>
      <c r="M121" s="818"/>
    </row>
    <row r="122" spans="2:13" ht="15.75" customHeight="1" x14ac:dyDescent="0.15">
      <c r="B122" s="998"/>
      <c r="C122" s="826"/>
      <c r="D122" s="820" t="s">
        <v>254</v>
      </c>
      <c r="E122" s="822"/>
      <c r="F122" s="813">
        <f t="shared" si="2"/>
        <v>4</v>
      </c>
      <c r="G122" s="814"/>
      <c r="H122" s="815">
        <v>0</v>
      </c>
      <c r="I122" s="805"/>
      <c r="J122" s="815">
        <v>1</v>
      </c>
      <c r="K122" s="805"/>
      <c r="L122" s="815">
        <v>3</v>
      </c>
      <c r="M122" s="818"/>
    </row>
    <row r="123" spans="2:13" ht="15.75" customHeight="1" x14ac:dyDescent="0.15">
      <c r="B123" s="998"/>
      <c r="C123" s="826"/>
      <c r="D123" s="806" t="s">
        <v>255</v>
      </c>
      <c r="E123" s="808"/>
      <c r="F123" s="813">
        <f>SUM(H123:M123)</f>
        <v>0</v>
      </c>
      <c r="G123" s="814"/>
      <c r="H123" s="815">
        <v>0</v>
      </c>
      <c r="I123" s="805"/>
      <c r="J123" s="815">
        <v>0</v>
      </c>
      <c r="K123" s="805"/>
      <c r="L123" s="815">
        <v>0</v>
      </c>
      <c r="M123" s="818"/>
    </row>
    <row r="124" spans="2:13" ht="15.75" customHeight="1" x14ac:dyDescent="0.15">
      <c r="B124" s="998"/>
      <c r="C124" s="826"/>
      <c r="D124" s="806" t="s">
        <v>256</v>
      </c>
      <c r="E124" s="808"/>
      <c r="F124" s="813">
        <f t="shared" si="2"/>
        <v>4</v>
      </c>
      <c r="G124" s="814"/>
      <c r="H124" s="815">
        <v>0</v>
      </c>
      <c r="I124" s="805"/>
      <c r="J124" s="815">
        <v>2</v>
      </c>
      <c r="K124" s="805"/>
      <c r="L124" s="815">
        <v>2</v>
      </c>
      <c r="M124" s="818"/>
    </row>
    <row r="125" spans="2:13" ht="15.75" customHeight="1" x14ac:dyDescent="0.15">
      <c r="B125" s="998"/>
      <c r="C125" s="826"/>
      <c r="D125" s="806" t="s">
        <v>257</v>
      </c>
      <c r="E125" s="808"/>
      <c r="F125" s="813">
        <f>SUM(H125:M125)</f>
        <v>1</v>
      </c>
      <c r="G125" s="814"/>
      <c r="H125" s="815">
        <v>0</v>
      </c>
      <c r="I125" s="805"/>
      <c r="J125" s="815">
        <v>1</v>
      </c>
      <c r="K125" s="805"/>
      <c r="L125" s="815">
        <v>0</v>
      </c>
      <c r="M125" s="818"/>
    </row>
    <row r="126" spans="2:13" ht="15.75" customHeight="1" x14ac:dyDescent="0.15">
      <c r="B126" s="998"/>
      <c r="C126" s="826"/>
      <c r="D126" s="806" t="s">
        <v>258</v>
      </c>
      <c r="E126" s="808"/>
      <c r="F126" s="813">
        <f t="shared" si="2"/>
        <v>0</v>
      </c>
      <c r="G126" s="814"/>
      <c r="H126" s="815">
        <v>0</v>
      </c>
      <c r="I126" s="805"/>
      <c r="J126" s="815">
        <v>0</v>
      </c>
      <c r="K126" s="805"/>
      <c r="L126" s="815">
        <v>0</v>
      </c>
      <c r="M126" s="818"/>
    </row>
    <row r="127" spans="2:13" ht="15.75" customHeight="1" x14ac:dyDescent="0.15">
      <c r="B127" s="998"/>
      <c r="C127" s="826"/>
      <c r="D127" s="806" t="s">
        <v>259</v>
      </c>
      <c r="E127" s="808"/>
      <c r="F127" s="813">
        <f t="shared" si="2"/>
        <v>1</v>
      </c>
      <c r="G127" s="831"/>
      <c r="H127" s="815">
        <v>0</v>
      </c>
      <c r="I127" s="805"/>
      <c r="J127" s="815">
        <v>0</v>
      </c>
      <c r="K127" s="805"/>
      <c r="L127" s="815">
        <v>1</v>
      </c>
      <c r="M127" s="1008"/>
    </row>
    <row r="128" spans="2:13" ht="15.75" customHeight="1" x14ac:dyDescent="0.15">
      <c r="B128" s="998"/>
      <c r="C128" s="826"/>
      <c r="D128" s="806" t="s">
        <v>260</v>
      </c>
      <c r="E128" s="808"/>
      <c r="F128" s="813">
        <f>SUM(H128:M128)</f>
        <v>0</v>
      </c>
      <c r="G128" s="814"/>
      <c r="H128" s="815">
        <v>0</v>
      </c>
      <c r="I128" s="805"/>
      <c r="J128" s="815">
        <v>0</v>
      </c>
      <c r="K128" s="805"/>
      <c r="L128" s="815">
        <v>0</v>
      </c>
      <c r="M128" s="818"/>
    </row>
    <row r="129" spans="2:13" ht="15.75" customHeight="1" x14ac:dyDescent="0.15">
      <c r="B129" s="998"/>
      <c r="C129" s="826"/>
      <c r="D129" s="806" t="s">
        <v>261</v>
      </c>
      <c r="E129" s="808"/>
      <c r="F129" s="813">
        <f>SUM(H129:M129)</f>
        <v>1</v>
      </c>
      <c r="G129" s="814"/>
      <c r="H129" s="815">
        <v>1</v>
      </c>
      <c r="I129" s="805"/>
      <c r="J129" s="815">
        <v>0</v>
      </c>
      <c r="K129" s="805"/>
      <c r="L129" s="815">
        <v>0</v>
      </c>
      <c r="M129" s="818"/>
    </row>
    <row r="130" spans="2:13" ht="15.75" customHeight="1" x14ac:dyDescent="0.15">
      <c r="B130" s="998"/>
      <c r="C130" s="826"/>
      <c r="D130" s="806" t="s">
        <v>262</v>
      </c>
      <c r="E130" s="808"/>
      <c r="F130" s="813">
        <f t="shared" si="2"/>
        <v>4</v>
      </c>
      <c r="G130" s="814"/>
      <c r="H130" s="815">
        <v>1</v>
      </c>
      <c r="I130" s="805"/>
      <c r="J130" s="815">
        <v>3</v>
      </c>
      <c r="K130" s="805"/>
      <c r="L130" s="815">
        <v>0</v>
      </c>
      <c r="M130" s="818"/>
    </row>
    <row r="131" spans="2:13" ht="15.75" customHeight="1" x14ac:dyDescent="0.15">
      <c r="B131" s="998"/>
      <c r="C131" s="826"/>
      <c r="D131" s="809" t="s">
        <v>263</v>
      </c>
      <c r="E131" s="811"/>
      <c r="F131" s="813">
        <f>SUM(H131:M131)</f>
        <v>1</v>
      </c>
      <c r="G131" s="814"/>
      <c r="H131" s="815">
        <v>1</v>
      </c>
      <c r="I131" s="805"/>
      <c r="J131" s="815">
        <v>0</v>
      </c>
      <c r="K131" s="805"/>
      <c r="L131" s="815">
        <v>0</v>
      </c>
      <c r="M131" s="818"/>
    </row>
    <row r="132" spans="2:13" ht="15.75" customHeight="1" x14ac:dyDescent="0.15">
      <c r="B132" s="998"/>
      <c r="C132" s="826"/>
      <c r="D132" s="823" t="s">
        <v>264</v>
      </c>
      <c r="E132" s="825"/>
      <c r="F132" s="813">
        <f>SUM(H132:M132)</f>
        <v>0</v>
      </c>
      <c r="G132" s="814"/>
      <c r="H132" s="815">
        <v>0</v>
      </c>
      <c r="I132" s="805"/>
      <c r="J132" s="815">
        <v>0</v>
      </c>
      <c r="K132" s="805"/>
      <c r="L132" s="815">
        <v>0</v>
      </c>
      <c r="M132" s="818"/>
    </row>
    <row r="133" spans="2:13" ht="15.75" customHeight="1" x14ac:dyDescent="0.15">
      <c r="B133" s="998"/>
      <c r="C133" s="826"/>
      <c r="D133" s="806" t="s">
        <v>265</v>
      </c>
      <c r="E133" s="808"/>
      <c r="F133" s="813">
        <f t="shared" si="2"/>
        <v>0</v>
      </c>
      <c r="G133" s="814"/>
      <c r="H133" s="815">
        <v>0</v>
      </c>
      <c r="I133" s="805"/>
      <c r="J133" s="815">
        <v>0</v>
      </c>
      <c r="K133" s="805"/>
      <c r="L133" s="815">
        <v>0</v>
      </c>
      <c r="M133" s="818"/>
    </row>
    <row r="134" spans="2:13" ht="15.75" customHeight="1" x14ac:dyDescent="0.15">
      <c r="B134" s="998"/>
      <c r="C134" s="826"/>
      <c r="D134" s="806" t="s">
        <v>121</v>
      </c>
      <c r="E134" s="808"/>
      <c r="F134" s="813">
        <f t="shared" si="2"/>
        <v>14</v>
      </c>
      <c r="G134" s="831"/>
      <c r="H134" s="815">
        <v>5</v>
      </c>
      <c r="I134" s="805"/>
      <c r="J134" s="815">
        <v>2</v>
      </c>
      <c r="K134" s="805"/>
      <c r="L134" s="815">
        <v>7</v>
      </c>
      <c r="M134" s="1008"/>
    </row>
    <row r="135" spans="2:13" ht="15.75" customHeight="1" x14ac:dyDescent="0.15">
      <c r="B135" s="999"/>
      <c r="C135" s="942"/>
      <c r="D135" s="938" t="s">
        <v>207</v>
      </c>
      <c r="E135" s="939"/>
      <c r="F135" s="870">
        <f>SUM(H135:M135)</f>
        <v>341</v>
      </c>
      <c r="G135" s="868"/>
      <c r="H135" s="816">
        <f>SUM(H117:I134)</f>
        <v>118</v>
      </c>
      <c r="I135" s="797"/>
      <c r="J135" s="816">
        <f>SUM(J117:K134)</f>
        <v>86</v>
      </c>
      <c r="K135" s="797"/>
      <c r="L135" s="816">
        <f>SUM(L117:M134)</f>
        <v>137</v>
      </c>
      <c r="M135" s="817"/>
    </row>
    <row r="136" spans="2:13" ht="15.75" customHeight="1" x14ac:dyDescent="0.15">
      <c r="B136" s="997" t="s">
        <v>297</v>
      </c>
      <c r="C136" s="826" t="s">
        <v>201</v>
      </c>
      <c r="D136" s="823" t="s">
        <v>266</v>
      </c>
      <c r="E136" s="825"/>
      <c r="F136" s="851">
        <f t="shared" si="2"/>
        <v>0</v>
      </c>
      <c r="G136" s="846"/>
      <c r="H136" s="932">
        <v>0</v>
      </c>
      <c r="I136" s="937"/>
      <c r="J136" s="932">
        <v>0</v>
      </c>
      <c r="K136" s="937"/>
      <c r="L136" s="932">
        <v>0</v>
      </c>
      <c r="M136" s="933"/>
    </row>
    <row r="137" spans="2:13" ht="15.75" customHeight="1" x14ac:dyDescent="0.15">
      <c r="B137" s="998"/>
      <c r="C137" s="826"/>
      <c r="D137" s="806" t="s">
        <v>267</v>
      </c>
      <c r="E137" s="808"/>
      <c r="F137" s="813">
        <f t="shared" si="2"/>
        <v>0</v>
      </c>
      <c r="G137" s="814"/>
      <c r="H137" s="815">
        <v>0</v>
      </c>
      <c r="I137" s="805"/>
      <c r="J137" s="815">
        <v>0</v>
      </c>
      <c r="K137" s="805"/>
      <c r="L137" s="815">
        <v>0</v>
      </c>
      <c r="M137" s="818"/>
    </row>
    <row r="138" spans="2:13" ht="15.75" customHeight="1" x14ac:dyDescent="0.15">
      <c r="B138" s="998"/>
      <c r="C138" s="826"/>
      <c r="D138" s="806" t="s">
        <v>268</v>
      </c>
      <c r="E138" s="808"/>
      <c r="F138" s="813">
        <f t="shared" si="2"/>
        <v>0</v>
      </c>
      <c r="G138" s="814"/>
      <c r="H138" s="815">
        <v>0</v>
      </c>
      <c r="I138" s="805"/>
      <c r="J138" s="815">
        <v>0</v>
      </c>
      <c r="K138" s="805"/>
      <c r="L138" s="815">
        <v>0</v>
      </c>
      <c r="M138" s="818"/>
    </row>
    <row r="139" spans="2:13" ht="15.75" customHeight="1" x14ac:dyDescent="0.15">
      <c r="B139" s="998"/>
      <c r="C139" s="826"/>
      <c r="D139" s="165" t="s">
        <v>121</v>
      </c>
      <c r="E139" s="166"/>
      <c r="F139" s="813">
        <f>SUM(H139:M139)</f>
        <v>1</v>
      </c>
      <c r="G139" s="814"/>
      <c r="H139" s="815">
        <v>0</v>
      </c>
      <c r="I139" s="805"/>
      <c r="J139" s="815">
        <v>0</v>
      </c>
      <c r="K139" s="805"/>
      <c r="L139" s="815">
        <v>1</v>
      </c>
      <c r="M139" s="818"/>
    </row>
    <row r="140" spans="2:13" ht="15.75" customHeight="1" x14ac:dyDescent="0.15">
      <c r="B140" s="998"/>
      <c r="C140" s="827"/>
      <c r="D140" s="809" t="s">
        <v>207</v>
      </c>
      <c r="E140" s="811"/>
      <c r="F140" s="813">
        <f>SUM(H140:M140)</f>
        <v>1</v>
      </c>
      <c r="G140" s="814"/>
      <c r="H140" s="815">
        <f>SUM(H136:I139)</f>
        <v>0</v>
      </c>
      <c r="I140" s="805"/>
      <c r="J140" s="815">
        <f>SUM(J136:K139)</f>
        <v>0</v>
      </c>
      <c r="K140" s="805"/>
      <c r="L140" s="815">
        <f>SUM(L136:M139)</f>
        <v>1</v>
      </c>
      <c r="M140" s="818"/>
    </row>
    <row r="141" spans="2:13" ht="15.75" customHeight="1" x14ac:dyDescent="0.15">
      <c r="B141" s="998"/>
      <c r="C141" s="790" t="s">
        <v>276</v>
      </c>
      <c r="D141" s="823" t="s">
        <v>48</v>
      </c>
      <c r="E141" s="825"/>
      <c r="F141" s="813">
        <f t="shared" ref="F141:F167" si="4">SUM(H141:M141)</f>
        <v>1</v>
      </c>
      <c r="G141" s="814"/>
      <c r="H141" s="815">
        <v>0</v>
      </c>
      <c r="I141" s="805"/>
      <c r="J141" s="815">
        <v>1</v>
      </c>
      <c r="K141" s="805"/>
      <c r="L141" s="815">
        <v>0</v>
      </c>
      <c r="M141" s="818"/>
    </row>
    <row r="142" spans="2:13" ht="15.75" customHeight="1" x14ac:dyDescent="0.15">
      <c r="B142" s="998"/>
      <c r="C142" s="826"/>
      <c r="D142" s="806" t="s">
        <v>269</v>
      </c>
      <c r="E142" s="808"/>
      <c r="F142" s="813">
        <f>SUM(H142:M142)</f>
        <v>5</v>
      </c>
      <c r="G142" s="814"/>
      <c r="H142" s="815">
        <v>3</v>
      </c>
      <c r="I142" s="805"/>
      <c r="J142" s="815">
        <v>1</v>
      </c>
      <c r="K142" s="805"/>
      <c r="L142" s="815">
        <v>1</v>
      </c>
      <c r="M142" s="818"/>
    </row>
    <row r="143" spans="2:13" ht="15.75" customHeight="1" x14ac:dyDescent="0.15">
      <c r="B143" s="998"/>
      <c r="C143" s="826"/>
      <c r="D143" s="806" t="s">
        <v>270</v>
      </c>
      <c r="E143" s="808"/>
      <c r="F143" s="813">
        <f t="shared" si="4"/>
        <v>0</v>
      </c>
      <c r="G143" s="814"/>
      <c r="H143" s="815">
        <v>0</v>
      </c>
      <c r="I143" s="805"/>
      <c r="J143" s="815">
        <v>0</v>
      </c>
      <c r="K143" s="805"/>
      <c r="L143" s="815">
        <v>0</v>
      </c>
      <c r="M143" s="818"/>
    </row>
    <row r="144" spans="2:13" ht="15.75" customHeight="1" x14ac:dyDescent="0.15">
      <c r="B144" s="998"/>
      <c r="C144" s="826"/>
      <c r="D144" s="806" t="s">
        <v>271</v>
      </c>
      <c r="E144" s="808"/>
      <c r="F144" s="813">
        <f t="shared" si="4"/>
        <v>1</v>
      </c>
      <c r="G144" s="814"/>
      <c r="H144" s="815">
        <v>1</v>
      </c>
      <c r="I144" s="805"/>
      <c r="J144" s="815">
        <v>0</v>
      </c>
      <c r="K144" s="805"/>
      <c r="L144" s="815">
        <v>0</v>
      </c>
      <c r="M144" s="818"/>
    </row>
    <row r="145" spans="2:13" ht="15.75" customHeight="1" x14ac:dyDescent="0.15">
      <c r="B145" s="998"/>
      <c r="C145" s="826"/>
      <c r="D145" s="806" t="s">
        <v>272</v>
      </c>
      <c r="E145" s="808"/>
      <c r="F145" s="813">
        <f t="shared" si="4"/>
        <v>0</v>
      </c>
      <c r="G145" s="814"/>
      <c r="H145" s="815">
        <v>0</v>
      </c>
      <c r="I145" s="805"/>
      <c r="J145" s="815">
        <v>0</v>
      </c>
      <c r="K145" s="805"/>
      <c r="L145" s="815">
        <v>0</v>
      </c>
      <c r="M145" s="818"/>
    </row>
    <row r="146" spans="2:13" ht="15.75" customHeight="1" x14ac:dyDescent="0.15">
      <c r="B146" s="998"/>
      <c r="C146" s="826"/>
      <c r="D146" s="806" t="s">
        <v>273</v>
      </c>
      <c r="E146" s="808"/>
      <c r="F146" s="813">
        <f>SUM(H146:M146)</f>
        <v>3</v>
      </c>
      <c r="G146" s="814"/>
      <c r="H146" s="815">
        <v>2</v>
      </c>
      <c r="I146" s="805"/>
      <c r="J146" s="815">
        <v>1</v>
      </c>
      <c r="K146" s="805"/>
      <c r="L146" s="815">
        <v>0</v>
      </c>
      <c r="M146" s="818"/>
    </row>
    <row r="147" spans="2:13" ht="15.75" customHeight="1" x14ac:dyDescent="0.15">
      <c r="B147" s="998"/>
      <c r="C147" s="826"/>
      <c r="D147" s="806" t="s">
        <v>274</v>
      </c>
      <c r="E147" s="808"/>
      <c r="F147" s="813">
        <f t="shared" si="4"/>
        <v>2</v>
      </c>
      <c r="G147" s="814"/>
      <c r="H147" s="815">
        <v>2</v>
      </c>
      <c r="I147" s="805"/>
      <c r="J147" s="815">
        <v>0</v>
      </c>
      <c r="K147" s="805"/>
      <c r="L147" s="815">
        <v>0</v>
      </c>
      <c r="M147" s="818"/>
    </row>
    <row r="148" spans="2:13" ht="15.75" customHeight="1" x14ac:dyDescent="0.15">
      <c r="B148" s="998"/>
      <c r="C148" s="826"/>
      <c r="D148" s="806" t="s">
        <v>275</v>
      </c>
      <c r="E148" s="808"/>
      <c r="F148" s="813">
        <f>SUM(H148:M148)</f>
        <v>0</v>
      </c>
      <c r="G148" s="814"/>
      <c r="H148" s="815">
        <v>0</v>
      </c>
      <c r="I148" s="805"/>
      <c r="J148" s="815">
        <v>0</v>
      </c>
      <c r="K148" s="805"/>
      <c r="L148" s="815">
        <v>0</v>
      </c>
      <c r="M148" s="818"/>
    </row>
    <row r="149" spans="2:13" ht="15.75" customHeight="1" x14ac:dyDescent="0.15">
      <c r="B149" s="998"/>
      <c r="C149" s="826"/>
      <c r="D149" s="809" t="s">
        <v>121</v>
      </c>
      <c r="E149" s="811"/>
      <c r="F149" s="813">
        <f t="shared" si="4"/>
        <v>7</v>
      </c>
      <c r="G149" s="814"/>
      <c r="H149" s="815">
        <v>4</v>
      </c>
      <c r="I149" s="805"/>
      <c r="J149" s="815">
        <v>3</v>
      </c>
      <c r="K149" s="805"/>
      <c r="L149" s="815">
        <v>0</v>
      </c>
      <c r="M149" s="818"/>
    </row>
    <row r="150" spans="2:13" ht="15.75" customHeight="1" x14ac:dyDescent="0.15">
      <c r="B150" s="998"/>
      <c r="C150" s="827"/>
      <c r="D150" s="823" t="s">
        <v>207</v>
      </c>
      <c r="E150" s="825"/>
      <c r="F150" s="813">
        <f>SUM(H150:M150)</f>
        <v>19</v>
      </c>
      <c r="G150" s="814"/>
      <c r="H150" s="815">
        <f>SUM(H141:I149)</f>
        <v>12</v>
      </c>
      <c r="I150" s="805"/>
      <c r="J150" s="815">
        <f>SUM(J141:K149)</f>
        <v>6</v>
      </c>
      <c r="K150" s="805"/>
      <c r="L150" s="815">
        <f>SUM(L141:M149)</f>
        <v>1</v>
      </c>
      <c r="M150" s="818"/>
    </row>
    <row r="151" spans="2:13" ht="15.75" customHeight="1" x14ac:dyDescent="0.15">
      <c r="B151" s="998"/>
      <c r="C151" s="790" t="s">
        <v>204</v>
      </c>
      <c r="D151" s="806" t="s">
        <v>135</v>
      </c>
      <c r="E151" s="808"/>
      <c r="F151" s="813">
        <f>SUM(H151:M151)</f>
        <v>0</v>
      </c>
      <c r="G151" s="814"/>
      <c r="H151" s="815">
        <v>0</v>
      </c>
      <c r="I151" s="805"/>
      <c r="J151" s="815">
        <v>0</v>
      </c>
      <c r="K151" s="805"/>
      <c r="L151" s="815">
        <v>0</v>
      </c>
      <c r="M151" s="818"/>
    </row>
    <row r="152" spans="2:13" ht="15.75" customHeight="1" x14ac:dyDescent="0.15">
      <c r="B152" s="998"/>
      <c r="C152" s="826"/>
      <c r="D152" s="806" t="s">
        <v>121</v>
      </c>
      <c r="E152" s="808"/>
      <c r="F152" s="813">
        <f t="shared" si="4"/>
        <v>0</v>
      </c>
      <c r="G152" s="814"/>
      <c r="H152" s="815">
        <v>0</v>
      </c>
      <c r="I152" s="805"/>
      <c r="J152" s="815">
        <v>0</v>
      </c>
      <c r="K152" s="805"/>
      <c r="L152" s="815">
        <v>0</v>
      </c>
      <c r="M152" s="818"/>
    </row>
    <row r="153" spans="2:13" ht="15.75" customHeight="1" x14ac:dyDescent="0.15">
      <c r="B153" s="998"/>
      <c r="C153" s="827"/>
      <c r="D153" s="806" t="s">
        <v>207</v>
      </c>
      <c r="E153" s="808"/>
      <c r="F153" s="813">
        <f>SUM(H153:M153)</f>
        <v>0</v>
      </c>
      <c r="G153" s="814"/>
      <c r="H153" s="815">
        <f>SUM(H151:I152)</f>
        <v>0</v>
      </c>
      <c r="I153" s="805"/>
      <c r="J153" s="815">
        <f>SUM(J151:K152)</f>
        <v>0</v>
      </c>
      <c r="K153" s="805"/>
      <c r="L153" s="815">
        <f>SUM(L151:M152)</f>
        <v>0</v>
      </c>
      <c r="M153" s="818"/>
    </row>
    <row r="154" spans="2:13" ht="45" customHeight="1" x14ac:dyDescent="0.15">
      <c r="B154" s="998"/>
      <c r="C154" s="203" t="s">
        <v>397</v>
      </c>
      <c r="D154" s="40" t="s">
        <v>207</v>
      </c>
      <c r="E154" s="164"/>
      <c r="F154" s="813">
        <f>SUM(H154:M154)</f>
        <v>29</v>
      </c>
      <c r="G154" s="831"/>
      <c r="H154" s="815">
        <v>17</v>
      </c>
      <c r="I154" s="819"/>
      <c r="J154" s="815">
        <v>7</v>
      </c>
      <c r="K154" s="819"/>
      <c r="L154" s="815">
        <v>5</v>
      </c>
      <c r="M154" s="818"/>
    </row>
    <row r="155" spans="2:13" ht="15.75" customHeight="1" x14ac:dyDescent="0.15">
      <c r="B155" s="998"/>
      <c r="C155" s="790" t="s">
        <v>205</v>
      </c>
      <c r="D155" s="806" t="s">
        <v>277</v>
      </c>
      <c r="E155" s="808"/>
      <c r="F155" s="813">
        <f t="shared" si="4"/>
        <v>0</v>
      </c>
      <c r="G155" s="814"/>
      <c r="H155" s="815">
        <v>0</v>
      </c>
      <c r="I155" s="805"/>
      <c r="J155" s="815">
        <v>0</v>
      </c>
      <c r="K155" s="805"/>
      <c r="L155" s="815">
        <v>0</v>
      </c>
      <c r="M155" s="818"/>
    </row>
    <row r="156" spans="2:13" ht="15.75" customHeight="1" x14ac:dyDescent="0.15">
      <c r="B156" s="998"/>
      <c r="C156" s="826"/>
      <c r="D156" s="806" t="s">
        <v>121</v>
      </c>
      <c r="E156" s="808"/>
      <c r="F156" s="813">
        <f t="shared" si="4"/>
        <v>0</v>
      </c>
      <c r="G156" s="814"/>
      <c r="H156" s="815">
        <v>0</v>
      </c>
      <c r="I156" s="805"/>
      <c r="J156" s="815">
        <v>0</v>
      </c>
      <c r="K156" s="805"/>
      <c r="L156" s="815">
        <v>0</v>
      </c>
      <c r="M156" s="818"/>
    </row>
    <row r="157" spans="2:13" ht="15.75" customHeight="1" x14ac:dyDescent="0.15">
      <c r="B157" s="998"/>
      <c r="C157" s="827"/>
      <c r="D157" s="806" t="s">
        <v>207</v>
      </c>
      <c r="E157" s="808"/>
      <c r="F157" s="813">
        <f t="shared" si="4"/>
        <v>0</v>
      </c>
      <c r="G157" s="814"/>
      <c r="H157" s="815">
        <f>SUM(H155:I156)</f>
        <v>0</v>
      </c>
      <c r="I157" s="805"/>
      <c r="J157" s="815">
        <f>SUM(J155:K156)</f>
        <v>0</v>
      </c>
      <c r="K157" s="805"/>
      <c r="L157" s="815">
        <f>SUM(L155:M156)</f>
        <v>0</v>
      </c>
      <c r="M157" s="818"/>
    </row>
    <row r="158" spans="2:13" ht="15.75" customHeight="1" x14ac:dyDescent="0.15">
      <c r="B158" s="998"/>
      <c r="C158" s="180" t="s">
        <v>278</v>
      </c>
      <c r="D158" s="806" t="s">
        <v>207</v>
      </c>
      <c r="E158" s="808"/>
      <c r="F158" s="813">
        <f>SUM(H158:M158)</f>
        <v>0</v>
      </c>
      <c r="G158" s="814"/>
      <c r="H158" s="815">
        <v>0</v>
      </c>
      <c r="I158" s="805"/>
      <c r="J158" s="815">
        <v>0</v>
      </c>
      <c r="K158" s="805"/>
      <c r="L158" s="815">
        <v>0</v>
      </c>
      <c r="M158" s="818"/>
    </row>
    <row r="159" spans="2:13" ht="15.75" customHeight="1" x14ac:dyDescent="0.15">
      <c r="B159" s="1000"/>
      <c r="C159" s="180" t="s">
        <v>121</v>
      </c>
      <c r="D159" s="806" t="s">
        <v>207</v>
      </c>
      <c r="E159" s="808"/>
      <c r="F159" s="813">
        <f t="shared" si="4"/>
        <v>0</v>
      </c>
      <c r="G159" s="814"/>
      <c r="H159" s="815">
        <v>0</v>
      </c>
      <c r="I159" s="805"/>
      <c r="J159" s="815">
        <v>0</v>
      </c>
      <c r="K159" s="805"/>
      <c r="L159" s="815">
        <v>0</v>
      </c>
      <c r="M159" s="818"/>
    </row>
    <row r="160" spans="2:13" ht="17.25" customHeight="1" x14ac:dyDescent="0.15">
      <c r="B160" s="1004" t="s">
        <v>298</v>
      </c>
      <c r="C160" s="806" t="s">
        <v>51</v>
      </c>
      <c r="D160" s="807"/>
      <c r="E160" s="808"/>
      <c r="F160" s="813">
        <f t="shared" si="4"/>
        <v>9</v>
      </c>
      <c r="G160" s="831"/>
      <c r="H160" s="815">
        <v>1</v>
      </c>
      <c r="I160" s="805"/>
      <c r="J160" s="815">
        <v>2</v>
      </c>
      <c r="K160" s="805"/>
      <c r="L160" s="815">
        <v>6</v>
      </c>
      <c r="M160" s="1008"/>
    </row>
    <row r="161" spans="2:13" ht="17.25" customHeight="1" x14ac:dyDescent="0.15">
      <c r="B161" s="1005"/>
      <c r="C161" s="806" t="s">
        <v>52</v>
      </c>
      <c r="D161" s="807"/>
      <c r="E161" s="808"/>
      <c r="F161" s="813">
        <f t="shared" si="4"/>
        <v>26</v>
      </c>
      <c r="G161" s="831"/>
      <c r="H161" s="815">
        <v>8</v>
      </c>
      <c r="I161" s="819"/>
      <c r="J161" s="815">
        <v>7</v>
      </c>
      <c r="K161" s="819"/>
      <c r="L161" s="815">
        <v>11</v>
      </c>
      <c r="M161" s="1008"/>
    </row>
    <row r="162" spans="2:13" ht="17.25" customHeight="1" x14ac:dyDescent="0.15">
      <c r="B162" s="1005"/>
      <c r="C162" s="809" t="s">
        <v>53</v>
      </c>
      <c r="D162" s="810"/>
      <c r="E162" s="811"/>
      <c r="F162" s="813">
        <f t="shared" si="4"/>
        <v>3</v>
      </c>
      <c r="G162" s="831"/>
      <c r="H162" s="815">
        <v>2</v>
      </c>
      <c r="I162" s="805"/>
      <c r="J162" s="815">
        <v>1</v>
      </c>
      <c r="K162" s="819"/>
      <c r="L162" s="815">
        <v>0</v>
      </c>
      <c r="M162" s="818"/>
    </row>
    <row r="163" spans="2:13" ht="17.25" customHeight="1" x14ac:dyDescent="0.15">
      <c r="B163" s="1005"/>
      <c r="C163" s="184" t="s">
        <v>290</v>
      </c>
      <c r="D163" s="192"/>
      <c r="E163" s="162"/>
      <c r="F163" s="813">
        <f t="shared" si="4"/>
        <v>15</v>
      </c>
      <c r="G163" s="831"/>
      <c r="H163" s="815">
        <v>9</v>
      </c>
      <c r="I163" s="819"/>
      <c r="J163" s="815">
        <v>2</v>
      </c>
      <c r="K163" s="805"/>
      <c r="L163" s="815">
        <v>4</v>
      </c>
      <c r="M163" s="1008"/>
    </row>
    <row r="164" spans="2:13" ht="17.25" customHeight="1" x14ac:dyDescent="0.15">
      <c r="B164" s="1005"/>
      <c r="C164" s="920" t="s">
        <v>339</v>
      </c>
      <c r="D164" s="809" t="s">
        <v>209</v>
      </c>
      <c r="E164" s="811"/>
      <c r="F164" s="813">
        <f t="shared" si="4"/>
        <v>5</v>
      </c>
      <c r="G164" s="814"/>
      <c r="H164" s="815">
        <v>4</v>
      </c>
      <c r="I164" s="805"/>
      <c r="J164" s="815">
        <v>1</v>
      </c>
      <c r="K164" s="805"/>
      <c r="L164" s="815">
        <v>0</v>
      </c>
      <c r="M164" s="818"/>
    </row>
    <row r="165" spans="2:13" ht="17.25" customHeight="1" x14ac:dyDescent="0.15">
      <c r="B165" s="1005"/>
      <c r="C165" s="921"/>
      <c r="D165" s="809" t="s">
        <v>210</v>
      </c>
      <c r="E165" s="811"/>
      <c r="F165" s="813">
        <f t="shared" si="4"/>
        <v>10</v>
      </c>
      <c r="G165" s="831"/>
      <c r="H165" s="815">
        <v>5</v>
      </c>
      <c r="I165" s="819"/>
      <c r="J165" s="815">
        <v>1</v>
      </c>
      <c r="K165" s="805"/>
      <c r="L165" s="815">
        <v>4</v>
      </c>
      <c r="M165" s="1008"/>
    </row>
    <row r="166" spans="2:13" ht="17.25" customHeight="1" x14ac:dyDescent="0.15">
      <c r="B166" s="1005"/>
      <c r="C166" s="809" t="s">
        <v>121</v>
      </c>
      <c r="D166" s="810"/>
      <c r="E166" s="811"/>
      <c r="F166" s="813">
        <f t="shared" si="4"/>
        <v>0</v>
      </c>
      <c r="G166" s="814"/>
      <c r="H166" s="815">
        <v>0</v>
      </c>
      <c r="I166" s="805"/>
      <c r="J166" s="815">
        <v>0</v>
      </c>
      <c r="K166" s="805"/>
      <c r="L166" s="815">
        <v>0</v>
      </c>
      <c r="M166" s="818"/>
    </row>
    <row r="167" spans="2:13" ht="17.25" customHeight="1" x14ac:dyDescent="0.15">
      <c r="B167" s="1006"/>
      <c r="C167" s="945" t="s">
        <v>207</v>
      </c>
      <c r="D167" s="1001"/>
      <c r="E167" s="946"/>
      <c r="F167" s="870">
        <f t="shared" si="4"/>
        <v>53</v>
      </c>
      <c r="G167" s="1002"/>
      <c r="H167" s="816">
        <f>SUM(H160:I163,H166)</f>
        <v>20</v>
      </c>
      <c r="I167" s="1003"/>
      <c r="J167" s="816">
        <f>SUM(J160:K163,J166)</f>
        <v>12</v>
      </c>
      <c r="K167" s="1003"/>
      <c r="L167" s="816">
        <f>SUM(L160:M163,L166)</f>
        <v>21</v>
      </c>
      <c r="M167" s="1007"/>
    </row>
    <row r="168" spans="2:13" ht="12" customHeight="1" x14ac:dyDescent="0.15">
      <c r="E168" s="47"/>
      <c r="F168" s="47"/>
      <c r="G168" s="47"/>
      <c r="H168" s="47"/>
      <c r="I168" s="47"/>
      <c r="J168" s="47"/>
      <c r="K168" s="47"/>
      <c r="L168" s="47"/>
      <c r="M168" s="47"/>
    </row>
  </sheetData>
  <mergeCells count="810">
    <mergeCell ref="A1:I1"/>
    <mergeCell ref="J1:M1"/>
    <mergeCell ref="B2:E2"/>
    <mergeCell ref="F2:G2"/>
    <mergeCell ref="H2:I2"/>
    <mergeCell ref="J2:K2"/>
    <mergeCell ref="L2:M2"/>
    <mergeCell ref="B3:E3"/>
    <mergeCell ref="F3:G3"/>
    <mergeCell ref="H3:I3"/>
    <mergeCell ref="J3:K3"/>
    <mergeCell ref="L3:M3"/>
    <mergeCell ref="B4:E4"/>
    <mergeCell ref="F4:G4"/>
    <mergeCell ref="H4:I4"/>
    <mergeCell ref="J4:K4"/>
    <mergeCell ref="L4:M4"/>
    <mergeCell ref="B5:E5"/>
    <mergeCell ref="F5:G5"/>
    <mergeCell ref="H5:I5"/>
    <mergeCell ref="J5:K5"/>
    <mergeCell ref="L5:M5"/>
    <mergeCell ref="B6:D9"/>
    <mergeCell ref="F6:G6"/>
    <mergeCell ref="H6:I6"/>
    <mergeCell ref="J6:K6"/>
    <mergeCell ref="L6:M6"/>
    <mergeCell ref="F7:G7"/>
    <mergeCell ref="H7:I7"/>
    <mergeCell ref="J7:K7"/>
    <mergeCell ref="L7:M7"/>
    <mergeCell ref="F8:G8"/>
    <mergeCell ref="H8:I8"/>
    <mergeCell ref="J8:K8"/>
    <mergeCell ref="L8:M8"/>
    <mergeCell ref="F9:G9"/>
    <mergeCell ref="H9:I9"/>
    <mergeCell ref="J9:K9"/>
    <mergeCell ref="L9:M9"/>
    <mergeCell ref="B10:B12"/>
    <mergeCell ref="C10:E10"/>
    <mergeCell ref="F10:G10"/>
    <mergeCell ref="H10:I10"/>
    <mergeCell ref="J10:K10"/>
    <mergeCell ref="L10:M10"/>
    <mergeCell ref="D11:E11"/>
    <mergeCell ref="F11:G11"/>
    <mergeCell ref="H11:I11"/>
    <mergeCell ref="J11:K11"/>
    <mergeCell ref="L11:M11"/>
    <mergeCell ref="D12:E12"/>
    <mergeCell ref="F12:G12"/>
    <mergeCell ref="H12:I12"/>
    <mergeCell ref="J12:K12"/>
    <mergeCell ref="L12:M12"/>
    <mergeCell ref="B13:B30"/>
    <mergeCell ref="C13:D14"/>
    <mergeCell ref="F13:G13"/>
    <mergeCell ref="H13:I13"/>
    <mergeCell ref="J13:K13"/>
    <mergeCell ref="L13:M13"/>
    <mergeCell ref="F14:G14"/>
    <mergeCell ref="H14:I14"/>
    <mergeCell ref="J14:K14"/>
    <mergeCell ref="L14:M14"/>
    <mergeCell ref="C15:C30"/>
    <mergeCell ref="D15:E15"/>
    <mergeCell ref="F15:G15"/>
    <mergeCell ref="H15:I15"/>
    <mergeCell ref="J15:K15"/>
    <mergeCell ref="L15:M15"/>
    <mergeCell ref="D16:E16"/>
    <mergeCell ref="F16:G16"/>
    <mergeCell ref="H16:I16"/>
    <mergeCell ref="J16:K16"/>
    <mergeCell ref="L16:M16"/>
    <mergeCell ref="D17:E17"/>
    <mergeCell ref="F17:G17"/>
    <mergeCell ref="H17:I17"/>
    <mergeCell ref="J17:K17"/>
    <mergeCell ref="L17:M17"/>
    <mergeCell ref="D18:E18"/>
    <mergeCell ref="F18:G18"/>
    <mergeCell ref="H18:I18"/>
    <mergeCell ref="J18:K18"/>
    <mergeCell ref="L18:M18"/>
    <mergeCell ref="D19:E19"/>
    <mergeCell ref="F19:G19"/>
    <mergeCell ref="H19:I19"/>
    <mergeCell ref="J19:K19"/>
    <mergeCell ref="L19:M19"/>
    <mergeCell ref="D20:E20"/>
    <mergeCell ref="F20:G20"/>
    <mergeCell ref="H20:I20"/>
    <mergeCell ref="J20:K20"/>
    <mergeCell ref="L20:M20"/>
    <mergeCell ref="D21:E21"/>
    <mergeCell ref="F21:G21"/>
    <mergeCell ref="H21:I21"/>
    <mergeCell ref="J21:K21"/>
    <mergeCell ref="L21:M21"/>
    <mergeCell ref="D22:E22"/>
    <mergeCell ref="F22:G22"/>
    <mergeCell ref="H22:I22"/>
    <mergeCell ref="J22:K22"/>
    <mergeCell ref="L22:M22"/>
    <mergeCell ref="D23:E23"/>
    <mergeCell ref="F23:G23"/>
    <mergeCell ref="H23:I23"/>
    <mergeCell ref="J23:K23"/>
    <mergeCell ref="L23:M23"/>
    <mergeCell ref="D24:E24"/>
    <mergeCell ref="F24:G24"/>
    <mergeCell ref="H24:I24"/>
    <mergeCell ref="J24:K24"/>
    <mergeCell ref="L24:M24"/>
    <mergeCell ref="D25:E25"/>
    <mergeCell ref="F25:G25"/>
    <mergeCell ref="H25:I25"/>
    <mergeCell ref="J25:K25"/>
    <mergeCell ref="L25:M25"/>
    <mergeCell ref="D26:E26"/>
    <mergeCell ref="F26:G26"/>
    <mergeCell ref="H26:I26"/>
    <mergeCell ref="J26:K26"/>
    <mergeCell ref="L26:M26"/>
    <mergeCell ref="D27:E27"/>
    <mergeCell ref="F27:G27"/>
    <mergeCell ref="H27:I27"/>
    <mergeCell ref="J27:K27"/>
    <mergeCell ref="L27:M27"/>
    <mergeCell ref="D28:E28"/>
    <mergeCell ref="F28:G28"/>
    <mergeCell ref="H28:I28"/>
    <mergeCell ref="J28:K28"/>
    <mergeCell ref="L28:M28"/>
    <mergeCell ref="D29:E29"/>
    <mergeCell ref="F29:G29"/>
    <mergeCell ref="H29:I29"/>
    <mergeCell ref="J29:K29"/>
    <mergeCell ref="L29:M29"/>
    <mergeCell ref="D30:E30"/>
    <mergeCell ref="F30:G30"/>
    <mergeCell ref="H30:I30"/>
    <mergeCell ref="J30:K30"/>
    <mergeCell ref="L30:M30"/>
    <mergeCell ref="B31:B40"/>
    <mergeCell ref="C31:D32"/>
    <mergeCell ref="F31:G31"/>
    <mergeCell ref="H31:I31"/>
    <mergeCell ref="J31:K31"/>
    <mergeCell ref="L31:M31"/>
    <mergeCell ref="F32:G32"/>
    <mergeCell ref="H32:I32"/>
    <mergeCell ref="J32:K32"/>
    <mergeCell ref="L32:M32"/>
    <mergeCell ref="C33:C40"/>
    <mergeCell ref="D33:E33"/>
    <mergeCell ref="F33:G33"/>
    <mergeCell ref="H33:I33"/>
    <mergeCell ref="J33:K33"/>
    <mergeCell ref="L33:M33"/>
    <mergeCell ref="D34:E34"/>
    <mergeCell ref="F34:G34"/>
    <mergeCell ref="H34:I34"/>
    <mergeCell ref="J34:K34"/>
    <mergeCell ref="L34:M34"/>
    <mergeCell ref="D35:E35"/>
    <mergeCell ref="F35:G35"/>
    <mergeCell ref="H35:I35"/>
    <mergeCell ref="J35:K35"/>
    <mergeCell ref="L35:M35"/>
    <mergeCell ref="F36:G36"/>
    <mergeCell ref="H36:I36"/>
    <mergeCell ref="J36:K36"/>
    <mergeCell ref="L36:M36"/>
    <mergeCell ref="D37:D38"/>
    <mergeCell ref="F37:G37"/>
    <mergeCell ref="H37:I37"/>
    <mergeCell ref="J37:K37"/>
    <mergeCell ref="L37:M37"/>
    <mergeCell ref="F38:G38"/>
    <mergeCell ref="H38:I38"/>
    <mergeCell ref="J38:K38"/>
    <mergeCell ref="L38:M38"/>
    <mergeCell ref="F39:G39"/>
    <mergeCell ref="H39:I39"/>
    <mergeCell ref="J39:K39"/>
    <mergeCell ref="L39:M39"/>
    <mergeCell ref="F40:G40"/>
    <mergeCell ref="H40:I40"/>
    <mergeCell ref="J40:K40"/>
    <mergeCell ref="L40:M40"/>
    <mergeCell ref="B41:B47"/>
    <mergeCell ref="C41:D42"/>
    <mergeCell ref="F41:G41"/>
    <mergeCell ref="H41:I41"/>
    <mergeCell ref="J41:K41"/>
    <mergeCell ref="L41:M41"/>
    <mergeCell ref="F42:G42"/>
    <mergeCell ref="H42:I42"/>
    <mergeCell ref="J42:K42"/>
    <mergeCell ref="L42:M42"/>
    <mergeCell ref="C43:D47"/>
    <mergeCell ref="F43:G43"/>
    <mergeCell ref="H43:I43"/>
    <mergeCell ref="J43:K43"/>
    <mergeCell ref="L43:M43"/>
    <mergeCell ref="F44:G44"/>
    <mergeCell ref="H44:I44"/>
    <mergeCell ref="J44:K44"/>
    <mergeCell ref="L44:M44"/>
    <mergeCell ref="F45:G45"/>
    <mergeCell ref="H45:I45"/>
    <mergeCell ref="J45:K45"/>
    <mergeCell ref="L45:M45"/>
    <mergeCell ref="F46:G46"/>
    <mergeCell ref="H46:I46"/>
    <mergeCell ref="J46:K46"/>
    <mergeCell ref="L46:M46"/>
    <mergeCell ref="F47:G47"/>
    <mergeCell ref="H47:I47"/>
    <mergeCell ref="J47:K47"/>
    <mergeCell ref="L47:M47"/>
    <mergeCell ref="B48:B61"/>
    <mergeCell ref="F48:G48"/>
    <mergeCell ref="H48:I48"/>
    <mergeCell ref="J48:K48"/>
    <mergeCell ref="L48:M48"/>
    <mergeCell ref="F49:G49"/>
    <mergeCell ref="H49:I49"/>
    <mergeCell ref="J49:K49"/>
    <mergeCell ref="L49:M49"/>
    <mergeCell ref="C50:C61"/>
    <mergeCell ref="D50:E50"/>
    <mergeCell ref="F50:G50"/>
    <mergeCell ref="H50:I50"/>
    <mergeCell ref="J50:K50"/>
    <mergeCell ref="L50:M50"/>
    <mergeCell ref="F51:G51"/>
    <mergeCell ref="H51:I51"/>
    <mergeCell ref="J51:K51"/>
    <mergeCell ref="L51:M51"/>
    <mergeCell ref="D52:E52"/>
    <mergeCell ref="F52:G52"/>
    <mergeCell ref="H52:I52"/>
    <mergeCell ref="J52:K52"/>
    <mergeCell ref="L52:M52"/>
    <mergeCell ref="F53:G53"/>
    <mergeCell ref="H53:I53"/>
    <mergeCell ref="J53:K53"/>
    <mergeCell ref="L53:M53"/>
    <mergeCell ref="F54:G54"/>
    <mergeCell ref="H54:I54"/>
    <mergeCell ref="J54:K54"/>
    <mergeCell ref="L54:M54"/>
    <mergeCell ref="F55:G55"/>
    <mergeCell ref="H55:I55"/>
    <mergeCell ref="J55:K55"/>
    <mergeCell ref="L55:M55"/>
    <mergeCell ref="D56:E56"/>
    <mergeCell ref="F56:G56"/>
    <mergeCell ref="H56:I56"/>
    <mergeCell ref="J56:K56"/>
    <mergeCell ref="L56:M56"/>
    <mergeCell ref="D57:E57"/>
    <mergeCell ref="F57:G57"/>
    <mergeCell ref="H57:I57"/>
    <mergeCell ref="J57:K57"/>
    <mergeCell ref="L57:M57"/>
    <mergeCell ref="F58:G58"/>
    <mergeCell ref="H58:I58"/>
    <mergeCell ref="J58:K58"/>
    <mergeCell ref="L58:M58"/>
    <mergeCell ref="F59:G59"/>
    <mergeCell ref="H59:I59"/>
    <mergeCell ref="J59:K59"/>
    <mergeCell ref="L59:M59"/>
    <mergeCell ref="F60:G60"/>
    <mergeCell ref="H60:I60"/>
    <mergeCell ref="J60:K60"/>
    <mergeCell ref="L60:M60"/>
    <mergeCell ref="F61:G61"/>
    <mergeCell ref="H61:I61"/>
    <mergeCell ref="J61:K61"/>
    <mergeCell ref="L61:M61"/>
    <mergeCell ref="B62:C62"/>
    <mergeCell ref="D62:E62"/>
    <mergeCell ref="F62:G62"/>
    <mergeCell ref="H62:I62"/>
    <mergeCell ref="J62:K62"/>
    <mergeCell ref="L62:M62"/>
    <mergeCell ref="B63:B66"/>
    <mergeCell ref="C63:E63"/>
    <mergeCell ref="F63:G63"/>
    <mergeCell ref="H63:I63"/>
    <mergeCell ref="J63:K63"/>
    <mergeCell ref="L63:M63"/>
    <mergeCell ref="C64:E64"/>
    <mergeCell ref="F64:G64"/>
    <mergeCell ref="H64:I64"/>
    <mergeCell ref="J64:K64"/>
    <mergeCell ref="L64:M64"/>
    <mergeCell ref="C65:C66"/>
    <mergeCell ref="D65:E65"/>
    <mergeCell ref="F65:G65"/>
    <mergeCell ref="H65:I65"/>
    <mergeCell ref="J65:K65"/>
    <mergeCell ref="L65:M65"/>
    <mergeCell ref="D66:E66"/>
    <mergeCell ref="F66:G66"/>
    <mergeCell ref="H66:I66"/>
    <mergeCell ref="J66:K66"/>
    <mergeCell ref="L66:M66"/>
    <mergeCell ref="C67:M67"/>
    <mergeCell ref="C68:M68"/>
    <mergeCell ref="B71:J71"/>
    <mergeCell ref="B72:E72"/>
    <mergeCell ref="F72:G72"/>
    <mergeCell ref="H72:I72"/>
    <mergeCell ref="J72:K72"/>
    <mergeCell ref="L72:M72"/>
    <mergeCell ref="B73:E73"/>
    <mergeCell ref="F73:G73"/>
    <mergeCell ref="H73:I73"/>
    <mergeCell ref="J73:K73"/>
    <mergeCell ref="L73:M73"/>
    <mergeCell ref="B74:E74"/>
    <mergeCell ref="F74:G74"/>
    <mergeCell ref="H74:I74"/>
    <mergeCell ref="J74:K74"/>
    <mergeCell ref="L74:M74"/>
    <mergeCell ref="B75:C76"/>
    <mergeCell ref="D75:E75"/>
    <mergeCell ref="F75:G75"/>
    <mergeCell ref="H75:I75"/>
    <mergeCell ref="J75:K75"/>
    <mergeCell ref="L75:M75"/>
    <mergeCell ref="D76:E76"/>
    <mergeCell ref="F76:G76"/>
    <mergeCell ref="H76:I76"/>
    <mergeCell ref="J76:K76"/>
    <mergeCell ref="L76:M76"/>
    <mergeCell ref="B77:B86"/>
    <mergeCell ref="C77:C86"/>
    <mergeCell ref="D77:E77"/>
    <mergeCell ref="F77:G77"/>
    <mergeCell ref="H77:I77"/>
    <mergeCell ref="J77:K77"/>
    <mergeCell ref="L77:M77"/>
    <mergeCell ref="D78:E78"/>
    <mergeCell ref="F78:G78"/>
    <mergeCell ref="H78:I78"/>
    <mergeCell ref="J78:K78"/>
    <mergeCell ref="L78:M78"/>
    <mergeCell ref="D79:E79"/>
    <mergeCell ref="F79:G79"/>
    <mergeCell ref="H79:I79"/>
    <mergeCell ref="J79:K79"/>
    <mergeCell ref="L79:M79"/>
    <mergeCell ref="D80:E80"/>
    <mergeCell ref="F80:G80"/>
    <mergeCell ref="H80:I80"/>
    <mergeCell ref="J80:K80"/>
    <mergeCell ref="L80:M80"/>
    <mergeCell ref="D81:E81"/>
    <mergeCell ref="F81:G81"/>
    <mergeCell ref="H81:I81"/>
    <mergeCell ref="J81:K81"/>
    <mergeCell ref="L81:M81"/>
    <mergeCell ref="D82:E82"/>
    <mergeCell ref="F82:G82"/>
    <mergeCell ref="H82:I82"/>
    <mergeCell ref="J82:K82"/>
    <mergeCell ref="L82:M82"/>
    <mergeCell ref="D83:E83"/>
    <mergeCell ref="F83:G83"/>
    <mergeCell ref="H83:I83"/>
    <mergeCell ref="J83:K83"/>
    <mergeCell ref="L83:M83"/>
    <mergeCell ref="D84:E84"/>
    <mergeCell ref="F84:G84"/>
    <mergeCell ref="H84:I84"/>
    <mergeCell ref="J84:K84"/>
    <mergeCell ref="L84:M84"/>
    <mergeCell ref="D85:E85"/>
    <mergeCell ref="F85:G85"/>
    <mergeCell ref="H85:I85"/>
    <mergeCell ref="J85:K85"/>
    <mergeCell ref="L85:M85"/>
    <mergeCell ref="D86:E86"/>
    <mergeCell ref="F86:G86"/>
    <mergeCell ref="H86:I86"/>
    <mergeCell ref="J86:K86"/>
    <mergeCell ref="L86:M86"/>
    <mergeCell ref="C87:C91"/>
    <mergeCell ref="D87:E87"/>
    <mergeCell ref="F87:G87"/>
    <mergeCell ref="H87:I87"/>
    <mergeCell ref="J87:K87"/>
    <mergeCell ref="L87:M87"/>
    <mergeCell ref="D88:E88"/>
    <mergeCell ref="F88:G88"/>
    <mergeCell ref="H88:I88"/>
    <mergeCell ref="J88:K88"/>
    <mergeCell ref="L88:M88"/>
    <mergeCell ref="D89:E89"/>
    <mergeCell ref="F89:G89"/>
    <mergeCell ref="H89:I89"/>
    <mergeCell ref="J89:K89"/>
    <mergeCell ref="L89:M89"/>
    <mergeCell ref="D90:E90"/>
    <mergeCell ref="F90:G90"/>
    <mergeCell ref="H90:I90"/>
    <mergeCell ref="J90:K90"/>
    <mergeCell ref="L90:M90"/>
    <mergeCell ref="D91:E91"/>
    <mergeCell ref="F91:G91"/>
    <mergeCell ref="H91:I91"/>
    <mergeCell ref="J91:K91"/>
    <mergeCell ref="L91:M91"/>
    <mergeCell ref="C92:C94"/>
    <mergeCell ref="D92:E92"/>
    <mergeCell ref="F92:G92"/>
    <mergeCell ref="H92:I92"/>
    <mergeCell ref="J92:K92"/>
    <mergeCell ref="L92:M92"/>
    <mergeCell ref="D93:E93"/>
    <mergeCell ref="F93:G93"/>
    <mergeCell ref="H93:I93"/>
    <mergeCell ref="J93:K93"/>
    <mergeCell ref="L93:M93"/>
    <mergeCell ref="D94:E94"/>
    <mergeCell ref="F94:G94"/>
    <mergeCell ref="H94:I94"/>
    <mergeCell ref="J94:K94"/>
    <mergeCell ref="L94:M94"/>
    <mergeCell ref="C95:C98"/>
    <mergeCell ref="D95:E95"/>
    <mergeCell ref="F95:G95"/>
    <mergeCell ref="H95:I95"/>
    <mergeCell ref="J95:K95"/>
    <mergeCell ref="L95:M95"/>
    <mergeCell ref="D96:E96"/>
    <mergeCell ref="F96:G96"/>
    <mergeCell ref="H96:I96"/>
    <mergeCell ref="J96:K96"/>
    <mergeCell ref="L96:M96"/>
    <mergeCell ref="D97:E97"/>
    <mergeCell ref="F97:G97"/>
    <mergeCell ref="H97:I97"/>
    <mergeCell ref="J97:K97"/>
    <mergeCell ref="L97:M97"/>
    <mergeCell ref="D98:E98"/>
    <mergeCell ref="F98:G98"/>
    <mergeCell ref="H98:I98"/>
    <mergeCell ref="J98:K98"/>
    <mergeCell ref="L98:M98"/>
    <mergeCell ref="C99:C106"/>
    <mergeCell ref="D99:E99"/>
    <mergeCell ref="F99:G99"/>
    <mergeCell ref="H99:I99"/>
    <mergeCell ref="J99:K99"/>
    <mergeCell ref="L99:M99"/>
    <mergeCell ref="D100:E100"/>
    <mergeCell ref="F100:G100"/>
    <mergeCell ref="H100:I100"/>
    <mergeCell ref="J100:K100"/>
    <mergeCell ref="L100:M100"/>
    <mergeCell ref="D101:E101"/>
    <mergeCell ref="F101:G101"/>
    <mergeCell ref="H101:I101"/>
    <mergeCell ref="J101:K101"/>
    <mergeCell ref="L101:M101"/>
    <mergeCell ref="D102:E102"/>
    <mergeCell ref="F102:G102"/>
    <mergeCell ref="H102:I102"/>
    <mergeCell ref="J102:K102"/>
    <mergeCell ref="L102:M102"/>
    <mergeCell ref="D103:E103"/>
    <mergeCell ref="F103:G103"/>
    <mergeCell ref="H103:I103"/>
    <mergeCell ref="J103:K103"/>
    <mergeCell ref="L103:M103"/>
    <mergeCell ref="D104:E104"/>
    <mergeCell ref="F104:G104"/>
    <mergeCell ref="H104:I104"/>
    <mergeCell ref="J104:K104"/>
    <mergeCell ref="L104:M104"/>
    <mergeCell ref="D105:E105"/>
    <mergeCell ref="F105:G105"/>
    <mergeCell ref="H105:I105"/>
    <mergeCell ref="J105:K105"/>
    <mergeCell ref="L105:M105"/>
    <mergeCell ref="D106:E106"/>
    <mergeCell ref="F106:G106"/>
    <mergeCell ref="H106:I106"/>
    <mergeCell ref="J106:K106"/>
    <mergeCell ref="L106:M106"/>
    <mergeCell ref="C107:C116"/>
    <mergeCell ref="D107:E107"/>
    <mergeCell ref="F107:G107"/>
    <mergeCell ref="H107:I107"/>
    <mergeCell ref="J107:K107"/>
    <mergeCell ref="L107:M107"/>
    <mergeCell ref="D108:E108"/>
    <mergeCell ref="F108:G108"/>
    <mergeCell ref="H108:I108"/>
    <mergeCell ref="J108:K108"/>
    <mergeCell ref="L108:M108"/>
    <mergeCell ref="D109:E109"/>
    <mergeCell ref="F109:G109"/>
    <mergeCell ref="H109:I109"/>
    <mergeCell ref="J109:K109"/>
    <mergeCell ref="L109:M109"/>
    <mergeCell ref="D110:E110"/>
    <mergeCell ref="F110:G110"/>
    <mergeCell ref="H110:I110"/>
    <mergeCell ref="J110:K110"/>
    <mergeCell ref="L110:M110"/>
    <mergeCell ref="D111:E111"/>
    <mergeCell ref="F111:G111"/>
    <mergeCell ref="H111:I111"/>
    <mergeCell ref="J111:K111"/>
    <mergeCell ref="L111:M111"/>
    <mergeCell ref="D112:E112"/>
    <mergeCell ref="F112:G112"/>
    <mergeCell ref="H112:I112"/>
    <mergeCell ref="J112:K112"/>
    <mergeCell ref="L112:M112"/>
    <mergeCell ref="D113:E113"/>
    <mergeCell ref="F113:G113"/>
    <mergeCell ref="H113:I113"/>
    <mergeCell ref="J113:K113"/>
    <mergeCell ref="L113:M113"/>
    <mergeCell ref="D114:E114"/>
    <mergeCell ref="F114:G114"/>
    <mergeCell ref="H114:I114"/>
    <mergeCell ref="J114:K114"/>
    <mergeCell ref="L114:M114"/>
    <mergeCell ref="F115:G115"/>
    <mergeCell ref="H115:I115"/>
    <mergeCell ref="J115:K115"/>
    <mergeCell ref="L115:M115"/>
    <mergeCell ref="D116:E116"/>
    <mergeCell ref="F116:G116"/>
    <mergeCell ref="H116:I116"/>
    <mergeCell ref="J116:K116"/>
    <mergeCell ref="L116:M116"/>
    <mergeCell ref="C117:C135"/>
    <mergeCell ref="D117:E117"/>
    <mergeCell ref="F117:G117"/>
    <mergeCell ref="H117:I117"/>
    <mergeCell ref="J117:K117"/>
    <mergeCell ref="L117:M117"/>
    <mergeCell ref="D118:E118"/>
    <mergeCell ref="F118:G118"/>
    <mergeCell ref="H118:I118"/>
    <mergeCell ref="J118:K118"/>
    <mergeCell ref="L118:M118"/>
    <mergeCell ref="D119:E119"/>
    <mergeCell ref="F119:G119"/>
    <mergeCell ref="H119:I119"/>
    <mergeCell ref="J119:K119"/>
    <mergeCell ref="L119:M119"/>
    <mergeCell ref="D120:E120"/>
    <mergeCell ref="F120:G120"/>
    <mergeCell ref="H120:I120"/>
    <mergeCell ref="J120:K120"/>
    <mergeCell ref="L120:M120"/>
    <mergeCell ref="D121:E121"/>
    <mergeCell ref="F121:G121"/>
    <mergeCell ref="H121:I121"/>
    <mergeCell ref="J121:K121"/>
    <mergeCell ref="L121:M121"/>
    <mergeCell ref="D122:E122"/>
    <mergeCell ref="F122:G122"/>
    <mergeCell ref="H122:I122"/>
    <mergeCell ref="J122:K122"/>
    <mergeCell ref="L122:M122"/>
    <mergeCell ref="D123:E123"/>
    <mergeCell ref="F123:G123"/>
    <mergeCell ref="H123:I123"/>
    <mergeCell ref="J123:K123"/>
    <mergeCell ref="L123:M123"/>
    <mergeCell ref="D124:E124"/>
    <mergeCell ref="F124:G124"/>
    <mergeCell ref="H124:I124"/>
    <mergeCell ref="J124:K124"/>
    <mergeCell ref="L124:M124"/>
    <mergeCell ref="D125:E125"/>
    <mergeCell ref="F125:G125"/>
    <mergeCell ref="H125:I125"/>
    <mergeCell ref="J125:K125"/>
    <mergeCell ref="L125:M125"/>
    <mergeCell ref="D126:E126"/>
    <mergeCell ref="F126:G126"/>
    <mergeCell ref="H126:I126"/>
    <mergeCell ref="J126:K126"/>
    <mergeCell ref="L126:M126"/>
    <mergeCell ref="D127:E127"/>
    <mergeCell ref="F127:G127"/>
    <mergeCell ref="H127:I127"/>
    <mergeCell ref="J127:K127"/>
    <mergeCell ref="L127:M127"/>
    <mergeCell ref="D128:E128"/>
    <mergeCell ref="F128:G128"/>
    <mergeCell ref="H128:I128"/>
    <mergeCell ref="J128:K128"/>
    <mergeCell ref="L128:M128"/>
    <mergeCell ref="D129:E129"/>
    <mergeCell ref="F129:G129"/>
    <mergeCell ref="H129:I129"/>
    <mergeCell ref="J129:K129"/>
    <mergeCell ref="L129:M129"/>
    <mergeCell ref="D130:E130"/>
    <mergeCell ref="F130:G130"/>
    <mergeCell ref="H130:I130"/>
    <mergeCell ref="J130:K130"/>
    <mergeCell ref="L130:M130"/>
    <mergeCell ref="D131:E131"/>
    <mergeCell ref="F131:G131"/>
    <mergeCell ref="H131:I131"/>
    <mergeCell ref="J131:K131"/>
    <mergeCell ref="L131:M131"/>
    <mergeCell ref="D132:E132"/>
    <mergeCell ref="F132:G132"/>
    <mergeCell ref="H132:I132"/>
    <mergeCell ref="J132:K132"/>
    <mergeCell ref="L132:M132"/>
    <mergeCell ref="D133:E133"/>
    <mergeCell ref="F133:G133"/>
    <mergeCell ref="H133:I133"/>
    <mergeCell ref="J133:K133"/>
    <mergeCell ref="L133:M133"/>
    <mergeCell ref="D134:E134"/>
    <mergeCell ref="F134:G134"/>
    <mergeCell ref="H134:I134"/>
    <mergeCell ref="J134:K134"/>
    <mergeCell ref="L134:M134"/>
    <mergeCell ref="D135:E135"/>
    <mergeCell ref="F135:G135"/>
    <mergeCell ref="H135:I135"/>
    <mergeCell ref="J135:K135"/>
    <mergeCell ref="L135:M135"/>
    <mergeCell ref="H136:I136"/>
    <mergeCell ref="J136:K136"/>
    <mergeCell ref="L136:M136"/>
    <mergeCell ref="D137:E137"/>
    <mergeCell ref="F137:G137"/>
    <mergeCell ref="H137:I137"/>
    <mergeCell ref="J137:K137"/>
    <mergeCell ref="L137:M137"/>
    <mergeCell ref="L140:M140"/>
    <mergeCell ref="D140:E140"/>
    <mergeCell ref="F140:G140"/>
    <mergeCell ref="H140:I140"/>
    <mergeCell ref="J140:K140"/>
    <mergeCell ref="D138:E138"/>
    <mergeCell ref="F138:G138"/>
    <mergeCell ref="H138:I138"/>
    <mergeCell ref="J138:K138"/>
    <mergeCell ref="L138:M138"/>
    <mergeCell ref="F139:G139"/>
    <mergeCell ref="H139:I139"/>
    <mergeCell ref="J139:K139"/>
    <mergeCell ref="L139:M139"/>
    <mergeCell ref="F136:G136"/>
    <mergeCell ref="L141:M141"/>
    <mergeCell ref="D142:E142"/>
    <mergeCell ref="F142:G142"/>
    <mergeCell ref="H142:I142"/>
    <mergeCell ref="J142:K142"/>
    <mergeCell ref="L142:M142"/>
    <mergeCell ref="L143:M143"/>
    <mergeCell ref="D144:E144"/>
    <mergeCell ref="F144:G144"/>
    <mergeCell ref="H144:I144"/>
    <mergeCell ref="J144:K144"/>
    <mergeCell ref="L144:M144"/>
    <mergeCell ref="D141:E141"/>
    <mergeCell ref="F141:G141"/>
    <mergeCell ref="H141:I141"/>
    <mergeCell ref="J141:K141"/>
    <mergeCell ref="D143:E143"/>
    <mergeCell ref="F143:G143"/>
    <mergeCell ref="H143:I143"/>
    <mergeCell ref="J143:K143"/>
    <mergeCell ref="D149:E149"/>
    <mergeCell ref="F149:G149"/>
    <mergeCell ref="H149:I149"/>
    <mergeCell ref="J149:K149"/>
    <mergeCell ref="L149:M149"/>
    <mergeCell ref="H145:I145"/>
    <mergeCell ref="J145:K145"/>
    <mergeCell ref="L145:M145"/>
    <mergeCell ref="D146:E146"/>
    <mergeCell ref="F146:G146"/>
    <mergeCell ref="H146:I146"/>
    <mergeCell ref="J146:K146"/>
    <mergeCell ref="L146:M146"/>
    <mergeCell ref="D147:E147"/>
    <mergeCell ref="F147:G147"/>
    <mergeCell ref="H147:I147"/>
    <mergeCell ref="J147:K147"/>
    <mergeCell ref="L147:M147"/>
    <mergeCell ref="D145:E145"/>
    <mergeCell ref="F145:G145"/>
    <mergeCell ref="L157:M157"/>
    <mergeCell ref="D150:E150"/>
    <mergeCell ref="F150:G150"/>
    <mergeCell ref="H150:I150"/>
    <mergeCell ref="J150:K150"/>
    <mergeCell ref="L150:M150"/>
    <mergeCell ref="C151:C153"/>
    <mergeCell ref="D151:E151"/>
    <mergeCell ref="F151:G151"/>
    <mergeCell ref="H151:I151"/>
    <mergeCell ref="J151:K151"/>
    <mergeCell ref="L151:M151"/>
    <mergeCell ref="D152:E152"/>
    <mergeCell ref="F152:G152"/>
    <mergeCell ref="H152:I152"/>
    <mergeCell ref="J152:K152"/>
    <mergeCell ref="L152:M152"/>
    <mergeCell ref="D153:E153"/>
    <mergeCell ref="F153:G153"/>
    <mergeCell ref="H153:I153"/>
    <mergeCell ref="J153:K153"/>
    <mergeCell ref="L153:M153"/>
    <mergeCell ref="C141:C150"/>
    <mergeCell ref="L148:M148"/>
    <mergeCell ref="L158:M158"/>
    <mergeCell ref="D159:E159"/>
    <mergeCell ref="F159:G159"/>
    <mergeCell ref="H159:I159"/>
    <mergeCell ref="J159:K159"/>
    <mergeCell ref="L159:M159"/>
    <mergeCell ref="F154:G154"/>
    <mergeCell ref="H154:I154"/>
    <mergeCell ref="J154:K154"/>
    <mergeCell ref="L154:M154"/>
    <mergeCell ref="D155:E155"/>
    <mergeCell ref="F155:G155"/>
    <mergeCell ref="H155:I155"/>
    <mergeCell ref="J155:K155"/>
    <mergeCell ref="L155:M155"/>
    <mergeCell ref="D156:E156"/>
    <mergeCell ref="F156:G156"/>
    <mergeCell ref="H156:I156"/>
    <mergeCell ref="J156:K156"/>
    <mergeCell ref="L156:M156"/>
    <mergeCell ref="D157:E157"/>
    <mergeCell ref="F157:G157"/>
    <mergeCell ref="H157:I157"/>
    <mergeCell ref="J157:K157"/>
    <mergeCell ref="L163:M163"/>
    <mergeCell ref="C164:C165"/>
    <mergeCell ref="D164:E164"/>
    <mergeCell ref="F164:G164"/>
    <mergeCell ref="H164:I164"/>
    <mergeCell ref="J164:K164"/>
    <mergeCell ref="J160:K160"/>
    <mergeCell ref="L160:M160"/>
    <mergeCell ref="C161:E161"/>
    <mergeCell ref="F161:G161"/>
    <mergeCell ref="H161:I161"/>
    <mergeCell ref="J161:K161"/>
    <mergeCell ref="L164:M164"/>
    <mergeCell ref="L161:M161"/>
    <mergeCell ref="C162:E162"/>
    <mergeCell ref="F162:G162"/>
    <mergeCell ref="H162:I162"/>
    <mergeCell ref="J162:K162"/>
    <mergeCell ref="L162:M162"/>
    <mergeCell ref="L167:M167"/>
    <mergeCell ref="D165:E165"/>
    <mergeCell ref="F165:G165"/>
    <mergeCell ref="H165:I165"/>
    <mergeCell ref="J165:K165"/>
    <mergeCell ref="L165:M165"/>
    <mergeCell ref="C166:E166"/>
    <mergeCell ref="F166:G166"/>
    <mergeCell ref="H166:I166"/>
    <mergeCell ref="J166:K166"/>
    <mergeCell ref="L166:M166"/>
    <mergeCell ref="B87:B135"/>
    <mergeCell ref="B136:B159"/>
    <mergeCell ref="C167:E167"/>
    <mergeCell ref="F167:G167"/>
    <mergeCell ref="H167:I167"/>
    <mergeCell ref="J167:K167"/>
    <mergeCell ref="B160:B167"/>
    <mergeCell ref="C160:E160"/>
    <mergeCell ref="F160:G160"/>
    <mergeCell ref="H160:I160"/>
    <mergeCell ref="F163:G163"/>
    <mergeCell ref="H163:I163"/>
    <mergeCell ref="J163:K163"/>
    <mergeCell ref="D158:E158"/>
    <mergeCell ref="F158:G158"/>
    <mergeCell ref="H158:I158"/>
    <mergeCell ref="J158:K158"/>
    <mergeCell ref="C155:C157"/>
    <mergeCell ref="D148:E148"/>
    <mergeCell ref="F148:G148"/>
    <mergeCell ref="H148:I148"/>
    <mergeCell ref="J148:K148"/>
    <mergeCell ref="C136:C140"/>
    <mergeCell ref="D136:E136"/>
  </mergeCells>
  <phoneticPr fontId="2"/>
  <pageMargins left="0.74803149606299213" right="0.55118110236220474" top="0.39370078740157483" bottom="0.39370078740157483" header="0.51181102362204722" footer="0.51181102362204722"/>
  <pageSetup paperSize="9" scale="95" firstPageNumber="59" orientation="portrait" useFirstPageNumber="1" r:id="rId1"/>
  <headerFooter alignWithMargins="0">
    <oddFooter>&amp;C&amp;P</oddFooter>
  </headerFooter>
  <rowBreaks count="3" manualBreakCount="3">
    <brk id="40" max="13" man="1"/>
    <brk id="86" max="13" man="1"/>
    <brk id="135"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20</vt:i4>
      </vt:variant>
    </vt:vector>
  </HeadingPairs>
  <TitlesOfParts>
    <vt:vector size="37" baseType="lpstr">
      <vt:lpstr>0保健衛生</vt:lpstr>
      <vt:lpstr>1母子保健概要</vt:lpstr>
      <vt:lpstr>2妊娠母子手帳,3妊婦保健指導 </vt:lpstr>
      <vt:lpstr>4妊産婦健診</vt:lpstr>
      <vt:lpstr>5a乳幼児健診概要</vt:lpstr>
      <vt:lpstr>5b医療機関委託</vt:lpstr>
      <vt:lpstr>5c３か月児</vt:lpstr>
      <vt:lpstr>5d１歳６か月児</vt:lpstr>
      <vt:lpstr>5e３歳児</vt:lpstr>
      <vt:lpstr>6訪問指導</vt:lpstr>
      <vt:lpstr>７母子健康教育・教室</vt:lpstr>
      <vt:lpstr>8母子健康相談</vt:lpstr>
      <vt:lpstr>9母子電話相談</vt:lpstr>
      <vt:lpstr>10安心出産育児支援</vt:lpstr>
      <vt:lpstr>11産前・産後サポート事業,12伴走型,13育み</vt:lpstr>
      <vt:lpstr>14不妊手術,15人工妊娠中絶</vt:lpstr>
      <vt:lpstr>16こども広場</vt:lpstr>
      <vt:lpstr>'10安心出産育児支援'!Print_Area</vt:lpstr>
      <vt:lpstr>'11産前・産後サポート事業,12伴走型,13育み'!Print_Area</vt:lpstr>
      <vt:lpstr>'14不妊手術,15人工妊娠中絶'!Print_Area</vt:lpstr>
      <vt:lpstr>'16こども広場'!Print_Area</vt:lpstr>
      <vt:lpstr>'1母子保健概要'!Print_Area</vt:lpstr>
      <vt:lpstr>'2妊娠母子手帳,3妊婦保健指導 '!Print_Area</vt:lpstr>
      <vt:lpstr>'4妊産婦健診'!Print_Area</vt:lpstr>
      <vt:lpstr>'5a乳幼児健診概要'!Print_Area</vt:lpstr>
      <vt:lpstr>'5b医療機関委託'!Print_Area</vt:lpstr>
      <vt:lpstr>'5c３か月児'!Print_Area</vt:lpstr>
      <vt:lpstr>'5d１歳６か月児'!Print_Area</vt:lpstr>
      <vt:lpstr>'5e３歳児'!Print_Area</vt:lpstr>
      <vt:lpstr>'6訪問指導'!Print_Area</vt:lpstr>
      <vt:lpstr>'７母子健康教育・教室'!Print_Area</vt:lpstr>
      <vt:lpstr>'8母子健康相談'!Print_Area</vt:lpstr>
      <vt:lpstr>'9母子電話相談'!Print_Area</vt:lpstr>
      <vt:lpstr>'5b医療機関委託'!Print_Titles</vt:lpstr>
      <vt:lpstr>'5c３か月児'!Print_Titles</vt:lpstr>
      <vt:lpstr>'5d１歳６か月児'!Print_Titles</vt:lpstr>
      <vt:lpstr>'5e３歳児'!Print_Titles</vt:lpstr>
    </vt:vector>
  </TitlesOfParts>
  <Company>金沢市役所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金沢市役所</dc:creator>
  <cp:lastModifiedBy>kndp</cp:lastModifiedBy>
  <cp:lastPrinted>2023-12-15T01:58:19Z</cp:lastPrinted>
  <dcterms:created xsi:type="dcterms:W3CDTF">2003-03-10T07:02:26Z</dcterms:created>
  <dcterms:modified xsi:type="dcterms:W3CDTF">2023-12-22T00:29:15Z</dcterms:modified>
</cp:coreProperties>
</file>