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mc:AlternateContent xmlns:mc="http://schemas.openxmlformats.org/markup-compatibility/2006">
    <mc:Choice Requires="x15">
      <x15ac:absPath xmlns:x15ac="http://schemas.microsoft.com/office/spreadsheetml/2010/11/ac" url="C:\Users\#toga\Desktop\Excel_xlsx_マーカーなし\"/>
    </mc:Choice>
  </mc:AlternateContent>
  <bookViews>
    <workbookView xWindow="90" yWindow="15" windowWidth="10860" windowHeight="7785" activeTab="2"/>
  </bookViews>
  <sheets>
    <sheet name="1" sheetId="19" r:id="rId1"/>
    <sheet name="2a" sheetId="25" r:id="rId2"/>
    <sheet name="2bcd" sheetId="26" r:id="rId3"/>
    <sheet name="3a" sheetId="24" r:id="rId4"/>
    <sheet name="4 " sheetId="23" r:id="rId5"/>
  </sheets>
  <definedNames>
    <definedName name="_xlnm.Print_Area" localSheetId="0">'1'!$A$1:$Q$56</definedName>
    <definedName name="_xlnm.Print_Area" localSheetId="1">'2a'!$A$1:$I$23</definedName>
    <definedName name="_xlnm.Print_Area" localSheetId="2">'2bcd'!$A$1:$S$34</definedName>
    <definedName name="_xlnm.Print_Area" localSheetId="3">'3a'!$A$1:$AD$42</definedName>
    <definedName name="_xlnm.Print_Area" localSheetId="4">'4 '!$A$1:$J$16</definedName>
  </definedNames>
  <calcPr calcId="162913"/>
</workbook>
</file>

<file path=xl/calcChain.xml><?xml version="1.0" encoding="utf-8"?>
<calcChain xmlns="http://schemas.openxmlformats.org/spreadsheetml/2006/main">
  <c r="P27" i="26" l="1"/>
  <c r="L27" i="26"/>
  <c r="O27" i="26" s="1"/>
  <c r="P26" i="26"/>
  <c r="L26" i="26"/>
  <c r="O26" i="26" s="1"/>
  <c r="P25" i="26"/>
  <c r="L25" i="26"/>
  <c r="O25" i="26" s="1"/>
  <c r="S24" i="26"/>
  <c r="R24" i="26"/>
  <c r="Q24" i="26"/>
  <c r="N24" i="26"/>
  <c r="K24" i="26"/>
  <c r="J24" i="26"/>
  <c r="I24" i="26"/>
  <c r="H24" i="26"/>
  <c r="F24" i="26"/>
  <c r="E24" i="26"/>
  <c r="D24" i="26"/>
  <c r="C24" i="26"/>
  <c r="P13" i="26"/>
  <c r="M13" i="26"/>
  <c r="O13" i="26" s="1"/>
  <c r="H13" i="26"/>
  <c r="P12" i="26"/>
  <c r="M12" i="26"/>
  <c r="H12" i="26"/>
  <c r="P11" i="26"/>
  <c r="M11" i="26"/>
  <c r="O11" i="26"/>
  <c r="H11" i="26"/>
  <c r="H10" i="26" s="1"/>
  <c r="S10" i="26"/>
  <c r="R10" i="26"/>
  <c r="Q10" i="26"/>
  <c r="P10" i="26"/>
  <c r="N10" i="26"/>
  <c r="L10" i="26"/>
  <c r="K10" i="26"/>
  <c r="J10" i="26"/>
  <c r="I10" i="26"/>
  <c r="G10" i="26"/>
  <c r="F10" i="26"/>
  <c r="E10" i="26"/>
  <c r="D10" i="26"/>
  <c r="C10" i="26"/>
  <c r="F8" i="24"/>
  <c r="F11" i="24"/>
  <c r="F12" i="24"/>
  <c r="F16" i="24"/>
  <c r="F17" i="24"/>
  <c r="F18" i="24"/>
  <c r="AD42" i="24"/>
  <c r="AC42" i="24"/>
  <c r="AB42" i="24"/>
  <c r="AA42" i="24"/>
  <c r="Z42" i="24"/>
  <c r="Y42" i="24"/>
  <c r="X42" i="24"/>
  <c r="W42" i="24"/>
  <c r="V42" i="24"/>
  <c r="U42" i="24"/>
  <c r="T42" i="24"/>
  <c r="S42" i="24"/>
  <c r="R42" i="24"/>
  <c r="Q42" i="24"/>
  <c r="P42" i="24"/>
  <c r="O42" i="24"/>
  <c r="N42" i="24"/>
  <c r="M42" i="24"/>
  <c r="L42" i="24"/>
  <c r="K42" i="24"/>
  <c r="J42" i="24"/>
  <c r="I42" i="24"/>
  <c r="H42" i="24"/>
  <c r="G42" i="24"/>
  <c r="F41" i="24"/>
  <c r="F40" i="24"/>
  <c r="F39" i="24"/>
  <c r="F38" i="24"/>
  <c r="F37" i="24"/>
  <c r="AD36" i="24"/>
  <c r="AC36" i="24"/>
  <c r="AB36" i="24"/>
  <c r="AA36" i="24"/>
  <c r="Z36" i="24"/>
  <c r="Y36" i="24"/>
  <c r="X36" i="24"/>
  <c r="W36" i="24"/>
  <c r="V36" i="24"/>
  <c r="U36" i="24"/>
  <c r="T36" i="24"/>
  <c r="S36" i="24"/>
  <c r="R36" i="24"/>
  <c r="Q36" i="24"/>
  <c r="P36" i="24"/>
  <c r="O36" i="24"/>
  <c r="N36" i="24"/>
  <c r="M36" i="24"/>
  <c r="L36" i="24"/>
  <c r="K36" i="24"/>
  <c r="J36" i="24"/>
  <c r="I36" i="24"/>
  <c r="H36" i="24"/>
  <c r="G36" i="24"/>
  <c r="AD35" i="24"/>
  <c r="AC35" i="24"/>
  <c r="AB35" i="24"/>
  <c r="AA35" i="24"/>
  <c r="Z35" i="24"/>
  <c r="Y35" i="24"/>
  <c r="X35" i="24"/>
  <c r="W35" i="24"/>
  <c r="V35" i="24"/>
  <c r="U35" i="24"/>
  <c r="T35" i="24"/>
  <c r="S35" i="24"/>
  <c r="R35" i="24"/>
  <c r="Q35" i="24"/>
  <c r="P35" i="24"/>
  <c r="O35" i="24"/>
  <c r="N35" i="24"/>
  <c r="M35" i="24"/>
  <c r="L35" i="24"/>
  <c r="K35" i="24"/>
  <c r="J35" i="24"/>
  <c r="I35" i="24"/>
  <c r="H35" i="24"/>
  <c r="G35" i="24"/>
  <c r="AD34" i="24"/>
  <c r="AC34" i="24"/>
  <c r="AB34" i="24"/>
  <c r="AA34" i="24"/>
  <c r="Z34" i="24"/>
  <c r="Y34" i="24"/>
  <c r="X34" i="24"/>
  <c r="W34" i="24"/>
  <c r="V34" i="24"/>
  <c r="U34" i="24"/>
  <c r="T34" i="24"/>
  <c r="S34" i="24"/>
  <c r="R34" i="24"/>
  <c r="Q34" i="24"/>
  <c r="P34" i="24"/>
  <c r="O34" i="24"/>
  <c r="N34" i="24"/>
  <c r="M34" i="24"/>
  <c r="L34" i="24"/>
  <c r="K34" i="24"/>
  <c r="J34" i="24"/>
  <c r="I34" i="24"/>
  <c r="H34" i="24"/>
  <c r="G34" i="24"/>
  <c r="AD33" i="24"/>
  <c r="AC33" i="24"/>
  <c r="AB33" i="24"/>
  <c r="AA33" i="24"/>
  <c r="Z33" i="24"/>
  <c r="Y33" i="24"/>
  <c r="X33" i="24"/>
  <c r="W33" i="24"/>
  <c r="V33" i="24"/>
  <c r="U33" i="24"/>
  <c r="T33" i="24"/>
  <c r="S33" i="24"/>
  <c r="R33" i="24"/>
  <c r="Q33" i="24"/>
  <c r="P33" i="24"/>
  <c r="O33" i="24"/>
  <c r="N33" i="24"/>
  <c r="M33" i="24"/>
  <c r="L33" i="24"/>
  <c r="K33" i="24"/>
  <c r="J33" i="24"/>
  <c r="I33" i="24"/>
  <c r="H33" i="24"/>
  <c r="G33" i="24"/>
  <c r="AD32" i="24"/>
  <c r="AC32" i="24"/>
  <c r="AB32" i="24"/>
  <c r="AA32" i="24"/>
  <c r="Z32" i="24"/>
  <c r="Y32" i="24"/>
  <c r="X32" i="24"/>
  <c r="W32" i="24"/>
  <c r="V32" i="24"/>
  <c r="U32" i="24"/>
  <c r="T32" i="24"/>
  <c r="S32" i="24"/>
  <c r="R32" i="24"/>
  <c r="Q32" i="24"/>
  <c r="P32" i="24"/>
  <c r="O32" i="24"/>
  <c r="N32" i="24"/>
  <c r="M32" i="24"/>
  <c r="L32" i="24"/>
  <c r="K32" i="24"/>
  <c r="J32" i="24"/>
  <c r="I32" i="24"/>
  <c r="H32" i="24"/>
  <c r="G32" i="24"/>
  <c r="F31" i="24"/>
  <c r="F30" i="24"/>
  <c r="F29" i="24"/>
  <c r="F28" i="24"/>
  <c r="F27" i="24"/>
  <c r="F26" i="24"/>
  <c r="F25" i="24"/>
  <c r="F24" i="24"/>
  <c r="AD22" i="24"/>
  <c r="AC22" i="24"/>
  <c r="AB22" i="24"/>
  <c r="AA22" i="24"/>
  <c r="Z22" i="24"/>
  <c r="Y22" i="24"/>
  <c r="X22" i="24"/>
  <c r="W22" i="24"/>
  <c r="V22" i="24"/>
  <c r="U22" i="24"/>
  <c r="T22" i="24"/>
  <c r="S22" i="24"/>
  <c r="R22" i="24"/>
  <c r="Q22" i="24"/>
  <c r="P22" i="24"/>
  <c r="O22" i="24"/>
  <c r="N22" i="24"/>
  <c r="M22" i="24"/>
  <c r="L22" i="24"/>
  <c r="K22" i="24"/>
  <c r="J22" i="24"/>
  <c r="I22" i="24"/>
  <c r="H22" i="24"/>
  <c r="G22" i="24"/>
  <c r="AD21" i="24"/>
  <c r="AD23" i="24"/>
  <c r="AC21" i="24"/>
  <c r="AC23" i="24"/>
  <c r="AB21" i="24"/>
  <c r="AA21" i="24"/>
  <c r="Z21" i="24"/>
  <c r="Y21" i="24"/>
  <c r="X21" i="24"/>
  <c r="X23" i="24"/>
  <c r="W21" i="24"/>
  <c r="V21" i="24"/>
  <c r="V23" i="24"/>
  <c r="U21" i="24"/>
  <c r="T21" i="24"/>
  <c r="S21" i="24"/>
  <c r="R21" i="24"/>
  <c r="Q21" i="24"/>
  <c r="Q23" i="24"/>
  <c r="P21" i="24"/>
  <c r="P23" i="24"/>
  <c r="O21" i="24"/>
  <c r="N21" i="24"/>
  <c r="M21" i="24"/>
  <c r="L21" i="24"/>
  <c r="K21" i="24"/>
  <c r="J21" i="24"/>
  <c r="J23" i="24"/>
  <c r="I21" i="24"/>
  <c r="H21" i="24"/>
  <c r="G21" i="24"/>
  <c r="AD20" i="24"/>
  <c r="AC20" i="24"/>
  <c r="AB20" i="24"/>
  <c r="AA20" i="24"/>
  <c r="Z20" i="24"/>
  <c r="Z23" i="24"/>
  <c r="Y20" i="24"/>
  <c r="Y23" i="24"/>
  <c r="X20" i="24"/>
  <c r="W20" i="24"/>
  <c r="V20" i="24"/>
  <c r="U20" i="24"/>
  <c r="U23" i="24"/>
  <c r="T20" i="24"/>
  <c r="S20" i="24"/>
  <c r="R20" i="24"/>
  <c r="R23" i="24"/>
  <c r="Q20" i="24"/>
  <c r="P20" i="24"/>
  <c r="O20" i="24"/>
  <c r="O23" i="24"/>
  <c r="N20" i="24"/>
  <c r="N23" i="24"/>
  <c r="M20" i="24"/>
  <c r="M23" i="24"/>
  <c r="L20" i="24"/>
  <c r="L23" i="24"/>
  <c r="K20" i="24"/>
  <c r="J20" i="24"/>
  <c r="I20" i="24"/>
  <c r="H20" i="24"/>
  <c r="H23" i="24"/>
  <c r="G20" i="24"/>
  <c r="G23" i="24"/>
  <c r="AD19" i="24"/>
  <c r="AC19" i="24"/>
  <c r="AB19" i="24"/>
  <c r="AA19" i="24"/>
  <c r="Z19" i="24"/>
  <c r="Y19" i="24"/>
  <c r="X19" i="24"/>
  <c r="W19" i="24"/>
  <c r="V19" i="24"/>
  <c r="U19" i="24"/>
  <c r="T19" i="24"/>
  <c r="S19" i="24"/>
  <c r="R19" i="24"/>
  <c r="Q19" i="24"/>
  <c r="P19" i="24"/>
  <c r="O19" i="24"/>
  <c r="N19" i="24"/>
  <c r="M19" i="24"/>
  <c r="L19" i="24"/>
  <c r="K19" i="24"/>
  <c r="J19" i="24"/>
  <c r="I19" i="24"/>
  <c r="H19" i="24"/>
  <c r="G19" i="24"/>
  <c r="AD15" i="24"/>
  <c r="AC15" i="24"/>
  <c r="AB15" i="24"/>
  <c r="AA15" i="24"/>
  <c r="Z15" i="24"/>
  <c r="Y15" i="24"/>
  <c r="X15" i="24"/>
  <c r="W15" i="24"/>
  <c r="V15" i="24"/>
  <c r="U15" i="24"/>
  <c r="T15" i="24"/>
  <c r="S15" i="24"/>
  <c r="R15" i="24"/>
  <c r="Q15" i="24"/>
  <c r="P15" i="24"/>
  <c r="O15" i="24"/>
  <c r="N15" i="24"/>
  <c r="M15" i="24"/>
  <c r="L15" i="24"/>
  <c r="K15" i="24"/>
  <c r="J15" i="24"/>
  <c r="I15" i="24"/>
  <c r="H15" i="24"/>
  <c r="G15" i="24"/>
  <c r="AA14" i="24"/>
  <c r="AD13" i="24"/>
  <c r="AD14" i="24"/>
  <c r="AC13" i="24"/>
  <c r="AC14" i="24"/>
  <c r="AB13" i="24"/>
  <c r="AB14" i="24"/>
  <c r="AA13" i="24"/>
  <c r="Z13" i="24"/>
  <c r="Z14" i="24"/>
  <c r="Y13" i="24"/>
  <c r="Y14" i="24"/>
  <c r="X13" i="24"/>
  <c r="X14" i="24"/>
  <c r="W13" i="24"/>
  <c r="W14" i="24"/>
  <c r="V13" i="24"/>
  <c r="V14" i="24"/>
  <c r="U13" i="24"/>
  <c r="U14" i="24"/>
  <c r="T13" i="24"/>
  <c r="T14" i="24"/>
  <c r="S13" i="24"/>
  <c r="S14" i="24"/>
  <c r="R13" i="24"/>
  <c r="R14" i="24"/>
  <c r="Q13" i="24"/>
  <c r="Q14" i="24"/>
  <c r="P13" i="24"/>
  <c r="P14" i="24"/>
  <c r="O13" i="24"/>
  <c r="O14" i="24"/>
  <c r="N13" i="24"/>
  <c r="N14" i="24"/>
  <c r="M13" i="24"/>
  <c r="M14" i="24"/>
  <c r="L13" i="24"/>
  <c r="L14" i="24"/>
  <c r="K13" i="24"/>
  <c r="K14" i="24"/>
  <c r="J13" i="24"/>
  <c r="J14" i="24"/>
  <c r="I13" i="24"/>
  <c r="I14" i="24"/>
  <c r="H13" i="24"/>
  <c r="H14" i="24"/>
  <c r="G13" i="24"/>
  <c r="G14" i="24"/>
  <c r="AD10" i="24"/>
  <c r="AC10" i="24"/>
  <c r="AB10" i="24"/>
  <c r="AA10" i="24"/>
  <c r="Z10" i="24"/>
  <c r="Y10" i="24"/>
  <c r="X10" i="24"/>
  <c r="W10" i="24"/>
  <c r="V10" i="24"/>
  <c r="U10" i="24"/>
  <c r="T10" i="24"/>
  <c r="S10" i="24"/>
  <c r="R10" i="24"/>
  <c r="Q10" i="24"/>
  <c r="P10" i="24"/>
  <c r="O10" i="24"/>
  <c r="N10" i="24"/>
  <c r="M10" i="24"/>
  <c r="L10" i="24"/>
  <c r="K10" i="24"/>
  <c r="J10" i="24"/>
  <c r="I10" i="24"/>
  <c r="H10" i="24"/>
  <c r="G10" i="24"/>
  <c r="AA23" i="24"/>
  <c r="K23" i="24"/>
  <c r="S23" i="24"/>
  <c r="F13" i="24"/>
  <c r="AB23" i="24"/>
  <c r="I23" i="24"/>
  <c r="F9" i="24"/>
  <c r="F21" i="24"/>
  <c r="F19" i="24"/>
  <c r="T23" i="24"/>
  <c r="W23" i="24"/>
  <c r="F33" i="24"/>
  <c r="F14" i="24"/>
  <c r="F15" i="24"/>
  <c r="F36" i="24"/>
  <c r="F32" i="24"/>
  <c r="F34" i="24"/>
  <c r="F42" i="24"/>
  <c r="F20" i="24"/>
  <c r="F23" i="24"/>
  <c r="F10" i="24"/>
  <c r="F35" i="24"/>
  <c r="F22" i="24"/>
  <c r="O12" i="26"/>
  <c r="M10" i="26" l="1"/>
  <c r="O10" i="26" s="1"/>
  <c r="P24" i="26"/>
  <c r="L24" i="26"/>
  <c r="O24" i="26" s="1"/>
</calcChain>
</file>

<file path=xl/sharedStrings.xml><?xml version="1.0" encoding="utf-8"?>
<sst xmlns="http://schemas.openxmlformats.org/spreadsheetml/2006/main" count="230" uniqueCount="153">
  <si>
    <t>普及啓発</t>
    <rPh sb="0" eb="2">
      <t>フキュウ</t>
    </rPh>
    <rPh sb="2" eb="4">
      <t>ケイハツ</t>
    </rPh>
    <phoneticPr fontId="2"/>
  </si>
  <si>
    <t>ライフステージごとの歯の健康づくり　予防・健診</t>
    <rPh sb="10" eb="11">
      <t>ハ</t>
    </rPh>
    <rPh sb="12" eb="14">
      <t>ケンコウ</t>
    </rPh>
    <rPh sb="18" eb="20">
      <t>ヨボウ</t>
    </rPh>
    <rPh sb="21" eb="23">
      <t>ケンシン</t>
    </rPh>
    <phoneticPr fontId="2"/>
  </si>
  <si>
    <t>妊婦</t>
    <rPh sb="0" eb="2">
      <t>ニンプ</t>
    </rPh>
    <phoneticPr fontId="2"/>
  </si>
  <si>
    <t>妊婦歯科健康診査</t>
    <rPh sb="0" eb="2">
      <t>ニンプ</t>
    </rPh>
    <rPh sb="2" eb="4">
      <t>シカ</t>
    </rPh>
    <rPh sb="4" eb="6">
      <t>ケンコウ</t>
    </rPh>
    <rPh sb="6" eb="7">
      <t>シン</t>
    </rPh>
    <rPh sb="7" eb="8">
      <t>サ</t>
    </rPh>
    <phoneticPr fontId="2"/>
  </si>
  <si>
    <t>乳幼児期</t>
    <rPh sb="0" eb="3">
      <t>ニュウヨウジ</t>
    </rPh>
    <rPh sb="3" eb="4">
      <t>キ</t>
    </rPh>
    <phoneticPr fontId="2"/>
  </si>
  <si>
    <t>学童期</t>
    <rPh sb="0" eb="1">
      <t>ガク</t>
    </rPh>
    <rPh sb="1" eb="2">
      <t>ワラベ</t>
    </rPh>
    <rPh sb="2" eb="3">
      <t>キ</t>
    </rPh>
    <phoneticPr fontId="2"/>
  </si>
  <si>
    <t>成人期</t>
    <rPh sb="0" eb="1">
      <t>シゲル</t>
    </rPh>
    <rPh sb="1" eb="2">
      <t>ヒト</t>
    </rPh>
    <rPh sb="2" eb="3">
      <t>キ</t>
    </rPh>
    <phoneticPr fontId="2"/>
  </si>
  <si>
    <t>高齢期</t>
    <rPh sb="0" eb="2">
      <t>コウレイ</t>
    </rPh>
    <rPh sb="2" eb="3">
      <t>キ</t>
    </rPh>
    <phoneticPr fontId="2"/>
  </si>
  <si>
    <t>推進体制の整備</t>
    <rPh sb="0" eb="2">
      <t>スイシン</t>
    </rPh>
    <rPh sb="2" eb="4">
      <t>タイセイ</t>
    </rPh>
    <rPh sb="5" eb="7">
      <t>セイビ</t>
    </rPh>
    <phoneticPr fontId="2"/>
  </si>
  <si>
    <t>関係機関との連携</t>
    <rPh sb="0" eb="2">
      <t>カンケイ</t>
    </rPh>
    <rPh sb="2" eb="4">
      <t>キカン</t>
    </rPh>
    <rPh sb="6" eb="8">
      <t>レンケイ</t>
    </rPh>
    <phoneticPr fontId="2"/>
  </si>
  <si>
    <t>介護予防事業　　　</t>
    <rPh sb="0" eb="2">
      <t>カイゴ</t>
    </rPh>
    <rPh sb="2" eb="4">
      <t>ヨボウ</t>
    </rPh>
    <rPh sb="4" eb="6">
      <t>ジギョウ</t>
    </rPh>
    <phoneticPr fontId="2"/>
  </si>
  <si>
    <t>受診者</t>
  </si>
  <si>
    <t>むし歯り患型別</t>
    <rPh sb="2" eb="3">
      <t>バ</t>
    </rPh>
    <phoneticPr fontId="2"/>
  </si>
  <si>
    <t>むし歯有病者率</t>
    <rPh sb="2" eb="3">
      <t>バ</t>
    </rPh>
    <phoneticPr fontId="2"/>
  </si>
  <si>
    <t>軟組織異常</t>
  </si>
  <si>
    <t>咬合異常</t>
  </si>
  <si>
    <t>その他の異常</t>
  </si>
  <si>
    <t>むし歯のない者</t>
    <rPh sb="2" eb="3">
      <t>バ</t>
    </rPh>
    <phoneticPr fontId="2"/>
  </si>
  <si>
    <t>計</t>
  </si>
  <si>
    <t>対象者</t>
  </si>
  <si>
    <t>むし歯総本数</t>
    <rPh sb="4" eb="5">
      <t>ホン</t>
    </rPh>
    <phoneticPr fontId="2"/>
  </si>
  <si>
    <t>Ｏ型</t>
  </si>
  <si>
    <t>Ｂ型</t>
  </si>
  <si>
    <t>不詳</t>
  </si>
  <si>
    <t>駅西</t>
    <rPh sb="0" eb="1">
      <t>エキ</t>
    </rPh>
    <rPh sb="1" eb="2">
      <t>ニシ</t>
    </rPh>
    <phoneticPr fontId="2"/>
  </si>
  <si>
    <t>受診率（％）</t>
    <rPh sb="0" eb="2">
      <t>ジュシン</t>
    </rPh>
    <phoneticPr fontId="2"/>
  </si>
  <si>
    <t>未処置歯のない者</t>
    <rPh sb="0" eb="1">
      <t>ミ</t>
    </rPh>
    <rPh sb="1" eb="3">
      <t>ショチ</t>
    </rPh>
    <rPh sb="3" eb="4">
      <t>ハ</t>
    </rPh>
    <rPh sb="7" eb="8">
      <t>モノ</t>
    </rPh>
    <phoneticPr fontId="2"/>
  </si>
  <si>
    <t>未処置歯のある者</t>
    <rPh sb="0" eb="1">
      <t>ミ</t>
    </rPh>
    <rPh sb="1" eb="3">
      <t>ショチ</t>
    </rPh>
    <rPh sb="3" eb="4">
      <t>ハ</t>
    </rPh>
    <rPh sb="7" eb="8">
      <t>モノ</t>
    </rPh>
    <phoneticPr fontId="2"/>
  </si>
  <si>
    <t>未処置歯のある者（％）</t>
    <rPh sb="0" eb="1">
      <t>ミ</t>
    </rPh>
    <rPh sb="1" eb="3">
      <t>ショチ</t>
    </rPh>
    <rPh sb="3" eb="4">
      <t>ハ</t>
    </rPh>
    <rPh sb="7" eb="8">
      <t>モノ</t>
    </rPh>
    <phoneticPr fontId="2"/>
  </si>
  <si>
    <t>喪失歯数</t>
    <rPh sb="0" eb="2">
      <t>ソウシツ</t>
    </rPh>
    <rPh sb="2" eb="3">
      <t>ハ</t>
    </rPh>
    <rPh sb="3" eb="4">
      <t>カズ</t>
    </rPh>
    <phoneticPr fontId="2"/>
  </si>
  <si>
    <t>未処置歯数</t>
    <rPh sb="0" eb="1">
      <t>ミ</t>
    </rPh>
    <rPh sb="1" eb="3">
      <t>ショチ</t>
    </rPh>
    <rPh sb="3" eb="4">
      <t>ハ</t>
    </rPh>
    <rPh sb="4" eb="5">
      <t>カズ</t>
    </rPh>
    <phoneticPr fontId="2"/>
  </si>
  <si>
    <t>処置歯数</t>
    <rPh sb="0" eb="2">
      <t>ショチ</t>
    </rPh>
    <rPh sb="2" eb="3">
      <t>バ</t>
    </rPh>
    <rPh sb="3" eb="4">
      <t>カズ</t>
    </rPh>
    <phoneticPr fontId="2"/>
  </si>
  <si>
    <t>判定区分</t>
    <rPh sb="0" eb="2">
      <t>ハンテイ</t>
    </rPh>
    <rPh sb="2" eb="4">
      <t>クブン</t>
    </rPh>
    <phoneticPr fontId="2"/>
  </si>
  <si>
    <t>異常なし</t>
  </si>
  <si>
    <t>要指導</t>
  </si>
  <si>
    <t>要精検</t>
  </si>
  <si>
    <t>健全</t>
    <rPh sb="0" eb="2">
      <t>ケンゼン</t>
    </rPh>
    <phoneticPr fontId="2"/>
  </si>
  <si>
    <t>歯肉出血</t>
    <rPh sb="0" eb="2">
      <t>シニク</t>
    </rPh>
    <rPh sb="2" eb="4">
      <t>シュッケツ</t>
    </rPh>
    <phoneticPr fontId="2"/>
  </si>
  <si>
    <t>歯石</t>
    <rPh sb="0" eb="2">
      <t>シセキ</t>
    </rPh>
    <phoneticPr fontId="2"/>
  </si>
  <si>
    <t>浅いポケット</t>
    <rPh sb="0" eb="1">
      <t>アサ</t>
    </rPh>
    <phoneticPr fontId="2"/>
  </si>
  <si>
    <t>深いポケット</t>
    <rPh sb="0" eb="1">
      <t>フカ</t>
    </rPh>
    <phoneticPr fontId="2"/>
  </si>
  <si>
    <t>現在歯</t>
    <rPh sb="0" eb="2">
      <t>ゲンザイ</t>
    </rPh>
    <rPh sb="2" eb="3">
      <t>バ</t>
    </rPh>
    <phoneticPr fontId="2"/>
  </si>
  <si>
    <t>現在歯総数</t>
    <rPh sb="0" eb="2">
      <t>ゲンザイ</t>
    </rPh>
    <rPh sb="2" eb="3">
      <t>ハ</t>
    </rPh>
    <rPh sb="3" eb="4">
      <t>ソウ</t>
    </rPh>
    <rPh sb="4" eb="5">
      <t>スウ</t>
    </rPh>
    <phoneticPr fontId="2"/>
  </si>
  <si>
    <t>一人平均現在歯数</t>
    <rPh sb="0" eb="2">
      <t>ヒトリ</t>
    </rPh>
    <rPh sb="2" eb="4">
      <t>ヘイキン</t>
    </rPh>
    <rPh sb="4" eb="6">
      <t>ゲンザイ</t>
    </rPh>
    <rPh sb="6" eb="7">
      <t>ハ</t>
    </rPh>
    <rPh sb="7" eb="8">
      <t>スウ</t>
    </rPh>
    <phoneticPr fontId="2"/>
  </si>
  <si>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rPh sb="12" eb="13">
      <t>ハ</t>
    </rPh>
    <rPh sb="14" eb="15">
      <t>ハ</t>
    </rPh>
    <rPh sb="15" eb="16">
      <t>シュウ</t>
    </rPh>
    <rPh sb="16" eb="17">
      <t>ビョウ</t>
    </rPh>
    <rPh sb="18" eb="20">
      <t>アッカ</t>
    </rPh>
    <rPh sb="27" eb="30">
      <t>ニュウヨウジ</t>
    </rPh>
    <rPh sb="30" eb="31">
      <t>キ</t>
    </rPh>
    <rPh sb="32" eb="34">
      <t>ショウガイ</t>
    </rPh>
    <rPh sb="35" eb="36">
      <t>ツウ</t>
    </rPh>
    <rPh sb="38" eb="39">
      <t>ハ</t>
    </rPh>
    <rPh sb="40" eb="42">
      <t>ケンコウ</t>
    </rPh>
    <rPh sb="46" eb="48">
      <t>キソ</t>
    </rPh>
    <rPh sb="51" eb="53">
      <t>ジキ</t>
    </rPh>
    <rPh sb="61" eb="63">
      <t>シカ</t>
    </rPh>
    <rPh sb="63" eb="65">
      <t>ケンコウ</t>
    </rPh>
    <rPh sb="65" eb="67">
      <t>キョウイク</t>
    </rPh>
    <rPh sb="68" eb="70">
      <t>シカ</t>
    </rPh>
    <rPh sb="70" eb="72">
      <t>ホケン</t>
    </rPh>
    <rPh sb="72" eb="74">
      <t>シドウ</t>
    </rPh>
    <rPh sb="75" eb="78">
      <t>ショクセイカツ</t>
    </rPh>
    <rPh sb="78" eb="80">
      <t>シドウ</t>
    </rPh>
    <rPh sb="81" eb="83">
      <t>ジッシ</t>
    </rPh>
    <phoneticPr fontId="2"/>
  </si>
  <si>
    <t>むし歯予防出前講座</t>
    <rPh sb="2" eb="3">
      <t>ハ</t>
    </rPh>
    <rPh sb="3" eb="5">
      <t>ヨボウ</t>
    </rPh>
    <rPh sb="5" eb="7">
      <t>デマエ</t>
    </rPh>
    <rPh sb="7" eb="9">
      <t>コウザ</t>
    </rPh>
    <phoneticPr fontId="2"/>
  </si>
  <si>
    <t>2-8　歯科保健</t>
    <rPh sb="4" eb="6">
      <t>シカ</t>
    </rPh>
    <rPh sb="6" eb="8">
      <t>ホケン</t>
    </rPh>
    <phoneticPr fontId="2"/>
  </si>
  <si>
    <t>2-8-1　歯科保健対策の体系</t>
    <rPh sb="6" eb="8">
      <t>シカ</t>
    </rPh>
    <rPh sb="8" eb="10">
      <t>ホケン</t>
    </rPh>
    <phoneticPr fontId="2"/>
  </si>
  <si>
    <t>2-8-2　母子歯科保健</t>
    <rPh sb="6" eb="8">
      <t>ボシ</t>
    </rPh>
    <phoneticPr fontId="2"/>
  </si>
  <si>
    <t>2-8-4　普及啓発</t>
    <rPh sb="6" eb="8">
      <t>フキュウ</t>
    </rPh>
    <rPh sb="8" eb="10">
      <t>ケイハツ</t>
    </rPh>
    <phoneticPr fontId="2"/>
  </si>
  <si>
    <t>対象</t>
    <rPh sb="0" eb="1">
      <t>タイ</t>
    </rPh>
    <rPh sb="1" eb="2">
      <t>ゾウ</t>
    </rPh>
    <phoneticPr fontId="2"/>
  </si>
  <si>
    <t>区　　分</t>
    <rPh sb="0" eb="1">
      <t>ク</t>
    </rPh>
    <rPh sb="3" eb="4">
      <t>ブン</t>
    </rPh>
    <phoneticPr fontId="2"/>
  </si>
  <si>
    <t>区分</t>
    <rPh sb="0" eb="2">
      <t>クブン</t>
    </rPh>
    <phoneticPr fontId="2"/>
  </si>
  <si>
    <t>目的・趣旨</t>
    <rPh sb="0" eb="2">
      <t>モクテキ</t>
    </rPh>
    <rPh sb="3" eb="5">
      <t>シュシ</t>
    </rPh>
    <phoneticPr fontId="2"/>
  </si>
  <si>
    <t>不詳</t>
    <rPh sb="0" eb="2">
      <t>フショウ</t>
    </rPh>
    <phoneticPr fontId="2"/>
  </si>
  <si>
    <t>しっかり食べよう教室</t>
    <rPh sb="4" eb="5">
      <t>タ</t>
    </rPh>
    <rPh sb="8" eb="10">
      <t>キョウシツ</t>
    </rPh>
    <phoneticPr fontId="2"/>
  </si>
  <si>
    <t>親子むし歯予防出前講座</t>
    <rPh sb="0" eb="2">
      <t>オヤコ</t>
    </rPh>
    <rPh sb="4" eb="5">
      <t>ハ</t>
    </rPh>
    <rPh sb="5" eb="7">
      <t>ヨボウ</t>
    </rPh>
    <rPh sb="7" eb="9">
      <t>デマエ</t>
    </rPh>
    <rPh sb="9" eb="11">
      <t>コウザ</t>
    </rPh>
    <phoneticPr fontId="2"/>
  </si>
  <si>
    <t>2-8-3　歯科保健</t>
    <rPh sb="6" eb="8">
      <t>シカ</t>
    </rPh>
    <rPh sb="8" eb="10">
      <t>ホケン</t>
    </rPh>
    <phoneticPr fontId="2"/>
  </si>
  <si>
    <t>市民(乳児～大人まで)</t>
    <rPh sb="0" eb="2">
      <t>シミン</t>
    </rPh>
    <rPh sb="3" eb="5">
      <t>ニュウジ</t>
    </rPh>
    <rPh sb="6" eb="8">
      <t>オトナ</t>
    </rPh>
    <phoneticPr fontId="2"/>
  </si>
  <si>
    <t>泉野</t>
  </si>
  <si>
    <t>元町</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</si>
  <si>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rPh sb="2" eb="3">
      <t>サイ</t>
    </rPh>
    <rPh sb="10" eb="11">
      <t>ポン</t>
    </rPh>
    <rPh sb="11" eb="13">
      <t>イジョウ</t>
    </rPh>
    <rPh sb="14" eb="15">
      <t>ハ</t>
    </rPh>
    <rPh sb="16" eb="18">
      <t>イジ</t>
    </rPh>
    <rPh sb="24" eb="26">
      <t>ウンドウ</t>
    </rPh>
    <rPh sb="27" eb="29">
      <t>スイショウ</t>
    </rPh>
    <rPh sb="31" eb="33">
      <t>シミン</t>
    </rPh>
    <rPh sb="34" eb="36">
      <t>ショウガイ</t>
    </rPh>
    <rPh sb="40" eb="42">
      <t>ケンコウ</t>
    </rPh>
    <rPh sb="43" eb="44">
      <t>ハ</t>
    </rPh>
    <rPh sb="45" eb="47">
      <t>イジ</t>
    </rPh>
    <rPh sb="49" eb="50">
      <t>スコ</t>
    </rPh>
    <rPh sb="53" eb="55">
      <t>セイカツ</t>
    </rPh>
    <rPh sb="56" eb="57">
      <t>オク</t>
    </rPh>
    <rPh sb="61" eb="63">
      <t>スイシン</t>
    </rPh>
    <rPh sb="70" eb="72">
      <t>ジッセン</t>
    </rPh>
    <rPh sb="75" eb="77">
      <t>ケンコウ</t>
    </rPh>
    <rPh sb="78" eb="79">
      <t>ハ</t>
    </rPh>
    <rPh sb="79" eb="80">
      <t>オヨ</t>
    </rPh>
    <rPh sb="81" eb="83">
      <t>コウクウ</t>
    </rPh>
    <rPh sb="83" eb="85">
      <t>ジョウタイ</t>
    </rPh>
    <rPh sb="86" eb="87">
      <t>タモ</t>
    </rPh>
    <rPh sb="91" eb="93">
      <t>シミン</t>
    </rPh>
    <rPh sb="94" eb="96">
      <t>モハン</t>
    </rPh>
    <rPh sb="99" eb="101">
      <t>コジン</t>
    </rPh>
    <rPh sb="102" eb="104">
      <t>ヒョウショウ</t>
    </rPh>
    <phoneticPr fontId="2"/>
  </si>
  <si>
    <t>むし歯有病者率（％）</t>
    <rPh sb="2" eb="3">
      <t>バ</t>
    </rPh>
    <phoneticPr fontId="2"/>
  </si>
  <si>
    <t>むし歯数</t>
    <rPh sb="2" eb="3">
      <t>バ</t>
    </rPh>
    <phoneticPr fontId="2"/>
  </si>
  <si>
    <t>対象者</t>
    <rPh sb="0" eb="3">
      <t>タイショウシャ</t>
    </rPh>
    <phoneticPr fontId="2"/>
  </si>
  <si>
    <t>被表彰者</t>
    <rPh sb="0" eb="1">
      <t>ヒ</t>
    </rPh>
    <rPh sb="1" eb="3">
      <t>ヒョウショウ</t>
    </rPh>
    <rPh sb="3" eb="4">
      <t>シャ</t>
    </rPh>
    <phoneticPr fontId="2"/>
  </si>
  <si>
    <t>　</t>
    <phoneticPr fontId="2"/>
  </si>
  <si>
    <t>80歳以上で、20本以上の歯を保持している金沢市在住の方</t>
    <rPh sb="2" eb="3">
      <t>サイ</t>
    </rPh>
    <rPh sb="3" eb="5">
      <t>イジョウ</t>
    </rPh>
    <rPh sb="9" eb="10">
      <t>ポン</t>
    </rPh>
    <rPh sb="10" eb="12">
      <t>イジョウ</t>
    </rPh>
    <rPh sb="13" eb="14">
      <t>ハ</t>
    </rPh>
    <rPh sb="15" eb="17">
      <t>ホジ</t>
    </rPh>
    <rPh sb="21" eb="24">
      <t>カナザワシ</t>
    </rPh>
    <rPh sb="24" eb="26">
      <t>ザイジュウ</t>
    </rPh>
    <rPh sb="27" eb="28">
      <t>カタ</t>
    </rPh>
    <phoneticPr fontId="2"/>
  </si>
  <si>
    <t>2-8-2-b　１歳６か月児歯科健康診査</t>
    <phoneticPr fontId="2"/>
  </si>
  <si>
    <t>対象者</t>
    <phoneticPr fontId="2"/>
  </si>
  <si>
    <t>むし歯総数</t>
    <phoneticPr fontId="2"/>
  </si>
  <si>
    <t>一人平均むし歯数</t>
    <phoneticPr fontId="2"/>
  </si>
  <si>
    <t>むし歯のある者</t>
    <phoneticPr fontId="2"/>
  </si>
  <si>
    <t>Ａ
型</t>
    <phoneticPr fontId="2"/>
  </si>
  <si>
    <t>Ｂ
型</t>
    <phoneticPr fontId="2"/>
  </si>
  <si>
    <t>Ｃ
型</t>
    <phoneticPr fontId="2"/>
  </si>
  <si>
    <t>（％）</t>
    <phoneticPr fontId="2"/>
  </si>
  <si>
    <t>(本)</t>
    <phoneticPr fontId="2"/>
  </si>
  <si>
    <t>2-8-2-c　３歳児歯科健康診査</t>
    <phoneticPr fontId="2"/>
  </si>
  <si>
    <t>A型</t>
    <phoneticPr fontId="2"/>
  </si>
  <si>
    <t>Ｃ2
型</t>
    <phoneticPr fontId="2"/>
  </si>
  <si>
    <t>2-8-2-d　歯科健康教育、歯科相談等</t>
    <phoneticPr fontId="2"/>
  </si>
  <si>
    <t>2-8-2-a　妊婦歯科健康診査</t>
    <phoneticPr fontId="2"/>
  </si>
  <si>
    <t>う蝕のある者</t>
    <phoneticPr fontId="2"/>
  </si>
  <si>
    <t>う蝕有病者率（％）</t>
    <phoneticPr fontId="2"/>
  </si>
  <si>
    <t>う蝕数</t>
    <phoneticPr fontId="2"/>
  </si>
  <si>
    <t>..</t>
    <phoneticPr fontId="2"/>
  </si>
  <si>
    <t>一人平均う蝕数</t>
    <phoneticPr fontId="2"/>
  </si>
  <si>
    <t>2-8-4-b　かなざわ歯ッピー長寿8020賞　表彰式</t>
    <rPh sb="12" eb="13">
      <t>ハ</t>
    </rPh>
    <rPh sb="16" eb="18">
      <t>チョウジュ</t>
    </rPh>
    <rPh sb="22" eb="23">
      <t>ショウ</t>
    </rPh>
    <rPh sb="24" eb="26">
      <t>ヒョウショウ</t>
    </rPh>
    <rPh sb="26" eb="27">
      <t>シキ</t>
    </rPh>
    <phoneticPr fontId="2"/>
  </si>
  <si>
    <t>テーマ</t>
    <phoneticPr fontId="2"/>
  </si>
  <si>
    <t>主催</t>
    <rPh sb="0" eb="2">
      <t>シュサイ</t>
    </rPh>
    <phoneticPr fontId="2"/>
  </si>
  <si>
    <t>参加人数</t>
    <phoneticPr fontId="2"/>
  </si>
  <si>
    <t>実施年月日</t>
    <phoneticPr fontId="2"/>
  </si>
  <si>
    <t>歯科健診</t>
    <rPh sb="0" eb="2">
      <t>シカ</t>
    </rPh>
    <rPh sb="2" eb="4">
      <t>ケンシン</t>
    </rPh>
    <phoneticPr fontId="2"/>
  </si>
  <si>
    <t>一般介護予防事業</t>
    <rPh sb="0" eb="2">
      <t>イッパン</t>
    </rPh>
    <rPh sb="2" eb="4">
      <t>カイゴ</t>
    </rPh>
    <rPh sb="4" eb="6">
      <t>ヨボウ</t>
    </rPh>
    <rPh sb="6" eb="8">
      <t>ジギョウ</t>
    </rPh>
    <phoneticPr fontId="2"/>
  </si>
  <si>
    <t>・そくさい地域出前講座</t>
    <rPh sb="5" eb="7">
      <t>チイキ</t>
    </rPh>
    <rPh sb="7" eb="9">
      <t>デマエ</t>
    </rPh>
    <rPh sb="9" eb="11">
      <t>コウザ</t>
    </rPh>
    <phoneticPr fontId="2"/>
  </si>
  <si>
    <t>短期集中通所型口腔機能向上事業</t>
    <rPh sb="0" eb="2">
      <t>タンキ</t>
    </rPh>
    <rPh sb="2" eb="4">
      <t>シュウチュウ</t>
    </rPh>
    <rPh sb="4" eb="6">
      <t>ツウショ</t>
    </rPh>
    <rPh sb="6" eb="7">
      <t>ガタ</t>
    </rPh>
    <rPh sb="7" eb="9">
      <t>コウクウ</t>
    </rPh>
    <rPh sb="9" eb="11">
      <t>キノウ</t>
    </rPh>
    <rPh sb="11" eb="13">
      <t>コウジョウ</t>
    </rPh>
    <rPh sb="13" eb="15">
      <t>ジギョウ</t>
    </rPh>
    <phoneticPr fontId="2"/>
  </si>
  <si>
    <t>・歯つらつ健康プログラム</t>
    <rPh sb="1" eb="2">
      <t>ハ</t>
    </rPh>
    <rPh sb="5" eb="7">
      <t>ケンコウ</t>
    </rPh>
    <phoneticPr fontId="2"/>
  </si>
  <si>
    <t>歯ッピー長寿8020表彰</t>
    <rPh sb="0" eb="1">
      <t>ハ</t>
    </rPh>
    <rPh sb="4" eb="6">
      <t>チョウジュ</t>
    </rPh>
    <rPh sb="10" eb="12">
      <t>ヒョウショウ</t>
    </rPh>
    <phoneticPr fontId="2"/>
  </si>
  <si>
    <t>泉野</t>
    <phoneticPr fontId="2"/>
  </si>
  <si>
    <t>元町</t>
    <phoneticPr fontId="2"/>
  </si>
  <si>
    <t>2-8-3-a  すこやか歯科健診（医療機関委託）</t>
    <rPh sb="13" eb="15">
      <t>シカ</t>
    </rPh>
    <rPh sb="15" eb="17">
      <t>ケンシン</t>
    </rPh>
    <rPh sb="18" eb="20">
      <t>イリョウ</t>
    </rPh>
    <rPh sb="20" eb="22">
      <t>キカン</t>
    </rPh>
    <rPh sb="22" eb="24">
      <t>イタク</t>
    </rPh>
    <phoneticPr fontId="2"/>
  </si>
  <si>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8020(ハチマルニイマル)運動の推進および口腔機能の向上、歯の寿命の伸延によって、市民の健康保持増進に寄与することをめざします。</t>
    <rPh sb="1" eb="3">
      <t>ケンコウ</t>
    </rPh>
    <rPh sb="8" eb="9">
      <t>タモ</t>
    </rPh>
    <rPh sb="11" eb="13">
      <t>オイ</t>
    </rPh>
    <rPh sb="15" eb="17">
      <t>ショクジ</t>
    </rPh>
    <rPh sb="24" eb="25">
      <t>ココロ</t>
    </rPh>
    <rPh sb="26" eb="28">
      <t>シンタイ</t>
    </rPh>
    <rPh sb="29" eb="31">
      <t>ケンコウ</t>
    </rPh>
    <rPh sb="32" eb="33">
      <t>タモ</t>
    </rPh>
    <rPh sb="35" eb="36">
      <t>ユタカ</t>
    </rPh>
    <rPh sb="37" eb="39">
      <t>セイカツ</t>
    </rPh>
    <rPh sb="40" eb="41">
      <t>イトナ</t>
    </rPh>
    <rPh sb="42" eb="43">
      <t>ウエ</t>
    </rPh>
    <rPh sb="44" eb="46">
      <t>ジュウヨウ</t>
    </rPh>
    <rPh sb="51" eb="54">
      <t>ニュウヨウジ</t>
    </rPh>
    <rPh sb="54" eb="55">
      <t>キ</t>
    </rPh>
    <rPh sb="56" eb="58">
      <t>ショウガイ</t>
    </rPh>
    <rPh sb="59" eb="60">
      <t>ツウ</t>
    </rPh>
    <rPh sb="62" eb="64">
      <t>シカ</t>
    </rPh>
    <rPh sb="64" eb="66">
      <t>ホケン</t>
    </rPh>
    <rPh sb="67" eb="69">
      <t>キバン</t>
    </rPh>
    <rPh sb="78" eb="81">
      <t>コウレイキ</t>
    </rPh>
    <rPh sb="82" eb="84">
      <t>コウクウ</t>
    </rPh>
    <rPh sb="84" eb="86">
      <t>キノウ</t>
    </rPh>
    <rPh sb="87" eb="89">
      <t>コウジョウ</t>
    </rPh>
    <rPh sb="91" eb="93">
      <t>ゼンシン</t>
    </rPh>
    <rPh sb="94" eb="96">
      <t>ケンコウ</t>
    </rPh>
    <rPh sb="97" eb="98">
      <t>オオ</t>
    </rPh>
    <rPh sb="100" eb="102">
      <t>エイキョウ</t>
    </rPh>
    <rPh sb="119" eb="120">
      <t>オウ</t>
    </rPh>
    <rPh sb="122" eb="124">
      <t>シカ</t>
    </rPh>
    <rPh sb="124" eb="126">
      <t>ホケン</t>
    </rPh>
    <rPh sb="127" eb="128">
      <t>カン</t>
    </rPh>
    <rPh sb="130" eb="132">
      <t>ジョウホウ</t>
    </rPh>
    <rPh sb="132" eb="134">
      <t>テイキョウ</t>
    </rPh>
    <rPh sb="135" eb="137">
      <t>フキュウ</t>
    </rPh>
    <rPh sb="137" eb="139">
      <t>ケイハツ</t>
    </rPh>
    <rPh sb="139" eb="141">
      <t>カツドウ</t>
    </rPh>
    <rPh sb="142" eb="144">
      <t>ヨボウ</t>
    </rPh>
    <rPh sb="145" eb="147">
      <t>ケンシン</t>
    </rPh>
    <rPh sb="147" eb="149">
      <t>ジギョウ</t>
    </rPh>
    <rPh sb="150" eb="152">
      <t>テンカイ</t>
    </rPh>
    <rPh sb="174" eb="176">
      <t>ウンドウ</t>
    </rPh>
    <rPh sb="177" eb="179">
      <t>スイシン</t>
    </rPh>
    <rPh sb="182" eb="184">
      <t>コウクウ</t>
    </rPh>
    <rPh sb="184" eb="186">
      <t>キノウ</t>
    </rPh>
    <rPh sb="187" eb="189">
      <t>コウジョウ</t>
    </rPh>
    <rPh sb="190" eb="191">
      <t>ハ</t>
    </rPh>
    <rPh sb="192" eb="194">
      <t>ジュミョウ</t>
    </rPh>
    <rPh sb="195" eb="196">
      <t>シン</t>
    </rPh>
    <rPh sb="196" eb="197">
      <t>エン</t>
    </rPh>
    <rPh sb="202" eb="204">
      <t>シミン</t>
    </rPh>
    <rPh sb="205" eb="207">
      <t>ケンコウ</t>
    </rPh>
    <rPh sb="207" eb="209">
      <t>ホジ</t>
    </rPh>
    <rPh sb="209" eb="211">
      <t>ゾウシン</t>
    </rPh>
    <rPh sb="212" eb="214">
      <t>キヨ</t>
    </rPh>
    <phoneticPr fontId="2"/>
  </si>
  <si>
    <t>8020（ハチマルニイマル）運動の推進・口腔機能の向上</t>
    <rPh sb="14" eb="16">
      <t>ウンドウ</t>
    </rPh>
    <rPh sb="17" eb="19">
      <t>スイシン</t>
    </rPh>
    <rPh sb="20" eb="22">
      <t>コウクウ</t>
    </rPh>
    <rPh sb="22" eb="24">
      <t>キノウ</t>
    </rPh>
    <rPh sb="25" eb="27">
      <t>コウジョウ</t>
    </rPh>
    <phoneticPr fontId="2"/>
  </si>
  <si>
    <t>1歳6か月児歯科健康診査</t>
    <rPh sb="1" eb="2">
      <t>サイ</t>
    </rPh>
    <rPh sb="4" eb="5">
      <t>ツキ</t>
    </rPh>
    <rPh sb="5" eb="6">
      <t>ジ</t>
    </rPh>
    <rPh sb="6" eb="8">
      <t>シカ</t>
    </rPh>
    <rPh sb="8" eb="10">
      <t>ケンコウ</t>
    </rPh>
    <rPh sb="10" eb="11">
      <t>シン</t>
    </rPh>
    <rPh sb="11" eb="12">
      <t>サ</t>
    </rPh>
    <phoneticPr fontId="2"/>
  </si>
  <si>
    <t>3歳児歯科健康診査</t>
    <rPh sb="1" eb="2">
      <t>サイ</t>
    </rPh>
    <rPh sb="2" eb="3">
      <t>ジ</t>
    </rPh>
    <rPh sb="3" eb="5">
      <t>シカ</t>
    </rPh>
    <rPh sb="5" eb="7">
      <t>ケンコウ</t>
    </rPh>
    <rPh sb="7" eb="8">
      <t>シン</t>
    </rPh>
    <rPh sb="8" eb="9">
      <t>サ</t>
    </rPh>
    <phoneticPr fontId="2"/>
  </si>
  <si>
    <t>駅西</t>
  </si>
  <si>
    <t>　歯周疾患は40歳代、歯の喪失は60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rPh sb="1" eb="2">
      <t>ハ</t>
    </rPh>
    <rPh sb="2" eb="3">
      <t>シュウ</t>
    </rPh>
    <rPh sb="3" eb="5">
      <t>シッカン</t>
    </rPh>
    <rPh sb="8" eb="9">
      <t>サイ</t>
    </rPh>
    <rPh sb="9" eb="10">
      <t>ダイ</t>
    </rPh>
    <rPh sb="18" eb="19">
      <t>サイ</t>
    </rPh>
    <rPh sb="19" eb="20">
      <t>ダイ</t>
    </rPh>
    <rPh sb="21" eb="22">
      <t>サカイ</t>
    </rPh>
    <rPh sb="23" eb="25">
      <t>キュウゾウ</t>
    </rPh>
    <rPh sb="29" eb="30">
      <t>ハ</t>
    </rPh>
    <rPh sb="30" eb="31">
      <t>シュウ</t>
    </rPh>
    <rPh sb="31" eb="33">
      <t>シッカン</t>
    </rPh>
    <rPh sb="54" eb="57">
      <t>コウレイキ</t>
    </rPh>
    <rPh sb="62" eb="64">
      <t>ジュウブン</t>
    </rPh>
    <rPh sb="65" eb="67">
      <t>ジブン</t>
    </rPh>
    <rPh sb="68" eb="69">
      <t>ハ</t>
    </rPh>
    <rPh sb="70" eb="71">
      <t>タモ</t>
    </rPh>
    <rPh sb="72" eb="73">
      <t>カ</t>
    </rPh>
    <rPh sb="77" eb="80">
      <t>ジュウヨウセイ</t>
    </rPh>
    <rPh sb="81" eb="83">
      <t>ケイハツ</t>
    </rPh>
    <rPh sb="85" eb="86">
      <t>ハ</t>
    </rPh>
    <rPh sb="86" eb="87">
      <t>シュウ</t>
    </rPh>
    <rPh sb="87" eb="89">
      <t>シッカン</t>
    </rPh>
    <rPh sb="90" eb="91">
      <t>ハ</t>
    </rPh>
    <rPh sb="92" eb="94">
      <t>ソウシツ</t>
    </rPh>
    <rPh sb="95" eb="97">
      <t>ヨボウ</t>
    </rPh>
    <rPh sb="98" eb="100">
      <t>メザ</t>
    </rPh>
    <rPh sb="108" eb="110">
      <t>ゼンシン</t>
    </rPh>
    <rPh sb="111" eb="113">
      <t>ケンコウ</t>
    </rPh>
    <rPh sb="113" eb="115">
      <t>イジ</t>
    </rPh>
    <rPh sb="116" eb="118">
      <t>ニチジョウ</t>
    </rPh>
    <rPh sb="118" eb="120">
      <t>セイカツ</t>
    </rPh>
    <rPh sb="121" eb="123">
      <t>コウジョウ</t>
    </rPh>
    <phoneticPr fontId="2"/>
  </si>
  <si>
    <t>9本以下の者</t>
    <rPh sb="1" eb="2">
      <t>ホン</t>
    </rPh>
    <rPh sb="2" eb="4">
      <t>イカ</t>
    </rPh>
    <rPh sb="5" eb="6">
      <t>モノ</t>
    </rPh>
    <phoneticPr fontId="1"/>
  </si>
  <si>
    <t>10～19本の者</t>
    <phoneticPr fontId="2"/>
  </si>
  <si>
    <t>20～23本の者</t>
    <phoneticPr fontId="2"/>
  </si>
  <si>
    <t>24歯以上の者</t>
    <rPh sb="2" eb="3">
      <t>ハ</t>
    </rPh>
    <rPh sb="3" eb="5">
      <t>イジョウ</t>
    </rPh>
    <rPh sb="6" eb="7">
      <t>モノ</t>
    </rPh>
    <phoneticPr fontId="2"/>
  </si>
  <si>
    <t>歯科衛生の正しい知識を普及啓発し、市民の健康増進に寄与します</t>
    <rPh sb="0" eb="2">
      <t>シカ</t>
    </rPh>
    <rPh sb="2" eb="4">
      <t>エイセイ</t>
    </rPh>
    <rPh sb="5" eb="6">
      <t>タダ</t>
    </rPh>
    <rPh sb="8" eb="10">
      <t>チシキ</t>
    </rPh>
    <rPh sb="11" eb="13">
      <t>フキュウ</t>
    </rPh>
    <rPh sb="13" eb="15">
      <t>ケイハツ</t>
    </rPh>
    <rPh sb="17" eb="19">
      <t>シミン</t>
    </rPh>
    <rPh sb="20" eb="22">
      <t>ケンコウ</t>
    </rPh>
    <rPh sb="22" eb="24">
      <t>ゾウシン</t>
    </rPh>
    <rPh sb="25" eb="27">
      <t>キヨ</t>
    </rPh>
    <phoneticPr fontId="2"/>
  </si>
  <si>
    <t>98人/60回</t>
    <rPh sb="2" eb="3">
      <t>ニン</t>
    </rPh>
    <rPh sb="6" eb="7">
      <t>カイ</t>
    </rPh>
    <phoneticPr fontId="2"/>
  </si>
  <si>
    <t>25歳</t>
  </si>
  <si>
    <t>30歳</t>
  </si>
  <si>
    <t>35歳</t>
  </si>
  <si>
    <t>40歳</t>
  </si>
  <si>
    <t>45歳</t>
  </si>
  <si>
    <t>50歳</t>
  </si>
  <si>
    <t>55歳</t>
  </si>
  <si>
    <t>60歳</t>
  </si>
  <si>
    <t>65歳</t>
  </si>
  <si>
    <t>70歳</t>
  </si>
  <si>
    <t>73歳</t>
  </si>
  <si>
    <t>76歳</t>
  </si>
  <si>
    <t>男</t>
  </si>
  <si>
    <t>女</t>
  </si>
  <si>
    <t>令和３年度</t>
    <rPh sb="0" eb="2">
      <t>レイワ</t>
    </rPh>
    <rPh sb="3" eb="5">
      <t>ネンド</t>
    </rPh>
    <rPh sb="4" eb="5">
      <t>ド</t>
    </rPh>
    <phoneticPr fontId="2"/>
  </si>
  <si>
    <t>３年度</t>
    <rPh sb="1" eb="3">
      <t>ネンド</t>
    </rPh>
    <phoneticPr fontId="2"/>
  </si>
  <si>
    <t>令和３年度</t>
    <rPh sb="0" eb="2">
      <t>レイワ</t>
    </rPh>
    <phoneticPr fontId="2"/>
  </si>
  <si>
    <t>30名</t>
    <rPh sb="2" eb="3">
      <t>メイ</t>
    </rPh>
    <phoneticPr fontId="2"/>
  </si>
  <si>
    <r>
      <t>Ｏ</t>
    </r>
    <r>
      <rPr>
        <vertAlign val="subscript"/>
        <sz val="11"/>
        <rFont val="HGPｺﾞｼｯｸM"/>
        <family val="3"/>
        <charset val="128"/>
      </rPr>
      <t>1</t>
    </r>
    <r>
      <rPr>
        <sz val="11"/>
        <rFont val="HGPｺﾞｼｯｸM"/>
        <family val="3"/>
        <charset val="128"/>
      </rPr>
      <t xml:space="preserve">
型</t>
    </r>
    <phoneticPr fontId="2"/>
  </si>
  <si>
    <r>
      <t>Ｏ</t>
    </r>
    <r>
      <rPr>
        <vertAlign val="subscript"/>
        <sz val="11"/>
        <rFont val="HGPｺﾞｼｯｸM"/>
        <family val="3"/>
        <charset val="128"/>
      </rPr>
      <t>2</t>
    </r>
    <r>
      <rPr>
        <sz val="11"/>
        <rFont val="HGPｺﾞｼｯｸM"/>
        <family val="3"/>
        <charset val="128"/>
      </rPr>
      <t xml:space="preserve">
型</t>
    </r>
    <phoneticPr fontId="2"/>
  </si>
  <si>
    <r>
      <t>Ｃ</t>
    </r>
    <r>
      <rPr>
        <vertAlign val="subscript"/>
        <sz val="11"/>
        <rFont val="HGPｺﾞｼｯｸM"/>
        <family val="3"/>
        <charset val="128"/>
      </rPr>
      <t xml:space="preserve">1
</t>
    </r>
    <r>
      <rPr>
        <sz val="11"/>
        <rFont val="HGPｺﾞｼｯｸM"/>
        <family val="3"/>
        <charset val="128"/>
      </rPr>
      <t>型</t>
    </r>
    <phoneticPr fontId="2"/>
  </si>
  <si>
    <t>動画再生回数　1921回（令和4年6月19日時点）</t>
    <rPh sb="0" eb="2">
      <t>ドウガ</t>
    </rPh>
    <rPh sb="2" eb="6">
      <t>サイセイカイスウ</t>
    </rPh>
    <rPh sb="11" eb="12">
      <t>カイ</t>
    </rPh>
    <rPh sb="13" eb="15">
      <t>レイワ</t>
    </rPh>
    <rPh sb="16" eb="17">
      <t>ネン</t>
    </rPh>
    <rPh sb="18" eb="19">
      <t>ガツ</t>
    </rPh>
    <rPh sb="21" eb="22">
      <t>ニチ</t>
    </rPh>
    <rPh sb="22" eb="24">
      <t>ジテン</t>
    </rPh>
    <phoneticPr fontId="2"/>
  </si>
  <si>
    <t>金沢市歯科医師会</t>
    <rPh sb="0" eb="3">
      <t>カナザワシ</t>
    </rPh>
    <rPh sb="3" eb="7">
      <t>シカイシ</t>
    </rPh>
    <rPh sb="7" eb="8">
      <t>カイ</t>
    </rPh>
    <phoneticPr fontId="2"/>
  </si>
  <si>
    <t>R2
年度</t>
    <phoneticPr fontId="2"/>
  </si>
  <si>
    <t>R3
年度</t>
    <phoneticPr fontId="2"/>
  </si>
  <si>
    <t>R4
年度</t>
    <phoneticPr fontId="2"/>
  </si>
  <si>
    <t>令和４年度</t>
    <rPh sb="0" eb="2">
      <t>レイワ</t>
    </rPh>
    <rPh sb="3" eb="5">
      <t>ネンド</t>
    </rPh>
    <phoneticPr fontId="2"/>
  </si>
  <si>
    <t>４年度</t>
    <rPh sb="1" eb="3">
      <t>ネンド</t>
    </rPh>
    <phoneticPr fontId="2"/>
  </si>
  <si>
    <t>令和４年度</t>
    <rPh sb="0" eb="2">
      <t>レイワ</t>
    </rPh>
    <phoneticPr fontId="2"/>
  </si>
  <si>
    <t>令和4年11月10日　 金沢歌劇座</t>
    <rPh sb="0" eb="2">
      <t>レイワ</t>
    </rPh>
    <rPh sb="3" eb="4">
      <t>ネン</t>
    </rPh>
    <rPh sb="4" eb="5">
      <t>ヘイネン</t>
    </rPh>
    <rPh sb="6" eb="7">
      <t>ガツ</t>
    </rPh>
    <rPh sb="9" eb="10">
      <t>ニチ</t>
    </rPh>
    <rPh sb="12" eb="14">
      <t>カナザワ</t>
    </rPh>
    <rPh sb="14" eb="16">
      <t>カゲキ</t>
    </rPh>
    <rPh sb="16" eb="17">
      <t>ザ</t>
    </rPh>
    <phoneticPr fontId="2"/>
  </si>
  <si>
    <t>令和4年6月7日～14日　
※新型コロナウイルス感染症拡大防止のため、Web動画配信形式で開催</t>
    <rPh sb="0" eb="2">
      <t>レイワ</t>
    </rPh>
    <rPh sb="7" eb="8">
      <t>ニチ</t>
    </rPh>
    <rPh sb="11" eb="12">
      <t>ニチ</t>
    </rPh>
    <rPh sb="15" eb="17">
      <t>シンガタ</t>
    </rPh>
    <rPh sb="24" eb="31">
      <t>カンセンショウカクダイボウシ</t>
    </rPh>
    <rPh sb="38" eb="42">
      <t>ドウガハイシン</t>
    </rPh>
    <rPh sb="42" eb="44">
      <t>ケイシキ</t>
    </rPh>
    <rPh sb="45" eb="47">
      <t>カイサイ</t>
    </rPh>
    <phoneticPr fontId="2"/>
  </si>
  <si>
    <t>歯周組織の
状況（率）</t>
    <rPh sb="0" eb="2">
      <t>シシュウ</t>
    </rPh>
    <rPh sb="2" eb="4">
      <t>ソシキ</t>
    </rPh>
    <rPh sb="6" eb="8">
      <t>ジョウキョウ</t>
    </rPh>
    <rPh sb="9" eb="10">
      <t>リツ</t>
    </rPh>
    <phoneticPr fontId="2"/>
  </si>
  <si>
    <t>歯周組織の
状況（人）</t>
    <rPh sb="0" eb="2">
      <t>シシュウ</t>
    </rPh>
    <rPh sb="2" eb="4">
      <t>ソシキ</t>
    </rPh>
    <rPh sb="6" eb="8">
      <t>ジョウキョウ</t>
    </rPh>
    <rPh sb="9" eb="10">
      <t>ニン</t>
    </rPh>
    <phoneticPr fontId="2"/>
  </si>
  <si>
    <t>しっかり食べよう教室
（幼児食コース）</t>
    <rPh sb="12" eb="15">
      <t>ヨウジショク</t>
    </rPh>
    <phoneticPr fontId="2"/>
  </si>
  <si>
    <t>-</t>
    <phoneticPr fontId="2"/>
  </si>
  <si>
    <t>※しっかり食べよう教室（幼児食コース）は新型コロナウイルス感染症に伴い、令和３年度・令和４年度は中止</t>
    <rPh sb="5" eb="6">
      <t>タ</t>
    </rPh>
    <rPh sb="9" eb="11">
      <t>キョウシツ</t>
    </rPh>
    <rPh sb="12" eb="15">
      <t>ヨウジショク</t>
    </rPh>
    <rPh sb="20" eb="22">
      <t>シンガタ</t>
    </rPh>
    <rPh sb="29" eb="32">
      <t>カンセンショウ</t>
    </rPh>
    <rPh sb="33" eb="34">
      <t>トモナ</t>
    </rPh>
    <rPh sb="36" eb="38">
      <t>レイワ</t>
    </rPh>
    <rPh sb="39" eb="41">
      <t>ネンド</t>
    </rPh>
    <rPh sb="42" eb="44">
      <t>レイワ</t>
    </rPh>
    <rPh sb="45" eb="47">
      <t>ネンド</t>
    </rPh>
    <rPh sb="48" eb="50">
      <t>チュウシ</t>
    </rPh>
    <phoneticPr fontId="2"/>
  </si>
  <si>
    <t>歯と口の健康週間(6/4～6/10)　歯ッピー Well come!! 金沢</t>
    <rPh sb="0" eb="1">
      <t>ハ</t>
    </rPh>
    <rPh sb="2" eb="3">
      <t>クチ</t>
    </rPh>
    <rPh sb="4" eb="6">
      <t>ケンコウ</t>
    </rPh>
    <rPh sb="6" eb="8">
      <t>シュウカン</t>
    </rPh>
    <rPh sb="19" eb="20">
      <t>ハ</t>
    </rPh>
    <rPh sb="36" eb="38">
      <t>カナザワ</t>
    </rPh>
    <phoneticPr fontId="2"/>
  </si>
  <si>
    <t>　毎年、歯と口の健康週間(6/4～6/10)にあわせ、金沢市歯科医師会と共催し「歯ッピー Well come!! 金沢」を実施し、歯科相談、フッ化物塗布、歯科健診などを実施している。
　また、8020運動を推進し「かなざわ歯ッピー長寿8020賞表彰式」を開催している。</t>
    <rPh sb="6" eb="7">
      <t>クチ</t>
    </rPh>
    <rPh sb="8" eb="10">
      <t>ケンコウ</t>
    </rPh>
    <rPh sb="61" eb="63">
      <t>ジッシ</t>
    </rPh>
    <rPh sb="77" eb="79">
      <t>シカ</t>
    </rPh>
    <rPh sb="100" eb="102">
      <t>ウンドウ</t>
    </rPh>
    <rPh sb="103" eb="105">
      <t>スイシン</t>
    </rPh>
    <rPh sb="111" eb="112">
      <t>ハ</t>
    </rPh>
    <rPh sb="115" eb="117">
      <t>チョウジュ</t>
    </rPh>
    <rPh sb="121" eb="122">
      <t>ショウ</t>
    </rPh>
    <rPh sb="122" eb="124">
      <t>ヒョウショウ</t>
    </rPh>
    <rPh sb="124" eb="125">
      <t>シキ</t>
    </rPh>
    <rPh sb="127" eb="129">
      <t>カイサイ</t>
    </rPh>
    <phoneticPr fontId="2"/>
  </si>
  <si>
    <t>2-8-4-a　歯と口の健康週間行事「歯ッピー Well come!! 金沢」</t>
    <rPh sb="8" eb="9">
      <t>ハ</t>
    </rPh>
    <rPh sb="10" eb="11">
      <t>クチ</t>
    </rPh>
    <rPh sb="12" eb="14">
      <t>ケンコウ</t>
    </rPh>
    <rPh sb="14" eb="16">
      <t>シュウカン</t>
    </rPh>
    <rPh sb="16" eb="17">
      <t>ギョウ</t>
    </rPh>
    <rPh sb="17" eb="18">
      <t>ジ</t>
    </rPh>
    <rPh sb="19" eb="20">
      <t>ハ</t>
    </rPh>
    <rPh sb="36" eb="38">
      <t>カナザワ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</si>
</sst>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176" formatCode="#,##0;\(#,##0\);&quot;-&quot;;@"/>
    <numFmt numFmtId="177" formatCode="#,##0.00_ "/>
    <numFmt numFmtId="178" formatCode="_ * #,##0.0_ ;_ * \-#,##0.0_ ;_ * &quot;-&quot;?_ ;_ @_ "/>
    <numFmt numFmtId="179" formatCode="#,##0.0_ "/>
    <numFmt numFmtId="180" formatCode="#,##0.0;\(#,##0\);&quot;-&quot;;@"/>
    <numFmt numFmtId="181" formatCode="#,##0.00_);\(#,##0.00\)"/>
    <numFmt numFmtId="182" formatCode="#,##0.0_);\(#,##0.0\)"/>
  </numFmts>
  <fonts count="13" x14ac:knownFonts="1">
    <font>
      <sz val="11"/>
      <name val="ＭＳ Ｐゴシック"/>
      <family val="3"/>
      <charset val="128"/>
    </font>
    <font>
      <b/>
      <sz val="12"/>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b/>
      <sz val="16"/>
      <name val="HGPｺﾞｼｯｸM"/>
      <family val="3"/>
      <charset val="128"/>
    </font>
    <font>
      <b/>
      <sz val="12"/>
      <name val="HGPｺﾞｼｯｸM"/>
      <family val="3"/>
      <charset val="128"/>
    </font>
    <font>
      <b/>
      <sz val="11"/>
      <name val="HGPｺﾞｼｯｸM"/>
      <family val="3"/>
      <charset val="128"/>
    </font>
    <font>
      <sz val="12"/>
      <name val="ＭＳ Ｐゴシック"/>
      <family val="3"/>
      <charset val="128"/>
    </font>
    <font>
      <sz val="10"/>
      <name val="HGPｺﾞｼｯｸM"/>
      <family val="3"/>
      <charset val="128"/>
    </font>
    <font>
      <vertAlign val="subscript"/>
      <sz val="11"/>
      <name val="HGPｺﾞｼｯｸM"/>
      <family val="3"/>
      <charset val="128"/>
    </font>
    <font>
      <sz val="11"/>
      <color rgb="FFFF0000"/>
      <name val="HGPｺﾞｼｯｸM"/>
      <family val="3"/>
      <charset val="128"/>
    </font>
    <font>
      <strike/>
      <sz val="12"/>
      <name val="HGPｺﾞｼｯｸM"/>
      <family val="3"/>
      <charset val="128"/>
    </font>
  </fonts>
  <fills count="3">
    <fill>
      <patternFill patternType="none"/>
    </fill>
    <fill>
      <patternFill patternType="gray125"/>
    </fill>
    <fill>
      <patternFill patternType="solid">
        <fgColor rgb="FFFFFF00"/>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top style="thin">
        <color indexed="64"/>
      </top>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385">
    <xf numFmtId="0" fontId="0" fillId="0" borderId="0" xfId="0">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0" xfId="0" applyNumberFormat="1" applyFont="1" applyFill="1" applyBorder="1" applyAlignment="1">
      <alignment vertical="center"/>
    </xf>
    <xf numFmtId="0" fontId="4" fillId="0" borderId="0"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0" xfId="0" applyNumberFormat="1" applyFont="1" applyFill="1" applyBorder="1" applyAlignment="1">
      <alignment vertical="center"/>
    </xf>
    <xf numFmtId="0" fontId="4" fillId="0" borderId="11"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3"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vertical="center"/>
    </xf>
    <xf numFmtId="0" fontId="4" fillId="0" borderId="1"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12" xfId="0" applyFont="1" applyFill="1" applyBorder="1">
      <alignment vertical="center"/>
    </xf>
    <xf numFmtId="0" fontId="4" fillId="0" borderId="13" xfId="0" applyFont="1" applyFill="1" applyBorder="1" applyAlignment="1">
      <alignment vertical="center"/>
    </xf>
    <xf numFmtId="0" fontId="7" fillId="0" borderId="4" xfId="0" applyFont="1" applyFill="1" applyBorder="1" applyAlignment="1">
      <alignment vertical="center"/>
    </xf>
    <xf numFmtId="0" fontId="8" fillId="0" borderId="0" xfId="0" applyFont="1" applyFill="1" applyAlignment="1">
      <alignment vertical="center"/>
    </xf>
    <xf numFmtId="0" fontId="8" fillId="0" borderId="0" xfId="0" applyNumberFormat="1" applyFont="1" applyFill="1" applyAlignment="1">
      <alignment vertical="center"/>
    </xf>
    <xf numFmtId="0" fontId="8"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41" fontId="8" fillId="0" borderId="0" xfId="0" applyNumberFormat="1" applyFont="1" applyFill="1" applyBorder="1" applyAlignment="1">
      <alignment vertical="center" shrinkToFit="1"/>
    </xf>
    <xf numFmtId="41" fontId="8" fillId="0" borderId="0" xfId="0" applyNumberFormat="1" applyFont="1" applyFill="1" applyBorder="1" applyAlignment="1">
      <alignment vertical="center"/>
    </xf>
    <xf numFmtId="179" fontId="8" fillId="0" borderId="0" xfId="0" applyNumberFormat="1" applyFont="1" applyFill="1" applyBorder="1" applyAlignment="1">
      <alignment vertical="center" shrinkToFit="1"/>
    </xf>
    <xf numFmtId="0" fontId="8" fillId="0" borderId="14" xfId="0" applyFont="1" applyFill="1" applyBorder="1" applyAlignment="1">
      <alignment horizontal="distributed" vertical="center" justifyLastLine="1"/>
    </xf>
    <xf numFmtId="0" fontId="8" fillId="0" borderId="0" xfId="0" applyNumberFormat="1" applyFont="1" applyFill="1" applyBorder="1" applyAlignment="1">
      <alignment vertical="center"/>
    </xf>
    <xf numFmtId="0" fontId="8" fillId="0" borderId="15" xfId="0" applyFont="1" applyFill="1" applyBorder="1" applyAlignment="1">
      <alignment horizontal="distributed" vertical="center" justifyLastLine="1"/>
    </xf>
    <xf numFmtId="178" fontId="8" fillId="0" borderId="0" xfId="0" applyNumberFormat="1" applyFont="1" applyFill="1" applyBorder="1" applyAlignment="1">
      <alignment vertical="center" shrinkToFit="1"/>
    </xf>
    <xf numFmtId="0" fontId="8" fillId="0" borderId="16"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17" xfId="0" applyFont="1" applyFill="1" applyBorder="1" applyAlignment="1">
      <alignment horizontal="center" vertical="center" shrinkToFit="1"/>
    </xf>
    <xf numFmtId="176" fontId="8" fillId="0" borderId="0" xfId="0" applyNumberFormat="1" applyFont="1" applyFill="1">
      <alignment vertical="center"/>
    </xf>
    <xf numFmtId="0" fontId="4" fillId="0" borderId="0" xfId="0" applyNumberFormat="1" applyFont="1" applyFill="1" applyBorder="1" applyAlignment="1">
      <alignment horizontal="left" vertical="center" shrinkToFit="1"/>
    </xf>
    <xf numFmtId="0" fontId="4" fillId="0" borderId="7" xfId="0" applyNumberFormat="1" applyFont="1" applyFill="1" applyBorder="1" applyAlignment="1">
      <alignment vertical="center" shrinkToFit="1"/>
    </xf>
    <xf numFmtId="0" fontId="4" fillId="0" borderId="4" xfId="0" applyNumberFormat="1" applyFont="1" applyFill="1" applyBorder="1" applyAlignment="1">
      <alignment vertical="center"/>
    </xf>
    <xf numFmtId="0" fontId="0" fillId="0" borderId="0" xfId="0" applyFont="1" applyBorder="1">
      <alignment vertical="center"/>
    </xf>
    <xf numFmtId="0" fontId="8" fillId="0" borderId="18" xfId="0" applyFont="1" applyFill="1" applyBorder="1" applyAlignment="1">
      <alignment horizontal="center" vertical="center" shrinkToFit="1"/>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4" fillId="0" borderId="0" xfId="0" applyFont="1" applyFill="1">
      <alignment vertical="center"/>
    </xf>
    <xf numFmtId="0" fontId="9" fillId="0" borderId="0" xfId="0" applyFont="1" applyFill="1" applyAlignment="1">
      <alignment vertical="top" wrapText="1"/>
    </xf>
    <xf numFmtId="0" fontId="3" fillId="0" borderId="0" xfId="0" applyFont="1" applyFill="1">
      <alignment vertical="center"/>
    </xf>
    <xf numFmtId="0" fontId="3" fillId="0" borderId="0" xfId="0" applyFont="1" applyFill="1" applyAlignment="1">
      <alignment vertical="top" wrapText="1"/>
    </xf>
    <xf numFmtId="0" fontId="4" fillId="0" borderId="15" xfId="0" applyNumberFormat="1"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6" fillId="0" borderId="0" xfId="0" applyFont="1" applyFill="1">
      <alignment vertical="center"/>
    </xf>
    <xf numFmtId="0" fontId="4" fillId="0" borderId="15" xfId="0" applyFont="1" applyFill="1" applyBorder="1" applyAlignment="1">
      <alignment horizontal="distributed" vertical="center" justifyLastLine="1"/>
    </xf>
    <xf numFmtId="0" fontId="3" fillId="0" borderId="4" xfId="0" applyFont="1" applyFill="1" applyBorder="1">
      <alignment vertical="center"/>
    </xf>
    <xf numFmtId="0" fontId="4" fillId="0" borderId="17" xfId="0" applyFont="1" applyFill="1" applyBorder="1" applyAlignment="1">
      <alignment horizontal="distributed" vertical="center" justifyLastLine="1"/>
    </xf>
    <xf numFmtId="0" fontId="4" fillId="0" borderId="0" xfId="0" applyNumberFormat="1" applyFont="1" applyFill="1" applyBorder="1" applyAlignment="1">
      <alignment horizontal="distributed" vertical="center" justifyLastLine="1"/>
    </xf>
    <xf numFmtId="0" fontId="4" fillId="0" borderId="1" xfId="0" applyNumberFormat="1" applyFont="1" applyFill="1" applyBorder="1" applyAlignment="1">
      <alignment horizontal="distributed" vertical="center" justifyLastLine="1"/>
    </xf>
    <xf numFmtId="41" fontId="4" fillId="0" borderId="1" xfId="0" applyNumberFormat="1" applyFont="1" applyFill="1" applyBorder="1" applyAlignment="1">
      <alignment horizontal="center" vertical="center" shrinkToFit="1"/>
    </xf>
    <xf numFmtId="0" fontId="4" fillId="0" borderId="20" xfId="0" applyFont="1" applyFill="1" applyBorder="1" applyAlignment="1">
      <alignment horizontal="center" vertical="center" shrinkToFit="1"/>
    </xf>
    <xf numFmtId="176" fontId="4" fillId="0" borderId="0" xfId="0" applyNumberFormat="1" applyFont="1" applyFill="1">
      <alignment vertical="center"/>
    </xf>
    <xf numFmtId="176" fontId="3" fillId="0" borderId="0" xfId="0" applyNumberFormat="1" applyFont="1" applyFill="1">
      <alignment vertical="center"/>
    </xf>
    <xf numFmtId="179" fontId="3" fillId="0" borderId="0" xfId="0" applyNumberFormat="1" applyFont="1" applyFill="1">
      <alignment vertical="center"/>
    </xf>
    <xf numFmtId="177" fontId="3" fillId="0" borderId="0" xfId="0" applyNumberFormat="1"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justifyLastLine="1"/>
    </xf>
    <xf numFmtId="0" fontId="3" fillId="0" borderId="0" xfId="0" applyFont="1" applyFill="1" applyBorder="1">
      <alignment vertical="center"/>
    </xf>
    <xf numFmtId="49" fontId="4" fillId="0" borderId="0" xfId="0" applyNumberFormat="1" applyFont="1" applyFill="1" applyBorder="1" applyAlignment="1">
      <alignment vertical="center" shrinkToFit="1"/>
    </xf>
    <xf numFmtId="0" fontId="3" fillId="0" borderId="0" xfId="0" applyFont="1" applyFill="1" applyAlignment="1">
      <alignment horizontal="justify" vertical="center" wrapText="1"/>
    </xf>
    <xf numFmtId="0" fontId="4" fillId="0" borderId="21" xfId="0" applyFont="1" applyFill="1" applyBorder="1" applyAlignment="1">
      <alignment horizontal="distributed" vertical="center" justifyLastLine="1"/>
    </xf>
    <xf numFmtId="0" fontId="3" fillId="0" borderId="22" xfId="0" applyFont="1" applyFill="1" applyBorder="1" applyAlignment="1">
      <alignment vertical="center"/>
    </xf>
    <xf numFmtId="0" fontId="4" fillId="0" borderId="23" xfId="0" applyFont="1" applyFill="1" applyBorder="1" applyAlignment="1">
      <alignment horizontal="distributed" vertical="center" justifyLastLine="1"/>
    </xf>
    <xf numFmtId="0" fontId="3" fillId="0" borderId="24"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25"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24" xfId="0" applyFont="1" applyFill="1" applyBorder="1">
      <alignment vertical="center"/>
    </xf>
    <xf numFmtId="0" fontId="4" fillId="0" borderId="29" xfId="0" applyFont="1" applyFill="1" applyBorder="1" applyAlignment="1">
      <alignment horizontal="distributed" vertical="center" wrapText="1" justifyLastLine="1"/>
    </xf>
    <xf numFmtId="0" fontId="4" fillId="0" borderId="30" xfId="0" applyNumberFormat="1" applyFont="1" applyFill="1" applyBorder="1" applyAlignment="1">
      <alignment horizontal="center" vertical="center" wrapText="1"/>
    </xf>
    <xf numFmtId="41" fontId="4" fillId="0" borderId="14" xfId="0" applyNumberFormat="1" applyFont="1" applyFill="1" applyBorder="1" applyAlignment="1">
      <alignment vertical="center" shrinkToFit="1"/>
    </xf>
    <xf numFmtId="41" fontId="4" fillId="0" borderId="15" xfId="0" applyNumberFormat="1" applyFont="1" applyFill="1" applyBorder="1" applyAlignment="1">
      <alignment vertical="center" shrinkToFit="1"/>
    </xf>
    <xf numFmtId="178" fontId="4" fillId="0" borderId="15" xfId="0" applyNumberFormat="1" applyFont="1" applyFill="1" applyBorder="1" applyAlignment="1">
      <alignment vertical="center" shrinkToFit="1"/>
    </xf>
    <xf numFmtId="178" fontId="4" fillId="0" borderId="17" xfId="0" applyNumberFormat="1" applyFont="1" applyFill="1" applyBorder="1" applyAlignment="1">
      <alignment vertical="center" shrinkToFit="1"/>
    </xf>
    <xf numFmtId="176" fontId="4" fillId="0" borderId="31" xfId="0" applyNumberFormat="1" applyFont="1" applyFill="1" applyBorder="1" applyAlignment="1">
      <alignment vertical="center" shrinkToFit="1"/>
    </xf>
    <xf numFmtId="176" fontId="4" fillId="0" borderId="32" xfId="0" applyNumberFormat="1" applyFont="1" applyFill="1" applyBorder="1" applyAlignment="1">
      <alignment vertical="center" shrinkToFit="1"/>
    </xf>
    <xf numFmtId="176" fontId="4" fillId="0" borderId="32" xfId="0" applyNumberFormat="1" applyFont="1" applyFill="1" applyBorder="1" applyAlignment="1">
      <alignment horizontal="right" vertical="center" shrinkToFit="1"/>
    </xf>
    <xf numFmtId="182" fontId="4" fillId="0" borderId="32" xfId="0" applyNumberFormat="1" applyFont="1" applyFill="1" applyBorder="1" applyAlignment="1">
      <alignment vertical="center" shrinkToFit="1"/>
    </xf>
    <xf numFmtId="181" fontId="4" fillId="0" borderId="32" xfId="0" applyNumberFormat="1" applyFont="1" applyFill="1" applyBorder="1" applyAlignment="1">
      <alignment vertical="center" shrinkToFit="1"/>
    </xf>
    <xf numFmtId="176" fontId="4" fillId="0" borderId="30" xfId="0" applyNumberFormat="1" applyFont="1" applyFill="1" applyBorder="1" applyAlignment="1">
      <alignment vertical="center" shrinkToFit="1"/>
    </xf>
    <xf numFmtId="0" fontId="4" fillId="0" borderId="25" xfId="0" applyFont="1" applyFill="1" applyBorder="1" applyAlignment="1">
      <alignment horizontal="distributed" vertical="center" wrapText="1" justifyLastLine="1"/>
    </xf>
    <xf numFmtId="176" fontId="4" fillId="0" borderId="33" xfId="0" applyNumberFormat="1" applyFont="1" applyFill="1" applyBorder="1" applyAlignment="1">
      <alignment vertical="center" shrinkToFit="1"/>
    </xf>
    <xf numFmtId="176" fontId="4" fillId="0" borderId="34" xfId="0" applyNumberFormat="1" applyFont="1" applyFill="1" applyBorder="1" applyAlignment="1">
      <alignment vertical="center" shrinkToFit="1"/>
    </xf>
    <xf numFmtId="182" fontId="4" fillId="0" borderId="34" xfId="0" applyNumberFormat="1" applyFont="1" applyFill="1" applyBorder="1" applyAlignment="1">
      <alignment vertical="center" shrinkToFit="1"/>
    </xf>
    <xf numFmtId="181" fontId="4" fillId="0" borderId="34" xfId="0" applyNumberFormat="1" applyFont="1" applyFill="1" applyBorder="1" applyAlignment="1">
      <alignment vertical="center" shrinkToFit="1"/>
    </xf>
    <xf numFmtId="176" fontId="4" fillId="0" borderId="14" xfId="0" applyNumberFormat="1" applyFont="1" applyFill="1" applyBorder="1" applyAlignment="1">
      <alignment vertical="center" shrinkToFit="1"/>
    </xf>
    <xf numFmtId="0" fontId="4" fillId="0" borderId="35" xfId="0" applyFont="1" applyFill="1" applyBorder="1" applyAlignment="1">
      <alignment horizontal="distributed" vertical="center" wrapText="1" justifyLastLine="1"/>
    </xf>
    <xf numFmtId="176" fontId="4" fillId="0" borderId="36" xfId="0" applyNumberFormat="1" applyFont="1" applyFill="1" applyBorder="1" applyAlignment="1">
      <alignment vertical="center" shrinkToFit="1"/>
    </xf>
    <xf numFmtId="176" fontId="4" fillId="0" borderId="37" xfId="0" applyNumberFormat="1" applyFont="1" applyFill="1" applyBorder="1" applyAlignment="1">
      <alignment vertical="center" shrinkToFit="1"/>
    </xf>
    <xf numFmtId="176" fontId="4" fillId="0" borderId="37" xfId="0" applyNumberFormat="1" applyFont="1" applyFill="1" applyBorder="1" applyAlignment="1">
      <alignment horizontal="right" vertical="center" shrinkToFit="1"/>
    </xf>
    <xf numFmtId="178" fontId="4" fillId="0" borderId="37" xfId="0" applyNumberFormat="1" applyFont="1" applyFill="1" applyBorder="1" applyAlignment="1">
      <alignment vertical="center" shrinkToFit="1"/>
    </xf>
    <xf numFmtId="177" fontId="4" fillId="0" borderId="37" xfId="0" applyNumberFormat="1" applyFont="1" applyFill="1" applyBorder="1" applyAlignment="1">
      <alignment vertical="center" shrinkToFit="1"/>
    </xf>
    <xf numFmtId="176" fontId="4" fillId="0" borderId="15" xfId="0" applyNumberFormat="1" applyFont="1" applyFill="1" applyBorder="1" applyAlignment="1">
      <alignment vertical="center" shrinkToFit="1"/>
    </xf>
    <xf numFmtId="176" fontId="4" fillId="0" borderId="38" xfId="0" applyNumberFormat="1" applyFont="1" applyFill="1" applyBorder="1" applyAlignment="1">
      <alignment horizontal="right" vertical="center" shrinkToFit="1"/>
    </xf>
    <xf numFmtId="0" fontId="4" fillId="0" borderId="39" xfId="0" applyFont="1" applyFill="1" applyBorder="1" applyAlignment="1">
      <alignment horizontal="distributed" vertical="center" wrapText="1" justifyLastLine="1"/>
    </xf>
    <xf numFmtId="176" fontId="4" fillId="0" borderId="40" xfId="0" applyNumberFormat="1" applyFont="1" applyFill="1" applyBorder="1" applyAlignment="1">
      <alignment vertical="center" shrinkToFit="1"/>
    </xf>
    <xf numFmtId="176" fontId="4" fillId="0" borderId="18" xfId="0" applyNumberFormat="1" applyFont="1" applyFill="1" applyBorder="1" applyAlignment="1">
      <alignment vertical="center" shrinkToFit="1"/>
    </xf>
    <xf numFmtId="176" fontId="4" fillId="0" borderId="18" xfId="0" applyNumberFormat="1" applyFont="1" applyFill="1" applyBorder="1" applyAlignment="1">
      <alignment horizontal="right" vertical="center" shrinkToFit="1"/>
    </xf>
    <xf numFmtId="178" fontId="4" fillId="0" borderId="18" xfId="0" applyNumberFormat="1" applyFont="1" applyFill="1" applyBorder="1" applyAlignment="1">
      <alignment vertical="center" shrinkToFit="1"/>
    </xf>
    <xf numFmtId="177" fontId="4" fillId="0" borderId="18" xfId="0" applyNumberFormat="1" applyFont="1" applyFill="1" applyBorder="1" applyAlignment="1">
      <alignment vertical="center" shrinkToFit="1"/>
    </xf>
    <xf numFmtId="176" fontId="4" fillId="0" borderId="17" xfId="0" applyNumberFormat="1" applyFont="1" applyFill="1" applyBorder="1" applyAlignment="1">
      <alignment vertical="center" shrinkToFit="1"/>
    </xf>
    <xf numFmtId="176" fontId="4" fillId="0" borderId="34" xfId="0" applyNumberFormat="1" applyFont="1" applyFill="1" applyBorder="1" applyAlignment="1">
      <alignment horizontal="right" vertical="center" shrinkToFit="1"/>
    </xf>
    <xf numFmtId="179" fontId="4" fillId="0" borderId="37" xfId="0" applyNumberFormat="1" applyFont="1" applyFill="1" applyBorder="1" applyAlignment="1">
      <alignment vertical="center" shrinkToFit="1"/>
    </xf>
    <xf numFmtId="179" fontId="4" fillId="0" borderId="18" xfId="0" applyNumberFormat="1" applyFont="1" applyFill="1" applyBorder="1" applyAlignment="1">
      <alignment vertical="center" shrinkToFit="1"/>
    </xf>
    <xf numFmtId="176" fontId="8" fillId="0" borderId="41" xfId="0" applyNumberFormat="1" applyFont="1" applyFill="1" applyBorder="1" applyAlignment="1">
      <alignment vertical="center" shrinkToFit="1"/>
    </xf>
    <xf numFmtId="176" fontId="8" fillId="0" borderId="42" xfId="0" applyNumberFormat="1" applyFont="1" applyFill="1" applyBorder="1" applyAlignment="1">
      <alignment vertical="center" shrinkToFit="1"/>
    </xf>
    <xf numFmtId="176" fontId="8" fillId="0" borderId="43" xfId="0" applyNumberFormat="1" applyFont="1" applyFill="1" applyBorder="1" applyAlignment="1">
      <alignment vertical="center" shrinkToFit="1"/>
    </xf>
    <xf numFmtId="176" fontId="8" fillId="0" borderId="44" xfId="0" applyNumberFormat="1" applyFont="1" applyFill="1" applyBorder="1" applyAlignment="1">
      <alignment vertical="center" shrinkToFit="1"/>
    </xf>
    <xf numFmtId="176" fontId="8" fillId="0" borderId="36" xfId="0" applyNumberFormat="1" applyFont="1" applyFill="1" applyBorder="1" applyAlignment="1">
      <alignment vertical="center" shrinkToFit="1"/>
    </xf>
    <xf numFmtId="176" fontId="8" fillId="0" borderId="45" xfId="0" applyNumberFormat="1" applyFont="1" applyFill="1" applyBorder="1" applyAlignment="1">
      <alignment vertical="center" shrinkToFit="1"/>
    </xf>
    <xf numFmtId="176" fontId="8" fillId="0" borderId="37" xfId="0" applyNumberFormat="1" applyFont="1" applyFill="1" applyBorder="1" applyAlignment="1">
      <alignment vertical="center" shrinkToFit="1"/>
    </xf>
    <xf numFmtId="176" fontId="8" fillId="0" borderId="22" xfId="0" applyNumberFormat="1" applyFont="1" applyFill="1" applyBorder="1" applyAlignment="1">
      <alignment vertical="center" shrinkToFit="1"/>
    </xf>
    <xf numFmtId="180" fontId="8" fillId="0" borderId="40" xfId="0" applyNumberFormat="1" applyFont="1" applyFill="1" applyBorder="1" applyAlignment="1">
      <alignment vertical="center" shrinkToFit="1"/>
    </xf>
    <xf numFmtId="180" fontId="8" fillId="0" borderId="46" xfId="0" applyNumberFormat="1" applyFont="1" applyFill="1" applyBorder="1" applyAlignment="1">
      <alignment vertical="center" shrinkToFit="1"/>
    </xf>
    <xf numFmtId="180" fontId="8" fillId="0" borderId="18" xfId="0" applyNumberFormat="1" applyFont="1" applyFill="1" applyBorder="1" applyAlignment="1">
      <alignment vertical="center" shrinkToFit="1"/>
    </xf>
    <xf numFmtId="180" fontId="8" fillId="0" borderId="24" xfId="0" applyNumberFormat="1" applyFont="1" applyFill="1" applyBorder="1" applyAlignment="1">
      <alignment vertical="center" shrinkToFit="1"/>
    </xf>
    <xf numFmtId="176" fontId="8" fillId="0" borderId="33" xfId="0" applyNumberFormat="1" applyFont="1" applyFill="1" applyBorder="1" applyAlignment="1">
      <alignment vertical="center" shrinkToFit="1"/>
    </xf>
    <xf numFmtId="176" fontId="8" fillId="0" borderId="47" xfId="0" applyNumberFormat="1" applyFont="1" applyFill="1" applyBorder="1" applyAlignment="1">
      <alignment vertical="center" shrinkToFit="1"/>
    </xf>
    <xf numFmtId="176" fontId="8" fillId="0" borderId="34" xfId="0" applyNumberFormat="1" applyFont="1" applyFill="1" applyBorder="1" applyAlignment="1">
      <alignment vertical="center" shrinkToFit="1"/>
    </xf>
    <xf numFmtId="176" fontId="8" fillId="0" borderId="48" xfId="0" applyNumberFormat="1" applyFont="1" applyFill="1" applyBorder="1" applyAlignment="1">
      <alignment vertical="center" shrinkToFit="1"/>
    </xf>
    <xf numFmtId="180" fontId="8" fillId="0" borderId="36" xfId="0" applyNumberFormat="1" applyFont="1" applyFill="1" applyBorder="1" applyAlignment="1">
      <alignment vertical="center" shrinkToFit="1"/>
    </xf>
    <xf numFmtId="180" fontId="8" fillId="0" borderId="45" xfId="0" applyNumberFormat="1" applyFont="1" applyFill="1" applyBorder="1" applyAlignment="1">
      <alignment vertical="center" shrinkToFit="1"/>
    </xf>
    <xf numFmtId="180" fontId="8" fillId="0" borderId="37" xfId="0" applyNumberFormat="1" applyFont="1" applyFill="1" applyBorder="1" applyAlignment="1">
      <alignment vertical="center" shrinkToFit="1"/>
    </xf>
    <xf numFmtId="180" fontId="8" fillId="0" borderId="22" xfId="0" applyNumberFormat="1" applyFont="1" applyFill="1" applyBorder="1" applyAlignment="1">
      <alignment vertical="center" shrinkToFit="1"/>
    </xf>
    <xf numFmtId="180" fontId="8" fillId="0" borderId="49" xfId="0" applyNumberFormat="1" applyFont="1" applyFill="1" applyBorder="1" applyAlignment="1">
      <alignment vertical="center" shrinkToFit="1"/>
    </xf>
    <xf numFmtId="180" fontId="8" fillId="0" borderId="50" xfId="0" applyNumberFormat="1" applyFont="1" applyFill="1" applyBorder="1" applyAlignment="1">
      <alignment vertical="center" shrinkToFit="1"/>
    </xf>
    <xf numFmtId="180" fontId="8" fillId="0" borderId="38" xfId="0" applyNumberFormat="1" applyFont="1" applyFill="1" applyBorder="1" applyAlignment="1">
      <alignment vertical="center" shrinkToFit="1"/>
    </xf>
    <xf numFmtId="180" fontId="8" fillId="0" borderId="28"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176" fontId="8" fillId="0" borderId="46" xfId="0" applyNumberFormat="1" applyFont="1" applyFill="1" applyBorder="1" applyAlignment="1">
      <alignment vertical="center" shrinkToFit="1"/>
    </xf>
    <xf numFmtId="176" fontId="8" fillId="0" borderId="18" xfId="0" applyNumberFormat="1" applyFont="1" applyFill="1" applyBorder="1" applyAlignment="1">
      <alignment vertical="center" shrinkToFit="1"/>
    </xf>
    <xf numFmtId="176" fontId="8" fillId="0" borderId="24" xfId="0" applyNumberFormat="1" applyFont="1" applyFill="1" applyBorder="1" applyAlignment="1">
      <alignment vertical="center" shrinkToFit="1"/>
    </xf>
    <xf numFmtId="180" fontId="8" fillId="0" borderId="41" xfId="0" applyNumberFormat="1" applyFont="1" applyFill="1" applyBorder="1" applyAlignment="1">
      <alignment vertical="center" shrinkToFit="1"/>
    </xf>
    <xf numFmtId="180" fontId="8" fillId="0" borderId="42" xfId="0" applyNumberFormat="1" applyFont="1" applyFill="1" applyBorder="1" applyAlignment="1">
      <alignment vertical="center" shrinkToFit="1"/>
    </xf>
    <xf numFmtId="180" fontId="8" fillId="0" borderId="43" xfId="0" applyNumberFormat="1" applyFont="1" applyFill="1" applyBorder="1" applyAlignment="1">
      <alignment vertical="center" shrinkToFit="1"/>
    </xf>
    <xf numFmtId="180" fontId="8" fillId="0" borderId="44" xfId="0" applyNumberFormat="1" applyFont="1" applyFill="1" applyBorder="1" applyAlignment="1">
      <alignment vertical="center" shrinkToFit="1"/>
    </xf>
    <xf numFmtId="180" fontId="8" fillId="0" borderId="17" xfId="0" applyNumberFormat="1" applyFont="1" applyFill="1" applyBorder="1" applyAlignment="1">
      <alignment vertical="center" shrinkToFit="1"/>
    </xf>
    <xf numFmtId="0" fontId="4" fillId="0" borderId="21" xfId="0" applyFont="1" applyFill="1" applyBorder="1">
      <alignment vertical="center"/>
    </xf>
    <xf numFmtId="0" fontId="4" fillId="0" borderId="51" xfId="0" applyFont="1" applyFill="1" applyBorder="1">
      <alignment vertical="center"/>
    </xf>
    <xf numFmtId="0" fontId="4" fillId="0" borderId="44" xfId="0" applyFont="1" applyFill="1" applyBorder="1">
      <alignment vertical="center"/>
    </xf>
    <xf numFmtId="0" fontId="4" fillId="0" borderId="0" xfId="0" applyFont="1" applyFill="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lignment vertical="center"/>
    </xf>
    <xf numFmtId="0" fontId="6" fillId="0" borderId="0" xfId="0" applyNumberFormat="1" applyFont="1" applyFill="1" applyAlignment="1">
      <alignment vertical="center"/>
    </xf>
    <xf numFmtId="0" fontId="4" fillId="0" borderId="10" xfId="0" applyFont="1" applyFill="1" applyBorder="1" applyAlignment="1">
      <alignment horizontal="distributed" vertical="center" justifyLastLine="1"/>
    </xf>
    <xf numFmtId="0" fontId="4" fillId="0" borderId="1" xfId="0" applyFont="1" applyFill="1" applyBorder="1" applyAlignment="1">
      <alignment horizontal="distributed" justifyLastLine="1"/>
    </xf>
    <xf numFmtId="0" fontId="4" fillId="0" borderId="2" xfId="0" applyFont="1" applyFill="1" applyBorder="1" applyAlignment="1">
      <alignment horizontal="distributed" justifyLastLine="1"/>
    </xf>
    <xf numFmtId="0" fontId="4" fillId="0" borderId="3" xfId="0" applyFont="1" applyFill="1" applyBorder="1" applyAlignment="1">
      <alignment horizontal="distributed" justifyLastLine="1"/>
    </xf>
    <xf numFmtId="0" fontId="4" fillId="0" borderId="0" xfId="0" applyFont="1" applyFill="1" applyBorder="1" applyAlignment="1">
      <alignment horizontal="distributed" justifyLastLine="1"/>
    </xf>
    <xf numFmtId="0" fontId="4" fillId="0" borderId="4" xfId="0" applyFont="1" applyFill="1" applyBorder="1" applyAlignment="1">
      <alignment horizontal="distributed" justifyLastLine="1"/>
    </xf>
    <xf numFmtId="0" fontId="4" fillId="0" borderId="6" xfId="0" applyFont="1" applyFill="1" applyBorder="1" applyAlignment="1">
      <alignment horizontal="distributed" justifyLastLine="1"/>
    </xf>
    <xf numFmtId="0" fontId="4" fillId="0" borderId="7" xfId="0" applyFont="1" applyFill="1" applyBorder="1" applyAlignment="1">
      <alignment horizontal="distributed" justifyLastLine="1"/>
    </xf>
    <xf numFmtId="0" fontId="4" fillId="0" borderId="5" xfId="0" applyFont="1" applyFill="1" applyBorder="1" applyAlignment="1">
      <alignment horizontal="distributed" justifyLastLine="1"/>
    </xf>
    <xf numFmtId="0" fontId="4" fillId="0" borderId="0" xfId="0" applyFont="1" applyFill="1" applyBorder="1" applyAlignment="1">
      <alignment horizontal="distributed" vertical="center"/>
    </xf>
    <xf numFmtId="0" fontId="4" fillId="0" borderId="1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8" xfId="0" applyFont="1" applyFill="1" applyBorder="1" applyAlignment="1">
      <alignment horizontal="center" vertical="center" textRotation="255"/>
    </xf>
    <xf numFmtId="0" fontId="4" fillId="0" borderId="12" xfId="0" applyFont="1" applyFill="1" applyBorder="1" applyAlignment="1"/>
    <xf numFmtId="0" fontId="4" fillId="0" borderId="13" xfId="0" applyFont="1" applyFill="1" applyBorder="1" applyAlignment="1"/>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4"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4" fillId="0" borderId="10"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0" xfId="0" applyFont="1" applyFill="1" applyAlignment="1">
      <alignment horizontal="left" vertical="center"/>
    </xf>
    <xf numFmtId="0" fontId="4" fillId="0" borderId="36" xfId="0" applyFont="1" applyFill="1" applyBorder="1" applyAlignment="1">
      <alignment horizontal="distributed" vertical="center" justifyLastLine="1"/>
    </xf>
    <xf numFmtId="0" fontId="4" fillId="0" borderId="40" xfId="0" applyFont="1" applyFill="1" applyBorder="1" applyAlignment="1">
      <alignment horizontal="distributed" vertical="center" justifyLastLine="1"/>
    </xf>
    <xf numFmtId="0" fontId="6" fillId="0" borderId="0" xfId="0" applyFont="1" applyFill="1" applyAlignment="1">
      <alignment vertical="center"/>
    </xf>
    <xf numFmtId="0" fontId="4" fillId="0" borderId="0" xfId="0" applyFont="1" applyFill="1" applyAlignment="1">
      <alignment vertical="top" wrapText="1"/>
    </xf>
    <xf numFmtId="0" fontId="4" fillId="0" borderId="31" xfId="0" applyNumberFormat="1" applyFont="1" applyFill="1" applyBorder="1" applyAlignment="1">
      <alignment horizontal="center" vertical="distributed" textRotation="255" wrapText="1" justifyLastLine="1"/>
    </xf>
    <xf numFmtId="0" fontId="4" fillId="0" borderId="30" xfId="0" applyNumberFormat="1" applyFont="1" applyFill="1" applyBorder="1" applyAlignment="1">
      <alignment horizontal="center" vertical="distributed" textRotation="255" wrapText="1" justifyLastLine="1"/>
    </xf>
    <xf numFmtId="0" fontId="4" fillId="0" borderId="25" xfId="0" applyNumberFormat="1" applyFont="1" applyFill="1" applyBorder="1" applyAlignment="1">
      <alignment horizontal="distributed" vertical="center" justifyLastLine="1"/>
    </xf>
    <xf numFmtId="0" fontId="4" fillId="0" borderId="48" xfId="0" applyNumberFormat="1" applyFont="1" applyFill="1" applyBorder="1" applyAlignment="1">
      <alignment horizontal="distributed" vertical="center" justifyLastLine="1"/>
    </xf>
    <xf numFmtId="0" fontId="4" fillId="0" borderId="36" xfId="0" applyNumberFormat="1" applyFont="1" applyFill="1" applyBorder="1" applyAlignment="1">
      <alignment horizontal="distributed" vertical="center" justifyLastLine="1"/>
    </xf>
    <xf numFmtId="0" fontId="4" fillId="0" borderId="15" xfId="0" applyNumberFormat="1"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22" xfId="0" applyFont="1" applyFill="1" applyBorder="1" applyAlignment="1">
      <alignment horizontal="distributed" vertical="center" justifyLastLine="1"/>
    </xf>
    <xf numFmtId="0" fontId="4" fillId="0" borderId="19" xfId="0" applyNumberFormat="1" applyFont="1" applyFill="1" applyBorder="1" applyAlignment="1">
      <alignment horizontal="distributed" vertical="center" justifyLastLine="1"/>
    </xf>
    <xf numFmtId="0" fontId="4" fillId="0" borderId="22" xfId="0" applyNumberFormat="1" applyFont="1" applyFill="1" applyBorder="1" applyAlignment="1">
      <alignment horizontal="distributed" vertical="center" justifyLastLine="1"/>
    </xf>
    <xf numFmtId="0" fontId="11" fillId="2" borderId="51"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49" fontId="11" fillId="2" borderId="1" xfId="0" applyNumberFormat="1" applyFont="1" applyFill="1" applyBorder="1" applyAlignment="1">
      <alignment horizontal="center" vertical="center" shrinkToFit="1"/>
    </xf>
    <xf numFmtId="49" fontId="11" fillId="2" borderId="75" xfId="0" applyNumberFormat="1" applyFont="1" applyFill="1" applyBorder="1" applyAlignment="1">
      <alignment horizontal="center" vertical="center" shrinkToFit="1"/>
    </xf>
    <xf numFmtId="42" fontId="11" fillId="2" borderId="1" xfId="0" applyNumberFormat="1" applyFont="1" applyFill="1" applyBorder="1" applyAlignment="1">
      <alignment horizontal="center" vertical="center" shrinkToFit="1"/>
    </xf>
    <xf numFmtId="42" fontId="11" fillId="2" borderId="75" xfId="0" applyNumberFormat="1" applyFont="1" applyFill="1" applyBorder="1" applyAlignment="1">
      <alignment horizontal="center" vertical="center" shrinkToFit="1"/>
    </xf>
    <xf numFmtId="0" fontId="4" fillId="0" borderId="59" xfId="0" applyFont="1" applyFill="1" applyBorder="1" applyAlignment="1">
      <alignment horizontal="center" vertical="center" wrapText="1" justifyLastLine="1"/>
    </xf>
    <xf numFmtId="0" fontId="4" fillId="0" borderId="64" xfId="0" applyFont="1" applyFill="1" applyBorder="1" applyAlignment="1">
      <alignment horizontal="center" vertical="center" wrapText="1" justifyLastLine="1"/>
    </xf>
    <xf numFmtId="0" fontId="4" fillId="0" borderId="65" xfId="0" applyFont="1" applyFill="1" applyBorder="1" applyAlignment="1">
      <alignment horizontal="center" vertical="center" wrapText="1" justifyLastLine="1"/>
    </xf>
    <xf numFmtId="0" fontId="4" fillId="0" borderId="29" xfId="0" applyFont="1" applyFill="1" applyBorder="1" applyAlignment="1">
      <alignment horizontal="distributed" vertical="center" wrapText="1" justifyLastLine="1"/>
    </xf>
    <xf numFmtId="0" fontId="4" fillId="0" borderId="64" xfId="0" applyFont="1" applyFill="1" applyBorder="1" applyAlignment="1">
      <alignment horizontal="distributed" vertical="center" wrapText="1" justifyLastLine="1"/>
    </xf>
    <xf numFmtId="0" fontId="4" fillId="0" borderId="65" xfId="0" applyFont="1" applyFill="1" applyBorder="1" applyAlignment="1">
      <alignment horizontal="distributed" vertical="center" wrapText="1" justifyLastLine="1"/>
    </xf>
    <xf numFmtId="0" fontId="4" fillId="0" borderId="29"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9" xfId="0" applyFont="1" applyFill="1" applyBorder="1" applyAlignment="1">
      <alignment horizontal="distributed" vertical="center" wrapText="1" justifyLastLine="1"/>
    </xf>
    <xf numFmtId="0" fontId="4" fillId="0" borderId="60" xfId="0" applyFont="1" applyFill="1" applyBorder="1" applyAlignment="1">
      <alignment horizontal="distributed" vertical="center" wrapText="1" justifyLastLine="1"/>
    </xf>
    <xf numFmtId="49" fontId="11" fillId="2" borderId="51" xfId="0" applyNumberFormat="1" applyFont="1" applyFill="1" applyBorder="1" applyAlignment="1">
      <alignment horizontal="center" vertical="center" shrinkToFit="1"/>
    </xf>
    <xf numFmtId="49" fontId="11" fillId="2" borderId="42" xfId="0" applyNumberFormat="1" applyFont="1" applyFill="1" applyBorder="1" applyAlignment="1">
      <alignment horizontal="center" vertical="center" shrinkToFit="1"/>
    </xf>
    <xf numFmtId="49" fontId="11" fillId="2" borderId="44" xfId="0" applyNumberFormat="1" applyFont="1" applyFill="1" applyBorder="1" applyAlignment="1">
      <alignment horizontal="center" vertical="center" shrinkToFit="1"/>
    </xf>
    <xf numFmtId="176" fontId="4" fillId="0" borderId="62" xfId="0" applyNumberFormat="1" applyFont="1" applyFill="1" applyBorder="1" applyAlignment="1">
      <alignment horizontal="right" vertical="center" shrinkToFit="1"/>
    </xf>
    <xf numFmtId="176" fontId="4" fillId="0" borderId="45" xfId="0" applyNumberFormat="1" applyFont="1" applyFill="1" applyBorder="1" applyAlignment="1">
      <alignment horizontal="right" vertical="center" shrinkToFit="1"/>
    </xf>
    <xf numFmtId="176" fontId="4" fillId="0" borderId="63" xfId="0" applyNumberFormat="1" applyFont="1" applyFill="1" applyBorder="1" applyAlignment="1">
      <alignment horizontal="right" vertical="center" shrinkToFit="1"/>
    </xf>
    <xf numFmtId="176" fontId="4" fillId="0" borderId="46" xfId="0" applyNumberFormat="1" applyFont="1" applyFill="1" applyBorder="1" applyAlignment="1">
      <alignment horizontal="right" vertical="center" shrinkToFit="1"/>
    </xf>
    <xf numFmtId="0" fontId="4" fillId="0" borderId="16" xfId="0" applyFont="1" applyFill="1" applyBorder="1" applyAlignment="1">
      <alignment horizontal="center" vertical="distributed" textRotation="255" wrapText="1" justifyLastLine="1"/>
    </xf>
    <xf numFmtId="0" fontId="4" fillId="0" borderId="15" xfId="0" applyFont="1" applyFill="1" applyBorder="1" applyAlignment="1">
      <alignment horizontal="center" vertical="distributed" textRotation="255" wrapText="1" justifyLastLine="1"/>
    </xf>
    <xf numFmtId="0" fontId="4" fillId="0" borderId="17" xfId="0" applyFont="1" applyFill="1" applyBorder="1" applyAlignment="1">
      <alignment horizontal="center" vertical="distributed" textRotation="255" wrapText="1" justifyLastLine="1"/>
    </xf>
    <xf numFmtId="0" fontId="4" fillId="0" borderId="37" xfId="0" applyFont="1" applyFill="1" applyBorder="1" applyAlignment="1">
      <alignment horizontal="center" vertical="distributed" textRotation="255" wrapText="1" justifyLastLine="1"/>
    </xf>
    <xf numFmtId="0" fontId="4" fillId="0" borderId="18" xfId="0" applyFont="1" applyFill="1" applyBorder="1" applyAlignment="1">
      <alignment horizontal="center" vertical="distributed" textRotation="255" wrapText="1" justifyLastLine="1"/>
    </xf>
    <xf numFmtId="0" fontId="4" fillId="0" borderId="37" xfId="0" applyFont="1" applyFill="1" applyBorder="1" applyAlignment="1">
      <alignment horizontal="distributed" vertical="center" wrapText="1" justifyLastLine="1"/>
    </xf>
    <xf numFmtId="0" fontId="4" fillId="0" borderId="54"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0" borderId="55"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58"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3" xfId="0" applyFont="1" applyFill="1" applyBorder="1" applyAlignment="1">
      <alignment horizontal="center" vertical="distributed" textRotation="255" wrapText="1" justifyLastLine="1"/>
    </xf>
    <xf numFmtId="0" fontId="4" fillId="0" borderId="38" xfId="0" applyFont="1" applyFill="1" applyBorder="1" applyAlignment="1">
      <alignment horizontal="center" vertical="distributed" textRotation="255" wrapText="1" justifyLastLine="1"/>
    </xf>
    <xf numFmtId="0" fontId="4" fillId="0" borderId="53" xfId="0" applyFont="1" applyFill="1" applyBorder="1" applyAlignment="1">
      <alignment horizontal="center" vertical="distributed" textRotation="255" wrapText="1" justifyLastLine="1"/>
    </xf>
    <xf numFmtId="0" fontId="4" fillId="0" borderId="52" xfId="0" applyFont="1" applyFill="1" applyBorder="1" applyAlignment="1">
      <alignment horizontal="center" vertical="distributed" textRotation="255" wrapText="1" justifyLastLine="1"/>
    </xf>
    <xf numFmtId="0" fontId="4" fillId="0" borderId="20" xfId="0" applyFont="1" applyFill="1" applyBorder="1" applyAlignment="1">
      <alignment horizontal="center" vertical="distributed" textRotation="255" wrapText="1" justifyLastLine="1"/>
    </xf>
    <xf numFmtId="176" fontId="4" fillId="0" borderId="59" xfId="0" applyNumberFormat="1" applyFont="1" applyFill="1" applyBorder="1" applyAlignment="1">
      <alignment horizontal="right" vertical="center" shrinkToFit="1"/>
    </xf>
    <xf numFmtId="176" fontId="4" fillId="0" borderId="60" xfId="0" applyNumberFormat="1" applyFont="1" applyFill="1" applyBorder="1" applyAlignment="1">
      <alignment horizontal="right" vertical="center" shrinkToFit="1"/>
    </xf>
    <xf numFmtId="176" fontId="4" fillId="0" borderId="61" xfId="0" applyNumberFormat="1" applyFont="1" applyFill="1" applyBorder="1" applyAlignment="1">
      <alignment horizontal="right" vertical="center" shrinkToFit="1"/>
    </xf>
    <xf numFmtId="176" fontId="4" fillId="0" borderId="47" xfId="0" applyNumberFormat="1" applyFont="1" applyFill="1" applyBorder="1" applyAlignment="1">
      <alignment horizontal="right" vertical="center" shrinkToFit="1"/>
    </xf>
    <xf numFmtId="0" fontId="4" fillId="0" borderId="41" xfId="0" applyFont="1" applyFill="1" applyBorder="1" applyAlignment="1">
      <alignment horizontal="center" vertical="distributed" textRotation="255" wrapText="1" justifyLastLine="1"/>
    </xf>
    <xf numFmtId="0" fontId="4" fillId="0" borderId="36" xfId="0" applyFont="1" applyFill="1" applyBorder="1" applyAlignment="1">
      <alignment horizontal="center" vertical="distributed" textRotation="255" wrapText="1" justifyLastLine="1"/>
    </xf>
    <xf numFmtId="0" fontId="4" fillId="0" borderId="40" xfId="0" applyFont="1" applyFill="1" applyBorder="1" applyAlignment="1">
      <alignment horizontal="center" vertical="distributed" textRotation="255" wrapText="1" justifyLastLine="1"/>
    </xf>
    <xf numFmtId="0" fontId="4" fillId="0" borderId="43" xfId="0" applyFont="1" applyFill="1" applyBorder="1" applyAlignment="1">
      <alignment horizontal="distributed" vertical="center" wrapText="1" justifyLastLine="1"/>
    </xf>
    <xf numFmtId="0" fontId="4" fillId="0" borderId="37" xfId="0" applyFont="1" applyFill="1" applyBorder="1">
      <alignment vertical="center"/>
    </xf>
    <xf numFmtId="0" fontId="4" fillId="0" borderId="18" xfId="0" applyFont="1" applyFill="1" applyBorder="1">
      <alignment vertical="center"/>
    </xf>
    <xf numFmtId="0" fontId="4" fillId="0" borderId="38"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3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distributed" vertical="center" wrapText="1" justifyLastLine="1"/>
    </xf>
    <xf numFmtId="0" fontId="4" fillId="0" borderId="66" xfId="0" applyFont="1" applyFill="1" applyBorder="1" applyAlignment="1">
      <alignment horizontal="distributed" vertical="center" wrapText="1" justifyLastLine="1"/>
    </xf>
    <xf numFmtId="0" fontId="4" fillId="0" borderId="24" xfId="0" applyFont="1" applyFill="1" applyBorder="1" applyAlignment="1">
      <alignment horizontal="distributed" vertical="center" wrapText="1" justifyLastLine="1"/>
    </xf>
    <xf numFmtId="49" fontId="4" fillId="0" borderId="23" xfId="0" applyNumberFormat="1" applyFont="1" applyFill="1" applyBorder="1" applyAlignment="1">
      <alignment horizontal="center" vertical="center" shrinkToFit="1"/>
    </xf>
    <xf numFmtId="49" fontId="4" fillId="0" borderId="66" xfId="0" applyNumberFormat="1" applyFont="1" applyFill="1" applyBorder="1" applyAlignment="1">
      <alignment horizontal="center" vertical="center" shrinkToFit="1"/>
    </xf>
    <xf numFmtId="49" fontId="4" fillId="0" borderId="46" xfId="0" applyNumberFormat="1" applyFont="1" applyFill="1" applyBorder="1" applyAlignment="1">
      <alignment horizontal="center" vertical="center" shrinkToFit="1"/>
    </xf>
    <xf numFmtId="49" fontId="4" fillId="0" borderId="67" xfId="0" applyNumberFormat="1" applyFont="1" applyFill="1" applyBorder="1" applyAlignment="1">
      <alignment horizontal="center" vertical="center" shrinkToFit="1"/>
    </xf>
    <xf numFmtId="49" fontId="4" fillId="0" borderId="68" xfId="0" applyNumberFormat="1" applyFont="1" applyFill="1" applyBorder="1" applyAlignment="1">
      <alignment horizontal="center" vertical="center" shrinkToFit="1"/>
    </xf>
    <xf numFmtId="49" fontId="4" fillId="0" borderId="69" xfId="0" applyNumberFormat="1" applyFont="1" applyFill="1" applyBorder="1" applyAlignment="1">
      <alignment horizontal="center" vertical="center" shrinkToFit="1"/>
    </xf>
    <xf numFmtId="0" fontId="4" fillId="0" borderId="8"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43"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6" fillId="0" borderId="0" xfId="0" applyFont="1" applyFill="1" applyBorder="1" applyAlignment="1">
      <alignment vertical="center"/>
    </xf>
    <xf numFmtId="0" fontId="8" fillId="0" borderId="72" xfId="0" applyFont="1" applyFill="1" applyBorder="1" applyAlignment="1">
      <alignment horizontal="distributed" vertical="center" wrapText="1" justifyLastLine="1"/>
    </xf>
    <xf numFmtId="0" fontId="8" fillId="0" borderId="70" xfId="0" applyFont="1" applyFill="1" applyBorder="1" applyAlignment="1">
      <alignment horizontal="distributed" vertical="center" justifyLastLine="1"/>
    </xf>
    <xf numFmtId="0" fontId="8" fillId="0" borderId="71" xfId="0" applyFont="1" applyFill="1" applyBorder="1" applyAlignment="1">
      <alignment horizontal="distributed" vertical="center" justifyLastLine="1"/>
    </xf>
    <xf numFmtId="0" fontId="8" fillId="0" borderId="72"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0" fontId="8" fillId="0" borderId="19" xfId="0" applyFont="1" applyFill="1" applyBorder="1" applyAlignment="1">
      <alignment horizontal="distributed" vertical="center" justifyLastLine="1"/>
    </xf>
    <xf numFmtId="0" fontId="8" fillId="0" borderId="22" xfId="0" applyFont="1" applyFill="1" applyBorder="1" applyAlignment="1">
      <alignment horizontal="distributed" vertical="center" justifyLastLine="1"/>
    </xf>
    <xf numFmtId="0" fontId="8" fillId="0" borderId="26" xfId="0" applyFont="1" applyFill="1" applyBorder="1" applyAlignment="1">
      <alignment horizontal="distributed" vertical="center" justifyLastLine="1"/>
    </xf>
    <xf numFmtId="0" fontId="8" fillId="0" borderId="28" xfId="0" applyFont="1" applyFill="1" applyBorder="1" applyAlignment="1">
      <alignment horizontal="distributed" vertical="center" justifyLastLine="1"/>
    </xf>
    <xf numFmtId="0" fontId="8" fillId="0" borderId="23" xfId="0" applyFont="1" applyFill="1" applyBorder="1" applyAlignment="1">
      <alignment horizontal="distributed" vertical="center" justifyLastLine="1"/>
    </xf>
    <xf numFmtId="0" fontId="8" fillId="0" borderId="24" xfId="0" applyFont="1" applyFill="1" applyBorder="1" applyAlignment="1">
      <alignment horizontal="distributed" vertical="center" justifyLastLine="1"/>
    </xf>
    <xf numFmtId="0" fontId="8" fillId="0" borderId="37" xfId="0" applyFont="1" applyFill="1" applyBorder="1" applyAlignment="1">
      <alignment horizontal="center" vertical="center"/>
    </xf>
    <xf numFmtId="0" fontId="8" fillId="0" borderId="21" xfId="0" applyFont="1" applyFill="1" applyBorder="1" applyAlignment="1">
      <alignment horizontal="distributed" vertical="center" justifyLastLine="1"/>
    </xf>
    <xf numFmtId="0" fontId="8" fillId="0" borderId="44" xfId="0" applyFont="1" applyFill="1" applyBorder="1" applyAlignment="1">
      <alignment horizontal="distributed" vertical="center" justifyLastLine="1"/>
    </xf>
    <xf numFmtId="0" fontId="1" fillId="0" borderId="0" xfId="0" applyFont="1" applyFill="1" applyAlignment="1">
      <alignment vertical="center"/>
    </xf>
    <xf numFmtId="0" fontId="8" fillId="0" borderId="0" xfId="0" applyNumberFormat="1" applyFont="1" applyFill="1" applyAlignment="1">
      <alignment horizontal="left" vertical="top" wrapText="1"/>
    </xf>
    <xf numFmtId="0" fontId="8" fillId="0" borderId="10"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8" fillId="0" borderId="3"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0" fontId="8" fillId="0" borderId="6" xfId="0" applyFont="1" applyFill="1" applyBorder="1" applyAlignment="1">
      <alignment horizontal="distributed" vertical="center" justifyLastLine="1"/>
    </xf>
    <xf numFmtId="0" fontId="8" fillId="0" borderId="5" xfId="0" applyFont="1" applyFill="1" applyBorder="1" applyAlignment="1">
      <alignment horizontal="distributed" vertical="center" justifyLastLine="1"/>
    </xf>
    <xf numFmtId="0" fontId="8" fillId="0" borderId="10" xfId="0" applyFont="1" applyFill="1" applyBorder="1" applyAlignment="1">
      <alignment horizontal="distributed" vertical="center" wrapText="1" justifyLastLine="1"/>
    </xf>
    <xf numFmtId="0" fontId="8" fillId="0" borderId="70" xfId="0" applyFont="1" applyFill="1" applyBorder="1" applyAlignment="1">
      <alignment horizontal="distributed" vertical="center" wrapText="1" justifyLastLine="1"/>
    </xf>
    <xf numFmtId="0" fontId="8" fillId="0" borderId="71" xfId="0" applyFont="1" applyFill="1" applyBorder="1" applyAlignment="1">
      <alignment horizontal="distributed" vertical="center" wrapText="1" justifyLastLine="1"/>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0" xfId="0" applyFont="1" applyFill="1" applyAlignment="1">
      <alignment vertical="center" wrapText="1"/>
    </xf>
    <xf numFmtId="0" fontId="4" fillId="0" borderId="0" xfId="0" applyFont="1" applyFill="1" applyAlignment="1">
      <alignment horizontal="left" vertical="center" wrapText="1"/>
    </xf>
    <xf numFmtId="58" fontId="4" fillId="0" borderId="19" xfId="0" applyNumberFormat="1" applyFont="1" applyFill="1" applyBorder="1" applyAlignment="1">
      <alignment horizontal="left" vertical="center" wrapText="1"/>
    </xf>
    <xf numFmtId="0" fontId="4" fillId="0" borderId="73" xfId="0" applyFont="1" applyFill="1" applyBorder="1" applyAlignment="1">
      <alignment vertical="center" wrapText="1"/>
    </xf>
    <xf numFmtId="58" fontId="4" fillId="0" borderId="25" xfId="0" applyNumberFormat="1" applyFont="1" applyFill="1" applyBorder="1" applyAlignment="1">
      <alignment horizontal="left" vertical="center" wrapText="1"/>
    </xf>
    <xf numFmtId="0" fontId="4" fillId="0" borderId="74" xfId="0" applyFont="1" applyFill="1" applyBorder="1" applyAlignment="1">
      <alignment vertical="center" wrapText="1"/>
    </xf>
    <xf numFmtId="0" fontId="4" fillId="0" borderId="21" xfId="0" applyNumberFormat="1" applyFont="1" applyFill="1" applyBorder="1" applyAlignment="1">
      <alignment horizontal="left" vertical="top" wrapText="1"/>
    </xf>
    <xf numFmtId="0" fontId="4" fillId="0" borderId="51" xfId="0" applyNumberFormat="1" applyFont="1" applyFill="1" applyBorder="1" applyAlignment="1">
      <alignment horizontal="left" vertical="top" wrapText="1"/>
    </xf>
    <xf numFmtId="0" fontId="4" fillId="0" borderId="44" xfId="0" applyNumberFormat="1" applyFont="1" applyFill="1" applyBorder="1" applyAlignment="1">
      <alignment horizontal="left" vertical="top" wrapText="1"/>
    </xf>
    <xf numFmtId="0" fontId="4" fillId="0" borderId="23" xfId="0" applyFont="1" applyFill="1" applyBorder="1" applyAlignment="1">
      <alignment horizontal="left" vertical="center" wrapText="1"/>
    </xf>
    <xf numFmtId="0" fontId="4" fillId="0" borderId="66"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2" fillId="0" borderId="0" xfId="0" applyFont="1" applyFill="1">
      <alignment vertical="center"/>
    </xf>
    <xf numFmtId="0" fontId="4" fillId="0" borderId="21"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shrinkToFit="1"/>
    </xf>
    <xf numFmtId="0" fontId="4" fillId="0" borderId="7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1"/>
  <sheetViews>
    <sheetView showGridLines="0" view="pageBreakPreview" topLeftCell="A34" zoomScale="90" zoomScaleNormal="100" zoomScaleSheetLayoutView="90" workbookViewId="0">
      <selection activeCell="C2" sqref="C2:Q2"/>
    </sheetView>
  </sheetViews>
  <sheetFormatPr defaultRowHeight="20.100000000000001" customHeight="1" x14ac:dyDescent="0.15"/>
  <cols>
    <col min="1" max="1" width="1.125" style="1" customWidth="1"/>
    <col min="2" max="2" width="1.625" style="1" customWidth="1"/>
    <col min="3" max="3" width="4.125" style="1" customWidth="1"/>
    <col min="4" max="4" width="2.5" style="1" customWidth="1"/>
    <col min="5" max="6" width="5.875" style="1" customWidth="1"/>
    <col min="7" max="7" width="2.5" style="1" customWidth="1"/>
    <col min="8" max="8" width="4.25" style="1" customWidth="1"/>
    <col min="9" max="9" width="11.125" style="1" hidden="1" customWidth="1"/>
    <col min="10" max="10" width="4.5" style="1" customWidth="1"/>
    <col min="11" max="11" width="1.25" style="1" customWidth="1"/>
    <col min="12" max="12" width="2.25" style="1" customWidth="1"/>
    <col min="13" max="13" width="14.125" style="1" customWidth="1"/>
    <col min="14" max="14" width="2.5" style="1" customWidth="1"/>
    <col min="15" max="15" width="11.125" style="1" customWidth="1"/>
    <col min="16" max="16" width="9" style="1"/>
    <col min="17" max="17" width="14.875" style="1" customWidth="1"/>
    <col min="18" max="16384" width="9" style="1"/>
  </cols>
  <sheetData>
    <row r="1" spans="2:29" ht="18.75" x14ac:dyDescent="0.15">
      <c r="B1" s="180" t="s">
        <v>46</v>
      </c>
      <c r="C1" s="180"/>
      <c r="D1" s="180"/>
      <c r="E1" s="180"/>
      <c r="F1" s="180"/>
      <c r="G1" s="180"/>
      <c r="H1" s="180"/>
      <c r="I1" s="180"/>
      <c r="J1" s="180"/>
      <c r="K1" s="180"/>
      <c r="L1" s="180"/>
      <c r="M1" s="180"/>
      <c r="N1" s="180"/>
      <c r="O1" s="180"/>
      <c r="P1" s="180"/>
      <c r="Q1" s="180"/>
      <c r="S1" s="2"/>
      <c r="T1" s="2"/>
      <c r="U1" s="2"/>
      <c r="V1" s="2"/>
    </row>
    <row r="2" spans="2:29" ht="90" customHeight="1" x14ac:dyDescent="0.15">
      <c r="C2" s="181" t="s">
        <v>102</v>
      </c>
      <c r="D2" s="182"/>
      <c r="E2" s="182"/>
      <c r="F2" s="182"/>
      <c r="G2" s="182"/>
      <c r="H2" s="182"/>
      <c r="I2" s="182"/>
      <c r="J2" s="182"/>
      <c r="K2" s="182"/>
      <c r="L2" s="182"/>
      <c r="M2" s="182"/>
      <c r="N2" s="182"/>
      <c r="O2" s="182"/>
      <c r="P2" s="182"/>
      <c r="Q2" s="182"/>
      <c r="S2" s="2"/>
      <c r="T2" s="2"/>
      <c r="U2" s="2"/>
      <c r="V2" s="2"/>
      <c r="W2" s="2"/>
      <c r="X2" s="2"/>
      <c r="Y2" s="2"/>
      <c r="Z2" s="2"/>
      <c r="AA2" s="2"/>
      <c r="AB2" s="2"/>
      <c r="AC2" s="2"/>
    </row>
    <row r="3" spans="2:29" ht="9" customHeight="1" x14ac:dyDescent="0.15"/>
    <row r="4" spans="2:29" ht="15" customHeight="1" x14ac:dyDescent="0.15">
      <c r="B4" s="183" t="s">
        <v>47</v>
      </c>
      <c r="C4" s="183"/>
      <c r="D4" s="183"/>
      <c r="E4" s="183"/>
      <c r="F4" s="183"/>
      <c r="G4" s="183"/>
      <c r="H4" s="183"/>
      <c r="I4" s="183"/>
      <c r="J4" s="183"/>
      <c r="K4" s="183"/>
      <c r="L4" s="183"/>
      <c r="M4" s="183"/>
      <c r="N4" s="183"/>
      <c r="O4" s="183"/>
      <c r="P4" s="183"/>
      <c r="Q4" s="183"/>
    </row>
    <row r="5" spans="2:29" ht="15" customHeight="1" x14ac:dyDescent="0.15">
      <c r="C5" s="18"/>
      <c r="D5" s="18"/>
      <c r="E5" s="18"/>
      <c r="F5" s="18"/>
      <c r="G5" s="18"/>
      <c r="H5" s="18"/>
      <c r="I5" s="18"/>
      <c r="J5" s="18"/>
      <c r="K5" s="18"/>
      <c r="L5" s="18"/>
      <c r="M5" s="18"/>
      <c r="N5" s="18"/>
      <c r="O5" s="18"/>
      <c r="P5" s="18"/>
      <c r="Q5" s="18"/>
    </row>
    <row r="6" spans="2:29" ht="9.9499999999999993" customHeight="1" x14ac:dyDescent="0.15">
      <c r="C6" s="18"/>
      <c r="D6" s="18"/>
      <c r="E6" s="18"/>
      <c r="F6" s="18"/>
      <c r="G6" s="18"/>
      <c r="H6" s="18"/>
      <c r="I6" s="18"/>
      <c r="J6" s="18"/>
      <c r="K6" s="18"/>
      <c r="L6" s="18"/>
      <c r="M6" s="60"/>
      <c r="N6" s="60"/>
      <c r="O6" s="12"/>
      <c r="P6" s="12"/>
      <c r="Q6" s="12"/>
    </row>
    <row r="7" spans="2:29" ht="9.9499999999999993" customHeight="1" x14ac:dyDescent="0.15">
      <c r="C7" s="211" t="s">
        <v>103</v>
      </c>
      <c r="D7" s="20"/>
      <c r="E7" s="20"/>
      <c r="F7" s="184" t="s">
        <v>0</v>
      </c>
      <c r="G7" s="185"/>
      <c r="H7" s="186"/>
      <c r="I7" s="18"/>
      <c r="J7" s="18"/>
      <c r="K7" s="21"/>
      <c r="L7" s="21"/>
      <c r="M7" s="235" t="s">
        <v>150</v>
      </c>
      <c r="N7" s="236"/>
      <c r="O7" s="236"/>
      <c r="P7" s="236"/>
      <c r="Q7" s="237"/>
    </row>
    <row r="8" spans="2:29" ht="9.9499999999999993" customHeight="1" x14ac:dyDescent="0.15">
      <c r="C8" s="212"/>
      <c r="D8" s="8"/>
      <c r="E8" s="9"/>
      <c r="F8" s="187"/>
      <c r="G8" s="188"/>
      <c r="H8" s="189"/>
      <c r="I8" s="21"/>
      <c r="J8" s="21"/>
      <c r="K8" s="21"/>
      <c r="L8" s="61"/>
      <c r="M8" s="238"/>
      <c r="N8" s="239"/>
      <c r="O8" s="239"/>
      <c r="P8" s="239"/>
      <c r="Q8" s="240"/>
    </row>
    <row r="9" spans="2:29" ht="9.9499999999999993" customHeight="1" x14ac:dyDescent="0.15">
      <c r="C9" s="212"/>
      <c r="D9" s="8"/>
      <c r="E9" s="10"/>
      <c r="F9" s="187"/>
      <c r="G9" s="188"/>
      <c r="H9" s="189"/>
      <c r="I9" s="23"/>
      <c r="J9" s="24"/>
      <c r="K9" s="12"/>
      <c r="L9" s="13"/>
      <c r="M9" s="238"/>
      <c r="N9" s="239"/>
      <c r="O9" s="239"/>
      <c r="P9" s="239"/>
      <c r="Q9" s="240"/>
    </row>
    <row r="10" spans="2:29" ht="9.9499999999999993" customHeight="1" x14ac:dyDescent="0.15">
      <c r="C10" s="212"/>
      <c r="D10" s="9"/>
      <c r="E10" s="14"/>
      <c r="F10" s="190"/>
      <c r="G10" s="191"/>
      <c r="H10" s="192"/>
      <c r="I10" s="23"/>
      <c r="J10" s="23"/>
      <c r="K10" s="6"/>
      <c r="L10" s="7"/>
      <c r="M10" s="241"/>
      <c r="N10" s="242"/>
      <c r="O10" s="242"/>
      <c r="P10" s="242"/>
      <c r="Q10" s="243"/>
    </row>
    <row r="11" spans="2:29" ht="15" customHeight="1" x14ac:dyDescent="0.15">
      <c r="C11" s="212"/>
      <c r="D11" s="9"/>
      <c r="E11" s="8"/>
      <c r="F11" s="8"/>
      <c r="G11" s="18"/>
      <c r="H11" s="18"/>
      <c r="I11" s="5"/>
      <c r="J11" s="6"/>
      <c r="K11" s="6"/>
      <c r="L11" s="18"/>
      <c r="M11" s="59"/>
      <c r="N11" s="59"/>
      <c r="O11" s="59"/>
      <c r="P11" s="59"/>
      <c r="Q11" s="59"/>
    </row>
    <row r="12" spans="2:29" ht="15" customHeight="1" x14ac:dyDescent="0.15">
      <c r="C12" s="212"/>
      <c r="D12" s="9"/>
      <c r="E12" s="8"/>
      <c r="F12" s="211" t="s">
        <v>1</v>
      </c>
      <c r="G12" s="18"/>
      <c r="H12" s="18"/>
      <c r="I12" s="5"/>
      <c r="J12" s="26"/>
      <c r="K12" s="6"/>
      <c r="L12" s="18"/>
      <c r="M12" s="18"/>
      <c r="N12" s="18"/>
      <c r="O12" s="21"/>
      <c r="P12" s="21"/>
      <c r="Q12" s="18"/>
    </row>
    <row r="13" spans="2:29" ht="9.9499999999999993" customHeight="1" x14ac:dyDescent="0.15">
      <c r="C13" s="212"/>
      <c r="D13" s="9"/>
      <c r="E13" s="8"/>
      <c r="F13" s="214"/>
      <c r="G13" s="18"/>
      <c r="H13" s="18"/>
      <c r="I13" s="5"/>
      <c r="J13" s="26"/>
      <c r="K13" s="25"/>
      <c r="L13" s="21"/>
      <c r="M13" s="27"/>
      <c r="N13" s="27"/>
      <c r="O13" s="21"/>
      <c r="P13" s="21"/>
      <c r="Q13" s="18"/>
    </row>
    <row r="14" spans="2:29" ht="12" customHeight="1" x14ac:dyDescent="0.15">
      <c r="C14" s="212"/>
      <c r="D14" s="9"/>
      <c r="E14" s="8"/>
      <c r="F14" s="214"/>
      <c r="G14" s="18"/>
      <c r="H14" s="193" t="s">
        <v>2</v>
      </c>
      <c r="I14" s="179"/>
      <c r="J14" s="179"/>
      <c r="K14" s="6"/>
      <c r="L14" s="6"/>
      <c r="M14" s="194" t="s">
        <v>3</v>
      </c>
      <c r="N14" s="195"/>
      <c r="O14" s="196"/>
      <c r="P14" s="196"/>
      <c r="Q14" s="197"/>
    </row>
    <row r="15" spans="2:29" ht="5.25" customHeight="1" x14ac:dyDescent="0.15">
      <c r="C15" s="212"/>
      <c r="D15" s="9"/>
      <c r="E15" s="8"/>
      <c r="F15" s="214"/>
      <c r="G15" s="18"/>
      <c r="H15" s="179"/>
      <c r="I15" s="179"/>
      <c r="J15" s="179"/>
      <c r="K15" s="3"/>
      <c r="L15" s="4"/>
      <c r="M15" s="198"/>
      <c r="N15" s="199"/>
      <c r="O15" s="199"/>
      <c r="P15" s="199"/>
      <c r="Q15" s="200"/>
    </row>
    <row r="16" spans="2:29" ht="6.75" customHeight="1" x14ac:dyDescent="0.15">
      <c r="C16" s="212"/>
      <c r="D16" s="9"/>
      <c r="E16" s="8"/>
      <c r="F16" s="214"/>
      <c r="G16" s="18"/>
      <c r="H16" s="179"/>
      <c r="I16" s="179"/>
      <c r="J16" s="179"/>
      <c r="K16" s="18"/>
      <c r="L16" s="6"/>
      <c r="M16" s="201"/>
      <c r="N16" s="202"/>
      <c r="O16" s="202"/>
      <c r="P16" s="202"/>
      <c r="Q16" s="203"/>
    </row>
    <row r="17" spans="3:17" ht="9.9499999999999993" customHeight="1" x14ac:dyDescent="0.15">
      <c r="C17" s="212"/>
      <c r="D17" s="9"/>
      <c r="E17" s="8"/>
      <c r="F17" s="214"/>
      <c r="G17" s="18"/>
      <c r="H17" s="19"/>
      <c r="I17" s="6"/>
      <c r="J17" s="6"/>
      <c r="K17" s="21"/>
      <c r="L17" s="25"/>
      <c r="M17" s="17"/>
      <c r="N17" s="17"/>
      <c r="O17" s="17"/>
      <c r="P17" s="17"/>
      <c r="Q17" s="17"/>
    </row>
    <row r="18" spans="3:17" ht="9.9499999999999993" customHeight="1" x14ac:dyDescent="0.15">
      <c r="C18" s="212"/>
      <c r="D18" s="9"/>
      <c r="E18" s="8"/>
      <c r="F18" s="214"/>
      <c r="G18" s="18"/>
      <c r="H18" s="19"/>
      <c r="I18" s="6"/>
      <c r="J18" s="6"/>
      <c r="K18" s="18"/>
      <c r="L18" s="18"/>
      <c r="M18" s="27"/>
      <c r="N18" s="27"/>
      <c r="O18" s="21"/>
      <c r="P18" s="21"/>
      <c r="Q18" s="18"/>
    </row>
    <row r="19" spans="3:17" ht="9.9499999999999993" customHeight="1" x14ac:dyDescent="0.15">
      <c r="C19" s="212"/>
      <c r="D19" s="9"/>
      <c r="E19" s="8"/>
      <c r="F19" s="214"/>
      <c r="G19" s="18"/>
      <c r="H19" s="19"/>
      <c r="I19" s="6"/>
      <c r="J19" s="6"/>
      <c r="K19" s="18"/>
      <c r="L19" s="18"/>
      <c r="M19" s="194" t="s">
        <v>104</v>
      </c>
      <c r="N19" s="195"/>
      <c r="O19" s="196"/>
      <c r="P19" s="196"/>
      <c r="Q19" s="197"/>
    </row>
    <row r="20" spans="3:17" ht="13.5" customHeight="1" x14ac:dyDescent="0.15">
      <c r="C20" s="212"/>
      <c r="D20" s="9"/>
      <c r="E20" s="8"/>
      <c r="F20" s="214"/>
      <c r="G20" s="18"/>
      <c r="H20" s="19"/>
      <c r="I20" s="6"/>
      <c r="J20" s="6"/>
      <c r="K20" s="18"/>
      <c r="L20" s="18"/>
      <c r="M20" s="198"/>
      <c r="N20" s="199"/>
      <c r="O20" s="244"/>
      <c r="P20" s="244"/>
      <c r="Q20" s="200"/>
    </row>
    <row r="21" spans="3:17" ht="9.9499999999999993" customHeight="1" x14ac:dyDescent="0.15">
      <c r="C21" s="212"/>
      <c r="D21" s="9"/>
      <c r="E21" s="8"/>
      <c r="F21" s="214"/>
      <c r="G21" s="18"/>
      <c r="H21" s="19"/>
      <c r="I21" s="6"/>
      <c r="J21" s="6"/>
      <c r="K21" s="18"/>
      <c r="L21" s="18"/>
      <c r="M21" s="198"/>
      <c r="N21" s="199"/>
      <c r="O21" s="244"/>
      <c r="P21" s="244"/>
      <c r="Q21" s="200"/>
    </row>
    <row r="22" spans="3:17" ht="15" customHeight="1" x14ac:dyDescent="0.15">
      <c r="C22" s="212"/>
      <c r="D22" s="9"/>
      <c r="E22" s="8"/>
      <c r="F22" s="214"/>
      <c r="G22" s="18"/>
      <c r="H22" s="216" t="s">
        <v>4</v>
      </c>
      <c r="I22" s="216"/>
      <c r="J22" s="216"/>
      <c r="K22" s="12"/>
      <c r="L22" s="12"/>
      <c r="M22" s="29" t="s">
        <v>105</v>
      </c>
      <c r="N22" s="30"/>
      <c r="O22" s="17"/>
      <c r="P22" s="17"/>
      <c r="Q22" s="16"/>
    </row>
    <row r="23" spans="3:17" ht="9.9499999999999993" customHeight="1" x14ac:dyDescent="0.15">
      <c r="C23" s="212"/>
      <c r="D23" s="9"/>
      <c r="E23" s="8"/>
      <c r="F23" s="214"/>
      <c r="G23" s="18"/>
      <c r="H23" s="216"/>
      <c r="I23" s="216"/>
      <c r="J23" s="216"/>
      <c r="K23" s="18"/>
      <c r="L23" s="18"/>
      <c r="M23" s="15"/>
      <c r="N23" s="17"/>
      <c r="O23" s="17"/>
      <c r="P23" s="17"/>
      <c r="Q23" s="16"/>
    </row>
    <row r="24" spans="3:17" ht="9.9499999999999993" customHeight="1" x14ac:dyDescent="0.15">
      <c r="C24" s="212"/>
      <c r="D24" s="9"/>
      <c r="E24" s="8"/>
      <c r="F24" s="214"/>
      <c r="G24" s="18"/>
      <c r="H24" s="217"/>
      <c r="I24" s="217"/>
      <c r="J24" s="217"/>
      <c r="K24" s="18"/>
      <c r="L24" s="18"/>
      <c r="M24" s="198" t="s">
        <v>55</v>
      </c>
      <c r="N24" s="199"/>
      <c r="O24" s="244"/>
      <c r="P24" s="244"/>
      <c r="Q24" s="200"/>
    </row>
    <row r="25" spans="3:17" ht="9.9499999999999993" customHeight="1" x14ac:dyDescent="0.15">
      <c r="C25" s="212"/>
      <c r="D25" s="9"/>
      <c r="E25" s="8"/>
      <c r="F25" s="214"/>
      <c r="G25" s="18"/>
      <c r="H25" s="19"/>
      <c r="I25" s="6"/>
      <c r="J25" s="6"/>
      <c r="K25" s="18"/>
      <c r="L25" s="18"/>
      <c r="M25" s="198"/>
      <c r="N25" s="199"/>
      <c r="O25" s="244"/>
      <c r="P25" s="244"/>
      <c r="Q25" s="200"/>
    </row>
    <row r="26" spans="3:17" ht="9.9499999999999993" customHeight="1" x14ac:dyDescent="0.15">
      <c r="C26" s="212"/>
      <c r="D26" s="9"/>
      <c r="E26" s="8"/>
      <c r="F26" s="214"/>
      <c r="G26" s="18"/>
      <c r="H26" s="19"/>
      <c r="I26" s="6"/>
      <c r="J26" s="6"/>
      <c r="K26" s="18"/>
      <c r="L26" s="18"/>
      <c r="M26" s="198"/>
      <c r="N26" s="199"/>
      <c r="O26" s="244"/>
      <c r="P26" s="244"/>
      <c r="Q26" s="200"/>
    </row>
    <row r="27" spans="3:17" ht="9.9499999999999993" customHeight="1" x14ac:dyDescent="0.15">
      <c r="C27" s="212"/>
      <c r="D27" s="9"/>
      <c r="E27" s="8"/>
      <c r="F27" s="214"/>
      <c r="G27" s="18"/>
      <c r="H27" s="19"/>
      <c r="I27" s="6"/>
      <c r="J27" s="6"/>
      <c r="K27" s="18"/>
      <c r="L27" s="18"/>
      <c r="M27" s="225" t="s">
        <v>56</v>
      </c>
      <c r="N27" s="179"/>
      <c r="O27" s="179"/>
      <c r="P27" s="179"/>
      <c r="Q27" s="226"/>
    </row>
    <row r="28" spans="3:17" ht="9.9499999999999993" customHeight="1" x14ac:dyDescent="0.15">
      <c r="C28" s="212"/>
      <c r="D28" s="9"/>
      <c r="E28" s="8"/>
      <c r="F28" s="214"/>
      <c r="G28" s="18"/>
      <c r="H28" s="19"/>
      <c r="I28" s="6"/>
      <c r="J28" s="6"/>
      <c r="K28" s="18"/>
      <c r="L28" s="18"/>
      <c r="M28" s="225"/>
      <c r="N28" s="179"/>
      <c r="O28" s="179"/>
      <c r="P28" s="179"/>
      <c r="Q28" s="226"/>
    </row>
    <row r="29" spans="3:17" ht="9.9499999999999993" customHeight="1" x14ac:dyDescent="0.15">
      <c r="C29" s="212"/>
      <c r="D29" s="9"/>
      <c r="E29" s="8"/>
      <c r="F29" s="214"/>
      <c r="G29" s="18"/>
      <c r="H29" s="19"/>
      <c r="I29" s="6"/>
      <c r="J29" s="6"/>
      <c r="K29" s="18"/>
      <c r="L29" s="18"/>
      <c r="M29" s="225"/>
      <c r="N29" s="179"/>
      <c r="O29" s="179"/>
      <c r="P29" s="179"/>
      <c r="Q29" s="226"/>
    </row>
    <row r="30" spans="3:17" ht="9.9499999999999993" customHeight="1" x14ac:dyDescent="0.15">
      <c r="C30" s="212"/>
      <c r="D30" s="9"/>
      <c r="E30" s="8"/>
      <c r="F30" s="214"/>
      <c r="G30" s="18"/>
      <c r="H30" s="216" t="s">
        <v>5</v>
      </c>
      <c r="I30" s="217"/>
      <c r="J30" s="217"/>
      <c r="K30" s="18"/>
      <c r="L30" s="18"/>
      <c r="M30" s="178"/>
      <c r="N30" s="178"/>
      <c r="O30" s="178"/>
      <c r="P30" s="178"/>
      <c r="Q30" s="178"/>
    </row>
    <row r="31" spans="3:17" ht="9.9499999999999993" customHeight="1" x14ac:dyDescent="0.15">
      <c r="C31" s="212"/>
      <c r="D31" s="9"/>
      <c r="E31" s="36"/>
      <c r="F31" s="214"/>
      <c r="G31" s="18"/>
      <c r="H31" s="217"/>
      <c r="I31" s="217"/>
      <c r="J31" s="217"/>
      <c r="K31" s="18"/>
      <c r="L31" s="18"/>
      <c r="M31" s="179"/>
      <c r="N31" s="179"/>
      <c r="O31" s="179"/>
      <c r="P31" s="179"/>
      <c r="Q31" s="179"/>
    </row>
    <row r="32" spans="3:17" ht="9.9499999999999993" customHeight="1" x14ac:dyDescent="0.15">
      <c r="C32" s="212"/>
      <c r="D32" s="9"/>
      <c r="E32" s="35"/>
      <c r="F32" s="214"/>
      <c r="G32" s="18"/>
      <c r="H32" s="217"/>
      <c r="I32" s="217"/>
      <c r="J32" s="217"/>
      <c r="K32" s="25"/>
      <c r="L32" s="25"/>
      <c r="M32" s="179"/>
      <c r="N32" s="179"/>
      <c r="O32" s="179"/>
      <c r="P32" s="179"/>
      <c r="Q32" s="179"/>
    </row>
    <row r="33" spans="3:17" ht="9.9499999999999993" customHeight="1" x14ac:dyDescent="0.15">
      <c r="C33" s="212"/>
      <c r="D33" s="9"/>
      <c r="E33" s="8"/>
      <c r="F33" s="214"/>
      <c r="G33" s="18"/>
      <c r="H33" s="18"/>
      <c r="I33" s="18"/>
      <c r="J33" s="18"/>
      <c r="K33" s="25"/>
      <c r="L33" s="25"/>
      <c r="M33" s="6"/>
      <c r="N33" s="6"/>
      <c r="O33" s="6"/>
      <c r="P33" s="6"/>
      <c r="Q33" s="6"/>
    </row>
    <row r="34" spans="3:17" ht="9.9499999999999993" customHeight="1" x14ac:dyDescent="0.15">
      <c r="C34" s="212"/>
      <c r="D34" s="9"/>
      <c r="E34" s="8"/>
      <c r="F34" s="214"/>
      <c r="G34" s="18"/>
      <c r="H34" s="19"/>
      <c r="I34" s="6"/>
      <c r="J34" s="6"/>
      <c r="K34" s="6"/>
      <c r="L34" s="6"/>
      <c r="M34" s="62"/>
      <c r="N34" s="62"/>
      <c r="O34" s="62"/>
      <c r="P34" s="62"/>
      <c r="Q34" s="62"/>
    </row>
    <row r="35" spans="3:17" ht="9.9499999999999993" customHeight="1" x14ac:dyDescent="0.15">
      <c r="C35" s="212"/>
      <c r="D35" s="9"/>
      <c r="E35" s="8"/>
      <c r="F35" s="214"/>
      <c r="G35" s="18"/>
      <c r="H35" s="19"/>
      <c r="I35" s="6"/>
      <c r="J35" s="6"/>
      <c r="K35" s="6"/>
      <c r="L35" s="6"/>
      <c r="M35" s="12"/>
      <c r="N35" s="12"/>
      <c r="O35" s="12"/>
      <c r="P35" s="12"/>
      <c r="Q35" s="12"/>
    </row>
    <row r="36" spans="3:17" ht="9.9499999999999993" customHeight="1" x14ac:dyDescent="0.15">
      <c r="C36" s="212"/>
      <c r="D36" s="9"/>
      <c r="E36" s="8"/>
      <c r="F36" s="214"/>
      <c r="G36" s="18"/>
      <c r="H36" s="216" t="s">
        <v>6</v>
      </c>
      <c r="I36" s="216"/>
      <c r="J36" s="216"/>
      <c r="K36" s="6"/>
      <c r="L36" s="6"/>
      <c r="M36" s="218" t="s">
        <v>93</v>
      </c>
      <c r="N36" s="219"/>
      <c r="O36" s="220"/>
      <c r="P36" s="220"/>
      <c r="Q36" s="221"/>
    </row>
    <row r="37" spans="3:17" ht="9.9499999999999993" customHeight="1" x14ac:dyDescent="0.15">
      <c r="C37" s="212"/>
      <c r="D37" s="9"/>
      <c r="E37" s="8"/>
      <c r="F37" s="214"/>
      <c r="G37" s="18"/>
      <c r="H37" s="216"/>
      <c r="I37" s="216"/>
      <c r="J37" s="216"/>
      <c r="K37" s="3"/>
      <c r="L37" s="3"/>
      <c r="M37" s="218"/>
      <c r="N37" s="219"/>
      <c r="O37" s="220"/>
      <c r="P37" s="220"/>
      <c r="Q37" s="221"/>
    </row>
    <row r="38" spans="3:17" ht="7.5" customHeight="1" x14ac:dyDescent="0.15">
      <c r="C38" s="212"/>
      <c r="D38" s="9"/>
      <c r="E38" s="8"/>
      <c r="F38" s="214"/>
      <c r="G38" s="18"/>
      <c r="H38" s="217"/>
      <c r="I38" s="217"/>
      <c r="J38" s="217"/>
      <c r="K38" s="6"/>
      <c r="L38" s="6"/>
      <c r="M38" s="222"/>
      <c r="N38" s="223"/>
      <c r="O38" s="223"/>
      <c r="P38" s="223"/>
      <c r="Q38" s="224"/>
    </row>
    <row r="39" spans="3:17" ht="9.9499999999999993" customHeight="1" x14ac:dyDescent="0.15">
      <c r="C39" s="212"/>
      <c r="D39" s="9"/>
      <c r="E39" s="8"/>
      <c r="F39" s="214"/>
      <c r="G39" s="18"/>
      <c r="H39" s="31"/>
      <c r="I39" s="28"/>
      <c r="J39" s="28"/>
      <c r="K39" s="6"/>
      <c r="L39" s="6"/>
      <c r="M39" s="18"/>
      <c r="N39" s="18"/>
      <c r="O39" s="21"/>
      <c r="P39" s="21"/>
      <c r="Q39" s="18"/>
    </row>
    <row r="40" spans="3:17" ht="9.9499999999999993" customHeight="1" x14ac:dyDescent="0.15">
      <c r="C40" s="212"/>
      <c r="D40" s="9"/>
      <c r="E40" s="8"/>
      <c r="F40" s="214"/>
      <c r="G40" s="18"/>
      <c r="H40" s="31"/>
      <c r="I40" s="28"/>
      <c r="J40" s="28"/>
      <c r="K40" s="6"/>
      <c r="L40" s="6"/>
      <c r="M40" s="18"/>
      <c r="N40" s="18"/>
      <c r="O40" s="21"/>
      <c r="P40" s="21"/>
      <c r="Q40" s="18"/>
    </row>
    <row r="41" spans="3:17" ht="9.9499999999999993" customHeight="1" x14ac:dyDescent="0.15">
      <c r="C41" s="212"/>
      <c r="D41" s="9"/>
      <c r="E41" s="8"/>
      <c r="F41" s="214"/>
      <c r="G41" s="18"/>
      <c r="H41" s="19"/>
      <c r="I41" s="18"/>
      <c r="J41" s="18"/>
      <c r="K41" s="6"/>
      <c r="L41" s="6"/>
      <c r="M41" s="32"/>
      <c r="N41" s="3"/>
      <c r="O41" s="33"/>
      <c r="P41" s="33"/>
      <c r="Q41" s="4"/>
    </row>
    <row r="42" spans="3:17" ht="9.9499999999999993" customHeight="1" x14ac:dyDescent="0.15">
      <c r="C42" s="212"/>
      <c r="D42" s="9"/>
      <c r="E42" s="8"/>
      <c r="F42" s="214"/>
      <c r="G42" s="18"/>
      <c r="H42" s="19"/>
      <c r="I42" s="18"/>
      <c r="J42" s="18"/>
      <c r="K42" s="6"/>
      <c r="L42" s="6"/>
      <c r="M42" s="225" t="s">
        <v>10</v>
      </c>
      <c r="N42" s="32"/>
      <c r="O42" s="179" t="s">
        <v>94</v>
      </c>
      <c r="P42" s="179"/>
      <c r="Q42" s="226"/>
    </row>
    <row r="43" spans="3:17" ht="9.75" customHeight="1" x14ac:dyDescent="0.15">
      <c r="C43" s="212"/>
      <c r="D43" s="7"/>
      <c r="E43" s="18"/>
      <c r="F43" s="214"/>
      <c r="G43" s="18"/>
      <c r="H43" s="19"/>
      <c r="I43" s="18"/>
      <c r="J43" s="18"/>
      <c r="K43" s="6"/>
      <c r="L43" s="6"/>
      <c r="M43" s="225"/>
      <c r="N43" s="5"/>
      <c r="O43" s="217"/>
      <c r="P43" s="217"/>
      <c r="Q43" s="226"/>
    </row>
    <row r="44" spans="3:17" ht="14.25" customHeight="1" x14ac:dyDescent="0.15">
      <c r="C44" s="212"/>
      <c r="D44" s="7"/>
      <c r="E44" s="18"/>
      <c r="F44" s="214"/>
      <c r="G44" s="18"/>
      <c r="H44" s="216" t="s">
        <v>7</v>
      </c>
      <c r="I44" s="216"/>
      <c r="J44" s="216"/>
      <c r="K44" s="6"/>
      <c r="L44" s="6"/>
      <c r="M44" s="225"/>
      <c r="N44" s="5"/>
      <c r="O44" s="18" t="s">
        <v>95</v>
      </c>
      <c r="P44" s="18"/>
      <c r="Q44" s="7"/>
    </row>
    <row r="45" spans="3:17" ht="18" customHeight="1" x14ac:dyDescent="0.15">
      <c r="C45" s="212"/>
      <c r="D45" s="7"/>
      <c r="E45" s="18"/>
      <c r="F45" s="214"/>
      <c r="G45" s="18"/>
      <c r="H45" s="216"/>
      <c r="I45" s="216"/>
      <c r="J45" s="216"/>
      <c r="K45" s="6"/>
      <c r="L45" s="6"/>
      <c r="M45" s="225"/>
      <c r="N45" s="5"/>
      <c r="O45" s="18" t="s">
        <v>96</v>
      </c>
      <c r="P45" s="18"/>
      <c r="Q45" s="37"/>
    </row>
    <row r="46" spans="3:17" ht="15" customHeight="1" x14ac:dyDescent="0.15">
      <c r="C46" s="212"/>
      <c r="D46" s="7"/>
      <c r="E46" s="18"/>
      <c r="F46" s="214"/>
      <c r="G46" s="18"/>
      <c r="H46" s="217"/>
      <c r="I46" s="217"/>
      <c r="J46" s="217"/>
      <c r="K46" s="3"/>
      <c r="L46" s="3"/>
      <c r="M46" s="225"/>
      <c r="N46" s="5"/>
      <c r="O46" s="18" t="s">
        <v>97</v>
      </c>
      <c r="P46" s="18"/>
      <c r="Q46" s="7"/>
    </row>
    <row r="47" spans="3:17" ht="3" customHeight="1" x14ac:dyDescent="0.15">
      <c r="C47" s="212"/>
      <c r="D47" s="7"/>
      <c r="E47" s="18"/>
      <c r="F47" s="214"/>
      <c r="G47" s="18"/>
      <c r="H47" s="19"/>
      <c r="I47" s="18"/>
      <c r="J47" s="18"/>
      <c r="K47" s="6"/>
      <c r="L47" s="7"/>
      <c r="M47" s="6"/>
      <c r="N47" s="11"/>
      <c r="O47" s="18"/>
      <c r="P47" s="18"/>
      <c r="Q47" s="7"/>
    </row>
    <row r="48" spans="3:17" ht="15.75" customHeight="1" x14ac:dyDescent="0.15">
      <c r="C48" s="212"/>
      <c r="D48" s="7"/>
      <c r="E48" s="18"/>
      <c r="F48" s="214"/>
      <c r="G48" s="18"/>
      <c r="H48" s="19"/>
      <c r="I48" s="18"/>
      <c r="J48" s="18"/>
      <c r="K48" s="6"/>
      <c r="L48" s="7"/>
      <c r="M48" s="6" t="s">
        <v>98</v>
      </c>
      <c r="N48" s="6"/>
      <c r="O48" s="6"/>
      <c r="P48" s="6"/>
      <c r="Q48" s="7"/>
    </row>
    <row r="49" spans="3:17" ht="15.75" customHeight="1" x14ac:dyDescent="0.15">
      <c r="C49" s="212"/>
      <c r="D49" s="7"/>
      <c r="E49" s="18"/>
      <c r="F49" s="215"/>
      <c r="G49" s="18"/>
      <c r="H49" s="19"/>
      <c r="I49" s="18"/>
      <c r="J49" s="18"/>
      <c r="K49" s="6"/>
      <c r="L49" s="6"/>
      <c r="M49" s="198" t="s">
        <v>93</v>
      </c>
      <c r="N49" s="199"/>
      <c r="O49" s="199"/>
      <c r="P49" s="199"/>
      <c r="Q49" s="200"/>
    </row>
    <row r="50" spans="3:17" ht="9.9499999999999993" customHeight="1" x14ac:dyDescent="0.15">
      <c r="C50" s="212"/>
      <c r="D50" s="7"/>
      <c r="E50" s="18"/>
      <c r="F50" s="18"/>
      <c r="G50" s="18"/>
      <c r="H50" s="19"/>
      <c r="I50" s="18"/>
      <c r="J50" s="18"/>
      <c r="K50" s="25"/>
      <c r="L50" s="25"/>
      <c r="M50" s="201"/>
      <c r="N50" s="202"/>
      <c r="O50" s="202"/>
      <c r="P50" s="202"/>
      <c r="Q50" s="203"/>
    </row>
    <row r="51" spans="3:17" ht="9.9499999999999993" customHeight="1" x14ac:dyDescent="0.15">
      <c r="C51" s="212"/>
      <c r="D51" s="7"/>
      <c r="E51" s="18"/>
      <c r="F51" s="18"/>
      <c r="G51" s="18"/>
      <c r="H51" s="19"/>
      <c r="I51" s="18"/>
      <c r="J51" s="18"/>
      <c r="K51" s="6"/>
      <c r="L51" s="6"/>
      <c r="M51" s="6"/>
      <c r="N51" s="6"/>
      <c r="O51" s="21"/>
      <c r="P51" s="21"/>
      <c r="Q51" s="18"/>
    </row>
    <row r="52" spans="3:17" ht="9.75" customHeight="1" x14ac:dyDescent="0.15">
      <c r="C52" s="213"/>
      <c r="D52" s="7"/>
      <c r="E52" s="18"/>
      <c r="F52" s="18"/>
      <c r="G52" s="18"/>
      <c r="H52" s="18"/>
      <c r="I52" s="18"/>
      <c r="J52" s="18"/>
      <c r="K52" s="18"/>
      <c r="L52" s="6"/>
      <c r="M52" s="18"/>
      <c r="N52" s="18"/>
      <c r="O52" s="18"/>
      <c r="P52" s="18"/>
      <c r="Q52" s="18"/>
    </row>
    <row r="53" spans="3:17" ht="9.9499999999999993" customHeight="1" x14ac:dyDescent="0.15">
      <c r="C53" s="18"/>
      <c r="D53" s="18"/>
      <c r="E53" s="5"/>
      <c r="F53" s="227" t="s">
        <v>8</v>
      </c>
      <c r="G53" s="228"/>
      <c r="H53" s="228"/>
      <c r="I53" s="178"/>
      <c r="J53" s="229"/>
      <c r="K53" s="18"/>
      <c r="L53" s="18"/>
      <c r="M53" s="194" t="s">
        <v>9</v>
      </c>
      <c r="N53" s="195"/>
      <c r="O53" s="195"/>
      <c r="P53" s="195"/>
      <c r="Q53" s="204"/>
    </row>
    <row r="54" spans="3:17" ht="15" customHeight="1" x14ac:dyDescent="0.15">
      <c r="C54" s="18"/>
      <c r="D54" s="18"/>
      <c r="E54" s="11"/>
      <c r="F54" s="230"/>
      <c r="G54" s="216"/>
      <c r="H54" s="216"/>
      <c r="I54" s="179"/>
      <c r="J54" s="226"/>
      <c r="K54" s="18"/>
      <c r="L54" s="6"/>
      <c r="M54" s="205"/>
      <c r="N54" s="206"/>
      <c r="O54" s="206"/>
      <c r="P54" s="206"/>
      <c r="Q54" s="207"/>
    </row>
    <row r="55" spans="3:17" ht="20.100000000000001" customHeight="1" x14ac:dyDescent="0.15">
      <c r="C55" s="18"/>
      <c r="D55" s="18"/>
      <c r="E55" s="18"/>
      <c r="F55" s="231"/>
      <c r="G55" s="232"/>
      <c r="H55" s="232"/>
      <c r="I55" s="233"/>
      <c r="J55" s="234"/>
      <c r="K55" s="22"/>
      <c r="L55" s="34"/>
      <c r="M55" s="208"/>
      <c r="N55" s="209"/>
      <c r="O55" s="209"/>
      <c r="P55" s="209"/>
      <c r="Q55" s="210"/>
    </row>
    <row r="56" spans="3:17" ht="20.100000000000001" customHeight="1" x14ac:dyDescent="0.15">
      <c r="C56" s="18"/>
      <c r="D56" s="18"/>
      <c r="E56" s="18"/>
      <c r="F56" s="18"/>
      <c r="G56" s="18"/>
      <c r="H56" s="18"/>
      <c r="I56" s="18"/>
      <c r="J56" s="18"/>
      <c r="K56" s="18"/>
      <c r="L56" s="18"/>
      <c r="M56" s="18"/>
      <c r="N56" s="18"/>
      <c r="O56" s="18"/>
      <c r="P56" s="18"/>
      <c r="Q56" s="18"/>
    </row>
    <row r="57" spans="3:17" ht="20.100000000000001" customHeight="1" x14ac:dyDescent="0.15">
      <c r="C57" s="18"/>
      <c r="D57" s="18"/>
      <c r="E57" s="18"/>
      <c r="F57" s="18"/>
      <c r="G57" s="18"/>
      <c r="H57" s="18"/>
      <c r="I57" s="18"/>
      <c r="J57" s="18"/>
      <c r="K57" s="18"/>
      <c r="L57" s="18"/>
      <c r="M57" s="18"/>
      <c r="N57" s="18"/>
      <c r="O57" s="18"/>
      <c r="P57" s="18"/>
      <c r="Q57" s="18"/>
    </row>
    <row r="58" spans="3:17" ht="20.100000000000001" customHeight="1" x14ac:dyDescent="0.15">
      <c r="C58" s="18"/>
      <c r="D58" s="18"/>
      <c r="E58" s="18"/>
      <c r="F58" s="18"/>
      <c r="G58" s="18"/>
      <c r="H58" s="18"/>
      <c r="I58" s="18"/>
      <c r="J58" s="18"/>
      <c r="K58" s="18"/>
      <c r="L58" s="18"/>
      <c r="M58" s="18"/>
      <c r="N58" s="18"/>
      <c r="O58" s="18"/>
      <c r="P58" s="18"/>
      <c r="Q58" s="18"/>
    </row>
    <row r="59" spans="3:17" ht="20.100000000000001" customHeight="1" x14ac:dyDescent="0.15">
      <c r="C59" s="18"/>
      <c r="D59" s="18"/>
      <c r="E59" s="18"/>
      <c r="F59" s="18"/>
      <c r="G59" s="18"/>
      <c r="H59" s="18"/>
      <c r="I59" s="18"/>
      <c r="J59" s="18"/>
      <c r="K59" s="18"/>
      <c r="L59" s="18"/>
      <c r="M59" s="18"/>
      <c r="N59" s="18"/>
      <c r="O59" s="18"/>
      <c r="P59" s="18"/>
      <c r="Q59" s="18"/>
    </row>
    <row r="60" spans="3:17" ht="20.100000000000001" customHeight="1" x14ac:dyDescent="0.15">
      <c r="C60" s="18"/>
      <c r="D60" s="18"/>
      <c r="E60" s="18"/>
      <c r="K60" s="18"/>
      <c r="L60" s="18"/>
    </row>
    <row r="61" spans="3:17" ht="20.100000000000001" customHeight="1" x14ac:dyDescent="0.15">
      <c r="C61" s="18"/>
      <c r="D61" s="18"/>
      <c r="E61" s="18"/>
      <c r="K61" s="18"/>
      <c r="L61" s="18"/>
    </row>
  </sheetData>
  <mergeCells count="23">
    <mergeCell ref="M53:Q55"/>
    <mergeCell ref="C7:C52"/>
    <mergeCell ref="F12:F49"/>
    <mergeCell ref="H36:J38"/>
    <mergeCell ref="M36:Q38"/>
    <mergeCell ref="M42:M46"/>
    <mergeCell ref="O42:Q43"/>
    <mergeCell ref="H44:J46"/>
    <mergeCell ref="M49:Q50"/>
    <mergeCell ref="F53:J55"/>
    <mergeCell ref="M7:Q10"/>
    <mergeCell ref="M19:Q21"/>
    <mergeCell ref="H22:J24"/>
    <mergeCell ref="M24:Q26"/>
    <mergeCell ref="M27:Q29"/>
    <mergeCell ref="H30:J32"/>
    <mergeCell ref="M30:Q32"/>
    <mergeCell ref="B1:Q1"/>
    <mergeCell ref="C2:Q2"/>
    <mergeCell ref="B4:Q4"/>
    <mergeCell ref="F7:H10"/>
    <mergeCell ref="H14:J16"/>
    <mergeCell ref="M14:Q16"/>
  </mergeCells>
  <phoneticPr fontId="2"/>
  <pageMargins left="0.70866141732283472" right="0.43307086614173229" top="0.55118110236220474" bottom="0.51181102362204722" header="0.51181102362204722" footer="0.51181102362204722"/>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Normal="100" zoomScaleSheetLayoutView="100" workbookViewId="0">
      <selection activeCell="F12" sqref="F12"/>
    </sheetView>
  </sheetViews>
  <sheetFormatPr defaultRowHeight="15" customHeight="1" x14ac:dyDescent="0.15"/>
  <cols>
    <col min="1" max="1" width="1.625" style="71" customWidth="1"/>
    <col min="2" max="2" width="3.75" style="71" customWidth="1"/>
    <col min="3" max="3" width="16.25" style="71" customWidth="1"/>
    <col min="4" max="4" width="17.5" style="71" customWidth="1"/>
    <col min="5" max="6" width="16.25" style="71" customWidth="1"/>
    <col min="7" max="9" width="6.25" style="71" customWidth="1"/>
    <col min="10" max="10" width="3.125" style="71" customWidth="1"/>
    <col min="11" max="16384" width="9" style="71"/>
  </cols>
  <sheetData>
    <row r="1" spans="1:9" s="1" customFormat="1" ht="20.100000000000001" customHeight="1" x14ac:dyDescent="0.15">
      <c r="A1" s="247" t="s">
        <v>48</v>
      </c>
      <c r="B1" s="247"/>
      <c r="C1" s="247"/>
      <c r="D1" s="247"/>
    </row>
    <row r="2" spans="1:9" ht="52.5" customHeight="1" x14ac:dyDescent="0.15">
      <c r="A2" s="70"/>
      <c r="B2" s="248" t="s">
        <v>44</v>
      </c>
      <c r="C2" s="248"/>
      <c r="D2" s="248"/>
      <c r="E2" s="248"/>
      <c r="F2" s="248"/>
      <c r="G2" s="248"/>
      <c r="H2" s="248"/>
      <c r="I2" s="248"/>
    </row>
    <row r="3" spans="1:9" ht="20.100000000000001" customHeight="1" x14ac:dyDescent="0.15">
      <c r="A3" s="70"/>
      <c r="B3" s="72"/>
      <c r="C3" s="72"/>
      <c r="D3" s="72"/>
    </row>
    <row r="4" spans="1:9" s="1" customFormat="1" ht="20.100000000000001" customHeight="1" x14ac:dyDescent="0.15">
      <c r="A4" s="247" t="s">
        <v>82</v>
      </c>
      <c r="B4" s="247"/>
      <c r="C4" s="247"/>
      <c r="D4" s="247"/>
    </row>
    <row r="5" spans="1:9" ht="22.5" customHeight="1" x14ac:dyDescent="0.15">
      <c r="C5" s="249"/>
      <c r="D5" s="250"/>
      <c r="E5" s="106" t="s">
        <v>128</v>
      </c>
      <c r="F5" s="106" t="s">
        <v>140</v>
      </c>
    </row>
    <row r="6" spans="1:9" ht="22.5" customHeight="1" x14ac:dyDescent="0.15">
      <c r="C6" s="251" t="s">
        <v>69</v>
      </c>
      <c r="D6" s="252"/>
      <c r="E6" s="107">
        <v>3171</v>
      </c>
      <c r="F6" s="107">
        <v>3022</v>
      </c>
    </row>
    <row r="7" spans="1:9" ht="22.5" customHeight="1" x14ac:dyDescent="0.15">
      <c r="C7" s="253" t="s">
        <v>11</v>
      </c>
      <c r="D7" s="254"/>
      <c r="E7" s="108">
        <v>1414</v>
      </c>
      <c r="F7" s="108">
        <v>1493</v>
      </c>
    </row>
    <row r="8" spans="1:9" ht="22.5" customHeight="1" x14ac:dyDescent="0.15">
      <c r="C8" s="255" t="s">
        <v>25</v>
      </c>
      <c r="D8" s="256"/>
      <c r="E8" s="109">
        <v>44.6</v>
      </c>
      <c r="F8" s="109">
        <v>49.4</v>
      </c>
    </row>
    <row r="9" spans="1:9" ht="22.5" customHeight="1" x14ac:dyDescent="0.15">
      <c r="C9" s="253" t="s">
        <v>72</v>
      </c>
      <c r="D9" s="73" t="s">
        <v>26</v>
      </c>
      <c r="E9" s="108">
        <v>663</v>
      </c>
      <c r="F9" s="108">
        <v>830</v>
      </c>
    </row>
    <row r="10" spans="1:9" ht="22.5" customHeight="1" x14ac:dyDescent="0.15">
      <c r="C10" s="253"/>
      <c r="D10" s="73" t="s">
        <v>27</v>
      </c>
      <c r="E10" s="108">
        <v>566</v>
      </c>
      <c r="F10" s="108">
        <v>582</v>
      </c>
    </row>
    <row r="11" spans="1:9" ht="22.5" customHeight="1" x14ac:dyDescent="0.15">
      <c r="C11" s="253"/>
      <c r="D11" s="73" t="s">
        <v>18</v>
      </c>
      <c r="E11" s="108">
        <v>1229</v>
      </c>
      <c r="F11" s="108">
        <v>1412</v>
      </c>
      <c r="I11" s="75"/>
    </row>
    <row r="12" spans="1:9" ht="22.5" customHeight="1" x14ac:dyDescent="0.15">
      <c r="C12" s="253" t="s">
        <v>62</v>
      </c>
      <c r="D12" s="254"/>
      <c r="E12" s="109">
        <v>86.9</v>
      </c>
      <c r="F12" s="109">
        <v>94.6</v>
      </c>
    </row>
    <row r="13" spans="1:9" ht="22.5" customHeight="1" x14ac:dyDescent="0.15">
      <c r="C13" s="257" t="s">
        <v>28</v>
      </c>
      <c r="D13" s="258"/>
      <c r="E13" s="109">
        <v>40</v>
      </c>
      <c r="F13" s="109">
        <v>39</v>
      </c>
    </row>
    <row r="14" spans="1:9" ht="22.5" customHeight="1" x14ac:dyDescent="0.15">
      <c r="C14" s="253" t="s">
        <v>63</v>
      </c>
      <c r="D14" s="73" t="s">
        <v>29</v>
      </c>
      <c r="E14" s="108">
        <v>176</v>
      </c>
      <c r="F14" s="108">
        <v>123</v>
      </c>
    </row>
    <row r="15" spans="1:9" ht="22.5" customHeight="1" x14ac:dyDescent="0.15">
      <c r="C15" s="253"/>
      <c r="D15" s="73" t="s">
        <v>30</v>
      </c>
      <c r="E15" s="108">
        <v>1677</v>
      </c>
      <c r="F15" s="108">
        <v>1701</v>
      </c>
    </row>
    <row r="16" spans="1:9" ht="22.5" customHeight="1" x14ac:dyDescent="0.15">
      <c r="C16" s="253"/>
      <c r="D16" s="73" t="s">
        <v>31</v>
      </c>
      <c r="E16" s="108">
        <v>11561</v>
      </c>
      <c r="F16" s="108">
        <v>11737</v>
      </c>
    </row>
    <row r="17" spans="2:6" ht="22.5" customHeight="1" x14ac:dyDescent="0.15">
      <c r="C17" s="253"/>
      <c r="D17" s="73" t="s">
        <v>18</v>
      </c>
      <c r="E17" s="108">
        <v>13414</v>
      </c>
      <c r="F17" s="108">
        <v>13561</v>
      </c>
    </row>
    <row r="18" spans="2:6" ht="22.5" customHeight="1" x14ac:dyDescent="0.15">
      <c r="C18" s="245" t="s">
        <v>71</v>
      </c>
      <c r="D18" s="76" t="s">
        <v>29</v>
      </c>
      <c r="E18" s="109">
        <v>0.1</v>
      </c>
      <c r="F18" s="109">
        <v>0.08</v>
      </c>
    </row>
    <row r="19" spans="2:6" ht="22.5" customHeight="1" x14ac:dyDescent="0.15">
      <c r="C19" s="245"/>
      <c r="D19" s="76" t="s">
        <v>30</v>
      </c>
      <c r="E19" s="109">
        <v>1.2</v>
      </c>
      <c r="F19" s="109">
        <v>1.1000000000000001</v>
      </c>
    </row>
    <row r="20" spans="2:6" ht="22.5" customHeight="1" x14ac:dyDescent="0.15">
      <c r="C20" s="245"/>
      <c r="D20" s="76" t="s">
        <v>31</v>
      </c>
      <c r="E20" s="109">
        <v>8.1999999999999993</v>
      </c>
      <c r="F20" s="109">
        <v>7.9</v>
      </c>
    </row>
    <row r="21" spans="2:6" ht="22.5" customHeight="1" x14ac:dyDescent="0.15">
      <c r="B21" s="77"/>
      <c r="C21" s="246"/>
      <c r="D21" s="78" t="s">
        <v>18</v>
      </c>
      <c r="E21" s="110">
        <v>9.5</v>
      </c>
      <c r="F21" s="110">
        <v>9.1</v>
      </c>
    </row>
    <row r="22" spans="2:6" ht="11.25" customHeight="1" x14ac:dyDescent="0.15">
      <c r="B22" s="79"/>
      <c r="C22" s="80"/>
      <c r="D22" s="81"/>
    </row>
    <row r="23" spans="2:6" ht="20.100000000000001" customHeight="1" x14ac:dyDescent="0.15">
      <c r="C23" s="18"/>
      <c r="D23" s="18"/>
    </row>
    <row r="24" spans="2:6" ht="20.100000000000001" customHeight="1" x14ac:dyDescent="0.15">
      <c r="B24" s="69"/>
      <c r="C24" s="69"/>
      <c r="D24" s="69"/>
    </row>
    <row r="25" spans="2:6" ht="15" customHeight="1" x14ac:dyDescent="0.15">
      <c r="B25" s="69"/>
      <c r="C25" s="69"/>
      <c r="D25" s="69"/>
    </row>
    <row r="26" spans="2:6" ht="15" customHeight="1" x14ac:dyDescent="0.15">
      <c r="B26" s="69"/>
      <c r="C26" s="69"/>
      <c r="D26" s="69"/>
    </row>
    <row r="27" spans="2:6" ht="15" customHeight="1" x14ac:dyDescent="0.15">
      <c r="B27" s="69"/>
      <c r="C27" s="69"/>
      <c r="D27" s="69"/>
    </row>
    <row r="28" spans="2:6" ht="15" customHeight="1" x14ac:dyDescent="0.15">
      <c r="B28" s="69"/>
      <c r="C28" s="69"/>
      <c r="D28" s="69"/>
    </row>
  </sheetData>
  <mergeCells count="12">
    <mergeCell ref="C18:C21"/>
    <mergeCell ref="A1:D1"/>
    <mergeCell ref="B2:I2"/>
    <mergeCell ref="A4:D4"/>
    <mergeCell ref="C5:D5"/>
    <mergeCell ref="C6:D6"/>
    <mergeCell ref="C7:D7"/>
    <mergeCell ref="C8:D8"/>
    <mergeCell ref="C9:C11"/>
    <mergeCell ref="C12:D12"/>
    <mergeCell ref="C13:D13"/>
    <mergeCell ref="C14:C17"/>
  </mergeCells>
  <phoneticPr fontId="2"/>
  <pageMargins left="0.70866141732283472" right="0.43307086614173229" top="0.55118110236220474" bottom="0.51181102362204722" header="0.51181102362204722" footer="0.51181102362204722"/>
  <pageSetup paperSize="9" firstPageNumber="133"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tabSelected="1" view="pageBreakPreview" topLeftCell="A19" zoomScaleNormal="100" zoomScaleSheetLayoutView="100" workbookViewId="0">
      <selection activeCell="O33" sqref="O33"/>
    </sheetView>
  </sheetViews>
  <sheetFormatPr defaultRowHeight="15" customHeight="1" x14ac:dyDescent="0.15"/>
  <cols>
    <col min="1" max="1" width="1.625" style="71" customWidth="1"/>
    <col min="2" max="2" width="7.5" style="71" bestFit="1" customWidth="1"/>
    <col min="3" max="4" width="6" style="71" customWidth="1"/>
    <col min="5" max="6" width="5.875" style="71" customWidth="1"/>
    <col min="7" max="7" width="3.25" style="71" customWidth="1"/>
    <col min="8" max="8" width="6" style="71" customWidth="1"/>
    <col min="9" max="9" width="4.625" style="71" customWidth="1"/>
    <col min="10" max="11" width="3.625" style="71" customWidth="1"/>
    <col min="12" max="12" width="4.625" style="71" customWidth="1"/>
    <col min="13" max="13" width="5.375" style="71" customWidth="1"/>
    <col min="14" max="14" width="6" style="71" customWidth="1"/>
    <col min="15" max="15" width="5.125" style="71" customWidth="1"/>
    <col min="16" max="18" width="4.625" style="71" customWidth="1"/>
    <col min="19" max="19" width="6.625" style="71" customWidth="1"/>
    <col min="20" max="16384" width="9" style="71"/>
  </cols>
  <sheetData>
    <row r="1" spans="1:19" s="1" customFormat="1" ht="20.100000000000001" customHeight="1" x14ac:dyDescent="0.15">
      <c r="A1" s="247" t="s">
        <v>68</v>
      </c>
      <c r="B1" s="247"/>
      <c r="C1" s="247"/>
      <c r="D1" s="247"/>
      <c r="E1" s="247"/>
      <c r="F1" s="247"/>
      <c r="G1" s="247"/>
      <c r="H1" s="247"/>
      <c r="I1" s="247"/>
      <c r="J1" s="247"/>
      <c r="K1" s="247"/>
      <c r="L1" s="247"/>
      <c r="M1" s="247"/>
      <c r="N1" s="247"/>
      <c r="O1" s="247"/>
      <c r="P1" s="247"/>
      <c r="Q1" s="247"/>
      <c r="R1" s="247"/>
    </row>
    <row r="2" spans="1:19" ht="20.100000000000001" customHeight="1" x14ac:dyDescent="0.15">
      <c r="B2" s="329" t="s">
        <v>51</v>
      </c>
      <c r="C2" s="308" t="s">
        <v>69</v>
      </c>
      <c r="D2" s="299" t="s">
        <v>11</v>
      </c>
      <c r="E2" s="311" t="s">
        <v>12</v>
      </c>
      <c r="F2" s="311"/>
      <c r="G2" s="311"/>
      <c r="H2" s="311"/>
      <c r="I2" s="311"/>
      <c r="J2" s="311"/>
      <c r="K2" s="311"/>
      <c r="L2" s="311"/>
      <c r="M2" s="311"/>
      <c r="N2" s="299" t="s">
        <v>70</v>
      </c>
      <c r="O2" s="299" t="s">
        <v>13</v>
      </c>
      <c r="P2" s="332" t="s">
        <v>71</v>
      </c>
      <c r="Q2" s="299" t="s">
        <v>14</v>
      </c>
      <c r="R2" s="299" t="s">
        <v>15</v>
      </c>
      <c r="S2" s="283" t="s">
        <v>16</v>
      </c>
    </row>
    <row r="3" spans="1:19" ht="20.100000000000001" customHeight="1" x14ac:dyDescent="0.15">
      <c r="B3" s="330"/>
      <c r="C3" s="309"/>
      <c r="D3" s="286"/>
      <c r="E3" s="288"/>
      <c r="F3" s="288"/>
      <c r="G3" s="288"/>
      <c r="H3" s="288"/>
      <c r="I3" s="288"/>
      <c r="J3" s="288"/>
      <c r="K3" s="288"/>
      <c r="L3" s="288"/>
      <c r="M3" s="288"/>
      <c r="N3" s="286"/>
      <c r="O3" s="286"/>
      <c r="P3" s="333"/>
      <c r="Q3" s="286"/>
      <c r="R3" s="286"/>
      <c r="S3" s="284"/>
    </row>
    <row r="4" spans="1:19" ht="20.100000000000001" customHeight="1" x14ac:dyDescent="0.15">
      <c r="B4" s="330"/>
      <c r="C4" s="309"/>
      <c r="D4" s="286"/>
      <c r="E4" s="288" t="s">
        <v>17</v>
      </c>
      <c r="F4" s="288"/>
      <c r="G4" s="288"/>
      <c r="H4" s="288"/>
      <c r="I4" s="288" t="s">
        <v>72</v>
      </c>
      <c r="J4" s="288"/>
      <c r="K4" s="288"/>
      <c r="L4" s="288"/>
      <c r="M4" s="288"/>
      <c r="N4" s="286"/>
      <c r="O4" s="286"/>
      <c r="P4" s="333"/>
      <c r="Q4" s="286"/>
      <c r="R4" s="286"/>
      <c r="S4" s="284"/>
    </row>
    <row r="5" spans="1:19" ht="20.100000000000001" customHeight="1" x14ac:dyDescent="0.15">
      <c r="B5" s="330"/>
      <c r="C5" s="309"/>
      <c r="D5" s="286"/>
      <c r="E5" s="288"/>
      <c r="F5" s="288"/>
      <c r="G5" s="288"/>
      <c r="H5" s="288"/>
      <c r="I5" s="288"/>
      <c r="J5" s="288"/>
      <c r="K5" s="288"/>
      <c r="L5" s="288"/>
      <c r="M5" s="288"/>
      <c r="N5" s="286"/>
      <c r="O5" s="286"/>
      <c r="P5" s="333"/>
      <c r="Q5" s="286"/>
      <c r="R5" s="286"/>
      <c r="S5" s="284"/>
    </row>
    <row r="6" spans="1:19" ht="20.100000000000001" customHeight="1" x14ac:dyDescent="0.15">
      <c r="B6" s="330"/>
      <c r="C6" s="309"/>
      <c r="D6" s="286"/>
      <c r="E6" s="297" t="s">
        <v>132</v>
      </c>
      <c r="F6" s="297" t="s">
        <v>133</v>
      </c>
      <c r="G6" s="314" t="s">
        <v>54</v>
      </c>
      <c r="H6" s="297" t="s">
        <v>18</v>
      </c>
      <c r="I6" s="297" t="s">
        <v>73</v>
      </c>
      <c r="J6" s="297" t="s">
        <v>74</v>
      </c>
      <c r="K6" s="297" t="s">
        <v>75</v>
      </c>
      <c r="L6" s="317" t="s">
        <v>54</v>
      </c>
      <c r="M6" s="297" t="s">
        <v>18</v>
      </c>
      <c r="N6" s="286"/>
      <c r="O6" s="286"/>
      <c r="P6" s="333"/>
      <c r="Q6" s="286"/>
      <c r="R6" s="286"/>
      <c r="S6" s="284"/>
    </row>
    <row r="7" spans="1:19" ht="20.100000000000001" customHeight="1" x14ac:dyDescent="0.15">
      <c r="B7" s="330"/>
      <c r="C7" s="309"/>
      <c r="D7" s="286"/>
      <c r="E7" s="312"/>
      <c r="F7" s="297"/>
      <c r="G7" s="315"/>
      <c r="H7" s="297"/>
      <c r="I7" s="297"/>
      <c r="J7" s="297"/>
      <c r="K7" s="297"/>
      <c r="L7" s="318"/>
      <c r="M7" s="297"/>
      <c r="N7" s="286"/>
      <c r="O7" s="300"/>
      <c r="P7" s="334"/>
      <c r="Q7" s="286"/>
      <c r="R7" s="286"/>
      <c r="S7" s="284"/>
    </row>
    <row r="8" spans="1:19" ht="20.100000000000001" customHeight="1" x14ac:dyDescent="0.15">
      <c r="B8" s="331"/>
      <c r="C8" s="310"/>
      <c r="D8" s="287"/>
      <c r="E8" s="313"/>
      <c r="F8" s="298"/>
      <c r="G8" s="316"/>
      <c r="H8" s="298"/>
      <c r="I8" s="298"/>
      <c r="J8" s="298"/>
      <c r="K8" s="298"/>
      <c r="L8" s="319"/>
      <c r="M8" s="298"/>
      <c r="N8" s="287"/>
      <c r="O8" s="82" t="s">
        <v>76</v>
      </c>
      <c r="P8" s="82" t="s">
        <v>77</v>
      </c>
      <c r="Q8" s="287"/>
      <c r="R8" s="287"/>
      <c r="S8" s="285"/>
    </row>
    <row r="9" spans="1:19" ht="20.100000000000001" customHeight="1" x14ac:dyDescent="0.15">
      <c r="B9" s="105" t="s">
        <v>129</v>
      </c>
      <c r="C9" s="111">
        <v>3287</v>
      </c>
      <c r="D9" s="112">
        <v>3252</v>
      </c>
      <c r="E9" s="112">
        <v>642</v>
      </c>
      <c r="F9" s="112">
        <v>2596</v>
      </c>
      <c r="G9" s="113">
        <v>1</v>
      </c>
      <c r="H9" s="112">
        <v>3239</v>
      </c>
      <c r="I9" s="112">
        <v>11</v>
      </c>
      <c r="J9" s="112">
        <v>2</v>
      </c>
      <c r="K9" s="113">
        <v>0</v>
      </c>
      <c r="L9" s="112">
        <v>0</v>
      </c>
      <c r="M9" s="112">
        <v>13</v>
      </c>
      <c r="N9" s="112">
        <v>42</v>
      </c>
      <c r="O9" s="114">
        <v>0.39975399753997537</v>
      </c>
      <c r="P9" s="115">
        <v>1.2915129151291513E-2</v>
      </c>
      <c r="Q9" s="112">
        <v>391</v>
      </c>
      <c r="R9" s="112">
        <v>290</v>
      </c>
      <c r="S9" s="116">
        <v>96</v>
      </c>
    </row>
    <row r="10" spans="1:19" ht="20.100000000000001" customHeight="1" x14ac:dyDescent="0.15">
      <c r="B10" s="117" t="s">
        <v>141</v>
      </c>
      <c r="C10" s="118">
        <f>SUM(C11:C13)</f>
        <v>3056</v>
      </c>
      <c r="D10" s="119">
        <f t="shared" ref="D10:N10" si="0">SUM(D11:D13)</f>
        <v>3030</v>
      </c>
      <c r="E10" s="119">
        <f t="shared" si="0"/>
        <v>623</v>
      </c>
      <c r="F10" s="119">
        <f t="shared" si="0"/>
        <v>2394</v>
      </c>
      <c r="G10" s="119">
        <f t="shared" si="0"/>
        <v>0</v>
      </c>
      <c r="H10" s="119">
        <f t="shared" si="0"/>
        <v>3017</v>
      </c>
      <c r="I10" s="119">
        <f t="shared" si="0"/>
        <v>13</v>
      </c>
      <c r="J10" s="119">
        <f t="shared" si="0"/>
        <v>0</v>
      </c>
      <c r="K10" s="119">
        <f t="shared" si="0"/>
        <v>0</v>
      </c>
      <c r="L10" s="119">
        <f t="shared" si="0"/>
        <v>0</v>
      </c>
      <c r="M10" s="119">
        <f t="shared" si="0"/>
        <v>13</v>
      </c>
      <c r="N10" s="119">
        <f t="shared" si="0"/>
        <v>31</v>
      </c>
      <c r="O10" s="120">
        <f>M10/D10*100</f>
        <v>0.42904290429042907</v>
      </c>
      <c r="P10" s="121">
        <f>N10/D10</f>
        <v>1.023102310231023E-2</v>
      </c>
      <c r="Q10" s="119">
        <f>SUM(Q11:Q13)</f>
        <v>354</v>
      </c>
      <c r="R10" s="119">
        <f>SUM(R11:R13)</f>
        <v>277</v>
      </c>
      <c r="S10" s="122">
        <f>SUM(S11:S13)</f>
        <v>126</v>
      </c>
    </row>
    <row r="11" spans="1:19" ht="20.100000000000001" customHeight="1" x14ac:dyDescent="0.15">
      <c r="B11" s="123" t="s">
        <v>59</v>
      </c>
      <c r="C11" s="124">
        <v>1026</v>
      </c>
      <c r="D11" s="125">
        <v>1016</v>
      </c>
      <c r="E11" s="125">
        <v>224</v>
      </c>
      <c r="F11" s="125">
        <v>787</v>
      </c>
      <c r="G11" s="126">
        <v>0</v>
      </c>
      <c r="H11" s="126">
        <f>SUM(E11:G11)</f>
        <v>1011</v>
      </c>
      <c r="I11" s="126">
        <v>5</v>
      </c>
      <c r="J11" s="125">
        <v>0</v>
      </c>
      <c r="K11" s="125">
        <v>0</v>
      </c>
      <c r="L11" s="125">
        <v>0</v>
      </c>
      <c r="M11" s="125">
        <f>SUM(I11:L11)</f>
        <v>5</v>
      </c>
      <c r="N11" s="125">
        <v>12</v>
      </c>
      <c r="O11" s="127">
        <f>M11/D11*100</f>
        <v>0.49212598425196852</v>
      </c>
      <c r="P11" s="128">
        <f>N11/D11</f>
        <v>1.1811023622047244E-2</v>
      </c>
      <c r="Q11" s="125">
        <v>137</v>
      </c>
      <c r="R11" s="125">
        <v>138</v>
      </c>
      <c r="S11" s="129">
        <v>70</v>
      </c>
    </row>
    <row r="12" spans="1:19" ht="20.100000000000001" customHeight="1" x14ac:dyDescent="0.15">
      <c r="B12" s="123" t="s">
        <v>60</v>
      </c>
      <c r="C12" s="124">
        <v>776</v>
      </c>
      <c r="D12" s="125">
        <v>769</v>
      </c>
      <c r="E12" s="125">
        <v>165</v>
      </c>
      <c r="F12" s="125">
        <v>603</v>
      </c>
      <c r="G12" s="130">
        <v>0</v>
      </c>
      <c r="H12" s="126">
        <f>SUM(E12:G12)</f>
        <v>768</v>
      </c>
      <c r="I12" s="126">
        <v>1</v>
      </c>
      <c r="J12" s="125">
        <v>0</v>
      </c>
      <c r="K12" s="125">
        <v>0</v>
      </c>
      <c r="L12" s="125">
        <v>0</v>
      </c>
      <c r="M12" s="125">
        <f>SUM(I12:L12)</f>
        <v>1</v>
      </c>
      <c r="N12" s="125">
        <v>4</v>
      </c>
      <c r="O12" s="127">
        <f>M12/D12*100</f>
        <v>0.13003901170351106</v>
      </c>
      <c r="P12" s="128">
        <f>N12/D12</f>
        <v>5.2015604681404422E-3</v>
      </c>
      <c r="Q12" s="125">
        <v>86</v>
      </c>
      <c r="R12" s="125">
        <v>23</v>
      </c>
      <c r="S12" s="129">
        <v>13</v>
      </c>
    </row>
    <row r="13" spans="1:19" ht="20.100000000000001" customHeight="1" x14ac:dyDescent="0.15">
      <c r="B13" s="131" t="s">
        <v>106</v>
      </c>
      <c r="C13" s="132">
        <v>1254</v>
      </c>
      <c r="D13" s="133">
        <v>1245</v>
      </c>
      <c r="E13" s="133">
        <v>234</v>
      </c>
      <c r="F13" s="133">
        <v>1004</v>
      </c>
      <c r="G13" s="134">
        <v>0</v>
      </c>
      <c r="H13" s="134">
        <f>SUM(E13:G13)</f>
        <v>1238</v>
      </c>
      <c r="I13" s="134">
        <v>7</v>
      </c>
      <c r="J13" s="134">
        <v>0</v>
      </c>
      <c r="K13" s="133">
        <v>0</v>
      </c>
      <c r="L13" s="133">
        <v>0</v>
      </c>
      <c r="M13" s="133">
        <f>SUM(I13:L13)</f>
        <v>7</v>
      </c>
      <c r="N13" s="133">
        <v>15</v>
      </c>
      <c r="O13" s="135">
        <f>M13/D13*100</f>
        <v>0.56224899598393574</v>
      </c>
      <c r="P13" s="136">
        <f>N13/D13</f>
        <v>1.2048192771084338E-2</v>
      </c>
      <c r="Q13" s="133">
        <v>131</v>
      </c>
      <c r="R13" s="133">
        <v>116</v>
      </c>
      <c r="S13" s="137">
        <v>43</v>
      </c>
    </row>
    <row r="14" spans="1:19" ht="20.100000000000001" customHeight="1" x14ac:dyDescent="0.15">
      <c r="B14" s="69"/>
      <c r="C14" s="69"/>
      <c r="D14" s="83"/>
      <c r="E14" s="69"/>
      <c r="F14" s="69"/>
      <c r="G14" s="69"/>
      <c r="H14" s="69"/>
      <c r="I14" s="69"/>
      <c r="J14" s="69"/>
      <c r="K14" s="69"/>
      <c r="L14" s="69"/>
      <c r="M14" s="69"/>
      <c r="N14" s="69"/>
      <c r="O14" s="69"/>
      <c r="P14" s="69"/>
      <c r="Q14" s="69"/>
      <c r="R14" s="69"/>
    </row>
    <row r="15" spans="1:19" s="1" customFormat="1" ht="20.100000000000001" customHeight="1" x14ac:dyDescent="0.15">
      <c r="A15" s="335" t="s">
        <v>78</v>
      </c>
      <c r="B15" s="335"/>
      <c r="C15" s="335"/>
      <c r="D15" s="335"/>
      <c r="E15" s="335"/>
      <c r="F15" s="335"/>
      <c r="G15" s="335"/>
      <c r="H15" s="335"/>
      <c r="I15" s="335"/>
      <c r="J15" s="335"/>
      <c r="K15" s="335"/>
      <c r="L15" s="335"/>
      <c r="M15" s="335"/>
      <c r="N15" s="335"/>
      <c r="O15" s="335"/>
      <c r="P15" s="335"/>
      <c r="Q15" s="335"/>
      <c r="R15" s="335"/>
    </row>
    <row r="16" spans="1:19" ht="20.100000000000001" customHeight="1" x14ac:dyDescent="0.15">
      <c r="B16" s="329" t="s">
        <v>51</v>
      </c>
      <c r="C16" s="308" t="s">
        <v>19</v>
      </c>
      <c r="D16" s="299" t="s">
        <v>11</v>
      </c>
      <c r="E16" s="311" t="s">
        <v>12</v>
      </c>
      <c r="F16" s="311"/>
      <c r="G16" s="311"/>
      <c r="H16" s="311"/>
      <c r="I16" s="311"/>
      <c r="J16" s="311"/>
      <c r="K16" s="311"/>
      <c r="L16" s="311"/>
      <c r="M16" s="311"/>
      <c r="N16" s="299" t="s">
        <v>20</v>
      </c>
      <c r="O16" s="299" t="s">
        <v>13</v>
      </c>
      <c r="P16" s="299" t="s">
        <v>71</v>
      </c>
      <c r="Q16" s="301" t="s">
        <v>14</v>
      </c>
      <c r="R16" s="299" t="s">
        <v>15</v>
      </c>
      <c r="S16" s="283" t="s">
        <v>16</v>
      </c>
    </row>
    <row r="17" spans="1:28" ht="20.100000000000001" customHeight="1" x14ac:dyDescent="0.15">
      <c r="B17" s="330"/>
      <c r="C17" s="309"/>
      <c r="D17" s="286"/>
      <c r="E17" s="288"/>
      <c r="F17" s="288"/>
      <c r="G17" s="288"/>
      <c r="H17" s="288"/>
      <c r="I17" s="288"/>
      <c r="J17" s="288"/>
      <c r="K17" s="288"/>
      <c r="L17" s="288"/>
      <c r="M17" s="288"/>
      <c r="N17" s="286"/>
      <c r="O17" s="286"/>
      <c r="P17" s="286"/>
      <c r="Q17" s="302"/>
      <c r="R17" s="286"/>
      <c r="S17" s="284"/>
    </row>
    <row r="18" spans="1:28" ht="20.100000000000001" customHeight="1" x14ac:dyDescent="0.15">
      <c r="B18" s="330"/>
      <c r="C18" s="309"/>
      <c r="D18" s="286"/>
      <c r="E18" s="286" t="s">
        <v>21</v>
      </c>
      <c r="F18" s="288" t="s">
        <v>72</v>
      </c>
      <c r="G18" s="288"/>
      <c r="H18" s="288"/>
      <c r="I18" s="288"/>
      <c r="J18" s="288"/>
      <c r="K18" s="288"/>
      <c r="L18" s="288"/>
      <c r="M18" s="288"/>
      <c r="N18" s="286"/>
      <c r="O18" s="286"/>
      <c r="P18" s="286"/>
      <c r="Q18" s="302"/>
      <c r="R18" s="286"/>
      <c r="S18" s="284"/>
    </row>
    <row r="19" spans="1:28" ht="20.100000000000001" customHeight="1" x14ac:dyDescent="0.15">
      <c r="B19" s="330"/>
      <c r="C19" s="309"/>
      <c r="D19" s="286"/>
      <c r="E19" s="286"/>
      <c r="F19" s="288"/>
      <c r="G19" s="288"/>
      <c r="H19" s="288"/>
      <c r="I19" s="288"/>
      <c r="J19" s="288"/>
      <c r="K19" s="288"/>
      <c r="L19" s="288"/>
      <c r="M19" s="288"/>
      <c r="N19" s="286"/>
      <c r="O19" s="286"/>
      <c r="P19" s="286"/>
      <c r="Q19" s="302"/>
      <c r="R19" s="286"/>
      <c r="S19" s="284"/>
    </row>
    <row r="20" spans="1:28" ht="20.100000000000001" customHeight="1" x14ac:dyDescent="0.15">
      <c r="B20" s="330"/>
      <c r="C20" s="309"/>
      <c r="D20" s="286"/>
      <c r="E20" s="286"/>
      <c r="F20" s="289" t="s">
        <v>79</v>
      </c>
      <c r="G20" s="290"/>
      <c r="H20" s="295" t="s">
        <v>22</v>
      </c>
      <c r="I20" s="297" t="s">
        <v>134</v>
      </c>
      <c r="J20" s="297" t="s">
        <v>80</v>
      </c>
      <c r="K20" s="295" t="s">
        <v>23</v>
      </c>
      <c r="L20" s="289" t="s">
        <v>18</v>
      </c>
      <c r="M20" s="290"/>
      <c r="N20" s="286"/>
      <c r="O20" s="286"/>
      <c r="P20" s="286"/>
      <c r="Q20" s="302"/>
      <c r="R20" s="286"/>
      <c r="S20" s="284"/>
    </row>
    <row r="21" spans="1:28" ht="20.100000000000001" customHeight="1" x14ac:dyDescent="0.15">
      <c r="B21" s="330"/>
      <c r="C21" s="309"/>
      <c r="D21" s="286"/>
      <c r="E21" s="286"/>
      <c r="F21" s="291"/>
      <c r="G21" s="292"/>
      <c r="H21" s="295"/>
      <c r="I21" s="297"/>
      <c r="J21" s="297"/>
      <c r="K21" s="295"/>
      <c r="L21" s="291"/>
      <c r="M21" s="292"/>
      <c r="N21" s="286"/>
      <c r="O21" s="300"/>
      <c r="P21" s="300"/>
      <c r="Q21" s="302"/>
      <c r="R21" s="286"/>
      <c r="S21" s="284"/>
    </row>
    <row r="22" spans="1:28" ht="20.100000000000001" customHeight="1" x14ac:dyDescent="0.15">
      <c r="B22" s="331"/>
      <c r="C22" s="310"/>
      <c r="D22" s="287"/>
      <c r="E22" s="287"/>
      <c r="F22" s="293"/>
      <c r="G22" s="294"/>
      <c r="H22" s="296"/>
      <c r="I22" s="298"/>
      <c r="J22" s="298"/>
      <c r="K22" s="296"/>
      <c r="L22" s="293"/>
      <c r="M22" s="294"/>
      <c r="N22" s="287"/>
      <c r="O22" s="82" t="s">
        <v>76</v>
      </c>
      <c r="P22" s="82" t="s">
        <v>77</v>
      </c>
      <c r="Q22" s="303"/>
      <c r="R22" s="287"/>
      <c r="S22" s="285"/>
    </row>
    <row r="23" spans="1:28" ht="20.100000000000001" customHeight="1" x14ac:dyDescent="0.15">
      <c r="B23" s="105" t="s">
        <v>129</v>
      </c>
      <c r="C23" s="111">
        <v>3587</v>
      </c>
      <c r="D23" s="112">
        <v>3534</v>
      </c>
      <c r="E23" s="112">
        <v>3169</v>
      </c>
      <c r="F23" s="304">
        <v>293</v>
      </c>
      <c r="G23" s="305"/>
      <c r="H23" s="112">
        <v>66</v>
      </c>
      <c r="I23" s="112">
        <v>0</v>
      </c>
      <c r="J23" s="112">
        <v>6</v>
      </c>
      <c r="K23" s="113">
        <v>0</v>
      </c>
      <c r="L23" s="304">
        <v>365</v>
      </c>
      <c r="M23" s="305"/>
      <c r="N23" s="112">
        <v>993</v>
      </c>
      <c r="O23" s="114">
        <v>10.3</v>
      </c>
      <c r="P23" s="115">
        <v>0.28000000000000003</v>
      </c>
      <c r="Q23" s="112">
        <v>121</v>
      </c>
      <c r="R23" s="112">
        <v>571</v>
      </c>
      <c r="S23" s="116">
        <v>138</v>
      </c>
    </row>
    <row r="24" spans="1:28" ht="20.100000000000001" customHeight="1" x14ac:dyDescent="0.15">
      <c r="B24" s="117" t="s">
        <v>141</v>
      </c>
      <c r="C24" s="118">
        <f>SUM(C25:C27)</f>
        <v>3349</v>
      </c>
      <c r="D24" s="119">
        <f>SUM(D25:D27)</f>
        <v>3304</v>
      </c>
      <c r="E24" s="119">
        <f>SUM(E25:E27)</f>
        <v>3029</v>
      </c>
      <c r="F24" s="306">
        <f>SUM(F25:F27)</f>
        <v>210</v>
      </c>
      <c r="G24" s="307"/>
      <c r="H24" s="119">
        <f>SUM(H25:H27)</f>
        <v>62</v>
      </c>
      <c r="I24" s="119">
        <f>SUM(I25:I27)</f>
        <v>0</v>
      </c>
      <c r="J24" s="119">
        <f>SUM(J25:J27)</f>
        <v>3</v>
      </c>
      <c r="K24" s="138">
        <f>SUM(K25:K27)</f>
        <v>0</v>
      </c>
      <c r="L24" s="306">
        <f>SUM(L25:L27)</f>
        <v>275</v>
      </c>
      <c r="M24" s="307"/>
      <c r="N24" s="119">
        <f>SUM(N25:N27)</f>
        <v>802</v>
      </c>
      <c r="O24" s="120">
        <f>L24/D24*100</f>
        <v>8.3232445520581102</v>
      </c>
      <c r="P24" s="121">
        <f>N24/D24</f>
        <v>0.2427360774818402</v>
      </c>
      <c r="Q24" s="119">
        <f>SUM(Q25:Q27)</f>
        <v>149</v>
      </c>
      <c r="R24" s="119">
        <f>SUM(R25:R27)</f>
        <v>641</v>
      </c>
      <c r="S24" s="122">
        <f>SUM(S25:S27)</f>
        <v>118</v>
      </c>
    </row>
    <row r="25" spans="1:28" ht="20.100000000000001" customHeight="1" x14ac:dyDescent="0.15">
      <c r="B25" s="123" t="s">
        <v>59</v>
      </c>
      <c r="C25" s="124">
        <v>1142</v>
      </c>
      <c r="D25" s="125">
        <v>1131</v>
      </c>
      <c r="E25" s="125">
        <v>1027</v>
      </c>
      <c r="F25" s="279">
        <v>81</v>
      </c>
      <c r="G25" s="280"/>
      <c r="H25" s="125">
        <v>22</v>
      </c>
      <c r="I25" s="125">
        <v>0</v>
      </c>
      <c r="J25" s="125">
        <v>1</v>
      </c>
      <c r="K25" s="126">
        <v>0</v>
      </c>
      <c r="L25" s="279">
        <f>SUM(F25:K25)</f>
        <v>104</v>
      </c>
      <c r="M25" s="280"/>
      <c r="N25" s="125">
        <v>299</v>
      </c>
      <c r="O25" s="139">
        <f>L25/D25*100</f>
        <v>9.1954022988505741</v>
      </c>
      <c r="P25" s="128">
        <f>N25/D25</f>
        <v>0.26436781609195403</v>
      </c>
      <c r="Q25" s="125">
        <v>52</v>
      </c>
      <c r="R25" s="125">
        <v>198</v>
      </c>
      <c r="S25" s="129">
        <v>50</v>
      </c>
    </row>
    <row r="26" spans="1:28" ht="20.100000000000001" customHeight="1" x14ac:dyDescent="0.15">
      <c r="B26" s="123" t="s">
        <v>60</v>
      </c>
      <c r="C26" s="124">
        <v>850</v>
      </c>
      <c r="D26" s="125">
        <v>835</v>
      </c>
      <c r="E26" s="125">
        <v>781</v>
      </c>
      <c r="F26" s="279">
        <v>37</v>
      </c>
      <c r="G26" s="280"/>
      <c r="H26" s="125">
        <v>15</v>
      </c>
      <c r="I26" s="125">
        <v>0</v>
      </c>
      <c r="J26" s="125">
        <v>2</v>
      </c>
      <c r="K26" s="126">
        <v>0</v>
      </c>
      <c r="L26" s="279">
        <f>SUM(F26:K26)</f>
        <v>54</v>
      </c>
      <c r="M26" s="280"/>
      <c r="N26" s="125">
        <v>190</v>
      </c>
      <c r="O26" s="139">
        <f>L26/D26*100</f>
        <v>6.4670658682634734</v>
      </c>
      <c r="P26" s="128">
        <f>N26/D26</f>
        <v>0.22754491017964071</v>
      </c>
      <c r="Q26" s="125">
        <v>68</v>
      </c>
      <c r="R26" s="125">
        <v>163</v>
      </c>
      <c r="S26" s="129">
        <v>25</v>
      </c>
    </row>
    <row r="27" spans="1:28" ht="20.100000000000001" customHeight="1" x14ac:dyDescent="0.15">
      <c r="B27" s="131" t="s">
        <v>106</v>
      </c>
      <c r="C27" s="132">
        <v>1357</v>
      </c>
      <c r="D27" s="133">
        <v>1338</v>
      </c>
      <c r="E27" s="133">
        <v>1221</v>
      </c>
      <c r="F27" s="281">
        <v>92</v>
      </c>
      <c r="G27" s="282"/>
      <c r="H27" s="133">
        <v>25</v>
      </c>
      <c r="I27" s="134">
        <v>0</v>
      </c>
      <c r="J27" s="133">
        <v>0</v>
      </c>
      <c r="K27" s="134">
        <v>0</v>
      </c>
      <c r="L27" s="281">
        <f>SUM(F27:K27)</f>
        <v>117</v>
      </c>
      <c r="M27" s="282"/>
      <c r="N27" s="133">
        <v>313</v>
      </c>
      <c r="O27" s="140">
        <f>L27/D27*100</f>
        <v>8.7443946188340806</v>
      </c>
      <c r="P27" s="136">
        <f>N27/D27</f>
        <v>0.23393124065769805</v>
      </c>
      <c r="Q27" s="133">
        <v>29</v>
      </c>
      <c r="R27" s="133">
        <v>280</v>
      </c>
      <c r="S27" s="137">
        <v>43</v>
      </c>
    </row>
    <row r="28" spans="1:28" ht="20.100000000000001" customHeight="1" x14ac:dyDescent="0.15">
      <c r="C28" s="84"/>
      <c r="D28" s="84"/>
      <c r="E28" s="84"/>
      <c r="F28" s="84"/>
      <c r="H28" s="84"/>
      <c r="I28" s="84"/>
      <c r="J28" s="84"/>
      <c r="K28" s="84"/>
      <c r="L28" s="84"/>
      <c r="N28" s="84"/>
      <c r="O28" s="85"/>
      <c r="P28" s="86"/>
      <c r="Q28" s="84">
        <v>0</v>
      </c>
      <c r="R28" s="84"/>
      <c r="S28" s="84"/>
    </row>
    <row r="29" spans="1:28" s="1" customFormat="1" ht="20.100000000000001" customHeight="1" x14ac:dyDescent="0.15">
      <c r="A29" s="247" t="s">
        <v>81</v>
      </c>
      <c r="B29" s="247"/>
      <c r="C29" s="247"/>
      <c r="D29" s="247"/>
      <c r="E29" s="247"/>
      <c r="F29" s="247"/>
      <c r="G29" s="247"/>
      <c r="H29" s="247"/>
      <c r="I29" s="247"/>
      <c r="J29" s="247"/>
      <c r="K29" s="247"/>
      <c r="L29" s="247"/>
      <c r="M29" s="247"/>
      <c r="N29" s="247"/>
      <c r="O29" s="247"/>
      <c r="P29" s="247"/>
      <c r="Q29" s="247"/>
      <c r="R29" s="247"/>
      <c r="S29" s="87"/>
      <c r="T29" s="87"/>
      <c r="U29" s="87"/>
      <c r="V29" s="87"/>
      <c r="W29" s="87"/>
      <c r="X29" s="87"/>
      <c r="Y29" s="87"/>
      <c r="Z29" s="87"/>
      <c r="AA29" s="87"/>
    </row>
    <row r="30" spans="1:28" ht="20.100000000000001" customHeight="1" x14ac:dyDescent="0.15">
      <c r="B30" s="268" t="s">
        <v>52</v>
      </c>
      <c r="C30" s="269"/>
      <c r="D30" s="270"/>
      <c r="E30" s="271" t="s">
        <v>130</v>
      </c>
      <c r="F30" s="272"/>
      <c r="G30" s="273"/>
      <c r="H30" s="271" t="s">
        <v>142</v>
      </c>
      <c r="I30" s="272"/>
      <c r="J30" s="273"/>
      <c r="K30" s="274" t="s">
        <v>99</v>
      </c>
      <c r="L30" s="269"/>
      <c r="M30" s="275"/>
      <c r="N30" s="274" t="s">
        <v>100</v>
      </c>
      <c r="O30" s="275"/>
      <c r="P30" s="265" t="s">
        <v>24</v>
      </c>
      <c r="Q30" s="266"/>
      <c r="R30" s="267"/>
      <c r="S30" s="88"/>
      <c r="T30" s="89"/>
      <c r="U30" s="89"/>
      <c r="V30" s="89"/>
      <c r="W30" s="89"/>
      <c r="X30" s="89"/>
      <c r="Y30" s="89"/>
      <c r="Z30" s="89"/>
      <c r="AA30" s="89"/>
      <c r="AB30" s="89"/>
    </row>
    <row r="31" spans="1:28" ht="30" customHeight="1" x14ac:dyDescent="0.15">
      <c r="B31" s="382" t="s">
        <v>147</v>
      </c>
      <c r="C31" s="259"/>
      <c r="D31" s="260"/>
      <c r="E31" s="383" t="s">
        <v>148</v>
      </c>
      <c r="F31" s="261"/>
      <c r="G31" s="262"/>
      <c r="H31" s="383" t="s">
        <v>148</v>
      </c>
      <c r="I31" s="263"/>
      <c r="J31" s="264"/>
      <c r="K31" s="384" t="s">
        <v>148</v>
      </c>
      <c r="L31" s="276"/>
      <c r="M31" s="277"/>
      <c r="N31" s="384" t="s">
        <v>148</v>
      </c>
      <c r="O31" s="277"/>
      <c r="P31" s="384" t="s">
        <v>148</v>
      </c>
      <c r="Q31" s="276"/>
      <c r="R31" s="278"/>
      <c r="S31" s="90"/>
      <c r="T31" s="89"/>
      <c r="U31" s="89"/>
      <c r="V31" s="89"/>
      <c r="W31" s="89"/>
      <c r="X31" s="89"/>
      <c r="Y31" s="89"/>
      <c r="Z31" s="89"/>
      <c r="AA31" s="89"/>
      <c r="AB31" s="89"/>
    </row>
    <row r="32" spans="1:28" ht="20.100000000000001" customHeight="1" x14ac:dyDescent="0.15">
      <c r="B32" s="320" t="s">
        <v>45</v>
      </c>
      <c r="C32" s="321"/>
      <c r="D32" s="322"/>
      <c r="E32" s="323" t="s">
        <v>113</v>
      </c>
      <c r="F32" s="324"/>
      <c r="G32" s="325"/>
      <c r="H32" s="323"/>
      <c r="I32" s="324"/>
      <c r="J32" s="325"/>
      <c r="K32" s="326"/>
      <c r="L32" s="327"/>
      <c r="M32" s="327"/>
      <c r="N32" s="327"/>
      <c r="O32" s="327"/>
      <c r="P32" s="327"/>
      <c r="Q32" s="327"/>
      <c r="R32" s="328"/>
      <c r="S32" s="90"/>
      <c r="T32" s="89"/>
      <c r="U32" s="89"/>
      <c r="V32" s="89"/>
      <c r="W32" s="89"/>
      <c r="X32" s="89"/>
      <c r="Y32" s="89"/>
      <c r="Z32" s="89"/>
      <c r="AA32" s="89"/>
    </row>
    <row r="33" spans="2:17" ht="15" customHeight="1" x14ac:dyDescent="0.15">
      <c r="B33" s="177" t="s">
        <v>149</v>
      </c>
      <c r="C33" s="381"/>
      <c r="D33" s="381"/>
      <c r="E33" s="381"/>
      <c r="F33" s="381"/>
      <c r="G33" s="381"/>
      <c r="H33" s="381"/>
      <c r="I33" s="381"/>
      <c r="J33" s="381"/>
      <c r="K33" s="381"/>
      <c r="L33" s="381"/>
      <c r="M33" s="381"/>
      <c r="N33" s="381"/>
      <c r="O33" s="381"/>
      <c r="P33" s="381"/>
      <c r="Q33" s="381"/>
    </row>
  </sheetData>
  <mergeCells count="68">
    <mergeCell ref="B32:D32"/>
    <mergeCell ref="E32:G32"/>
    <mergeCell ref="H32:J32"/>
    <mergeCell ref="K32:R32"/>
    <mergeCell ref="A1:R1"/>
    <mergeCell ref="B2:B8"/>
    <mergeCell ref="C2:C8"/>
    <mergeCell ref="D2:D8"/>
    <mergeCell ref="E2:M3"/>
    <mergeCell ref="N2:N8"/>
    <mergeCell ref="O2:O7"/>
    <mergeCell ref="P2:P7"/>
    <mergeCell ref="Q2:Q8"/>
    <mergeCell ref="R2:R8"/>
    <mergeCell ref="A15:R15"/>
    <mergeCell ref="B16:B22"/>
    <mergeCell ref="S2:S8"/>
    <mergeCell ref="E4:H5"/>
    <mergeCell ref="I4:M5"/>
    <mergeCell ref="E6:E8"/>
    <mergeCell ref="F6:F8"/>
    <mergeCell ref="G6:G8"/>
    <mergeCell ref="H6:H8"/>
    <mergeCell ref="I6:I8"/>
    <mergeCell ref="J6:J8"/>
    <mergeCell ref="K6:K8"/>
    <mergeCell ref="L6:L8"/>
    <mergeCell ref="M6:M8"/>
    <mergeCell ref="C16:C22"/>
    <mergeCell ref="D16:D22"/>
    <mergeCell ref="E16:M17"/>
    <mergeCell ref="N16:N22"/>
    <mergeCell ref="O16:O21"/>
    <mergeCell ref="F25:G25"/>
    <mergeCell ref="L25:M25"/>
    <mergeCell ref="F23:G23"/>
    <mergeCell ref="L23:M23"/>
    <mergeCell ref="F24:G24"/>
    <mergeCell ref="L24:M24"/>
    <mergeCell ref="S16:S22"/>
    <mergeCell ref="E18:E22"/>
    <mergeCell ref="F18:M19"/>
    <mergeCell ref="F20:G22"/>
    <mergeCell ref="H20:H22"/>
    <mergeCell ref="I20:I22"/>
    <mergeCell ref="J20:J22"/>
    <mergeCell ref="K20:K22"/>
    <mergeCell ref="L20:M22"/>
    <mergeCell ref="P16:P21"/>
    <mergeCell ref="Q16:Q22"/>
    <mergeCell ref="R16:R22"/>
    <mergeCell ref="F26:G26"/>
    <mergeCell ref="L26:M26"/>
    <mergeCell ref="F27:G27"/>
    <mergeCell ref="L27:M27"/>
    <mergeCell ref="A29:R29"/>
    <mergeCell ref="B31:D31"/>
    <mergeCell ref="E31:G31"/>
    <mergeCell ref="H31:J31"/>
    <mergeCell ref="P30:R30"/>
    <mergeCell ref="B30:D30"/>
    <mergeCell ref="E30:G30"/>
    <mergeCell ref="H30:J30"/>
    <mergeCell ref="K30:M30"/>
    <mergeCell ref="N30:O30"/>
    <mergeCell ref="K31:M31"/>
    <mergeCell ref="N31:O31"/>
    <mergeCell ref="P31:R31"/>
  </mergeCells>
  <phoneticPr fontId="2"/>
  <pageMargins left="0.70866141732283472" right="0.43307086614173229" top="0.55118110236220474" bottom="0.51181102362204722" header="0.51181102362204722" footer="0.51181102362204722"/>
  <pageSetup paperSize="9" scale="96" firstPageNumber="13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view="pageBreakPreview" topLeftCell="A25" zoomScaleNormal="60" zoomScaleSheetLayoutView="100" workbookViewId="0">
      <selection activeCell="F31" sqref="F31"/>
    </sheetView>
  </sheetViews>
  <sheetFormatPr defaultRowHeight="20.100000000000001" customHeight="1" x14ac:dyDescent="0.15"/>
  <cols>
    <col min="1" max="1" width="1.625" style="43" customWidth="1"/>
    <col min="2" max="2" width="15.625" style="43" customWidth="1"/>
    <col min="3" max="3" width="18.375" style="43" bestFit="1" customWidth="1"/>
    <col min="4" max="6" width="7.5" style="43" customWidth="1"/>
    <col min="7" max="30" width="5" style="43" customWidth="1"/>
    <col min="31" max="31" width="7.5" style="43" bestFit="1" customWidth="1"/>
    <col min="32" max="32" width="5.125" style="43" customWidth="1"/>
    <col min="33" max="33" width="6.875" style="43" bestFit="1" customWidth="1"/>
    <col min="34" max="34" width="5.875" style="43" bestFit="1" customWidth="1"/>
    <col min="35" max="16384" width="9" style="43"/>
  </cols>
  <sheetData>
    <row r="1" spans="1:34" s="38" customFormat="1" ht="20.100000000000001" customHeight="1" x14ac:dyDescent="0.15">
      <c r="A1" s="350" t="s">
        <v>57</v>
      </c>
      <c r="B1" s="350"/>
      <c r="C1" s="350"/>
      <c r="D1" s="350"/>
      <c r="E1" s="350"/>
      <c r="F1" s="350"/>
      <c r="G1" s="350"/>
      <c r="H1" s="350"/>
    </row>
    <row r="2" spans="1:34" s="39" customFormat="1" ht="48" customHeight="1" x14ac:dyDescent="0.15">
      <c r="B2" s="351" t="s">
        <v>107</v>
      </c>
      <c r="C2" s="351"/>
      <c r="D2" s="351"/>
      <c r="E2" s="351"/>
      <c r="F2" s="351"/>
      <c r="G2" s="351"/>
      <c r="H2" s="351"/>
      <c r="I2" s="351"/>
      <c r="J2" s="351"/>
      <c r="K2" s="351"/>
      <c r="L2" s="351"/>
      <c r="M2" s="351"/>
      <c r="N2" s="351"/>
      <c r="O2" s="351"/>
      <c r="P2" s="351"/>
      <c r="Q2" s="351"/>
      <c r="R2" s="351"/>
      <c r="S2" s="40"/>
      <c r="T2" s="40"/>
      <c r="U2" s="40"/>
      <c r="V2" s="40"/>
      <c r="W2" s="40"/>
      <c r="X2" s="40"/>
      <c r="Y2" s="40"/>
      <c r="Z2" s="40"/>
      <c r="AA2" s="40"/>
      <c r="AB2" s="40"/>
      <c r="AC2" s="40"/>
      <c r="AD2" s="40"/>
      <c r="AE2" s="40"/>
      <c r="AF2" s="40"/>
      <c r="AG2" s="40"/>
    </row>
    <row r="3" spans="1:34" s="39" customFormat="1" ht="20.100000000000001" customHeight="1" x14ac:dyDescent="0.15">
      <c r="A3" s="66" t="s">
        <v>101</v>
      </c>
      <c r="B3" s="66"/>
      <c r="C3" s="66"/>
      <c r="D3" s="66"/>
      <c r="E3" s="66"/>
      <c r="F3" s="52"/>
      <c r="G3" s="67"/>
      <c r="H3" s="67"/>
      <c r="I3" s="68"/>
      <c r="J3" s="52"/>
      <c r="K3" s="52"/>
      <c r="L3" s="52"/>
      <c r="M3" s="52"/>
      <c r="N3" s="52"/>
      <c r="O3" s="52"/>
      <c r="P3" s="52"/>
      <c r="Q3" s="52"/>
      <c r="R3" s="52"/>
      <c r="S3" s="52"/>
      <c r="T3" s="52"/>
      <c r="U3" s="52"/>
      <c r="V3" s="52"/>
      <c r="W3" s="52"/>
      <c r="X3" s="52"/>
      <c r="Y3" s="52"/>
      <c r="Z3" s="52"/>
      <c r="AA3" s="52"/>
      <c r="AB3" s="52"/>
      <c r="AC3" s="52"/>
      <c r="AD3" s="52"/>
      <c r="AE3" s="42"/>
      <c r="AF3" s="42"/>
      <c r="AG3" s="42"/>
      <c r="AH3" s="41"/>
    </row>
    <row r="4" spans="1:34" s="39" customFormat="1" ht="20.100000000000001" customHeight="1" x14ac:dyDescent="0.15">
      <c r="A4" s="66"/>
      <c r="C4" s="66"/>
      <c r="D4" s="66"/>
      <c r="E4" s="66"/>
      <c r="F4" s="52"/>
      <c r="G4" s="66"/>
      <c r="H4" s="66"/>
      <c r="I4" s="41"/>
      <c r="J4" s="52"/>
      <c r="L4" s="52"/>
      <c r="M4" s="52"/>
      <c r="N4" s="52"/>
      <c r="O4" s="52"/>
      <c r="P4" s="52"/>
      <c r="Q4" s="52"/>
      <c r="R4" s="52"/>
      <c r="S4" s="52"/>
      <c r="T4" s="52"/>
      <c r="U4" s="52"/>
      <c r="V4" s="52"/>
      <c r="W4" s="52"/>
      <c r="X4" s="52"/>
      <c r="Y4" s="52"/>
      <c r="Z4" s="52"/>
      <c r="AA4" s="52"/>
      <c r="AB4" s="52"/>
      <c r="AC4" s="52"/>
      <c r="AD4" s="52"/>
      <c r="AE4" s="42"/>
      <c r="AF4" s="42"/>
      <c r="AG4" s="42"/>
      <c r="AH4" s="41"/>
    </row>
    <row r="5" spans="1:34" ht="9.9499999999999993" customHeight="1" x14ac:dyDescent="0.15">
      <c r="B5" s="352"/>
      <c r="C5" s="353"/>
      <c r="D5" s="358" t="s">
        <v>137</v>
      </c>
      <c r="E5" s="358" t="s">
        <v>138</v>
      </c>
      <c r="F5" s="358" t="s">
        <v>139</v>
      </c>
      <c r="G5" s="361"/>
      <c r="H5" s="362"/>
      <c r="I5" s="362"/>
      <c r="J5" s="362"/>
      <c r="K5" s="362"/>
      <c r="L5" s="362"/>
      <c r="M5" s="362"/>
      <c r="N5" s="362"/>
      <c r="O5" s="362"/>
      <c r="P5" s="362"/>
      <c r="Q5" s="362"/>
      <c r="R5" s="362"/>
      <c r="S5" s="362"/>
      <c r="T5" s="362"/>
      <c r="U5" s="362"/>
      <c r="V5" s="362"/>
      <c r="W5" s="362"/>
      <c r="X5" s="362"/>
      <c r="Y5" s="362"/>
      <c r="Z5" s="362"/>
      <c r="AA5" s="362"/>
      <c r="AB5" s="362"/>
      <c r="AC5" s="362"/>
      <c r="AD5" s="363"/>
      <c r="AE5" s="44"/>
      <c r="AF5" s="44"/>
      <c r="AG5" s="45"/>
      <c r="AH5" s="44"/>
    </row>
    <row r="6" spans="1:34" ht="14.25" x14ac:dyDescent="0.15">
      <c r="B6" s="354"/>
      <c r="C6" s="355"/>
      <c r="D6" s="359"/>
      <c r="E6" s="359"/>
      <c r="F6" s="359"/>
      <c r="G6" s="364" t="s">
        <v>114</v>
      </c>
      <c r="H6" s="365"/>
      <c r="I6" s="347" t="s">
        <v>115</v>
      </c>
      <c r="J6" s="347"/>
      <c r="K6" s="347" t="s">
        <v>116</v>
      </c>
      <c r="L6" s="347"/>
      <c r="M6" s="347" t="s">
        <v>117</v>
      </c>
      <c r="N6" s="347"/>
      <c r="O6" s="347" t="s">
        <v>118</v>
      </c>
      <c r="P6" s="347"/>
      <c r="Q6" s="347" t="s">
        <v>119</v>
      </c>
      <c r="R6" s="347"/>
      <c r="S6" s="347" t="s">
        <v>120</v>
      </c>
      <c r="T6" s="347"/>
      <c r="U6" s="347" t="s">
        <v>121</v>
      </c>
      <c r="V6" s="347"/>
      <c r="W6" s="347" t="s">
        <v>122</v>
      </c>
      <c r="X6" s="347"/>
      <c r="Y6" s="347" t="s">
        <v>123</v>
      </c>
      <c r="Z6" s="347"/>
      <c r="AA6" s="347" t="s">
        <v>124</v>
      </c>
      <c r="AB6" s="347"/>
      <c r="AC6" s="347" t="s">
        <v>125</v>
      </c>
      <c r="AD6" s="366"/>
      <c r="AE6" s="44"/>
      <c r="AF6" s="44"/>
      <c r="AG6" s="45"/>
      <c r="AH6" s="44"/>
    </row>
    <row r="7" spans="1:34" ht="14.25" x14ac:dyDescent="0.15">
      <c r="B7" s="356"/>
      <c r="C7" s="357"/>
      <c r="D7" s="360"/>
      <c r="E7" s="360"/>
      <c r="F7" s="360"/>
      <c r="G7" s="63" t="s">
        <v>126</v>
      </c>
      <c r="H7" s="64" t="s">
        <v>127</v>
      </c>
      <c r="I7" s="63" t="s">
        <v>126</v>
      </c>
      <c r="J7" s="64" t="s">
        <v>127</v>
      </c>
      <c r="K7" s="63" t="s">
        <v>126</v>
      </c>
      <c r="L7" s="64" t="s">
        <v>127</v>
      </c>
      <c r="M7" s="63" t="s">
        <v>126</v>
      </c>
      <c r="N7" s="64" t="s">
        <v>127</v>
      </c>
      <c r="O7" s="63" t="s">
        <v>126</v>
      </c>
      <c r="P7" s="64" t="s">
        <v>127</v>
      </c>
      <c r="Q7" s="63" t="s">
        <v>126</v>
      </c>
      <c r="R7" s="64" t="s">
        <v>127</v>
      </c>
      <c r="S7" s="63" t="s">
        <v>126</v>
      </c>
      <c r="T7" s="64" t="s">
        <v>127</v>
      </c>
      <c r="U7" s="63" t="s">
        <v>126</v>
      </c>
      <c r="V7" s="64" t="s">
        <v>127</v>
      </c>
      <c r="W7" s="63" t="s">
        <v>126</v>
      </c>
      <c r="X7" s="64" t="s">
        <v>127</v>
      </c>
      <c r="Y7" s="63" t="s">
        <v>126</v>
      </c>
      <c r="Z7" s="64" t="s">
        <v>127</v>
      </c>
      <c r="AA7" s="63" t="s">
        <v>126</v>
      </c>
      <c r="AB7" s="64" t="s">
        <v>127</v>
      </c>
      <c r="AC7" s="63" t="s">
        <v>126</v>
      </c>
      <c r="AD7" s="65" t="s">
        <v>127</v>
      </c>
      <c r="AE7" s="46"/>
      <c r="AF7" s="46"/>
      <c r="AG7" s="47"/>
      <c r="AH7" s="46"/>
    </row>
    <row r="8" spans="1:34" ht="18" customHeight="1" x14ac:dyDescent="0.15">
      <c r="B8" s="348" t="s">
        <v>19</v>
      </c>
      <c r="C8" s="349"/>
      <c r="D8" s="141">
        <v>44686</v>
      </c>
      <c r="E8" s="141">
        <v>41282</v>
      </c>
      <c r="F8" s="141">
        <f>SUM(G8:AD8)</f>
        <v>42961</v>
      </c>
      <c r="G8" s="142">
        <v>1382</v>
      </c>
      <c r="H8" s="142">
        <v>1260</v>
      </c>
      <c r="I8" s="143">
        <v>970</v>
      </c>
      <c r="J8" s="142">
        <v>1353</v>
      </c>
      <c r="K8" s="143">
        <v>852</v>
      </c>
      <c r="L8" s="142">
        <v>1507</v>
      </c>
      <c r="M8" s="142">
        <v>868</v>
      </c>
      <c r="N8" s="142">
        <v>1801</v>
      </c>
      <c r="O8" s="142">
        <v>973</v>
      </c>
      <c r="P8" s="142">
        <v>1877</v>
      </c>
      <c r="Q8" s="142">
        <v>1136</v>
      </c>
      <c r="R8" s="142">
        <v>2235</v>
      </c>
      <c r="S8" s="142">
        <v>987</v>
      </c>
      <c r="T8" s="142">
        <v>1963</v>
      </c>
      <c r="U8" s="142">
        <v>926</v>
      </c>
      <c r="V8" s="142">
        <v>2064</v>
      </c>
      <c r="W8" s="142">
        <v>1330</v>
      </c>
      <c r="X8" s="142">
        <v>2275</v>
      </c>
      <c r="Y8" s="142">
        <v>2058</v>
      </c>
      <c r="Z8" s="142">
        <v>2665</v>
      </c>
      <c r="AA8" s="142">
        <v>2960</v>
      </c>
      <c r="AB8" s="142">
        <v>3748</v>
      </c>
      <c r="AC8" s="142">
        <v>2654</v>
      </c>
      <c r="AD8" s="144">
        <v>3117</v>
      </c>
      <c r="AE8" s="48"/>
      <c r="AG8" s="48"/>
      <c r="AH8" s="49"/>
    </row>
    <row r="9" spans="1:34" ht="18" customHeight="1" x14ac:dyDescent="0.15">
      <c r="B9" s="341" t="s">
        <v>11</v>
      </c>
      <c r="C9" s="342"/>
      <c r="D9" s="145">
        <v>2009</v>
      </c>
      <c r="E9" s="145">
        <v>2110</v>
      </c>
      <c r="F9" s="145">
        <f>SUM(F24:F26)</f>
        <v>2141</v>
      </c>
      <c r="G9" s="146">
        <v>16</v>
      </c>
      <c r="H9" s="146">
        <v>35</v>
      </c>
      <c r="I9" s="147">
        <v>21</v>
      </c>
      <c r="J9" s="146">
        <v>57</v>
      </c>
      <c r="K9" s="147">
        <v>26</v>
      </c>
      <c r="L9" s="146">
        <v>90</v>
      </c>
      <c r="M9" s="146">
        <v>16</v>
      </c>
      <c r="N9" s="146">
        <v>115</v>
      </c>
      <c r="O9" s="146">
        <v>18</v>
      </c>
      <c r="P9" s="146">
        <v>87</v>
      </c>
      <c r="Q9" s="146">
        <v>22</v>
      </c>
      <c r="R9" s="146">
        <v>161</v>
      </c>
      <c r="S9" s="146">
        <v>24</v>
      </c>
      <c r="T9" s="146">
        <v>152</v>
      </c>
      <c r="U9" s="146">
        <v>29</v>
      </c>
      <c r="V9" s="146">
        <v>145</v>
      </c>
      <c r="W9" s="146">
        <v>39</v>
      </c>
      <c r="X9" s="146">
        <v>153</v>
      </c>
      <c r="Y9" s="146">
        <v>74</v>
      </c>
      <c r="Z9" s="146">
        <v>207</v>
      </c>
      <c r="AA9" s="146">
        <v>122</v>
      </c>
      <c r="AB9" s="146">
        <v>212</v>
      </c>
      <c r="AC9" s="146">
        <v>123</v>
      </c>
      <c r="AD9" s="148">
        <v>197</v>
      </c>
      <c r="AE9" s="48"/>
      <c r="AG9" s="48"/>
      <c r="AH9" s="48"/>
    </row>
    <row r="10" spans="1:34" ht="18" customHeight="1" x14ac:dyDescent="0.15">
      <c r="B10" s="345" t="s">
        <v>25</v>
      </c>
      <c r="C10" s="346"/>
      <c r="D10" s="149">
        <v>4.495815244148055</v>
      </c>
      <c r="E10" s="149">
        <v>5.1111864735235697</v>
      </c>
      <c r="F10" s="149">
        <f>F9*100/F8</f>
        <v>4.9835897674635135</v>
      </c>
      <c r="G10" s="150">
        <f>G9*100/G8</f>
        <v>1.1577424023154848</v>
      </c>
      <c r="H10" s="150">
        <f t="shared" ref="H10:AD10" si="0">H9*100/H8</f>
        <v>2.7777777777777777</v>
      </c>
      <c r="I10" s="151">
        <f t="shared" si="0"/>
        <v>2.1649484536082473</v>
      </c>
      <c r="J10" s="150">
        <f t="shared" si="0"/>
        <v>4.2128603104212861</v>
      </c>
      <c r="K10" s="151">
        <f t="shared" si="0"/>
        <v>3.051643192488263</v>
      </c>
      <c r="L10" s="150">
        <f t="shared" si="0"/>
        <v>5.9721300597213007</v>
      </c>
      <c r="M10" s="150">
        <f t="shared" si="0"/>
        <v>1.8433179723502304</v>
      </c>
      <c r="N10" s="150">
        <f t="shared" si="0"/>
        <v>6.3853414769572456</v>
      </c>
      <c r="O10" s="150">
        <f t="shared" si="0"/>
        <v>1.8499486125385407</v>
      </c>
      <c r="P10" s="150">
        <f t="shared" si="0"/>
        <v>4.6350559403303144</v>
      </c>
      <c r="Q10" s="150">
        <f t="shared" si="0"/>
        <v>1.9366197183098592</v>
      </c>
      <c r="R10" s="150">
        <f t="shared" si="0"/>
        <v>7.2035794183445194</v>
      </c>
      <c r="S10" s="150">
        <f>S9*100/S8</f>
        <v>2.43161094224924</v>
      </c>
      <c r="T10" s="150">
        <f>T9*100/T8</f>
        <v>7.7432501273560872</v>
      </c>
      <c r="U10" s="150">
        <f t="shared" si="0"/>
        <v>3.1317494600431965</v>
      </c>
      <c r="V10" s="150">
        <f t="shared" si="0"/>
        <v>7.025193798449612</v>
      </c>
      <c r="W10" s="150">
        <f t="shared" si="0"/>
        <v>2.9323308270676693</v>
      </c>
      <c r="X10" s="150">
        <f t="shared" si="0"/>
        <v>6.7252747252747254</v>
      </c>
      <c r="Y10" s="150">
        <f t="shared" si="0"/>
        <v>3.5957240038872693</v>
      </c>
      <c r="Z10" s="150">
        <f t="shared" si="0"/>
        <v>7.767354596622889</v>
      </c>
      <c r="AA10" s="150">
        <f t="shared" si="0"/>
        <v>4.1216216216216219</v>
      </c>
      <c r="AB10" s="150">
        <f t="shared" si="0"/>
        <v>5.656350053361793</v>
      </c>
      <c r="AC10" s="150">
        <f t="shared" si="0"/>
        <v>4.6345139412207992</v>
      </c>
      <c r="AD10" s="152">
        <f t="shared" si="0"/>
        <v>6.3201796599294191</v>
      </c>
      <c r="AE10" s="50"/>
      <c r="AG10" s="50"/>
      <c r="AH10" s="50"/>
    </row>
    <row r="11" spans="1:34" ht="18" customHeight="1" x14ac:dyDescent="0.15">
      <c r="B11" s="337" t="s">
        <v>83</v>
      </c>
      <c r="C11" s="51" t="s">
        <v>26</v>
      </c>
      <c r="D11" s="153">
        <v>1300</v>
      </c>
      <c r="E11" s="153">
        <v>1367</v>
      </c>
      <c r="F11" s="153">
        <f>SUM(G11:AD11)</f>
        <v>1427</v>
      </c>
      <c r="G11" s="154">
        <v>4</v>
      </c>
      <c r="H11" s="154">
        <v>15</v>
      </c>
      <c r="I11" s="155">
        <v>9</v>
      </c>
      <c r="J11" s="154">
        <v>28</v>
      </c>
      <c r="K11" s="155">
        <v>16</v>
      </c>
      <c r="L11" s="154">
        <v>52</v>
      </c>
      <c r="M11" s="154">
        <v>7</v>
      </c>
      <c r="N11" s="154">
        <v>78</v>
      </c>
      <c r="O11" s="154">
        <v>11</v>
      </c>
      <c r="P11" s="154">
        <v>61</v>
      </c>
      <c r="Q11" s="154">
        <v>12</v>
      </c>
      <c r="R11" s="154">
        <v>111</v>
      </c>
      <c r="S11" s="154">
        <v>16</v>
      </c>
      <c r="T11" s="154">
        <v>102</v>
      </c>
      <c r="U11" s="154">
        <v>20</v>
      </c>
      <c r="V11" s="154">
        <v>103</v>
      </c>
      <c r="W11" s="154">
        <v>28</v>
      </c>
      <c r="X11" s="154">
        <v>112</v>
      </c>
      <c r="Y11" s="154">
        <v>45</v>
      </c>
      <c r="Z11" s="154">
        <v>148</v>
      </c>
      <c r="AA11" s="154">
        <v>82</v>
      </c>
      <c r="AB11" s="154">
        <v>150</v>
      </c>
      <c r="AC11" s="154">
        <v>85</v>
      </c>
      <c r="AD11" s="156">
        <v>132</v>
      </c>
      <c r="AE11" s="48"/>
      <c r="AG11" s="48"/>
      <c r="AH11" s="52"/>
    </row>
    <row r="12" spans="1:34" ht="18" customHeight="1" x14ac:dyDescent="0.15">
      <c r="B12" s="337"/>
      <c r="C12" s="53" t="s">
        <v>27</v>
      </c>
      <c r="D12" s="145">
        <v>693</v>
      </c>
      <c r="E12" s="145">
        <v>714</v>
      </c>
      <c r="F12" s="145">
        <f>SUM(G12:AD12)</f>
        <v>686</v>
      </c>
      <c r="G12" s="146">
        <v>10</v>
      </c>
      <c r="H12" s="146">
        <v>14</v>
      </c>
      <c r="I12" s="147">
        <v>8</v>
      </c>
      <c r="J12" s="146">
        <v>23</v>
      </c>
      <c r="K12" s="147">
        <v>7</v>
      </c>
      <c r="L12" s="146">
        <v>34</v>
      </c>
      <c r="M12" s="146">
        <v>9</v>
      </c>
      <c r="N12" s="146">
        <v>36</v>
      </c>
      <c r="O12" s="146">
        <v>7</v>
      </c>
      <c r="P12" s="146">
        <v>26</v>
      </c>
      <c r="Q12" s="146">
        <v>10</v>
      </c>
      <c r="R12" s="146">
        <v>49</v>
      </c>
      <c r="S12" s="146">
        <v>8</v>
      </c>
      <c r="T12" s="146">
        <v>50</v>
      </c>
      <c r="U12" s="146">
        <v>9</v>
      </c>
      <c r="V12" s="146">
        <v>42</v>
      </c>
      <c r="W12" s="146">
        <v>11</v>
      </c>
      <c r="X12" s="146">
        <v>41</v>
      </c>
      <c r="Y12" s="146">
        <v>29</v>
      </c>
      <c r="Z12" s="146">
        <v>59</v>
      </c>
      <c r="AA12" s="146">
        <v>40</v>
      </c>
      <c r="AB12" s="146">
        <v>61</v>
      </c>
      <c r="AC12" s="146">
        <v>38</v>
      </c>
      <c r="AD12" s="148">
        <v>65</v>
      </c>
      <c r="AE12" s="48"/>
      <c r="AG12" s="48"/>
      <c r="AH12" s="49"/>
    </row>
    <row r="13" spans="1:34" ht="18" customHeight="1" x14ac:dyDescent="0.15">
      <c r="B13" s="340"/>
      <c r="C13" s="53" t="s">
        <v>18</v>
      </c>
      <c r="D13" s="145">
        <v>1993</v>
      </c>
      <c r="E13" s="145">
        <v>2081</v>
      </c>
      <c r="F13" s="145">
        <f>F11+F12</f>
        <v>2113</v>
      </c>
      <c r="G13" s="146">
        <f t="shared" ref="G13:AD13" si="1">G11+G12</f>
        <v>14</v>
      </c>
      <c r="H13" s="146">
        <f t="shared" si="1"/>
        <v>29</v>
      </c>
      <c r="I13" s="147">
        <f t="shared" si="1"/>
        <v>17</v>
      </c>
      <c r="J13" s="146">
        <f t="shared" si="1"/>
        <v>51</v>
      </c>
      <c r="K13" s="147">
        <f t="shared" si="1"/>
        <v>23</v>
      </c>
      <c r="L13" s="146">
        <f t="shared" si="1"/>
        <v>86</v>
      </c>
      <c r="M13" s="146">
        <f t="shared" si="1"/>
        <v>16</v>
      </c>
      <c r="N13" s="146">
        <f t="shared" si="1"/>
        <v>114</v>
      </c>
      <c r="O13" s="146">
        <f t="shared" si="1"/>
        <v>18</v>
      </c>
      <c r="P13" s="146">
        <f t="shared" si="1"/>
        <v>87</v>
      </c>
      <c r="Q13" s="146">
        <f t="shared" si="1"/>
        <v>22</v>
      </c>
      <c r="R13" s="146">
        <f t="shared" si="1"/>
        <v>160</v>
      </c>
      <c r="S13" s="146">
        <f>S11+S12</f>
        <v>24</v>
      </c>
      <c r="T13" s="146">
        <f>T11+T12</f>
        <v>152</v>
      </c>
      <c r="U13" s="146">
        <f t="shared" si="1"/>
        <v>29</v>
      </c>
      <c r="V13" s="146">
        <f t="shared" si="1"/>
        <v>145</v>
      </c>
      <c r="W13" s="146">
        <f t="shared" si="1"/>
        <v>39</v>
      </c>
      <c r="X13" s="146">
        <f t="shared" si="1"/>
        <v>153</v>
      </c>
      <c r="Y13" s="146">
        <f t="shared" si="1"/>
        <v>74</v>
      </c>
      <c r="Z13" s="146">
        <f t="shared" si="1"/>
        <v>207</v>
      </c>
      <c r="AA13" s="146">
        <f t="shared" si="1"/>
        <v>122</v>
      </c>
      <c r="AB13" s="146">
        <f t="shared" si="1"/>
        <v>211</v>
      </c>
      <c r="AC13" s="146">
        <f t="shared" si="1"/>
        <v>123</v>
      </c>
      <c r="AD13" s="148">
        <f t="shared" si="1"/>
        <v>197</v>
      </c>
      <c r="AE13" s="48"/>
      <c r="AF13" s="48"/>
      <c r="AG13" s="48"/>
      <c r="AH13" s="48"/>
    </row>
    <row r="14" spans="1:34" ht="18" customHeight="1" x14ac:dyDescent="0.15">
      <c r="B14" s="341" t="s">
        <v>84</v>
      </c>
      <c r="C14" s="342"/>
      <c r="D14" s="157">
        <v>99.203583872573418</v>
      </c>
      <c r="E14" s="157">
        <v>98.625592417061611</v>
      </c>
      <c r="F14" s="157">
        <f t="shared" ref="F14:AD14" si="2">F13*100/F9</f>
        <v>98.692199906585714</v>
      </c>
      <c r="G14" s="158">
        <f t="shared" si="2"/>
        <v>87.5</v>
      </c>
      <c r="H14" s="158">
        <f t="shared" si="2"/>
        <v>82.857142857142861</v>
      </c>
      <c r="I14" s="159">
        <f t="shared" si="2"/>
        <v>80.952380952380949</v>
      </c>
      <c r="J14" s="158">
        <f t="shared" si="2"/>
        <v>89.473684210526315</v>
      </c>
      <c r="K14" s="159">
        <f t="shared" si="2"/>
        <v>88.461538461538467</v>
      </c>
      <c r="L14" s="158">
        <f t="shared" si="2"/>
        <v>95.555555555555557</v>
      </c>
      <c r="M14" s="158">
        <f t="shared" si="2"/>
        <v>100</v>
      </c>
      <c r="N14" s="158">
        <f t="shared" si="2"/>
        <v>99.130434782608702</v>
      </c>
      <c r="O14" s="158">
        <f t="shared" si="2"/>
        <v>100</v>
      </c>
      <c r="P14" s="158">
        <f t="shared" si="2"/>
        <v>100</v>
      </c>
      <c r="Q14" s="158">
        <f t="shared" si="2"/>
        <v>100</v>
      </c>
      <c r="R14" s="158">
        <f t="shared" si="2"/>
        <v>99.378881987577643</v>
      </c>
      <c r="S14" s="158">
        <f>S13*100/S9</f>
        <v>100</v>
      </c>
      <c r="T14" s="158">
        <f>T13*100/T9</f>
        <v>100</v>
      </c>
      <c r="U14" s="158">
        <f t="shared" si="2"/>
        <v>100</v>
      </c>
      <c r="V14" s="158">
        <f t="shared" si="2"/>
        <v>100</v>
      </c>
      <c r="W14" s="158">
        <f t="shared" si="2"/>
        <v>100</v>
      </c>
      <c r="X14" s="158">
        <f t="shared" si="2"/>
        <v>100</v>
      </c>
      <c r="Y14" s="158">
        <f t="shared" si="2"/>
        <v>100</v>
      </c>
      <c r="Z14" s="158">
        <f t="shared" si="2"/>
        <v>100</v>
      </c>
      <c r="AA14" s="158">
        <f t="shared" si="2"/>
        <v>100</v>
      </c>
      <c r="AB14" s="158">
        <f t="shared" si="2"/>
        <v>99.528301886792448</v>
      </c>
      <c r="AC14" s="158">
        <f t="shared" si="2"/>
        <v>100</v>
      </c>
      <c r="AD14" s="160">
        <f t="shared" si="2"/>
        <v>100</v>
      </c>
      <c r="AE14" s="54"/>
      <c r="AF14" s="54"/>
      <c r="AG14" s="54"/>
      <c r="AH14" s="54"/>
    </row>
    <row r="15" spans="1:34" ht="18" customHeight="1" x14ac:dyDescent="0.15">
      <c r="B15" s="343" t="s">
        <v>28</v>
      </c>
      <c r="C15" s="344"/>
      <c r="D15" s="161">
        <v>34.494773519163765</v>
      </c>
      <c r="E15" s="161">
        <v>33.838862559241704</v>
      </c>
      <c r="F15" s="161">
        <f t="shared" ref="F15:AD15" si="3">F12*100/F9</f>
        <v>32.041102288650166</v>
      </c>
      <c r="G15" s="162">
        <f t="shared" si="3"/>
        <v>62.5</v>
      </c>
      <c r="H15" s="162">
        <f t="shared" si="3"/>
        <v>40</v>
      </c>
      <c r="I15" s="163">
        <f t="shared" si="3"/>
        <v>38.095238095238095</v>
      </c>
      <c r="J15" s="162">
        <f t="shared" si="3"/>
        <v>40.350877192982459</v>
      </c>
      <c r="K15" s="163">
        <f t="shared" si="3"/>
        <v>26.923076923076923</v>
      </c>
      <c r="L15" s="162">
        <f t="shared" si="3"/>
        <v>37.777777777777779</v>
      </c>
      <c r="M15" s="162">
        <f t="shared" si="3"/>
        <v>56.25</v>
      </c>
      <c r="N15" s="162">
        <f t="shared" si="3"/>
        <v>31.304347826086957</v>
      </c>
      <c r="O15" s="162">
        <f t="shared" si="3"/>
        <v>38.888888888888886</v>
      </c>
      <c r="P15" s="162">
        <f t="shared" si="3"/>
        <v>29.885057471264368</v>
      </c>
      <c r="Q15" s="162">
        <f t="shared" si="3"/>
        <v>45.454545454545453</v>
      </c>
      <c r="R15" s="162">
        <f t="shared" si="3"/>
        <v>30.434782608695652</v>
      </c>
      <c r="S15" s="162">
        <f>S12*100/S9</f>
        <v>33.333333333333336</v>
      </c>
      <c r="T15" s="162">
        <f>T12*100/T9</f>
        <v>32.89473684210526</v>
      </c>
      <c r="U15" s="162">
        <f t="shared" si="3"/>
        <v>31.03448275862069</v>
      </c>
      <c r="V15" s="162">
        <f t="shared" si="3"/>
        <v>28.96551724137931</v>
      </c>
      <c r="W15" s="162">
        <f t="shared" si="3"/>
        <v>28.205128205128204</v>
      </c>
      <c r="X15" s="162">
        <f t="shared" si="3"/>
        <v>26.797385620915033</v>
      </c>
      <c r="Y15" s="162">
        <f t="shared" si="3"/>
        <v>39.189189189189186</v>
      </c>
      <c r="Z15" s="162">
        <f t="shared" si="3"/>
        <v>28.502415458937197</v>
      </c>
      <c r="AA15" s="162">
        <f t="shared" si="3"/>
        <v>32.786885245901637</v>
      </c>
      <c r="AB15" s="162">
        <f t="shared" si="3"/>
        <v>28.773584905660378</v>
      </c>
      <c r="AC15" s="162">
        <f t="shared" si="3"/>
        <v>30.894308943089431</v>
      </c>
      <c r="AD15" s="164">
        <f t="shared" si="3"/>
        <v>32.994923857868024</v>
      </c>
      <c r="AE15" s="54"/>
      <c r="AF15" s="54"/>
      <c r="AG15" s="54"/>
      <c r="AH15" s="54"/>
    </row>
    <row r="16" spans="1:34" ht="18" customHeight="1" x14ac:dyDescent="0.15">
      <c r="B16" s="339" t="s">
        <v>85</v>
      </c>
      <c r="C16" s="55" t="s">
        <v>29</v>
      </c>
      <c r="D16" s="141">
        <v>856</v>
      </c>
      <c r="E16" s="141">
        <v>810</v>
      </c>
      <c r="F16" s="141">
        <f>SUM(G16:AD16)</f>
        <v>888</v>
      </c>
      <c r="G16" s="142">
        <v>0</v>
      </c>
      <c r="H16" s="142">
        <v>0</v>
      </c>
      <c r="I16" s="143">
        <v>0</v>
      </c>
      <c r="J16" s="142">
        <v>0</v>
      </c>
      <c r="K16" s="143">
        <v>0</v>
      </c>
      <c r="L16" s="142">
        <v>0</v>
      </c>
      <c r="M16" s="142">
        <v>1</v>
      </c>
      <c r="N16" s="142">
        <v>0</v>
      </c>
      <c r="O16" s="142">
        <v>0</v>
      </c>
      <c r="P16" s="142">
        <v>2</v>
      </c>
      <c r="Q16" s="142">
        <v>6</v>
      </c>
      <c r="R16" s="142">
        <v>22</v>
      </c>
      <c r="S16" s="142">
        <v>2</v>
      </c>
      <c r="T16" s="142">
        <v>36</v>
      </c>
      <c r="U16" s="142">
        <v>22</v>
      </c>
      <c r="V16" s="142">
        <v>29</v>
      </c>
      <c r="W16" s="142">
        <v>15</v>
      </c>
      <c r="X16" s="142">
        <v>53</v>
      </c>
      <c r="Y16" s="142">
        <v>52</v>
      </c>
      <c r="Z16" s="142">
        <v>160</v>
      </c>
      <c r="AA16" s="142">
        <v>114</v>
      </c>
      <c r="AB16" s="142">
        <v>181</v>
      </c>
      <c r="AC16" s="142">
        <v>55</v>
      </c>
      <c r="AD16" s="144">
        <v>138</v>
      </c>
      <c r="AE16" s="48"/>
      <c r="AF16" s="48"/>
      <c r="AG16" s="48"/>
      <c r="AH16" s="48"/>
    </row>
    <row r="17" spans="2:34" ht="18" customHeight="1" x14ac:dyDescent="0.15">
      <c r="B17" s="337"/>
      <c r="C17" s="53" t="s">
        <v>30</v>
      </c>
      <c r="D17" s="145">
        <v>1627</v>
      </c>
      <c r="E17" s="145">
        <v>1677</v>
      </c>
      <c r="F17" s="145">
        <f>SUM(G17:AD17)</f>
        <v>1704</v>
      </c>
      <c r="G17" s="146">
        <v>19</v>
      </c>
      <c r="H17" s="146">
        <v>68</v>
      </c>
      <c r="I17" s="147">
        <v>23</v>
      </c>
      <c r="J17" s="146">
        <v>85</v>
      </c>
      <c r="K17" s="147">
        <v>15</v>
      </c>
      <c r="L17" s="146">
        <v>102</v>
      </c>
      <c r="M17" s="146">
        <v>19</v>
      </c>
      <c r="N17" s="146">
        <v>81</v>
      </c>
      <c r="O17" s="146">
        <v>28</v>
      </c>
      <c r="P17" s="146">
        <v>77</v>
      </c>
      <c r="Q17" s="146">
        <v>32</v>
      </c>
      <c r="R17" s="146">
        <v>103</v>
      </c>
      <c r="S17" s="146">
        <v>22</v>
      </c>
      <c r="T17" s="146">
        <v>83</v>
      </c>
      <c r="U17" s="146">
        <v>39</v>
      </c>
      <c r="V17" s="146">
        <v>83</v>
      </c>
      <c r="W17" s="146">
        <v>22</v>
      </c>
      <c r="X17" s="146">
        <v>112</v>
      </c>
      <c r="Y17" s="146">
        <v>92</v>
      </c>
      <c r="Z17" s="146">
        <v>124</v>
      </c>
      <c r="AA17" s="146">
        <v>109</v>
      </c>
      <c r="AB17" s="146">
        <v>125</v>
      </c>
      <c r="AC17" s="146">
        <v>88</v>
      </c>
      <c r="AD17" s="148">
        <v>153</v>
      </c>
      <c r="AE17" s="48"/>
      <c r="AF17" s="48"/>
      <c r="AG17" s="48"/>
      <c r="AH17" s="48"/>
    </row>
    <row r="18" spans="2:34" ht="18" customHeight="1" x14ac:dyDescent="0.15">
      <c r="B18" s="337"/>
      <c r="C18" s="53" t="s">
        <v>31</v>
      </c>
      <c r="D18" s="145">
        <v>26787</v>
      </c>
      <c r="E18" s="145">
        <v>27499</v>
      </c>
      <c r="F18" s="145">
        <f>SUM(G18:AD18)</f>
        <v>27940</v>
      </c>
      <c r="G18" s="146">
        <v>101</v>
      </c>
      <c r="H18" s="146">
        <v>139</v>
      </c>
      <c r="I18" s="147">
        <v>117</v>
      </c>
      <c r="J18" s="146">
        <v>414</v>
      </c>
      <c r="K18" s="147">
        <v>242</v>
      </c>
      <c r="L18" s="146">
        <v>702</v>
      </c>
      <c r="M18" s="146">
        <v>153</v>
      </c>
      <c r="N18" s="146">
        <v>1267</v>
      </c>
      <c r="O18" s="146">
        <v>151</v>
      </c>
      <c r="P18" s="146">
        <v>1128</v>
      </c>
      <c r="Q18" s="146">
        <v>250</v>
      </c>
      <c r="R18" s="146">
        <v>2194</v>
      </c>
      <c r="S18" s="146">
        <v>312</v>
      </c>
      <c r="T18" s="146">
        <v>2311</v>
      </c>
      <c r="U18" s="146">
        <v>338</v>
      </c>
      <c r="V18" s="146">
        <v>2210</v>
      </c>
      <c r="W18" s="146">
        <v>551</v>
      </c>
      <c r="X18" s="146">
        <v>2415</v>
      </c>
      <c r="Y18" s="146">
        <v>930</v>
      </c>
      <c r="Z18" s="146">
        <v>3115</v>
      </c>
      <c r="AA18" s="146">
        <v>1324</v>
      </c>
      <c r="AB18" s="146">
        <v>3202</v>
      </c>
      <c r="AC18" s="146">
        <v>1550</v>
      </c>
      <c r="AD18" s="148">
        <v>2824</v>
      </c>
      <c r="AE18" s="48" t="s">
        <v>86</v>
      </c>
      <c r="AF18" s="48"/>
      <c r="AG18" s="48"/>
      <c r="AH18" s="48"/>
    </row>
    <row r="19" spans="2:34" ht="18" customHeight="1" x14ac:dyDescent="0.15">
      <c r="B19" s="338"/>
      <c r="C19" s="56" t="s">
        <v>18</v>
      </c>
      <c r="D19" s="165">
        <v>29270</v>
      </c>
      <c r="E19" s="165">
        <v>29986</v>
      </c>
      <c r="F19" s="165">
        <f t="shared" ref="F19:AD19" si="4">F16+F17+F18</f>
        <v>30532</v>
      </c>
      <c r="G19" s="166">
        <f t="shared" si="4"/>
        <v>120</v>
      </c>
      <c r="H19" s="166">
        <f t="shared" si="4"/>
        <v>207</v>
      </c>
      <c r="I19" s="167">
        <f t="shared" si="4"/>
        <v>140</v>
      </c>
      <c r="J19" s="166">
        <f t="shared" si="4"/>
        <v>499</v>
      </c>
      <c r="K19" s="167">
        <f t="shared" si="4"/>
        <v>257</v>
      </c>
      <c r="L19" s="166">
        <f t="shared" si="4"/>
        <v>804</v>
      </c>
      <c r="M19" s="166">
        <f t="shared" si="4"/>
        <v>173</v>
      </c>
      <c r="N19" s="166">
        <f t="shared" si="4"/>
        <v>1348</v>
      </c>
      <c r="O19" s="166">
        <f t="shared" si="4"/>
        <v>179</v>
      </c>
      <c r="P19" s="166">
        <f t="shared" si="4"/>
        <v>1207</v>
      </c>
      <c r="Q19" s="166">
        <f t="shared" si="4"/>
        <v>288</v>
      </c>
      <c r="R19" s="166">
        <f t="shared" si="4"/>
        <v>2319</v>
      </c>
      <c r="S19" s="166">
        <f>S16+S17+S18</f>
        <v>336</v>
      </c>
      <c r="T19" s="166">
        <f>T16+T17+T18</f>
        <v>2430</v>
      </c>
      <c r="U19" s="166">
        <f t="shared" si="4"/>
        <v>399</v>
      </c>
      <c r="V19" s="166">
        <f t="shared" si="4"/>
        <v>2322</v>
      </c>
      <c r="W19" s="166">
        <f t="shared" si="4"/>
        <v>588</v>
      </c>
      <c r="X19" s="166">
        <f t="shared" si="4"/>
        <v>2580</v>
      </c>
      <c r="Y19" s="166">
        <f t="shared" si="4"/>
        <v>1074</v>
      </c>
      <c r="Z19" s="166">
        <f t="shared" si="4"/>
        <v>3399</v>
      </c>
      <c r="AA19" s="166">
        <f t="shared" si="4"/>
        <v>1547</v>
      </c>
      <c r="AB19" s="166">
        <f t="shared" si="4"/>
        <v>3508</v>
      </c>
      <c r="AC19" s="166">
        <f t="shared" si="4"/>
        <v>1693</v>
      </c>
      <c r="AD19" s="168">
        <f t="shared" si="4"/>
        <v>3115</v>
      </c>
      <c r="AE19" s="48"/>
      <c r="AF19" s="48"/>
      <c r="AG19" s="48"/>
      <c r="AH19" s="48"/>
    </row>
    <row r="20" spans="2:34" ht="18" customHeight="1" x14ac:dyDescent="0.15">
      <c r="B20" s="339" t="s">
        <v>87</v>
      </c>
      <c r="C20" s="55" t="s">
        <v>29</v>
      </c>
      <c r="D20" s="169">
        <v>0.42608262817322051</v>
      </c>
      <c r="E20" s="169">
        <v>0.38341232227488153</v>
      </c>
      <c r="F20" s="169">
        <f t="shared" ref="F20:AD20" si="5">F16/F9</f>
        <v>0.41475945819710414</v>
      </c>
      <c r="G20" s="170">
        <f t="shared" si="5"/>
        <v>0</v>
      </c>
      <c r="H20" s="170">
        <f t="shared" si="5"/>
        <v>0</v>
      </c>
      <c r="I20" s="171">
        <f t="shared" si="5"/>
        <v>0</v>
      </c>
      <c r="J20" s="170">
        <f t="shared" si="5"/>
        <v>0</v>
      </c>
      <c r="K20" s="171">
        <f t="shared" si="5"/>
        <v>0</v>
      </c>
      <c r="L20" s="170">
        <f t="shared" si="5"/>
        <v>0</v>
      </c>
      <c r="M20" s="170">
        <f t="shared" si="5"/>
        <v>6.25E-2</v>
      </c>
      <c r="N20" s="170">
        <f t="shared" si="5"/>
        <v>0</v>
      </c>
      <c r="O20" s="170">
        <f t="shared" si="5"/>
        <v>0</v>
      </c>
      <c r="P20" s="170">
        <f t="shared" si="5"/>
        <v>2.2988505747126436E-2</v>
      </c>
      <c r="Q20" s="170">
        <f t="shared" si="5"/>
        <v>0.27272727272727271</v>
      </c>
      <c r="R20" s="170">
        <f t="shared" si="5"/>
        <v>0.13664596273291926</v>
      </c>
      <c r="S20" s="170">
        <f>S16/S9</f>
        <v>8.3333333333333329E-2</v>
      </c>
      <c r="T20" s="170">
        <f>T16/T9</f>
        <v>0.23684210526315788</v>
      </c>
      <c r="U20" s="170">
        <f t="shared" si="5"/>
        <v>0.75862068965517238</v>
      </c>
      <c r="V20" s="170">
        <f t="shared" si="5"/>
        <v>0.2</v>
      </c>
      <c r="W20" s="170">
        <f t="shared" si="5"/>
        <v>0.38461538461538464</v>
      </c>
      <c r="X20" s="170">
        <f t="shared" si="5"/>
        <v>0.34640522875816993</v>
      </c>
      <c r="Y20" s="170">
        <f t="shared" si="5"/>
        <v>0.70270270270270274</v>
      </c>
      <c r="Z20" s="170">
        <f t="shared" si="5"/>
        <v>0.77294685990338163</v>
      </c>
      <c r="AA20" s="170">
        <f t="shared" si="5"/>
        <v>0.93442622950819676</v>
      </c>
      <c r="AB20" s="170">
        <f t="shared" si="5"/>
        <v>0.85377358490566035</v>
      </c>
      <c r="AC20" s="170">
        <f t="shared" si="5"/>
        <v>0.44715447154471544</v>
      </c>
      <c r="AD20" s="172">
        <f t="shared" si="5"/>
        <v>0.70050761421319796</v>
      </c>
      <c r="AE20" s="54"/>
      <c r="AF20" s="54"/>
      <c r="AG20" s="54"/>
      <c r="AH20" s="54"/>
    </row>
    <row r="21" spans="2:34" ht="18" customHeight="1" x14ac:dyDescent="0.15">
      <c r="B21" s="337"/>
      <c r="C21" s="53" t="s">
        <v>30</v>
      </c>
      <c r="D21" s="157">
        <v>0.80985564957690392</v>
      </c>
      <c r="E21" s="157">
        <v>0.79431279620853079</v>
      </c>
      <c r="F21" s="157">
        <f t="shared" ref="F21:AD21" si="6">F17/F9</f>
        <v>0.7958897711349836</v>
      </c>
      <c r="G21" s="158">
        <f t="shared" si="6"/>
        <v>1.1875</v>
      </c>
      <c r="H21" s="158">
        <f t="shared" si="6"/>
        <v>1.9428571428571428</v>
      </c>
      <c r="I21" s="159">
        <f t="shared" si="6"/>
        <v>1.0952380952380953</v>
      </c>
      <c r="J21" s="158">
        <f t="shared" si="6"/>
        <v>1.4912280701754386</v>
      </c>
      <c r="K21" s="159">
        <f t="shared" si="6"/>
        <v>0.57692307692307687</v>
      </c>
      <c r="L21" s="158">
        <f t="shared" si="6"/>
        <v>1.1333333333333333</v>
      </c>
      <c r="M21" s="158">
        <f t="shared" si="6"/>
        <v>1.1875</v>
      </c>
      <c r="N21" s="158">
        <f t="shared" si="6"/>
        <v>0.70434782608695656</v>
      </c>
      <c r="O21" s="158">
        <f t="shared" si="6"/>
        <v>1.5555555555555556</v>
      </c>
      <c r="P21" s="158">
        <f t="shared" si="6"/>
        <v>0.88505747126436785</v>
      </c>
      <c r="Q21" s="158">
        <f t="shared" si="6"/>
        <v>1.4545454545454546</v>
      </c>
      <c r="R21" s="158">
        <f t="shared" si="6"/>
        <v>0.63975155279503104</v>
      </c>
      <c r="S21" s="158">
        <f>S17/S9</f>
        <v>0.91666666666666663</v>
      </c>
      <c r="T21" s="158">
        <f>T17/T9</f>
        <v>0.54605263157894735</v>
      </c>
      <c r="U21" s="158">
        <f t="shared" si="6"/>
        <v>1.3448275862068966</v>
      </c>
      <c r="V21" s="158">
        <f t="shared" si="6"/>
        <v>0.57241379310344831</v>
      </c>
      <c r="W21" s="158">
        <f t="shared" si="6"/>
        <v>0.5641025641025641</v>
      </c>
      <c r="X21" s="158">
        <f t="shared" si="6"/>
        <v>0.73202614379084963</v>
      </c>
      <c r="Y21" s="158">
        <f t="shared" si="6"/>
        <v>1.2432432432432432</v>
      </c>
      <c r="Z21" s="158">
        <f t="shared" si="6"/>
        <v>0.59903381642512077</v>
      </c>
      <c r="AA21" s="158">
        <f t="shared" si="6"/>
        <v>0.89344262295081966</v>
      </c>
      <c r="AB21" s="158">
        <f t="shared" si="6"/>
        <v>0.589622641509434</v>
      </c>
      <c r="AC21" s="158">
        <f t="shared" si="6"/>
        <v>0.71544715447154472</v>
      </c>
      <c r="AD21" s="160">
        <f t="shared" si="6"/>
        <v>0.7766497461928934</v>
      </c>
      <c r="AE21" s="54"/>
      <c r="AF21" s="54"/>
      <c r="AG21" s="54"/>
      <c r="AH21" s="54"/>
    </row>
    <row r="22" spans="2:34" ht="18" customHeight="1" x14ac:dyDescent="0.15">
      <c r="B22" s="337"/>
      <c r="C22" s="53" t="s">
        <v>31</v>
      </c>
      <c r="D22" s="157">
        <v>13.33349925335988</v>
      </c>
      <c r="E22" s="157">
        <v>13.025118483412323</v>
      </c>
      <c r="F22" s="157">
        <f t="shared" ref="F22:AD22" si="7">F18/F9</f>
        <v>13.049976646426904</v>
      </c>
      <c r="G22" s="158">
        <f t="shared" si="7"/>
        <v>6.3125</v>
      </c>
      <c r="H22" s="158">
        <f t="shared" si="7"/>
        <v>3.9714285714285715</v>
      </c>
      <c r="I22" s="159">
        <f t="shared" si="7"/>
        <v>5.5714285714285712</v>
      </c>
      <c r="J22" s="158">
        <f t="shared" si="7"/>
        <v>7.2631578947368425</v>
      </c>
      <c r="K22" s="159">
        <f t="shared" si="7"/>
        <v>9.3076923076923084</v>
      </c>
      <c r="L22" s="158">
        <f t="shared" si="7"/>
        <v>7.8</v>
      </c>
      <c r="M22" s="158">
        <f t="shared" si="7"/>
        <v>9.5625</v>
      </c>
      <c r="N22" s="158">
        <f t="shared" si="7"/>
        <v>11.017391304347827</v>
      </c>
      <c r="O22" s="158">
        <f t="shared" si="7"/>
        <v>8.3888888888888893</v>
      </c>
      <c r="P22" s="158">
        <f t="shared" si="7"/>
        <v>12.96551724137931</v>
      </c>
      <c r="Q22" s="158">
        <f t="shared" si="7"/>
        <v>11.363636363636363</v>
      </c>
      <c r="R22" s="158">
        <f t="shared" si="7"/>
        <v>13.627329192546584</v>
      </c>
      <c r="S22" s="158">
        <f>S18/S9</f>
        <v>13</v>
      </c>
      <c r="T22" s="158">
        <f>T18/T9</f>
        <v>15.203947368421053</v>
      </c>
      <c r="U22" s="158">
        <f t="shared" si="7"/>
        <v>11.655172413793103</v>
      </c>
      <c r="V22" s="158">
        <f t="shared" si="7"/>
        <v>15.241379310344827</v>
      </c>
      <c r="W22" s="158">
        <f t="shared" si="7"/>
        <v>14.128205128205128</v>
      </c>
      <c r="X22" s="158">
        <f t="shared" si="7"/>
        <v>15.784313725490197</v>
      </c>
      <c r="Y22" s="158">
        <f t="shared" si="7"/>
        <v>12.567567567567568</v>
      </c>
      <c r="Z22" s="158">
        <f t="shared" si="7"/>
        <v>15.048309178743962</v>
      </c>
      <c r="AA22" s="158">
        <f t="shared" si="7"/>
        <v>10.852459016393443</v>
      </c>
      <c r="AB22" s="158">
        <f t="shared" si="7"/>
        <v>15.10377358490566</v>
      </c>
      <c r="AC22" s="158">
        <f t="shared" si="7"/>
        <v>12.601626016260163</v>
      </c>
      <c r="AD22" s="160">
        <f t="shared" si="7"/>
        <v>14.335025380710659</v>
      </c>
      <c r="AE22" s="54"/>
      <c r="AF22" s="54"/>
      <c r="AG22" s="54"/>
      <c r="AH22" s="54"/>
    </row>
    <row r="23" spans="2:34" ht="18" customHeight="1" x14ac:dyDescent="0.15">
      <c r="B23" s="338"/>
      <c r="C23" s="56" t="s">
        <v>18</v>
      </c>
      <c r="D23" s="149">
        <v>14.569437531110005</v>
      </c>
      <c r="E23" s="149">
        <v>14.202843601895735</v>
      </c>
      <c r="F23" s="149">
        <f t="shared" ref="F23:AD23" si="8">F20+F21+F22</f>
        <v>14.260625875758992</v>
      </c>
      <c r="G23" s="150">
        <f t="shared" si="8"/>
        <v>7.5</v>
      </c>
      <c r="H23" s="150">
        <f t="shared" si="8"/>
        <v>5.9142857142857146</v>
      </c>
      <c r="I23" s="151">
        <f t="shared" si="8"/>
        <v>6.6666666666666661</v>
      </c>
      <c r="J23" s="150">
        <f t="shared" si="8"/>
        <v>8.7543859649122808</v>
      </c>
      <c r="K23" s="151">
        <f t="shared" si="8"/>
        <v>9.884615384615385</v>
      </c>
      <c r="L23" s="150">
        <f t="shared" si="8"/>
        <v>8.9333333333333336</v>
      </c>
      <c r="M23" s="150">
        <f t="shared" si="8"/>
        <v>10.8125</v>
      </c>
      <c r="N23" s="150">
        <f t="shared" si="8"/>
        <v>11.721739130434784</v>
      </c>
      <c r="O23" s="150">
        <f t="shared" si="8"/>
        <v>9.9444444444444446</v>
      </c>
      <c r="P23" s="150">
        <f t="shared" si="8"/>
        <v>13.873563218390803</v>
      </c>
      <c r="Q23" s="150">
        <f t="shared" si="8"/>
        <v>13.09090909090909</v>
      </c>
      <c r="R23" s="150">
        <f t="shared" si="8"/>
        <v>14.403726708074535</v>
      </c>
      <c r="S23" s="150">
        <f>S20+S21+S22</f>
        <v>14</v>
      </c>
      <c r="T23" s="150">
        <f>T20+T21+T22</f>
        <v>15.986842105263158</v>
      </c>
      <c r="U23" s="150">
        <f t="shared" si="8"/>
        <v>13.758620689655173</v>
      </c>
      <c r="V23" s="150">
        <f t="shared" si="8"/>
        <v>16.013793103448275</v>
      </c>
      <c r="W23" s="150">
        <f t="shared" si="8"/>
        <v>15.076923076923077</v>
      </c>
      <c r="X23" s="150">
        <f t="shared" si="8"/>
        <v>16.862745098039216</v>
      </c>
      <c r="Y23" s="150">
        <f t="shared" si="8"/>
        <v>14.513513513513514</v>
      </c>
      <c r="Z23" s="150">
        <f t="shared" si="8"/>
        <v>16.420289855072465</v>
      </c>
      <c r="AA23" s="150">
        <f t="shared" si="8"/>
        <v>12.680327868852459</v>
      </c>
      <c r="AB23" s="150">
        <f t="shared" si="8"/>
        <v>16.547169811320753</v>
      </c>
      <c r="AC23" s="150">
        <f t="shared" si="8"/>
        <v>13.764227642276422</v>
      </c>
      <c r="AD23" s="152">
        <f t="shared" si="8"/>
        <v>15.81218274111675</v>
      </c>
      <c r="AE23" s="54"/>
      <c r="AF23" s="54"/>
      <c r="AG23" s="54"/>
      <c r="AH23" s="54"/>
    </row>
    <row r="24" spans="2:34" ht="18" customHeight="1" x14ac:dyDescent="0.15">
      <c r="B24" s="339" t="s">
        <v>32</v>
      </c>
      <c r="C24" s="55" t="s">
        <v>33</v>
      </c>
      <c r="D24" s="141">
        <v>110</v>
      </c>
      <c r="E24" s="141">
        <v>106</v>
      </c>
      <c r="F24" s="141">
        <f t="shared" ref="F24:F29" si="9">SUM(G24:AD24)</f>
        <v>120</v>
      </c>
      <c r="G24" s="142">
        <v>2</v>
      </c>
      <c r="H24" s="142">
        <v>3</v>
      </c>
      <c r="I24" s="143">
        <v>2</v>
      </c>
      <c r="J24" s="142">
        <v>5</v>
      </c>
      <c r="K24" s="143">
        <v>3</v>
      </c>
      <c r="L24" s="142">
        <v>5</v>
      </c>
      <c r="M24" s="142">
        <v>2</v>
      </c>
      <c r="N24" s="142">
        <v>1</v>
      </c>
      <c r="O24" s="142">
        <v>4</v>
      </c>
      <c r="P24" s="142">
        <v>4</v>
      </c>
      <c r="Q24" s="142">
        <v>4</v>
      </c>
      <c r="R24" s="142">
        <v>10</v>
      </c>
      <c r="S24" s="142">
        <v>2</v>
      </c>
      <c r="T24" s="142">
        <v>4</v>
      </c>
      <c r="U24" s="142">
        <v>0</v>
      </c>
      <c r="V24" s="142">
        <v>4</v>
      </c>
      <c r="W24" s="142">
        <v>2</v>
      </c>
      <c r="X24" s="142">
        <v>6</v>
      </c>
      <c r="Y24" s="142">
        <v>3</v>
      </c>
      <c r="Z24" s="142">
        <v>12</v>
      </c>
      <c r="AA24" s="142">
        <v>12</v>
      </c>
      <c r="AB24" s="142">
        <v>10</v>
      </c>
      <c r="AC24" s="142">
        <v>6</v>
      </c>
      <c r="AD24" s="144">
        <v>14</v>
      </c>
      <c r="AE24" s="48"/>
      <c r="AF24" s="48"/>
      <c r="AG24" s="48"/>
      <c r="AH24" s="48"/>
    </row>
    <row r="25" spans="2:34" ht="18" customHeight="1" x14ac:dyDescent="0.15">
      <c r="B25" s="337"/>
      <c r="C25" s="53" t="s">
        <v>34</v>
      </c>
      <c r="D25" s="145">
        <v>223</v>
      </c>
      <c r="E25" s="145">
        <v>317</v>
      </c>
      <c r="F25" s="145">
        <f t="shared" si="9"/>
        <v>383</v>
      </c>
      <c r="G25" s="146">
        <v>2</v>
      </c>
      <c r="H25" s="146">
        <v>12</v>
      </c>
      <c r="I25" s="147">
        <v>6</v>
      </c>
      <c r="J25" s="146">
        <v>15</v>
      </c>
      <c r="K25" s="147">
        <v>10</v>
      </c>
      <c r="L25" s="146">
        <v>26</v>
      </c>
      <c r="M25" s="146">
        <v>4</v>
      </c>
      <c r="N25" s="146">
        <v>44</v>
      </c>
      <c r="O25" s="146">
        <v>3</v>
      </c>
      <c r="P25" s="146">
        <v>24</v>
      </c>
      <c r="Q25" s="146">
        <v>3</v>
      </c>
      <c r="R25" s="146">
        <v>43</v>
      </c>
      <c r="S25" s="146">
        <v>0</v>
      </c>
      <c r="T25" s="146">
        <v>33</v>
      </c>
      <c r="U25" s="146">
        <v>6</v>
      </c>
      <c r="V25" s="146">
        <v>27</v>
      </c>
      <c r="W25" s="146">
        <v>7</v>
      </c>
      <c r="X25" s="146">
        <v>30</v>
      </c>
      <c r="Y25" s="146">
        <v>6</v>
      </c>
      <c r="Z25" s="146">
        <v>24</v>
      </c>
      <c r="AA25" s="146">
        <v>5</v>
      </c>
      <c r="AB25" s="146">
        <v>26</v>
      </c>
      <c r="AC25" s="146">
        <v>10</v>
      </c>
      <c r="AD25" s="148">
        <v>17</v>
      </c>
      <c r="AE25" s="48"/>
      <c r="AF25" s="48"/>
      <c r="AG25" s="48"/>
      <c r="AH25" s="48"/>
    </row>
    <row r="26" spans="2:34" ht="18" customHeight="1" x14ac:dyDescent="0.15">
      <c r="B26" s="338"/>
      <c r="C26" s="56" t="s">
        <v>35</v>
      </c>
      <c r="D26" s="165">
        <v>1676</v>
      </c>
      <c r="E26" s="165">
        <v>1687</v>
      </c>
      <c r="F26" s="165">
        <f t="shared" si="9"/>
        <v>1638</v>
      </c>
      <c r="G26" s="166">
        <v>12</v>
      </c>
      <c r="H26" s="166">
        <v>20</v>
      </c>
      <c r="I26" s="167">
        <v>13</v>
      </c>
      <c r="J26" s="166">
        <v>37</v>
      </c>
      <c r="K26" s="167">
        <v>13</v>
      </c>
      <c r="L26" s="166">
        <v>59</v>
      </c>
      <c r="M26" s="166">
        <v>10</v>
      </c>
      <c r="N26" s="166">
        <v>70</v>
      </c>
      <c r="O26" s="166">
        <v>11</v>
      </c>
      <c r="P26" s="166">
        <v>59</v>
      </c>
      <c r="Q26" s="166">
        <v>15</v>
      </c>
      <c r="R26" s="166">
        <v>108</v>
      </c>
      <c r="S26" s="166">
        <v>22</v>
      </c>
      <c r="T26" s="166">
        <v>115</v>
      </c>
      <c r="U26" s="166">
        <v>23</v>
      </c>
      <c r="V26" s="166">
        <v>114</v>
      </c>
      <c r="W26" s="166">
        <v>30</v>
      </c>
      <c r="X26" s="166">
        <v>117</v>
      </c>
      <c r="Y26" s="166">
        <v>65</v>
      </c>
      <c r="Z26" s="166">
        <v>171</v>
      </c>
      <c r="AA26" s="166">
        <v>105</v>
      </c>
      <c r="AB26" s="166">
        <v>176</v>
      </c>
      <c r="AC26" s="166">
        <v>107</v>
      </c>
      <c r="AD26" s="168">
        <v>166</v>
      </c>
      <c r="AE26" s="48"/>
      <c r="AF26" s="48"/>
      <c r="AG26" s="48"/>
      <c r="AH26" s="48"/>
    </row>
    <row r="27" spans="2:34" ht="18" customHeight="1" x14ac:dyDescent="0.15">
      <c r="B27" s="336" t="s">
        <v>146</v>
      </c>
      <c r="C27" s="55" t="s">
        <v>36</v>
      </c>
      <c r="D27" s="141">
        <v>347</v>
      </c>
      <c r="E27" s="141">
        <v>404</v>
      </c>
      <c r="F27" s="141">
        <f>SUM(G27:AD27)</f>
        <v>462</v>
      </c>
      <c r="G27" s="142">
        <v>3</v>
      </c>
      <c r="H27" s="142">
        <v>7</v>
      </c>
      <c r="I27" s="143">
        <v>7</v>
      </c>
      <c r="J27" s="142">
        <v>11</v>
      </c>
      <c r="K27" s="143">
        <v>9</v>
      </c>
      <c r="L27" s="142">
        <v>19</v>
      </c>
      <c r="M27" s="142">
        <v>6</v>
      </c>
      <c r="N27" s="142">
        <v>31</v>
      </c>
      <c r="O27" s="142">
        <v>5</v>
      </c>
      <c r="P27" s="142">
        <v>17</v>
      </c>
      <c r="Q27" s="142">
        <v>7</v>
      </c>
      <c r="R27" s="142">
        <v>27</v>
      </c>
      <c r="S27" s="142">
        <v>4</v>
      </c>
      <c r="T27" s="142">
        <v>26</v>
      </c>
      <c r="U27" s="142">
        <v>8</v>
      </c>
      <c r="V27" s="142">
        <v>26</v>
      </c>
      <c r="W27" s="142">
        <v>9</v>
      </c>
      <c r="X27" s="142">
        <v>41</v>
      </c>
      <c r="Y27" s="142">
        <v>16</v>
      </c>
      <c r="Z27" s="142">
        <v>43</v>
      </c>
      <c r="AA27" s="142">
        <v>30</v>
      </c>
      <c r="AB27" s="142">
        <v>48</v>
      </c>
      <c r="AC27" s="142">
        <v>24</v>
      </c>
      <c r="AD27" s="144">
        <v>38</v>
      </c>
      <c r="AE27" s="48"/>
      <c r="AF27" s="48"/>
      <c r="AG27" s="48"/>
      <c r="AH27" s="48"/>
    </row>
    <row r="28" spans="2:34" ht="18" customHeight="1" x14ac:dyDescent="0.15">
      <c r="B28" s="337"/>
      <c r="C28" s="53" t="s">
        <v>37</v>
      </c>
      <c r="D28" s="145">
        <v>1354</v>
      </c>
      <c r="E28" s="145">
        <v>1374</v>
      </c>
      <c r="F28" s="145">
        <f t="shared" si="9"/>
        <v>1394</v>
      </c>
      <c r="G28" s="146">
        <v>11</v>
      </c>
      <c r="H28" s="146">
        <v>27</v>
      </c>
      <c r="I28" s="147">
        <v>13</v>
      </c>
      <c r="J28" s="146">
        <v>44</v>
      </c>
      <c r="K28" s="147">
        <v>14</v>
      </c>
      <c r="L28" s="146">
        <v>66</v>
      </c>
      <c r="M28" s="146">
        <v>8</v>
      </c>
      <c r="N28" s="146">
        <v>76</v>
      </c>
      <c r="O28" s="146">
        <v>11</v>
      </c>
      <c r="P28" s="146">
        <v>58</v>
      </c>
      <c r="Q28" s="146">
        <v>15</v>
      </c>
      <c r="R28" s="146">
        <v>115</v>
      </c>
      <c r="S28" s="146">
        <v>14</v>
      </c>
      <c r="T28" s="146">
        <v>107</v>
      </c>
      <c r="U28" s="146">
        <v>16</v>
      </c>
      <c r="V28" s="146">
        <v>103</v>
      </c>
      <c r="W28" s="146">
        <v>25</v>
      </c>
      <c r="X28" s="146">
        <v>96</v>
      </c>
      <c r="Y28" s="146">
        <v>42</v>
      </c>
      <c r="Z28" s="146">
        <v>129</v>
      </c>
      <c r="AA28" s="146">
        <v>67</v>
      </c>
      <c r="AB28" s="146">
        <v>131</v>
      </c>
      <c r="AC28" s="146">
        <v>78</v>
      </c>
      <c r="AD28" s="148">
        <v>128</v>
      </c>
      <c r="AE28" s="48"/>
      <c r="AF28" s="48"/>
      <c r="AG28" s="48"/>
      <c r="AH28" s="48"/>
    </row>
    <row r="29" spans="2:34" ht="18" customHeight="1" x14ac:dyDescent="0.15">
      <c r="B29" s="337"/>
      <c r="C29" s="53" t="s">
        <v>38</v>
      </c>
      <c r="D29" s="145">
        <v>201</v>
      </c>
      <c r="E29" s="145">
        <v>292</v>
      </c>
      <c r="F29" s="145">
        <f t="shared" si="9"/>
        <v>343</v>
      </c>
      <c r="G29" s="146">
        <v>2</v>
      </c>
      <c r="H29" s="146">
        <v>10</v>
      </c>
      <c r="I29" s="147">
        <v>4</v>
      </c>
      <c r="J29" s="146">
        <v>12</v>
      </c>
      <c r="K29" s="147">
        <v>9</v>
      </c>
      <c r="L29" s="146">
        <v>21</v>
      </c>
      <c r="M29" s="146">
        <v>4</v>
      </c>
      <c r="N29" s="146">
        <v>42</v>
      </c>
      <c r="O29" s="146">
        <v>2</v>
      </c>
      <c r="P29" s="146">
        <v>21</v>
      </c>
      <c r="Q29" s="146">
        <v>3</v>
      </c>
      <c r="R29" s="146">
        <v>38</v>
      </c>
      <c r="S29" s="146">
        <v>0</v>
      </c>
      <c r="T29" s="146">
        <v>33</v>
      </c>
      <c r="U29" s="146">
        <v>6</v>
      </c>
      <c r="V29" s="146">
        <v>25</v>
      </c>
      <c r="W29" s="146">
        <v>6</v>
      </c>
      <c r="X29" s="146">
        <v>29</v>
      </c>
      <c r="Y29" s="146">
        <v>6</v>
      </c>
      <c r="Z29" s="146">
        <v>21</v>
      </c>
      <c r="AA29" s="146">
        <v>4</v>
      </c>
      <c r="AB29" s="146">
        <v>22</v>
      </c>
      <c r="AC29" s="146">
        <v>9</v>
      </c>
      <c r="AD29" s="148">
        <v>14</v>
      </c>
      <c r="AE29" s="48"/>
      <c r="AF29" s="48"/>
      <c r="AG29" s="48"/>
      <c r="AH29" s="48"/>
    </row>
    <row r="30" spans="2:34" ht="18" customHeight="1" x14ac:dyDescent="0.15">
      <c r="B30" s="337"/>
      <c r="C30" s="53" t="s">
        <v>39</v>
      </c>
      <c r="D30" s="145">
        <v>872</v>
      </c>
      <c r="E30" s="145">
        <v>926</v>
      </c>
      <c r="F30" s="145">
        <f>SUM(G30:AD30)</f>
        <v>925</v>
      </c>
      <c r="G30" s="146">
        <v>6</v>
      </c>
      <c r="H30" s="146">
        <v>10</v>
      </c>
      <c r="I30" s="147">
        <v>4</v>
      </c>
      <c r="J30" s="146">
        <v>21</v>
      </c>
      <c r="K30" s="147">
        <v>8</v>
      </c>
      <c r="L30" s="146">
        <v>43</v>
      </c>
      <c r="M30" s="146">
        <v>6</v>
      </c>
      <c r="N30" s="146">
        <v>46</v>
      </c>
      <c r="O30" s="146">
        <v>8</v>
      </c>
      <c r="P30" s="146">
        <v>43</v>
      </c>
      <c r="Q30" s="146">
        <v>6</v>
      </c>
      <c r="R30" s="146">
        <v>82</v>
      </c>
      <c r="S30" s="146">
        <v>18</v>
      </c>
      <c r="T30" s="146">
        <v>76</v>
      </c>
      <c r="U30" s="146">
        <v>12</v>
      </c>
      <c r="V30" s="146">
        <v>70</v>
      </c>
      <c r="W30" s="146">
        <v>16</v>
      </c>
      <c r="X30" s="146">
        <v>69</v>
      </c>
      <c r="Y30" s="146">
        <v>38</v>
      </c>
      <c r="Z30" s="146">
        <v>88</v>
      </c>
      <c r="AA30" s="146">
        <v>45</v>
      </c>
      <c r="AB30" s="146">
        <v>76</v>
      </c>
      <c r="AC30" s="146">
        <v>46</v>
      </c>
      <c r="AD30" s="148">
        <v>88</v>
      </c>
      <c r="AE30" s="48"/>
      <c r="AF30" s="48"/>
      <c r="AG30" s="48"/>
      <c r="AH30" s="48"/>
    </row>
    <row r="31" spans="2:34" ht="18" customHeight="1" x14ac:dyDescent="0.15">
      <c r="B31" s="338"/>
      <c r="C31" s="56" t="s">
        <v>40</v>
      </c>
      <c r="D31" s="165">
        <v>542</v>
      </c>
      <c r="E31" s="165">
        <v>456</v>
      </c>
      <c r="F31" s="165">
        <f>SUM(G31:AD31)</f>
        <v>365</v>
      </c>
      <c r="G31" s="166">
        <v>0</v>
      </c>
      <c r="H31" s="166">
        <v>3</v>
      </c>
      <c r="I31" s="167">
        <v>5</v>
      </c>
      <c r="J31" s="166">
        <v>4</v>
      </c>
      <c r="K31" s="167">
        <v>2</v>
      </c>
      <c r="L31" s="166">
        <v>5</v>
      </c>
      <c r="M31" s="166">
        <v>1</v>
      </c>
      <c r="N31" s="166">
        <v>7</v>
      </c>
      <c r="O31" s="166">
        <v>0</v>
      </c>
      <c r="P31" s="166">
        <v>6</v>
      </c>
      <c r="Q31" s="166">
        <v>6</v>
      </c>
      <c r="R31" s="166">
        <v>14</v>
      </c>
      <c r="S31" s="166">
        <v>1</v>
      </c>
      <c r="T31" s="166">
        <v>22</v>
      </c>
      <c r="U31" s="166">
        <v>6</v>
      </c>
      <c r="V31" s="166">
        <v>28</v>
      </c>
      <c r="W31" s="166">
        <v>11</v>
      </c>
      <c r="X31" s="166">
        <v>23</v>
      </c>
      <c r="Y31" s="166">
        <v>17</v>
      </c>
      <c r="Z31" s="166">
        <v>41</v>
      </c>
      <c r="AA31" s="166">
        <v>27</v>
      </c>
      <c r="AB31" s="166">
        <v>57</v>
      </c>
      <c r="AC31" s="166">
        <v>39</v>
      </c>
      <c r="AD31" s="168">
        <v>40</v>
      </c>
      <c r="AE31" s="48"/>
      <c r="AF31" s="48"/>
      <c r="AG31" s="48"/>
      <c r="AH31" s="48"/>
    </row>
    <row r="32" spans="2:34" ht="18" customHeight="1" x14ac:dyDescent="0.15">
      <c r="B32" s="336" t="s">
        <v>145</v>
      </c>
      <c r="C32" s="55" t="s">
        <v>36</v>
      </c>
      <c r="D32" s="169">
        <v>17.272274763563964</v>
      </c>
      <c r="E32" s="169">
        <v>19.14691943127962</v>
      </c>
      <c r="F32" s="169">
        <f t="shared" ref="F32:AD32" si="10">F27*100/F9</f>
        <v>21.578701541335825</v>
      </c>
      <c r="G32" s="170">
        <f t="shared" si="10"/>
        <v>18.75</v>
      </c>
      <c r="H32" s="170">
        <f t="shared" si="10"/>
        <v>20</v>
      </c>
      <c r="I32" s="171">
        <f t="shared" si="10"/>
        <v>33.333333333333336</v>
      </c>
      <c r="J32" s="170">
        <f t="shared" si="10"/>
        <v>19.298245614035089</v>
      </c>
      <c r="K32" s="171">
        <f t="shared" si="10"/>
        <v>34.615384615384613</v>
      </c>
      <c r="L32" s="170">
        <f t="shared" si="10"/>
        <v>21.111111111111111</v>
      </c>
      <c r="M32" s="170">
        <f t="shared" si="10"/>
        <v>37.5</v>
      </c>
      <c r="N32" s="170">
        <f t="shared" si="10"/>
        <v>26.956521739130434</v>
      </c>
      <c r="O32" s="170">
        <f t="shared" si="10"/>
        <v>27.777777777777779</v>
      </c>
      <c r="P32" s="170">
        <f t="shared" si="10"/>
        <v>19.540229885057471</v>
      </c>
      <c r="Q32" s="170">
        <f t="shared" si="10"/>
        <v>31.818181818181817</v>
      </c>
      <c r="R32" s="170">
        <f t="shared" si="10"/>
        <v>16.770186335403725</v>
      </c>
      <c r="S32" s="170">
        <f>S27*100/S9</f>
        <v>16.666666666666668</v>
      </c>
      <c r="T32" s="170">
        <f>T27*100/T9</f>
        <v>17.105263157894736</v>
      </c>
      <c r="U32" s="170">
        <f t="shared" si="10"/>
        <v>27.586206896551722</v>
      </c>
      <c r="V32" s="170">
        <f t="shared" si="10"/>
        <v>17.931034482758619</v>
      </c>
      <c r="W32" s="170">
        <f t="shared" si="10"/>
        <v>23.076923076923077</v>
      </c>
      <c r="X32" s="170">
        <f t="shared" si="10"/>
        <v>26.797385620915033</v>
      </c>
      <c r="Y32" s="170">
        <f t="shared" si="10"/>
        <v>21.621621621621621</v>
      </c>
      <c r="Z32" s="170">
        <f t="shared" si="10"/>
        <v>20.772946859903382</v>
      </c>
      <c r="AA32" s="170">
        <f t="shared" si="10"/>
        <v>24.590163934426229</v>
      </c>
      <c r="AB32" s="170">
        <f t="shared" si="10"/>
        <v>22.641509433962263</v>
      </c>
      <c r="AC32" s="170">
        <f t="shared" si="10"/>
        <v>19.512195121951219</v>
      </c>
      <c r="AD32" s="172">
        <f t="shared" si="10"/>
        <v>19.289340101522843</v>
      </c>
      <c r="AE32" s="54"/>
      <c r="AF32" s="54"/>
      <c r="AG32" s="54"/>
      <c r="AH32" s="54"/>
    </row>
    <row r="33" spans="2:34" ht="18" customHeight="1" x14ac:dyDescent="0.15">
      <c r="B33" s="337"/>
      <c r="C33" s="53" t="s">
        <v>37</v>
      </c>
      <c r="D33" s="157">
        <v>67.396714783474366</v>
      </c>
      <c r="E33" s="157">
        <v>65.118483412322277</v>
      </c>
      <c r="F33" s="157">
        <f t="shared" ref="F33:AD33" si="11">F28*100/F9</f>
        <v>65.109761793554412</v>
      </c>
      <c r="G33" s="158">
        <f t="shared" si="11"/>
        <v>68.75</v>
      </c>
      <c r="H33" s="158">
        <f t="shared" si="11"/>
        <v>77.142857142857139</v>
      </c>
      <c r="I33" s="159">
        <f t="shared" si="11"/>
        <v>61.904761904761905</v>
      </c>
      <c r="J33" s="158">
        <f t="shared" si="11"/>
        <v>77.192982456140356</v>
      </c>
      <c r="K33" s="159">
        <f t="shared" si="11"/>
        <v>53.846153846153847</v>
      </c>
      <c r="L33" s="158">
        <f t="shared" si="11"/>
        <v>73.333333333333329</v>
      </c>
      <c r="M33" s="158">
        <f t="shared" si="11"/>
        <v>50</v>
      </c>
      <c r="N33" s="158">
        <f t="shared" si="11"/>
        <v>66.086956521739125</v>
      </c>
      <c r="O33" s="158">
        <f t="shared" si="11"/>
        <v>61.111111111111114</v>
      </c>
      <c r="P33" s="158">
        <f t="shared" si="11"/>
        <v>66.666666666666671</v>
      </c>
      <c r="Q33" s="158">
        <f t="shared" si="11"/>
        <v>68.181818181818187</v>
      </c>
      <c r="R33" s="158">
        <f t="shared" si="11"/>
        <v>71.428571428571431</v>
      </c>
      <c r="S33" s="158">
        <f>S28*100/S9</f>
        <v>58.333333333333336</v>
      </c>
      <c r="T33" s="158">
        <f>T28*100/T9</f>
        <v>70.39473684210526</v>
      </c>
      <c r="U33" s="158">
        <f t="shared" si="11"/>
        <v>55.172413793103445</v>
      </c>
      <c r="V33" s="158">
        <f t="shared" si="11"/>
        <v>71.034482758620683</v>
      </c>
      <c r="W33" s="158">
        <f t="shared" si="11"/>
        <v>64.102564102564102</v>
      </c>
      <c r="X33" s="158">
        <f t="shared" si="11"/>
        <v>62.745098039215684</v>
      </c>
      <c r="Y33" s="158">
        <f t="shared" si="11"/>
        <v>56.756756756756758</v>
      </c>
      <c r="Z33" s="158">
        <f t="shared" si="11"/>
        <v>62.318840579710148</v>
      </c>
      <c r="AA33" s="158">
        <f t="shared" si="11"/>
        <v>54.918032786885249</v>
      </c>
      <c r="AB33" s="158">
        <f t="shared" si="11"/>
        <v>61.79245283018868</v>
      </c>
      <c r="AC33" s="158">
        <f t="shared" si="11"/>
        <v>63.414634146341463</v>
      </c>
      <c r="AD33" s="160">
        <f t="shared" si="11"/>
        <v>64.974619289340097</v>
      </c>
      <c r="AE33" s="54"/>
      <c r="AF33" s="54"/>
      <c r="AG33" s="54"/>
      <c r="AH33" s="54"/>
    </row>
    <row r="34" spans="2:34" ht="18" customHeight="1" x14ac:dyDescent="0.15">
      <c r="B34" s="337"/>
      <c r="C34" s="53" t="s">
        <v>38</v>
      </c>
      <c r="D34" s="157">
        <v>10.004977600796416</v>
      </c>
      <c r="E34" s="157">
        <v>13.838862559241706</v>
      </c>
      <c r="F34" s="157">
        <f t="shared" ref="F34:AD34" si="12">F29*100/F9</f>
        <v>16.020551144325083</v>
      </c>
      <c r="G34" s="158">
        <f t="shared" si="12"/>
        <v>12.5</v>
      </c>
      <c r="H34" s="158">
        <f t="shared" si="12"/>
        <v>28.571428571428573</v>
      </c>
      <c r="I34" s="159">
        <f t="shared" si="12"/>
        <v>19.047619047619047</v>
      </c>
      <c r="J34" s="158">
        <f t="shared" si="12"/>
        <v>21.05263157894737</v>
      </c>
      <c r="K34" s="159">
        <f t="shared" si="12"/>
        <v>34.615384615384613</v>
      </c>
      <c r="L34" s="158">
        <f t="shared" si="12"/>
        <v>23.333333333333332</v>
      </c>
      <c r="M34" s="158">
        <f t="shared" si="12"/>
        <v>25</v>
      </c>
      <c r="N34" s="158">
        <f t="shared" si="12"/>
        <v>36.521739130434781</v>
      </c>
      <c r="O34" s="158">
        <f t="shared" si="12"/>
        <v>11.111111111111111</v>
      </c>
      <c r="P34" s="158">
        <f t="shared" si="12"/>
        <v>24.137931034482758</v>
      </c>
      <c r="Q34" s="158">
        <f t="shared" si="12"/>
        <v>13.636363636363637</v>
      </c>
      <c r="R34" s="158">
        <f t="shared" si="12"/>
        <v>23.602484472049689</v>
      </c>
      <c r="S34" s="158">
        <f>S29*100/S9</f>
        <v>0</v>
      </c>
      <c r="T34" s="158">
        <f>T29*100/T9</f>
        <v>21.710526315789473</v>
      </c>
      <c r="U34" s="158">
        <f t="shared" si="12"/>
        <v>20.689655172413794</v>
      </c>
      <c r="V34" s="158">
        <f t="shared" si="12"/>
        <v>17.241379310344829</v>
      </c>
      <c r="W34" s="158">
        <f t="shared" si="12"/>
        <v>15.384615384615385</v>
      </c>
      <c r="X34" s="158">
        <f t="shared" si="12"/>
        <v>18.954248366013072</v>
      </c>
      <c r="Y34" s="158">
        <f t="shared" si="12"/>
        <v>8.1081081081081088</v>
      </c>
      <c r="Z34" s="158">
        <f t="shared" si="12"/>
        <v>10.144927536231885</v>
      </c>
      <c r="AA34" s="158">
        <f t="shared" si="12"/>
        <v>3.278688524590164</v>
      </c>
      <c r="AB34" s="158">
        <f t="shared" si="12"/>
        <v>10.377358490566039</v>
      </c>
      <c r="AC34" s="158">
        <f t="shared" si="12"/>
        <v>7.3170731707317076</v>
      </c>
      <c r="AD34" s="160">
        <f t="shared" si="12"/>
        <v>7.1065989847715736</v>
      </c>
      <c r="AE34" s="54"/>
      <c r="AF34" s="54"/>
      <c r="AG34" s="54"/>
      <c r="AH34" s="54"/>
    </row>
    <row r="35" spans="2:34" ht="18" customHeight="1" x14ac:dyDescent="0.15">
      <c r="B35" s="337"/>
      <c r="C35" s="53" t="s">
        <v>39</v>
      </c>
      <c r="D35" s="157">
        <v>43.404678944748632</v>
      </c>
      <c r="E35" s="157">
        <v>43.886255924170619</v>
      </c>
      <c r="F35" s="157">
        <f t="shared" ref="F35:AD35" si="13">F30*100/F9</f>
        <v>43.204110228865019</v>
      </c>
      <c r="G35" s="158">
        <f t="shared" si="13"/>
        <v>37.5</v>
      </c>
      <c r="H35" s="158">
        <f t="shared" si="13"/>
        <v>28.571428571428573</v>
      </c>
      <c r="I35" s="159">
        <f t="shared" si="13"/>
        <v>19.047619047619047</v>
      </c>
      <c r="J35" s="158">
        <f t="shared" si="13"/>
        <v>36.842105263157897</v>
      </c>
      <c r="K35" s="159">
        <f t="shared" si="13"/>
        <v>30.76923076923077</v>
      </c>
      <c r="L35" s="158">
        <f t="shared" si="13"/>
        <v>47.777777777777779</v>
      </c>
      <c r="M35" s="158">
        <f t="shared" si="13"/>
        <v>37.5</v>
      </c>
      <c r="N35" s="158">
        <f t="shared" si="13"/>
        <v>40</v>
      </c>
      <c r="O35" s="158">
        <f t="shared" si="13"/>
        <v>44.444444444444443</v>
      </c>
      <c r="P35" s="158">
        <f t="shared" si="13"/>
        <v>49.425287356321839</v>
      </c>
      <c r="Q35" s="158">
        <f t="shared" si="13"/>
        <v>27.272727272727273</v>
      </c>
      <c r="R35" s="158">
        <f t="shared" si="13"/>
        <v>50.931677018633543</v>
      </c>
      <c r="S35" s="158">
        <f>S30*100/S9</f>
        <v>75</v>
      </c>
      <c r="T35" s="158">
        <f>T30*100/T9</f>
        <v>50</v>
      </c>
      <c r="U35" s="158">
        <f t="shared" si="13"/>
        <v>41.379310344827587</v>
      </c>
      <c r="V35" s="158">
        <f t="shared" si="13"/>
        <v>48.275862068965516</v>
      </c>
      <c r="W35" s="158">
        <f t="shared" si="13"/>
        <v>41.025641025641029</v>
      </c>
      <c r="X35" s="158">
        <f t="shared" si="13"/>
        <v>45.098039215686278</v>
      </c>
      <c r="Y35" s="158">
        <f t="shared" si="13"/>
        <v>51.351351351351354</v>
      </c>
      <c r="Z35" s="158">
        <f t="shared" si="13"/>
        <v>42.512077294685987</v>
      </c>
      <c r="AA35" s="158">
        <f t="shared" si="13"/>
        <v>36.885245901639344</v>
      </c>
      <c r="AB35" s="158">
        <f t="shared" si="13"/>
        <v>35.849056603773583</v>
      </c>
      <c r="AC35" s="158">
        <f t="shared" si="13"/>
        <v>37.398373983739837</v>
      </c>
      <c r="AD35" s="160">
        <f t="shared" si="13"/>
        <v>44.670050761421322</v>
      </c>
      <c r="AE35" s="54"/>
      <c r="AF35" s="54"/>
      <c r="AG35" s="54"/>
      <c r="AH35" s="54"/>
    </row>
    <row r="36" spans="2:34" ht="18" customHeight="1" x14ac:dyDescent="0.15">
      <c r="B36" s="338"/>
      <c r="C36" s="56" t="s">
        <v>40</v>
      </c>
      <c r="D36" s="149">
        <v>26.978596316575409</v>
      </c>
      <c r="E36" s="149">
        <v>21.611374407582939</v>
      </c>
      <c r="F36" s="149">
        <f t="shared" ref="F36:AD36" si="14">F31*100/F9</f>
        <v>17.048108360579167</v>
      </c>
      <c r="G36" s="150">
        <f t="shared" si="14"/>
        <v>0</v>
      </c>
      <c r="H36" s="150">
        <f t="shared" si="14"/>
        <v>8.5714285714285712</v>
      </c>
      <c r="I36" s="151">
        <f t="shared" si="14"/>
        <v>23.80952380952381</v>
      </c>
      <c r="J36" s="150">
        <f t="shared" si="14"/>
        <v>7.0175438596491224</v>
      </c>
      <c r="K36" s="151">
        <f t="shared" si="14"/>
        <v>7.6923076923076925</v>
      </c>
      <c r="L36" s="150">
        <f t="shared" si="14"/>
        <v>5.5555555555555554</v>
      </c>
      <c r="M36" s="150">
        <f t="shared" si="14"/>
        <v>6.25</v>
      </c>
      <c r="N36" s="150">
        <f t="shared" si="14"/>
        <v>6.0869565217391308</v>
      </c>
      <c r="O36" s="150">
        <f t="shared" si="14"/>
        <v>0</v>
      </c>
      <c r="P36" s="150">
        <f t="shared" si="14"/>
        <v>6.8965517241379306</v>
      </c>
      <c r="Q36" s="150">
        <f t="shared" si="14"/>
        <v>27.272727272727273</v>
      </c>
      <c r="R36" s="150">
        <f t="shared" si="14"/>
        <v>8.695652173913043</v>
      </c>
      <c r="S36" s="150">
        <f>S31*100/S9</f>
        <v>4.166666666666667</v>
      </c>
      <c r="T36" s="150">
        <f>T31*100/T9</f>
        <v>14.473684210526315</v>
      </c>
      <c r="U36" s="150">
        <f t="shared" si="14"/>
        <v>20.689655172413794</v>
      </c>
      <c r="V36" s="150">
        <f t="shared" si="14"/>
        <v>19.310344827586206</v>
      </c>
      <c r="W36" s="150">
        <f t="shared" si="14"/>
        <v>28.205128205128204</v>
      </c>
      <c r="X36" s="150">
        <f t="shared" si="14"/>
        <v>15.032679738562091</v>
      </c>
      <c r="Y36" s="150">
        <f t="shared" si="14"/>
        <v>22.972972972972972</v>
      </c>
      <c r="Z36" s="150">
        <f t="shared" si="14"/>
        <v>19.806763285024154</v>
      </c>
      <c r="AA36" s="150">
        <f t="shared" si="14"/>
        <v>22.131147540983605</v>
      </c>
      <c r="AB36" s="150">
        <f t="shared" si="14"/>
        <v>26.886792452830189</v>
      </c>
      <c r="AC36" s="150">
        <f t="shared" si="14"/>
        <v>31.707317073170731</v>
      </c>
      <c r="AD36" s="152">
        <f t="shared" si="14"/>
        <v>20.304568527918782</v>
      </c>
      <c r="AE36" s="54"/>
      <c r="AF36" s="54"/>
      <c r="AG36" s="54"/>
      <c r="AH36" s="54"/>
    </row>
    <row r="37" spans="2:34" ht="18" customHeight="1" x14ac:dyDescent="0.15">
      <c r="B37" s="339" t="s">
        <v>41</v>
      </c>
      <c r="C37" s="55" t="s">
        <v>42</v>
      </c>
      <c r="D37" s="141">
        <v>50454</v>
      </c>
      <c r="E37" s="141">
        <v>54452</v>
      </c>
      <c r="F37" s="141">
        <f>SUM(G37:AD37)</f>
        <v>54686</v>
      </c>
      <c r="G37" s="142">
        <v>467</v>
      </c>
      <c r="H37" s="142">
        <v>1009</v>
      </c>
      <c r="I37" s="143">
        <v>607</v>
      </c>
      <c r="J37" s="142">
        <v>1636</v>
      </c>
      <c r="K37" s="143">
        <v>750</v>
      </c>
      <c r="L37" s="142">
        <v>2565</v>
      </c>
      <c r="M37" s="142">
        <v>463</v>
      </c>
      <c r="N37" s="142">
        <v>3272</v>
      </c>
      <c r="O37" s="142">
        <v>514</v>
      </c>
      <c r="P37" s="142">
        <v>2433</v>
      </c>
      <c r="Q37" s="142">
        <v>618</v>
      </c>
      <c r="R37" s="142">
        <v>4487</v>
      </c>
      <c r="S37" s="142">
        <v>620</v>
      </c>
      <c r="T37" s="142">
        <v>4143</v>
      </c>
      <c r="U37" s="142">
        <v>774</v>
      </c>
      <c r="V37" s="142">
        <v>3933</v>
      </c>
      <c r="W37" s="142">
        <v>1030</v>
      </c>
      <c r="X37" s="142">
        <v>3914</v>
      </c>
      <c r="Y37" s="142">
        <v>1778</v>
      </c>
      <c r="Z37" s="142">
        <v>4909</v>
      </c>
      <c r="AA37" s="142">
        <v>2642</v>
      </c>
      <c r="AB37" s="142">
        <v>4946</v>
      </c>
      <c r="AC37" s="142">
        <v>2797</v>
      </c>
      <c r="AD37" s="144">
        <v>4379</v>
      </c>
      <c r="AE37" s="48"/>
      <c r="AF37" s="48"/>
      <c r="AG37" s="48"/>
      <c r="AH37" s="48"/>
    </row>
    <row r="38" spans="2:34" ht="18" customHeight="1" x14ac:dyDescent="0.15">
      <c r="B38" s="337"/>
      <c r="C38" s="53" t="s">
        <v>108</v>
      </c>
      <c r="D38" s="145">
        <v>58</v>
      </c>
      <c r="E38" s="145">
        <v>39</v>
      </c>
      <c r="F38" s="145">
        <f>SUM(G38:AD38)</f>
        <v>65</v>
      </c>
      <c r="G38" s="146">
        <v>0</v>
      </c>
      <c r="H38" s="146">
        <v>0</v>
      </c>
      <c r="I38" s="147">
        <v>0</v>
      </c>
      <c r="J38" s="146">
        <v>0</v>
      </c>
      <c r="K38" s="147">
        <v>0</v>
      </c>
      <c r="L38" s="146">
        <v>0</v>
      </c>
      <c r="M38" s="146">
        <v>0</v>
      </c>
      <c r="N38" s="146">
        <v>0</v>
      </c>
      <c r="O38" s="146">
        <v>0</v>
      </c>
      <c r="P38" s="146">
        <v>0</v>
      </c>
      <c r="Q38" s="146">
        <v>0</v>
      </c>
      <c r="R38" s="146">
        <v>0</v>
      </c>
      <c r="S38" s="146">
        <v>0</v>
      </c>
      <c r="T38" s="146">
        <v>0</v>
      </c>
      <c r="U38" s="146">
        <v>0</v>
      </c>
      <c r="V38" s="146">
        <v>0</v>
      </c>
      <c r="W38" s="146">
        <v>0</v>
      </c>
      <c r="X38" s="146">
        <v>0</v>
      </c>
      <c r="Y38" s="146">
        <v>4</v>
      </c>
      <c r="Z38" s="146">
        <v>9</v>
      </c>
      <c r="AA38" s="146">
        <v>18</v>
      </c>
      <c r="AB38" s="146">
        <v>10</v>
      </c>
      <c r="AC38" s="146">
        <v>8</v>
      </c>
      <c r="AD38" s="148">
        <v>16</v>
      </c>
      <c r="AE38" s="48"/>
      <c r="AF38" s="48"/>
      <c r="AG38" s="48"/>
      <c r="AH38" s="48"/>
    </row>
    <row r="39" spans="2:34" ht="18" customHeight="1" x14ac:dyDescent="0.15">
      <c r="B39" s="337"/>
      <c r="C39" s="53" t="s">
        <v>109</v>
      </c>
      <c r="D39" s="145">
        <v>195</v>
      </c>
      <c r="E39" s="145">
        <v>147</v>
      </c>
      <c r="F39" s="145">
        <f>SUM(G39:AD39)</f>
        <v>154</v>
      </c>
      <c r="G39" s="146">
        <v>0</v>
      </c>
      <c r="H39" s="146">
        <v>0</v>
      </c>
      <c r="I39" s="147">
        <v>1</v>
      </c>
      <c r="J39" s="146">
        <v>0</v>
      </c>
      <c r="K39" s="147">
        <v>0</v>
      </c>
      <c r="L39" s="146">
        <v>0</v>
      </c>
      <c r="M39" s="146">
        <v>0</v>
      </c>
      <c r="N39" s="146">
        <v>0</v>
      </c>
      <c r="O39" s="146">
        <v>0</v>
      </c>
      <c r="P39" s="146">
        <v>0</v>
      </c>
      <c r="Q39" s="146">
        <v>0</v>
      </c>
      <c r="R39" s="146">
        <v>0</v>
      </c>
      <c r="S39" s="146">
        <v>3</v>
      </c>
      <c r="T39" s="146">
        <v>4</v>
      </c>
      <c r="U39" s="146">
        <v>1</v>
      </c>
      <c r="V39" s="146">
        <v>2</v>
      </c>
      <c r="W39" s="146">
        <v>2</v>
      </c>
      <c r="X39" s="146">
        <v>11</v>
      </c>
      <c r="Y39" s="146">
        <v>7</v>
      </c>
      <c r="Z39" s="146">
        <v>23</v>
      </c>
      <c r="AA39" s="146">
        <v>16</v>
      </c>
      <c r="AB39" s="146">
        <v>30</v>
      </c>
      <c r="AC39" s="146">
        <v>18</v>
      </c>
      <c r="AD39" s="148">
        <v>36</v>
      </c>
      <c r="AE39" s="48"/>
      <c r="AF39" s="48"/>
      <c r="AG39" s="48"/>
      <c r="AH39" s="48"/>
    </row>
    <row r="40" spans="2:34" ht="18" customHeight="1" x14ac:dyDescent="0.15">
      <c r="B40" s="337"/>
      <c r="C40" s="53" t="s">
        <v>110</v>
      </c>
      <c r="D40" s="145">
        <v>213</v>
      </c>
      <c r="E40" s="145">
        <v>217</v>
      </c>
      <c r="F40" s="145">
        <f>SUM(G40:AD40)</f>
        <v>209</v>
      </c>
      <c r="G40" s="146">
        <v>0</v>
      </c>
      <c r="H40" s="146">
        <v>0</v>
      </c>
      <c r="I40" s="147">
        <v>0</v>
      </c>
      <c r="J40" s="146">
        <v>0</v>
      </c>
      <c r="K40" s="147">
        <v>0</v>
      </c>
      <c r="L40" s="146">
        <v>0</v>
      </c>
      <c r="M40" s="146">
        <v>0</v>
      </c>
      <c r="N40" s="146">
        <v>0</v>
      </c>
      <c r="O40" s="146">
        <v>0</v>
      </c>
      <c r="P40" s="146">
        <v>0</v>
      </c>
      <c r="Q40" s="146">
        <v>0</v>
      </c>
      <c r="R40" s="146">
        <v>2</v>
      </c>
      <c r="S40" s="146">
        <v>0</v>
      </c>
      <c r="T40" s="146">
        <v>4</v>
      </c>
      <c r="U40" s="146">
        <v>3</v>
      </c>
      <c r="V40" s="146">
        <v>11</v>
      </c>
      <c r="W40" s="146">
        <v>5</v>
      </c>
      <c r="X40" s="146">
        <v>21</v>
      </c>
      <c r="Y40" s="146">
        <v>12</v>
      </c>
      <c r="Z40" s="146">
        <v>37</v>
      </c>
      <c r="AA40" s="146">
        <v>21</v>
      </c>
      <c r="AB40" s="146">
        <v>35</v>
      </c>
      <c r="AC40" s="146">
        <v>27</v>
      </c>
      <c r="AD40" s="148">
        <v>31</v>
      </c>
      <c r="AE40" s="48"/>
      <c r="AF40" s="48"/>
      <c r="AG40" s="48"/>
      <c r="AH40" s="48"/>
    </row>
    <row r="41" spans="2:34" ht="18" customHeight="1" x14ac:dyDescent="0.15">
      <c r="B41" s="337"/>
      <c r="C41" s="53" t="s">
        <v>111</v>
      </c>
      <c r="D41" s="145">
        <v>1543</v>
      </c>
      <c r="E41" s="145">
        <v>1707</v>
      </c>
      <c r="F41" s="145">
        <f>SUM(G41:AD41)</f>
        <v>1713</v>
      </c>
      <c r="G41" s="146">
        <v>16</v>
      </c>
      <c r="H41" s="146">
        <v>35</v>
      </c>
      <c r="I41" s="147">
        <v>20</v>
      </c>
      <c r="J41" s="146">
        <v>57</v>
      </c>
      <c r="K41" s="147">
        <v>26</v>
      </c>
      <c r="L41" s="146">
        <v>90</v>
      </c>
      <c r="M41" s="146">
        <v>16</v>
      </c>
      <c r="N41" s="146">
        <v>115</v>
      </c>
      <c r="O41" s="146">
        <v>18</v>
      </c>
      <c r="P41" s="146">
        <v>87</v>
      </c>
      <c r="Q41" s="146">
        <v>22</v>
      </c>
      <c r="R41" s="146">
        <v>159</v>
      </c>
      <c r="S41" s="146">
        <v>21</v>
      </c>
      <c r="T41" s="146">
        <v>144</v>
      </c>
      <c r="U41" s="146">
        <v>25</v>
      </c>
      <c r="V41" s="146">
        <v>132</v>
      </c>
      <c r="W41" s="146">
        <v>32</v>
      </c>
      <c r="X41" s="146">
        <v>121</v>
      </c>
      <c r="Y41" s="146">
        <v>51</v>
      </c>
      <c r="Z41" s="146">
        <v>138</v>
      </c>
      <c r="AA41" s="146">
        <v>67</v>
      </c>
      <c r="AB41" s="146">
        <v>137</v>
      </c>
      <c r="AC41" s="146">
        <v>70</v>
      </c>
      <c r="AD41" s="148">
        <v>114</v>
      </c>
      <c r="AE41" s="48"/>
      <c r="AF41" s="48"/>
      <c r="AG41" s="48"/>
      <c r="AH41" s="48"/>
    </row>
    <row r="42" spans="2:34" ht="18" customHeight="1" x14ac:dyDescent="0.15">
      <c r="B42" s="338"/>
      <c r="C42" s="57" t="s">
        <v>43</v>
      </c>
      <c r="D42" s="149">
        <v>25.113987058237928</v>
      </c>
      <c r="E42" s="149">
        <v>25.795260663507108</v>
      </c>
      <c r="F42" s="149">
        <f t="shared" ref="F42:AD42" si="15">F37/F9</f>
        <v>25.542269967304996</v>
      </c>
      <c r="G42" s="151">
        <f t="shared" si="15"/>
        <v>29.1875</v>
      </c>
      <c r="H42" s="151">
        <f t="shared" si="15"/>
        <v>28.828571428571429</v>
      </c>
      <c r="I42" s="151">
        <f t="shared" si="15"/>
        <v>28.904761904761905</v>
      </c>
      <c r="J42" s="151">
        <f t="shared" si="15"/>
        <v>28.701754385964911</v>
      </c>
      <c r="K42" s="151">
        <f t="shared" si="15"/>
        <v>28.846153846153847</v>
      </c>
      <c r="L42" s="151">
        <f t="shared" si="15"/>
        <v>28.5</v>
      </c>
      <c r="M42" s="151">
        <f t="shared" si="15"/>
        <v>28.9375</v>
      </c>
      <c r="N42" s="151">
        <f t="shared" si="15"/>
        <v>28.452173913043477</v>
      </c>
      <c r="O42" s="151">
        <f t="shared" si="15"/>
        <v>28.555555555555557</v>
      </c>
      <c r="P42" s="151">
        <f t="shared" si="15"/>
        <v>27.96551724137931</v>
      </c>
      <c r="Q42" s="151">
        <f t="shared" si="15"/>
        <v>28.09090909090909</v>
      </c>
      <c r="R42" s="151">
        <f t="shared" si="15"/>
        <v>27.869565217391305</v>
      </c>
      <c r="S42" s="151">
        <f>S37/S9</f>
        <v>25.833333333333332</v>
      </c>
      <c r="T42" s="151">
        <f>T37/T9</f>
        <v>27.256578947368421</v>
      </c>
      <c r="U42" s="151">
        <f t="shared" si="15"/>
        <v>26.689655172413794</v>
      </c>
      <c r="V42" s="151">
        <f t="shared" si="15"/>
        <v>27.124137931034483</v>
      </c>
      <c r="W42" s="151">
        <f t="shared" si="15"/>
        <v>26.410256410256409</v>
      </c>
      <c r="X42" s="151">
        <f t="shared" si="15"/>
        <v>25.58169934640523</v>
      </c>
      <c r="Y42" s="151">
        <f t="shared" si="15"/>
        <v>24.027027027027028</v>
      </c>
      <c r="Z42" s="151">
        <f t="shared" si="15"/>
        <v>23.714975845410628</v>
      </c>
      <c r="AA42" s="151">
        <f t="shared" si="15"/>
        <v>21.655737704918032</v>
      </c>
      <c r="AB42" s="151">
        <f t="shared" si="15"/>
        <v>23.330188679245282</v>
      </c>
      <c r="AC42" s="151">
        <f t="shared" si="15"/>
        <v>22.739837398373982</v>
      </c>
      <c r="AD42" s="173">
        <f t="shared" si="15"/>
        <v>22.228426395939085</v>
      </c>
      <c r="AE42" s="54"/>
      <c r="AF42" s="54"/>
      <c r="AG42" s="54"/>
      <c r="AH42" s="54"/>
    </row>
    <row r="43" spans="2:34" ht="20.100000000000001" customHeight="1" x14ac:dyDescent="0.15">
      <c r="G43" s="58"/>
      <c r="H43" s="58"/>
      <c r="I43" s="58"/>
      <c r="J43" s="58"/>
      <c r="K43" s="58"/>
      <c r="L43" s="58"/>
      <c r="M43" s="58"/>
      <c r="N43" s="58"/>
      <c r="O43" s="58"/>
      <c r="P43" s="58"/>
      <c r="Q43" s="58"/>
      <c r="R43" s="58"/>
      <c r="S43" s="58"/>
      <c r="T43" s="58"/>
      <c r="U43" s="58"/>
      <c r="V43" s="58"/>
      <c r="W43" s="58"/>
      <c r="X43" s="58"/>
      <c r="Y43" s="58"/>
      <c r="Z43" s="58"/>
      <c r="AA43" s="58"/>
      <c r="AB43" s="58"/>
      <c r="AC43" s="58"/>
      <c r="AD43" s="58"/>
    </row>
  </sheetData>
  <mergeCells count="31">
    <mergeCell ref="U6:V6"/>
    <mergeCell ref="W6:X6"/>
    <mergeCell ref="S6:T6"/>
    <mergeCell ref="A1:H1"/>
    <mergeCell ref="B2:R2"/>
    <mergeCell ref="B5:C7"/>
    <mergeCell ref="D5:D7"/>
    <mergeCell ref="E5:E7"/>
    <mergeCell ref="F5:F7"/>
    <mergeCell ref="G5:AD5"/>
    <mergeCell ref="G6:H6"/>
    <mergeCell ref="Y6:Z6"/>
    <mergeCell ref="AA6:AB6"/>
    <mergeCell ref="AC6:AD6"/>
    <mergeCell ref="B9:C9"/>
    <mergeCell ref="B10:C10"/>
    <mergeCell ref="M6:N6"/>
    <mergeCell ref="O6:P6"/>
    <mergeCell ref="Q6:R6"/>
    <mergeCell ref="B8:C8"/>
    <mergeCell ref="I6:J6"/>
    <mergeCell ref="K6:L6"/>
    <mergeCell ref="B27:B31"/>
    <mergeCell ref="B32:B36"/>
    <mergeCell ref="B37:B42"/>
    <mergeCell ref="B11:B13"/>
    <mergeCell ref="B14:C14"/>
    <mergeCell ref="B15:C15"/>
    <mergeCell ref="B16:B19"/>
    <mergeCell ref="B20:B23"/>
    <mergeCell ref="B24:B26"/>
  </mergeCells>
  <phoneticPr fontId="2"/>
  <pageMargins left="0.70866141732283472" right="0.43307086614173229" top="0.55118110236220474" bottom="0.51181102362204722" header="0.51181102362204722" footer="0.51181102362204722"/>
  <pageSetup paperSize="9" scale="75" firstPageNumber="135" orientation="portrait" useFirstPageNumber="1" r:id="rId1"/>
  <headerFooter differentOddEven="1" alignWithMargins="0">
    <oddFooter>&amp;C&amp;P</oddFooter>
    <evenFooter>&amp;C&amp;P</evenFooter>
  </headerFooter>
  <colBreaks count="2" manualBreakCount="2">
    <brk id="18" max="40" man="1"/>
    <brk id="32"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topLeftCell="A4" zoomScaleNormal="100" zoomScaleSheetLayoutView="100" workbookViewId="0">
      <selection activeCell="E3" sqref="E3"/>
    </sheetView>
  </sheetViews>
  <sheetFormatPr defaultRowHeight="20.100000000000001" customHeight="1" x14ac:dyDescent="0.15"/>
  <cols>
    <col min="1" max="1" width="1.625" style="71" customWidth="1"/>
    <col min="2" max="2" width="11.625" style="71" bestFit="1" customWidth="1"/>
    <col min="3" max="3" width="8.625" style="71" customWidth="1"/>
    <col min="4" max="4" width="9.25" style="71" customWidth="1"/>
    <col min="5" max="5" width="10.625" style="71" customWidth="1"/>
    <col min="6" max="9" width="8.625" style="71" customWidth="1"/>
    <col min="10" max="10" width="10.625" style="71" customWidth="1"/>
    <col min="11" max="16384" width="9" style="71"/>
  </cols>
  <sheetData>
    <row r="1" spans="1:10" ht="20.100000000000001" customHeight="1" x14ac:dyDescent="0.15">
      <c r="A1" s="367" t="s">
        <v>49</v>
      </c>
      <c r="B1" s="367"/>
      <c r="C1" s="367"/>
      <c r="D1" s="367"/>
      <c r="E1" s="367"/>
      <c r="F1" s="367"/>
      <c r="G1" s="367"/>
      <c r="H1" s="367"/>
      <c r="I1" s="367"/>
    </row>
    <row r="2" spans="1:10" ht="75" customHeight="1" x14ac:dyDescent="0.15">
      <c r="B2" s="368" t="s">
        <v>151</v>
      </c>
      <c r="C2" s="368"/>
      <c r="D2" s="368"/>
      <c r="E2" s="368"/>
      <c r="F2" s="368"/>
      <c r="G2" s="368"/>
      <c r="H2" s="368"/>
      <c r="I2" s="368"/>
      <c r="J2" s="368"/>
    </row>
    <row r="3" spans="1:10" ht="15" customHeight="1" x14ac:dyDescent="0.15">
      <c r="B3" s="91"/>
      <c r="C3" s="91"/>
      <c r="D3" s="91"/>
      <c r="E3" s="91"/>
      <c r="F3" s="91"/>
      <c r="G3" s="91"/>
      <c r="H3" s="91"/>
      <c r="I3" s="91"/>
    </row>
    <row r="4" spans="1:10" ht="22.5" customHeight="1" x14ac:dyDescent="0.15">
      <c r="A4" s="367" t="s">
        <v>152</v>
      </c>
      <c r="B4" s="367"/>
      <c r="C4" s="367"/>
      <c r="D4" s="367"/>
      <c r="E4" s="367"/>
      <c r="F4" s="367"/>
      <c r="G4" s="367"/>
      <c r="H4" s="367"/>
      <c r="I4" s="367"/>
    </row>
    <row r="5" spans="1:10" s="1" customFormat="1" ht="30" customHeight="1" x14ac:dyDescent="0.15">
      <c r="B5" s="92" t="s">
        <v>92</v>
      </c>
      <c r="C5" s="373" t="s">
        <v>144</v>
      </c>
      <c r="D5" s="374"/>
      <c r="E5" s="374"/>
      <c r="F5" s="374"/>
      <c r="G5" s="374"/>
      <c r="H5" s="374"/>
      <c r="I5" s="374"/>
      <c r="J5" s="375"/>
    </row>
    <row r="6" spans="1:10" s="1" customFormat="1" ht="22.5" customHeight="1" x14ac:dyDescent="0.15">
      <c r="B6" s="74" t="s">
        <v>89</v>
      </c>
      <c r="C6" s="369" t="s">
        <v>112</v>
      </c>
      <c r="D6" s="370"/>
      <c r="E6" s="370"/>
      <c r="F6" s="370"/>
      <c r="G6" s="370"/>
      <c r="H6" s="370"/>
      <c r="I6" s="370"/>
      <c r="J6" s="93"/>
    </row>
    <row r="7" spans="1:10" s="1" customFormat="1" ht="22.5" customHeight="1" x14ac:dyDescent="0.15">
      <c r="A7" s="1" t="s">
        <v>66</v>
      </c>
      <c r="B7" s="74" t="s">
        <v>90</v>
      </c>
      <c r="C7" s="371" t="s">
        <v>136</v>
      </c>
      <c r="D7" s="372"/>
      <c r="E7" s="372"/>
      <c r="F7" s="372"/>
      <c r="G7" s="372"/>
      <c r="H7" s="372"/>
      <c r="I7" s="372"/>
      <c r="J7" s="93"/>
    </row>
    <row r="8" spans="1:10" s="1" customFormat="1" ht="22.5" customHeight="1" x14ac:dyDescent="0.15">
      <c r="B8" s="74" t="s">
        <v>50</v>
      </c>
      <c r="C8" s="378" t="s">
        <v>58</v>
      </c>
      <c r="D8" s="370"/>
      <c r="E8" s="370"/>
      <c r="F8" s="370"/>
      <c r="G8" s="370"/>
      <c r="H8" s="370"/>
      <c r="I8" s="370"/>
      <c r="J8" s="93"/>
    </row>
    <row r="9" spans="1:10" s="1" customFormat="1" ht="22.5" customHeight="1" x14ac:dyDescent="0.15">
      <c r="B9" s="94" t="s">
        <v>91</v>
      </c>
      <c r="C9" s="376" t="s">
        <v>135</v>
      </c>
      <c r="D9" s="377"/>
      <c r="E9" s="377"/>
      <c r="F9" s="377"/>
      <c r="G9" s="377"/>
      <c r="H9" s="377"/>
      <c r="I9" s="377"/>
      <c r="J9" s="95"/>
    </row>
    <row r="10" spans="1:10" s="1" customFormat="1" ht="15" customHeight="1" x14ac:dyDescent="0.15">
      <c r="B10" s="96"/>
      <c r="C10" s="97"/>
      <c r="D10" s="98"/>
      <c r="E10" s="98"/>
      <c r="F10" s="98"/>
      <c r="G10" s="98"/>
      <c r="H10" s="98"/>
      <c r="I10" s="98"/>
    </row>
    <row r="11" spans="1:10" ht="22.5" customHeight="1" x14ac:dyDescent="0.15">
      <c r="A11" s="367" t="s">
        <v>88</v>
      </c>
      <c r="B11" s="367"/>
      <c r="C11" s="367"/>
      <c r="D11" s="367"/>
      <c r="E11" s="367"/>
      <c r="F11" s="367"/>
      <c r="G11" s="367"/>
      <c r="H11" s="367"/>
      <c r="I11" s="367"/>
    </row>
    <row r="12" spans="1:10" s="1" customFormat="1" ht="22.5" customHeight="1" x14ac:dyDescent="0.15">
      <c r="A12" s="69"/>
      <c r="B12" s="92" t="s">
        <v>92</v>
      </c>
      <c r="C12" s="174" t="s">
        <v>143</v>
      </c>
      <c r="D12" s="175"/>
      <c r="E12" s="175"/>
      <c r="F12" s="175"/>
      <c r="G12" s="175"/>
      <c r="H12" s="175"/>
      <c r="I12" s="175"/>
      <c r="J12" s="176"/>
    </row>
    <row r="13" spans="1:10" s="1" customFormat="1" ht="43.5" customHeight="1" x14ac:dyDescent="0.15">
      <c r="A13" s="69"/>
      <c r="B13" s="99" t="s">
        <v>53</v>
      </c>
      <c r="C13" s="378" t="s">
        <v>61</v>
      </c>
      <c r="D13" s="379"/>
      <c r="E13" s="379"/>
      <c r="F13" s="379"/>
      <c r="G13" s="379"/>
      <c r="H13" s="379"/>
      <c r="I13" s="379"/>
      <c r="J13" s="380"/>
    </row>
    <row r="14" spans="1:10" s="1" customFormat="1" ht="30" customHeight="1" x14ac:dyDescent="0.15">
      <c r="A14" s="69"/>
      <c r="B14" s="100" t="s">
        <v>64</v>
      </c>
      <c r="C14" s="101" t="s">
        <v>67</v>
      </c>
      <c r="D14" s="102"/>
      <c r="E14" s="102"/>
      <c r="F14" s="102"/>
      <c r="G14" s="102"/>
      <c r="H14" s="102"/>
      <c r="I14" s="102"/>
      <c r="J14" s="103"/>
    </row>
    <row r="15" spans="1:10" s="1" customFormat="1" ht="22.5" customHeight="1" x14ac:dyDescent="0.15">
      <c r="A15" s="69"/>
      <c r="B15" s="94" t="s">
        <v>65</v>
      </c>
      <c r="C15" s="376" t="s">
        <v>131</v>
      </c>
      <c r="D15" s="377"/>
      <c r="E15" s="377"/>
      <c r="F15" s="377"/>
      <c r="G15" s="377"/>
      <c r="H15" s="377"/>
      <c r="I15" s="377"/>
      <c r="J15" s="104"/>
    </row>
    <row r="16" spans="1:10" s="1" customFormat="1" ht="22.5" customHeight="1" x14ac:dyDescent="0.15">
      <c r="A16" s="71"/>
      <c r="B16" s="71"/>
      <c r="C16" s="71"/>
      <c r="D16" s="71"/>
      <c r="E16" s="71"/>
      <c r="F16" s="71"/>
      <c r="G16" s="71"/>
      <c r="H16" s="71"/>
      <c r="I16" s="71"/>
      <c r="J16" s="71"/>
    </row>
    <row r="17" spans="1:10" ht="15" customHeight="1" x14ac:dyDescent="0.15"/>
    <row r="19" spans="1:10" s="69" customFormat="1" ht="20.100000000000001" customHeight="1" x14ac:dyDescent="0.15">
      <c r="A19" s="71"/>
      <c r="B19" s="71"/>
      <c r="C19" s="71"/>
      <c r="D19" s="71"/>
      <c r="E19" s="71"/>
      <c r="F19" s="71"/>
      <c r="G19" s="71"/>
      <c r="H19" s="71"/>
      <c r="I19" s="71"/>
      <c r="J19" s="71"/>
    </row>
    <row r="20" spans="1:10" s="69" customFormat="1" ht="52.5" customHeight="1" x14ac:dyDescent="0.15">
      <c r="A20" s="71"/>
      <c r="B20" s="71"/>
      <c r="C20" s="71"/>
      <c r="D20" s="71"/>
      <c r="E20" s="71"/>
      <c r="F20" s="71"/>
      <c r="G20" s="71"/>
      <c r="H20" s="71"/>
      <c r="I20" s="71"/>
      <c r="J20" s="71"/>
    </row>
    <row r="21" spans="1:10" s="69" customFormat="1" ht="20.100000000000001" customHeight="1" x14ac:dyDescent="0.15">
      <c r="A21" s="71"/>
      <c r="B21" s="71"/>
      <c r="C21" s="71"/>
      <c r="D21" s="71"/>
      <c r="E21" s="71"/>
      <c r="F21" s="71"/>
      <c r="G21" s="71"/>
      <c r="H21" s="71"/>
      <c r="I21" s="71"/>
      <c r="J21" s="71"/>
    </row>
    <row r="22" spans="1:10" s="69" customFormat="1" ht="20.100000000000001" customHeight="1" x14ac:dyDescent="0.15">
      <c r="A22" s="71"/>
      <c r="B22" s="71"/>
      <c r="C22" s="71"/>
      <c r="D22" s="71"/>
      <c r="E22" s="71"/>
      <c r="F22" s="71"/>
      <c r="G22" s="71"/>
      <c r="H22" s="71"/>
      <c r="I22" s="71"/>
      <c r="J22" s="71"/>
    </row>
  </sheetData>
  <mergeCells count="11">
    <mergeCell ref="C15:I15"/>
    <mergeCell ref="C8:I8"/>
    <mergeCell ref="C9:I9"/>
    <mergeCell ref="A11:I11"/>
    <mergeCell ref="C13:J13"/>
    <mergeCell ref="A1:I1"/>
    <mergeCell ref="B2:J2"/>
    <mergeCell ref="A4:I4"/>
    <mergeCell ref="C6:I6"/>
    <mergeCell ref="C7:I7"/>
    <mergeCell ref="C5:J5"/>
  </mergeCells>
  <phoneticPr fontId="2"/>
  <pageMargins left="0.70866141732283472" right="0.43307086614173229" top="0.55118110236220474" bottom="0.51181102362204722" header="0.51181102362204722" footer="0.51181102362204722"/>
  <pageSetup paperSize="9" firstPageNumber="137"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vt:lpstr>
      <vt:lpstr>2a</vt:lpstr>
      <vt:lpstr>2bcd</vt:lpstr>
      <vt:lpstr>3a</vt:lpstr>
      <vt:lpstr>4 </vt:lpstr>
      <vt:lpstr>'1'!Print_Area</vt:lpstr>
      <vt:lpstr>'2a'!Print_Area</vt:lpstr>
      <vt:lpstr>'2bcd'!Print_Area</vt:lpstr>
      <vt:lpstr>'3a'!Print_Area</vt:lpstr>
      <vt:lpstr>'4 '!Print_Area</vt:lpstr>
    </vt:vector>
  </TitlesOfParts>
  <Company>金沢市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2023-12-22T04:11:29Z</cp:lastPrinted>
  <dcterms:created xsi:type="dcterms:W3CDTF">2005-09-09T13:34:17Z</dcterms:created>
  <dcterms:modified xsi:type="dcterms:W3CDTF">2023-12-22T04:12:42Z</dcterms:modified>
</cp:coreProperties>
</file>