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401" windowWidth="11310" windowHeight="82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<sst xmlns="http://schemas.openxmlformats.org/spreadsheetml/2006/main" count="99" uniqueCount="71">
  <si>
    <t>（感染症検査）</t>
  </si>
  <si>
    <t>検体数</t>
  </si>
  <si>
    <t>項目数</t>
  </si>
  <si>
    <t>その他</t>
  </si>
  <si>
    <t>３類感染症</t>
  </si>
  <si>
    <t>検体数内訳</t>
  </si>
  <si>
    <t>食品等</t>
  </si>
  <si>
    <t>腸管出血性大腸菌</t>
  </si>
  <si>
    <t>（臨床学的検査）</t>
  </si>
  <si>
    <t>寄生虫等</t>
  </si>
  <si>
    <t>(その他）</t>
  </si>
  <si>
    <t>食品検査</t>
  </si>
  <si>
    <t>細菌</t>
  </si>
  <si>
    <t>理化学</t>
  </si>
  <si>
    <t>寄生虫等
検査数</t>
  </si>
  <si>
    <t>一般環境
検査数</t>
  </si>
  <si>
    <t>腸管出血性
大腸菌</t>
  </si>
  <si>
    <t>区分</t>
  </si>
  <si>
    <t>赤痢</t>
  </si>
  <si>
    <t>合計</t>
  </si>
  <si>
    <t>（食中毒・苦情等に伴う検査）</t>
  </si>
  <si>
    <t>項目数内訳</t>
  </si>
  <si>
    <t>糞便</t>
  </si>
  <si>
    <t>水質検査</t>
  </si>
  <si>
    <t>一般環境</t>
  </si>
  <si>
    <t>飲料水</t>
  </si>
  <si>
    <t>細菌</t>
  </si>
  <si>
    <t>感染症
検査数</t>
  </si>
  <si>
    <t>結核
検査数</t>
  </si>
  <si>
    <t>食品
検査数</t>
  </si>
  <si>
    <t>水質
検査数</t>
  </si>
  <si>
    <t>理化学
検査</t>
  </si>
  <si>
    <t>黄色ブドウ
球菌</t>
  </si>
  <si>
    <t>腸炎
ビブリオ</t>
  </si>
  <si>
    <t>家庭用品
検査</t>
  </si>
  <si>
    <t>浴場水
プール水</t>
  </si>
  <si>
    <t>食中毒等
検査数</t>
  </si>
  <si>
    <t>健康食品</t>
  </si>
  <si>
    <t>(細菌・理化学重複）</t>
  </si>
  <si>
    <t>結核検査</t>
  </si>
  <si>
    <t>4-6　試験検査</t>
  </si>
  <si>
    <t>4-6-1　検査の種類別・検査件数</t>
  </si>
  <si>
    <t>大気
検査数</t>
  </si>
  <si>
    <t>大気検査</t>
  </si>
  <si>
    <t>下水・事業所排水等</t>
  </si>
  <si>
    <t>酸性雨・有害大気等</t>
  </si>
  <si>
    <t>ノロ
ウイルス</t>
  </si>
  <si>
    <t>行幸啓</t>
  </si>
  <si>
    <t>食中毒・
苦情</t>
  </si>
  <si>
    <t>４，５類
感染症</t>
  </si>
  <si>
    <t>河川･地下水等</t>
  </si>
  <si>
    <t>合　　計</t>
  </si>
  <si>
    <t>ＨＩＶ
検査数</t>
  </si>
  <si>
    <t>ふん便検査</t>
  </si>
  <si>
    <t>HIV</t>
  </si>
  <si>
    <t>サルモネラ</t>
  </si>
  <si>
    <t>腸チフス</t>
  </si>
  <si>
    <t>パラチフス</t>
  </si>
  <si>
    <t>コレラ</t>
  </si>
  <si>
    <t>環境検査
その他</t>
  </si>
  <si>
    <t>健康調査</t>
  </si>
  <si>
    <t>健康調査</t>
  </si>
  <si>
    <t>家庭用品
検査数</t>
  </si>
  <si>
    <t>健康食品</t>
  </si>
  <si>
    <t>計</t>
  </si>
  <si>
    <t>環境その他
検査数</t>
  </si>
  <si>
    <r>
      <rPr>
        <b/>
        <sz val="14"/>
        <rFont val="HGPｺﾞｼｯｸM"/>
        <family val="3"/>
      </rPr>
      <t>　　</t>
    </r>
    <r>
      <rPr>
        <b/>
        <u val="single"/>
        <sz val="14"/>
        <rFont val="HGPｺﾞｼｯｸM"/>
        <family val="3"/>
      </rPr>
      <t>内　　訳</t>
    </r>
  </si>
  <si>
    <t>平成28年度</t>
  </si>
  <si>
    <t>平成29年度</t>
  </si>
  <si>
    <t>平成30年度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</si>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</sst>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HGPｺﾞｼｯｸM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b/>
      <u val="single"/>
      <sz val="14"/>
      <name val="HGPｺﾞｼｯｸM"/>
      <family val="3"/>
    </font>
    <font>
      <b/>
      <sz val="14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 diagonalUp="1">
      <left style="hair"/>
      <right style="thin"/>
      <top style="thin"/>
      <bottom style="hair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19" xfId="5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41" fontId="3" fillId="0" borderId="22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horizontal="right" vertical="center"/>
    </xf>
    <xf numFmtId="41" fontId="3" fillId="0" borderId="23" xfId="5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5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 wrapText="1"/>
    </xf>
    <xf numFmtId="41" fontId="3" fillId="0" borderId="27" xfId="0" applyNumberFormat="1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distributed" vertical="center" wrapText="1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3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41" fontId="3" fillId="0" borderId="3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31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/>
    </xf>
    <xf numFmtId="0" fontId="3" fillId="0" borderId="36" xfId="0" applyFont="1" applyFill="1" applyBorder="1" applyAlignment="1">
      <alignment horizontal="distributed" vertical="center" wrapText="1"/>
    </xf>
    <xf numFmtId="0" fontId="3" fillId="0" borderId="3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distributed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41" xfId="0" applyNumberFormat="1" applyFont="1" applyFill="1" applyBorder="1" applyAlignment="1">
      <alignment vertical="center"/>
    </xf>
    <xf numFmtId="41" fontId="3" fillId="0" borderId="42" xfId="0" applyNumberFormat="1" applyFont="1" applyFill="1" applyBorder="1" applyAlignment="1">
      <alignment vertical="center"/>
    </xf>
    <xf numFmtId="41" fontId="3" fillId="0" borderId="43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distributed" vertical="center"/>
    </xf>
    <xf numFmtId="41" fontId="3" fillId="0" borderId="4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/>
    </xf>
    <xf numFmtId="176" fontId="3" fillId="0" borderId="23" xfId="0" applyNumberFormat="1" applyFont="1" applyFill="1" applyBorder="1" applyAlignment="1">
      <alignment horizontal="distributed" vertical="center"/>
    </xf>
    <xf numFmtId="41" fontId="3" fillId="0" borderId="32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45" xfId="0" applyNumberFormat="1" applyFont="1" applyFill="1" applyBorder="1" applyAlignment="1">
      <alignment horizontal="right" vertical="center"/>
    </xf>
    <xf numFmtId="41" fontId="3" fillId="0" borderId="12" xfId="50" applyNumberFormat="1" applyFont="1" applyFill="1" applyBorder="1" applyAlignment="1">
      <alignment vertical="center"/>
    </xf>
    <xf numFmtId="41" fontId="3" fillId="0" borderId="45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46" xfId="0" applyNumberFormat="1" applyFont="1" applyFill="1" applyBorder="1" applyAlignment="1">
      <alignment vertical="center"/>
    </xf>
    <xf numFmtId="41" fontId="3" fillId="0" borderId="47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48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horizontal="right" vertical="center"/>
    </xf>
    <xf numFmtId="41" fontId="3" fillId="0" borderId="49" xfId="0" applyNumberFormat="1" applyFont="1" applyFill="1" applyBorder="1" applyAlignment="1">
      <alignment vertical="center"/>
    </xf>
    <xf numFmtId="41" fontId="3" fillId="0" borderId="40" xfId="0" applyNumberFormat="1" applyFont="1" applyFill="1" applyBorder="1" applyAlignment="1">
      <alignment vertical="center"/>
    </xf>
    <xf numFmtId="41" fontId="3" fillId="0" borderId="50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51" xfId="0" applyNumberFormat="1" applyFont="1" applyFill="1" applyBorder="1" applyAlignment="1">
      <alignment vertical="center"/>
    </xf>
    <xf numFmtId="41" fontId="3" fillId="0" borderId="35" xfId="0" applyNumberFormat="1" applyFont="1" applyFill="1" applyBorder="1" applyAlignment="1">
      <alignment vertical="center"/>
    </xf>
    <xf numFmtId="41" fontId="3" fillId="0" borderId="50" xfId="0" applyNumberFormat="1" applyFont="1" applyFill="1" applyBorder="1" applyAlignment="1">
      <alignment vertical="center"/>
    </xf>
    <xf numFmtId="41" fontId="3" fillId="0" borderId="52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41" fontId="3" fillId="0" borderId="40" xfId="0" applyNumberFormat="1" applyFont="1" applyFill="1" applyBorder="1" applyAlignment="1">
      <alignment horizontal="right" vertical="center"/>
    </xf>
    <xf numFmtId="41" fontId="3" fillId="0" borderId="53" xfId="0" applyNumberFormat="1" applyFont="1" applyFill="1" applyBorder="1" applyAlignment="1">
      <alignment horizontal="right" vertical="center"/>
    </xf>
    <xf numFmtId="41" fontId="3" fillId="0" borderId="54" xfId="0" applyNumberFormat="1" applyFont="1" applyFill="1" applyBorder="1" applyAlignment="1">
      <alignment horizontal="right" vertical="center"/>
    </xf>
    <xf numFmtId="41" fontId="3" fillId="0" borderId="55" xfId="0" applyNumberFormat="1" applyFont="1" applyFill="1" applyBorder="1" applyAlignment="1">
      <alignment horizontal="right" vertical="center"/>
    </xf>
    <xf numFmtId="41" fontId="3" fillId="0" borderId="56" xfId="0" applyNumberFormat="1" applyFont="1" applyFill="1" applyBorder="1" applyAlignment="1">
      <alignment horizontal="right" vertical="center"/>
    </xf>
    <xf numFmtId="41" fontId="3" fillId="0" borderId="57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58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59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47" xfId="0" applyNumberFormat="1" applyFont="1" applyFill="1" applyBorder="1" applyAlignment="1">
      <alignment horizontal="right" vertical="center"/>
    </xf>
    <xf numFmtId="41" fontId="3" fillId="0" borderId="24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52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horizontal="right" vertical="center"/>
    </xf>
    <xf numFmtId="176" fontId="3" fillId="0" borderId="42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60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176" fontId="3" fillId="0" borderId="19" xfId="0" applyNumberFormat="1" applyFont="1" applyFill="1" applyBorder="1" applyAlignment="1">
      <alignment horizontal="distributed" vertical="center"/>
    </xf>
    <xf numFmtId="176" fontId="3" fillId="0" borderId="61" xfId="0" applyNumberFormat="1" applyFont="1" applyFill="1" applyBorder="1" applyAlignment="1">
      <alignment horizontal="distributed" vertical="center" wrapText="1"/>
    </xf>
    <xf numFmtId="176" fontId="3" fillId="0" borderId="61" xfId="0" applyNumberFormat="1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5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63" xfId="0" applyNumberFormat="1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view="pageBreakPreview" zoomScale="60" zoomScaleNormal="25" zoomScalePageLayoutView="0" workbookViewId="0" topLeftCell="A1">
      <selection activeCell="F7" sqref="F7"/>
    </sheetView>
  </sheetViews>
  <sheetFormatPr defaultColWidth="11.125" defaultRowHeight="13.5"/>
  <cols>
    <col min="1" max="10" width="11.125" style="5" customWidth="1"/>
    <col min="11" max="11" width="11.375" style="5" bestFit="1" customWidth="1"/>
    <col min="12" max="13" width="11.125" style="5" customWidth="1"/>
    <col min="14" max="16384" width="11.125" style="5" customWidth="1"/>
  </cols>
  <sheetData>
    <row r="1" spans="1:8" ht="21.75" customHeight="1">
      <c r="A1" s="152" t="s">
        <v>40</v>
      </c>
      <c r="B1" s="152"/>
      <c r="C1" s="152"/>
      <c r="D1" s="152"/>
      <c r="E1" s="152"/>
      <c r="F1" s="152"/>
      <c r="G1" s="152"/>
      <c r="H1" s="152"/>
    </row>
    <row r="2" spans="1:8" ht="21.75" customHeight="1">
      <c r="A2" s="149" t="s">
        <v>41</v>
      </c>
      <c r="B2" s="149"/>
      <c r="C2" s="149"/>
      <c r="D2" s="149"/>
      <c r="E2" s="149"/>
      <c r="F2" s="149"/>
      <c r="G2" s="149"/>
      <c r="H2" s="149"/>
    </row>
    <row r="3" spans="1:15" ht="37.5" customHeight="1">
      <c r="A3" s="1" t="s">
        <v>17</v>
      </c>
      <c r="B3" s="2" t="s">
        <v>27</v>
      </c>
      <c r="C3" s="3" t="s">
        <v>36</v>
      </c>
      <c r="D3" s="3" t="s">
        <v>28</v>
      </c>
      <c r="E3" s="3" t="s">
        <v>52</v>
      </c>
      <c r="F3" s="3" t="s">
        <v>14</v>
      </c>
      <c r="G3" s="3" t="s">
        <v>29</v>
      </c>
      <c r="H3" s="3" t="s">
        <v>30</v>
      </c>
      <c r="I3" s="3" t="s">
        <v>42</v>
      </c>
      <c r="J3" s="3" t="s">
        <v>15</v>
      </c>
      <c r="K3" s="3" t="s">
        <v>65</v>
      </c>
      <c r="L3" s="3" t="s">
        <v>62</v>
      </c>
      <c r="M3" s="4" t="s">
        <v>63</v>
      </c>
      <c r="N3" s="69" t="s">
        <v>60</v>
      </c>
      <c r="O3" s="70" t="s">
        <v>64</v>
      </c>
    </row>
    <row r="4" spans="1:15" ht="27" customHeight="1">
      <c r="A4" s="6" t="s">
        <v>67</v>
      </c>
      <c r="B4" s="7">
        <v>97</v>
      </c>
      <c r="C4" s="8">
        <v>298</v>
      </c>
      <c r="D4" s="9">
        <v>180</v>
      </c>
      <c r="E4" s="8">
        <v>473</v>
      </c>
      <c r="F4" s="8">
        <v>0</v>
      </c>
      <c r="G4" s="8">
        <v>634</v>
      </c>
      <c r="H4" s="8">
        <v>279</v>
      </c>
      <c r="I4" s="8">
        <v>85</v>
      </c>
      <c r="J4" s="8">
        <v>378</v>
      </c>
      <c r="K4" s="8">
        <v>76</v>
      </c>
      <c r="L4" s="8">
        <v>23</v>
      </c>
      <c r="M4" s="8">
        <v>0</v>
      </c>
      <c r="N4" s="64">
        <v>0</v>
      </c>
      <c r="O4" s="108">
        <v>2523</v>
      </c>
    </row>
    <row r="5" spans="1:15" ht="27" customHeight="1">
      <c r="A5" s="10" t="s">
        <v>68</v>
      </c>
      <c r="B5" s="11">
        <v>104</v>
      </c>
      <c r="C5" s="12">
        <v>304</v>
      </c>
      <c r="D5" s="12">
        <v>262</v>
      </c>
      <c r="E5" s="12">
        <v>422</v>
      </c>
      <c r="F5" s="12">
        <v>0</v>
      </c>
      <c r="G5" s="13">
        <v>635</v>
      </c>
      <c r="H5" s="12">
        <v>299</v>
      </c>
      <c r="I5" s="12">
        <v>110</v>
      </c>
      <c r="J5" s="12">
        <v>369</v>
      </c>
      <c r="K5" s="12">
        <v>84</v>
      </c>
      <c r="L5" s="12">
        <v>32</v>
      </c>
      <c r="M5" s="14">
        <v>0</v>
      </c>
      <c r="N5" s="14">
        <v>0</v>
      </c>
      <c r="O5" s="109">
        <v>2621</v>
      </c>
    </row>
    <row r="6" spans="1:15" ht="27" customHeight="1">
      <c r="A6" s="15" t="s">
        <v>69</v>
      </c>
      <c r="B6" s="16">
        <v>175</v>
      </c>
      <c r="C6" s="17">
        <v>113</v>
      </c>
      <c r="D6" s="17">
        <v>244</v>
      </c>
      <c r="E6" s="17">
        <v>401</v>
      </c>
      <c r="F6" s="18">
        <v>0</v>
      </c>
      <c r="G6" s="19">
        <v>662</v>
      </c>
      <c r="H6" s="17">
        <v>246</v>
      </c>
      <c r="I6" s="17">
        <v>128</v>
      </c>
      <c r="J6" s="17">
        <v>404</v>
      </c>
      <c r="K6" s="17">
        <v>73</v>
      </c>
      <c r="L6" s="17">
        <v>0</v>
      </c>
      <c r="M6" s="20">
        <v>0</v>
      </c>
      <c r="N6" s="20">
        <v>14</v>
      </c>
      <c r="O6" s="110">
        <v>2460</v>
      </c>
    </row>
    <row r="7" spans="1:15" ht="27" customHeight="1">
      <c r="A7" s="1" t="s">
        <v>70</v>
      </c>
      <c r="B7" s="71">
        <f>B14</f>
        <v>81</v>
      </c>
      <c r="C7" s="72">
        <f>C23-N21</f>
        <v>247</v>
      </c>
      <c r="D7" s="72">
        <f>B31</f>
        <v>154</v>
      </c>
      <c r="E7" s="72">
        <f>C31</f>
        <v>396</v>
      </c>
      <c r="F7" s="73">
        <f>D31</f>
        <v>0</v>
      </c>
      <c r="G7" s="74">
        <f>B40+C40-C41</f>
        <v>557</v>
      </c>
      <c r="H7" s="72">
        <f>D40+E40+F40+G40-G41</f>
        <v>253</v>
      </c>
      <c r="I7" s="72">
        <f>H40</f>
        <v>156</v>
      </c>
      <c r="J7" s="72">
        <f>I40+J40+K40+L40-J41-L41</f>
        <v>343</v>
      </c>
      <c r="K7" s="72">
        <f>M40</f>
        <v>84</v>
      </c>
      <c r="L7" s="75">
        <f>N40</f>
        <v>0</v>
      </c>
      <c r="M7" s="76">
        <f>O40</f>
        <v>0</v>
      </c>
      <c r="N7" s="76">
        <f>P40</f>
        <v>0</v>
      </c>
      <c r="O7" s="111">
        <f>SUM(B7:N7)</f>
        <v>2271</v>
      </c>
    </row>
    <row r="8" spans="1:14" ht="21.75" customHeight="1">
      <c r="A8" s="21"/>
      <c r="B8" s="22"/>
      <c r="C8" s="22"/>
      <c r="D8" s="22"/>
      <c r="E8" s="22"/>
      <c r="F8" s="22"/>
      <c r="G8" s="22"/>
      <c r="H8" s="23"/>
      <c r="I8" s="22"/>
      <c r="J8" s="22"/>
      <c r="K8" s="22"/>
      <c r="L8" s="22"/>
      <c r="M8" s="22"/>
      <c r="N8" s="22"/>
    </row>
    <row r="9" spans="1:14" ht="21.75" customHeight="1">
      <c r="A9" s="24" t="s">
        <v>66</v>
      </c>
      <c r="B9" s="22"/>
      <c r="C9" s="22"/>
      <c r="D9" s="22"/>
      <c r="E9" s="22"/>
      <c r="F9" s="22"/>
      <c r="G9" s="22"/>
      <c r="H9" s="23"/>
      <c r="I9" s="22"/>
      <c r="J9" s="22"/>
      <c r="K9" s="22"/>
      <c r="L9" s="22"/>
      <c r="M9" s="22"/>
      <c r="N9" s="22"/>
    </row>
    <row r="10" spans="1:2" ht="21.75" customHeight="1">
      <c r="A10" s="153" t="s">
        <v>0</v>
      </c>
      <c r="B10" s="153"/>
    </row>
    <row r="11" spans="1:10" ht="37.5" customHeight="1">
      <c r="A11" s="1" t="s">
        <v>17</v>
      </c>
      <c r="B11" s="25" t="s">
        <v>1</v>
      </c>
      <c r="C11" s="26" t="s">
        <v>2</v>
      </c>
      <c r="D11" s="27" t="s">
        <v>18</v>
      </c>
      <c r="E11" s="28" t="s">
        <v>56</v>
      </c>
      <c r="F11" s="28" t="s">
        <v>57</v>
      </c>
      <c r="G11" s="28" t="s">
        <v>58</v>
      </c>
      <c r="H11" s="29" t="s">
        <v>16</v>
      </c>
      <c r="I11" s="3" t="s">
        <v>46</v>
      </c>
      <c r="J11" s="26" t="s">
        <v>3</v>
      </c>
    </row>
    <row r="12" spans="1:10" ht="27" customHeight="1">
      <c r="A12" s="10" t="s">
        <v>4</v>
      </c>
      <c r="B12" s="77">
        <v>68</v>
      </c>
      <c r="C12" s="78">
        <v>68</v>
      </c>
      <c r="D12" s="79">
        <v>5</v>
      </c>
      <c r="E12" s="65">
        <v>0</v>
      </c>
      <c r="F12" s="65">
        <v>2</v>
      </c>
      <c r="G12" s="65">
        <v>0</v>
      </c>
      <c r="H12" s="12">
        <v>61</v>
      </c>
      <c r="I12" s="30"/>
      <c r="J12" s="31"/>
    </row>
    <row r="13" spans="1:10" ht="27" customHeight="1">
      <c r="A13" s="32" t="s">
        <v>49</v>
      </c>
      <c r="B13" s="80">
        <v>13</v>
      </c>
      <c r="C13" s="81">
        <v>18</v>
      </c>
      <c r="D13" s="33"/>
      <c r="E13" s="34"/>
      <c r="F13" s="34"/>
      <c r="G13" s="34"/>
      <c r="H13" s="34"/>
      <c r="I13" s="17">
        <v>7</v>
      </c>
      <c r="J13" s="82">
        <v>11</v>
      </c>
    </row>
    <row r="14" spans="1:10" ht="27" customHeight="1">
      <c r="A14" s="35" t="s">
        <v>19</v>
      </c>
      <c r="B14" s="83">
        <f>SUM(B12:B13)</f>
        <v>81</v>
      </c>
      <c r="C14" s="84">
        <f aca="true" t="shared" si="0" ref="C14:J14">SUM(C12:C13)</f>
        <v>86</v>
      </c>
      <c r="D14" s="85">
        <f t="shared" si="0"/>
        <v>5</v>
      </c>
      <c r="E14" s="73">
        <f t="shared" si="0"/>
        <v>0</v>
      </c>
      <c r="F14" s="73">
        <f t="shared" si="0"/>
        <v>2</v>
      </c>
      <c r="G14" s="75">
        <f t="shared" si="0"/>
        <v>0</v>
      </c>
      <c r="H14" s="75">
        <f t="shared" si="0"/>
        <v>61</v>
      </c>
      <c r="I14" s="75">
        <f t="shared" si="0"/>
        <v>7</v>
      </c>
      <c r="J14" s="84">
        <f t="shared" si="0"/>
        <v>11</v>
      </c>
    </row>
    <row r="15" spans="1:10" ht="21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</row>
    <row r="16" spans="1:12" ht="21.75" customHeight="1">
      <c r="A16" s="149" t="s">
        <v>20</v>
      </c>
      <c r="B16" s="149"/>
      <c r="C16" s="149"/>
      <c r="D16" s="36"/>
      <c r="E16" s="36"/>
      <c r="F16" s="36"/>
      <c r="G16" s="36"/>
      <c r="H16" s="36"/>
      <c r="I16" s="36"/>
      <c r="J16" s="36"/>
      <c r="K16" s="36"/>
      <c r="L16" s="36"/>
    </row>
    <row r="17" spans="1:13" ht="27" customHeight="1">
      <c r="A17" s="154" t="s">
        <v>17</v>
      </c>
      <c r="B17" s="155"/>
      <c r="C17" s="134" t="s">
        <v>1</v>
      </c>
      <c r="D17" s="137" t="s">
        <v>5</v>
      </c>
      <c r="E17" s="118"/>
      <c r="F17" s="134" t="s">
        <v>2</v>
      </c>
      <c r="G17" s="137" t="s">
        <v>21</v>
      </c>
      <c r="H17" s="138"/>
      <c r="I17" s="138"/>
      <c r="J17" s="138"/>
      <c r="K17" s="138"/>
      <c r="L17" s="138"/>
      <c r="M17" s="158"/>
    </row>
    <row r="18" spans="1:13" ht="37.5" customHeight="1">
      <c r="A18" s="156"/>
      <c r="B18" s="157"/>
      <c r="C18" s="136"/>
      <c r="D18" s="38" t="s">
        <v>22</v>
      </c>
      <c r="E18" s="39" t="s">
        <v>6</v>
      </c>
      <c r="F18" s="136"/>
      <c r="G18" s="38" t="s">
        <v>55</v>
      </c>
      <c r="H18" s="40" t="s">
        <v>33</v>
      </c>
      <c r="I18" s="40" t="s">
        <v>7</v>
      </c>
      <c r="J18" s="40" t="s">
        <v>32</v>
      </c>
      <c r="K18" s="40" t="s">
        <v>46</v>
      </c>
      <c r="L18" s="40" t="s">
        <v>3</v>
      </c>
      <c r="M18" s="41" t="s">
        <v>31</v>
      </c>
    </row>
    <row r="19" spans="1:14" ht="27" customHeight="1">
      <c r="A19" s="143" t="s">
        <v>48</v>
      </c>
      <c r="B19" s="42" t="s">
        <v>12</v>
      </c>
      <c r="C19" s="86">
        <v>176</v>
      </c>
      <c r="D19" s="87">
        <v>98</v>
      </c>
      <c r="E19" s="64">
        <v>78</v>
      </c>
      <c r="F19" s="86">
        <v>1132</v>
      </c>
      <c r="G19" s="87">
        <v>125</v>
      </c>
      <c r="H19" s="8">
        <v>125</v>
      </c>
      <c r="I19" s="8">
        <v>125</v>
      </c>
      <c r="J19" s="8">
        <v>125</v>
      </c>
      <c r="K19" s="8">
        <v>111</v>
      </c>
      <c r="L19" s="8">
        <v>521</v>
      </c>
      <c r="M19" s="43"/>
      <c r="N19" s="44"/>
    </row>
    <row r="20" spans="1:13" ht="27" customHeight="1">
      <c r="A20" s="144"/>
      <c r="B20" s="45" t="s">
        <v>13</v>
      </c>
      <c r="C20" s="88">
        <v>0</v>
      </c>
      <c r="D20" s="89">
        <v>0</v>
      </c>
      <c r="E20" s="90">
        <v>0</v>
      </c>
      <c r="F20" s="91">
        <v>0</v>
      </c>
      <c r="G20" s="34"/>
      <c r="H20" s="34"/>
      <c r="I20" s="34"/>
      <c r="J20" s="34"/>
      <c r="K20" s="34"/>
      <c r="L20" s="34"/>
      <c r="M20" s="92"/>
    </row>
    <row r="21" spans="1:14" ht="27" customHeight="1">
      <c r="A21" s="145" t="s">
        <v>47</v>
      </c>
      <c r="B21" s="46" t="s">
        <v>12</v>
      </c>
      <c r="C21" s="86">
        <v>71</v>
      </c>
      <c r="D21" s="93">
        <v>45</v>
      </c>
      <c r="E21" s="94">
        <v>26</v>
      </c>
      <c r="F21" s="86">
        <v>304</v>
      </c>
      <c r="G21" s="93">
        <v>12</v>
      </c>
      <c r="H21" s="93">
        <v>12</v>
      </c>
      <c r="I21" s="93">
        <v>57</v>
      </c>
      <c r="J21" s="93">
        <v>12</v>
      </c>
      <c r="K21" s="93">
        <v>0</v>
      </c>
      <c r="L21" s="93">
        <v>211</v>
      </c>
      <c r="M21" s="43"/>
      <c r="N21" s="47"/>
    </row>
    <row r="22" spans="1:13" ht="27" customHeight="1">
      <c r="A22" s="146"/>
      <c r="B22" s="48" t="s">
        <v>13</v>
      </c>
      <c r="C22" s="88">
        <v>0</v>
      </c>
      <c r="D22" s="95">
        <v>0</v>
      </c>
      <c r="E22" s="96">
        <v>0</v>
      </c>
      <c r="F22" s="91">
        <f>SUM(G22:M22)</f>
        <v>0</v>
      </c>
      <c r="G22" s="34"/>
      <c r="H22" s="34"/>
      <c r="I22" s="34"/>
      <c r="J22" s="34"/>
      <c r="K22" s="34"/>
      <c r="L22" s="34"/>
      <c r="M22" s="97">
        <v>0</v>
      </c>
    </row>
    <row r="23" spans="1:14" ht="27" customHeight="1">
      <c r="A23" s="147" t="s">
        <v>51</v>
      </c>
      <c r="B23" s="148"/>
      <c r="C23" s="98">
        <f>SUM(D23:E23)</f>
        <v>247</v>
      </c>
      <c r="D23" s="99">
        <f>SUM(D19:D22)</f>
        <v>143</v>
      </c>
      <c r="E23" s="100">
        <f>SUM(E19:E22)</f>
        <v>104</v>
      </c>
      <c r="F23" s="98">
        <f>SUM(G23:M23)</f>
        <v>1436</v>
      </c>
      <c r="G23" s="71">
        <f>SUM(G19:G22)</f>
        <v>137</v>
      </c>
      <c r="H23" s="71">
        <f aca="true" t="shared" si="1" ref="H23:M23">SUM(H19:H22)</f>
        <v>137</v>
      </c>
      <c r="I23" s="71">
        <f t="shared" si="1"/>
        <v>182</v>
      </c>
      <c r="J23" s="71">
        <f t="shared" si="1"/>
        <v>137</v>
      </c>
      <c r="K23" s="71">
        <f t="shared" si="1"/>
        <v>111</v>
      </c>
      <c r="L23" s="71">
        <f t="shared" si="1"/>
        <v>732</v>
      </c>
      <c r="M23" s="71">
        <f t="shared" si="1"/>
        <v>0</v>
      </c>
      <c r="N23" s="49"/>
    </row>
    <row r="24" spans="1:13" ht="21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50"/>
    </row>
    <row r="25" spans="1:4" ht="21.75" customHeight="1">
      <c r="A25" s="149" t="s">
        <v>8</v>
      </c>
      <c r="B25" s="149"/>
      <c r="C25" s="51"/>
      <c r="D25" s="51"/>
    </row>
    <row r="26" spans="1:4" ht="27" customHeight="1">
      <c r="A26" s="134" t="s">
        <v>17</v>
      </c>
      <c r="B26" s="150" t="s">
        <v>39</v>
      </c>
      <c r="C26" s="131" t="s">
        <v>54</v>
      </c>
      <c r="D26" s="52" t="s">
        <v>53</v>
      </c>
    </row>
    <row r="27" spans="1:4" ht="27" customHeight="1">
      <c r="A27" s="136"/>
      <c r="B27" s="151"/>
      <c r="C27" s="132"/>
      <c r="D27" s="53" t="s">
        <v>9</v>
      </c>
    </row>
    <row r="28" spans="1:4" ht="27" customHeight="1">
      <c r="A28" s="6" t="s">
        <v>67</v>
      </c>
      <c r="B28" s="54">
        <v>180</v>
      </c>
      <c r="C28" s="8">
        <v>473</v>
      </c>
      <c r="D28" s="55">
        <v>0</v>
      </c>
    </row>
    <row r="29" spans="1:4" ht="27" customHeight="1">
      <c r="A29" s="10" t="s">
        <v>68</v>
      </c>
      <c r="B29" s="14">
        <v>262</v>
      </c>
      <c r="C29" s="12">
        <v>422</v>
      </c>
      <c r="D29" s="56">
        <v>0</v>
      </c>
    </row>
    <row r="30" spans="1:4" ht="27" customHeight="1">
      <c r="A30" s="15" t="s">
        <v>69</v>
      </c>
      <c r="B30" s="20">
        <v>244</v>
      </c>
      <c r="C30" s="17">
        <v>401</v>
      </c>
      <c r="D30" s="57">
        <v>0</v>
      </c>
    </row>
    <row r="31" spans="1:7" ht="27" customHeight="1">
      <c r="A31" s="1" t="s">
        <v>70</v>
      </c>
      <c r="B31" s="76">
        <v>154</v>
      </c>
      <c r="C31" s="72">
        <v>396</v>
      </c>
      <c r="D31" s="101">
        <v>0</v>
      </c>
      <c r="E31" s="49"/>
      <c r="F31" s="50"/>
      <c r="G31" s="50"/>
    </row>
    <row r="32" spans="1:8" ht="21.75" customHeight="1">
      <c r="A32" s="58"/>
      <c r="B32" s="59"/>
      <c r="C32" s="59"/>
      <c r="D32" s="59"/>
      <c r="E32" s="22"/>
      <c r="F32" s="22"/>
      <c r="G32" s="22"/>
      <c r="H32" s="22"/>
    </row>
    <row r="33" spans="1:9" ht="21.75" customHeight="1">
      <c r="A33" s="133" t="s">
        <v>10</v>
      </c>
      <c r="B33" s="133"/>
      <c r="C33" s="60"/>
      <c r="D33" s="60"/>
      <c r="E33" s="60"/>
      <c r="F33" s="60"/>
      <c r="G33" s="60"/>
      <c r="H33" s="60"/>
      <c r="I33" s="60"/>
    </row>
    <row r="34" spans="1:16" ht="27" customHeight="1">
      <c r="A34" s="134" t="s">
        <v>17</v>
      </c>
      <c r="B34" s="137" t="s">
        <v>11</v>
      </c>
      <c r="C34" s="138"/>
      <c r="D34" s="139" t="s">
        <v>23</v>
      </c>
      <c r="E34" s="139"/>
      <c r="F34" s="139"/>
      <c r="G34" s="139"/>
      <c r="H34" s="37" t="s">
        <v>43</v>
      </c>
      <c r="I34" s="140" t="s">
        <v>24</v>
      </c>
      <c r="J34" s="141"/>
      <c r="K34" s="141"/>
      <c r="L34" s="142"/>
      <c r="M34" s="112" t="s">
        <v>59</v>
      </c>
      <c r="N34" s="115" t="s">
        <v>34</v>
      </c>
      <c r="O34" s="118" t="s">
        <v>37</v>
      </c>
      <c r="P34" s="119" t="s">
        <v>61</v>
      </c>
    </row>
    <row r="35" spans="1:16" ht="37.5" customHeight="1">
      <c r="A35" s="135"/>
      <c r="B35" s="122" t="s">
        <v>12</v>
      </c>
      <c r="C35" s="124" t="s">
        <v>13</v>
      </c>
      <c r="D35" s="126" t="s">
        <v>25</v>
      </c>
      <c r="E35" s="126"/>
      <c r="F35" s="126" t="s">
        <v>44</v>
      </c>
      <c r="G35" s="126"/>
      <c r="H35" s="61" t="s">
        <v>45</v>
      </c>
      <c r="I35" s="127" t="s">
        <v>35</v>
      </c>
      <c r="J35" s="128"/>
      <c r="K35" s="129" t="s">
        <v>50</v>
      </c>
      <c r="L35" s="130"/>
      <c r="M35" s="113"/>
      <c r="N35" s="116"/>
      <c r="O35" s="113"/>
      <c r="P35" s="120"/>
    </row>
    <row r="36" spans="1:16" ht="27" customHeight="1">
      <c r="A36" s="136"/>
      <c r="B36" s="123"/>
      <c r="C36" s="125"/>
      <c r="D36" s="63" t="s">
        <v>26</v>
      </c>
      <c r="E36" s="62" t="s">
        <v>13</v>
      </c>
      <c r="F36" s="63" t="s">
        <v>26</v>
      </c>
      <c r="G36" s="63" t="s">
        <v>13</v>
      </c>
      <c r="H36" s="63" t="s">
        <v>13</v>
      </c>
      <c r="I36" s="63" t="s">
        <v>26</v>
      </c>
      <c r="J36" s="63" t="s">
        <v>13</v>
      </c>
      <c r="K36" s="63" t="s">
        <v>26</v>
      </c>
      <c r="L36" s="63" t="s">
        <v>13</v>
      </c>
      <c r="M36" s="114"/>
      <c r="N36" s="117"/>
      <c r="O36" s="114"/>
      <c r="P36" s="121"/>
    </row>
    <row r="37" spans="1:16" ht="27" customHeight="1">
      <c r="A37" s="6" t="s">
        <v>67</v>
      </c>
      <c r="B37" s="7">
        <v>454</v>
      </c>
      <c r="C37" s="8">
        <v>210</v>
      </c>
      <c r="D37" s="9">
        <v>0</v>
      </c>
      <c r="E37" s="9">
        <v>0</v>
      </c>
      <c r="F37" s="8">
        <v>68</v>
      </c>
      <c r="G37" s="8">
        <v>279</v>
      </c>
      <c r="H37" s="8">
        <v>85</v>
      </c>
      <c r="I37" s="8">
        <v>45</v>
      </c>
      <c r="J37" s="8">
        <v>21</v>
      </c>
      <c r="K37" s="9">
        <v>0</v>
      </c>
      <c r="L37" s="8">
        <v>333</v>
      </c>
      <c r="M37" s="64">
        <v>76</v>
      </c>
      <c r="N37" s="8">
        <v>23</v>
      </c>
      <c r="O37" s="64">
        <v>0</v>
      </c>
      <c r="P37" s="55">
        <v>0</v>
      </c>
    </row>
    <row r="38" spans="1:16" ht="27" customHeight="1">
      <c r="A38" s="10" t="s">
        <v>68</v>
      </c>
      <c r="B38" s="11">
        <v>448</v>
      </c>
      <c r="C38" s="12">
        <v>218</v>
      </c>
      <c r="D38" s="12">
        <v>0</v>
      </c>
      <c r="E38" s="12">
        <v>0</v>
      </c>
      <c r="F38" s="12">
        <v>65</v>
      </c>
      <c r="G38" s="12">
        <v>299</v>
      </c>
      <c r="H38" s="12">
        <v>110</v>
      </c>
      <c r="I38" s="12">
        <v>45</v>
      </c>
      <c r="J38" s="12">
        <v>29</v>
      </c>
      <c r="K38" s="65">
        <v>0</v>
      </c>
      <c r="L38" s="12">
        <v>324</v>
      </c>
      <c r="M38" s="102">
        <v>84</v>
      </c>
      <c r="N38" s="12">
        <v>32</v>
      </c>
      <c r="O38" s="14">
        <v>0</v>
      </c>
      <c r="P38" s="103">
        <v>0</v>
      </c>
    </row>
    <row r="39" spans="1:16" ht="27" customHeight="1">
      <c r="A39" s="15" t="s">
        <v>69</v>
      </c>
      <c r="B39" s="16">
        <v>486</v>
      </c>
      <c r="C39" s="17">
        <v>207</v>
      </c>
      <c r="D39" s="18">
        <v>0</v>
      </c>
      <c r="E39" s="18">
        <v>0</v>
      </c>
      <c r="F39" s="17">
        <v>60</v>
      </c>
      <c r="G39" s="17">
        <v>246</v>
      </c>
      <c r="H39" s="17">
        <v>128</v>
      </c>
      <c r="I39" s="17">
        <v>65</v>
      </c>
      <c r="J39" s="17">
        <v>22</v>
      </c>
      <c r="K39" s="17">
        <v>0</v>
      </c>
      <c r="L39" s="17">
        <v>339</v>
      </c>
      <c r="M39" s="104">
        <v>73</v>
      </c>
      <c r="N39" s="17">
        <v>0</v>
      </c>
      <c r="O39" s="20">
        <v>0</v>
      </c>
      <c r="P39" s="82">
        <v>14</v>
      </c>
    </row>
    <row r="40" spans="1:16" ht="27" customHeight="1">
      <c r="A40" s="1" t="s">
        <v>70</v>
      </c>
      <c r="B40" s="89">
        <v>428</v>
      </c>
      <c r="C40" s="75">
        <v>159</v>
      </c>
      <c r="D40" s="105">
        <v>0</v>
      </c>
      <c r="E40" s="105">
        <v>0</v>
      </c>
      <c r="F40" s="75">
        <v>62</v>
      </c>
      <c r="G40" s="17">
        <v>253</v>
      </c>
      <c r="H40" s="17">
        <v>156</v>
      </c>
      <c r="I40" s="72">
        <v>49</v>
      </c>
      <c r="J40" s="72">
        <v>25</v>
      </c>
      <c r="K40" s="72">
        <v>0</v>
      </c>
      <c r="L40" s="72">
        <v>294</v>
      </c>
      <c r="M40" s="106">
        <v>84</v>
      </c>
      <c r="N40" s="75">
        <v>0</v>
      </c>
      <c r="O40" s="90">
        <v>0</v>
      </c>
      <c r="P40" s="107">
        <v>0</v>
      </c>
    </row>
    <row r="41" spans="1:12" ht="27" customHeight="1">
      <c r="A41" s="5" t="s">
        <v>38</v>
      </c>
      <c r="C41" s="66">
        <v>30</v>
      </c>
      <c r="E41" s="50">
        <v>0</v>
      </c>
      <c r="G41" s="66">
        <v>62</v>
      </c>
      <c r="J41" s="67">
        <v>25</v>
      </c>
      <c r="K41" s="68"/>
      <c r="L41" s="67">
        <v>0</v>
      </c>
    </row>
  </sheetData>
  <sheetProtection/>
  <mergeCells count="31">
    <mergeCell ref="A1:H1"/>
    <mergeCell ref="A2:H2"/>
    <mergeCell ref="A10:B10"/>
    <mergeCell ref="A16:C16"/>
    <mergeCell ref="A17:B18"/>
    <mergeCell ref="C17:C18"/>
    <mergeCell ref="D17:E17"/>
    <mergeCell ref="F17:F18"/>
    <mergeCell ref="G17:M17"/>
    <mergeCell ref="A19:A20"/>
    <mergeCell ref="A21:A22"/>
    <mergeCell ref="A23:B23"/>
    <mergeCell ref="A25:B25"/>
    <mergeCell ref="A26:A27"/>
    <mergeCell ref="B26:B27"/>
    <mergeCell ref="C26:C27"/>
    <mergeCell ref="A33:B33"/>
    <mergeCell ref="A34:A36"/>
    <mergeCell ref="B34:C34"/>
    <mergeCell ref="D34:G34"/>
    <mergeCell ref="I34:L34"/>
    <mergeCell ref="M34:M36"/>
    <mergeCell ref="N34:N36"/>
    <mergeCell ref="O34:O36"/>
    <mergeCell ref="P34:P36"/>
    <mergeCell ref="B35:B36"/>
    <mergeCell ref="C35:C36"/>
    <mergeCell ref="D35:E35"/>
    <mergeCell ref="F35:G35"/>
    <mergeCell ref="I35:J35"/>
    <mergeCell ref="K35:L35"/>
  </mergeCells>
  <printOptions/>
  <pageMargins left="0.7086614173228347" right="0.7086614173228347" top="0.7480314960629921" bottom="0.7480314960629921" header="0.31496062992125984" footer="0.31496062992125984"/>
  <pageSetup firstPageNumber="174" useFirstPageNumber="1" fitToHeight="2" horizontalDpi="600" verticalDpi="600" orientation="landscape" paperSize="9" scale="70" r:id="rId1"/>
  <headerFooter>
    <oddFooter>&amp;C&amp;P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2020-12-23T05:17:09Z</cp:lastPrinted>
  <dcterms:created xsi:type="dcterms:W3CDTF">1997-01-08T22:48:59Z</dcterms:created>
  <dcterms:modified xsi:type="dcterms:W3CDTF">2020-12-23T05:17:14Z</dcterms:modified>
  <cp:category/>
  <cp:version/>
  <cp:contentType/>
  <cp:contentStatus/>
</cp:coreProperties>
</file>