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0860" windowHeight="7785" activeTab="2"/>
  </bookViews>
  <sheets>
    <sheet name="1" sheetId="1" r:id="rId1"/>
    <sheet name="2a " sheetId="2" r:id="rId2"/>
    <sheet name="2bcd " sheetId="3" r:id="rId3"/>
    <sheet name="3a" sheetId="4" r:id="rId4"/>
    <sheet name="3b4 " sheetId="5" r:id="rId5"/>
  </sheets>
  <definedNames>
    <definedName name="_xlnm.Print_Area" localSheetId="0">'1'!$A$1:$P$56</definedName>
    <definedName name="_xlnm.Print_Area" localSheetId="1">'2a '!$A$1:$I$23</definedName>
    <definedName name="_xlnm.Print_Area" localSheetId="2">'2bcd '!$A$1:$S$35</definedName>
    <definedName name="_xlnm.Print_Area" localSheetId="3">'3a'!$A$1:$AD$41</definedName>
    <definedName name="_xlnm.Print_Area" localSheetId="4">'3b4 '!$A$1:$J$17</definedName>
  </definedNames>
  <calcPr fullCalcOnLoad="1"/>
</workbook>
</file>

<file path=xl/sharedStrings.xml><?xml version="1.0" encoding="utf-8"?>
<sst xmlns="http://schemas.openxmlformats.org/spreadsheetml/2006/main" count="232" uniqueCount="163">
  <si>
    <t>普及啓発</t>
  </si>
  <si>
    <t>ライフステージごとの歯の健康づくり　予防・健診</t>
  </si>
  <si>
    <t>妊婦</t>
  </si>
  <si>
    <t>妊婦歯科健康診査</t>
  </si>
  <si>
    <t>乳幼児期</t>
  </si>
  <si>
    <t>学童期</t>
  </si>
  <si>
    <t>成人期</t>
  </si>
  <si>
    <t>高齢期</t>
  </si>
  <si>
    <t>推進体制の整備</t>
  </si>
  <si>
    <t>関係機関との連携</t>
  </si>
  <si>
    <t>介護予防事業　　　</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</si>
  <si>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</si>
  <si>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</si>
  <si>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</si>
  <si>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</si>
  <si>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</si>
  <si>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</si>
  <si>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</si>
  <si>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</si>
  <si>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</si>
  <si>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</si>
  <si>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</si>
  <si>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</si>
  <si>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</si>
  <si>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</si>
  <si>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こどもの歯の
健康づくり相談</t>
  </si>
  <si>
    <t>男</t>
  </si>
  <si>
    <t>女</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</si>
  <si>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</si>
  <si>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</si>
  <si>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</si>
  <si>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</si>
  <si>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</si>
  <si>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</si>
  <si>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</si>
  <si>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</si>
  <si>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</si>
  <si>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</si>
  <si>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</si>
  <si>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</si>
  <si>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</si>
  <si>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</si>
  <si>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</si>
  <si>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</si>
  <si>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</si>
  <si>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</si>
  <si>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</si>
  <si>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</si>
  <si>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</si>
  <si>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</si>
  <si>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</si>
  <si>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</si>
  <si>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</si>
  <si>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</si>
  <si>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2-8-4　普及啓発</t>
  </si>
  <si>
    <t>対象</t>
  </si>
  <si>
    <t>区　　分</t>
  </si>
  <si>
    <t>区分</t>
  </si>
  <si>
    <t>目的・趣旨</t>
  </si>
  <si>
    <t>不詳</t>
  </si>
  <si>
    <t>しっかり食べよう教室</t>
  </si>
  <si>
    <t>親子むし歯予防出前講座</t>
  </si>
  <si>
    <t>2-8-3　歯科保健</t>
  </si>
  <si>
    <t>市民(乳児～大人まで)</t>
  </si>
  <si>
    <t>泉野</t>
  </si>
  <si>
    <t>元町</t>
  </si>
  <si>
    <t>歯と口の健康週間(6/4～6/10)　歯ッピーWell　come!!　金沢</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</si>
  <si>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</si>
  <si>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むし歯有病者率（％）</t>
  </si>
  <si>
    <t>むし歯数</t>
  </si>
  <si>
    <t>対象者</t>
  </si>
  <si>
    <t>被表彰者</t>
  </si>
  <si>
    <t>１０名</t>
  </si>
  <si>
    <t>　</t>
  </si>
  <si>
    <t>80歳以上で、20本以上の歯を保持している金沢市在住の方</t>
  </si>
  <si>
    <t>2-8-2-b　１歳６か月児歯科健康診査</t>
  </si>
  <si>
    <t>対象者</t>
  </si>
  <si>
    <t>むし歯総数</t>
  </si>
  <si>
    <t>一人平均むし歯数</t>
  </si>
  <si>
    <t>むし歯のある者</t>
  </si>
  <si>
    <r>
      <t>Ｏ</t>
    </r>
    <r>
      <rPr>
        <vertAlign val="subscript"/>
        <sz val="11"/>
        <rFont val="HGPｺﾞｼｯｸM"/>
        <family val="3"/>
      </rPr>
      <t>1</t>
    </r>
    <r>
      <rPr>
        <sz val="11"/>
        <rFont val="HGPｺﾞｼｯｸM"/>
        <family val="3"/>
      </rPr>
      <t xml:space="preserve">
型</t>
    </r>
  </si>
  <si>
    <t>Ａ
型</t>
  </si>
  <si>
    <t>Ｂ
型</t>
  </si>
  <si>
    <t>Ｃ
型</t>
  </si>
  <si>
    <t>（％）</t>
  </si>
  <si>
    <t>(本)</t>
  </si>
  <si>
    <t>2-8-2-c　３歳児歯科健康診査</t>
  </si>
  <si>
    <t>A型</t>
  </si>
  <si>
    <r>
      <t>Ｃ</t>
    </r>
    <r>
      <rPr>
        <vertAlign val="subscript"/>
        <sz val="11"/>
        <rFont val="HGPｺﾞｼｯｸM"/>
        <family val="3"/>
      </rPr>
      <t xml:space="preserve">1
</t>
    </r>
    <r>
      <rPr>
        <sz val="11"/>
        <rFont val="HGPｺﾞｼｯｸM"/>
        <family val="3"/>
      </rPr>
      <t>型</t>
    </r>
  </si>
  <si>
    <t>Ｃ2
型</t>
  </si>
  <si>
    <t>2-8-2-d　歯科健康教育、歯科相談等</t>
  </si>
  <si>
    <t>しっかり食べよう教室</t>
  </si>
  <si>
    <t>2-8-2-a　妊婦歯科健康診査</t>
  </si>
  <si>
    <t>対象者</t>
  </si>
  <si>
    <t>むし歯のある者</t>
  </si>
  <si>
    <t>一人平均むし歯数</t>
  </si>
  <si>
    <t>28年度</t>
  </si>
  <si>
    <t>う蝕のある者</t>
  </si>
  <si>
    <t>う蝕有病者率（％）</t>
  </si>
  <si>
    <t>う蝕数</t>
  </si>
  <si>
    <t>..</t>
  </si>
  <si>
    <t>一人平均う蝕数</t>
  </si>
  <si>
    <t>2-8-4-b　かなざわ歯ッピー長寿8020賞　表彰式</t>
  </si>
  <si>
    <t>テーマ</t>
  </si>
  <si>
    <t>主催</t>
  </si>
  <si>
    <t>金沢市歯科医師会、金沢市</t>
  </si>
  <si>
    <t>参加人数</t>
  </si>
  <si>
    <t>実施年月日</t>
  </si>
  <si>
    <t>実施年月日</t>
  </si>
  <si>
    <t>29年度</t>
  </si>
  <si>
    <t>歯科健診</t>
  </si>
  <si>
    <t>一般介護予防事業</t>
  </si>
  <si>
    <t>・そくさい地域出前講座</t>
  </si>
  <si>
    <t>短期集中通所型口腔機能向上事業</t>
  </si>
  <si>
    <t>・歯つらつ健康プログラム</t>
  </si>
  <si>
    <t>歯ッピー長寿8020表彰</t>
  </si>
  <si>
    <t>29年度</t>
  </si>
  <si>
    <t>65歳</t>
  </si>
  <si>
    <t>29年度</t>
  </si>
  <si>
    <t>泉野</t>
  </si>
  <si>
    <t>元町</t>
  </si>
  <si>
    <t>298組/17回</t>
  </si>
  <si>
    <t>355人／16回</t>
  </si>
  <si>
    <t>2-8-3-a  すこやか歯科健診（医療機関委託）</t>
  </si>
  <si>
    <r>
      <t>Ｏ</t>
    </r>
    <r>
      <rPr>
        <vertAlign val="subscript"/>
        <sz val="11"/>
        <rFont val="HGPｺﾞｼｯｸM"/>
        <family val="3"/>
      </rPr>
      <t>2</t>
    </r>
    <r>
      <rPr>
        <sz val="11"/>
        <rFont val="HGPｺﾞｼｯｸM"/>
        <family val="3"/>
      </rPr>
      <t xml:space="preserve">
型</t>
    </r>
  </si>
  <si>
    <t>30年度</t>
  </si>
  <si>
    <t>25歳</t>
  </si>
  <si>
    <t>30歳</t>
  </si>
  <si>
    <t>35歳</t>
  </si>
  <si>
    <t>40歳</t>
  </si>
  <si>
    <t>45歳</t>
  </si>
  <si>
    <t>50歳</t>
  </si>
  <si>
    <t>55歳</t>
  </si>
  <si>
    <t>60歳</t>
  </si>
  <si>
    <t>70歳</t>
  </si>
  <si>
    <t>73歳</t>
  </si>
  <si>
    <t>76歳</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</si>
  <si>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8020(ハチマルニイマル)運動の推進および口腔機能の向上、歯の寿命の伸延によって、市民の健康保持増進に寄与することをめざします。</t>
  </si>
  <si>
    <t>8020（ハチマルニイマル）運動の推進・口腔機能の向上</t>
  </si>
  <si>
    <t>1歳6か月児歯科健康診査</t>
  </si>
  <si>
    <t>3歳児歯科健康診査</t>
  </si>
  <si>
    <t>30年度</t>
  </si>
  <si>
    <t>30年度</t>
  </si>
  <si>
    <t>駅西</t>
  </si>
  <si>
    <t>平成29年度</t>
  </si>
  <si>
    <t>平成30年度</t>
  </si>
  <si>
    <t>209組/12回</t>
  </si>
  <si>
    <t>67組/4回</t>
  </si>
  <si>
    <t>62組/4回</t>
  </si>
  <si>
    <t>80組/4回</t>
  </si>
  <si>
    <t>329人／17回</t>
  </si>
  <si>
    <t>　歯周疾患は40歳代、歯の喪失は60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</si>
  <si>
    <t>9本以下の者</t>
  </si>
  <si>
    <t>10～19本の者</t>
  </si>
  <si>
    <t>20～23本の者</t>
  </si>
  <si>
    <t>24歯以上の者</t>
  </si>
  <si>
    <t>平成30年度から対象年齢を変更（35歳～55歳を5年ごとにするとともに、25歳、30歳、73歳、76歳を追加）</t>
  </si>
  <si>
    <t>平成30年6月17日　　　泉野、元町、駅西福祉健康センター</t>
  </si>
  <si>
    <t>3,012名</t>
  </si>
  <si>
    <t>平成30年10月25日　　金沢市役所</t>
  </si>
  <si>
    <t>歯科衛生の正しい知識を普及啓発し、市民の健康増進に寄与します</t>
  </si>
  <si>
    <t>　毎年、歯と口の健康週間(6/4～6/10)にあわせ、金沢市歯科医師会と共催し「歯ッピーWellcome!!金沢」を実施し、歯科相談、フッ化物塗布、歯科健診などを実施している。
　また、8020運動を推進し「かなざわ歯ッピー長寿8020表彰式」を開催している。</t>
  </si>
  <si>
    <t>2-8-4-a　歯と口の健康週間行事「歯ッピー　Well　come!!　金沢」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</si>
</sst>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 numFmtId="185" formatCode="#,##0.00_);\(#,##0.00\)"/>
    <numFmt numFmtId="186" formatCode="#,##0.0_);\(#,##0.0\)"/>
    <numFmt numFmtId="187" formatCode="#,##0.00;\(#,##0.0\);&quot;-&quot;;@"/>
  </numFmts>
  <fonts count="45">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sz val="10"/>
      <name val="HGPｺﾞｼｯｸM"/>
      <family val="3"/>
    </font>
    <font>
      <vertAlign val="subscript"/>
      <sz val="11"/>
      <name val="HGPｺﾞｼｯｸM"/>
      <family val="3"/>
    </font>
    <font>
      <b/>
      <sz val="11"/>
      <name val="HGP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style="thick"/>
      <right>
        <color indexed="63"/>
      </right>
      <top>
        <color indexed="63"/>
      </top>
      <bottom>
        <color indexed="63"/>
      </bottom>
    </border>
    <border>
      <left style="hair"/>
      <right style="thin"/>
      <top style="hair"/>
      <bottom style="hair"/>
    </border>
    <border>
      <left style="hair"/>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hair"/>
      <top>
        <color indexed="63"/>
      </top>
      <bottom style="thin"/>
    </border>
    <border>
      <left>
        <color indexed="63"/>
      </left>
      <right style="hair"/>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hair"/>
      <right style="thin"/>
      <top>
        <color indexed="63"/>
      </top>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thin"/>
      <bottom style="thin"/>
    </border>
    <border>
      <left style="thin"/>
      <right style="hair"/>
      <top style="thin"/>
      <bottom style="hair"/>
    </border>
    <border>
      <left>
        <color indexed="63"/>
      </left>
      <right style="hair"/>
      <top style="thin"/>
      <bottom style="hair"/>
    </border>
    <border>
      <left style="hair"/>
      <right style="hair"/>
      <top style="thin"/>
      <bottom style="hair"/>
    </border>
    <border>
      <left>
        <color indexed="63"/>
      </left>
      <right style="hair"/>
      <top style="hair"/>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thin"/>
      <right style="hair"/>
      <top style="thin"/>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hair"/>
    </border>
    <border>
      <left>
        <color indexed="63"/>
      </left>
      <right style="hair"/>
      <top style="thin"/>
      <bottom>
        <color indexed="63"/>
      </bottom>
    </border>
    <border diagonalUp="1">
      <left style="thin"/>
      <right>
        <color indexed="63"/>
      </right>
      <top style="hair"/>
      <bottom style="hair"/>
      <diagonal style="hair"/>
    </border>
    <border diagonalUp="1">
      <left>
        <color indexed="63"/>
      </left>
      <right style="hair"/>
      <top style="hair"/>
      <bottom style="hair"/>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3">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19"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20"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3" fillId="33" borderId="0" xfId="0" applyFont="1" applyFill="1" applyAlignment="1">
      <alignment vertical="center"/>
    </xf>
    <xf numFmtId="0" fontId="7" fillId="33" borderId="0" xfId="0" applyFont="1" applyFill="1" applyAlignment="1">
      <alignment vertical="top" wrapText="1"/>
    </xf>
    <xf numFmtId="0" fontId="3" fillId="33" borderId="0" xfId="0" applyFont="1" applyFill="1" applyAlignment="1">
      <alignment vertical="center"/>
    </xf>
    <xf numFmtId="0" fontId="3" fillId="33" borderId="0" xfId="0" applyFont="1" applyFill="1" applyAlignment="1">
      <alignment vertical="top" wrapText="1"/>
    </xf>
    <xf numFmtId="0" fontId="4" fillId="33" borderId="21" xfId="0" applyNumberFormat="1" applyFont="1" applyFill="1" applyBorder="1" applyAlignment="1">
      <alignment horizontal="distributed" vertical="center"/>
    </xf>
    <xf numFmtId="0" fontId="6" fillId="33" borderId="0" xfId="0" applyFont="1" applyFill="1" applyAlignment="1">
      <alignment vertical="center"/>
    </xf>
    <xf numFmtId="0" fontId="4" fillId="33" borderId="21" xfId="0" applyFont="1" applyFill="1" applyBorder="1" applyAlignment="1">
      <alignment horizontal="distributed" vertical="center"/>
    </xf>
    <xf numFmtId="0" fontId="3" fillId="33" borderId="13" xfId="0" applyFont="1" applyFill="1" applyBorder="1" applyAlignment="1">
      <alignment vertical="center"/>
    </xf>
    <xf numFmtId="0" fontId="4" fillId="33" borderId="22" xfId="0" applyFont="1" applyFill="1" applyBorder="1" applyAlignment="1">
      <alignment horizontal="distributed" vertical="center"/>
    </xf>
    <xf numFmtId="0" fontId="4" fillId="33" borderId="0" xfId="0" applyNumberFormat="1" applyFont="1" applyFill="1" applyBorder="1" applyAlignment="1">
      <alignment horizontal="distributed" vertical="center"/>
    </xf>
    <xf numFmtId="0" fontId="4" fillId="33" borderId="10" xfId="0" applyNumberFormat="1" applyFont="1" applyFill="1" applyBorder="1" applyAlignment="1">
      <alignment horizontal="distributed" vertical="center"/>
    </xf>
    <xf numFmtId="41" fontId="4" fillId="33" borderId="10" xfId="0" applyNumberFormat="1" applyFont="1" applyFill="1" applyBorder="1" applyAlignment="1">
      <alignment horizontal="center" vertical="center" shrinkToFit="1"/>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9" fillId="0" borderId="13"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25" xfId="0" applyFont="1" applyFill="1" applyBorder="1" applyAlignment="1">
      <alignment horizontal="distributed" vertical="center" wrapText="1"/>
    </xf>
    <xf numFmtId="176" fontId="4" fillId="0" borderId="0" xfId="0" applyNumberFormat="1" applyFont="1" applyFill="1" applyAlignment="1">
      <alignment vertical="center"/>
    </xf>
    <xf numFmtId="0" fontId="4" fillId="0" borderId="26" xfId="0" applyFont="1" applyFill="1" applyBorder="1" applyAlignment="1">
      <alignment horizontal="distributed" vertical="center" wrapText="1"/>
    </xf>
    <xf numFmtId="176" fontId="4" fillId="0" borderId="27" xfId="0" applyNumberFormat="1" applyFont="1" applyFill="1" applyBorder="1" applyAlignment="1">
      <alignment vertical="center" shrinkToFit="1"/>
    </xf>
    <xf numFmtId="176" fontId="4" fillId="0" borderId="28" xfId="0" applyNumberFormat="1" applyFont="1" applyFill="1" applyBorder="1" applyAlignment="1">
      <alignment vertical="center" shrinkToFit="1"/>
    </xf>
    <xf numFmtId="176" fontId="4" fillId="0" borderId="21" xfId="0" applyNumberFormat="1" applyFont="1" applyFill="1" applyBorder="1" applyAlignment="1">
      <alignment vertical="center" shrinkToFit="1"/>
    </xf>
    <xf numFmtId="0" fontId="4" fillId="0" borderId="29" xfId="0" applyFont="1" applyFill="1" applyBorder="1" applyAlignment="1">
      <alignment horizontal="center" vertical="center" shrinkToFit="1"/>
    </xf>
    <xf numFmtId="178" fontId="4" fillId="0" borderId="28" xfId="0" applyNumberFormat="1" applyFont="1" applyFill="1" applyBorder="1" applyAlignment="1">
      <alignment vertical="center" shrinkToFit="1"/>
    </xf>
    <xf numFmtId="177" fontId="4" fillId="0" borderId="28" xfId="0" applyNumberFormat="1" applyFont="1" applyFill="1" applyBorder="1" applyAlignment="1">
      <alignment vertical="center" shrinkToFit="1"/>
    </xf>
    <xf numFmtId="176" fontId="4" fillId="0" borderId="30" xfId="0" applyNumberFormat="1" applyFont="1" applyFill="1" applyBorder="1" applyAlignment="1">
      <alignment vertical="center" shrinkToFit="1"/>
    </xf>
    <xf numFmtId="176" fontId="4" fillId="0" borderId="28" xfId="0" applyNumberFormat="1" applyFont="1" applyFill="1" applyBorder="1" applyAlignment="1">
      <alignment horizontal="right" vertical="center" shrinkToFit="1"/>
    </xf>
    <xf numFmtId="0" fontId="4" fillId="0" borderId="31" xfId="0" applyFont="1" applyFill="1" applyBorder="1" applyAlignment="1">
      <alignment horizontal="distributed" vertical="center" wrapText="1"/>
    </xf>
    <xf numFmtId="179" fontId="4" fillId="0" borderId="28" xfId="0" applyNumberFormat="1" applyFont="1" applyFill="1" applyBorder="1" applyAlignment="1">
      <alignment vertical="center" shrinkToFit="1"/>
    </xf>
    <xf numFmtId="176" fontId="3" fillId="0" borderId="0" xfId="0" applyNumberFormat="1"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Alignment="1">
      <alignment vertical="center"/>
    </xf>
    <xf numFmtId="0" fontId="3" fillId="34" borderId="0" xfId="0" applyFont="1" applyFill="1" applyAlignment="1">
      <alignment vertical="center"/>
    </xf>
    <xf numFmtId="0" fontId="3" fillId="34" borderId="0" xfId="0" applyFont="1" applyFill="1" applyAlignment="1">
      <alignment vertical="center"/>
    </xf>
    <xf numFmtId="0" fontId="3" fillId="34" borderId="0" xfId="0" applyFont="1" applyFill="1" applyAlignment="1">
      <alignment horizontal="justify" vertical="center" wrapText="1"/>
    </xf>
    <xf numFmtId="0" fontId="4" fillId="34" borderId="32" xfId="0" applyFont="1" applyFill="1" applyBorder="1" applyAlignment="1">
      <alignment horizontal="distributed" vertical="center"/>
    </xf>
    <xf numFmtId="0" fontId="3" fillId="34" borderId="33" xfId="0" applyFont="1" applyFill="1" applyBorder="1" applyAlignment="1">
      <alignment vertical="center"/>
    </xf>
    <xf numFmtId="0" fontId="3" fillId="34" borderId="34" xfId="0" applyFont="1" applyFill="1" applyBorder="1" applyAlignment="1">
      <alignment vertical="center"/>
    </xf>
    <xf numFmtId="0" fontId="4" fillId="34" borderId="35" xfId="0" applyFont="1" applyFill="1" applyBorder="1" applyAlignment="1">
      <alignment horizontal="distributed" vertical="center"/>
    </xf>
    <xf numFmtId="0" fontId="3" fillId="34" borderId="36" xfId="0" applyFont="1" applyFill="1" applyBorder="1" applyAlignment="1">
      <alignment vertical="center"/>
    </xf>
    <xf numFmtId="0" fontId="3" fillId="34" borderId="0"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Border="1" applyAlignment="1">
      <alignment vertical="center" wrapText="1"/>
    </xf>
    <xf numFmtId="0" fontId="4" fillId="34" borderId="37" xfId="0" applyFont="1" applyFill="1" applyBorder="1" applyAlignment="1">
      <alignment horizontal="distributed" vertical="center"/>
    </xf>
    <xf numFmtId="0" fontId="4" fillId="34" borderId="0" xfId="0" applyFont="1" applyFill="1" applyAlignment="1">
      <alignment vertical="center"/>
    </xf>
    <xf numFmtId="0" fontId="4" fillId="34" borderId="32" xfId="0" applyFont="1"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vertical="center"/>
    </xf>
    <xf numFmtId="0" fontId="4" fillId="34" borderId="12" xfId="0" applyFont="1" applyFill="1" applyBorder="1" applyAlignment="1">
      <alignment horizontal="distributed" vertical="center"/>
    </xf>
    <xf numFmtId="0" fontId="4" fillId="34" borderId="39"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35" xfId="0" applyFont="1" applyFill="1" applyBorder="1" applyAlignment="1">
      <alignment vertical="center"/>
    </xf>
    <xf numFmtId="0" fontId="4" fillId="34" borderId="42" xfId="0" applyFont="1" applyFill="1" applyBorder="1" applyAlignment="1">
      <alignment vertical="center"/>
    </xf>
    <xf numFmtId="0" fontId="4" fillId="34" borderId="36" xfId="0" applyFont="1" applyFill="1" applyBorder="1" applyAlignment="1">
      <alignment vertical="center"/>
    </xf>
    <xf numFmtId="0" fontId="10" fillId="0" borderId="0" xfId="0" applyFont="1" applyFill="1" applyAlignment="1">
      <alignment vertical="center"/>
    </xf>
    <xf numFmtId="0" fontId="10" fillId="0" borderId="0" xfId="0" applyNumberFormat="1" applyFont="1" applyFill="1" applyAlignment="1">
      <alignment vertical="center"/>
    </xf>
    <xf numFmtId="0" fontId="10"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10" fillId="0" borderId="16"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0" fillId="0" borderId="0" xfId="0" applyFont="1" applyFill="1" applyBorder="1" applyAlignment="1">
      <alignment horizontal="distributed" vertical="center" wrapText="1"/>
    </xf>
    <xf numFmtId="41" fontId="10" fillId="0" borderId="0" xfId="0" applyNumberFormat="1" applyFont="1" applyFill="1" applyBorder="1" applyAlignment="1">
      <alignment vertical="center" shrinkToFit="1"/>
    </xf>
    <xf numFmtId="41" fontId="10" fillId="0" borderId="0" xfId="0" applyNumberFormat="1" applyFont="1" applyFill="1" applyBorder="1" applyAlignment="1">
      <alignment vertical="center"/>
    </xf>
    <xf numFmtId="179" fontId="10" fillId="0" borderId="0" xfId="0" applyNumberFormat="1" applyFont="1" applyFill="1" applyBorder="1" applyAlignment="1">
      <alignment vertical="center" shrinkToFit="1"/>
    </xf>
    <xf numFmtId="0" fontId="10" fillId="0" borderId="43" xfId="0" applyFont="1" applyFill="1" applyBorder="1" applyAlignment="1">
      <alignment horizontal="distributed" vertical="center"/>
    </xf>
    <xf numFmtId="0" fontId="10" fillId="0" borderId="0" xfId="0" applyNumberFormat="1" applyFont="1" applyFill="1" applyBorder="1" applyAlignment="1">
      <alignment vertical="center"/>
    </xf>
    <xf numFmtId="0" fontId="10" fillId="0" borderId="21" xfId="0" applyFont="1" applyFill="1" applyBorder="1" applyAlignment="1">
      <alignment horizontal="distributed" vertical="center"/>
    </xf>
    <xf numFmtId="178" fontId="10" fillId="0" borderId="0" xfId="0" applyNumberFormat="1" applyFont="1" applyFill="1" applyBorder="1" applyAlignment="1">
      <alignment vertical="center" shrinkToFit="1"/>
    </xf>
    <xf numFmtId="0" fontId="10" fillId="0" borderId="44"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2" xfId="0" applyFont="1" applyFill="1" applyBorder="1" applyAlignment="1">
      <alignment horizontal="center" vertical="center" shrinkToFit="1"/>
    </xf>
    <xf numFmtId="176" fontId="10" fillId="0" borderId="0" xfId="0" applyNumberFormat="1" applyFont="1" applyFill="1" applyAlignment="1">
      <alignment vertical="center"/>
    </xf>
    <xf numFmtId="0" fontId="4" fillId="0" borderId="0" xfId="0" applyFont="1" applyFill="1" applyBorder="1" applyAlignment="1">
      <alignment vertical="center" wrapText="1"/>
    </xf>
    <xf numFmtId="49" fontId="4" fillId="0" borderId="0" xfId="0" applyNumberFormat="1" applyFont="1" applyFill="1" applyBorder="1" applyAlignment="1">
      <alignment vertical="center" shrinkToFit="1"/>
    </xf>
    <xf numFmtId="0" fontId="4" fillId="0" borderId="0" xfId="0" applyNumberFormat="1" applyFont="1" applyFill="1" applyBorder="1" applyAlignment="1">
      <alignment horizontal="left" vertical="center" shrinkToFit="1"/>
    </xf>
    <xf numFmtId="0" fontId="4" fillId="0" borderId="16" xfId="0" applyNumberFormat="1" applyFont="1" applyFill="1" applyBorder="1" applyAlignment="1">
      <alignment vertical="center" shrinkToFit="1"/>
    </xf>
    <xf numFmtId="0" fontId="4" fillId="0" borderId="13" xfId="0" applyNumberFormat="1" applyFont="1" applyFill="1" applyBorder="1" applyAlignment="1">
      <alignment vertical="center"/>
    </xf>
    <xf numFmtId="186" fontId="4" fillId="0" borderId="28" xfId="0" applyNumberFormat="1" applyFont="1" applyFill="1" applyBorder="1" applyAlignment="1">
      <alignment vertical="center" shrinkToFit="1"/>
    </xf>
    <xf numFmtId="185" fontId="4" fillId="0" borderId="28" xfId="0" applyNumberFormat="1" applyFont="1" applyFill="1" applyBorder="1" applyAlignment="1">
      <alignment vertical="center" shrinkToFit="1"/>
    </xf>
    <xf numFmtId="183" fontId="4" fillId="0" borderId="28" xfId="0" applyNumberFormat="1" applyFont="1" applyFill="1" applyBorder="1" applyAlignment="1">
      <alignment vertical="center" shrinkToFit="1"/>
    </xf>
    <xf numFmtId="41" fontId="4" fillId="0" borderId="28" xfId="0" applyNumberFormat="1" applyFont="1" applyFill="1" applyBorder="1" applyAlignment="1">
      <alignment horizontal="right" vertical="center" shrinkToFit="1"/>
    </xf>
    <xf numFmtId="176" fontId="4" fillId="0" borderId="45" xfId="0" applyNumberFormat="1" applyFont="1" applyFill="1" applyBorder="1" applyAlignment="1">
      <alignment vertical="center" shrinkToFit="1"/>
    </xf>
    <xf numFmtId="176" fontId="4" fillId="0" borderId="46" xfId="0" applyNumberFormat="1" applyFont="1" applyFill="1" applyBorder="1" applyAlignment="1">
      <alignment vertical="center" shrinkToFit="1"/>
    </xf>
    <xf numFmtId="178" fontId="4" fillId="0" borderId="46" xfId="0" applyNumberFormat="1" applyFont="1" applyFill="1" applyBorder="1" applyAlignment="1">
      <alignment vertical="center" shrinkToFit="1"/>
    </xf>
    <xf numFmtId="177" fontId="4" fillId="0" borderId="46" xfId="0" applyNumberFormat="1" applyFont="1" applyFill="1" applyBorder="1" applyAlignment="1">
      <alignment vertical="center" shrinkToFit="1"/>
    </xf>
    <xf numFmtId="176" fontId="4" fillId="0" borderId="22" xfId="0" applyNumberFormat="1" applyFont="1" applyFill="1" applyBorder="1" applyAlignment="1">
      <alignment vertical="center" shrinkToFit="1"/>
    </xf>
    <xf numFmtId="179" fontId="4" fillId="0" borderId="46" xfId="0" applyNumberFormat="1" applyFont="1" applyFill="1" applyBorder="1" applyAlignment="1">
      <alignment vertical="center" shrinkToFit="1"/>
    </xf>
    <xf numFmtId="0" fontId="4" fillId="34" borderId="26" xfId="0" applyFont="1" applyFill="1" applyBorder="1" applyAlignment="1">
      <alignment horizontal="distributed" vertical="center"/>
    </xf>
    <xf numFmtId="0" fontId="4" fillId="33" borderId="47" xfId="0" applyNumberFormat="1" applyFont="1" applyFill="1" applyBorder="1" applyAlignment="1">
      <alignment horizontal="center" vertical="center" wrapText="1"/>
    </xf>
    <xf numFmtId="41" fontId="4" fillId="33" borderId="43" xfId="0" applyNumberFormat="1" applyFont="1" applyFill="1" applyBorder="1" applyAlignment="1">
      <alignment vertical="center" shrinkToFit="1"/>
    </xf>
    <xf numFmtId="41" fontId="4" fillId="33" borderId="21" xfId="0" applyNumberFormat="1" applyFont="1" applyFill="1" applyBorder="1" applyAlignment="1">
      <alignment vertical="center" shrinkToFit="1"/>
    </xf>
    <xf numFmtId="178" fontId="4" fillId="33" borderId="21" xfId="0" applyNumberFormat="1" applyFont="1" applyFill="1" applyBorder="1" applyAlignment="1">
      <alignment vertical="center" shrinkToFit="1"/>
    </xf>
    <xf numFmtId="178" fontId="4" fillId="33" borderId="22" xfId="0" applyNumberFormat="1" applyFont="1" applyFill="1" applyBorder="1" applyAlignment="1">
      <alignment vertical="center" shrinkToFit="1"/>
    </xf>
    <xf numFmtId="0" fontId="0" fillId="0" borderId="0" xfId="0" applyFont="1" applyBorder="1" applyAlignment="1">
      <alignment vertical="center"/>
    </xf>
    <xf numFmtId="0" fontId="10" fillId="0" borderId="46" xfId="0" applyFont="1" applyFill="1" applyBorder="1" applyAlignment="1">
      <alignment horizontal="center" vertical="center" shrinkToFit="1"/>
    </xf>
    <xf numFmtId="0" fontId="10" fillId="0" borderId="46" xfId="0" applyFont="1" applyFill="1" applyBorder="1" applyAlignment="1">
      <alignment horizontal="center" vertical="center"/>
    </xf>
    <xf numFmtId="0" fontId="10" fillId="0" borderId="22" xfId="0" applyFont="1" applyFill="1" applyBorder="1" applyAlignment="1">
      <alignment horizontal="center" vertical="center"/>
    </xf>
    <xf numFmtId="176" fontId="10" fillId="0" borderId="48" xfId="0" applyNumberFormat="1" applyFont="1" applyFill="1" applyBorder="1" applyAlignment="1">
      <alignment vertical="center" shrinkToFit="1"/>
    </xf>
    <xf numFmtId="176" fontId="10" fillId="0" borderId="49" xfId="0" applyNumberFormat="1" applyFont="1" applyFill="1" applyBorder="1" applyAlignment="1">
      <alignment vertical="center" shrinkToFit="1"/>
    </xf>
    <xf numFmtId="176" fontId="10" fillId="0" borderId="50" xfId="0" applyNumberFormat="1" applyFont="1" applyFill="1" applyBorder="1" applyAlignment="1">
      <alignment vertical="center" shrinkToFit="1"/>
    </xf>
    <xf numFmtId="176" fontId="10" fillId="0" borderId="33" xfId="0" applyNumberFormat="1" applyFont="1" applyFill="1" applyBorder="1" applyAlignment="1">
      <alignment vertical="center" shrinkToFit="1"/>
    </xf>
    <xf numFmtId="176" fontId="10" fillId="0" borderId="27" xfId="0" applyNumberFormat="1" applyFont="1" applyFill="1" applyBorder="1" applyAlignment="1">
      <alignment vertical="center" shrinkToFit="1"/>
    </xf>
    <xf numFmtId="176" fontId="10" fillId="0" borderId="30" xfId="0" applyNumberFormat="1" applyFont="1" applyFill="1" applyBorder="1" applyAlignment="1">
      <alignment vertical="center" shrinkToFit="1"/>
    </xf>
    <xf numFmtId="176" fontId="10" fillId="0" borderId="28" xfId="0" applyNumberFormat="1" applyFont="1" applyFill="1" applyBorder="1" applyAlignment="1">
      <alignment vertical="center" shrinkToFit="1"/>
    </xf>
    <xf numFmtId="176" fontId="10" fillId="0" borderId="34" xfId="0" applyNumberFormat="1" applyFont="1" applyFill="1" applyBorder="1" applyAlignment="1">
      <alignment vertical="center" shrinkToFit="1"/>
    </xf>
    <xf numFmtId="180" fontId="10" fillId="0" borderId="45" xfId="0" applyNumberFormat="1" applyFont="1" applyFill="1" applyBorder="1" applyAlignment="1">
      <alignment vertical="center" shrinkToFit="1"/>
    </xf>
    <xf numFmtId="180" fontId="10" fillId="0" borderId="51" xfId="0" applyNumberFormat="1" applyFont="1" applyFill="1" applyBorder="1" applyAlignment="1">
      <alignment vertical="center" shrinkToFit="1"/>
    </xf>
    <xf numFmtId="180" fontId="10" fillId="0" borderId="46" xfId="0" applyNumberFormat="1" applyFont="1" applyFill="1" applyBorder="1" applyAlignment="1">
      <alignment vertical="center" shrinkToFit="1"/>
    </xf>
    <xf numFmtId="180" fontId="10" fillId="0" borderId="36" xfId="0" applyNumberFormat="1" applyFont="1" applyFill="1" applyBorder="1" applyAlignment="1">
      <alignment vertical="center" shrinkToFit="1"/>
    </xf>
    <xf numFmtId="176" fontId="10" fillId="0" borderId="52" xfId="0" applyNumberFormat="1" applyFont="1" applyFill="1" applyBorder="1" applyAlignment="1">
      <alignment vertical="center" shrinkToFit="1"/>
    </xf>
    <xf numFmtId="176" fontId="10" fillId="0" borderId="53" xfId="0" applyNumberFormat="1" applyFont="1" applyFill="1" applyBorder="1" applyAlignment="1">
      <alignment vertical="center" shrinkToFit="1"/>
    </xf>
    <xf numFmtId="176" fontId="10" fillId="0" borderId="54" xfId="0" applyNumberFormat="1" applyFont="1" applyFill="1" applyBorder="1" applyAlignment="1">
      <alignment vertical="center" shrinkToFit="1"/>
    </xf>
    <xf numFmtId="176" fontId="10" fillId="0" borderId="55" xfId="0" applyNumberFormat="1" applyFont="1" applyFill="1" applyBorder="1" applyAlignment="1">
      <alignment vertical="center" shrinkToFit="1"/>
    </xf>
    <xf numFmtId="180" fontId="10" fillId="0" borderId="27" xfId="0" applyNumberFormat="1" applyFont="1" applyFill="1" applyBorder="1" applyAlignment="1">
      <alignment vertical="center" shrinkToFit="1"/>
    </xf>
    <xf numFmtId="180" fontId="10" fillId="0" borderId="30" xfId="0" applyNumberFormat="1" applyFont="1" applyFill="1" applyBorder="1" applyAlignment="1">
      <alignment vertical="center" shrinkToFit="1"/>
    </xf>
    <xf numFmtId="180" fontId="10" fillId="0" borderId="28" xfId="0" applyNumberFormat="1" applyFont="1" applyFill="1" applyBorder="1" applyAlignment="1">
      <alignment vertical="center" shrinkToFit="1"/>
    </xf>
    <xf numFmtId="180" fontId="10" fillId="0" borderId="34" xfId="0" applyNumberFormat="1" applyFont="1" applyFill="1" applyBorder="1" applyAlignment="1">
      <alignment vertical="center" shrinkToFit="1"/>
    </xf>
    <xf numFmtId="180" fontId="10" fillId="0" borderId="56" xfId="0" applyNumberFormat="1" applyFont="1" applyFill="1" applyBorder="1" applyAlignment="1">
      <alignment vertical="center" shrinkToFit="1"/>
    </xf>
    <xf numFmtId="180" fontId="10" fillId="0" borderId="57" xfId="0" applyNumberFormat="1" applyFont="1" applyFill="1" applyBorder="1" applyAlignment="1">
      <alignment vertical="center" shrinkToFit="1"/>
    </xf>
    <xf numFmtId="180" fontId="10" fillId="0" borderId="58" xfId="0" applyNumberFormat="1" applyFont="1" applyFill="1" applyBorder="1" applyAlignment="1">
      <alignment vertical="center" shrinkToFit="1"/>
    </xf>
    <xf numFmtId="180" fontId="10" fillId="0" borderId="41" xfId="0" applyNumberFormat="1" applyFont="1" applyFill="1" applyBorder="1" applyAlignment="1">
      <alignment vertical="center" shrinkToFit="1"/>
    </xf>
    <xf numFmtId="176" fontId="10" fillId="0" borderId="45" xfId="0" applyNumberFormat="1" applyFont="1" applyFill="1" applyBorder="1" applyAlignment="1">
      <alignment vertical="center" shrinkToFit="1"/>
    </xf>
    <xf numFmtId="176" fontId="10" fillId="0" borderId="51" xfId="0" applyNumberFormat="1" applyFont="1" applyFill="1" applyBorder="1" applyAlignment="1">
      <alignment vertical="center" shrinkToFit="1"/>
    </xf>
    <xf numFmtId="176" fontId="10" fillId="0" borderId="46" xfId="0" applyNumberFormat="1" applyFont="1" applyFill="1" applyBorder="1" applyAlignment="1">
      <alignment vertical="center" shrinkToFit="1"/>
    </xf>
    <xf numFmtId="176" fontId="10" fillId="0" borderId="36" xfId="0" applyNumberFormat="1" applyFont="1" applyFill="1" applyBorder="1" applyAlignment="1">
      <alignment vertical="center" shrinkToFit="1"/>
    </xf>
    <xf numFmtId="180" fontId="10" fillId="0" borderId="48" xfId="0" applyNumberFormat="1" applyFont="1" applyFill="1" applyBorder="1" applyAlignment="1">
      <alignment vertical="center" shrinkToFit="1"/>
    </xf>
    <xf numFmtId="180" fontId="10" fillId="0" borderId="49" xfId="0" applyNumberFormat="1" applyFont="1" applyFill="1" applyBorder="1" applyAlignment="1">
      <alignment vertical="center" shrinkToFit="1"/>
    </xf>
    <xf numFmtId="180" fontId="10" fillId="0" borderId="50" xfId="0" applyNumberFormat="1" applyFont="1" applyFill="1" applyBorder="1" applyAlignment="1">
      <alignment vertical="center" shrinkToFit="1"/>
    </xf>
    <xf numFmtId="180" fontId="10" fillId="0" borderId="33" xfId="0" applyNumberFormat="1" applyFont="1" applyFill="1" applyBorder="1" applyAlignment="1">
      <alignment vertical="center" shrinkToFit="1"/>
    </xf>
    <xf numFmtId="180" fontId="10" fillId="0" borderId="22" xfId="0" applyNumberFormat="1" applyFont="1" applyFill="1" applyBorder="1" applyAlignment="1">
      <alignment vertical="center" shrinkToFit="1"/>
    </xf>
    <xf numFmtId="0" fontId="4" fillId="0" borderId="19"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1"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7" xfId="0" applyFont="1" applyFill="1" applyBorder="1" applyAlignment="1">
      <alignment horizontal="center" vertical="center" textRotation="255"/>
    </xf>
    <xf numFmtId="0" fontId="4" fillId="0" borderId="23" xfId="0" applyFont="1" applyFill="1" applyBorder="1" applyAlignment="1">
      <alignment/>
    </xf>
    <xf numFmtId="0" fontId="4" fillId="0" borderId="24"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5"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lignment vertical="center"/>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0" fontId="4" fillId="0" borderId="15" xfId="0" applyFont="1" applyFill="1" applyBorder="1" applyAlignment="1">
      <alignment vertical="center"/>
    </xf>
    <xf numFmtId="0" fontId="4" fillId="34" borderId="26" xfId="0" applyFont="1" applyFill="1" applyBorder="1" applyAlignment="1">
      <alignment horizontal="distributed" vertical="center"/>
    </xf>
    <xf numFmtId="0" fontId="4" fillId="33" borderId="34" xfId="0" applyFont="1" applyFill="1" applyBorder="1" applyAlignment="1">
      <alignment horizontal="distributed" vertical="center"/>
    </xf>
    <xf numFmtId="0" fontId="4" fillId="33" borderId="27" xfId="0" applyNumberFormat="1" applyFont="1" applyFill="1" applyBorder="1" applyAlignment="1">
      <alignment horizontal="distributed" vertical="center"/>
    </xf>
    <xf numFmtId="0" fontId="4" fillId="33" borderId="21" xfId="0" applyNumberFormat="1" applyFont="1" applyFill="1" applyBorder="1" applyAlignment="1">
      <alignment horizontal="distributed" vertical="center"/>
    </xf>
    <xf numFmtId="0" fontId="4" fillId="33" borderId="26" xfId="0" applyNumberFormat="1" applyFont="1" applyFill="1" applyBorder="1" applyAlignment="1">
      <alignment horizontal="distributed" vertical="center"/>
    </xf>
    <xf numFmtId="0" fontId="4" fillId="33" borderId="34" xfId="0" applyNumberFormat="1" applyFont="1" applyFill="1" applyBorder="1" applyAlignment="1">
      <alignment horizontal="distributed" vertical="center"/>
    </xf>
    <xf numFmtId="0" fontId="4" fillId="33" borderId="27" xfId="0" applyFont="1" applyFill="1" applyBorder="1" applyAlignment="1">
      <alignment horizontal="distributed" vertical="center"/>
    </xf>
    <xf numFmtId="0" fontId="4" fillId="33" borderId="45" xfId="0" applyFont="1" applyFill="1" applyBorder="1" applyAlignment="1">
      <alignment horizontal="distributed" vertical="center"/>
    </xf>
    <xf numFmtId="0" fontId="6" fillId="33" borderId="0" xfId="0" applyFont="1" applyFill="1" applyAlignment="1">
      <alignment vertical="center"/>
    </xf>
    <xf numFmtId="0" fontId="4" fillId="33" borderId="0" xfId="0" applyFont="1" applyFill="1" applyAlignment="1">
      <alignment vertical="top" wrapText="1"/>
    </xf>
    <xf numFmtId="0" fontId="4" fillId="33" borderId="59" xfId="0" applyNumberFormat="1" applyFont="1" applyFill="1" applyBorder="1" applyAlignment="1">
      <alignment horizontal="center" vertical="distributed" textRotation="255" wrapText="1"/>
    </xf>
    <xf numFmtId="0" fontId="4" fillId="33" borderId="47" xfId="0" applyNumberFormat="1" applyFont="1" applyFill="1" applyBorder="1" applyAlignment="1">
      <alignment horizontal="center" vertical="distributed" textRotation="255" wrapText="1"/>
    </xf>
    <xf numFmtId="0" fontId="4" fillId="33" borderId="37" xfId="0" applyNumberFormat="1" applyFont="1" applyFill="1" applyBorder="1" applyAlignment="1">
      <alignment horizontal="distributed" vertical="center"/>
    </xf>
    <xf numFmtId="0" fontId="4" fillId="33" borderId="55" xfId="0" applyNumberFormat="1" applyFont="1" applyFill="1" applyBorder="1" applyAlignment="1">
      <alignment horizontal="distributed" vertical="center"/>
    </xf>
    <xf numFmtId="0" fontId="4" fillId="0" borderId="35"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49" fontId="4" fillId="0" borderId="35" xfId="0" applyNumberFormat="1" applyFont="1" applyFill="1" applyBorder="1" applyAlignment="1">
      <alignment horizontal="center" vertical="center" shrinkToFit="1"/>
    </xf>
    <xf numFmtId="49" fontId="4" fillId="0" borderId="42" xfId="0" applyNumberFormat="1" applyFont="1" applyFill="1" applyBorder="1" applyAlignment="1">
      <alignment horizontal="center" vertical="center" shrinkToFit="1"/>
    </xf>
    <xf numFmtId="49" fontId="4" fillId="0" borderId="51" xfId="0" applyNumberFormat="1" applyFont="1" applyFill="1" applyBorder="1" applyAlignment="1">
      <alignment horizontal="center" vertical="center" shrinkToFit="1"/>
    </xf>
    <xf numFmtId="49" fontId="4" fillId="0" borderId="60" xfId="0" applyNumberFormat="1" applyFont="1" applyFill="1" applyBorder="1" applyAlignment="1">
      <alignment horizontal="center" vertical="center" shrinkToFit="1"/>
    </xf>
    <xf numFmtId="49" fontId="4" fillId="0" borderId="61" xfId="0" applyNumberFormat="1" applyFont="1" applyFill="1" applyBorder="1" applyAlignment="1">
      <alignment horizontal="center" vertical="center" shrinkToFit="1"/>
    </xf>
    <xf numFmtId="49" fontId="4" fillId="0" borderId="62" xfId="0" applyNumberFormat="1" applyFont="1" applyFill="1" applyBorder="1" applyAlignment="1">
      <alignment horizontal="center" vertical="center" shrinkToFit="1"/>
    </xf>
    <xf numFmtId="49" fontId="4" fillId="0" borderId="63" xfId="0" applyNumberFormat="1" applyFont="1" applyFill="1" applyBorder="1" applyAlignment="1">
      <alignment horizontal="center" vertical="center" shrinkToFit="1"/>
    </xf>
    <xf numFmtId="49" fontId="4" fillId="0" borderId="64" xfId="0" applyNumberFormat="1" applyFont="1" applyFill="1" applyBorder="1" applyAlignment="1">
      <alignment horizontal="center" vertical="center" shrinkToFit="1"/>
    </xf>
    <xf numFmtId="49" fontId="4" fillId="0" borderId="65" xfId="0" applyNumberFormat="1" applyFont="1" applyFill="1" applyBorder="1" applyAlignment="1">
      <alignment horizontal="center" vertical="center" shrinkToFi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26" xfId="0" applyFont="1" applyFill="1" applyBorder="1" applyAlignment="1">
      <alignment horizontal="center" vertical="center" wrapText="1" shrinkToFit="1"/>
    </xf>
    <xf numFmtId="0" fontId="4" fillId="0" borderId="69" xfId="0" applyFont="1" applyFill="1" applyBorder="1" applyAlignment="1">
      <alignment horizontal="center" vertical="center" wrapText="1" shrinkToFit="1"/>
    </xf>
    <xf numFmtId="0" fontId="4" fillId="0" borderId="32"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49" fontId="4" fillId="0" borderId="38"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shrinkToFit="1"/>
    </xf>
    <xf numFmtId="49" fontId="4" fillId="0" borderId="49" xfId="0" applyNumberFormat="1" applyFont="1" applyFill="1" applyBorder="1" applyAlignment="1">
      <alignment horizontal="center" vertical="center" shrinkToFit="1"/>
    </xf>
    <xf numFmtId="49" fontId="4" fillId="0" borderId="70" xfId="0" applyNumberFormat="1" applyFont="1" applyFill="1" applyBorder="1" applyAlignment="1">
      <alignment horizontal="center" vertical="center" shrinkToFit="1"/>
    </xf>
    <xf numFmtId="176" fontId="4" fillId="0" borderId="71" xfId="0" applyNumberFormat="1" applyFont="1" applyFill="1" applyBorder="1" applyAlignment="1">
      <alignment horizontal="right" vertical="center" shrinkToFit="1"/>
    </xf>
    <xf numFmtId="176" fontId="4" fillId="0" borderId="30" xfId="0" applyNumberFormat="1" applyFont="1" applyFill="1" applyBorder="1" applyAlignment="1">
      <alignment horizontal="right" vertical="center" shrinkToFit="1"/>
    </xf>
    <xf numFmtId="176" fontId="4" fillId="0" borderId="71"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176" fontId="4" fillId="0" borderId="72" xfId="0" applyNumberFormat="1" applyFont="1" applyFill="1" applyBorder="1" applyAlignment="1">
      <alignment horizontal="right" vertical="center" shrinkToFit="1"/>
    </xf>
    <xf numFmtId="176" fontId="4" fillId="0" borderId="51" xfId="0" applyNumberFormat="1" applyFont="1" applyFill="1" applyBorder="1" applyAlignment="1">
      <alignment horizontal="right" vertical="center" shrinkToFit="1"/>
    </xf>
    <xf numFmtId="176" fontId="4" fillId="0" borderId="72" xfId="0" applyNumberFormat="1" applyFont="1" applyFill="1" applyBorder="1" applyAlignment="1">
      <alignment horizontal="center" vertical="center" shrinkToFit="1"/>
    </xf>
    <xf numFmtId="176" fontId="4" fillId="0" borderId="51" xfId="0" applyNumberFormat="1" applyFont="1" applyFill="1" applyBorder="1" applyAlignment="1">
      <alignment horizontal="center" vertical="center" shrinkToFit="1"/>
    </xf>
    <xf numFmtId="0" fontId="6" fillId="0" borderId="0" xfId="0" applyFont="1" applyFill="1" applyAlignment="1">
      <alignment vertical="center"/>
    </xf>
    <xf numFmtId="0" fontId="4" fillId="0" borderId="73" xfId="0" applyFont="1" applyFill="1" applyBorder="1" applyAlignment="1">
      <alignment horizontal="distributed" vertical="center" wrapText="1"/>
    </xf>
    <xf numFmtId="0" fontId="4" fillId="0" borderId="67" xfId="0" applyFont="1" applyFill="1" applyBorder="1" applyAlignment="1">
      <alignment horizontal="distributed" vertical="center" wrapText="1"/>
    </xf>
    <xf numFmtId="0" fontId="4" fillId="0" borderId="68" xfId="0" applyFont="1" applyFill="1" applyBorder="1" applyAlignment="1">
      <alignment horizontal="distributed" vertical="center" wrapText="1"/>
    </xf>
    <xf numFmtId="0" fontId="4" fillId="0" borderId="73"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66" xfId="0" applyFont="1" applyFill="1" applyBorder="1" applyAlignment="1">
      <alignment horizontal="distributed" vertical="center" wrapText="1"/>
    </xf>
    <xf numFmtId="0" fontId="4" fillId="0" borderId="74" xfId="0" applyFont="1" applyFill="1" applyBorder="1" applyAlignment="1">
      <alignment horizontal="distributed" vertical="center" wrapText="1"/>
    </xf>
    <xf numFmtId="0" fontId="4" fillId="0" borderId="75"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4" fillId="0" borderId="76" xfId="0" applyFont="1" applyFill="1" applyBorder="1" applyAlignment="1">
      <alignment horizontal="center" vertical="center" textRotation="255" wrapText="1"/>
    </xf>
    <xf numFmtId="0" fontId="4" fillId="0" borderId="77" xfId="0" applyFont="1" applyFill="1" applyBorder="1" applyAlignment="1">
      <alignment horizontal="center" vertical="center" textRotation="255" wrapText="1"/>
    </xf>
    <xf numFmtId="0" fontId="4" fillId="0" borderId="78" xfId="0" applyFont="1" applyFill="1" applyBorder="1" applyAlignment="1">
      <alignment horizontal="center" vertical="center" textRotation="255" wrapText="1"/>
    </xf>
    <xf numFmtId="0" fontId="4" fillId="0" borderId="79" xfId="0" applyFont="1" applyFill="1" applyBorder="1" applyAlignment="1">
      <alignment horizontal="center" vertical="center" textRotation="255" wrapText="1"/>
    </xf>
    <xf numFmtId="0" fontId="4" fillId="0" borderId="80" xfId="0" applyFont="1" applyFill="1" applyBorder="1" applyAlignment="1">
      <alignment horizontal="center" vertical="distributed" textRotation="255" wrapText="1"/>
    </xf>
    <xf numFmtId="0" fontId="4" fillId="0" borderId="81" xfId="0" applyFont="1" applyFill="1" applyBorder="1" applyAlignment="1">
      <alignment horizontal="center" vertical="distributed" textRotation="255" wrapText="1"/>
    </xf>
    <xf numFmtId="0" fontId="4" fillId="0" borderId="29" xfId="0" applyFont="1" applyFill="1" applyBorder="1" applyAlignment="1">
      <alignment horizontal="center" vertical="distributed" textRotation="255" wrapText="1"/>
    </xf>
    <xf numFmtId="0" fontId="4" fillId="0" borderId="50" xfId="0" applyFont="1" applyFill="1" applyBorder="1" applyAlignment="1">
      <alignment horizontal="center" vertical="distributed" textRotation="255" wrapText="1"/>
    </xf>
    <xf numFmtId="0" fontId="4" fillId="0" borderId="28" xfId="0" applyFont="1" applyFill="1" applyBorder="1" applyAlignment="1">
      <alignment horizontal="center" vertical="distributed" textRotation="255" wrapText="1"/>
    </xf>
    <xf numFmtId="0" fontId="4" fillId="0" borderId="46" xfId="0" applyFont="1" applyFill="1" applyBorder="1" applyAlignment="1">
      <alignment horizontal="center" vertical="distributed" textRotation="255" wrapText="1"/>
    </xf>
    <xf numFmtId="0" fontId="4" fillId="0" borderId="44" xfId="0" applyFont="1" applyFill="1" applyBorder="1" applyAlignment="1">
      <alignment horizontal="center" vertical="distributed" textRotation="255" wrapText="1"/>
    </xf>
    <xf numFmtId="0" fontId="4" fillId="0" borderId="21" xfId="0" applyFont="1" applyFill="1" applyBorder="1" applyAlignment="1">
      <alignment horizontal="center" vertical="distributed" textRotation="255" wrapText="1"/>
    </xf>
    <xf numFmtId="0" fontId="4" fillId="0" borderId="22" xfId="0" applyFont="1" applyFill="1" applyBorder="1" applyAlignment="1">
      <alignment horizontal="center" vertical="distributed" textRotation="255" wrapText="1"/>
    </xf>
    <xf numFmtId="0" fontId="4" fillId="0" borderId="28" xfId="0" applyFont="1" applyFill="1" applyBorder="1" applyAlignment="1">
      <alignment horizontal="distributed" vertical="center" wrapText="1"/>
    </xf>
    <xf numFmtId="0" fontId="4" fillId="0" borderId="28"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28"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0" borderId="0" xfId="0" applyFont="1" applyFill="1" applyBorder="1" applyAlignment="1">
      <alignment vertical="center"/>
    </xf>
    <xf numFmtId="0" fontId="4" fillId="0" borderId="17"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48" xfId="0" applyFont="1" applyFill="1" applyBorder="1" applyAlignment="1">
      <alignment horizontal="center" vertical="distributed" textRotation="255" wrapText="1"/>
    </xf>
    <xf numFmtId="0" fontId="4" fillId="0" borderId="27" xfId="0" applyFont="1" applyFill="1" applyBorder="1" applyAlignment="1">
      <alignment horizontal="center" vertical="distributed" textRotation="255" wrapText="1"/>
    </xf>
    <xf numFmtId="0" fontId="4" fillId="0" borderId="45" xfId="0" applyFont="1" applyFill="1" applyBorder="1" applyAlignment="1">
      <alignment horizontal="center" vertical="distributed" textRotation="255" wrapText="1"/>
    </xf>
    <xf numFmtId="0" fontId="4" fillId="0" borderId="50" xfId="0" applyFont="1" applyFill="1" applyBorder="1" applyAlignment="1">
      <alignment horizontal="distributed" vertical="center" wrapText="1"/>
    </xf>
    <xf numFmtId="0" fontId="4" fillId="0" borderId="58" xfId="0" applyFont="1" applyFill="1" applyBorder="1" applyAlignment="1">
      <alignment horizontal="center" vertical="distributed" textRotation="255" wrapText="1"/>
    </xf>
    <xf numFmtId="0" fontId="4" fillId="0" borderId="28" xfId="0" applyFont="1" applyFill="1" applyBorder="1" applyAlignment="1">
      <alignment vertical="center"/>
    </xf>
    <xf numFmtId="0" fontId="4" fillId="0" borderId="46" xfId="0" applyFont="1" applyFill="1" applyBorder="1" applyAlignment="1">
      <alignment vertical="center"/>
    </xf>
    <xf numFmtId="0" fontId="4" fillId="0" borderId="58" xfId="0" applyFont="1" applyFill="1" applyBorder="1" applyAlignment="1">
      <alignment horizontal="center" vertical="center" textRotation="255" wrapText="1"/>
    </xf>
    <xf numFmtId="0" fontId="4" fillId="0" borderId="8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50" xfId="0" applyFont="1" applyFill="1" applyBorder="1" applyAlignment="1">
      <alignment horizontal="center" vertical="distributed" textRotation="255"/>
    </xf>
    <xf numFmtId="0" fontId="4" fillId="0" borderId="28" xfId="0" applyFont="1" applyFill="1" applyBorder="1" applyAlignment="1">
      <alignment horizontal="center" vertical="distributed" textRotation="255"/>
    </xf>
    <xf numFmtId="0" fontId="4" fillId="0" borderId="58" xfId="0" applyFont="1" applyFill="1" applyBorder="1" applyAlignment="1">
      <alignment horizontal="center" vertical="distributed" textRotation="255"/>
    </xf>
    <xf numFmtId="0" fontId="10" fillId="0" borderId="82" xfId="0" applyFont="1" applyFill="1" applyBorder="1" applyAlignment="1">
      <alignment horizontal="distributed" vertical="center"/>
    </xf>
    <xf numFmtId="0" fontId="10" fillId="0" borderId="83" xfId="0" applyFont="1" applyFill="1" applyBorder="1" applyAlignment="1">
      <alignment horizontal="distributed" vertical="center"/>
    </xf>
    <xf numFmtId="0" fontId="10" fillId="0" borderId="84"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35"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41" xfId="0" applyFont="1" applyFill="1" applyBorder="1" applyAlignment="1">
      <alignment horizontal="distributed" vertical="center"/>
    </xf>
    <xf numFmtId="0" fontId="10" fillId="0" borderId="28" xfId="0" applyFont="1" applyFill="1" applyBorder="1" applyAlignment="1">
      <alignment horizontal="center" vertical="center"/>
    </xf>
    <xf numFmtId="0" fontId="10" fillId="0" borderId="21" xfId="0" applyFont="1" applyFill="1" applyBorder="1" applyAlignment="1">
      <alignment horizontal="center" vertical="center"/>
    </xf>
    <xf numFmtId="0" fontId="1" fillId="0" borderId="0" xfId="0" applyFont="1" applyFill="1" applyAlignment="1">
      <alignment vertical="center"/>
    </xf>
    <xf numFmtId="0" fontId="10" fillId="0" borderId="0" xfId="0" applyNumberFormat="1" applyFont="1" applyFill="1" applyAlignment="1">
      <alignment horizontal="left" vertical="top" wrapText="1"/>
    </xf>
    <xf numFmtId="0" fontId="1" fillId="0" borderId="0" xfId="0" applyNumberFormat="1" applyFont="1" applyFill="1" applyAlignment="1">
      <alignment horizontal="left" vertical="center"/>
    </xf>
    <xf numFmtId="0" fontId="10" fillId="0" borderId="19"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19" xfId="0" applyFont="1" applyFill="1" applyBorder="1" applyAlignment="1">
      <alignment horizontal="distributed" vertical="center" wrapText="1"/>
    </xf>
    <xf numFmtId="0" fontId="10" fillId="0" borderId="83" xfId="0" applyFont="1" applyFill="1" applyBorder="1" applyAlignment="1">
      <alignment horizontal="distributed" vertical="center" wrapText="1"/>
    </xf>
    <xf numFmtId="0" fontId="10" fillId="0" borderId="84" xfId="0" applyFont="1" applyFill="1" applyBorder="1" applyAlignment="1">
      <alignment horizontal="distributed" vertical="center" wrapText="1"/>
    </xf>
    <xf numFmtId="0" fontId="10" fillId="0" borderId="49"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71" xfId="0" applyFont="1" applyFill="1" applyBorder="1" applyAlignment="1">
      <alignment horizontal="center" vertical="center" shrinkToFit="1"/>
    </xf>
    <xf numFmtId="0" fontId="10" fillId="0" borderId="30" xfId="0" applyFont="1" applyFill="1" applyBorder="1" applyAlignment="1">
      <alignment horizontal="center" vertical="center"/>
    </xf>
    <xf numFmtId="0" fontId="6" fillId="34" borderId="0" xfId="0" applyFont="1" applyFill="1" applyAlignment="1">
      <alignment vertical="center" wrapText="1"/>
    </xf>
    <xf numFmtId="0" fontId="4" fillId="34" borderId="26" xfId="0" applyFont="1" applyFill="1" applyBorder="1" applyAlignment="1">
      <alignment horizontal="left" vertical="center" wrapText="1"/>
    </xf>
    <xf numFmtId="0" fontId="4" fillId="34" borderId="69"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69" xfId="0" applyFont="1" applyFill="1" applyBorder="1" applyAlignment="1">
      <alignment vertical="center" wrapText="1"/>
    </xf>
    <xf numFmtId="0" fontId="4" fillId="34" borderId="35" xfId="0" applyFont="1" applyFill="1" applyBorder="1" applyAlignment="1">
      <alignment horizontal="left" vertical="center" wrapText="1"/>
    </xf>
    <xf numFmtId="0" fontId="4" fillId="34" borderId="42" xfId="0" applyFont="1" applyFill="1" applyBorder="1" applyAlignment="1">
      <alignment vertical="center" wrapText="1"/>
    </xf>
    <xf numFmtId="0" fontId="4" fillId="34" borderId="0" xfId="0" applyFont="1" applyFill="1" applyAlignment="1">
      <alignment horizontal="left" vertical="center" wrapText="1"/>
    </xf>
    <xf numFmtId="0" fontId="4" fillId="34" borderId="19" xfId="0" applyNumberFormat="1" applyFont="1" applyFill="1" applyBorder="1" applyAlignment="1">
      <alignment horizontal="left" vertical="center" wrapText="1"/>
    </xf>
    <xf numFmtId="0" fontId="4" fillId="34" borderId="10" xfId="0" applyNumberFormat="1" applyFont="1" applyFill="1" applyBorder="1" applyAlignment="1">
      <alignment vertical="center" wrapText="1"/>
    </xf>
    <xf numFmtId="58" fontId="4" fillId="34" borderId="26" xfId="0" applyNumberFormat="1" applyFont="1" applyFill="1" applyBorder="1" applyAlignment="1">
      <alignment horizontal="left" vertical="center" wrapText="1"/>
    </xf>
    <xf numFmtId="58" fontId="4" fillId="34" borderId="37" xfId="0" applyNumberFormat="1" applyFont="1" applyFill="1" applyBorder="1" applyAlignment="1">
      <alignment horizontal="left" vertical="center" wrapText="1"/>
    </xf>
    <xf numFmtId="0" fontId="4" fillId="34" borderId="85" xfId="0" applyFont="1" applyFill="1" applyBorder="1" applyAlignment="1">
      <alignment vertical="center" wrapText="1"/>
    </xf>
    <xf numFmtId="49" fontId="4" fillId="0" borderId="19"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49" fontId="4" fillId="0" borderId="86" xfId="0" applyNumberFormat="1" applyFont="1" applyFill="1" applyBorder="1" applyAlignment="1">
      <alignment horizontal="center" vertical="center" shrinkToFit="1"/>
    </xf>
    <xf numFmtId="49" fontId="4" fillId="0" borderId="87" xfId="0" applyNumberFormat="1" applyFont="1" applyFill="1" applyBorder="1" applyAlignment="1">
      <alignment horizontal="center" vertical="center" shrinkToFit="1"/>
    </xf>
    <xf numFmtId="49" fontId="4" fillId="0" borderId="8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1"/>
  <sheetViews>
    <sheetView showGridLines="0" view="pageBreakPreview" zoomScaleSheetLayoutView="100" zoomScalePageLayoutView="0" workbookViewId="0" topLeftCell="A61">
      <selection activeCell="L23" sqref="L23"/>
    </sheetView>
  </sheetViews>
  <sheetFormatPr defaultColWidth="9.00390625" defaultRowHeight="19.5" customHeight="1"/>
  <cols>
    <col min="1" max="1" width="1.625" style="2" customWidth="1"/>
    <col min="2" max="2" width="4.125" style="2" customWidth="1"/>
    <col min="3" max="3" width="2.50390625" style="2" customWidth="1"/>
    <col min="4" max="5" width="5.875" style="2" customWidth="1"/>
    <col min="6" max="6" width="2.50390625" style="2" customWidth="1"/>
    <col min="7" max="7" width="4.25390625" style="2" customWidth="1"/>
    <col min="8" max="8" width="11.125" style="2" hidden="1" customWidth="1"/>
    <col min="9" max="9" width="4.50390625" style="2" customWidth="1"/>
    <col min="10" max="10" width="1.25" style="2" customWidth="1"/>
    <col min="11" max="11" width="2.25390625" style="2" customWidth="1"/>
    <col min="12" max="12" width="14.125" style="2" customWidth="1"/>
    <col min="13" max="13" width="2.50390625" style="2" customWidth="1"/>
    <col min="14" max="14" width="11.125" style="2" customWidth="1"/>
    <col min="15" max="15" width="9.00390625" style="2" customWidth="1"/>
    <col min="16" max="16" width="14.875" style="2" customWidth="1"/>
    <col min="17" max="16384" width="9.00390625" style="2" customWidth="1"/>
  </cols>
  <sheetData>
    <row r="1" spans="1:21" ht="18.75">
      <c r="A1" s="226" t="s">
        <v>51</v>
      </c>
      <c r="B1" s="226"/>
      <c r="C1" s="226"/>
      <c r="D1" s="226"/>
      <c r="E1" s="226"/>
      <c r="F1" s="226"/>
      <c r="G1" s="226"/>
      <c r="H1" s="226"/>
      <c r="I1" s="226"/>
      <c r="J1" s="226"/>
      <c r="K1" s="226"/>
      <c r="L1" s="226"/>
      <c r="M1" s="226"/>
      <c r="N1" s="226"/>
      <c r="O1" s="226"/>
      <c r="P1" s="226"/>
      <c r="R1" s="3"/>
      <c r="S1" s="3"/>
      <c r="T1" s="3"/>
      <c r="U1" s="3"/>
    </row>
    <row r="2" spans="2:28" ht="90" customHeight="1">
      <c r="B2" s="227" t="s">
        <v>137</v>
      </c>
      <c r="C2" s="228"/>
      <c r="D2" s="228"/>
      <c r="E2" s="228"/>
      <c r="F2" s="228"/>
      <c r="G2" s="228"/>
      <c r="H2" s="228"/>
      <c r="I2" s="228"/>
      <c r="J2" s="228"/>
      <c r="K2" s="228"/>
      <c r="L2" s="228"/>
      <c r="M2" s="228"/>
      <c r="N2" s="228"/>
      <c r="O2" s="228"/>
      <c r="P2" s="228"/>
      <c r="R2" s="3"/>
      <c r="S2" s="3"/>
      <c r="T2" s="3"/>
      <c r="U2" s="3"/>
      <c r="V2" s="3"/>
      <c r="W2" s="3"/>
      <c r="X2" s="3"/>
      <c r="Y2" s="3"/>
      <c r="Z2" s="3"/>
      <c r="AA2" s="3"/>
      <c r="AB2" s="3"/>
    </row>
    <row r="3" ht="9" customHeight="1"/>
    <row r="4" spans="1:16" ht="15" customHeight="1">
      <c r="A4" s="229" t="s">
        <v>52</v>
      </c>
      <c r="B4" s="229"/>
      <c r="C4" s="229"/>
      <c r="D4" s="229"/>
      <c r="E4" s="229"/>
      <c r="F4" s="229"/>
      <c r="G4" s="229"/>
      <c r="H4" s="229"/>
      <c r="I4" s="229"/>
      <c r="J4" s="229"/>
      <c r="K4" s="229"/>
      <c r="L4" s="229"/>
      <c r="M4" s="229"/>
      <c r="N4" s="229"/>
      <c r="O4" s="229"/>
      <c r="P4" s="229"/>
    </row>
    <row r="5" spans="2:16" ht="15" customHeight="1">
      <c r="B5" s="19"/>
      <c r="C5" s="19"/>
      <c r="D5" s="19"/>
      <c r="E5" s="19"/>
      <c r="F5" s="19"/>
      <c r="G5" s="19"/>
      <c r="H5" s="19"/>
      <c r="I5" s="19"/>
      <c r="J5" s="19"/>
      <c r="K5" s="19"/>
      <c r="L5" s="19"/>
      <c r="M5" s="19"/>
      <c r="N5" s="19"/>
      <c r="O5" s="19"/>
      <c r="P5" s="19"/>
    </row>
    <row r="6" spans="2:16" ht="9.75" customHeight="1">
      <c r="B6" s="19"/>
      <c r="C6" s="19"/>
      <c r="D6" s="19"/>
      <c r="E6" s="19"/>
      <c r="F6" s="19"/>
      <c r="G6" s="19"/>
      <c r="H6" s="19"/>
      <c r="I6" s="19"/>
      <c r="J6" s="19"/>
      <c r="K6" s="19"/>
      <c r="L6" s="121"/>
      <c r="M6" s="121"/>
      <c r="N6" s="13"/>
      <c r="O6" s="13"/>
      <c r="P6" s="13"/>
    </row>
    <row r="7" spans="2:16" ht="9.75" customHeight="1">
      <c r="B7" s="185" t="s">
        <v>138</v>
      </c>
      <c r="C7" s="21"/>
      <c r="D7" s="21"/>
      <c r="E7" s="230" t="s">
        <v>0</v>
      </c>
      <c r="F7" s="231"/>
      <c r="G7" s="232"/>
      <c r="H7" s="19"/>
      <c r="I7" s="19"/>
      <c r="J7" s="22"/>
      <c r="K7" s="22"/>
      <c r="L7" s="217" t="s">
        <v>66</v>
      </c>
      <c r="M7" s="218"/>
      <c r="N7" s="218"/>
      <c r="O7" s="218"/>
      <c r="P7" s="219"/>
    </row>
    <row r="8" spans="2:16" ht="9.75" customHeight="1">
      <c r="B8" s="186"/>
      <c r="C8" s="9"/>
      <c r="D8" s="10"/>
      <c r="E8" s="233"/>
      <c r="F8" s="234"/>
      <c r="G8" s="235"/>
      <c r="H8" s="22"/>
      <c r="I8" s="22"/>
      <c r="J8" s="22"/>
      <c r="K8" s="122"/>
      <c r="L8" s="220"/>
      <c r="M8" s="221"/>
      <c r="N8" s="221"/>
      <c r="O8" s="221"/>
      <c r="P8" s="222"/>
    </row>
    <row r="9" spans="2:16" ht="9.75" customHeight="1">
      <c r="B9" s="186"/>
      <c r="C9" s="9"/>
      <c r="D9" s="11"/>
      <c r="E9" s="233"/>
      <c r="F9" s="234"/>
      <c r="G9" s="235"/>
      <c r="H9" s="24"/>
      <c r="I9" s="25"/>
      <c r="J9" s="13"/>
      <c r="K9" s="14"/>
      <c r="L9" s="220"/>
      <c r="M9" s="221"/>
      <c r="N9" s="221"/>
      <c r="O9" s="221"/>
      <c r="P9" s="222"/>
    </row>
    <row r="10" spans="2:16" ht="9.75" customHeight="1">
      <c r="B10" s="186"/>
      <c r="C10" s="10"/>
      <c r="D10" s="15"/>
      <c r="E10" s="236"/>
      <c r="F10" s="237"/>
      <c r="G10" s="238"/>
      <c r="H10" s="24"/>
      <c r="I10" s="24"/>
      <c r="J10" s="7"/>
      <c r="K10" s="8"/>
      <c r="L10" s="223"/>
      <c r="M10" s="224"/>
      <c r="N10" s="224"/>
      <c r="O10" s="224"/>
      <c r="P10" s="225"/>
    </row>
    <row r="11" spans="2:16" ht="15" customHeight="1">
      <c r="B11" s="186"/>
      <c r="C11" s="10"/>
      <c r="D11" s="9"/>
      <c r="E11" s="9"/>
      <c r="F11" s="19"/>
      <c r="G11" s="19"/>
      <c r="H11" s="6"/>
      <c r="I11" s="7"/>
      <c r="J11" s="7"/>
      <c r="K11" s="19"/>
      <c r="L11" s="120"/>
      <c r="M11" s="120"/>
      <c r="N11" s="120"/>
      <c r="O11" s="120"/>
      <c r="P11" s="120"/>
    </row>
    <row r="12" spans="2:16" ht="15" customHeight="1">
      <c r="B12" s="186"/>
      <c r="C12" s="10"/>
      <c r="D12" s="9"/>
      <c r="E12" s="185" t="s">
        <v>1</v>
      </c>
      <c r="F12" s="19"/>
      <c r="G12" s="19"/>
      <c r="H12" s="6"/>
      <c r="I12" s="27"/>
      <c r="J12" s="7"/>
      <c r="K12" s="19"/>
      <c r="L12" s="19"/>
      <c r="M12" s="19"/>
      <c r="N12" s="22"/>
      <c r="O12" s="22"/>
      <c r="P12" s="19"/>
    </row>
    <row r="13" spans="2:16" ht="9.75" customHeight="1">
      <c r="B13" s="186"/>
      <c r="C13" s="10"/>
      <c r="D13" s="9"/>
      <c r="E13" s="188"/>
      <c r="F13" s="19"/>
      <c r="G13" s="19"/>
      <c r="H13" s="6"/>
      <c r="I13" s="27"/>
      <c r="J13" s="26"/>
      <c r="K13" s="22"/>
      <c r="L13" s="28"/>
      <c r="M13" s="28"/>
      <c r="N13" s="22"/>
      <c r="O13" s="22"/>
      <c r="P13" s="19"/>
    </row>
    <row r="14" spans="2:16" ht="12" customHeight="1">
      <c r="B14" s="186"/>
      <c r="C14" s="10"/>
      <c r="D14" s="9"/>
      <c r="E14" s="188"/>
      <c r="F14" s="19"/>
      <c r="G14" s="239" t="s">
        <v>2</v>
      </c>
      <c r="H14" s="200"/>
      <c r="I14" s="200"/>
      <c r="J14" s="7"/>
      <c r="K14" s="7"/>
      <c r="L14" s="176" t="s">
        <v>3</v>
      </c>
      <c r="M14" s="177"/>
      <c r="N14" s="240"/>
      <c r="O14" s="240"/>
      <c r="P14" s="241"/>
    </row>
    <row r="15" spans="2:16" ht="5.25" customHeight="1">
      <c r="B15" s="186"/>
      <c r="C15" s="10"/>
      <c r="D15" s="9"/>
      <c r="E15" s="188"/>
      <c r="F15" s="19"/>
      <c r="G15" s="200"/>
      <c r="H15" s="200"/>
      <c r="I15" s="200"/>
      <c r="J15" s="4"/>
      <c r="K15" s="5"/>
      <c r="L15" s="202"/>
      <c r="M15" s="203"/>
      <c r="N15" s="203"/>
      <c r="O15" s="203"/>
      <c r="P15" s="204"/>
    </row>
    <row r="16" spans="2:16" ht="6.75" customHeight="1">
      <c r="B16" s="186"/>
      <c r="C16" s="10"/>
      <c r="D16" s="9"/>
      <c r="E16" s="188"/>
      <c r="F16" s="19"/>
      <c r="G16" s="200"/>
      <c r="H16" s="200"/>
      <c r="I16" s="200"/>
      <c r="J16" s="19"/>
      <c r="K16" s="7"/>
      <c r="L16" s="205"/>
      <c r="M16" s="206"/>
      <c r="N16" s="206"/>
      <c r="O16" s="206"/>
      <c r="P16" s="207"/>
    </row>
    <row r="17" spans="2:16" ht="9.75" customHeight="1">
      <c r="B17" s="186"/>
      <c r="C17" s="10"/>
      <c r="D17" s="9"/>
      <c r="E17" s="188"/>
      <c r="F17" s="19"/>
      <c r="G17" s="20"/>
      <c r="H17" s="7"/>
      <c r="I17" s="7"/>
      <c r="J17" s="22"/>
      <c r="K17" s="26"/>
      <c r="L17" s="18"/>
      <c r="M17" s="18"/>
      <c r="N17" s="18"/>
      <c r="O17" s="18"/>
      <c r="P17" s="18"/>
    </row>
    <row r="18" spans="2:16" ht="9.75" customHeight="1">
      <c r="B18" s="186"/>
      <c r="C18" s="10"/>
      <c r="D18" s="9"/>
      <c r="E18" s="188"/>
      <c r="F18" s="19"/>
      <c r="G18" s="20"/>
      <c r="H18" s="7"/>
      <c r="I18" s="7"/>
      <c r="J18" s="19"/>
      <c r="K18" s="19"/>
      <c r="L18" s="28"/>
      <c r="M18" s="28"/>
      <c r="N18" s="22"/>
      <c r="O18" s="22"/>
      <c r="P18" s="19"/>
    </row>
    <row r="19" spans="2:16" ht="9.75" customHeight="1">
      <c r="B19" s="186"/>
      <c r="C19" s="10"/>
      <c r="D19" s="9"/>
      <c r="E19" s="188"/>
      <c r="F19" s="19"/>
      <c r="G19" s="20"/>
      <c r="H19" s="7"/>
      <c r="I19" s="7"/>
      <c r="J19" s="19"/>
      <c r="K19" s="19"/>
      <c r="L19" s="176" t="s">
        <v>139</v>
      </c>
      <c r="M19" s="177"/>
      <c r="N19" s="240"/>
      <c r="O19" s="240"/>
      <c r="P19" s="241"/>
    </row>
    <row r="20" spans="2:16" ht="13.5" customHeight="1">
      <c r="B20" s="186"/>
      <c r="C20" s="10"/>
      <c r="D20" s="9"/>
      <c r="E20" s="188"/>
      <c r="F20" s="19"/>
      <c r="G20" s="20"/>
      <c r="H20" s="7"/>
      <c r="I20" s="7"/>
      <c r="J20" s="19"/>
      <c r="K20" s="19"/>
      <c r="L20" s="202"/>
      <c r="M20" s="203"/>
      <c r="N20" s="242"/>
      <c r="O20" s="242"/>
      <c r="P20" s="204"/>
    </row>
    <row r="21" spans="2:16" ht="9.75" customHeight="1">
      <c r="B21" s="186"/>
      <c r="C21" s="10"/>
      <c r="D21" s="9"/>
      <c r="E21" s="188"/>
      <c r="F21" s="19"/>
      <c r="G21" s="20"/>
      <c r="H21" s="7"/>
      <c r="I21" s="7"/>
      <c r="J21" s="19"/>
      <c r="K21" s="19"/>
      <c r="L21" s="202"/>
      <c r="M21" s="203"/>
      <c r="N21" s="242"/>
      <c r="O21" s="242"/>
      <c r="P21" s="204"/>
    </row>
    <row r="22" spans="2:16" ht="15" customHeight="1">
      <c r="B22" s="186"/>
      <c r="C22" s="10"/>
      <c r="D22" s="9"/>
      <c r="E22" s="188"/>
      <c r="F22" s="19"/>
      <c r="G22" s="190" t="s">
        <v>4</v>
      </c>
      <c r="H22" s="190"/>
      <c r="I22" s="190"/>
      <c r="J22" s="13"/>
      <c r="K22" s="13"/>
      <c r="L22" s="30" t="s">
        <v>140</v>
      </c>
      <c r="M22" s="31"/>
      <c r="N22" s="18"/>
      <c r="O22" s="18"/>
      <c r="P22" s="17"/>
    </row>
    <row r="23" spans="2:16" ht="9.75" customHeight="1">
      <c r="B23" s="186"/>
      <c r="C23" s="10"/>
      <c r="D23" s="9"/>
      <c r="E23" s="188"/>
      <c r="F23" s="19"/>
      <c r="G23" s="190"/>
      <c r="H23" s="190"/>
      <c r="I23" s="190"/>
      <c r="J23" s="19"/>
      <c r="K23" s="19"/>
      <c r="L23" s="16"/>
      <c r="M23" s="18"/>
      <c r="N23" s="18"/>
      <c r="O23" s="18"/>
      <c r="P23" s="17"/>
    </row>
    <row r="24" spans="2:16" ht="9.75" customHeight="1">
      <c r="B24" s="186"/>
      <c r="C24" s="10"/>
      <c r="D24" s="9"/>
      <c r="E24" s="188"/>
      <c r="F24" s="19"/>
      <c r="G24" s="191"/>
      <c r="H24" s="191"/>
      <c r="I24" s="191"/>
      <c r="J24" s="19"/>
      <c r="K24" s="19"/>
      <c r="L24" s="202" t="s">
        <v>60</v>
      </c>
      <c r="M24" s="203"/>
      <c r="N24" s="242"/>
      <c r="O24" s="242"/>
      <c r="P24" s="204"/>
    </row>
    <row r="25" spans="2:16" ht="9.75" customHeight="1">
      <c r="B25" s="186"/>
      <c r="C25" s="10"/>
      <c r="D25" s="9"/>
      <c r="E25" s="188"/>
      <c r="F25" s="19"/>
      <c r="G25" s="20"/>
      <c r="H25" s="7"/>
      <c r="I25" s="7"/>
      <c r="J25" s="19"/>
      <c r="K25" s="19"/>
      <c r="L25" s="202"/>
      <c r="M25" s="203"/>
      <c r="N25" s="242"/>
      <c r="O25" s="242"/>
      <c r="P25" s="204"/>
    </row>
    <row r="26" spans="2:16" ht="9.75" customHeight="1">
      <c r="B26" s="186"/>
      <c r="C26" s="10"/>
      <c r="D26" s="9"/>
      <c r="E26" s="188"/>
      <c r="F26" s="19"/>
      <c r="G26" s="20"/>
      <c r="H26" s="7"/>
      <c r="I26" s="7"/>
      <c r="J26" s="19"/>
      <c r="K26" s="19"/>
      <c r="L26" s="202"/>
      <c r="M26" s="203"/>
      <c r="N26" s="242"/>
      <c r="O26" s="242"/>
      <c r="P26" s="204"/>
    </row>
    <row r="27" spans="2:16" ht="9.75" customHeight="1">
      <c r="B27" s="186"/>
      <c r="C27" s="10"/>
      <c r="D27" s="9"/>
      <c r="E27" s="188"/>
      <c r="F27" s="19"/>
      <c r="G27" s="20"/>
      <c r="H27" s="7"/>
      <c r="I27" s="7"/>
      <c r="J27" s="19"/>
      <c r="K27" s="19"/>
      <c r="L27" s="199" t="s">
        <v>61</v>
      </c>
      <c r="M27" s="200"/>
      <c r="N27" s="200"/>
      <c r="O27" s="200"/>
      <c r="P27" s="201"/>
    </row>
    <row r="28" spans="2:16" ht="9.75" customHeight="1">
      <c r="B28" s="186"/>
      <c r="C28" s="10"/>
      <c r="D28" s="9"/>
      <c r="E28" s="188"/>
      <c r="F28" s="19"/>
      <c r="G28" s="20"/>
      <c r="H28" s="7"/>
      <c r="I28" s="7"/>
      <c r="J28" s="19"/>
      <c r="K28" s="19"/>
      <c r="L28" s="199"/>
      <c r="M28" s="200"/>
      <c r="N28" s="200"/>
      <c r="O28" s="200"/>
      <c r="P28" s="201"/>
    </row>
    <row r="29" spans="2:16" ht="9.75" customHeight="1">
      <c r="B29" s="186"/>
      <c r="C29" s="10"/>
      <c r="D29" s="9"/>
      <c r="E29" s="188"/>
      <c r="F29" s="19"/>
      <c r="G29" s="20"/>
      <c r="H29" s="7"/>
      <c r="I29" s="7"/>
      <c r="J29" s="19"/>
      <c r="K29" s="19"/>
      <c r="L29" s="199"/>
      <c r="M29" s="200"/>
      <c r="N29" s="200"/>
      <c r="O29" s="200"/>
      <c r="P29" s="201"/>
    </row>
    <row r="30" spans="2:16" ht="9.75" customHeight="1">
      <c r="B30" s="186"/>
      <c r="C30" s="10"/>
      <c r="D30" s="9"/>
      <c r="E30" s="188"/>
      <c r="F30" s="19"/>
      <c r="G30" s="190" t="s">
        <v>5</v>
      </c>
      <c r="H30" s="191"/>
      <c r="I30" s="191"/>
      <c r="J30" s="19"/>
      <c r="K30" s="19"/>
      <c r="L30" s="199"/>
      <c r="M30" s="200"/>
      <c r="N30" s="200"/>
      <c r="O30" s="200"/>
      <c r="P30" s="201"/>
    </row>
    <row r="31" spans="2:16" ht="9.75" customHeight="1">
      <c r="B31" s="186"/>
      <c r="C31" s="10"/>
      <c r="D31" s="52"/>
      <c r="E31" s="188"/>
      <c r="F31" s="19"/>
      <c r="G31" s="191"/>
      <c r="H31" s="191"/>
      <c r="I31" s="191"/>
      <c r="J31" s="19"/>
      <c r="K31" s="19"/>
      <c r="L31" s="199"/>
      <c r="M31" s="200"/>
      <c r="N31" s="200"/>
      <c r="O31" s="200"/>
      <c r="P31" s="201"/>
    </row>
    <row r="32" spans="2:16" ht="9.75" customHeight="1">
      <c r="B32" s="186"/>
      <c r="C32" s="10"/>
      <c r="D32" s="51"/>
      <c r="E32" s="188"/>
      <c r="F32" s="19"/>
      <c r="G32" s="191"/>
      <c r="H32" s="191"/>
      <c r="I32" s="191"/>
      <c r="J32" s="26"/>
      <c r="K32" s="26"/>
      <c r="L32" s="243"/>
      <c r="M32" s="215"/>
      <c r="N32" s="215"/>
      <c r="O32" s="215"/>
      <c r="P32" s="216"/>
    </row>
    <row r="33" spans="2:16" ht="9.75" customHeight="1">
      <c r="B33" s="186"/>
      <c r="C33" s="10"/>
      <c r="D33" s="9"/>
      <c r="E33" s="188"/>
      <c r="F33" s="19"/>
      <c r="G33" s="19"/>
      <c r="H33" s="19"/>
      <c r="I33" s="19"/>
      <c r="J33" s="26"/>
      <c r="K33" s="26"/>
      <c r="L33" s="7"/>
      <c r="M33" s="4"/>
      <c r="N33" s="4"/>
      <c r="O33" s="4"/>
      <c r="P33" s="4"/>
    </row>
    <row r="34" spans="2:16" ht="9.75" customHeight="1">
      <c r="B34" s="186"/>
      <c r="C34" s="10"/>
      <c r="D34" s="9"/>
      <c r="E34" s="188"/>
      <c r="F34" s="19"/>
      <c r="G34" s="20"/>
      <c r="H34" s="7"/>
      <c r="I34" s="7"/>
      <c r="J34" s="7"/>
      <c r="K34" s="7"/>
      <c r="L34" s="139"/>
      <c r="M34" s="139"/>
      <c r="N34" s="139"/>
      <c r="O34" s="139"/>
      <c r="P34" s="139"/>
    </row>
    <row r="35" spans="2:16" ht="9.75" customHeight="1">
      <c r="B35" s="186"/>
      <c r="C35" s="10"/>
      <c r="D35" s="9"/>
      <c r="E35" s="188"/>
      <c r="F35" s="19"/>
      <c r="G35" s="20"/>
      <c r="H35" s="7"/>
      <c r="I35" s="7"/>
      <c r="J35" s="7"/>
      <c r="K35" s="7"/>
      <c r="L35" s="13"/>
      <c r="M35" s="13"/>
      <c r="N35" s="13"/>
      <c r="O35" s="13"/>
      <c r="P35" s="13"/>
    </row>
    <row r="36" spans="2:16" ht="9.75" customHeight="1">
      <c r="B36" s="186"/>
      <c r="C36" s="10"/>
      <c r="D36" s="9"/>
      <c r="E36" s="188"/>
      <c r="F36" s="19"/>
      <c r="G36" s="190" t="s">
        <v>6</v>
      </c>
      <c r="H36" s="190"/>
      <c r="I36" s="190"/>
      <c r="J36" s="7"/>
      <c r="K36" s="7"/>
      <c r="L36" s="192" t="s">
        <v>110</v>
      </c>
      <c r="M36" s="193"/>
      <c r="N36" s="194"/>
      <c r="O36" s="194"/>
      <c r="P36" s="195"/>
    </row>
    <row r="37" spans="2:16" ht="9.75" customHeight="1">
      <c r="B37" s="186"/>
      <c r="C37" s="10"/>
      <c r="D37" s="9"/>
      <c r="E37" s="188"/>
      <c r="F37" s="19"/>
      <c r="G37" s="190"/>
      <c r="H37" s="190"/>
      <c r="I37" s="190"/>
      <c r="J37" s="4"/>
      <c r="K37" s="4"/>
      <c r="L37" s="192"/>
      <c r="M37" s="193"/>
      <c r="N37" s="194"/>
      <c r="O37" s="194"/>
      <c r="P37" s="195"/>
    </row>
    <row r="38" spans="2:16" ht="7.5" customHeight="1">
      <c r="B38" s="186"/>
      <c r="C38" s="10"/>
      <c r="D38" s="9"/>
      <c r="E38" s="188"/>
      <c r="F38" s="19"/>
      <c r="G38" s="191"/>
      <c r="H38" s="191"/>
      <c r="I38" s="191"/>
      <c r="J38" s="7"/>
      <c r="K38" s="7"/>
      <c r="L38" s="196"/>
      <c r="M38" s="197"/>
      <c r="N38" s="197"/>
      <c r="O38" s="197"/>
      <c r="P38" s="198"/>
    </row>
    <row r="39" spans="2:16" ht="9.75" customHeight="1">
      <c r="B39" s="186"/>
      <c r="C39" s="10"/>
      <c r="D39" s="9"/>
      <c r="E39" s="188"/>
      <c r="F39" s="19"/>
      <c r="G39" s="32"/>
      <c r="H39" s="29"/>
      <c r="I39" s="29"/>
      <c r="J39" s="7"/>
      <c r="K39" s="7"/>
      <c r="L39" s="19"/>
      <c r="M39" s="19"/>
      <c r="N39" s="22"/>
      <c r="O39" s="22"/>
      <c r="P39" s="19"/>
    </row>
    <row r="40" spans="2:16" ht="9.75" customHeight="1">
      <c r="B40" s="186"/>
      <c r="C40" s="10"/>
      <c r="D40" s="9"/>
      <c r="E40" s="188"/>
      <c r="F40" s="19"/>
      <c r="G40" s="32"/>
      <c r="H40" s="29"/>
      <c r="I40" s="29"/>
      <c r="J40" s="7"/>
      <c r="K40" s="7"/>
      <c r="L40" s="19"/>
      <c r="M40" s="19"/>
      <c r="N40" s="22"/>
      <c r="O40" s="22"/>
      <c r="P40" s="19"/>
    </row>
    <row r="41" spans="2:16" ht="9.75" customHeight="1">
      <c r="B41" s="186"/>
      <c r="C41" s="10"/>
      <c r="D41" s="9"/>
      <c r="E41" s="188"/>
      <c r="F41" s="19"/>
      <c r="G41" s="20"/>
      <c r="H41" s="19"/>
      <c r="I41" s="19"/>
      <c r="J41" s="7"/>
      <c r="K41" s="7"/>
      <c r="L41" s="33"/>
      <c r="M41" s="4"/>
      <c r="N41" s="34"/>
      <c r="O41" s="34"/>
      <c r="P41" s="5"/>
    </row>
    <row r="42" spans="2:16" ht="9.75" customHeight="1">
      <c r="B42" s="186"/>
      <c r="C42" s="10"/>
      <c r="D42" s="9"/>
      <c r="E42" s="188"/>
      <c r="F42" s="19"/>
      <c r="G42" s="20"/>
      <c r="H42" s="19"/>
      <c r="I42" s="19"/>
      <c r="J42" s="7"/>
      <c r="K42" s="7"/>
      <c r="L42" s="199" t="s">
        <v>10</v>
      </c>
      <c r="M42" s="33"/>
      <c r="N42" s="200" t="s">
        <v>111</v>
      </c>
      <c r="O42" s="200"/>
      <c r="P42" s="201"/>
    </row>
    <row r="43" spans="2:16" ht="9.75" customHeight="1">
      <c r="B43" s="186"/>
      <c r="C43" s="8"/>
      <c r="D43" s="19"/>
      <c r="E43" s="188"/>
      <c r="F43" s="19"/>
      <c r="G43" s="20"/>
      <c r="H43" s="19"/>
      <c r="I43" s="19"/>
      <c r="J43" s="7"/>
      <c r="K43" s="7"/>
      <c r="L43" s="199"/>
      <c r="M43" s="6"/>
      <c r="N43" s="191"/>
      <c r="O43" s="191"/>
      <c r="P43" s="201"/>
    </row>
    <row r="44" spans="2:16" ht="14.25" customHeight="1">
      <c r="B44" s="186"/>
      <c r="C44" s="8"/>
      <c r="D44" s="19"/>
      <c r="E44" s="188"/>
      <c r="F44" s="19"/>
      <c r="G44" s="190" t="s">
        <v>7</v>
      </c>
      <c r="H44" s="190"/>
      <c r="I44" s="190"/>
      <c r="J44" s="7"/>
      <c r="K44" s="7"/>
      <c r="L44" s="199"/>
      <c r="M44" s="6"/>
      <c r="N44" s="19" t="s">
        <v>112</v>
      </c>
      <c r="O44" s="19"/>
      <c r="P44" s="8"/>
    </row>
    <row r="45" spans="2:16" ht="18" customHeight="1">
      <c r="B45" s="186"/>
      <c r="C45" s="8"/>
      <c r="D45" s="19"/>
      <c r="E45" s="188"/>
      <c r="F45" s="19"/>
      <c r="G45" s="190"/>
      <c r="H45" s="190"/>
      <c r="I45" s="190"/>
      <c r="J45" s="7"/>
      <c r="K45" s="7"/>
      <c r="L45" s="199"/>
      <c r="M45" s="6"/>
      <c r="N45" s="19" t="s">
        <v>113</v>
      </c>
      <c r="O45" s="19"/>
      <c r="P45" s="53"/>
    </row>
    <row r="46" spans="2:16" ht="15" customHeight="1">
      <c r="B46" s="186"/>
      <c r="C46" s="8"/>
      <c r="D46" s="19"/>
      <c r="E46" s="188"/>
      <c r="F46" s="19"/>
      <c r="G46" s="191"/>
      <c r="H46" s="191"/>
      <c r="I46" s="191"/>
      <c r="J46" s="4"/>
      <c r="K46" s="4"/>
      <c r="L46" s="199"/>
      <c r="M46" s="6"/>
      <c r="N46" s="19" t="s">
        <v>114</v>
      </c>
      <c r="O46" s="19"/>
      <c r="P46" s="8"/>
    </row>
    <row r="47" spans="2:16" ht="3" customHeight="1">
      <c r="B47" s="186"/>
      <c r="C47" s="8"/>
      <c r="D47" s="19"/>
      <c r="E47" s="188"/>
      <c r="F47" s="19"/>
      <c r="G47" s="20"/>
      <c r="H47" s="19"/>
      <c r="I47" s="19"/>
      <c r="J47" s="7"/>
      <c r="K47" s="8"/>
      <c r="L47" s="7"/>
      <c r="M47" s="12"/>
      <c r="N47" s="19"/>
      <c r="O47" s="19"/>
      <c r="P47" s="8"/>
    </row>
    <row r="48" spans="2:16" ht="15.75" customHeight="1">
      <c r="B48" s="186"/>
      <c r="C48" s="8"/>
      <c r="D48" s="19"/>
      <c r="E48" s="188"/>
      <c r="F48" s="19"/>
      <c r="G48" s="20"/>
      <c r="H48" s="19"/>
      <c r="I48" s="19"/>
      <c r="J48" s="7"/>
      <c r="K48" s="8"/>
      <c r="L48" s="7" t="s">
        <v>115</v>
      </c>
      <c r="M48" s="7"/>
      <c r="N48" s="7"/>
      <c r="O48" s="7"/>
      <c r="P48" s="8"/>
    </row>
    <row r="49" spans="2:16" ht="15.75" customHeight="1">
      <c r="B49" s="186"/>
      <c r="C49" s="8"/>
      <c r="D49" s="19"/>
      <c r="E49" s="189"/>
      <c r="F49" s="19"/>
      <c r="G49" s="20"/>
      <c r="H49" s="19"/>
      <c r="I49" s="19"/>
      <c r="J49" s="7"/>
      <c r="K49" s="7"/>
      <c r="L49" s="202" t="s">
        <v>110</v>
      </c>
      <c r="M49" s="203"/>
      <c r="N49" s="203"/>
      <c r="O49" s="203"/>
      <c r="P49" s="204"/>
    </row>
    <row r="50" spans="2:16" ht="9.75" customHeight="1">
      <c r="B50" s="186"/>
      <c r="C50" s="8"/>
      <c r="D50" s="19"/>
      <c r="E50" s="19"/>
      <c r="F50" s="19"/>
      <c r="G50" s="20"/>
      <c r="H50" s="19"/>
      <c r="I50" s="19"/>
      <c r="J50" s="26"/>
      <c r="K50" s="26"/>
      <c r="L50" s="205"/>
      <c r="M50" s="206"/>
      <c r="N50" s="206"/>
      <c r="O50" s="206"/>
      <c r="P50" s="207"/>
    </row>
    <row r="51" spans="2:16" ht="9.75" customHeight="1">
      <c r="B51" s="186"/>
      <c r="C51" s="8"/>
      <c r="D51" s="19"/>
      <c r="E51" s="19"/>
      <c r="F51" s="19"/>
      <c r="G51" s="20"/>
      <c r="H51" s="19"/>
      <c r="I51" s="19"/>
      <c r="J51" s="7"/>
      <c r="K51" s="7"/>
      <c r="L51" s="7"/>
      <c r="M51" s="7"/>
      <c r="N51" s="22"/>
      <c r="O51" s="22"/>
      <c r="P51" s="19"/>
    </row>
    <row r="52" spans="2:16" ht="9.75" customHeight="1">
      <c r="B52" s="187"/>
      <c r="C52" s="8"/>
      <c r="D52" s="19"/>
      <c r="E52" s="19"/>
      <c r="F52" s="19"/>
      <c r="G52" s="19"/>
      <c r="H52" s="19"/>
      <c r="I52" s="19"/>
      <c r="J52" s="19"/>
      <c r="K52" s="7"/>
      <c r="L52" s="19"/>
      <c r="M52" s="19"/>
      <c r="N52" s="19"/>
      <c r="O52" s="19"/>
      <c r="P52" s="19"/>
    </row>
    <row r="53" spans="2:16" ht="9.75" customHeight="1">
      <c r="B53" s="19"/>
      <c r="C53" s="19"/>
      <c r="D53" s="6"/>
      <c r="E53" s="208" t="s">
        <v>8</v>
      </c>
      <c r="F53" s="209"/>
      <c r="G53" s="209"/>
      <c r="H53" s="210"/>
      <c r="I53" s="211"/>
      <c r="J53" s="19"/>
      <c r="K53" s="19"/>
      <c r="L53" s="176" t="s">
        <v>9</v>
      </c>
      <c r="M53" s="177"/>
      <c r="N53" s="177"/>
      <c r="O53" s="177"/>
      <c r="P53" s="178"/>
    </row>
    <row r="54" spans="2:16" ht="15" customHeight="1">
      <c r="B54" s="19"/>
      <c r="C54" s="19"/>
      <c r="D54" s="12"/>
      <c r="E54" s="212"/>
      <c r="F54" s="190"/>
      <c r="G54" s="190"/>
      <c r="H54" s="200"/>
      <c r="I54" s="201"/>
      <c r="J54" s="19"/>
      <c r="K54" s="7"/>
      <c r="L54" s="179"/>
      <c r="M54" s="180"/>
      <c r="N54" s="180"/>
      <c r="O54" s="180"/>
      <c r="P54" s="181"/>
    </row>
    <row r="55" spans="2:16" ht="19.5" customHeight="1">
      <c r="B55" s="19"/>
      <c r="C55" s="19"/>
      <c r="D55" s="19"/>
      <c r="E55" s="213"/>
      <c r="F55" s="214"/>
      <c r="G55" s="214"/>
      <c r="H55" s="215"/>
      <c r="I55" s="216"/>
      <c r="J55" s="23"/>
      <c r="K55" s="35"/>
      <c r="L55" s="182"/>
      <c r="M55" s="183"/>
      <c r="N55" s="183"/>
      <c r="O55" s="183"/>
      <c r="P55" s="184"/>
    </row>
    <row r="56" spans="2:16" ht="19.5" customHeight="1">
      <c r="B56" s="19"/>
      <c r="C56" s="19"/>
      <c r="D56" s="19"/>
      <c r="E56" s="19"/>
      <c r="F56" s="19"/>
      <c r="G56" s="19"/>
      <c r="H56" s="19"/>
      <c r="I56" s="19"/>
      <c r="J56" s="19"/>
      <c r="K56" s="19"/>
      <c r="L56" s="19"/>
      <c r="M56" s="19"/>
      <c r="N56" s="19"/>
      <c r="O56" s="19"/>
      <c r="P56" s="19"/>
    </row>
    <row r="57" spans="2:16" ht="19.5" customHeight="1">
      <c r="B57" s="19"/>
      <c r="C57" s="19"/>
      <c r="D57" s="19"/>
      <c r="E57" s="19"/>
      <c r="F57" s="19"/>
      <c r="G57" s="19"/>
      <c r="H57" s="19"/>
      <c r="I57" s="19"/>
      <c r="J57" s="19"/>
      <c r="K57" s="19"/>
      <c r="L57" s="19"/>
      <c r="M57" s="19"/>
      <c r="N57" s="19"/>
      <c r="O57" s="19"/>
      <c r="P57" s="19"/>
    </row>
    <row r="58" spans="2:16" ht="19.5" customHeight="1">
      <c r="B58" s="19"/>
      <c r="C58" s="19"/>
      <c r="D58" s="19"/>
      <c r="E58" s="19"/>
      <c r="F58" s="19"/>
      <c r="G58" s="19"/>
      <c r="H58" s="19"/>
      <c r="I58" s="19"/>
      <c r="J58" s="19"/>
      <c r="K58" s="19"/>
      <c r="L58" s="19"/>
      <c r="M58" s="19"/>
      <c r="N58" s="19"/>
      <c r="O58" s="19"/>
      <c r="P58" s="19"/>
    </row>
    <row r="59" spans="2:16" ht="19.5" customHeight="1">
      <c r="B59" s="19"/>
      <c r="C59" s="19"/>
      <c r="D59" s="19"/>
      <c r="E59" s="19"/>
      <c r="F59" s="19"/>
      <c r="G59" s="19"/>
      <c r="H59" s="19"/>
      <c r="I59" s="19"/>
      <c r="J59" s="19"/>
      <c r="K59" s="19"/>
      <c r="L59" s="19"/>
      <c r="M59" s="19"/>
      <c r="N59" s="19"/>
      <c r="O59" s="19"/>
      <c r="P59" s="19"/>
    </row>
    <row r="60" spans="2:11" ht="19.5" customHeight="1">
      <c r="B60" s="19"/>
      <c r="C60" s="19"/>
      <c r="D60" s="19"/>
      <c r="J60" s="19"/>
      <c r="K60" s="19"/>
    </row>
    <row r="61" spans="2:11" ht="19.5" customHeight="1">
      <c r="B61" s="19"/>
      <c r="C61" s="19"/>
      <c r="D61" s="19"/>
      <c r="J61" s="19"/>
      <c r="K61" s="19"/>
    </row>
  </sheetData>
  <sheetProtection/>
  <mergeCells count="23">
    <mergeCell ref="L19:P21"/>
    <mergeCell ref="G22:I24"/>
    <mergeCell ref="L24:P26"/>
    <mergeCell ref="L27:P29"/>
    <mergeCell ref="G30:I32"/>
    <mergeCell ref="L30:P32"/>
    <mergeCell ref="L7:P10"/>
    <mergeCell ref="A1:P1"/>
    <mergeCell ref="B2:P2"/>
    <mergeCell ref="A4:P4"/>
    <mergeCell ref="E7:G10"/>
    <mergeCell ref="G14:I16"/>
    <mergeCell ref="L14:P16"/>
    <mergeCell ref="L53:P55"/>
    <mergeCell ref="B7:B52"/>
    <mergeCell ref="E12:E49"/>
    <mergeCell ref="G36:I38"/>
    <mergeCell ref="L36:P38"/>
    <mergeCell ref="L42:L46"/>
    <mergeCell ref="N42:P43"/>
    <mergeCell ref="G44:I46"/>
    <mergeCell ref="L49:P50"/>
    <mergeCell ref="E53:I55"/>
  </mergeCells>
  <printOptions/>
  <pageMargins left="0.7086614173228347" right="0.4330708661417323" top="0.5511811023622047" bottom="0.5118110236220472" header="0.5118110236220472" footer="0.5118110236220472"/>
  <pageSetup firstPageNumber="13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view="pageBreakPreview" zoomScaleNormal="130" zoomScaleSheetLayoutView="100" zoomScalePageLayoutView="0" workbookViewId="0" topLeftCell="A5">
      <selection activeCell="L23" sqref="L23"/>
    </sheetView>
  </sheetViews>
  <sheetFormatPr defaultColWidth="9.00390625" defaultRowHeight="15" customHeight="1"/>
  <cols>
    <col min="1" max="1" width="1.625" style="38" customWidth="1"/>
    <col min="2" max="2" width="3.75390625" style="38" customWidth="1"/>
    <col min="3" max="3" width="16.25390625" style="38" customWidth="1"/>
    <col min="4" max="4" width="17.50390625" style="38" customWidth="1"/>
    <col min="5" max="6" width="16.25390625" style="38" customWidth="1"/>
    <col min="7" max="9" width="6.25390625" style="38" customWidth="1"/>
    <col min="10" max="10" width="3.125" style="38" customWidth="1"/>
    <col min="11" max="16384" width="9.00390625" style="38" customWidth="1"/>
  </cols>
  <sheetData>
    <row r="1" spans="1:5" s="36" customFormat="1" ht="19.5" customHeight="1">
      <c r="A1" s="252" t="s">
        <v>53</v>
      </c>
      <c r="B1" s="252"/>
      <c r="C1" s="252"/>
      <c r="D1" s="252"/>
      <c r="E1" s="252"/>
    </row>
    <row r="2" spans="1:9" ht="52.5" customHeight="1">
      <c r="A2" s="37"/>
      <c r="B2" s="253" t="s">
        <v>49</v>
      </c>
      <c r="C2" s="253"/>
      <c r="D2" s="253"/>
      <c r="E2" s="253"/>
      <c r="F2" s="253"/>
      <c r="G2" s="253"/>
      <c r="H2" s="253"/>
      <c r="I2" s="253"/>
    </row>
    <row r="3" spans="1:5" ht="19.5" customHeight="1">
      <c r="A3" s="37"/>
      <c r="B3" s="39"/>
      <c r="C3" s="39"/>
      <c r="D3" s="39"/>
      <c r="E3" s="39"/>
    </row>
    <row r="4" spans="1:5" s="36" customFormat="1" ht="19.5" customHeight="1">
      <c r="A4" s="252" t="s">
        <v>92</v>
      </c>
      <c r="B4" s="252"/>
      <c r="C4" s="252"/>
      <c r="D4" s="252"/>
      <c r="E4" s="252"/>
    </row>
    <row r="5" spans="3:6" ht="22.5" customHeight="1">
      <c r="C5" s="254"/>
      <c r="D5" s="255"/>
      <c r="E5" s="134" t="s">
        <v>109</v>
      </c>
      <c r="F5" s="134" t="s">
        <v>141</v>
      </c>
    </row>
    <row r="6" spans="3:6" ht="22.5" customHeight="1">
      <c r="C6" s="256" t="s">
        <v>93</v>
      </c>
      <c r="D6" s="257"/>
      <c r="E6" s="135">
        <v>3938</v>
      </c>
      <c r="F6" s="135">
        <v>3490</v>
      </c>
    </row>
    <row r="7" spans="3:6" ht="22.5" customHeight="1">
      <c r="C7" s="246" t="s">
        <v>11</v>
      </c>
      <c r="D7" s="247"/>
      <c r="E7" s="136">
        <v>1741</v>
      </c>
      <c r="F7" s="136">
        <v>1689</v>
      </c>
    </row>
    <row r="8" spans="3:6" ht="22.5" customHeight="1">
      <c r="C8" s="244" t="s">
        <v>28</v>
      </c>
      <c r="D8" s="245"/>
      <c r="E8" s="137">
        <v>44.21025901472829</v>
      </c>
      <c r="F8" s="137">
        <v>48.39541547277937</v>
      </c>
    </row>
    <row r="9" spans="3:6" ht="22.5" customHeight="1">
      <c r="C9" s="246" t="s">
        <v>94</v>
      </c>
      <c r="D9" s="40" t="s">
        <v>29</v>
      </c>
      <c r="E9" s="136">
        <v>858</v>
      </c>
      <c r="F9" s="136">
        <v>892</v>
      </c>
    </row>
    <row r="10" spans="3:6" ht="22.5" customHeight="1">
      <c r="C10" s="246"/>
      <c r="D10" s="40" t="s">
        <v>30</v>
      </c>
      <c r="E10" s="136">
        <v>819</v>
      </c>
      <c r="F10" s="136">
        <v>743</v>
      </c>
    </row>
    <row r="11" spans="3:9" ht="22.5" customHeight="1">
      <c r="C11" s="246"/>
      <c r="D11" s="40" t="s">
        <v>18</v>
      </c>
      <c r="E11" s="136">
        <v>1677</v>
      </c>
      <c r="F11" s="136">
        <v>1635</v>
      </c>
      <c r="I11" s="41"/>
    </row>
    <row r="12" spans="3:6" ht="22.5" customHeight="1">
      <c r="C12" s="246" t="s">
        <v>68</v>
      </c>
      <c r="D12" s="247"/>
      <c r="E12" s="137">
        <v>96.32395175186674</v>
      </c>
      <c r="F12" s="137">
        <v>96.80284191829485</v>
      </c>
    </row>
    <row r="13" spans="3:6" ht="22.5" customHeight="1">
      <c r="C13" s="248" t="s">
        <v>31</v>
      </c>
      <c r="D13" s="249"/>
      <c r="E13" s="137">
        <v>47.04192992533027</v>
      </c>
      <c r="F13" s="137">
        <v>43.99052693901717</v>
      </c>
    </row>
    <row r="14" spans="3:6" ht="22.5" customHeight="1">
      <c r="C14" s="246" t="s">
        <v>69</v>
      </c>
      <c r="D14" s="40" t="s">
        <v>32</v>
      </c>
      <c r="E14" s="136">
        <v>349</v>
      </c>
      <c r="F14" s="136">
        <v>256</v>
      </c>
    </row>
    <row r="15" spans="3:6" ht="22.5" customHeight="1">
      <c r="C15" s="246"/>
      <c r="D15" s="40" t="s">
        <v>33</v>
      </c>
      <c r="E15" s="136">
        <v>2644</v>
      </c>
      <c r="F15" s="136">
        <v>2403</v>
      </c>
    </row>
    <row r="16" spans="3:6" ht="22.5" customHeight="1">
      <c r="C16" s="246"/>
      <c r="D16" s="40" t="s">
        <v>34</v>
      </c>
      <c r="E16" s="136">
        <v>15265</v>
      </c>
      <c r="F16" s="136">
        <v>15177</v>
      </c>
    </row>
    <row r="17" spans="3:6" ht="22.5" customHeight="1">
      <c r="C17" s="246"/>
      <c r="D17" s="40" t="s">
        <v>18</v>
      </c>
      <c r="E17" s="136">
        <v>18258</v>
      </c>
      <c r="F17" s="136">
        <v>17836</v>
      </c>
    </row>
    <row r="18" spans="3:6" ht="22.5" customHeight="1">
      <c r="C18" s="250" t="s">
        <v>95</v>
      </c>
      <c r="D18" s="42" t="s">
        <v>32</v>
      </c>
      <c r="E18" s="137">
        <v>0.20045950603101664</v>
      </c>
      <c r="F18" s="137">
        <v>0.15156897572528122</v>
      </c>
    </row>
    <row r="19" spans="3:6" ht="22.5" customHeight="1">
      <c r="C19" s="250"/>
      <c r="D19" s="42" t="s">
        <v>33</v>
      </c>
      <c r="E19" s="137">
        <v>1.5186674325100518</v>
      </c>
      <c r="F19" s="137">
        <v>1.4227353463587922</v>
      </c>
    </row>
    <row r="20" spans="3:6" ht="22.5" customHeight="1">
      <c r="C20" s="250"/>
      <c r="D20" s="42" t="s">
        <v>34</v>
      </c>
      <c r="E20" s="137">
        <v>8.767949454336588</v>
      </c>
      <c r="F20" s="137">
        <v>8.985790408525755</v>
      </c>
    </row>
    <row r="21" spans="2:6" ht="22.5" customHeight="1">
      <c r="B21" s="43"/>
      <c r="C21" s="251"/>
      <c r="D21" s="44" t="s">
        <v>18</v>
      </c>
      <c r="E21" s="138">
        <v>10.487076392877656</v>
      </c>
      <c r="F21" s="138">
        <v>10.560094730609828</v>
      </c>
    </row>
    <row r="22" spans="2:5" ht="11.25" customHeight="1">
      <c r="B22" s="45"/>
      <c r="C22" s="46"/>
      <c r="D22" s="47"/>
      <c r="E22" s="47"/>
    </row>
    <row r="23" spans="3:5" ht="19.5" customHeight="1">
      <c r="C23" s="48"/>
      <c r="D23" s="48"/>
      <c r="E23" s="49"/>
    </row>
    <row r="24" spans="2:5" ht="19.5" customHeight="1">
      <c r="B24" s="50"/>
      <c r="C24" s="50"/>
      <c r="D24" s="50"/>
      <c r="E24" s="50"/>
    </row>
    <row r="25" spans="2:5" ht="15" customHeight="1">
      <c r="B25" s="50"/>
      <c r="C25" s="50"/>
      <c r="D25" s="50"/>
      <c r="E25" s="50"/>
    </row>
    <row r="26" spans="2:5" ht="15" customHeight="1">
      <c r="B26" s="50"/>
      <c r="C26" s="50"/>
      <c r="D26" s="50"/>
      <c r="E26" s="50"/>
    </row>
    <row r="27" spans="2:5" ht="15" customHeight="1">
      <c r="B27" s="50"/>
      <c r="C27" s="50"/>
      <c r="D27" s="50"/>
      <c r="E27" s="50"/>
    </row>
    <row r="28" spans="2:5" ht="15" customHeight="1">
      <c r="B28" s="50"/>
      <c r="C28" s="50"/>
      <c r="D28" s="50"/>
      <c r="E28" s="50"/>
    </row>
  </sheetData>
  <sheetProtection/>
  <mergeCells count="12">
    <mergeCell ref="A1:E1"/>
    <mergeCell ref="B2:I2"/>
    <mergeCell ref="A4:E4"/>
    <mergeCell ref="C5:D5"/>
    <mergeCell ref="C6:D6"/>
    <mergeCell ref="C7:D7"/>
    <mergeCell ref="C8:D8"/>
    <mergeCell ref="C9:C11"/>
    <mergeCell ref="C12:D12"/>
    <mergeCell ref="C13:D13"/>
    <mergeCell ref="C14:C17"/>
    <mergeCell ref="C18:C21"/>
  </mergeCells>
  <printOptions/>
  <pageMargins left="0.7086614173228347" right="0.4330708661417323" top="0.5511811023622047" bottom="0.5118110236220472" header="0.5118110236220472" footer="0.5118110236220472"/>
  <pageSetup firstPageNumber="13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3"/>
  <sheetViews>
    <sheetView showGridLines="0" tabSelected="1" view="pageBreakPreview" zoomScaleSheetLayoutView="100" zoomScalePageLayoutView="0" workbookViewId="0" topLeftCell="A22">
      <selection activeCell="H32" sqref="H32:J32"/>
    </sheetView>
  </sheetViews>
  <sheetFormatPr defaultColWidth="9.00390625" defaultRowHeight="15" customHeight="1"/>
  <cols>
    <col min="1" max="1" width="1.625" style="1" customWidth="1"/>
    <col min="2" max="2" width="7.50390625" style="1" bestFit="1" customWidth="1"/>
    <col min="3" max="4" width="6.00390625" style="1" customWidth="1"/>
    <col min="5" max="6" width="5.875" style="1" customWidth="1"/>
    <col min="7" max="7" width="3.25390625" style="1" customWidth="1"/>
    <col min="8" max="8" width="6.00390625" style="1" customWidth="1"/>
    <col min="9" max="9" width="4.625" style="1" customWidth="1"/>
    <col min="10" max="11" width="3.625" style="1" customWidth="1"/>
    <col min="12" max="12" width="4.625" style="1" customWidth="1"/>
    <col min="13" max="14" width="6.00390625" style="1" customWidth="1"/>
    <col min="15" max="18" width="4.625" style="1" customWidth="1"/>
    <col min="19" max="19" width="6.625" style="1" customWidth="1"/>
    <col min="20" max="16384" width="9.00390625" style="1" customWidth="1"/>
  </cols>
  <sheetData>
    <row r="1" spans="1:18" s="2" customFormat="1" ht="19.5" customHeight="1">
      <c r="A1" s="291" t="s">
        <v>75</v>
      </c>
      <c r="B1" s="291"/>
      <c r="C1" s="291"/>
      <c r="D1" s="291"/>
      <c r="E1" s="291"/>
      <c r="F1" s="291"/>
      <c r="G1" s="291"/>
      <c r="H1" s="291"/>
      <c r="I1" s="291"/>
      <c r="J1" s="291"/>
      <c r="K1" s="291"/>
      <c r="L1" s="291"/>
      <c r="M1" s="291"/>
      <c r="N1" s="291"/>
      <c r="O1" s="291"/>
      <c r="P1" s="291"/>
      <c r="Q1" s="291"/>
      <c r="R1" s="291"/>
    </row>
    <row r="2" spans="2:19" ht="19.5" customHeight="1">
      <c r="B2" s="325" t="s">
        <v>56</v>
      </c>
      <c r="C2" s="328" t="s">
        <v>76</v>
      </c>
      <c r="D2" s="310" t="s">
        <v>11</v>
      </c>
      <c r="E2" s="331" t="s">
        <v>12</v>
      </c>
      <c r="F2" s="331"/>
      <c r="G2" s="331"/>
      <c r="H2" s="331"/>
      <c r="I2" s="331"/>
      <c r="J2" s="331"/>
      <c r="K2" s="331"/>
      <c r="L2" s="331"/>
      <c r="M2" s="331"/>
      <c r="N2" s="310" t="s">
        <v>77</v>
      </c>
      <c r="O2" s="310" t="s">
        <v>13</v>
      </c>
      <c r="P2" s="338" t="s">
        <v>78</v>
      </c>
      <c r="Q2" s="310" t="s">
        <v>14</v>
      </c>
      <c r="R2" s="310" t="s">
        <v>15</v>
      </c>
      <c r="S2" s="313" t="s">
        <v>16</v>
      </c>
    </row>
    <row r="3" spans="2:19" ht="19.5" customHeight="1">
      <c r="B3" s="326"/>
      <c r="C3" s="329"/>
      <c r="D3" s="311"/>
      <c r="E3" s="316"/>
      <c r="F3" s="316"/>
      <c r="G3" s="316"/>
      <c r="H3" s="316"/>
      <c r="I3" s="316"/>
      <c r="J3" s="316"/>
      <c r="K3" s="316"/>
      <c r="L3" s="316"/>
      <c r="M3" s="316"/>
      <c r="N3" s="311"/>
      <c r="O3" s="311"/>
      <c r="P3" s="339"/>
      <c r="Q3" s="311"/>
      <c r="R3" s="311"/>
      <c r="S3" s="314"/>
    </row>
    <row r="4" spans="2:19" ht="19.5" customHeight="1">
      <c r="B4" s="326"/>
      <c r="C4" s="329"/>
      <c r="D4" s="311"/>
      <c r="E4" s="316" t="s">
        <v>17</v>
      </c>
      <c r="F4" s="316"/>
      <c r="G4" s="316"/>
      <c r="H4" s="316"/>
      <c r="I4" s="316" t="s">
        <v>79</v>
      </c>
      <c r="J4" s="316"/>
      <c r="K4" s="316"/>
      <c r="L4" s="316"/>
      <c r="M4" s="316"/>
      <c r="N4" s="311"/>
      <c r="O4" s="311"/>
      <c r="P4" s="339"/>
      <c r="Q4" s="311"/>
      <c r="R4" s="311"/>
      <c r="S4" s="314"/>
    </row>
    <row r="5" spans="2:19" ht="19.5" customHeight="1">
      <c r="B5" s="326"/>
      <c r="C5" s="329"/>
      <c r="D5" s="311"/>
      <c r="E5" s="316"/>
      <c r="F5" s="316"/>
      <c r="G5" s="316"/>
      <c r="H5" s="316"/>
      <c r="I5" s="316"/>
      <c r="J5" s="316"/>
      <c r="K5" s="316"/>
      <c r="L5" s="316"/>
      <c r="M5" s="316"/>
      <c r="N5" s="311"/>
      <c r="O5" s="311"/>
      <c r="P5" s="339"/>
      <c r="Q5" s="311"/>
      <c r="R5" s="311"/>
      <c r="S5" s="314"/>
    </row>
    <row r="6" spans="2:19" ht="19.5" customHeight="1">
      <c r="B6" s="326"/>
      <c r="C6" s="329"/>
      <c r="D6" s="311"/>
      <c r="E6" s="319" t="s">
        <v>80</v>
      </c>
      <c r="F6" s="319" t="s">
        <v>124</v>
      </c>
      <c r="G6" s="335" t="s">
        <v>59</v>
      </c>
      <c r="H6" s="319" t="s">
        <v>18</v>
      </c>
      <c r="I6" s="319" t="s">
        <v>81</v>
      </c>
      <c r="J6" s="319" t="s">
        <v>82</v>
      </c>
      <c r="K6" s="319" t="s">
        <v>83</v>
      </c>
      <c r="L6" s="321" t="s">
        <v>59</v>
      </c>
      <c r="M6" s="319" t="s">
        <v>18</v>
      </c>
      <c r="N6" s="311"/>
      <c r="O6" s="311"/>
      <c r="P6" s="339"/>
      <c r="Q6" s="311"/>
      <c r="R6" s="311"/>
      <c r="S6" s="314"/>
    </row>
    <row r="7" spans="2:19" ht="19.5" customHeight="1">
      <c r="B7" s="326"/>
      <c r="C7" s="329"/>
      <c r="D7" s="311"/>
      <c r="E7" s="333"/>
      <c r="F7" s="319"/>
      <c r="G7" s="336"/>
      <c r="H7" s="319"/>
      <c r="I7" s="319"/>
      <c r="J7" s="319"/>
      <c r="K7" s="319"/>
      <c r="L7" s="322"/>
      <c r="M7" s="319"/>
      <c r="N7" s="311"/>
      <c r="O7" s="332"/>
      <c r="P7" s="340"/>
      <c r="Q7" s="311"/>
      <c r="R7" s="311"/>
      <c r="S7" s="314"/>
    </row>
    <row r="8" spans="2:19" ht="19.5" customHeight="1">
      <c r="B8" s="327"/>
      <c r="C8" s="330"/>
      <c r="D8" s="312"/>
      <c r="E8" s="334"/>
      <c r="F8" s="320"/>
      <c r="G8" s="337"/>
      <c r="H8" s="320"/>
      <c r="I8" s="320"/>
      <c r="J8" s="320"/>
      <c r="K8" s="320"/>
      <c r="L8" s="323"/>
      <c r="M8" s="320"/>
      <c r="N8" s="312"/>
      <c r="O8" s="63" t="s">
        <v>84</v>
      </c>
      <c r="P8" s="63" t="s">
        <v>85</v>
      </c>
      <c r="Q8" s="312"/>
      <c r="R8" s="312"/>
      <c r="S8" s="315"/>
    </row>
    <row r="9" spans="2:19" ht="19.5" customHeight="1">
      <c r="B9" s="59" t="s">
        <v>118</v>
      </c>
      <c r="C9" s="60">
        <v>3749</v>
      </c>
      <c r="D9" s="61">
        <v>3704</v>
      </c>
      <c r="E9" s="61">
        <v>1725</v>
      </c>
      <c r="F9" s="61">
        <v>1905</v>
      </c>
      <c r="G9" s="61">
        <v>1</v>
      </c>
      <c r="H9" s="61">
        <v>3631</v>
      </c>
      <c r="I9" s="61">
        <v>70</v>
      </c>
      <c r="J9" s="61">
        <v>2</v>
      </c>
      <c r="K9" s="61">
        <v>1</v>
      </c>
      <c r="L9" s="66">
        <v>0</v>
      </c>
      <c r="M9" s="66">
        <v>73</v>
      </c>
      <c r="N9" s="66">
        <v>217</v>
      </c>
      <c r="O9" s="64">
        <v>2</v>
      </c>
      <c r="P9" s="65">
        <v>0.06</v>
      </c>
      <c r="Q9" s="66">
        <v>273</v>
      </c>
      <c r="R9" s="66">
        <v>271</v>
      </c>
      <c r="S9" s="62">
        <v>82</v>
      </c>
    </row>
    <row r="10" spans="2:19" ht="19.5" customHeight="1">
      <c r="B10" s="59" t="s">
        <v>142</v>
      </c>
      <c r="C10" s="60">
        <v>3827</v>
      </c>
      <c r="D10" s="61">
        <v>3780</v>
      </c>
      <c r="E10" s="61">
        <v>1828</v>
      </c>
      <c r="F10" s="61">
        <v>1925</v>
      </c>
      <c r="G10" s="61">
        <v>1</v>
      </c>
      <c r="H10" s="61">
        <v>3754</v>
      </c>
      <c r="I10" s="61">
        <v>24</v>
      </c>
      <c r="J10" s="61">
        <v>0</v>
      </c>
      <c r="K10" s="61">
        <v>2</v>
      </c>
      <c r="L10" s="61">
        <v>0</v>
      </c>
      <c r="M10" s="61">
        <v>26</v>
      </c>
      <c r="N10" s="61">
        <v>56</v>
      </c>
      <c r="O10" s="123">
        <v>0.7</v>
      </c>
      <c r="P10" s="124">
        <v>0.01</v>
      </c>
      <c r="Q10" s="61">
        <v>360</v>
      </c>
      <c r="R10" s="61">
        <v>287</v>
      </c>
      <c r="S10" s="62">
        <v>94</v>
      </c>
    </row>
    <row r="11" spans="2:19" ht="19.5" customHeight="1">
      <c r="B11" s="57" t="s">
        <v>64</v>
      </c>
      <c r="C11" s="60">
        <v>1228</v>
      </c>
      <c r="D11" s="61">
        <v>1217</v>
      </c>
      <c r="E11" s="61">
        <v>1074</v>
      </c>
      <c r="F11" s="61">
        <v>134</v>
      </c>
      <c r="G11" s="61">
        <v>1</v>
      </c>
      <c r="H11" s="61">
        <v>1209</v>
      </c>
      <c r="I11" s="61">
        <v>7</v>
      </c>
      <c r="J11" s="61">
        <v>0</v>
      </c>
      <c r="K11" s="67">
        <v>1</v>
      </c>
      <c r="L11" s="67">
        <v>0</v>
      </c>
      <c r="M11" s="61">
        <v>8</v>
      </c>
      <c r="N11" s="61">
        <v>15</v>
      </c>
      <c r="O11" s="64">
        <v>0.7</v>
      </c>
      <c r="P11" s="65">
        <v>0.01</v>
      </c>
      <c r="Q11" s="61">
        <v>119</v>
      </c>
      <c r="R11" s="125">
        <v>68</v>
      </c>
      <c r="S11" s="62">
        <v>21</v>
      </c>
    </row>
    <row r="12" spans="2:19" ht="19.5" customHeight="1">
      <c r="B12" s="57" t="s">
        <v>65</v>
      </c>
      <c r="C12" s="60">
        <v>934</v>
      </c>
      <c r="D12" s="61">
        <v>923</v>
      </c>
      <c r="E12" s="61">
        <v>380</v>
      </c>
      <c r="F12" s="61">
        <v>536</v>
      </c>
      <c r="G12" s="61">
        <v>0</v>
      </c>
      <c r="H12" s="61">
        <v>916</v>
      </c>
      <c r="I12" s="61">
        <v>6</v>
      </c>
      <c r="J12" s="126">
        <v>0</v>
      </c>
      <c r="K12" s="61">
        <v>1</v>
      </c>
      <c r="L12" s="61">
        <v>0</v>
      </c>
      <c r="M12" s="61">
        <v>7</v>
      </c>
      <c r="N12" s="61">
        <v>20</v>
      </c>
      <c r="O12" s="64">
        <v>0.8</v>
      </c>
      <c r="P12" s="65">
        <v>0.02</v>
      </c>
      <c r="Q12" s="61">
        <v>127</v>
      </c>
      <c r="R12" s="61">
        <v>91</v>
      </c>
      <c r="S12" s="62">
        <v>32</v>
      </c>
    </row>
    <row r="13" spans="2:19" ht="19.5" customHeight="1">
      <c r="B13" s="68" t="s">
        <v>143</v>
      </c>
      <c r="C13" s="127">
        <v>1665</v>
      </c>
      <c r="D13" s="128">
        <v>1640</v>
      </c>
      <c r="E13" s="128">
        <v>374</v>
      </c>
      <c r="F13" s="128">
        <v>1255</v>
      </c>
      <c r="G13" s="128">
        <v>0</v>
      </c>
      <c r="H13" s="128">
        <v>1629</v>
      </c>
      <c r="I13" s="128">
        <v>11</v>
      </c>
      <c r="J13" s="128">
        <v>0</v>
      </c>
      <c r="K13" s="128">
        <v>0</v>
      </c>
      <c r="L13" s="128">
        <v>0</v>
      </c>
      <c r="M13" s="128">
        <v>11</v>
      </c>
      <c r="N13" s="128">
        <v>21</v>
      </c>
      <c r="O13" s="129">
        <v>0.7</v>
      </c>
      <c r="P13" s="130">
        <v>0.01</v>
      </c>
      <c r="Q13" s="128">
        <v>114</v>
      </c>
      <c r="R13" s="128">
        <v>128</v>
      </c>
      <c r="S13" s="131">
        <v>41</v>
      </c>
    </row>
    <row r="14" spans="2:18" ht="19.5" customHeight="1">
      <c r="B14" s="54"/>
      <c r="C14" s="54"/>
      <c r="D14" s="58"/>
      <c r="E14" s="54"/>
      <c r="F14" s="54"/>
      <c r="G14" s="54"/>
      <c r="H14" s="54"/>
      <c r="I14" s="54"/>
      <c r="J14" s="54"/>
      <c r="K14" s="54"/>
      <c r="L14" s="54"/>
      <c r="M14" s="54"/>
      <c r="N14" s="54"/>
      <c r="O14" s="54"/>
      <c r="P14" s="54"/>
      <c r="Q14" s="54"/>
      <c r="R14" s="54"/>
    </row>
    <row r="15" spans="1:18" s="2" customFormat="1" ht="19.5" customHeight="1">
      <c r="A15" s="324" t="s">
        <v>86</v>
      </c>
      <c r="B15" s="324"/>
      <c r="C15" s="324"/>
      <c r="D15" s="324"/>
      <c r="E15" s="324"/>
      <c r="F15" s="324"/>
      <c r="G15" s="324"/>
      <c r="H15" s="324"/>
      <c r="I15" s="324"/>
      <c r="J15" s="324"/>
      <c r="K15" s="324"/>
      <c r="L15" s="324"/>
      <c r="M15" s="324"/>
      <c r="N15" s="324"/>
      <c r="O15" s="324"/>
      <c r="P15" s="324"/>
      <c r="Q15" s="324"/>
      <c r="R15" s="324"/>
    </row>
    <row r="16" spans="2:19" ht="19.5" customHeight="1">
      <c r="B16" s="325" t="s">
        <v>56</v>
      </c>
      <c r="C16" s="328" t="s">
        <v>19</v>
      </c>
      <c r="D16" s="310" t="s">
        <v>11</v>
      </c>
      <c r="E16" s="331" t="s">
        <v>12</v>
      </c>
      <c r="F16" s="331"/>
      <c r="G16" s="331"/>
      <c r="H16" s="331"/>
      <c r="I16" s="331"/>
      <c r="J16" s="331"/>
      <c r="K16" s="331"/>
      <c r="L16" s="331"/>
      <c r="M16" s="331"/>
      <c r="N16" s="310" t="s">
        <v>20</v>
      </c>
      <c r="O16" s="310" t="s">
        <v>13</v>
      </c>
      <c r="P16" s="310" t="s">
        <v>78</v>
      </c>
      <c r="Q16" s="307" t="s">
        <v>14</v>
      </c>
      <c r="R16" s="310" t="s">
        <v>15</v>
      </c>
      <c r="S16" s="313" t="s">
        <v>16</v>
      </c>
    </row>
    <row r="17" spans="2:19" ht="19.5" customHeight="1">
      <c r="B17" s="326"/>
      <c r="C17" s="329"/>
      <c r="D17" s="311"/>
      <c r="E17" s="316"/>
      <c r="F17" s="316"/>
      <c r="G17" s="316"/>
      <c r="H17" s="316"/>
      <c r="I17" s="316"/>
      <c r="J17" s="316"/>
      <c r="K17" s="316"/>
      <c r="L17" s="316"/>
      <c r="M17" s="316"/>
      <c r="N17" s="311"/>
      <c r="O17" s="311"/>
      <c r="P17" s="311"/>
      <c r="Q17" s="308"/>
      <c r="R17" s="311"/>
      <c r="S17" s="314"/>
    </row>
    <row r="18" spans="2:19" ht="19.5" customHeight="1">
      <c r="B18" s="326"/>
      <c r="C18" s="329"/>
      <c r="D18" s="311"/>
      <c r="E18" s="311" t="s">
        <v>21</v>
      </c>
      <c r="F18" s="316" t="s">
        <v>79</v>
      </c>
      <c r="G18" s="316"/>
      <c r="H18" s="316"/>
      <c r="I18" s="316"/>
      <c r="J18" s="316"/>
      <c r="K18" s="316"/>
      <c r="L18" s="316"/>
      <c r="M18" s="316"/>
      <c r="N18" s="311"/>
      <c r="O18" s="311"/>
      <c r="P18" s="311"/>
      <c r="Q18" s="308"/>
      <c r="R18" s="311"/>
      <c r="S18" s="314"/>
    </row>
    <row r="19" spans="2:19" ht="19.5" customHeight="1">
      <c r="B19" s="326"/>
      <c r="C19" s="329"/>
      <c r="D19" s="311"/>
      <c r="E19" s="311"/>
      <c r="F19" s="316"/>
      <c r="G19" s="316"/>
      <c r="H19" s="316"/>
      <c r="I19" s="316"/>
      <c r="J19" s="316"/>
      <c r="K19" s="316"/>
      <c r="L19" s="316"/>
      <c r="M19" s="316"/>
      <c r="N19" s="311"/>
      <c r="O19" s="311"/>
      <c r="P19" s="311"/>
      <c r="Q19" s="308"/>
      <c r="R19" s="311"/>
      <c r="S19" s="314"/>
    </row>
    <row r="20" spans="2:19" ht="19.5" customHeight="1">
      <c r="B20" s="326"/>
      <c r="C20" s="329"/>
      <c r="D20" s="311"/>
      <c r="E20" s="311"/>
      <c r="F20" s="301" t="s">
        <v>87</v>
      </c>
      <c r="G20" s="302"/>
      <c r="H20" s="317" t="s">
        <v>22</v>
      </c>
      <c r="I20" s="319" t="s">
        <v>88</v>
      </c>
      <c r="J20" s="319" t="s">
        <v>89</v>
      </c>
      <c r="K20" s="317" t="s">
        <v>23</v>
      </c>
      <c r="L20" s="301" t="s">
        <v>18</v>
      </c>
      <c r="M20" s="302"/>
      <c r="N20" s="311"/>
      <c r="O20" s="311"/>
      <c r="P20" s="311"/>
      <c r="Q20" s="308"/>
      <c r="R20" s="311"/>
      <c r="S20" s="314"/>
    </row>
    <row r="21" spans="2:19" ht="19.5" customHeight="1">
      <c r="B21" s="326"/>
      <c r="C21" s="329"/>
      <c r="D21" s="311"/>
      <c r="E21" s="311"/>
      <c r="F21" s="303"/>
      <c r="G21" s="304"/>
      <c r="H21" s="317"/>
      <c r="I21" s="319"/>
      <c r="J21" s="319"/>
      <c r="K21" s="317"/>
      <c r="L21" s="303"/>
      <c r="M21" s="304"/>
      <c r="N21" s="311"/>
      <c r="O21" s="332"/>
      <c r="P21" s="332"/>
      <c r="Q21" s="308"/>
      <c r="R21" s="311"/>
      <c r="S21" s="314"/>
    </row>
    <row r="22" spans="2:19" ht="19.5" customHeight="1">
      <c r="B22" s="327"/>
      <c r="C22" s="330"/>
      <c r="D22" s="312"/>
      <c r="E22" s="312"/>
      <c r="F22" s="305"/>
      <c r="G22" s="306"/>
      <c r="H22" s="318"/>
      <c r="I22" s="320"/>
      <c r="J22" s="320"/>
      <c r="K22" s="318"/>
      <c r="L22" s="305"/>
      <c r="M22" s="306"/>
      <c r="N22" s="312"/>
      <c r="O22" s="63" t="s">
        <v>84</v>
      </c>
      <c r="P22" s="63" t="s">
        <v>85</v>
      </c>
      <c r="Q22" s="309"/>
      <c r="R22" s="312"/>
      <c r="S22" s="315"/>
    </row>
    <row r="23" spans="2:19" ht="19.5" customHeight="1">
      <c r="B23" s="59" t="s">
        <v>118</v>
      </c>
      <c r="C23" s="60">
        <v>2430</v>
      </c>
      <c r="D23" s="61">
        <v>2374</v>
      </c>
      <c r="E23" s="61">
        <v>2045</v>
      </c>
      <c r="F23" s="283">
        <v>242</v>
      </c>
      <c r="G23" s="284"/>
      <c r="H23" s="61">
        <v>76</v>
      </c>
      <c r="I23" s="61">
        <v>0</v>
      </c>
      <c r="J23" s="61">
        <v>11</v>
      </c>
      <c r="K23" s="67">
        <v>0</v>
      </c>
      <c r="L23" s="285">
        <v>329</v>
      </c>
      <c r="M23" s="286"/>
      <c r="N23" s="61">
        <v>1129</v>
      </c>
      <c r="O23" s="69">
        <v>13.9</v>
      </c>
      <c r="P23" s="65">
        <v>0.48</v>
      </c>
      <c r="Q23" s="61">
        <v>82</v>
      </c>
      <c r="R23" s="61">
        <v>454</v>
      </c>
      <c r="S23" s="62">
        <v>66</v>
      </c>
    </row>
    <row r="24" spans="2:19" ht="19.5" customHeight="1">
      <c r="B24" s="59" t="s">
        <v>142</v>
      </c>
      <c r="C24" s="60">
        <v>3865</v>
      </c>
      <c r="D24" s="61">
        <v>3803</v>
      </c>
      <c r="E24" s="61">
        <v>3191</v>
      </c>
      <c r="F24" s="283">
        <f>SUM(F25:G27)</f>
        <v>443</v>
      </c>
      <c r="G24" s="284"/>
      <c r="H24" s="61">
        <f>SUM(H25:H27)</f>
        <v>151</v>
      </c>
      <c r="I24" s="61">
        <f>SUM(I25:I27)</f>
        <v>2</v>
      </c>
      <c r="J24" s="61">
        <f>SUM(J25:J27)</f>
        <v>16</v>
      </c>
      <c r="K24" s="61">
        <f>SUM(K25:K27)</f>
        <v>0</v>
      </c>
      <c r="L24" s="285">
        <f>SUM(L25:M27)</f>
        <v>612</v>
      </c>
      <c r="M24" s="286"/>
      <c r="N24" s="61">
        <v>2001</v>
      </c>
      <c r="O24" s="123">
        <v>16.1</v>
      </c>
      <c r="P24" s="124">
        <v>0.5</v>
      </c>
      <c r="Q24" s="61">
        <v>87</v>
      </c>
      <c r="R24" s="61">
        <v>526</v>
      </c>
      <c r="S24" s="62">
        <v>116</v>
      </c>
    </row>
    <row r="25" spans="2:19" ht="19.5" customHeight="1">
      <c r="B25" s="57" t="s">
        <v>64</v>
      </c>
      <c r="C25" s="60">
        <v>1324</v>
      </c>
      <c r="D25" s="61">
        <v>1308</v>
      </c>
      <c r="E25" s="61">
        <v>1096</v>
      </c>
      <c r="F25" s="283">
        <v>149</v>
      </c>
      <c r="G25" s="284"/>
      <c r="H25" s="61">
        <v>57</v>
      </c>
      <c r="I25" s="61">
        <v>1</v>
      </c>
      <c r="J25" s="61">
        <v>5</v>
      </c>
      <c r="K25" s="61">
        <v>0</v>
      </c>
      <c r="L25" s="285">
        <f>SUM(F25:K25)</f>
        <v>212</v>
      </c>
      <c r="M25" s="286"/>
      <c r="N25" s="61">
        <v>734</v>
      </c>
      <c r="O25" s="69">
        <v>16.2</v>
      </c>
      <c r="P25" s="65">
        <v>0.6</v>
      </c>
      <c r="Q25" s="61">
        <v>11</v>
      </c>
      <c r="R25" s="61">
        <v>148</v>
      </c>
      <c r="S25" s="62">
        <v>43</v>
      </c>
    </row>
    <row r="26" spans="2:19" ht="19.5" customHeight="1">
      <c r="B26" s="57" t="s">
        <v>65</v>
      </c>
      <c r="C26" s="60">
        <v>930</v>
      </c>
      <c r="D26" s="61">
        <v>908</v>
      </c>
      <c r="E26" s="61">
        <v>770</v>
      </c>
      <c r="F26" s="283">
        <v>100</v>
      </c>
      <c r="G26" s="284"/>
      <c r="H26" s="61">
        <v>32</v>
      </c>
      <c r="I26" s="61">
        <v>1</v>
      </c>
      <c r="J26" s="61">
        <v>5</v>
      </c>
      <c r="K26" s="61">
        <v>0</v>
      </c>
      <c r="L26" s="285">
        <f>SUM(F26:K26)</f>
        <v>138</v>
      </c>
      <c r="M26" s="286"/>
      <c r="N26" s="61">
        <v>439</v>
      </c>
      <c r="O26" s="69">
        <v>15.2</v>
      </c>
      <c r="P26" s="65">
        <v>0.5</v>
      </c>
      <c r="Q26" s="61">
        <v>63</v>
      </c>
      <c r="R26" s="61">
        <v>190</v>
      </c>
      <c r="S26" s="62">
        <v>26</v>
      </c>
    </row>
    <row r="27" spans="2:19" ht="19.5" customHeight="1">
      <c r="B27" s="68" t="s">
        <v>143</v>
      </c>
      <c r="C27" s="127">
        <v>1611</v>
      </c>
      <c r="D27" s="128">
        <v>1587</v>
      </c>
      <c r="E27" s="128">
        <v>1325</v>
      </c>
      <c r="F27" s="287">
        <v>194</v>
      </c>
      <c r="G27" s="288"/>
      <c r="H27" s="128">
        <v>62</v>
      </c>
      <c r="I27" s="128">
        <v>0</v>
      </c>
      <c r="J27" s="128">
        <v>6</v>
      </c>
      <c r="K27" s="128">
        <v>0</v>
      </c>
      <c r="L27" s="289">
        <f>SUM(F27:K27)</f>
        <v>262</v>
      </c>
      <c r="M27" s="290"/>
      <c r="N27" s="128">
        <v>828</v>
      </c>
      <c r="O27" s="132">
        <v>16.5</v>
      </c>
      <c r="P27" s="130">
        <v>0.5</v>
      </c>
      <c r="Q27" s="128">
        <v>13</v>
      </c>
      <c r="R27" s="128">
        <v>188</v>
      </c>
      <c r="S27" s="131">
        <v>47</v>
      </c>
    </row>
    <row r="28" spans="3:19" ht="19.5" customHeight="1">
      <c r="C28" s="70"/>
      <c r="D28" s="70"/>
      <c r="E28" s="70"/>
      <c r="F28" s="70"/>
      <c r="H28" s="70"/>
      <c r="I28" s="70"/>
      <c r="J28" s="70"/>
      <c r="K28" s="70"/>
      <c r="L28" s="70"/>
      <c r="N28" s="70"/>
      <c r="O28" s="71"/>
      <c r="P28" s="72"/>
      <c r="Q28" s="70">
        <v>0</v>
      </c>
      <c r="R28" s="70"/>
      <c r="S28" s="70"/>
    </row>
    <row r="29" spans="1:27" s="2" customFormat="1" ht="19.5" customHeight="1">
      <c r="A29" s="291" t="s">
        <v>90</v>
      </c>
      <c r="B29" s="291"/>
      <c r="C29" s="291"/>
      <c r="D29" s="291"/>
      <c r="E29" s="291"/>
      <c r="F29" s="291"/>
      <c r="G29" s="291"/>
      <c r="H29" s="291"/>
      <c r="I29" s="291"/>
      <c r="J29" s="291"/>
      <c r="K29" s="291"/>
      <c r="L29" s="291"/>
      <c r="M29" s="291"/>
      <c r="N29" s="291"/>
      <c r="O29" s="291"/>
      <c r="P29" s="291"/>
      <c r="Q29" s="291"/>
      <c r="R29" s="291"/>
      <c r="S29" s="55"/>
      <c r="T29" s="55"/>
      <c r="U29" s="55"/>
      <c r="V29" s="55"/>
      <c r="W29" s="55"/>
      <c r="X29" s="55"/>
      <c r="Y29" s="55"/>
      <c r="Z29" s="55"/>
      <c r="AA29" s="55"/>
    </row>
    <row r="30" spans="2:28" ht="19.5" customHeight="1">
      <c r="B30" s="292" t="s">
        <v>57</v>
      </c>
      <c r="C30" s="293"/>
      <c r="D30" s="294"/>
      <c r="E30" s="295" t="s">
        <v>144</v>
      </c>
      <c r="F30" s="296"/>
      <c r="G30" s="297"/>
      <c r="H30" s="295" t="s">
        <v>145</v>
      </c>
      <c r="I30" s="296"/>
      <c r="J30" s="298"/>
      <c r="K30" s="299" t="s">
        <v>119</v>
      </c>
      <c r="L30" s="293"/>
      <c r="M30" s="300"/>
      <c r="N30" s="299" t="s">
        <v>120</v>
      </c>
      <c r="O30" s="300"/>
      <c r="P30" s="270" t="s">
        <v>24</v>
      </c>
      <c r="Q30" s="271"/>
      <c r="R30" s="272"/>
      <c r="S30" s="118"/>
      <c r="T30" s="56"/>
      <c r="U30" s="56"/>
      <c r="V30" s="56"/>
      <c r="W30" s="56"/>
      <c r="X30" s="56"/>
      <c r="Y30" s="56"/>
      <c r="Z30" s="56"/>
      <c r="AA30" s="56"/>
      <c r="AB30" s="56"/>
    </row>
    <row r="31" spans="2:28" ht="19.5" customHeight="1">
      <c r="B31" s="275" t="s">
        <v>91</v>
      </c>
      <c r="C31" s="276"/>
      <c r="D31" s="277"/>
      <c r="E31" s="278" t="s">
        <v>121</v>
      </c>
      <c r="F31" s="279"/>
      <c r="G31" s="280"/>
      <c r="H31" s="385" t="s">
        <v>146</v>
      </c>
      <c r="I31" s="386"/>
      <c r="J31" s="390"/>
      <c r="K31" s="282" t="s">
        <v>147</v>
      </c>
      <c r="L31" s="279"/>
      <c r="M31" s="281"/>
      <c r="N31" s="282" t="s">
        <v>148</v>
      </c>
      <c r="O31" s="281"/>
      <c r="P31" s="282" t="s">
        <v>149</v>
      </c>
      <c r="Q31" s="279"/>
      <c r="R31" s="280"/>
      <c r="S31" s="119"/>
      <c r="T31" s="56"/>
      <c r="U31" s="56"/>
      <c r="V31" s="56"/>
      <c r="W31" s="56"/>
      <c r="X31" s="56"/>
      <c r="Y31" s="56"/>
      <c r="Z31" s="56"/>
      <c r="AA31" s="56"/>
      <c r="AB31" s="56"/>
    </row>
    <row r="32" spans="2:27" ht="39.75" customHeight="1">
      <c r="B32" s="273" t="s">
        <v>25</v>
      </c>
      <c r="C32" s="274"/>
      <c r="D32" s="274"/>
      <c r="E32" s="391"/>
      <c r="F32" s="268"/>
      <c r="G32" s="269"/>
      <c r="H32" s="391"/>
      <c r="I32" s="268"/>
      <c r="J32" s="392"/>
      <c r="K32" s="267"/>
      <c r="L32" s="268"/>
      <c r="M32" s="268"/>
      <c r="N32" s="268"/>
      <c r="O32" s="268"/>
      <c r="P32" s="268"/>
      <c r="Q32" s="268"/>
      <c r="R32" s="269"/>
      <c r="S32" s="119"/>
      <c r="T32" s="56"/>
      <c r="U32" s="56"/>
      <c r="V32" s="56"/>
      <c r="W32" s="56"/>
      <c r="X32" s="56"/>
      <c r="Y32" s="56"/>
      <c r="Z32" s="56"/>
      <c r="AA32" s="56"/>
    </row>
    <row r="33" spans="2:27" ht="19.5" customHeight="1">
      <c r="B33" s="258" t="s">
        <v>50</v>
      </c>
      <c r="C33" s="259"/>
      <c r="D33" s="260"/>
      <c r="E33" s="387" t="s">
        <v>122</v>
      </c>
      <c r="F33" s="388"/>
      <c r="G33" s="389"/>
      <c r="H33" s="261" t="s">
        <v>150</v>
      </c>
      <c r="I33" s="262"/>
      <c r="J33" s="263"/>
      <c r="K33" s="264"/>
      <c r="L33" s="265"/>
      <c r="M33" s="265"/>
      <c r="N33" s="265"/>
      <c r="O33" s="265"/>
      <c r="P33" s="265"/>
      <c r="Q33" s="265"/>
      <c r="R33" s="266"/>
      <c r="S33" s="119"/>
      <c r="T33" s="56"/>
      <c r="U33" s="56"/>
      <c r="V33" s="56"/>
      <c r="W33" s="56"/>
      <c r="X33" s="56"/>
      <c r="Y33" s="56"/>
      <c r="Z33" s="56"/>
      <c r="AA33" s="56"/>
    </row>
  </sheetData>
  <sheetProtection/>
  <mergeCells count="72">
    <mergeCell ref="A1:R1"/>
    <mergeCell ref="B2:B8"/>
    <mergeCell ref="C2:C8"/>
    <mergeCell ref="D2:D8"/>
    <mergeCell ref="E2:M3"/>
    <mergeCell ref="N2:N8"/>
    <mergeCell ref="O2:O7"/>
    <mergeCell ref="P2:P7"/>
    <mergeCell ref="Q2:Q8"/>
    <mergeCell ref="R2:R8"/>
    <mergeCell ref="S2:S8"/>
    <mergeCell ref="E4:H5"/>
    <mergeCell ref="I4:M5"/>
    <mergeCell ref="E6:E8"/>
    <mergeCell ref="F6:F8"/>
    <mergeCell ref="G6:G8"/>
    <mergeCell ref="H6:H8"/>
    <mergeCell ref="I6:I8"/>
    <mergeCell ref="J6:J8"/>
    <mergeCell ref="K6:K8"/>
    <mergeCell ref="L6:L8"/>
    <mergeCell ref="M6:M8"/>
    <mergeCell ref="A15:R15"/>
    <mergeCell ref="B16:B22"/>
    <mergeCell ref="C16:C22"/>
    <mergeCell ref="D16:D22"/>
    <mergeCell ref="E16:M17"/>
    <mergeCell ref="N16:N22"/>
    <mergeCell ref="O16:O21"/>
    <mergeCell ref="P16:P21"/>
    <mergeCell ref="Q16:Q22"/>
    <mergeCell ref="R16:R22"/>
    <mergeCell ref="S16:S22"/>
    <mergeCell ref="E18:E22"/>
    <mergeCell ref="F18:M19"/>
    <mergeCell ref="F20:G22"/>
    <mergeCell ref="H20:H22"/>
    <mergeCell ref="I20:I22"/>
    <mergeCell ref="J20:J22"/>
    <mergeCell ref="K20:K22"/>
    <mergeCell ref="L20:M22"/>
    <mergeCell ref="F23:G23"/>
    <mergeCell ref="L23:M23"/>
    <mergeCell ref="F24:G24"/>
    <mergeCell ref="L24:M24"/>
    <mergeCell ref="F25:G25"/>
    <mergeCell ref="L25:M25"/>
    <mergeCell ref="F26:G26"/>
    <mergeCell ref="L26:M26"/>
    <mergeCell ref="F27:G27"/>
    <mergeCell ref="L27:M27"/>
    <mergeCell ref="A29:R29"/>
    <mergeCell ref="B30:D30"/>
    <mergeCell ref="E30:G30"/>
    <mergeCell ref="H30:J30"/>
    <mergeCell ref="K30:M30"/>
    <mergeCell ref="N30:O30"/>
    <mergeCell ref="P30:R30"/>
    <mergeCell ref="B32:D32"/>
    <mergeCell ref="E32:G32"/>
    <mergeCell ref="B31:D31"/>
    <mergeCell ref="E31:G31"/>
    <mergeCell ref="H31:J31"/>
    <mergeCell ref="K31:M31"/>
    <mergeCell ref="N31:O31"/>
    <mergeCell ref="P31:R31"/>
    <mergeCell ref="B33:D33"/>
    <mergeCell ref="E33:G33"/>
    <mergeCell ref="H33:J33"/>
    <mergeCell ref="H32:J32"/>
    <mergeCell ref="K33:R33"/>
    <mergeCell ref="K32:R32"/>
  </mergeCells>
  <printOptions/>
  <pageMargins left="0.7086614173228347" right="0.4330708661417323" top="0.5511811023622047" bottom="0.5118110236220472" header="0.5118110236220472" footer="0.5118110236220472"/>
  <pageSetup firstPageNumber="135"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H42"/>
  <sheetViews>
    <sheetView zoomScale="90" zoomScaleNormal="90" zoomScaleSheetLayoutView="70" workbookViewId="0" topLeftCell="A1">
      <selection activeCell="L23" sqref="L23"/>
    </sheetView>
  </sheetViews>
  <sheetFormatPr defaultColWidth="9.00390625" defaultRowHeight="19.5" customHeight="1"/>
  <cols>
    <col min="1" max="1" width="1.625" style="102" customWidth="1"/>
    <col min="2" max="2" width="15.625" style="102" customWidth="1"/>
    <col min="3" max="3" width="18.375" style="102" bestFit="1" customWidth="1"/>
    <col min="4" max="6" width="7.50390625" style="102" customWidth="1"/>
    <col min="7" max="30" width="5.00390625" style="102" customWidth="1"/>
    <col min="31" max="31" width="7.50390625" style="102" bestFit="1" customWidth="1"/>
    <col min="32" max="32" width="5.125" style="102" customWidth="1"/>
    <col min="33" max="33" width="6.875" style="102" bestFit="1" customWidth="1"/>
    <col min="34" max="34" width="5.875" style="102" bestFit="1" customWidth="1"/>
    <col min="35" max="16384" width="9.00390625" style="102" customWidth="1"/>
  </cols>
  <sheetData>
    <row r="1" spans="1:8" s="96" customFormat="1" ht="19.5" customHeight="1">
      <c r="A1" s="355" t="s">
        <v>62</v>
      </c>
      <c r="B1" s="355"/>
      <c r="C1" s="355"/>
      <c r="D1" s="355"/>
      <c r="E1" s="355"/>
      <c r="F1" s="355"/>
      <c r="G1" s="355"/>
      <c r="H1" s="355"/>
    </row>
    <row r="2" spans="2:33" s="97" customFormat="1" ht="48" customHeight="1">
      <c r="B2" s="356" t="s">
        <v>151</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98"/>
      <c r="AF2" s="98"/>
      <c r="AG2" s="98"/>
    </row>
    <row r="3" spans="1:34" s="97" customFormat="1" ht="19.5" customHeight="1">
      <c r="A3" s="357" t="s">
        <v>123</v>
      </c>
      <c r="B3" s="357"/>
      <c r="C3" s="357"/>
      <c r="D3" s="357"/>
      <c r="E3" s="357"/>
      <c r="F3" s="357"/>
      <c r="G3" s="357"/>
      <c r="H3" s="357"/>
      <c r="I3" s="99"/>
      <c r="J3" s="100"/>
      <c r="K3" s="100" t="s">
        <v>156</v>
      </c>
      <c r="L3" s="100"/>
      <c r="M3" s="100"/>
      <c r="N3" s="100"/>
      <c r="O3" s="100"/>
      <c r="P3" s="100"/>
      <c r="Q3" s="100"/>
      <c r="R3" s="100"/>
      <c r="S3" s="100"/>
      <c r="T3" s="100"/>
      <c r="U3" s="100"/>
      <c r="V3" s="100"/>
      <c r="W3" s="100"/>
      <c r="X3" s="100"/>
      <c r="Y3" s="100"/>
      <c r="Z3" s="100"/>
      <c r="AA3" s="100"/>
      <c r="AB3" s="100"/>
      <c r="AC3" s="100"/>
      <c r="AD3" s="100"/>
      <c r="AE3" s="101"/>
      <c r="AF3" s="101"/>
      <c r="AG3" s="101"/>
      <c r="AH3" s="99"/>
    </row>
    <row r="4" spans="2:34" ht="9.75" customHeight="1">
      <c r="B4" s="358"/>
      <c r="C4" s="359"/>
      <c r="D4" s="364" t="s">
        <v>96</v>
      </c>
      <c r="E4" s="364" t="s">
        <v>116</v>
      </c>
      <c r="F4" s="364" t="s">
        <v>125</v>
      </c>
      <c r="G4" s="367"/>
      <c r="H4" s="368"/>
      <c r="I4" s="368"/>
      <c r="J4" s="368"/>
      <c r="K4" s="368"/>
      <c r="L4" s="368"/>
      <c r="M4" s="368"/>
      <c r="N4" s="368"/>
      <c r="O4" s="368"/>
      <c r="P4" s="368"/>
      <c r="Q4" s="368"/>
      <c r="R4" s="368"/>
      <c r="S4" s="368"/>
      <c r="T4" s="368"/>
      <c r="U4" s="368"/>
      <c r="V4" s="368"/>
      <c r="W4" s="368"/>
      <c r="X4" s="368"/>
      <c r="Y4" s="368"/>
      <c r="Z4" s="368"/>
      <c r="AA4" s="368"/>
      <c r="AB4" s="368"/>
      <c r="AC4" s="368"/>
      <c r="AD4" s="369"/>
      <c r="AE4" s="103"/>
      <c r="AF4" s="103"/>
      <c r="AG4" s="104"/>
      <c r="AH4" s="103"/>
    </row>
    <row r="5" spans="2:34" ht="14.25">
      <c r="B5" s="360"/>
      <c r="C5" s="361"/>
      <c r="D5" s="365"/>
      <c r="E5" s="365"/>
      <c r="F5" s="365"/>
      <c r="G5" s="370" t="s">
        <v>126</v>
      </c>
      <c r="H5" s="371"/>
      <c r="I5" s="353" t="s">
        <v>127</v>
      </c>
      <c r="J5" s="353"/>
      <c r="K5" s="353" t="s">
        <v>128</v>
      </c>
      <c r="L5" s="353"/>
      <c r="M5" s="353" t="s">
        <v>129</v>
      </c>
      <c r="N5" s="353"/>
      <c r="O5" s="353" t="s">
        <v>130</v>
      </c>
      <c r="P5" s="353"/>
      <c r="Q5" s="353" t="s">
        <v>131</v>
      </c>
      <c r="R5" s="353"/>
      <c r="S5" s="353" t="s">
        <v>132</v>
      </c>
      <c r="T5" s="353"/>
      <c r="U5" s="353" t="s">
        <v>133</v>
      </c>
      <c r="V5" s="353"/>
      <c r="W5" s="353" t="s">
        <v>117</v>
      </c>
      <c r="X5" s="353"/>
      <c r="Y5" s="353" t="s">
        <v>134</v>
      </c>
      <c r="Z5" s="353"/>
      <c r="AA5" s="353" t="s">
        <v>135</v>
      </c>
      <c r="AB5" s="353"/>
      <c r="AC5" s="353" t="s">
        <v>136</v>
      </c>
      <c r="AD5" s="354"/>
      <c r="AE5" s="103"/>
      <c r="AF5" s="103"/>
      <c r="AG5" s="104"/>
      <c r="AH5" s="103"/>
    </row>
    <row r="6" spans="2:34" ht="14.25">
      <c r="B6" s="362"/>
      <c r="C6" s="363"/>
      <c r="D6" s="366"/>
      <c r="E6" s="366"/>
      <c r="F6" s="366"/>
      <c r="G6" s="140" t="s">
        <v>26</v>
      </c>
      <c r="H6" s="141" t="s">
        <v>27</v>
      </c>
      <c r="I6" s="140" t="s">
        <v>26</v>
      </c>
      <c r="J6" s="141" t="s">
        <v>27</v>
      </c>
      <c r="K6" s="140" t="s">
        <v>26</v>
      </c>
      <c r="L6" s="141" t="s">
        <v>27</v>
      </c>
      <c r="M6" s="140" t="s">
        <v>26</v>
      </c>
      <c r="N6" s="141" t="s">
        <v>27</v>
      </c>
      <c r="O6" s="140" t="s">
        <v>26</v>
      </c>
      <c r="P6" s="141" t="s">
        <v>27</v>
      </c>
      <c r="Q6" s="140" t="s">
        <v>26</v>
      </c>
      <c r="R6" s="141" t="s">
        <v>27</v>
      </c>
      <c r="S6" s="140" t="s">
        <v>26</v>
      </c>
      <c r="T6" s="141" t="s">
        <v>27</v>
      </c>
      <c r="U6" s="140" t="s">
        <v>26</v>
      </c>
      <c r="V6" s="141" t="s">
        <v>27</v>
      </c>
      <c r="W6" s="140" t="s">
        <v>26</v>
      </c>
      <c r="X6" s="141" t="s">
        <v>27</v>
      </c>
      <c r="Y6" s="140" t="s">
        <v>26</v>
      </c>
      <c r="Z6" s="141" t="s">
        <v>27</v>
      </c>
      <c r="AA6" s="140" t="s">
        <v>26</v>
      </c>
      <c r="AB6" s="141" t="s">
        <v>27</v>
      </c>
      <c r="AC6" s="140" t="s">
        <v>26</v>
      </c>
      <c r="AD6" s="142" t="s">
        <v>27</v>
      </c>
      <c r="AE6" s="105"/>
      <c r="AF6" s="105"/>
      <c r="AG6" s="106"/>
      <c r="AH6" s="105"/>
    </row>
    <row r="7" spans="2:34" ht="18" customHeight="1">
      <c r="B7" s="344" t="s">
        <v>19</v>
      </c>
      <c r="C7" s="345"/>
      <c r="D7" s="143">
        <v>85331</v>
      </c>
      <c r="E7" s="143">
        <v>85820</v>
      </c>
      <c r="F7" s="143">
        <f>SUM(G7:AD7)</f>
        <v>45675</v>
      </c>
      <c r="G7" s="144">
        <v>1510</v>
      </c>
      <c r="H7" s="144">
        <v>1437</v>
      </c>
      <c r="I7" s="145">
        <v>1084</v>
      </c>
      <c r="J7" s="144">
        <v>1654</v>
      </c>
      <c r="K7" s="145">
        <v>996</v>
      </c>
      <c r="L7" s="144">
        <v>1852</v>
      </c>
      <c r="M7" s="144">
        <v>1084</v>
      </c>
      <c r="N7" s="144">
        <v>2181</v>
      </c>
      <c r="O7" s="144">
        <v>1273</v>
      </c>
      <c r="P7" s="144">
        <v>2636</v>
      </c>
      <c r="Q7" s="144">
        <v>1128</v>
      </c>
      <c r="R7" s="144">
        <v>2156</v>
      </c>
      <c r="S7" s="144">
        <v>978</v>
      </c>
      <c r="T7" s="144">
        <v>1953</v>
      </c>
      <c r="U7" s="144">
        <v>1099</v>
      </c>
      <c r="V7" s="144">
        <v>2303</v>
      </c>
      <c r="W7" s="144">
        <v>1695</v>
      </c>
      <c r="X7" s="144">
        <v>2527</v>
      </c>
      <c r="Y7" s="144">
        <v>3215</v>
      </c>
      <c r="Z7" s="144">
        <v>4041</v>
      </c>
      <c r="AA7" s="144">
        <v>1583</v>
      </c>
      <c r="AB7" s="144">
        <v>1961</v>
      </c>
      <c r="AC7" s="144">
        <v>2431</v>
      </c>
      <c r="AD7" s="146">
        <v>2898</v>
      </c>
      <c r="AE7" s="107"/>
      <c r="AG7" s="107"/>
      <c r="AH7" s="108"/>
    </row>
    <row r="8" spans="2:34" ht="18" customHeight="1">
      <c r="B8" s="346" t="s">
        <v>11</v>
      </c>
      <c r="C8" s="347"/>
      <c r="D8" s="147">
        <v>4032</v>
      </c>
      <c r="E8" s="147">
        <v>4180</v>
      </c>
      <c r="F8" s="147">
        <f>SUM(F23:F25)</f>
        <v>2570</v>
      </c>
      <c r="G8" s="148">
        <v>32</v>
      </c>
      <c r="H8" s="148">
        <v>39</v>
      </c>
      <c r="I8" s="149">
        <v>21</v>
      </c>
      <c r="J8" s="148">
        <v>85</v>
      </c>
      <c r="K8" s="149">
        <v>24</v>
      </c>
      <c r="L8" s="148">
        <v>122</v>
      </c>
      <c r="M8" s="148">
        <v>22</v>
      </c>
      <c r="N8" s="148">
        <v>139</v>
      </c>
      <c r="O8" s="148">
        <v>29</v>
      </c>
      <c r="P8" s="148">
        <v>180</v>
      </c>
      <c r="Q8" s="148">
        <v>31</v>
      </c>
      <c r="R8" s="148">
        <v>189</v>
      </c>
      <c r="S8" s="148">
        <v>25</v>
      </c>
      <c r="T8" s="148">
        <v>128</v>
      </c>
      <c r="U8" s="148">
        <v>27</v>
      </c>
      <c r="V8" s="148">
        <v>181</v>
      </c>
      <c r="W8" s="148">
        <v>47</v>
      </c>
      <c r="X8" s="148">
        <v>208</v>
      </c>
      <c r="Y8" s="148">
        <v>149</v>
      </c>
      <c r="Z8" s="148">
        <v>320</v>
      </c>
      <c r="AA8" s="148">
        <v>83</v>
      </c>
      <c r="AB8" s="148">
        <v>151</v>
      </c>
      <c r="AC8" s="148">
        <v>157</v>
      </c>
      <c r="AD8" s="150">
        <v>181</v>
      </c>
      <c r="AE8" s="107"/>
      <c r="AG8" s="107"/>
      <c r="AH8" s="107"/>
    </row>
    <row r="9" spans="2:34" ht="18" customHeight="1">
      <c r="B9" s="348" t="s">
        <v>28</v>
      </c>
      <c r="C9" s="349"/>
      <c r="D9" s="151">
        <v>4.725129202751638</v>
      </c>
      <c r="E9" s="151">
        <v>4.870659519925425</v>
      </c>
      <c r="F9" s="151">
        <f>F8*100/F7</f>
        <v>5.626710454296661</v>
      </c>
      <c r="G9" s="152">
        <f>G8*100/G7</f>
        <v>2.119205298013245</v>
      </c>
      <c r="H9" s="152">
        <f aca="true" t="shared" si="0" ref="H9:AD9">H8*100/H7</f>
        <v>2.7139874739039667</v>
      </c>
      <c r="I9" s="153">
        <f t="shared" si="0"/>
        <v>1.937269372693727</v>
      </c>
      <c r="J9" s="152">
        <f t="shared" si="0"/>
        <v>5.139056831922612</v>
      </c>
      <c r="K9" s="153">
        <f t="shared" si="0"/>
        <v>2.4096385542168677</v>
      </c>
      <c r="L9" s="152">
        <f t="shared" si="0"/>
        <v>6.587473002159827</v>
      </c>
      <c r="M9" s="152">
        <f t="shared" si="0"/>
        <v>2.029520295202952</v>
      </c>
      <c r="N9" s="152">
        <f t="shared" si="0"/>
        <v>6.373223292067859</v>
      </c>
      <c r="O9" s="152">
        <f t="shared" si="0"/>
        <v>2.2780832678711707</v>
      </c>
      <c r="P9" s="152">
        <f t="shared" si="0"/>
        <v>6.828528072837633</v>
      </c>
      <c r="Q9" s="152">
        <f t="shared" si="0"/>
        <v>2.74822695035461</v>
      </c>
      <c r="R9" s="152">
        <f t="shared" si="0"/>
        <v>8.766233766233766</v>
      </c>
      <c r="S9" s="152">
        <f>S8*100/S7</f>
        <v>2.556237218813906</v>
      </c>
      <c r="T9" s="152">
        <f>T8*100/T7</f>
        <v>6.554019457245264</v>
      </c>
      <c r="U9" s="152">
        <f t="shared" si="0"/>
        <v>2.4567788898999092</v>
      </c>
      <c r="V9" s="152">
        <f t="shared" si="0"/>
        <v>7.859313938341294</v>
      </c>
      <c r="W9" s="152">
        <f>W8*100/W7</f>
        <v>2.7728613569321534</v>
      </c>
      <c r="X9" s="152">
        <f>X8*100/X7</f>
        <v>8.231104075979422</v>
      </c>
      <c r="Y9" s="152">
        <f>Y8*100/Y7</f>
        <v>4.63452566096423</v>
      </c>
      <c r="Z9" s="152">
        <f>Z8*100/Z7</f>
        <v>7.918831972284088</v>
      </c>
      <c r="AA9" s="152">
        <f t="shared" si="0"/>
        <v>5.243209096651927</v>
      </c>
      <c r="AB9" s="152">
        <f t="shared" si="0"/>
        <v>7.700152983171851</v>
      </c>
      <c r="AC9" s="152">
        <f t="shared" si="0"/>
        <v>6.458247634718223</v>
      </c>
      <c r="AD9" s="154">
        <f t="shared" si="0"/>
        <v>6.245686680469289</v>
      </c>
      <c r="AE9" s="109"/>
      <c r="AG9" s="109"/>
      <c r="AH9" s="109"/>
    </row>
    <row r="10" spans="2:34" ht="18" customHeight="1">
      <c r="B10" s="342" t="s">
        <v>97</v>
      </c>
      <c r="C10" s="110" t="s">
        <v>29</v>
      </c>
      <c r="D10" s="155">
        <v>2454</v>
      </c>
      <c r="E10" s="155">
        <v>2581</v>
      </c>
      <c r="F10" s="155">
        <f>SUM(G10:AD10)</f>
        <v>1599</v>
      </c>
      <c r="G10" s="156">
        <v>18</v>
      </c>
      <c r="H10" s="156">
        <v>16</v>
      </c>
      <c r="I10" s="157">
        <v>7</v>
      </c>
      <c r="J10" s="156">
        <v>45</v>
      </c>
      <c r="K10" s="157">
        <v>10</v>
      </c>
      <c r="L10" s="156">
        <v>75</v>
      </c>
      <c r="M10" s="156">
        <v>16</v>
      </c>
      <c r="N10" s="156">
        <v>91</v>
      </c>
      <c r="O10" s="156">
        <v>18</v>
      </c>
      <c r="P10" s="156">
        <v>107</v>
      </c>
      <c r="Q10" s="156">
        <v>19</v>
      </c>
      <c r="R10" s="156">
        <v>118</v>
      </c>
      <c r="S10" s="156">
        <v>15</v>
      </c>
      <c r="T10" s="156">
        <v>81</v>
      </c>
      <c r="U10" s="156">
        <v>15</v>
      </c>
      <c r="V10" s="156">
        <v>128</v>
      </c>
      <c r="W10" s="156">
        <v>29</v>
      </c>
      <c r="X10" s="156">
        <v>127</v>
      </c>
      <c r="Y10" s="156">
        <v>88</v>
      </c>
      <c r="Z10" s="156">
        <v>215</v>
      </c>
      <c r="AA10" s="156">
        <v>46</v>
      </c>
      <c r="AB10" s="156">
        <v>106</v>
      </c>
      <c r="AC10" s="156">
        <v>96</v>
      </c>
      <c r="AD10" s="158">
        <v>113</v>
      </c>
      <c r="AE10" s="107"/>
      <c r="AG10" s="107"/>
      <c r="AH10" s="111"/>
    </row>
    <row r="11" spans="2:34" ht="18" customHeight="1">
      <c r="B11" s="342"/>
      <c r="C11" s="112" t="s">
        <v>30</v>
      </c>
      <c r="D11" s="147">
        <v>1559</v>
      </c>
      <c r="E11" s="147">
        <v>1573</v>
      </c>
      <c r="F11" s="147">
        <f>SUM(G11:AD11)</f>
        <v>946</v>
      </c>
      <c r="G11" s="148">
        <v>10</v>
      </c>
      <c r="H11" s="148">
        <v>19</v>
      </c>
      <c r="I11" s="149">
        <v>13</v>
      </c>
      <c r="J11" s="148">
        <v>31</v>
      </c>
      <c r="K11" s="149">
        <v>13</v>
      </c>
      <c r="L11" s="148">
        <v>45</v>
      </c>
      <c r="M11" s="148">
        <v>6</v>
      </c>
      <c r="N11" s="148">
        <v>48</v>
      </c>
      <c r="O11" s="148">
        <v>9</v>
      </c>
      <c r="P11" s="148">
        <v>73</v>
      </c>
      <c r="Q11" s="148">
        <v>12</v>
      </c>
      <c r="R11" s="148">
        <v>71</v>
      </c>
      <c r="S11" s="148">
        <v>10</v>
      </c>
      <c r="T11" s="148">
        <v>47</v>
      </c>
      <c r="U11" s="148">
        <v>12</v>
      </c>
      <c r="V11" s="148">
        <v>53</v>
      </c>
      <c r="W11" s="148">
        <v>17</v>
      </c>
      <c r="X11" s="148">
        <v>80</v>
      </c>
      <c r="Y11" s="148">
        <v>61</v>
      </c>
      <c r="Z11" s="148">
        <v>105</v>
      </c>
      <c r="AA11" s="148">
        <v>37</v>
      </c>
      <c r="AB11" s="148">
        <v>45</v>
      </c>
      <c r="AC11" s="148">
        <v>61</v>
      </c>
      <c r="AD11" s="150">
        <v>68</v>
      </c>
      <c r="AE11" s="107"/>
      <c r="AG11" s="107"/>
      <c r="AH11" s="108"/>
    </row>
    <row r="12" spans="2:34" ht="18" customHeight="1">
      <c r="B12" s="350"/>
      <c r="C12" s="112" t="s">
        <v>18</v>
      </c>
      <c r="D12" s="147">
        <v>4013</v>
      </c>
      <c r="E12" s="147">
        <v>4154</v>
      </c>
      <c r="F12" s="147">
        <f>F10+F11</f>
        <v>2545</v>
      </c>
      <c r="G12" s="148">
        <f aca="true" t="shared" si="1" ref="G12:AD12">G10+G11</f>
        <v>28</v>
      </c>
      <c r="H12" s="148">
        <f t="shared" si="1"/>
        <v>35</v>
      </c>
      <c r="I12" s="149">
        <f t="shared" si="1"/>
        <v>20</v>
      </c>
      <c r="J12" s="148">
        <f t="shared" si="1"/>
        <v>76</v>
      </c>
      <c r="K12" s="149">
        <f t="shared" si="1"/>
        <v>23</v>
      </c>
      <c r="L12" s="148">
        <f t="shared" si="1"/>
        <v>120</v>
      </c>
      <c r="M12" s="148">
        <f t="shared" si="1"/>
        <v>22</v>
      </c>
      <c r="N12" s="148">
        <f t="shared" si="1"/>
        <v>139</v>
      </c>
      <c r="O12" s="148">
        <f t="shared" si="1"/>
        <v>27</v>
      </c>
      <c r="P12" s="148">
        <f t="shared" si="1"/>
        <v>180</v>
      </c>
      <c r="Q12" s="148">
        <f t="shared" si="1"/>
        <v>31</v>
      </c>
      <c r="R12" s="148">
        <f t="shared" si="1"/>
        <v>189</v>
      </c>
      <c r="S12" s="148">
        <f>S10+S11</f>
        <v>25</v>
      </c>
      <c r="T12" s="148">
        <f>T10+T11</f>
        <v>128</v>
      </c>
      <c r="U12" s="148">
        <f t="shared" si="1"/>
        <v>27</v>
      </c>
      <c r="V12" s="148">
        <f t="shared" si="1"/>
        <v>181</v>
      </c>
      <c r="W12" s="148">
        <f>W10+W11</f>
        <v>46</v>
      </c>
      <c r="X12" s="148">
        <f>X10+X11</f>
        <v>207</v>
      </c>
      <c r="Y12" s="148">
        <f>Y10+Y11</f>
        <v>149</v>
      </c>
      <c r="Z12" s="148">
        <f>Z10+Z11</f>
        <v>320</v>
      </c>
      <c r="AA12" s="148">
        <f t="shared" si="1"/>
        <v>83</v>
      </c>
      <c r="AB12" s="148">
        <f t="shared" si="1"/>
        <v>151</v>
      </c>
      <c r="AC12" s="148">
        <f t="shared" si="1"/>
        <v>157</v>
      </c>
      <c r="AD12" s="150">
        <f t="shared" si="1"/>
        <v>181</v>
      </c>
      <c r="AE12" s="107"/>
      <c r="AF12" s="107"/>
      <c r="AG12" s="107"/>
      <c r="AH12" s="107"/>
    </row>
    <row r="13" spans="2:34" ht="18" customHeight="1">
      <c r="B13" s="346" t="s">
        <v>98</v>
      </c>
      <c r="C13" s="347"/>
      <c r="D13" s="159">
        <v>99.52876984126983</v>
      </c>
      <c r="E13" s="159">
        <v>99.377990430622</v>
      </c>
      <c r="F13" s="159">
        <f aca="true" t="shared" si="2" ref="F13:AD13">F12*100/F8</f>
        <v>99.0272373540856</v>
      </c>
      <c r="G13" s="160">
        <f t="shared" si="2"/>
        <v>87.5</v>
      </c>
      <c r="H13" s="160">
        <f t="shared" si="2"/>
        <v>89.74358974358974</v>
      </c>
      <c r="I13" s="161">
        <f t="shared" si="2"/>
        <v>95.23809523809524</v>
      </c>
      <c r="J13" s="160">
        <f t="shared" si="2"/>
        <v>89.41176470588235</v>
      </c>
      <c r="K13" s="161">
        <f t="shared" si="2"/>
        <v>95.83333333333333</v>
      </c>
      <c r="L13" s="160">
        <f t="shared" si="2"/>
        <v>98.36065573770492</v>
      </c>
      <c r="M13" s="160">
        <f t="shared" si="2"/>
        <v>100</v>
      </c>
      <c r="N13" s="160">
        <f t="shared" si="2"/>
        <v>100</v>
      </c>
      <c r="O13" s="160">
        <f t="shared" si="2"/>
        <v>93.10344827586206</v>
      </c>
      <c r="P13" s="160">
        <f t="shared" si="2"/>
        <v>100</v>
      </c>
      <c r="Q13" s="160">
        <f t="shared" si="2"/>
        <v>100</v>
      </c>
      <c r="R13" s="160">
        <f t="shared" si="2"/>
        <v>100</v>
      </c>
      <c r="S13" s="160">
        <f>S12*100/S8</f>
        <v>100</v>
      </c>
      <c r="T13" s="160">
        <f>T12*100/T8</f>
        <v>100</v>
      </c>
      <c r="U13" s="160">
        <f t="shared" si="2"/>
        <v>100</v>
      </c>
      <c r="V13" s="160">
        <f t="shared" si="2"/>
        <v>100</v>
      </c>
      <c r="W13" s="160">
        <f>W12*100/W8</f>
        <v>97.87234042553192</v>
      </c>
      <c r="X13" s="160">
        <f>X12*100/X8</f>
        <v>99.51923076923077</v>
      </c>
      <c r="Y13" s="160">
        <f>Y12*100/Y8</f>
        <v>100</v>
      </c>
      <c r="Z13" s="160">
        <f>Z12*100/Z8</f>
        <v>100</v>
      </c>
      <c r="AA13" s="160">
        <f t="shared" si="2"/>
        <v>100</v>
      </c>
      <c r="AB13" s="160">
        <f t="shared" si="2"/>
        <v>100</v>
      </c>
      <c r="AC13" s="160">
        <f t="shared" si="2"/>
        <v>100</v>
      </c>
      <c r="AD13" s="162">
        <f t="shared" si="2"/>
        <v>100</v>
      </c>
      <c r="AE13" s="113"/>
      <c r="AF13" s="113"/>
      <c r="AG13" s="113"/>
      <c r="AH13" s="113"/>
    </row>
    <row r="14" spans="2:34" ht="18" customHeight="1">
      <c r="B14" s="351" t="s">
        <v>31</v>
      </c>
      <c r="C14" s="352"/>
      <c r="D14" s="163">
        <v>38.6656746031746</v>
      </c>
      <c r="E14" s="163">
        <v>37.63157894736842</v>
      </c>
      <c r="F14" s="163">
        <f aca="true" t="shared" si="3" ref="F14:AD14">F11*100/F8</f>
        <v>36.809338521400775</v>
      </c>
      <c r="G14" s="164">
        <f t="shared" si="3"/>
        <v>31.25</v>
      </c>
      <c r="H14" s="164">
        <f t="shared" si="3"/>
        <v>48.717948717948715</v>
      </c>
      <c r="I14" s="165">
        <f t="shared" si="3"/>
        <v>61.904761904761905</v>
      </c>
      <c r="J14" s="164">
        <f t="shared" si="3"/>
        <v>36.470588235294116</v>
      </c>
      <c r="K14" s="165">
        <f t="shared" si="3"/>
        <v>54.166666666666664</v>
      </c>
      <c r="L14" s="164">
        <f t="shared" si="3"/>
        <v>36.885245901639344</v>
      </c>
      <c r="M14" s="164">
        <f t="shared" si="3"/>
        <v>27.272727272727273</v>
      </c>
      <c r="N14" s="164">
        <f t="shared" si="3"/>
        <v>34.53237410071942</v>
      </c>
      <c r="O14" s="164">
        <f t="shared" si="3"/>
        <v>31.03448275862069</v>
      </c>
      <c r="P14" s="164">
        <f t="shared" si="3"/>
        <v>40.55555555555556</v>
      </c>
      <c r="Q14" s="164">
        <f t="shared" si="3"/>
        <v>38.70967741935484</v>
      </c>
      <c r="R14" s="164">
        <f t="shared" si="3"/>
        <v>37.56613756613756</v>
      </c>
      <c r="S14" s="164">
        <f>S11*100/S8</f>
        <v>40</v>
      </c>
      <c r="T14" s="164">
        <f>T11*100/T8</f>
        <v>36.71875</v>
      </c>
      <c r="U14" s="164">
        <f t="shared" si="3"/>
        <v>44.44444444444444</v>
      </c>
      <c r="V14" s="164">
        <f t="shared" si="3"/>
        <v>29.281767955801104</v>
      </c>
      <c r="W14" s="164">
        <f>W11*100/W8</f>
        <v>36.170212765957444</v>
      </c>
      <c r="X14" s="164">
        <f>X11*100/X8</f>
        <v>38.46153846153846</v>
      </c>
      <c r="Y14" s="164">
        <f>Y11*100/Y8</f>
        <v>40.939597315436245</v>
      </c>
      <c r="Z14" s="164">
        <f>Z11*100/Z8</f>
        <v>32.8125</v>
      </c>
      <c r="AA14" s="164">
        <f t="shared" si="3"/>
        <v>44.57831325301205</v>
      </c>
      <c r="AB14" s="164">
        <f t="shared" si="3"/>
        <v>29.801324503311257</v>
      </c>
      <c r="AC14" s="164">
        <f t="shared" si="3"/>
        <v>38.853503184713375</v>
      </c>
      <c r="AD14" s="166">
        <f t="shared" si="3"/>
        <v>37.569060773480665</v>
      </c>
      <c r="AE14" s="113"/>
      <c r="AF14" s="113"/>
      <c r="AG14" s="113"/>
      <c r="AH14" s="113"/>
    </row>
    <row r="15" spans="2:34" ht="18" customHeight="1">
      <c r="B15" s="341" t="s">
        <v>99</v>
      </c>
      <c r="C15" s="114" t="s">
        <v>32</v>
      </c>
      <c r="D15" s="143">
        <v>5259</v>
      </c>
      <c r="E15" s="143">
        <v>5662</v>
      </c>
      <c r="F15" s="143">
        <f>SUM(G15:AD15)</f>
        <v>7208</v>
      </c>
      <c r="G15" s="144">
        <v>4</v>
      </c>
      <c r="H15" s="144">
        <v>9</v>
      </c>
      <c r="I15" s="145">
        <v>0</v>
      </c>
      <c r="J15" s="144">
        <v>11</v>
      </c>
      <c r="K15" s="145">
        <v>7</v>
      </c>
      <c r="L15" s="144">
        <v>10</v>
      </c>
      <c r="M15" s="144">
        <v>0</v>
      </c>
      <c r="N15" s="144">
        <v>34</v>
      </c>
      <c r="O15" s="144">
        <v>20</v>
      </c>
      <c r="P15" s="144">
        <v>50</v>
      </c>
      <c r="Q15" s="144">
        <v>52</v>
      </c>
      <c r="R15" s="144">
        <v>118</v>
      </c>
      <c r="S15" s="144">
        <v>24</v>
      </c>
      <c r="T15" s="144">
        <v>121</v>
      </c>
      <c r="U15" s="144">
        <v>79</v>
      </c>
      <c r="V15" s="144">
        <v>322</v>
      </c>
      <c r="W15" s="144">
        <v>183</v>
      </c>
      <c r="X15" s="144">
        <v>613</v>
      </c>
      <c r="Y15" s="144">
        <v>799</v>
      </c>
      <c r="Z15" s="144">
        <v>1272</v>
      </c>
      <c r="AA15" s="144">
        <v>388</v>
      </c>
      <c r="AB15" s="144">
        <v>805</v>
      </c>
      <c r="AC15" s="144">
        <v>1092</v>
      </c>
      <c r="AD15" s="146">
        <v>1195</v>
      </c>
      <c r="AE15" s="107"/>
      <c r="AF15" s="107"/>
      <c r="AG15" s="107"/>
      <c r="AH15" s="107"/>
    </row>
    <row r="16" spans="2:34" ht="18" customHeight="1">
      <c r="B16" s="342"/>
      <c r="C16" s="112" t="s">
        <v>33</v>
      </c>
      <c r="D16" s="147">
        <v>3769</v>
      </c>
      <c r="E16" s="147">
        <v>3952</v>
      </c>
      <c r="F16" s="147">
        <f>SUM(G16:AD16)</f>
        <v>2406</v>
      </c>
      <c r="G16" s="148">
        <v>33</v>
      </c>
      <c r="H16" s="148">
        <v>55</v>
      </c>
      <c r="I16" s="149">
        <v>58</v>
      </c>
      <c r="J16" s="148">
        <v>88</v>
      </c>
      <c r="K16" s="149">
        <v>39</v>
      </c>
      <c r="L16" s="148">
        <v>128</v>
      </c>
      <c r="M16" s="148">
        <v>16</v>
      </c>
      <c r="N16" s="148">
        <v>93</v>
      </c>
      <c r="O16" s="148">
        <v>19</v>
      </c>
      <c r="P16" s="148">
        <v>162</v>
      </c>
      <c r="Q16" s="148">
        <v>40</v>
      </c>
      <c r="R16" s="148">
        <v>175</v>
      </c>
      <c r="S16" s="148">
        <v>31</v>
      </c>
      <c r="T16" s="148">
        <v>143</v>
      </c>
      <c r="U16" s="148">
        <v>41</v>
      </c>
      <c r="V16" s="148">
        <v>116</v>
      </c>
      <c r="W16" s="148">
        <v>40</v>
      </c>
      <c r="X16" s="148">
        <v>196</v>
      </c>
      <c r="Y16" s="148">
        <v>148</v>
      </c>
      <c r="Z16" s="148">
        <v>223</v>
      </c>
      <c r="AA16" s="148">
        <v>100</v>
      </c>
      <c r="AB16" s="148">
        <v>122</v>
      </c>
      <c r="AC16" s="148">
        <v>192</v>
      </c>
      <c r="AD16" s="150">
        <v>148</v>
      </c>
      <c r="AE16" s="107"/>
      <c r="AF16" s="107"/>
      <c r="AG16" s="107"/>
      <c r="AH16" s="107"/>
    </row>
    <row r="17" spans="2:34" ht="18" customHeight="1">
      <c r="B17" s="342"/>
      <c r="C17" s="112" t="s">
        <v>34</v>
      </c>
      <c r="D17" s="147">
        <v>54368</v>
      </c>
      <c r="E17" s="147">
        <v>56035</v>
      </c>
      <c r="F17" s="147">
        <f>SUM(G17:AD17)</f>
        <v>34013</v>
      </c>
      <c r="G17" s="148">
        <v>160</v>
      </c>
      <c r="H17" s="148">
        <v>228</v>
      </c>
      <c r="I17" s="149">
        <v>129</v>
      </c>
      <c r="J17" s="148">
        <v>540</v>
      </c>
      <c r="K17" s="149">
        <v>243</v>
      </c>
      <c r="L17" s="148">
        <v>1181</v>
      </c>
      <c r="M17" s="148">
        <v>215</v>
      </c>
      <c r="N17" s="148">
        <v>1760</v>
      </c>
      <c r="O17" s="148">
        <v>326</v>
      </c>
      <c r="P17" s="148">
        <v>2443</v>
      </c>
      <c r="Q17" s="148">
        <v>438</v>
      </c>
      <c r="R17" s="148">
        <v>2835</v>
      </c>
      <c r="S17" s="148">
        <v>326</v>
      </c>
      <c r="T17" s="148">
        <v>1977</v>
      </c>
      <c r="U17" s="148">
        <v>336</v>
      </c>
      <c r="V17" s="148">
        <v>2820</v>
      </c>
      <c r="W17" s="148">
        <v>616</v>
      </c>
      <c r="X17" s="148">
        <v>3213</v>
      </c>
      <c r="Y17" s="148">
        <v>1832</v>
      </c>
      <c r="Z17" s="148">
        <v>5047</v>
      </c>
      <c r="AA17" s="148">
        <v>1010</v>
      </c>
      <c r="AB17" s="148">
        <v>2128</v>
      </c>
      <c r="AC17" s="148">
        <v>1830</v>
      </c>
      <c r="AD17" s="150">
        <v>2380</v>
      </c>
      <c r="AE17" s="107" t="s">
        <v>100</v>
      </c>
      <c r="AF17" s="107"/>
      <c r="AG17" s="107"/>
      <c r="AH17" s="107"/>
    </row>
    <row r="18" spans="2:34" ht="18" customHeight="1">
      <c r="B18" s="343"/>
      <c r="C18" s="115" t="s">
        <v>18</v>
      </c>
      <c r="D18" s="167">
        <v>63396</v>
      </c>
      <c r="E18" s="167">
        <v>65649</v>
      </c>
      <c r="F18" s="167">
        <f aca="true" t="shared" si="4" ref="F18:AD18">F15+F16+F17</f>
        <v>43627</v>
      </c>
      <c r="G18" s="168">
        <f t="shared" si="4"/>
        <v>197</v>
      </c>
      <c r="H18" s="168">
        <f t="shared" si="4"/>
        <v>292</v>
      </c>
      <c r="I18" s="169">
        <f t="shared" si="4"/>
        <v>187</v>
      </c>
      <c r="J18" s="168">
        <f t="shared" si="4"/>
        <v>639</v>
      </c>
      <c r="K18" s="169">
        <f t="shared" si="4"/>
        <v>289</v>
      </c>
      <c r="L18" s="168">
        <f t="shared" si="4"/>
        <v>1319</v>
      </c>
      <c r="M18" s="168">
        <f t="shared" si="4"/>
        <v>231</v>
      </c>
      <c r="N18" s="168">
        <f t="shared" si="4"/>
        <v>1887</v>
      </c>
      <c r="O18" s="168">
        <f t="shared" si="4"/>
        <v>365</v>
      </c>
      <c r="P18" s="168">
        <f t="shared" si="4"/>
        <v>2655</v>
      </c>
      <c r="Q18" s="168">
        <f t="shared" si="4"/>
        <v>530</v>
      </c>
      <c r="R18" s="168">
        <f t="shared" si="4"/>
        <v>3128</v>
      </c>
      <c r="S18" s="168">
        <f>S15+S16+S17</f>
        <v>381</v>
      </c>
      <c r="T18" s="168">
        <f>T15+T16+T17</f>
        <v>2241</v>
      </c>
      <c r="U18" s="168">
        <f t="shared" si="4"/>
        <v>456</v>
      </c>
      <c r="V18" s="168">
        <f t="shared" si="4"/>
        <v>3258</v>
      </c>
      <c r="W18" s="168">
        <f>W15+W16+W17</f>
        <v>839</v>
      </c>
      <c r="X18" s="168">
        <f>X15+X16+X17</f>
        <v>4022</v>
      </c>
      <c r="Y18" s="168">
        <f>Y15+Y16+Y17</f>
        <v>2779</v>
      </c>
      <c r="Z18" s="168">
        <f>Z15+Z16+Z17</f>
        <v>6542</v>
      </c>
      <c r="AA18" s="168">
        <f t="shared" si="4"/>
        <v>1498</v>
      </c>
      <c r="AB18" s="168">
        <f t="shared" si="4"/>
        <v>3055</v>
      </c>
      <c r="AC18" s="168">
        <f t="shared" si="4"/>
        <v>3114</v>
      </c>
      <c r="AD18" s="170">
        <f t="shared" si="4"/>
        <v>3723</v>
      </c>
      <c r="AE18" s="107"/>
      <c r="AF18" s="107"/>
      <c r="AG18" s="107"/>
      <c r="AH18" s="107"/>
    </row>
    <row r="19" spans="2:34" ht="18" customHeight="1">
      <c r="B19" s="341" t="s">
        <v>101</v>
      </c>
      <c r="C19" s="114" t="s">
        <v>32</v>
      </c>
      <c r="D19" s="171">
        <v>1.3043154761904763</v>
      </c>
      <c r="E19" s="171">
        <v>1.3545454545454545</v>
      </c>
      <c r="F19" s="171">
        <f aca="true" t="shared" si="5" ref="F19:AD19">F15/F8</f>
        <v>2.804669260700389</v>
      </c>
      <c r="G19" s="172">
        <f t="shared" si="5"/>
        <v>0.125</v>
      </c>
      <c r="H19" s="172">
        <f t="shared" si="5"/>
        <v>0.23076923076923078</v>
      </c>
      <c r="I19" s="173">
        <f t="shared" si="5"/>
        <v>0</v>
      </c>
      <c r="J19" s="172">
        <f t="shared" si="5"/>
        <v>0.12941176470588237</v>
      </c>
      <c r="K19" s="173">
        <f t="shared" si="5"/>
        <v>0.2916666666666667</v>
      </c>
      <c r="L19" s="172">
        <f t="shared" si="5"/>
        <v>0.08196721311475409</v>
      </c>
      <c r="M19" s="172">
        <f t="shared" si="5"/>
        <v>0</v>
      </c>
      <c r="N19" s="172">
        <f t="shared" si="5"/>
        <v>0.2446043165467626</v>
      </c>
      <c r="O19" s="172">
        <f t="shared" si="5"/>
        <v>0.6896551724137931</v>
      </c>
      <c r="P19" s="172">
        <f t="shared" si="5"/>
        <v>0.2777777777777778</v>
      </c>
      <c r="Q19" s="172">
        <f t="shared" si="5"/>
        <v>1.6774193548387097</v>
      </c>
      <c r="R19" s="172">
        <f t="shared" si="5"/>
        <v>0.6243386243386243</v>
      </c>
      <c r="S19" s="172">
        <f>S15/S8</f>
        <v>0.96</v>
      </c>
      <c r="T19" s="172">
        <f>T15/T8</f>
        <v>0.9453125</v>
      </c>
      <c r="U19" s="172">
        <f t="shared" si="5"/>
        <v>2.925925925925926</v>
      </c>
      <c r="V19" s="172">
        <f t="shared" si="5"/>
        <v>1.7790055248618784</v>
      </c>
      <c r="W19" s="172">
        <f>W15/W8</f>
        <v>3.893617021276596</v>
      </c>
      <c r="X19" s="172">
        <f>X15/X8</f>
        <v>2.9471153846153846</v>
      </c>
      <c r="Y19" s="172">
        <f>Y15/Y8</f>
        <v>5.3624161073825505</v>
      </c>
      <c r="Z19" s="172">
        <f>Z15/Z8</f>
        <v>3.975</v>
      </c>
      <c r="AA19" s="172">
        <f t="shared" si="5"/>
        <v>4.674698795180723</v>
      </c>
      <c r="AB19" s="172">
        <f t="shared" si="5"/>
        <v>5.33112582781457</v>
      </c>
      <c r="AC19" s="172">
        <f t="shared" si="5"/>
        <v>6.955414012738854</v>
      </c>
      <c r="AD19" s="174">
        <f t="shared" si="5"/>
        <v>6.602209944751381</v>
      </c>
      <c r="AE19" s="113"/>
      <c r="AF19" s="113"/>
      <c r="AG19" s="113"/>
      <c r="AH19" s="113"/>
    </row>
    <row r="20" spans="2:34" ht="18" customHeight="1">
      <c r="B20" s="342"/>
      <c r="C20" s="112" t="s">
        <v>33</v>
      </c>
      <c r="D20" s="159">
        <v>0.9347718253968254</v>
      </c>
      <c r="E20" s="159">
        <v>0.9454545454545454</v>
      </c>
      <c r="F20" s="159">
        <f aca="true" t="shared" si="6" ref="F20:AD20">F16/F8</f>
        <v>0.9361867704280156</v>
      </c>
      <c r="G20" s="160">
        <f t="shared" si="6"/>
        <v>1.03125</v>
      </c>
      <c r="H20" s="160">
        <f t="shared" si="6"/>
        <v>1.4102564102564104</v>
      </c>
      <c r="I20" s="161">
        <f t="shared" si="6"/>
        <v>2.761904761904762</v>
      </c>
      <c r="J20" s="160">
        <f t="shared" si="6"/>
        <v>1.035294117647059</v>
      </c>
      <c r="K20" s="161">
        <f t="shared" si="6"/>
        <v>1.625</v>
      </c>
      <c r="L20" s="160">
        <f t="shared" si="6"/>
        <v>1.0491803278688525</v>
      </c>
      <c r="M20" s="160">
        <f t="shared" si="6"/>
        <v>0.7272727272727273</v>
      </c>
      <c r="N20" s="160">
        <f t="shared" si="6"/>
        <v>0.6690647482014388</v>
      </c>
      <c r="O20" s="160">
        <f t="shared" si="6"/>
        <v>0.6551724137931034</v>
      </c>
      <c r="P20" s="160">
        <f t="shared" si="6"/>
        <v>0.9</v>
      </c>
      <c r="Q20" s="160">
        <f t="shared" si="6"/>
        <v>1.2903225806451613</v>
      </c>
      <c r="R20" s="160">
        <f t="shared" si="6"/>
        <v>0.9259259259259259</v>
      </c>
      <c r="S20" s="160">
        <f>S16/S8</f>
        <v>1.24</v>
      </c>
      <c r="T20" s="160">
        <f>T16/T8</f>
        <v>1.1171875</v>
      </c>
      <c r="U20" s="160">
        <f t="shared" si="6"/>
        <v>1.5185185185185186</v>
      </c>
      <c r="V20" s="160">
        <f t="shared" si="6"/>
        <v>0.6408839779005525</v>
      </c>
      <c r="W20" s="160">
        <f>W16/W8</f>
        <v>0.851063829787234</v>
      </c>
      <c r="X20" s="160">
        <f>X16/X8</f>
        <v>0.9423076923076923</v>
      </c>
      <c r="Y20" s="160">
        <f>Y16/Y8</f>
        <v>0.9932885906040269</v>
      </c>
      <c r="Z20" s="160">
        <f>Z16/Z8</f>
        <v>0.696875</v>
      </c>
      <c r="AA20" s="160">
        <f t="shared" si="6"/>
        <v>1.2048192771084338</v>
      </c>
      <c r="AB20" s="160">
        <f t="shared" si="6"/>
        <v>0.8079470198675497</v>
      </c>
      <c r="AC20" s="160">
        <f t="shared" si="6"/>
        <v>1.2229299363057324</v>
      </c>
      <c r="AD20" s="162">
        <f t="shared" si="6"/>
        <v>0.8176795580110497</v>
      </c>
      <c r="AE20" s="113"/>
      <c r="AF20" s="113"/>
      <c r="AG20" s="113"/>
      <c r="AH20" s="113"/>
    </row>
    <row r="21" spans="2:34" ht="18" customHeight="1">
      <c r="B21" s="342"/>
      <c r="C21" s="112" t="s">
        <v>34</v>
      </c>
      <c r="D21" s="159">
        <v>13.484126984126984</v>
      </c>
      <c r="E21" s="159">
        <v>13.405502392344498</v>
      </c>
      <c r="F21" s="159">
        <f aca="true" t="shared" si="7" ref="F21:AD21">F17/F8</f>
        <v>13.234630350194552</v>
      </c>
      <c r="G21" s="160">
        <f t="shared" si="7"/>
        <v>5</v>
      </c>
      <c r="H21" s="160">
        <f t="shared" si="7"/>
        <v>5.846153846153846</v>
      </c>
      <c r="I21" s="161">
        <f t="shared" si="7"/>
        <v>6.142857142857143</v>
      </c>
      <c r="J21" s="160">
        <f t="shared" si="7"/>
        <v>6.352941176470588</v>
      </c>
      <c r="K21" s="161">
        <f t="shared" si="7"/>
        <v>10.125</v>
      </c>
      <c r="L21" s="160">
        <f t="shared" si="7"/>
        <v>9.680327868852459</v>
      </c>
      <c r="M21" s="160">
        <f t="shared" si="7"/>
        <v>9.772727272727273</v>
      </c>
      <c r="N21" s="160">
        <f t="shared" si="7"/>
        <v>12.661870503597122</v>
      </c>
      <c r="O21" s="160">
        <f t="shared" si="7"/>
        <v>11.241379310344827</v>
      </c>
      <c r="P21" s="160">
        <f t="shared" si="7"/>
        <v>13.572222222222223</v>
      </c>
      <c r="Q21" s="160">
        <f t="shared" si="7"/>
        <v>14.129032258064516</v>
      </c>
      <c r="R21" s="160">
        <f t="shared" si="7"/>
        <v>15</v>
      </c>
      <c r="S21" s="160">
        <f>S17/S8</f>
        <v>13.04</v>
      </c>
      <c r="T21" s="160">
        <f>T17/T8</f>
        <v>15.4453125</v>
      </c>
      <c r="U21" s="160">
        <f t="shared" si="7"/>
        <v>12.444444444444445</v>
      </c>
      <c r="V21" s="160">
        <f t="shared" si="7"/>
        <v>15.58011049723757</v>
      </c>
      <c r="W21" s="160">
        <f>W17/W8</f>
        <v>13.106382978723405</v>
      </c>
      <c r="X21" s="160">
        <f>X17/X8</f>
        <v>15.447115384615385</v>
      </c>
      <c r="Y21" s="160">
        <f>Y17/Y8</f>
        <v>12.295302013422818</v>
      </c>
      <c r="Z21" s="160">
        <f>Z17/Z8</f>
        <v>15.771875</v>
      </c>
      <c r="AA21" s="160">
        <f t="shared" si="7"/>
        <v>12.168674698795181</v>
      </c>
      <c r="AB21" s="160">
        <f t="shared" si="7"/>
        <v>14.092715231788079</v>
      </c>
      <c r="AC21" s="160">
        <f t="shared" si="7"/>
        <v>11.656050955414013</v>
      </c>
      <c r="AD21" s="162">
        <f t="shared" si="7"/>
        <v>13.149171270718233</v>
      </c>
      <c r="AE21" s="113"/>
      <c r="AF21" s="113"/>
      <c r="AG21" s="113"/>
      <c r="AH21" s="113"/>
    </row>
    <row r="22" spans="2:34" ht="18" customHeight="1">
      <c r="B22" s="343"/>
      <c r="C22" s="115" t="s">
        <v>18</v>
      </c>
      <c r="D22" s="151">
        <v>15.723214285714285</v>
      </c>
      <c r="E22" s="151">
        <v>15.7055023923445</v>
      </c>
      <c r="F22" s="151">
        <f aca="true" t="shared" si="8" ref="F22:AD22">F19+F20+F21</f>
        <v>16.975486381322956</v>
      </c>
      <c r="G22" s="152">
        <f t="shared" si="8"/>
        <v>6.15625</v>
      </c>
      <c r="H22" s="152">
        <f t="shared" si="8"/>
        <v>7.487179487179487</v>
      </c>
      <c r="I22" s="153">
        <f t="shared" si="8"/>
        <v>8.904761904761905</v>
      </c>
      <c r="J22" s="152">
        <f t="shared" si="8"/>
        <v>7.517647058823529</v>
      </c>
      <c r="K22" s="153">
        <f t="shared" si="8"/>
        <v>12.041666666666666</v>
      </c>
      <c r="L22" s="152">
        <f t="shared" si="8"/>
        <v>10.811475409836065</v>
      </c>
      <c r="M22" s="152">
        <f t="shared" si="8"/>
        <v>10.5</v>
      </c>
      <c r="N22" s="152">
        <f t="shared" si="8"/>
        <v>13.575539568345324</v>
      </c>
      <c r="O22" s="152">
        <f t="shared" si="8"/>
        <v>12.586206896551724</v>
      </c>
      <c r="P22" s="152">
        <f t="shared" si="8"/>
        <v>14.75</v>
      </c>
      <c r="Q22" s="152">
        <f t="shared" si="8"/>
        <v>17.096774193548388</v>
      </c>
      <c r="R22" s="152">
        <f t="shared" si="8"/>
        <v>16.55026455026455</v>
      </c>
      <c r="S22" s="152">
        <f>S19+S20+S21</f>
        <v>15.239999999999998</v>
      </c>
      <c r="T22" s="152">
        <f>T19+T20+T21</f>
        <v>17.5078125</v>
      </c>
      <c r="U22" s="152">
        <f t="shared" si="8"/>
        <v>16.88888888888889</v>
      </c>
      <c r="V22" s="152">
        <f t="shared" si="8"/>
        <v>18</v>
      </c>
      <c r="W22" s="152">
        <f>W19+W20+W21</f>
        <v>17.851063829787236</v>
      </c>
      <c r="X22" s="152">
        <f>X19+X20+X21</f>
        <v>19.33653846153846</v>
      </c>
      <c r="Y22" s="152">
        <f>Y19+Y20+Y21</f>
        <v>18.651006711409394</v>
      </c>
      <c r="Z22" s="152">
        <f>Z19+Z20+Z21</f>
        <v>20.44375</v>
      </c>
      <c r="AA22" s="152">
        <f t="shared" si="8"/>
        <v>18.048192771084338</v>
      </c>
      <c r="AB22" s="152">
        <f t="shared" si="8"/>
        <v>20.2317880794702</v>
      </c>
      <c r="AC22" s="152">
        <f t="shared" si="8"/>
        <v>19.8343949044586</v>
      </c>
      <c r="AD22" s="154">
        <f t="shared" si="8"/>
        <v>20.569060773480665</v>
      </c>
      <c r="AE22" s="113"/>
      <c r="AF22" s="113"/>
      <c r="AG22" s="113"/>
      <c r="AH22" s="113"/>
    </row>
    <row r="23" spans="2:34" ht="18" customHeight="1">
      <c r="B23" s="341" t="s">
        <v>35</v>
      </c>
      <c r="C23" s="114" t="s">
        <v>36</v>
      </c>
      <c r="D23" s="143">
        <v>170</v>
      </c>
      <c r="E23" s="143">
        <v>200</v>
      </c>
      <c r="F23" s="143">
        <f aca="true" t="shared" si="9" ref="F23:F28">SUM(G23:AD23)</f>
        <v>128</v>
      </c>
      <c r="G23" s="144">
        <v>4</v>
      </c>
      <c r="H23" s="144">
        <v>2</v>
      </c>
      <c r="I23" s="145">
        <v>2</v>
      </c>
      <c r="J23" s="144">
        <v>3</v>
      </c>
      <c r="K23" s="145">
        <v>1</v>
      </c>
      <c r="L23" s="144">
        <v>3</v>
      </c>
      <c r="M23" s="144">
        <v>0</v>
      </c>
      <c r="N23" s="144">
        <v>7</v>
      </c>
      <c r="O23" s="144">
        <v>0</v>
      </c>
      <c r="P23" s="144">
        <v>8</v>
      </c>
      <c r="Q23" s="144">
        <v>2</v>
      </c>
      <c r="R23" s="144">
        <v>5</v>
      </c>
      <c r="S23" s="144">
        <v>2</v>
      </c>
      <c r="T23" s="144">
        <v>6</v>
      </c>
      <c r="U23" s="144">
        <v>4</v>
      </c>
      <c r="V23" s="144">
        <v>3</v>
      </c>
      <c r="W23" s="144">
        <v>1</v>
      </c>
      <c r="X23" s="144">
        <v>8</v>
      </c>
      <c r="Y23" s="144">
        <v>8</v>
      </c>
      <c r="Z23" s="144">
        <v>27</v>
      </c>
      <c r="AA23" s="144">
        <v>2</v>
      </c>
      <c r="AB23" s="144">
        <v>13</v>
      </c>
      <c r="AC23" s="144">
        <v>8</v>
      </c>
      <c r="AD23" s="146">
        <v>9</v>
      </c>
      <c r="AE23" s="107"/>
      <c r="AF23" s="107"/>
      <c r="AG23" s="107"/>
      <c r="AH23" s="107"/>
    </row>
    <row r="24" spans="2:34" ht="18" customHeight="1">
      <c r="B24" s="342"/>
      <c r="C24" s="112" t="s">
        <v>37</v>
      </c>
      <c r="D24" s="147">
        <v>585</v>
      </c>
      <c r="E24" s="147">
        <v>651</v>
      </c>
      <c r="F24" s="147">
        <f t="shared" si="9"/>
        <v>326</v>
      </c>
      <c r="G24" s="148">
        <v>9</v>
      </c>
      <c r="H24" s="148">
        <v>2</v>
      </c>
      <c r="I24" s="149">
        <v>2</v>
      </c>
      <c r="J24" s="148">
        <v>20</v>
      </c>
      <c r="K24" s="149">
        <v>2</v>
      </c>
      <c r="L24" s="148">
        <v>41</v>
      </c>
      <c r="M24" s="148">
        <v>4</v>
      </c>
      <c r="N24" s="148">
        <v>30</v>
      </c>
      <c r="O24" s="148">
        <v>8</v>
      </c>
      <c r="P24" s="148">
        <v>40</v>
      </c>
      <c r="Q24" s="148">
        <v>3</v>
      </c>
      <c r="R24" s="148">
        <v>25</v>
      </c>
      <c r="S24" s="148">
        <v>1</v>
      </c>
      <c r="T24" s="148">
        <v>16</v>
      </c>
      <c r="U24" s="148">
        <v>1</v>
      </c>
      <c r="V24" s="148">
        <v>18</v>
      </c>
      <c r="W24" s="148">
        <v>8</v>
      </c>
      <c r="X24" s="148">
        <v>19</v>
      </c>
      <c r="Y24" s="148">
        <v>7</v>
      </c>
      <c r="Z24" s="148">
        <v>23</v>
      </c>
      <c r="AA24" s="148">
        <v>8</v>
      </c>
      <c r="AB24" s="148">
        <v>8</v>
      </c>
      <c r="AC24" s="148">
        <v>16</v>
      </c>
      <c r="AD24" s="150">
        <v>15</v>
      </c>
      <c r="AE24" s="107"/>
      <c r="AF24" s="107"/>
      <c r="AG24" s="107"/>
      <c r="AH24" s="107"/>
    </row>
    <row r="25" spans="2:34" ht="18" customHeight="1">
      <c r="B25" s="343"/>
      <c r="C25" s="115" t="s">
        <v>38</v>
      </c>
      <c r="D25" s="167">
        <v>3277</v>
      </c>
      <c r="E25" s="167">
        <v>3329</v>
      </c>
      <c r="F25" s="167">
        <f t="shared" si="9"/>
        <v>2116</v>
      </c>
      <c r="G25" s="168">
        <v>19</v>
      </c>
      <c r="H25" s="168">
        <v>35</v>
      </c>
      <c r="I25" s="169">
        <v>17</v>
      </c>
      <c r="J25" s="168">
        <v>62</v>
      </c>
      <c r="K25" s="169">
        <v>21</v>
      </c>
      <c r="L25" s="168">
        <v>78</v>
      </c>
      <c r="M25" s="168">
        <v>18</v>
      </c>
      <c r="N25" s="168">
        <v>102</v>
      </c>
      <c r="O25" s="168">
        <v>21</v>
      </c>
      <c r="P25" s="168">
        <v>132</v>
      </c>
      <c r="Q25" s="168">
        <v>26</v>
      </c>
      <c r="R25" s="168">
        <v>159</v>
      </c>
      <c r="S25" s="168">
        <v>22</v>
      </c>
      <c r="T25" s="168">
        <v>106</v>
      </c>
      <c r="U25" s="168">
        <v>22</v>
      </c>
      <c r="V25" s="168">
        <v>160</v>
      </c>
      <c r="W25" s="168">
        <v>38</v>
      </c>
      <c r="X25" s="168">
        <v>181</v>
      </c>
      <c r="Y25" s="168">
        <v>134</v>
      </c>
      <c r="Z25" s="168">
        <v>270</v>
      </c>
      <c r="AA25" s="168">
        <v>73</v>
      </c>
      <c r="AB25" s="168">
        <v>130</v>
      </c>
      <c r="AC25" s="168">
        <v>133</v>
      </c>
      <c r="AD25" s="170">
        <v>157</v>
      </c>
      <c r="AE25" s="107"/>
      <c r="AF25" s="107"/>
      <c r="AG25" s="107"/>
      <c r="AH25" s="107"/>
    </row>
    <row r="26" spans="2:34" ht="18" customHeight="1">
      <c r="B26" s="341" t="s">
        <v>39</v>
      </c>
      <c r="C26" s="114" t="s">
        <v>40</v>
      </c>
      <c r="D26" s="143">
        <v>745</v>
      </c>
      <c r="E26" s="143">
        <v>805</v>
      </c>
      <c r="F26" s="143">
        <f>SUM(G26:AD26)</f>
        <v>229</v>
      </c>
      <c r="G26" s="144">
        <v>5</v>
      </c>
      <c r="H26" s="144">
        <v>4</v>
      </c>
      <c r="I26" s="145">
        <v>4</v>
      </c>
      <c r="J26" s="144">
        <v>4</v>
      </c>
      <c r="K26" s="145">
        <v>2</v>
      </c>
      <c r="L26" s="144">
        <v>5</v>
      </c>
      <c r="M26" s="144">
        <v>0</v>
      </c>
      <c r="N26" s="144">
        <v>9</v>
      </c>
      <c r="O26" s="144">
        <v>3</v>
      </c>
      <c r="P26" s="144">
        <v>12</v>
      </c>
      <c r="Q26" s="144">
        <v>3</v>
      </c>
      <c r="R26" s="144">
        <v>8</v>
      </c>
      <c r="S26" s="144">
        <v>2</v>
      </c>
      <c r="T26" s="144">
        <v>12</v>
      </c>
      <c r="U26" s="144">
        <v>5</v>
      </c>
      <c r="V26" s="144">
        <v>9</v>
      </c>
      <c r="W26" s="144">
        <v>2</v>
      </c>
      <c r="X26" s="144">
        <v>16</v>
      </c>
      <c r="Y26" s="144">
        <v>19</v>
      </c>
      <c r="Z26" s="144">
        <v>41</v>
      </c>
      <c r="AA26" s="144">
        <v>7</v>
      </c>
      <c r="AB26" s="144">
        <v>22</v>
      </c>
      <c r="AC26" s="144">
        <v>12</v>
      </c>
      <c r="AD26" s="146">
        <v>23</v>
      </c>
      <c r="AE26" s="107"/>
      <c r="AF26" s="107"/>
      <c r="AG26" s="107"/>
      <c r="AH26" s="107"/>
    </row>
    <row r="27" spans="2:34" ht="18" customHeight="1">
      <c r="B27" s="342"/>
      <c r="C27" s="112" t="s">
        <v>41</v>
      </c>
      <c r="D27" s="147">
        <v>2736</v>
      </c>
      <c r="E27" s="147">
        <v>2818</v>
      </c>
      <c r="F27" s="147">
        <f t="shared" si="9"/>
        <v>1735</v>
      </c>
      <c r="G27" s="148">
        <v>19</v>
      </c>
      <c r="H27" s="148">
        <v>21</v>
      </c>
      <c r="I27" s="149">
        <v>12</v>
      </c>
      <c r="J27" s="148">
        <v>58</v>
      </c>
      <c r="K27" s="149">
        <v>16</v>
      </c>
      <c r="L27" s="148">
        <v>92</v>
      </c>
      <c r="M27" s="148">
        <v>18</v>
      </c>
      <c r="N27" s="148">
        <v>94</v>
      </c>
      <c r="O27" s="148">
        <v>19</v>
      </c>
      <c r="P27" s="148">
        <v>128</v>
      </c>
      <c r="Q27" s="148">
        <v>23</v>
      </c>
      <c r="R27" s="148">
        <v>138</v>
      </c>
      <c r="S27" s="148">
        <v>16</v>
      </c>
      <c r="T27" s="148">
        <v>85</v>
      </c>
      <c r="U27" s="148">
        <v>18</v>
      </c>
      <c r="V27" s="148">
        <v>134</v>
      </c>
      <c r="W27" s="148">
        <v>37</v>
      </c>
      <c r="X27" s="148">
        <v>134</v>
      </c>
      <c r="Y27" s="148">
        <v>103</v>
      </c>
      <c r="Z27" s="148">
        <v>200</v>
      </c>
      <c r="AA27" s="148">
        <v>53</v>
      </c>
      <c r="AB27" s="148">
        <v>100</v>
      </c>
      <c r="AC27" s="148">
        <v>109</v>
      </c>
      <c r="AD27" s="150">
        <v>108</v>
      </c>
      <c r="AE27" s="107"/>
      <c r="AF27" s="107"/>
      <c r="AG27" s="107"/>
      <c r="AH27" s="107"/>
    </row>
    <row r="28" spans="2:34" ht="18" customHeight="1">
      <c r="B28" s="342"/>
      <c r="C28" s="112" t="s">
        <v>42</v>
      </c>
      <c r="D28" s="147">
        <v>461</v>
      </c>
      <c r="E28" s="147">
        <v>3524</v>
      </c>
      <c r="F28" s="147">
        <f t="shared" si="9"/>
        <v>2111</v>
      </c>
      <c r="G28" s="148">
        <v>24</v>
      </c>
      <c r="H28" s="148">
        <v>28</v>
      </c>
      <c r="I28" s="149">
        <v>17</v>
      </c>
      <c r="J28" s="148">
        <v>77</v>
      </c>
      <c r="K28" s="149">
        <v>17</v>
      </c>
      <c r="L28" s="148">
        <v>112</v>
      </c>
      <c r="M28" s="148">
        <v>22</v>
      </c>
      <c r="N28" s="148">
        <v>117</v>
      </c>
      <c r="O28" s="148">
        <v>24</v>
      </c>
      <c r="P28" s="148">
        <v>155</v>
      </c>
      <c r="Q28" s="148">
        <v>26</v>
      </c>
      <c r="R28" s="148">
        <v>171</v>
      </c>
      <c r="S28" s="148">
        <v>21</v>
      </c>
      <c r="T28" s="148">
        <v>105</v>
      </c>
      <c r="U28" s="148">
        <v>21</v>
      </c>
      <c r="V28" s="148">
        <v>156</v>
      </c>
      <c r="W28" s="148">
        <v>42</v>
      </c>
      <c r="X28" s="148">
        <v>180</v>
      </c>
      <c r="Y28" s="148">
        <v>112</v>
      </c>
      <c r="Z28" s="148">
        <v>241</v>
      </c>
      <c r="AA28" s="148">
        <v>65</v>
      </c>
      <c r="AB28" s="148">
        <v>111</v>
      </c>
      <c r="AC28" s="148">
        <v>128</v>
      </c>
      <c r="AD28" s="150">
        <v>139</v>
      </c>
      <c r="AE28" s="107"/>
      <c r="AF28" s="107"/>
      <c r="AG28" s="107"/>
      <c r="AH28" s="107"/>
    </row>
    <row r="29" spans="2:34" ht="18" customHeight="1">
      <c r="B29" s="342"/>
      <c r="C29" s="112" t="s">
        <v>43</v>
      </c>
      <c r="D29" s="147">
        <v>1740</v>
      </c>
      <c r="E29" s="147">
        <v>1836</v>
      </c>
      <c r="F29" s="147">
        <f>SUM(G29:AD29)</f>
        <v>1037</v>
      </c>
      <c r="G29" s="148">
        <v>11</v>
      </c>
      <c r="H29" s="148">
        <v>24</v>
      </c>
      <c r="I29" s="149">
        <v>9</v>
      </c>
      <c r="J29" s="148">
        <v>39</v>
      </c>
      <c r="K29" s="149">
        <v>11</v>
      </c>
      <c r="L29" s="148">
        <v>45</v>
      </c>
      <c r="M29" s="148">
        <v>9</v>
      </c>
      <c r="N29" s="148">
        <v>68</v>
      </c>
      <c r="O29" s="148">
        <v>10</v>
      </c>
      <c r="P29" s="148">
        <v>76</v>
      </c>
      <c r="Q29" s="148">
        <v>13</v>
      </c>
      <c r="R29" s="148">
        <v>87</v>
      </c>
      <c r="S29" s="148">
        <v>9</v>
      </c>
      <c r="T29" s="148">
        <v>45</v>
      </c>
      <c r="U29" s="148">
        <v>9</v>
      </c>
      <c r="V29" s="148">
        <v>86</v>
      </c>
      <c r="W29" s="148">
        <v>16</v>
      </c>
      <c r="X29" s="148">
        <v>86</v>
      </c>
      <c r="Y29" s="148">
        <v>52</v>
      </c>
      <c r="Z29" s="148">
        <v>122</v>
      </c>
      <c r="AA29" s="148">
        <v>26</v>
      </c>
      <c r="AB29" s="148">
        <v>67</v>
      </c>
      <c r="AC29" s="148">
        <v>49</v>
      </c>
      <c r="AD29" s="150">
        <v>68</v>
      </c>
      <c r="AE29" s="107"/>
      <c r="AF29" s="107"/>
      <c r="AG29" s="107"/>
      <c r="AH29" s="107"/>
    </row>
    <row r="30" spans="2:34" ht="18" customHeight="1">
      <c r="B30" s="343"/>
      <c r="C30" s="115" t="s">
        <v>44</v>
      </c>
      <c r="D30" s="167">
        <v>981</v>
      </c>
      <c r="E30" s="167">
        <v>912</v>
      </c>
      <c r="F30" s="167">
        <f>SUM(G30:AD30)</f>
        <v>708</v>
      </c>
      <c r="G30" s="168">
        <v>3</v>
      </c>
      <c r="H30" s="168">
        <v>5</v>
      </c>
      <c r="I30" s="169">
        <v>2</v>
      </c>
      <c r="J30" s="168">
        <v>12</v>
      </c>
      <c r="K30" s="169">
        <v>3</v>
      </c>
      <c r="L30" s="168">
        <v>17</v>
      </c>
      <c r="M30" s="168">
        <v>7</v>
      </c>
      <c r="N30" s="168">
        <v>15</v>
      </c>
      <c r="O30" s="168">
        <v>6</v>
      </c>
      <c r="P30" s="168">
        <v>29</v>
      </c>
      <c r="Q30" s="168">
        <v>12</v>
      </c>
      <c r="R30" s="168">
        <v>49</v>
      </c>
      <c r="S30" s="168">
        <v>9</v>
      </c>
      <c r="T30" s="168">
        <v>33</v>
      </c>
      <c r="U30" s="168">
        <v>10</v>
      </c>
      <c r="V30" s="168">
        <v>52</v>
      </c>
      <c r="W30" s="168">
        <v>19</v>
      </c>
      <c r="X30" s="168">
        <v>57</v>
      </c>
      <c r="Y30" s="168">
        <v>59</v>
      </c>
      <c r="Z30" s="168">
        <v>106</v>
      </c>
      <c r="AA30" s="168">
        <v>34</v>
      </c>
      <c r="AB30" s="168">
        <v>41</v>
      </c>
      <c r="AC30" s="168">
        <v>69</v>
      </c>
      <c r="AD30" s="170">
        <v>59</v>
      </c>
      <c r="AE30" s="107"/>
      <c r="AF30" s="107"/>
      <c r="AG30" s="107"/>
      <c r="AH30" s="107"/>
    </row>
    <row r="31" spans="2:34" ht="18" customHeight="1">
      <c r="B31" s="341" t="s">
        <v>45</v>
      </c>
      <c r="C31" s="114" t="s">
        <v>40</v>
      </c>
      <c r="D31" s="171">
        <v>18.47718253968254</v>
      </c>
      <c r="E31" s="171">
        <v>19.258373205741627</v>
      </c>
      <c r="F31" s="171">
        <f aca="true" t="shared" si="10" ref="F31:AD31">F26*100/F8</f>
        <v>8.910505836575876</v>
      </c>
      <c r="G31" s="172">
        <f t="shared" si="10"/>
        <v>15.625</v>
      </c>
      <c r="H31" s="172">
        <f t="shared" si="10"/>
        <v>10.256410256410257</v>
      </c>
      <c r="I31" s="173">
        <f t="shared" si="10"/>
        <v>19.047619047619047</v>
      </c>
      <c r="J31" s="172">
        <f t="shared" si="10"/>
        <v>4.705882352941177</v>
      </c>
      <c r="K31" s="173">
        <f t="shared" si="10"/>
        <v>8.333333333333334</v>
      </c>
      <c r="L31" s="172">
        <f t="shared" si="10"/>
        <v>4.098360655737705</v>
      </c>
      <c r="M31" s="172">
        <f t="shared" si="10"/>
        <v>0</v>
      </c>
      <c r="N31" s="172">
        <f t="shared" si="10"/>
        <v>6.474820143884892</v>
      </c>
      <c r="O31" s="172">
        <f t="shared" si="10"/>
        <v>10.344827586206897</v>
      </c>
      <c r="P31" s="172">
        <f t="shared" si="10"/>
        <v>6.666666666666667</v>
      </c>
      <c r="Q31" s="172">
        <f t="shared" si="10"/>
        <v>9.67741935483871</v>
      </c>
      <c r="R31" s="172">
        <f t="shared" si="10"/>
        <v>4.232804232804233</v>
      </c>
      <c r="S31" s="172">
        <f>S26*100/S8</f>
        <v>8</v>
      </c>
      <c r="T31" s="172">
        <f>T26*100/T8</f>
        <v>9.375</v>
      </c>
      <c r="U31" s="172">
        <f t="shared" si="10"/>
        <v>18.51851851851852</v>
      </c>
      <c r="V31" s="172">
        <f t="shared" si="10"/>
        <v>4.972375690607735</v>
      </c>
      <c r="W31" s="172">
        <f>W26*100/W8</f>
        <v>4.25531914893617</v>
      </c>
      <c r="X31" s="172">
        <f>X26*100/X8</f>
        <v>7.6923076923076925</v>
      </c>
      <c r="Y31" s="172">
        <f>Y26*100/Y8</f>
        <v>12.751677852348994</v>
      </c>
      <c r="Z31" s="172">
        <f>Z26*100/Z8</f>
        <v>12.8125</v>
      </c>
      <c r="AA31" s="172">
        <f t="shared" si="10"/>
        <v>8.433734939759036</v>
      </c>
      <c r="AB31" s="172">
        <f t="shared" si="10"/>
        <v>14.56953642384106</v>
      </c>
      <c r="AC31" s="172">
        <f t="shared" si="10"/>
        <v>7.643312101910828</v>
      </c>
      <c r="AD31" s="174">
        <f t="shared" si="10"/>
        <v>12.707182320441989</v>
      </c>
      <c r="AE31" s="113"/>
      <c r="AF31" s="113"/>
      <c r="AG31" s="113"/>
      <c r="AH31" s="113"/>
    </row>
    <row r="32" spans="2:34" ht="18" customHeight="1">
      <c r="B32" s="342"/>
      <c r="C32" s="112" t="s">
        <v>41</v>
      </c>
      <c r="D32" s="159">
        <v>67.85714285714286</v>
      </c>
      <c r="E32" s="159">
        <v>67.41626794258373</v>
      </c>
      <c r="F32" s="159">
        <f aca="true" t="shared" si="11" ref="F32:AD32">F27*100/F8</f>
        <v>67.50972762645914</v>
      </c>
      <c r="G32" s="160">
        <f t="shared" si="11"/>
        <v>59.375</v>
      </c>
      <c r="H32" s="160">
        <f t="shared" si="11"/>
        <v>53.84615384615385</v>
      </c>
      <c r="I32" s="161">
        <f t="shared" si="11"/>
        <v>57.142857142857146</v>
      </c>
      <c r="J32" s="160">
        <f t="shared" si="11"/>
        <v>68.23529411764706</v>
      </c>
      <c r="K32" s="161">
        <f t="shared" si="11"/>
        <v>66.66666666666667</v>
      </c>
      <c r="L32" s="160">
        <f t="shared" si="11"/>
        <v>75.40983606557377</v>
      </c>
      <c r="M32" s="160">
        <f t="shared" si="11"/>
        <v>81.81818181818181</v>
      </c>
      <c r="N32" s="160">
        <f t="shared" si="11"/>
        <v>67.62589928057554</v>
      </c>
      <c r="O32" s="160">
        <f t="shared" si="11"/>
        <v>65.51724137931035</v>
      </c>
      <c r="P32" s="160">
        <f t="shared" si="11"/>
        <v>71.11111111111111</v>
      </c>
      <c r="Q32" s="160">
        <f t="shared" si="11"/>
        <v>74.19354838709677</v>
      </c>
      <c r="R32" s="160">
        <f t="shared" si="11"/>
        <v>73.01587301587301</v>
      </c>
      <c r="S32" s="160">
        <f>S27*100/S8</f>
        <v>64</v>
      </c>
      <c r="T32" s="160">
        <f>T27*100/T8</f>
        <v>66.40625</v>
      </c>
      <c r="U32" s="160">
        <f t="shared" si="11"/>
        <v>66.66666666666667</v>
      </c>
      <c r="V32" s="160">
        <f t="shared" si="11"/>
        <v>74.03314917127072</v>
      </c>
      <c r="W32" s="160">
        <f>W27*100/W8</f>
        <v>78.72340425531915</v>
      </c>
      <c r="X32" s="160">
        <f>X27*100/X8</f>
        <v>64.42307692307692</v>
      </c>
      <c r="Y32" s="160">
        <f>Y27*100/Y8</f>
        <v>69.12751677852349</v>
      </c>
      <c r="Z32" s="160">
        <f>Z27*100/Z8</f>
        <v>62.5</v>
      </c>
      <c r="AA32" s="160">
        <f t="shared" si="11"/>
        <v>63.855421686746986</v>
      </c>
      <c r="AB32" s="160">
        <f t="shared" si="11"/>
        <v>66.2251655629139</v>
      </c>
      <c r="AC32" s="160">
        <f t="shared" si="11"/>
        <v>69.4267515923567</v>
      </c>
      <c r="AD32" s="162">
        <f t="shared" si="11"/>
        <v>59.668508287292816</v>
      </c>
      <c r="AE32" s="113"/>
      <c r="AF32" s="113"/>
      <c r="AG32" s="113"/>
      <c r="AH32" s="113"/>
    </row>
    <row r="33" spans="2:34" ht="18" customHeight="1">
      <c r="B33" s="342"/>
      <c r="C33" s="112" t="s">
        <v>42</v>
      </c>
      <c r="D33" s="159">
        <v>11.433531746031745</v>
      </c>
      <c r="E33" s="159">
        <v>84.30622009569377</v>
      </c>
      <c r="F33" s="159">
        <f aca="true" t="shared" si="12" ref="F33:AD33">F28*100/F8</f>
        <v>82.14007782101167</v>
      </c>
      <c r="G33" s="160">
        <f t="shared" si="12"/>
        <v>75</v>
      </c>
      <c r="H33" s="160">
        <f t="shared" si="12"/>
        <v>71.7948717948718</v>
      </c>
      <c r="I33" s="161">
        <f t="shared" si="12"/>
        <v>80.95238095238095</v>
      </c>
      <c r="J33" s="160">
        <f t="shared" si="12"/>
        <v>90.58823529411765</v>
      </c>
      <c r="K33" s="161">
        <f t="shared" si="12"/>
        <v>70.83333333333333</v>
      </c>
      <c r="L33" s="160">
        <f t="shared" si="12"/>
        <v>91.80327868852459</v>
      </c>
      <c r="M33" s="160">
        <f t="shared" si="12"/>
        <v>100</v>
      </c>
      <c r="N33" s="160">
        <f t="shared" si="12"/>
        <v>84.1726618705036</v>
      </c>
      <c r="O33" s="160">
        <f t="shared" si="12"/>
        <v>82.75862068965517</v>
      </c>
      <c r="P33" s="160">
        <f t="shared" si="12"/>
        <v>86.11111111111111</v>
      </c>
      <c r="Q33" s="160">
        <f t="shared" si="12"/>
        <v>83.87096774193549</v>
      </c>
      <c r="R33" s="160">
        <f t="shared" si="12"/>
        <v>90.47619047619048</v>
      </c>
      <c r="S33" s="160">
        <f>S28*100/S8</f>
        <v>84</v>
      </c>
      <c r="T33" s="160">
        <f>T28*100/T8</f>
        <v>82.03125</v>
      </c>
      <c r="U33" s="160">
        <f t="shared" si="12"/>
        <v>77.77777777777777</v>
      </c>
      <c r="V33" s="160">
        <f t="shared" si="12"/>
        <v>86.1878453038674</v>
      </c>
      <c r="W33" s="160">
        <f>W28*100/W8</f>
        <v>89.36170212765957</v>
      </c>
      <c r="X33" s="160">
        <f>X28*100/X8</f>
        <v>86.53846153846153</v>
      </c>
      <c r="Y33" s="160">
        <f>Y28*100/Y8</f>
        <v>75.16778523489933</v>
      </c>
      <c r="Z33" s="160">
        <f>Z28*100/Z8</f>
        <v>75.3125</v>
      </c>
      <c r="AA33" s="160">
        <f t="shared" si="12"/>
        <v>78.3132530120482</v>
      </c>
      <c r="AB33" s="160">
        <f t="shared" si="12"/>
        <v>73.50993377483444</v>
      </c>
      <c r="AC33" s="160">
        <f t="shared" si="12"/>
        <v>81.52866242038216</v>
      </c>
      <c r="AD33" s="162">
        <f t="shared" si="12"/>
        <v>76.79558011049724</v>
      </c>
      <c r="AE33" s="113"/>
      <c r="AF33" s="113"/>
      <c r="AG33" s="113"/>
      <c r="AH33" s="113"/>
    </row>
    <row r="34" spans="2:34" ht="18" customHeight="1">
      <c r="B34" s="342"/>
      <c r="C34" s="112" t="s">
        <v>43</v>
      </c>
      <c r="D34" s="159">
        <v>43.154761904761905</v>
      </c>
      <c r="E34" s="159">
        <v>43.92344497607655</v>
      </c>
      <c r="F34" s="159">
        <f aca="true" t="shared" si="13" ref="F34:AD34">F29*100/F8</f>
        <v>40.35019455252918</v>
      </c>
      <c r="G34" s="160">
        <f t="shared" si="13"/>
        <v>34.375</v>
      </c>
      <c r="H34" s="160">
        <f t="shared" si="13"/>
        <v>61.53846153846154</v>
      </c>
      <c r="I34" s="161">
        <f t="shared" si="13"/>
        <v>42.857142857142854</v>
      </c>
      <c r="J34" s="160">
        <f t="shared" si="13"/>
        <v>45.88235294117647</v>
      </c>
      <c r="K34" s="161">
        <f t="shared" si="13"/>
        <v>45.833333333333336</v>
      </c>
      <c r="L34" s="160">
        <f t="shared" si="13"/>
        <v>36.885245901639344</v>
      </c>
      <c r="M34" s="160">
        <f t="shared" si="13"/>
        <v>40.90909090909091</v>
      </c>
      <c r="N34" s="160">
        <f t="shared" si="13"/>
        <v>48.92086330935252</v>
      </c>
      <c r="O34" s="160">
        <f t="shared" si="13"/>
        <v>34.48275862068966</v>
      </c>
      <c r="P34" s="160">
        <f t="shared" si="13"/>
        <v>42.22222222222222</v>
      </c>
      <c r="Q34" s="160">
        <f t="shared" si="13"/>
        <v>41.935483870967744</v>
      </c>
      <c r="R34" s="160">
        <f t="shared" si="13"/>
        <v>46.03174603174603</v>
      </c>
      <c r="S34" s="160">
        <f>S29*100/S8</f>
        <v>36</v>
      </c>
      <c r="T34" s="160">
        <f>T29*100/T8</f>
        <v>35.15625</v>
      </c>
      <c r="U34" s="160">
        <f t="shared" si="13"/>
        <v>33.333333333333336</v>
      </c>
      <c r="V34" s="160">
        <f t="shared" si="13"/>
        <v>47.51381215469613</v>
      </c>
      <c r="W34" s="160">
        <f>W29*100/W8</f>
        <v>34.04255319148936</v>
      </c>
      <c r="X34" s="160">
        <f>X29*100/X8</f>
        <v>41.34615384615385</v>
      </c>
      <c r="Y34" s="160">
        <f>Y29*100/Y8</f>
        <v>34.899328859060404</v>
      </c>
      <c r="Z34" s="160">
        <f>Z29*100/Z8</f>
        <v>38.125</v>
      </c>
      <c r="AA34" s="160">
        <f t="shared" si="13"/>
        <v>31.325301204819276</v>
      </c>
      <c r="AB34" s="160">
        <f t="shared" si="13"/>
        <v>44.370860927152314</v>
      </c>
      <c r="AC34" s="160">
        <f t="shared" si="13"/>
        <v>31.21019108280255</v>
      </c>
      <c r="AD34" s="162">
        <f t="shared" si="13"/>
        <v>37.569060773480665</v>
      </c>
      <c r="AE34" s="113"/>
      <c r="AF34" s="113"/>
      <c r="AG34" s="113"/>
      <c r="AH34" s="113"/>
    </row>
    <row r="35" spans="2:34" ht="18" customHeight="1">
      <c r="B35" s="343"/>
      <c r="C35" s="115" t="s">
        <v>44</v>
      </c>
      <c r="D35" s="151">
        <v>24.330357142857142</v>
      </c>
      <c r="E35" s="151">
        <v>21.818181818181817</v>
      </c>
      <c r="F35" s="151">
        <f aca="true" t="shared" si="14" ref="F35:AD35">F30*100/F8</f>
        <v>27.54863813229572</v>
      </c>
      <c r="G35" s="152">
        <f t="shared" si="14"/>
        <v>9.375</v>
      </c>
      <c r="H35" s="152">
        <f t="shared" si="14"/>
        <v>12.820512820512821</v>
      </c>
      <c r="I35" s="153">
        <f t="shared" si="14"/>
        <v>9.523809523809524</v>
      </c>
      <c r="J35" s="152">
        <f t="shared" si="14"/>
        <v>14.117647058823529</v>
      </c>
      <c r="K35" s="153">
        <f t="shared" si="14"/>
        <v>12.5</v>
      </c>
      <c r="L35" s="152">
        <f t="shared" si="14"/>
        <v>13.934426229508198</v>
      </c>
      <c r="M35" s="152">
        <f t="shared" si="14"/>
        <v>31.818181818181817</v>
      </c>
      <c r="N35" s="152">
        <f t="shared" si="14"/>
        <v>10.79136690647482</v>
      </c>
      <c r="O35" s="152">
        <f t="shared" si="14"/>
        <v>20.689655172413794</v>
      </c>
      <c r="P35" s="152">
        <f t="shared" si="14"/>
        <v>16.11111111111111</v>
      </c>
      <c r="Q35" s="152">
        <f t="shared" si="14"/>
        <v>38.70967741935484</v>
      </c>
      <c r="R35" s="152">
        <f t="shared" si="14"/>
        <v>25.925925925925927</v>
      </c>
      <c r="S35" s="152">
        <f>S30*100/S8</f>
        <v>36</v>
      </c>
      <c r="T35" s="152">
        <f>T30*100/T8</f>
        <v>25.78125</v>
      </c>
      <c r="U35" s="152">
        <f t="shared" si="14"/>
        <v>37.03703703703704</v>
      </c>
      <c r="V35" s="152">
        <f t="shared" si="14"/>
        <v>28.7292817679558</v>
      </c>
      <c r="W35" s="152">
        <f>W30*100/W8</f>
        <v>40.42553191489362</v>
      </c>
      <c r="X35" s="152">
        <f>X30*100/X8</f>
        <v>27.403846153846153</v>
      </c>
      <c r="Y35" s="152">
        <f>Y30*100/Y8</f>
        <v>39.59731543624161</v>
      </c>
      <c r="Z35" s="152">
        <f>Z30*100/Z8</f>
        <v>33.125</v>
      </c>
      <c r="AA35" s="152">
        <f t="shared" si="14"/>
        <v>40.963855421686745</v>
      </c>
      <c r="AB35" s="152">
        <f t="shared" si="14"/>
        <v>27.1523178807947</v>
      </c>
      <c r="AC35" s="152">
        <f t="shared" si="14"/>
        <v>43.94904458598726</v>
      </c>
      <c r="AD35" s="154">
        <f t="shared" si="14"/>
        <v>32.59668508287293</v>
      </c>
      <c r="AE35" s="113"/>
      <c r="AF35" s="113"/>
      <c r="AG35" s="113"/>
      <c r="AH35" s="113"/>
    </row>
    <row r="36" spans="2:34" ht="18" customHeight="1">
      <c r="B36" s="341" t="s">
        <v>46</v>
      </c>
      <c r="C36" s="114" t="s">
        <v>47</v>
      </c>
      <c r="D36" s="143">
        <v>109768</v>
      </c>
      <c r="E36" s="143">
        <v>113339</v>
      </c>
      <c r="F36" s="143">
        <f>SUM(G36:AD36)</f>
        <v>65688</v>
      </c>
      <c r="G36" s="144">
        <v>944</v>
      </c>
      <c r="H36" s="144">
        <v>1105</v>
      </c>
      <c r="I36" s="145">
        <v>613</v>
      </c>
      <c r="J36" s="144">
        <v>2426</v>
      </c>
      <c r="K36" s="145">
        <v>704</v>
      </c>
      <c r="L36" s="144">
        <v>3471</v>
      </c>
      <c r="M36" s="144">
        <v>625</v>
      </c>
      <c r="N36" s="144">
        <v>3921</v>
      </c>
      <c r="O36" s="144">
        <v>808</v>
      </c>
      <c r="P36" s="144">
        <v>5108</v>
      </c>
      <c r="Q36" s="144">
        <v>833</v>
      </c>
      <c r="R36" s="144">
        <v>5273</v>
      </c>
      <c r="S36" s="144">
        <v>694</v>
      </c>
      <c r="T36" s="144">
        <v>3497</v>
      </c>
      <c r="U36" s="144">
        <v>701</v>
      </c>
      <c r="V36" s="144">
        <v>4783</v>
      </c>
      <c r="W36" s="144">
        <v>1168</v>
      </c>
      <c r="X36" s="144">
        <v>5260</v>
      </c>
      <c r="Y36" s="144">
        <v>3435</v>
      </c>
      <c r="Z36" s="144">
        <v>7695</v>
      </c>
      <c r="AA36" s="144">
        <v>1970</v>
      </c>
      <c r="AB36" s="144">
        <v>3430</v>
      </c>
      <c r="AC36" s="144">
        <v>3350</v>
      </c>
      <c r="AD36" s="146">
        <v>3874</v>
      </c>
      <c r="AE36" s="107"/>
      <c r="AF36" s="107"/>
      <c r="AG36" s="107"/>
      <c r="AH36" s="107"/>
    </row>
    <row r="37" spans="2:34" ht="18" customHeight="1">
      <c r="B37" s="342"/>
      <c r="C37" s="112" t="s">
        <v>152</v>
      </c>
      <c r="D37" s="147">
        <v>29</v>
      </c>
      <c r="E37" s="147">
        <v>36</v>
      </c>
      <c r="F37" s="147">
        <f>SUM(G37:AD37)</f>
        <v>59</v>
      </c>
      <c r="G37" s="148">
        <v>0</v>
      </c>
      <c r="H37" s="148">
        <v>0</v>
      </c>
      <c r="I37" s="149">
        <v>0</v>
      </c>
      <c r="J37" s="148">
        <v>0</v>
      </c>
      <c r="K37" s="149">
        <v>0</v>
      </c>
      <c r="L37" s="148">
        <v>0</v>
      </c>
      <c r="M37" s="148">
        <v>0</v>
      </c>
      <c r="N37" s="148">
        <v>0</v>
      </c>
      <c r="O37" s="148">
        <v>0</v>
      </c>
      <c r="P37" s="148">
        <v>0</v>
      </c>
      <c r="Q37" s="148">
        <v>0</v>
      </c>
      <c r="R37" s="148">
        <v>0</v>
      </c>
      <c r="S37" s="148">
        <v>0</v>
      </c>
      <c r="T37" s="148">
        <v>0</v>
      </c>
      <c r="U37" s="148">
        <v>0</v>
      </c>
      <c r="V37" s="148">
        <v>0</v>
      </c>
      <c r="W37" s="148">
        <v>1</v>
      </c>
      <c r="X37" s="148">
        <v>3</v>
      </c>
      <c r="Y37" s="148">
        <v>10</v>
      </c>
      <c r="Z37" s="148">
        <v>6</v>
      </c>
      <c r="AA37" s="148">
        <v>2</v>
      </c>
      <c r="AB37" s="148">
        <v>3</v>
      </c>
      <c r="AC37" s="148">
        <v>16</v>
      </c>
      <c r="AD37" s="150">
        <v>18</v>
      </c>
      <c r="AE37" s="107"/>
      <c r="AF37" s="107"/>
      <c r="AG37" s="107"/>
      <c r="AH37" s="107"/>
    </row>
    <row r="38" spans="2:34" ht="18" customHeight="1">
      <c r="B38" s="342"/>
      <c r="C38" s="112" t="s">
        <v>153</v>
      </c>
      <c r="D38" s="147">
        <v>116</v>
      </c>
      <c r="E38" s="147">
        <v>127</v>
      </c>
      <c r="F38" s="147">
        <f>SUM(G38:AD38)</f>
        <v>201</v>
      </c>
      <c r="G38" s="148">
        <v>0</v>
      </c>
      <c r="H38" s="148">
        <v>0</v>
      </c>
      <c r="I38" s="149">
        <v>0</v>
      </c>
      <c r="J38" s="148">
        <v>0</v>
      </c>
      <c r="K38" s="149">
        <v>0</v>
      </c>
      <c r="L38" s="148">
        <v>0</v>
      </c>
      <c r="M38" s="148">
        <v>0</v>
      </c>
      <c r="N38" s="148">
        <v>0</v>
      </c>
      <c r="O38" s="148">
        <v>0</v>
      </c>
      <c r="P38" s="148">
        <v>0</v>
      </c>
      <c r="Q38" s="148">
        <v>1</v>
      </c>
      <c r="R38" s="148">
        <v>1</v>
      </c>
      <c r="S38" s="148">
        <v>0</v>
      </c>
      <c r="T38" s="148">
        <v>2</v>
      </c>
      <c r="U38" s="148">
        <v>3</v>
      </c>
      <c r="V38" s="148">
        <v>4</v>
      </c>
      <c r="W38" s="148">
        <v>5</v>
      </c>
      <c r="X38" s="148">
        <v>10</v>
      </c>
      <c r="Y38" s="148">
        <v>22</v>
      </c>
      <c r="Z38" s="148">
        <v>38</v>
      </c>
      <c r="AA38" s="148">
        <v>14</v>
      </c>
      <c r="AB38" s="148">
        <v>30</v>
      </c>
      <c r="AC38" s="148">
        <v>32</v>
      </c>
      <c r="AD38" s="150">
        <v>39</v>
      </c>
      <c r="AE38" s="107"/>
      <c r="AF38" s="107"/>
      <c r="AG38" s="107"/>
      <c r="AH38" s="107"/>
    </row>
    <row r="39" spans="2:34" ht="18" customHeight="1">
      <c r="B39" s="342"/>
      <c r="C39" s="112" t="s">
        <v>154</v>
      </c>
      <c r="D39" s="147">
        <v>178</v>
      </c>
      <c r="E39" s="147">
        <v>205</v>
      </c>
      <c r="F39" s="147">
        <f>SUM(G39:AD39)</f>
        <v>260</v>
      </c>
      <c r="G39" s="148">
        <v>0</v>
      </c>
      <c r="H39" s="148">
        <v>0</v>
      </c>
      <c r="I39" s="149">
        <v>0</v>
      </c>
      <c r="J39" s="148">
        <v>0</v>
      </c>
      <c r="K39" s="149">
        <v>0</v>
      </c>
      <c r="L39" s="148">
        <v>1</v>
      </c>
      <c r="M39" s="148">
        <v>0</v>
      </c>
      <c r="N39" s="148">
        <v>0</v>
      </c>
      <c r="O39" s="148">
        <v>1</v>
      </c>
      <c r="P39" s="148">
        <v>0</v>
      </c>
      <c r="Q39" s="148">
        <v>2</v>
      </c>
      <c r="R39" s="148">
        <v>6</v>
      </c>
      <c r="S39" s="148">
        <v>0</v>
      </c>
      <c r="T39" s="148">
        <v>3</v>
      </c>
      <c r="U39" s="148">
        <v>2</v>
      </c>
      <c r="V39" s="148">
        <v>22</v>
      </c>
      <c r="W39" s="148">
        <v>6</v>
      </c>
      <c r="X39" s="148">
        <v>30</v>
      </c>
      <c r="Y39" s="148">
        <v>20</v>
      </c>
      <c r="Z39" s="148">
        <v>54</v>
      </c>
      <c r="AA39" s="148">
        <v>15</v>
      </c>
      <c r="AB39" s="148">
        <v>36</v>
      </c>
      <c r="AC39" s="148">
        <v>29</v>
      </c>
      <c r="AD39" s="150">
        <v>33</v>
      </c>
      <c r="AE39" s="107"/>
      <c r="AF39" s="107"/>
      <c r="AG39" s="107"/>
      <c r="AH39" s="107"/>
    </row>
    <row r="40" spans="2:34" ht="18" customHeight="1">
      <c r="B40" s="342"/>
      <c r="C40" s="112" t="s">
        <v>155</v>
      </c>
      <c r="D40" s="147">
        <v>3709</v>
      </c>
      <c r="E40" s="147">
        <v>3812</v>
      </c>
      <c r="F40" s="147">
        <f>SUM(G40:AD40)</f>
        <v>2050</v>
      </c>
      <c r="G40" s="148">
        <v>32</v>
      </c>
      <c r="H40" s="148">
        <v>39</v>
      </c>
      <c r="I40" s="149">
        <v>21</v>
      </c>
      <c r="J40" s="148">
        <v>85</v>
      </c>
      <c r="K40" s="149">
        <v>24</v>
      </c>
      <c r="L40" s="148">
        <v>121</v>
      </c>
      <c r="M40" s="148">
        <v>22</v>
      </c>
      <c r="N40" s="148">
        <v>139</v>
      </c>
      <c r="O40" s="148">
        <v>28</v>
      </c>
      <c r="P40" s="148">
        <v>180</v>
      </c>
      <c r="Q40" s="148">
        <v>28</v>
      </c>
      <c r="R40" s="148">
        <v>182</v>
      </c>
      <c r="S40" s="148">
        <v>25</v>
      </c>
      <c r="T40" s="148">
        <v>123</v>
      </c>
      <c r="U40" s="148">
        <v>22</v>
      </c>
      <c r="V40" s="148">
        <v>155</v>
      </c>
      <c r="W40" s="148">
        <v>35</v>
      </c>
      <c r="X40" s="148">
        <v>165</v>
      </c>
      <c r="Y40" s="148">
        <v>97</v>
      </c>
      <c r="Z40" s="148">
        <v>222</v>
      </c>
      <c r="AA40" s="148">
        <v>52</v>
      </c>
      <c r="AB40" s="148">
        <v>82</v>
      </c>
      <c r="AC40" s="148">
        <v>80</v>
      </c>
      <c r="AD40" s="150">
        <v>91</v>
      </c>
      <c r="AE40" s="107"/>
      <c r="AF40" s="107"/>
      <c r="AG40" s="107"/>
      <c r="AH40" s="107"/>
    </row>
    <row r="41" spans="2:34" ht="18" customHeight="1">
      <c r="B41" s="343"/>
      <c r="C41" s="116" t="s">
        <v>48</v>
      </c>
      <c r="D41" s="151">
        <v>27.224206349206348</v>
      </c>
      <c r="E41" s="151">
        <v>27.114593301435406</v>
      </c>
      <c r="F41" s="151">
        <f aca="true" t="shared" si="15" ref="F41:AD41">F36/F8</f>
        <v>25.559533073929963</v>
      </c>
      <c r="G41" s="153">
        <f t="shared" si="15"/>
        <v>29.5</v>
      </c>
      <c r="H41" s="153">
        <f t="shared" si="15"/>
        <v>28.333333333333332</v>
      </c>
      <c r="I41" s="153">
        <f t="shared" si="15"/>
        <v>29.19047619047619</v>
      </c>
      <c r="J41" s="153">
        <f t="shared" si="15"/>
        <v>28.541176470588237</v>
      </c>
      <c r="K41" s="153">
        <f t="shared" si="15"/>
        <v>29.333333333333332</v>
      </c>
      <c r="L41" s="153">
        <f t="shared" si="15"/>
        <v>28.450819672131146</v>
      </c>
      <c r="M41" s="153">
        <f t="shared" si="15"/>
        <v>28.40909090909091</v>
      </c>
      <c r="N41" s="153">
        <f t="shared" si="15"/>
        <v>28.20863309352518</v>
      </c>
      <c r="O41" s="153">
        <f t="shared" si="15"/>
        <v>27.862068965517242</v>
      </c>
      <c r="P41" s="153">
        <f t="shared" si="15"/>
        <v>28.377777777777776</v>
      </c>
      <c r="Q41" s="153">
        <f t="shared" si="15"/>
        <v>26.870967741935484</v>
      </c>
      <c r="R41" s="153">
        <f t="shared" si="15"/>
        <v>27.8994708994709</v>
      </c>
      <c r="S41" s="153">
        <f>S36/S8</f>
        <v>27.76</v>
      </c>
      <c r="T41" s="153">
        <f>T36/T8</f>
        <v>27.3203125</v>
      </c>
      <c r="U41" s="153">
        <f t="shared" si="15"/>
        <v>25.962962962962962</v>
      </c>
      <c r="V41" s="153">
        <f t="shared" si="15"/>
        <v>26.425414364640883</v>
      </c>
      <c r="W41" s="153">
        <f>W36/W8</f>
        <v>24.851063829787233</v>
      </c>
      <c r="X41" s="153">
        <f>X36/X8</f>
        <v>25.28846153846154</v>
      </c>
      <c r="Y41" s="153">
        <f>Y36/Y8</f>
        <v>23.053691275167786</v>
      </c>
      <c r="Z41" s="153">
        <f>Z36/Z8</f>
        <v>24.046875</v>
      </c>
      <c r="AA41" s="153">
        <f t="shared" si="15"/>
        <v>23.734939759036145</v>
      </c>
      <c r="AB41" s="153">
        <f t="shared" si="15"/>
        <v>22.71523178807947</v>
      </c>
      <c r="AC41" s="153">
        <f t="shared" si="15"/>
        <v>21.337579617834393</v>
      </c>
      <c r="AD41" s="175">
        <f t="shared" si="15"/>
        <v>21.403314917127073</v>
      </c>
      <c r="AE41" s="113"/>
      <c r="AF41" s="113"/>
      <c r="AG41" s="113"/>
      <c r="AH41" s="113"/>
    </row>
    <row r="42" spans="7:30" ht="19.5" customHeight="1">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row>
  </sheetData>
  <sheetProtection/>
  <mergeCells count="32">
    <mergeCell ref="A1:H1"/>
    <mergeCell ref="B2:AD2"/>
    <mergeCell ref="A3:H3"/>
    <mergeCell ref="B4:C6"/>
    <mergeCell ref="D4:D6"/>
    <mergeCell ref="E4:E6"/>
    <mergeCell ref="F4:F6"/>
    <mergeCell ref="G4:AD4"/>
    <mergeCell ref="G5:H5"/>
    <mergeCell ref="I5:J5"/>
    <mergeCell ref="K5:L5"/>
    <mergeCell ref="M5:N5"/>
    <mergeCell ref="O5:P5"/>
    <mergeCell ref="Q5:R5"/>
    <mergeCell ref="AA5:AB5"/>
    <mergeCell ref="AC5:AD5"/>
    <mergeCell ref="W5:X5"/>
    <mergeCell ref="U5:V5"/>
    <mergeCell ref="S5:T5"/>
    <mergeCell ref="Y5:Z5"/>
    <mergeCell ref="B7:C7"/>
    <mergeCell ref="B8:C8"/>
    <mergeCell ref="B9:C9"/>
    <mergeCell ref="B10:B12"/>
    <mergeCell ref="B13:C13"/>
    <mergeCell ref="B14:C14"/>
    <mergeCell ref="B15:B18"/>
    <mergeCell ref="B19:B22"/>
    <mergeCell ref="B23:B25"/>
    <mergeCell ref="B26:B30"/>
    <mergeCell ref="B31:B35"/>
    <mergeCell ref="B36:B41"/>
  </mergeCells>
  <printOptions/>
  <pageMargins left="0.7086614173228347" right="0.4330708661417323" top="0.5511811023622047" bottom="0.5118110236220472" header="0.5118110236220472" footer="0.5118110236220472"/>
  <pageSetup firstPageNumber="136" useFirstPageNumber="1" horizontalDpi="600" verticalDpi="600" orientation="portrait" paperSize="9" scale="75" r:id="rId1"/>
  <headerFooter differentOddEven="1" alignWithMargins="0">
    <oddFooter>&amp;C&amp;P</oddFooter>
    <evenFooter>&amp;C&amp;P</evenFooter>
  </headerFooter>
  <colBreaks count="1" manualBreakCount="1">
    <brk id="32" max="40" man="1"/>
  </colBreaks>
</worksheet>
</file>

<file path=xl/worksheets/sheet5.xml><?xml version="1.0" encoding="utf-8"?>
<worksheet xmlns="http://schemas.openxmlformats.org/spreadsheetml/2006/main" xmlns:r="http://schemas.openxmlformats.org/officeDocument/2006/relationships">
  <dimension ref="A2:J23"/>
  <sheetViews>
    <sheetView view="pageBreakPreview" zoomScaleSheetLayoutView="100" zoomScalePageLayoutView="0" workbookViewId="0" topLeftCell="A1">
      <selection activeCell="L23" sqref="L23"/>
    </sheetView>
  </sheetViews>
  <sheetFormatPr defaultColWidth="9.00390625" defaultRowHeight="19.5" customHeight="1"/>
  <cols>
    <col min="1" max="1" width="1.625" style="74" customWidth="1"/>
    <col min="2" max="2" width="11.625" style="74" bestFit="1" customWidth="1"/>
    <col min="3" max="3" width="8.625" style="74" customWidth="1"/>
    <col min="4" max="4" width="9.25390625" style="74" customWidth="1"/>
    <col min="5" max="5" width="10.625" style="74" customWidth="1"/>
    <col min="6" max="9" width="8.625" style="74" customWidth="1"/>
    <col min="10" max="10" width="10.625" style="74" customWidth="1"/>
    <col min="11" max="16384" width="9.00390625" style="74" customWidth="1"/>
  </cols>
  <sheetData>
    <row r="1" ht="15" customHeight="1"/>
    <row r="2" spans="1:9" ht="19.5" customHeight="1">
      <c r="A2" s="372" t="s">
        <v>54</v>
      </c>
      <c r="B2" s="372"/>
      <c r="C2" s="372"/>
      <c r="D2" s="372"/>
      <c r="E2" s="372"/>
      <c r="F2" s="372"/>
      <c r="G2" s="372"/>
      <c r="H2" s="372"/>
      <c r="I2" s="372"/>
    </row>
    <row r="3" spans="2:10" ht="75" customHeight="1">
      <c r="B3" s="379" t="s">
        <v>161</v>
      </c>
      <c r="C3" s="379"/>
      <c r="D3" s="379"/>
      <c r="E3" s="379"/>
      <c r="F3" s="379"/>
      <c r="G3" s="379"/>
      <c r="H3" s="379"/>
      <c r="I3" s="379"/>
      <c r="J3" s="379"/>
    </row>
    <row r="4" spans="2:9" ht="15" customHeight="1">
      <c r="B4" s="75"/>
      <c r="C4" s="75"/>
      <c r="D4" s="75"/>
      <c r="E4" s="75"/>
      <c r="F4" s="75"/>
      <c r="G4" s="75"/>
      <c r="H4" s="75"/>
      <c r="I4" s="75"/>
    </row>
    <row r="5" spans="1:9" ht="22.5" customHeight="1">
      <c r="A5" s="372" t="s">
        <v>162</v>
      </c>
      <c r="B5" s="372"/>
      <c r="C5" s="372"/>
      <c r="D5" s="372"/>
      <c r="E5" s="372"/>
      <c r="F5" s="372"/>
      <c r="G5" s="372"/>
      <c r="H5" s="372"/>
      <c r="I5" s="372"/>
    </row>
    <row r="6" spans="2:10" s="73" customFormat="1" ht="22.5" customHeight="1">
      <c r="B6" s="76" t="s">
        <v>107</v>
      </c>
      <c r="C6" s="380" t="s">
        <v>157</v>
      </c>
      <c r="D6" s="381"/>
      <c r="E6" s="381"/>
      <c r="F6" s="381"/>
      <c r="G6" s="381"/>
      <c r="H6" s="381"/>
      <c r="I6" s="381"/>
      <c r="J6" s="77"/>
    </row>
    <row r="7" spans="2:10" s="73" customFormat="1" ht="22.5" customHeight="1">
      <c r="B7" s="133" t="s">
        <v>103</v>
      </c>
      <c r="C7" s="382" t="s">
        <v>160</v>
      </c>
      <c r="D7" s="376"/>
      <c r="E7" s="376"/>
      <c r="F7" s="376"/>
      <c r="G7" s="376"/>
      <c r="H7" s="376"/>
      <c r="I7" s="376"/>
      <c r="J7" s="78"/>
    </row>
    <row r="8" spans="1:10" s="73" customFormat="1" ht="22.5" customHeight="1">
      <c r="A8" s="73" t="s">
        <v>73</v>
      </c>
      <c r="B8" s="133" t="s">
        <v>104</v>
      </c>
      <c r="C8" s="383" t="s">
        <v>105</v>
      </c>
      <c r="D8" s="384"/>
      <c r="E8" s="384"/>
      <c r="F8" s="384"/>
      <c r="G8" s="384"/>
      <c r="H8" s="384"/>
      <c r="I8" s="384"/>
      <c r="J8" s="78"/>
    </row>
    <row r="9" spans="2:10" s="73" customFormat="1" ht="22.5" customHeight="1">
      <c r="B9" s="133" t="s">
        <v>55</v>
      </c>
      <c r="C9" s="373" t="s">
        <v>63</v>
      </c>
      <c r="D9" s="376"/>
      <c r="E9" s="376"/>
      <c r="F9" s="376"/>
      <c r="G9" s="376"/>
      <c r="H9" s="376"/>
      <c r="I9" s="376"/>
      <c r="J9" s="78"/>
    </row>
    <row r="10" spans="2:10" s="73" customFormat="1" ht="22.5" customHeight="1">
      <c r="B10" s="79" t="s">
        <v>106</v>
      </c>
      <c r="C10" s="377" t="s">
        <v>158</v>
      </c>
      <c r="D10" s="378"/>
      <c r="E10" s="378"/>
      <c r="F10" s="378"/>
      <c r="G10" s="378"/>
      <c r="H10" s="378"/>
      <c r="I10" s="378"/>
      <c r="J10" s="80"/>
    </row>
    <row r="11" spans="2:9" s="73" customFormat="1" ht="15" customHeight="1">
      <c r="B11" s="81"/>
      <c r="C11" s="82"/>
      <c r="D11" s="83"/>
      <c r="E11" s="83"/>
      <c r="F11" s="83"/>
      <c r="G11" s="83"/>
      <c r="H11" s="83"/>
      <c r="I11" s="83"/>
    </row>
    <row r="12" spans="1:9" ht="22.5" customHeight="1">
      <c r="A12" s="372" t="s">
        <v>102</v>
      </c>
      <c r="B12" s="372"/>
      <c r="C12" s="372"/>
      <c r="D12" s="372"/>
      <c r="E12" s="372"/>
      <c r="F12" s="372"/>
      <c r="G12" s="372"/>
      <c r="H12" s="372"/>
      <c r="I12" s="372"/>
    </row>
    <row r="13" spans="1:10" s="73" customFormat="1" ht="22.5" customHeight="1">
      <c r="A13" s="85"/>
      <c r="B13" s="76" t="s">
        <v>108</v>
      </c>
      <c r="C13" s="86" t="s">
        <v>159</v>
      </c>
      <c r="D13" s="87"/>
      <c r="E13" s="87"/>
      <c r="F13" s="87"/>
      <c r="G13" s="87"/>
      <c r="H13" s="87"/>
      <c r="I13" s="87"/>
      <c r="J13" s="88"/>
    </row>
    <row r="14" spans="1:10" s="73" customFormat="1" ht="43.5" customHeight="1">
      <c r="A14" s="85"/>
      <c r="B14" s="84" t="s">
        <v>58</v>
      </c>
      <c r="C14" s="373" t="s">
        <v>67</v>
      </c>
      <c r="D14" s="374"/>
      <c r="E14" s="374"/>
      <c r="F14" s="374"/>
      <c r="G14" s="374"/>
      <c r="H14" s="374"/>
      <c r="I14" s="374"/>
      <c r="J14" s="375"/>
    </row>
    <row r="15" spans="1:10" s="73" customFormat="1" ht="30" customHeight="1">
      <c r="A15" s="85"/>
      <c r="B15" s="89" t="s">
        <v>70</v>
      </c>
      <c r="C15" s="90" t="s">
        <v>74</v>
      </c>
      <c r="D15" s="91"/>
      <c r="E15" s="91"/>
      <c r="F15" s="91"/>
      <c r="G15" s="91"/>
      <c r="H15" s="91"/>
      <c r="I15" s="91"/>
      <c r="J15" s="92"/>
    </row>
    <row r="16" spans="1:10" s="73" customFormat="1" ht="22.5" customHeight="1">
      <c r="A16" s="85"/>
      <c r="B16" s="79" t="s">
        <v>71</v>
      </c>
      <c r="C16" s="93" t="s">
        <v>72</v>
      </c>
      <c r="D16" s="94"/>
      <c r="E16" s="94"/>
      <c r="F16" s="94"/>
      <c r="G16" s="94"/>
      <c r="H16" s="94"/>
      <c r="I16" s="94"/>
      <c r="J16" s="95"/>
    </row>
    <row r="17" spans="1:10" s="73" customFormat="1" ht="22.5" customHeight="1">
      <c r="A17" s="74"/>
      <c r="B17" s="74"/>
      <c r="C17" s="74"/>
      <c r="D17" s="74"/>
      <c r="E17" s="74"/>
      <c r="F17" s="74"/>
      <c r="G17" s="74"/>
      <c r="H17" s="74"/>
      <c r="I17" s="74"/>
      <c r="J17" s="74"/>
    </row>
    <row r="18" ht="15" customHeight="1"/>
    <row r="20" spans="1:10" s="85" customFormat="1" ht="19.5" customHeight="1">
      <c r="A20" s="74"/>
      <c r="B20" s="74"/>
      <c r="C20" s="74"/>
      <c r="D20" s="74"/>
      <c r="E20" s="74"/>
      <c r="F20" s="74"/>
      <c r="G20" s="74"/>
      <c r="H20" s="74"/>
      <c r="I20" s="74"/>
      <c r="J20" s="74"/>
    </row>
    <row r="21" spans="1:10" s="85" customFormat="1" ht="52.5" customHeight="1">
      <c r="A21" s="74"/>
      <c r="B21" s="74"/>
      <c r="C21" s="74"/>
      <c r="D21" s="74"/>
      <c r="E21" s="74"/>
      <c r="F21" s="74"/>
      <c r="G21" s="74"/>
      <c r="H21" s="74"/>
      <c r="I21" s="74"/>
      <c r="J21" s="74"/>
    </row>
    <row r="22" spans="1:10" s="85" customFormat="1" ht="19.5" customHeight="1">
      <c r="A22" s="74"/>
      <c r="B22" s="74"/>
      <c r="C22" s="74"/>
      <c r="D22" s="74"/>
      <c r="E22" s="74"/>
      <c r="F22" s="74"/>
      <c r="G22" s="74"/>
      <c r="H22" s="74"/>
      <c r="I22" s="74"/>
      <c r="J22" s="74"/>
    </row>
    <row r="23" spans="1:10" s="85" customFormat="1" ht="19.5" customHeight="1">
      <c r="A23" s="74"/>
      <c r="B23" s="74"/>
      <c r="C23" s="74"/>
      <c r="D23" s="74"/>
      <c r="E23" s="74"/>
      <c r="F23" s="74"/>
      <c r="G23" s="74"/>
      <c r="H23" s="74"/>
      <c r="I23" s="74"/>
      <c r="J23" s="74"/>
    </row>
  </sheetData>
  <sheetProtection/>
  <mergeCells count="10">
    <mergeCell ref="A12:I12"/>
    <mergeCell ref="C14:J14"/>
    <mergeCell ref="C9:I9"/>
    <mergeCell ref="C10:I10"/>
    <mergeCell ref="A2:I2"/>
    <mergeCell ref="B3:J3"/>
    <mergeCell ref="A5:I5"/>
    <mergeCell ref="C6:I6"/>
    <mergeCell ref="C7:I7"/>
    <mergeCell ref="C8:I8"/>
  </mergeCells>
  <printOptions/>
  <pageMargins left="0.7086614173228347" right="0.4330708661417323" top="0.5511811023622047" bottom="0.5118110236220472" header="0.5118110236220472" footer="0.5118110236220472"/>
  <pageSetup firstPageNumber="138"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2019-12-12T05:50:33Z</cp:lastPrinted>
  <dcterms:created xsi:type="dcterms:W3CDTF">2005-09-09T13:34:17Z</dcterms:created>
  <dcterms:modified xsi:type="dcterms:W3CDTF">2019-12-12T05:52:50Z</dcterms:modified>
  <cp:category/>
  <cp:version/>
  <cp:contentType/>
  <cp:contentStatus/>
</cp:coreProperties>
</file>