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2270" windowHeight="6285" activeTab="0"/>
  </bookViews>
  <sheets>
    <sheet name="1" sheetId="1" r:id="rId1"/>
    <sheet name="2a " sheetId="2" r:id="rId2"/>
    <sheet name="2bcd" sheetId="3" r:id="rId3"/>
    <sheet name="3a" sheetId="4" r:id="rId4"/>
    <sheet name="3b4 " sheetId="5" r:id="rId5"/>
  </sheets>
  <definedNames>
    <definedName name="_xlnm.Print_Area" localSheetId="0">'1'!$A$1:$P$61</definedName>
    <definedName name="_xlnm.Print_Area" localSheetId="1">'2a '!$A$1:$I$23</definedName>
    <definedName name="_xlnm.Print_Area" localSheetId="3">'3a'!$A$1:$V$41</definedName>
  </definedNames>
  <calcPr fullCalcOnLoad="1"/>
</workbook>
</file>

<file path=xl/sharedStrings.xml><?xml version="1.0" encoding="utf-8"?>
<sst xmlns="http://schemas.openxmlformats.org/spreadsheetml/2006/main" count="255" uniqueCount="182">
  <si>
    <t>８０２０（ハチマルニイマル）運動の推進・口腔機能の向上</t>
  </si>
  <si>
    <t>普及啓発</t>
  </si>
  <si>
    <t>ライフステージごとの歯の健康づくり　予防・健診</t>
  </si>
  <si>
    <t>妊婦</t>
  </si>
  <si>
    <t>妊婦歯科健康診査</t>
  </si>
  <si>
    <t>乳幼児期</t>
  </si>
  <si>
    <t>３歳児歯科健康診査</t>
  </si>
  <si>
    <t>学童期</t>
  </si>
  <si>
    <t>成人期</t>
  </si>
  <si>
    <t>高齢期</t>
  </si>
  <si>
    <t>推進体制の整備</t>
  </si>
  <si>
    <t>関係機関との連携</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</si>
  <si>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８０２０(ハチマルニイマル)運動の推進および口腔機能の向上、歯の寿命の伸延によって、市民の健康保持増進に寄与することをめざします。</t>
  </si>
  <si>
    <t>歯周疾患検診</t>
  </si>
  <si>
    <t>介護予防事業　　　</t>
  </si>
  <si>
    <t>地域歯科保健研修会</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</si>
  <si>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</si>
  <si>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</si>
  <si>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</si>
  <si>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</si>
  <si>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</si>
  <si>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</si>
  <si>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</si>
  <si>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</si>
  <si>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</si>
  <si>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</si>
  <si>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</si>
  <si>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</si>
  <si>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</si>
  <si>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</si>
  <si>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保健所</t>
  </si>
  <si>
    <t>こどもの歯の
健康づくり相談</t>
  </si>
  <si>
    <t>講師</t>
  </si>
  <si>
    <t>対象</t>
  </si>
  <si>
    <t>平成16年度から年齢拡大（60、65、70歳を追加）</t>
  </si>
  <si>
    <t>35～39歳</t>
  </si>
  <si>
    <t>40～44歳</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</si>
  <si>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</si>
  <si>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</si>
  <si>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</si>
  <si>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</si>
  <si>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</si>
  <si>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</si>
  <si>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</si>
  <si>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</si>
  <si>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</si>
  <si>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</si>
  <si>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</si>
  <si>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</si>
  <si>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</si>
  <si>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</si>
  <si>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</si>
  <si>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</si>
  <si>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</si>
  <si>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</si>
  <si>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</si>
  <si>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</si>
  <si>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</si>
  <si>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</si>
  <si>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９本以下の者</t>
  </si>
  <si>
    <t>２４歯以上の者</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</si>
  <si>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</si>
  <si>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</si>
  <si>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</si>
  <si>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</si>
  <si>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</si>
  <si>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</si>
  <si>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2-8-3-a  すこやか歯科検診（医療機関委託）</t>
  </si>
  <si>
    <t>健康増進法による歯の健康教育・歯の健康相談</t>
  </si>
  <si>
    <t>健康増進法による歯の健康教育・歯の健康相談</t>
  </si>
  <si>
    <t>2-8-4　普及啓発</t>
  </si>
  <si>
    <t>金沢市歯科医師会、歯科医師、歯科衛生士</t>
  </si>
  <si>
    <t>対象</t>
  </si>
  <si>
    <t>2-8-4-a　歯の衛生週間行事「歯ッピー　Well　come!!　金沢」</t>
  </si>
  <si>
    <t>2-8-4-ｂ　地域歯科保健研修会等</t>
  </si>
  <si>
    <t>2-8-2-b　１歳６か月児歯科健康診査</t>
  </si>
  <si>
    <t>・歯ッピー長寿8020表彰</t>
  </si>
  <si>
    <t>区　　分</t>
  </si>
  <si>
    <t>区分</t>
  </si>
  <si>
    <t>2-8-4-ｃ　いい歯の日　お口の健康フェスティバル</t>
  </si>
  <si>
    <t>第１部</t>
  </si>
  <si>
    <t>第２部</t>
  </si>
  <si>
    <t>目的・趣旨</t>
  </si>
  <si>
    <t>不詳</t>
  </si>
  <si>
    <t>　歯周疾患は４０歳代、歯の喪失は６０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また、在宅で歯科医療機関に通院が困難な要介護の方には、歯科医師が訪問歯科検診を実施し、口腔衛生の向上と療養生活の安定に努めています。</t>
  </si>
  <si>
    <t>・出前講座「お口の元気アップ教室」</t>
  </si>
  <si>
    <t>・お口の元気づくり相談</t>
  </si>
  <si>
    <t>※「しっかり食べよう教室」は「歯科コース」のみ計上。</t>
  </si>
  <si>
    <t>１歳６か月児歯科健康診査</t>
  </si>
  <si>
    <t>しっかり食べよう教室</t>
  </si>
  <si>
    <t>親子むし歯予防出前講座</t>
  </si>
  <si>
    <t>歯周疾患検診</t>
  </si>
  <si>
    <t>対象者</t>
  </si>
  <si>
    <t>むし歯総数</t>
  </si>
  <si>
    <t>むし歯のある者</t>
  </si>
  <si>
    <t>Ａ
型</t>
  </si>
  <si>
    <t>Ｂ
型</t>
  </si>
  <si>
    <t>Ｃ
型</t>
  </si>
  <si>
    <t>駅西</t>
  </si>
  <si>
    <t>2-8-2-c　３歳児歯科健康診査</t>
  </si>
  <si>
    <t>A型</t>
  </si>
  <si>
    <t>Ｃ2
型</t>
  </si>
  <si>
    <t>2-8-2-d　歯科健康教育、歯科相談等</t>
  </si>
  <si>
    <t>-</t>
  </si>
  <si>
    <t>80歳以上で、20本以上の歯を保持している方</t>
  </si>
  <si>
    <t>　</t>
  </si>
  <si>
    <t>実施年月日</t>
  </si>
  <si>
    <t>テーマ</t>
  </si>
  <si>
    <t>参加人数</t>
  </si>
  <si>
    <t>かなざわ歯ッピー長寿8020賞表彰式　　被表彰者　１０名</t>
  </si>
  <si>
    <t>一次予防事業口腔機能向上事業　</t>
  </si>
  <si>
    <t>二次予防事業対象者口腔機能向上事業</t>
  </si>
  <si>
    <t>2-8-3　歯科保健</t>
  </si>
  <si>
    <t>23年度</t>
  </si>
  <si>
    <t>..</t>
  </si>
  <si>
    <t>う蝕有病者率（％）</t>
  </si>
  <si>
    <t>一人平均う蝕数</t>
  </si>
  <si>
    <t>う蝕数</t>
  </si>
  <si>
    <t>市民(乳児～大人まで)</t>
  </si>
  <si>
    <t>388人／１２回</t>
  </si>
  <si>
    <t>子どもの歯の健康づくり相談</t>
  </si>
  <si>
    <r>
      <t>Ｏ</t>
    </r>
    <r>
      <rPr>
        <vertAlign val="subscript"/>
        <sz val="11"/>
        <rFont val="HGPｺﾞｼｯｸM"/>
        <family val="3"/>
      </rPr>
      <t>1</t>
    </r>
    <r>
      <rPr>
        <sz val="11"/>
        <rFont val="HGPｺﾞｼｯｸM"/>
        <family val="3"/>
      </rPr>
      <t xml:space="preserve">
型</t>
    </r>
  </si>
  <si>
    <r>
      <t>Ｏ</t>
    </r>
    <r>
      <rPr>
        <vertAlign val="subscript"/>
        <sz val="11"/>
        <rFont val="HGPｺﾞｼｯｸM"/>
        <family val="3"/>
      </rPr>
      <t>2</t>
    </r>
    <r>
      <rPr>
        <sz val="11"/>
        <rFont val="HGPｺﾞｼｯｸM"/>
        <family val="3"/>
      </rPr>
      <t xml:space="preserve">
型</t>
    </r>
  </si>
  <si>
    <r>
      <t>Ｃ</t>
    </r>
    <r>
      <rPr>
        <vertAlign val="subscript"/>
        <sz val="11"/>
        <rFont val="HGPｺﾞｼｯｸM"/>
        <family val="3"/>
      </rPr>
      <t xml:space="preserve">1
</t>
    </r>
    <r>
      <rPr>
        <sz val="11"/>
        <rFont val="HGPｺﾞｼｯｸM"/>
        <family val="3"/>
      </rPr>
      <t>型</t>
    </r>
  </si>
  <si>
    <t>在宅歯科衛生士</t>
  </si>
  <si>
    <t>24年度</t>
  </si>
  <si>
    <t>一人平均むし歯数</t>
  </si>
  <si>
    <t>（％）</t>
  </si>
  <si>
    <t>(本)</t>
  </si>
  <si>
    <t>24年度</t>
  </si>
  <si>
    <t>2-8-2-a　妊婦歯科健康診査</t>
  </si>
  <si>
    <t>対象者</t>
  </si>
  <si>
    <t>第３部</t>
  </si>
  <si>
    <t>24年度</t>
  </si>
  <si>
    <t>45～49歳</t>
  </si>
  <si>
    <t>50～54歳</t>
  </si>
  <si>
    <t>55歳</t>
  </si>
  <si>
    <t>60歳</t>
  </si>
  <si>
    <t>65歳</t>
  </si>
  <si>
    <t>70歳</t>
  </si>
  <si>
    <t>１０～１９本の者</t>
  </si>
  <si>
    <t>２０～２３本の者</t>
  </si>
  <si>
    <t>１３１組/６回</t>
  </si>
  <si>
    <t>４０組/２回</t>
  </si>
  <si>
    <t>・元気歯つらつ教室</t>
  </si>
  <si>
    <t>　毎年、歯の衛生週間(6/4～6/10)にあわせ、金沢市歯科医師会と共催し「歯ッピーWellcome!!金沢」を実施し、歯科相談、フッ化物塗布、歯科検診などを実施している。また、地域歯科保健研修会や食生活改善推進員養成講座などを通じ、地域の歯科保健関係者等に対して、最新歯科情報の発信、歯科保健知識の啓発を行っている。</t>
  </si>
  <si>
    <t>25年度</t>
  </si>
  <si>
    <t>25年度</t>
  </si>
  <si>
    <t>泉野</t>
  </si>
  <si>
    <t>元町</t>
  </si>
  <si>
    <t>平成24年度</t>
  </si>
  <si>
    <t>平成25年度</t>
  </si>
  <si>
    <t>泉野</t>
  </si>
  <si>
    <t>元町</t>
  </si>
  <si>
    <t>しっかり食べよう教室</t>
  </si>
  <si>
    <t>１２６組/６回</t>
  </si>
  <si>
    <t>５３組/２回</t>
  </si>
  <si>
    <t>３３組/２回</t>
  </si>
  <si>
    <t>-</t>
  </si>
  <si>
    <t>438人／18回</t>
  </si>
  <si>
    <t>健康は　食から　歯から　元気から</t>
  </si>
  <si>
    <t>３，000名</t>
  </si>
  <si>
    <t>平成２５年１１月９日　　金沢市駅西福祉健康センター　３Ｆ　駅西健康ホール「すこやか」</t>
  </si>
  <si>
    <t>お口と歯の総合相談、歯の色測定等　市民の方に実施</t>
  </si>
  <si>
    <t>639名</t>
  </si>
  <si>
    <t>　病態別口腔ケアの実際（講義と口腔ケアの実習）</t>
  </si>
  <si>
    <t>・社会福祉法松寿園人デイサービス　歯科衛生士　西出　一美　氏</t>
  </si>
  <si>
    <t>１0名</t>
  </si>
  <si>
    <t>461人／12回</t>
  </si>
  <si>
    <t>-</t>
  </si>
  <si>
    <t>413人／32回</t>
  </si>
  <si>
    <t>歯と口の健康週間(6/4～6/10)　歯ッピーWell　come!!　金沢</t>
  </si>
  <si>
    <t>平成２５年６月９日　　　泉野、元町、駅西福祉健康センター</t>
  </si>
  <si>
    <t>平成26年3月19日　　　保健所</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</si>
  <si>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</si>
  <si>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講演会　　講師　泰羅　雅登　氏</t>
  </si>
  <si>
    <t>25年度</t>
  </si>
  <si>
    <t>う蝕のある者</t>
  </si>
  <si>
    <t>むし歯のある者</t>
  </si>
  <si>
    <t>むし歯有病者率（％）</t>
  </si>
  <si>
    <t>むし歯数</t>
  </si>
  <si>
    <t>一人平均むし歯数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</si>
</sst>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sz val="12"/>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ck"/>
      <top>
        <color indexed="63"/>
      </top>
      <bottom>
        <color indexed="63"/>
      </bottom>
    </border>
    <border>
      <left style="thin"/>
      <right>
        <color indexed="63"/>
      </right>
      <top style="thin"/>
      <bottom>
        <color indexed="63"/>
      </bottom>
    </border>
    <border>
      <left style="thin"/>
      <right style="thin"/>
      <top>
        <color indexed="63"/>
      </top>
      <bottom style="thin"/>
    </border>
    <border>
      <left style="thick"/>
      <right>
        <color indexed="63"/>
      </right>
      <top>
        <color indexed="63"/>
      </top>
      <bottom>
        <color indexed="63"/>
      </bottom>
    </border>
    <border>
      <left style="thin"/>
      <right style="thin"/>
      <top style="hair"/>
      <bottom style="hair"/>
    </border>
    <border>
      <left style="hair"/>
      <right style="thin"/>
      <top style="hair"/>
      <bottom style="hair"/>
    </border>
    <border>
      <left style="hair"/>
      <right style="thin"/>
      <top style="hair"/>
      <bottom style="thin"/>
    </border>
    <border>
      <left style="thin"/>
      <right style="thin"/>
      <top>
        <color indexed="63"/>
      </top>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hair"/>
      <top style="hair"/>
      <bottom style="hair"/>
    </border>
    <border>
      <left style="hair"/>
      <right style="hair"/>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style="hair"/>
      <right style="hair"/>
      <top style="hair"/>
      <bottom style="thin"/>
    </border>
    <border>
      <left style="hair"/>
      <right style="thin"/>
      <top>
        <color indexed="63"/>
      </top>
      <bottom style="hair"/>
    </border>
    <border>
      <left style="hair"/>
      <right style="thin"/>
      <top style="thin"/>
      <bottom style="hair"/>
    </border>
    <border>
      <left style="hair"/>
      <right style="thin"/>
      <top style="thin"/>
      <bottom style="thin"/>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hair"/>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style="thin"/>
      <bottom style="thin"/>
    </border>
    <border>
      <left>
        <color indexed="63"/>
      </left>
      <right>
        <color indexed="63"/>
      </right>
      <top style="hair"/>
      <bottom style="hair"/>
    </border>
    <border>
      <left style="hair"/>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2">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3"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20"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22"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0" borderId="0" xfId="0" applyFont="1" applyFill="1" applyBorder="1" applyAlignment="1">
      <alignment vertical="center"/>
    </xf>
    <xf numFmtId="0" fontId="4" fillId="0" borderId="23" xfId="0" applyFont="1" applyFill="1" applyBorder="1" applyAlignment="1">
      <alignment horizontal="distributed" vertical="center" wrapText="1"/>
    </xf>
    <xf numFmtId="176" fontId="4" fillId="0" borderId="0" xfId="0" applyNumberFormat="1"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4" xfId="0" applyNumberFormat="1" applyFont="1" applyFill="1" applyBorder="1" applyAlignment="1">
      <alignment horizontal="distributed" vertical="center"/>
    </xf>
    <xf numFmtId="0" fontId="6" fillId="33" borderId="0" xfId="0" applyFont="1" applyFill="1" applyAlignment="1">
      <alignment vertical="center"/>
    </xf>
    <xf numFmtId="0" fontId="4" fillId="33" borderId="24" xfId="0" applyFont="1" applyFill="1" applyBorder="1" applyAlignment="1">
      <alignment horizontal="distributed" vertical="center"/>
    </xf>
    <xf numFmtId="0" fontId="3" fillId="33" borderId="13" xfId="0" applyFont="1" applyFill="1" applyBorder="1" applyAlignment="1">
      <alignment vertical="center"/>
    </xf>
    <xf numFmtId="0" fontId="4" fillId="33" borderId="25"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horizontal="justify"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xf>
    <xf numFmtId="0" fontId="4" fillId="0" borderId="26" xfId="0" applyFont="1" applyFill="1" applyBorder="1" applyAlignment="1">
      <alignment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1" xfId="0" applyFont="1" applyFill="1" applyBorder="1" applyAlignment="1">
      <alignment vertical="center"/>
    </xf>
    <xf numFmtId="0" fontId="10" fillId="0" borderId="13" xfId="0" applyFont="1" applyFill="1" applyBorder="1" applyAlignment="1">
      <alignment vertical="center"/>
    </xf>
    <xf numFmtId="0" fontId="4" fillId="0" borderId="29" xfId="0" applyFont="1" applyFill="1" applyBorder="1" applyAlignment="1">
      <alignment horizontal="distributed" vertical="center" wrapText="1"/>
    </xf>
    <xf numFmtId="176" fontId="4" fillId="0" borderId="31" xfId="0" applyNumberFormat="1" applyFont="1" applyFill="1" applyBorder="1" applyAlignment="1">
      <alignment vertical="center" shrinkToFit="1"/>
    </xf>
    <xf numFmtId="176" fontId="4" fillId="0" borderId="32" xfId="0" applyNumberFormat="1" applyFont="1" applyFill="1" applyBorder="1" applyAlignment="1">
      <alignment vertical="center" shrinkToFit="1"/>
    </xf>
    <xf numFmtId="176" fontId="4" fillId="0" borderId="24" xfId="0" applyNumberFormat="1" applyFont="1" applyFill="1" applyBorder="1" applyAlignment="1">
      <alignment vertical="center" shrinkToFit="1"/>
    </xf>
    <xf numFmtId="0" fontId="9" fillId="0" borderId="0" xfId="0" applyFont="1" applyFill="1" applyAlignment="1">
      <alignment vertical="center"/>
    </xf>
    <xf numFmtId="0" fontId="9" fillId="0" borderId="0" xfId="0" applyNumberFormat="1" applyFont="1" applyFill="1" applyAlignment="1">
      <alignment vertical="center"/>
    </xf>
    <xf numFmtId="0" fontId="9"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9"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horizontal="center" vertical="center" shrinkToFit="1"/>
    </xf>
    <xf numFmtId="41" fontId="9" fillId="0" borderId="0" xfId="0" applyNumberFormat="1" applyFont="1" applyFill="1" applyBorder="1" applyAlignment="1">
      <alignment vertical="center" shrinkToFit="1"/>
    </xf>
    <xf numFmtId="41" fontId="9" fillId="0" borderId="0" xfId="0" applyNumberFormat="1" applyFont="1" applyFill="1" applyBorder="1" applyAlignment="1">
      <alignment vertical="center"/>
    </xf>
    <xf numFmtId="179" fontId="9" fillId="0" borderId="0" xfId="0" applyNumberFormat="1" applyFont="1" applyFill="1" applyBorder="1" applyAlignment="1">
      <alignment vertical="center" shrinkToFit="1"/>
    </xf>
    <xf numFmtId="0" fontId="9" fillId="0" borderId="0" xfId="0" applyNumberFormat="1" applyFont="1" applyFill="1" applyBorder="1" applyAlignment="1">
      <alignment vertical="center"/>
    </xf>
    <xf numFmtId="178" fontId="9" fillId="0" borderId="0" xfId="0" applyNumberFormat="1" applyFont="1" applyFill="1" applyBorder="1" applyAlignment="1">
      <alignment vertical="center" shrinkToFit="1"/>
    </xf>
    <xf numFmtId="176" fontId="9"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distributed" vertical="center" wrapText="1"/>
    </xf>
    <xf numFmtId="0" fontId="4" fillId="33" borderId="29" xfId="0" applyFont="1" applyFill="1" applyBorder="1" applyAlignment="1">
      <alignment horizontal="distributed" vertical="center"/>
    </xf>
    <xf numFmtId="0" fontId="4" fillId="33" borderId="27" xfId="0" applyFont="1" applyFill="1" applyBorder="1" applyAlignment="1">
      <alignment horizontal="distributed" vertical="center"/>
    </xf>
    <xf numFmtId="0" fontId="4" fillId="33" borderId="30" xfId="0" applyFont="1" applyFill="1" applyBorder="1" applyAlignment="1">
      <alignment horizontal="distributed"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4" fillId="33" borderId="36" xfId="0" applyFont="1" applyFill="1" applyBorder="1" applyAlignment="1">
      <alignment vertical="center"/>
    </xf>
    <xf numFmtId="0" fontId="4" fillId="33" borderId="33" xfId="0" applyFont="1" applyFill="1" applyBorder="1" applyAlignment="1">
      <alignment vertical="center"/>
    </xf>
    <xf numFmtId="0" fontId="4" fillId="33" borderId="28"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28"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34" xfId="0" applyFont="1" applyFill="1" applyBorder="1" applyAlignment="1">
      <alignment vertical="center"/>
    </xf>
    <xf numFmtId="0" fontId="4" fillId="33" borderId="42" xfId="0" applyFont="1" applyFill="1" applyBorder="1" applyAlignment="1">
      <alignment vertical="center"/>
    </xf>
    <xf numFmtId="0" fontId="4" fillId="33" borderId="35" xfId="0" applyFont="1" applyFill="1" applyBorder="1" applyAlignment="1">
      <alignment vertical="center"/>
    </xf>
    <xf numFmtId="0" fontId="9" fillId="0" borderId="16" xfId="0" applyNumberFormat="1" applyFont="1" applyFill="1" applyBorder="1" applyAlignment="1">
      <alignment vertical="center"/>
    </xf>
    <xf numFmtId="0" fontId="9" fillId="0" borderId="43" xfId="0" applyFont="1" applyFill="1" applyBorder="1" applyAlignment="1">
      <alignment horizontal="center" vertical="center" shrinkToFit="1"/>
    </xf>
    <xf numFmtId="0" fontId="9" fillId="0" borderId="4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4"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45"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5" xfId="0" applyFont="1" applyFill="1" applyBorder="1" applyAlignment="1">
      <alignment horizontal="center" vertical="center" shrinkToFit="1"/>
    </xf>
    <xf numFmtId="0" fontId="4" fillId="33" borderId="46" xfId="0" applyNumberFormat="1" applyFont="1" applyFill="1" applyBorder="1" applyAlignment="1">
      <alignment horizontal="center" vertical="center" wrapText="1"/>
    </xf>
    <xf numFmtId="41" fontId="4" fillId="33" borderId="44" xfId="0" applyNumberFormat="1" applyFont="1" applyFill="1" applyBorder="1" applyAlignment="1">
      <alignment vertical="center" shrinkToFit="1"/>
    </xf>
    <xf numFmtId="41" fontId="4" fillId="33" borderId="24" xfId="0" applyNumberFormat="1" applyFont="1" applyFill="1" applyBorder="1" applyAlignment="1">
      <alignment vertical="center" shrinkToFit="1"/>
    </xf>
    <xf numFmtId="179" fontId="4" fillId="33" borderId="24" xfId="0" applyNumberFormat="1" applyFont="1" applyFill="1" applyBorder="1" applyAlignment="1">
      <alignment vertical="center" shrinkToFit="1"/>
    </xf>
    <xf numFmtId="178" fontId="4" fillId="33" borderId="24" xfId="0" applyNumberFormat="1" applyFont="1" applyFill="1" applyBorder="1" applyAlignment="1">
      <alignment vertical="center" shrinkToFit="1"/>
    </xf>
    <xf numFmtId="178" fontId="4" fillId="33" borderId="25" xfId="0" applyNumberFormat="1" applyFont="1" applyFill="1" applyBorder="1" applyAlignment="1">
      <alignment vertical="center" shrinkToFit="1"/>
    </xf>
    <xf numFmtId="0" fontId="4" fillId="0" borderId="47" xfId="0" applyFont="1" applyFill="1" applyBorder="1" applyAlignment="1">
      <alignment horizontal="center" vertical="center" shrinkToFit="1"/>
    </xf>
    <xf numFmtId="178" fontId="4" fillId="0" borderId="32" xfId="0" applyNumberFormat="1" applyFont="1" applyFill="1" applyBorder="1" applyAlignment="1">
      <alignment vertical="center" shrinkToFit="1"/>
    </xf>
    <xf numFmtId="177" fontId="4" fillId="0" borderId="32" xfId="0" applyNumberFormat="1" applyFont="1" applyFill="1" applyBorder="1" applyAlignment="1">
      <alignment vertical="center" shrinkToFit="1"/>
    </xf>
    <xf numFmtId="176" fontId="4" fillId="0" borderId="48" xfId="0" applyNumberFormat="1" applyFont="1" applyFill="1" applyBorder="1" applyAlignment="1">
      <alignment vertical="center" shrinkToFit="1"/>
    </xf>
    <xf numFmtId="176" fontId="4" fillId="0" borderId="32" xfId="0" applyNumberFormat="1" applyFont="1" applyFill="1" applyBorder="1" applyAlignment="1">
      <alignment horizontal="right" vertical="center" shrinkToFit="1"/>
    </xf>
    <xf numFmtId="183" fontId="4" fillId="0" borderId="32" xfId="0" applyNumberFormat="1" applyFont="1" applyFill="1" applyBorder="1" applyAlignment="1">
      <alignment vertical="center" shrinkToFit="1"/>
    </xf>
    <xf numFmtId="0" fontId="4" fillId="0" borderId="32" xfId="0" applyNumberFormat="1" applyFont="1" applyFill="1" applyBorder="1" applyAlignment="1">
      <alignment horizontal="right" vertical="center" shrinkToFit="1"/>
    </xf>
    <xf numFmtId="0" fontId="4" fillId="0" borderId="49" xfId="0" applyFont="1" applyFill="1" applyBorder="1" applyAlignment="1">
      <alignment horizontal="distributed" vertical="center" wrapText="1"/>
    </xf>
    <xf numFmtId="176" fontId="4" fillId="0" borderId="50" xfId="0" applyNumberFormat="1" applyFont="1" applyFill="1" applyBorder="1" applyAlignment="1">
      <alignment vertical="center" shrinkToFit="1"/>
    </xf>
    <xf numFmtId="176" fontId="4" fillId="0" borderId="43" xfId="0" applyNumberFormat="1" applyFont="1" applyFill="1" applyBorder="1" applyAlignment="1">
      <alignment vertical="center" shrinkToFit="1"/>
    </xf>
    <xf numFmtId="178" fontId="4" fillId="0" borderId="43" xfId="0" applyNumberFormat="1" applyFont="1" applyFill="1" applyBorder="1" applyAlignment="1">
      <alignment vertical="center" shrinkToFit="1"/>
    </xf>
    <xf numFmtId="177" fontId="4" fillId="0" borderId="43"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179" fontId="4" fillId="0" borderId="32" xfId="0" applyNumberFormat="1" applyFont="1" applyFill="1" applyBorder="1" applyAlignment="1">
      <alignment vertical="center" shrinkToFit="1"/>
    </xf>
    <xf numFmtId="180" fontId="4" fillId="0" borderId="32" xfId="0" applyNumberFormat="1" applyFont="1" applyFill="1" applyBorder="1" applyAlignment="1">
      <alignment vertical="center" shrinkToFit="1"/>
    </xf>
    <xf numFmtId="180" fontId="4" fillId="0" borderId="43" xfId="0" applyNumberFormat="1" applyFont="1" applyFill="1" applyBorder="1" applyAlignment="1">
      <alignment vertical="center" shrinkToFit="1"/>
    </xf>
    <xf numFmtId="179" fontId="4" fillId="0" borderId="43" xfId="0" applyNumberFormat="1" applyFont="1" applyFill="1" applyBorder="1" applyAlignment="1">
      <alignment vertical="center" shrinkToFit="1"/>
    </xf>
    <xf numFmtId="176" fontId="9" fillId="0" borderId="51" xfId="0" applyNumberFormat="1" applyFont="1" applyFill="1" applyBorder="1" applyAlignment="1">
      <alignment vertical="center" shrinkToFit="1"/>
    </xf>
    <xf numFmtId="176" fontId="9" fillId="0" borderId="52" xfId="0" applyNumberFormat="1" applyFont="1" applyFill="1" applyBorder="1" applyAlignment="1">
      <alignment vertical="center" shrinkToFit="1"/>
    </xf>
    <xf numFmtId="176" fontId="9" fillId="0" borderId="53" xfId="0" applyNumberFormat="1" applyFont="1" applyFill="1" applyBorder="1" applyAlignment="1">
      <alignment vertical="center" shrinkToFit="1"/>
    </xf>
    <xf numFmtId="176" fontId="9" fillId="0" borderId="33" xfId="0" applyNumberFormat="1" applyFont="1" applyFill="1" applyBorder="1" applyAlignment="1">
      <alignment vertical="center" shrinkToFit="1"/>
    </xf>
    <xf numFmtId="176" fontId="9" fillId="0" borderId="31" xfId="0" applyNumberFormat="1" applyFont="1" applyFill="1" applyBorder="1" applyAlignment="1">
      <alignment vertical="center" shrinkToFit="1"/>
    </xf>
    <xf numFmtId="176" fontId="9" fillId="0" borderId="48" xfId="0" applyNumberFormat="1" applyFont="1" applyFill="1" applyBorder="1" applyAlignment="1">
      <alignment vertical="center" shrinkToFit="1"/>
    </xf>
    <xf numFmtId="176" fontId="9" fillId="0" borderId="34" xfId="0" applyNumberFormat="1" applyFont="1" applyFill="1" applyBorder="1" applyAlignment="1">
      <alignment vertical="center" shrinkToFit="1"/>
    </xf>
    <xf numFmtId="180" fontId="9" fillId="0" borderId="50" xfId="0" applyNumberFormat="1" applyFont="1" applyFill="1" applyBorder="1" applyAlignment="1">
      <alignment vertical="center" shrinkToFit="1"/>
    </xf>
    <xf numFmtId="180" fontId="9" fillId="0" borderId="54" xfId="0" applyNumberFormat="1" applyFont="1" applyFill="1" applyBorder="1" applyAlignment="1">
      <alignment vertical="center" shrinkToFit="1"/>
    </xf>
    <xf numFmtId="180" fontId="9" fillId="0" borderId="43" xfId="0" applyNumberFormat="1" applyFont="1" applyFill="1" applyBorder="1" applyAlignment="1">
      <alignment vertical="center" shrinkToFit="1"/>
    </xf>
    <xf numFmtId="180" fontId="9" fillId="0" borderId="35" xfId="0" applyNumberFormat="1" applyFont="1" applyFill="1" applyBorder="1" applyAlignment="1">
      <alignment vertical="center" shrinkToFit="1"/>
    </xf>
    <xf numFmtId="176" fontId="9" fillId="0" borderId="55" xfId="0" applyNumberFormat="1" applyFont="1" applyFill="1" applyBorder="1" applyAlignment="1">
      <alignment vertical="center" shrinkToFit="1"/>
    </xf>
    <xf numFmtId="176" fontId="9" fillId="0" borderId="56" xfId="0" applyNumberFormat="1" applyFont="1" applyFill="1" applyBorder="1" applyAlignment="1">
      <alignment vertical="center" shrinkToFit="1"/>
    </xf>
    <xf numFmtId="176" fontId="9" fillId="0" borderId="57" xfId="0" applyNumberFormat="1" applyFont="1" applyFill="1" applyBorder="1" applyAlignment="1">
      <alignment vertical="center" shrinkToFit="1"/>
    </xf>
    <xf numFmtId="176" fontId="9" fillId="0" borderId="41" xfId="0" applyNumberFormat="1" applyFont="1" applyFill="1" applyBorder="1" applyAlignment="1">
      <alignment vertical="center" shrinkToFit="1"/>
    </xf>
    <xf numFmtId="176" fontId="9" fillId="0" borderId="32" xfId="0" applyNumberFormat="1" applyFont="1" applyFill="1" applyBorder="1" applyAlignment="1">
      <alignment vertical="center" shrinkToFit="1"/>
    </xf>
    <xf numFmtId="180" fontId="9" fillId="0" borderId="31" xfId="0" applyNumberFormat="1" applyFont="1" applyFill="1" applyBorder="1" applyAlignment="1">
      <alignment vertical="center" shrinkToFit="1"/>
    </xf>
    <xf numFmtId="180" fontId="9" fillId="0" borderId="48" xfId="0" applyNumberFormat="1" applyFont="1" applyFill="1" applyBorder="1" applyAlignment="1">
      <alignment vertical="center" shrinkToFit="1"/>
    </xf>
    <xf numFmtId="180" fontId="9" fillId="0" borderId="32" xfId="0" applyNumberFormat="1" applyFont="1" applyFill="1" applyBorder="1" applyAlignment="1">
      <alignment vertical="center" shrinkToFit="1"/>
    </xf>
    <xf numFmtId="180" fontId="9" fillId="0" borderId="34" xfId="0" applyNumberFormat="1" applyFont="1" applyFill="1" applyBorder="1" applyAlignment="1">
      <alignment vertical="center" shrinkToFit="1"/>
    </xf>
    <xf numFmtId="180" fontId="9" fillId="0" borderId="58" xfId="0" applyNumberFormat="1" applyFont="1" applyFill="1" applyBorder="1" applyAlignment="1">
      <alignment vertical="center" shrinkToFit="1"/>
    </xf>
    <xf numFmtId="180" fontId="9" fillId="0" borderId="59" xfId="0" applyNumberFormat="1" applyFont="1" applyFill="1" applyBorder="1" applyAlignment="1">
      <alignment vertical="center" shrinkToFit="1"/>
    </xf>
    <xf numFmtId="180" fontId="9" fillId="0" borderId="60" xfId="0" applyNumberFormat="1" applyFont="1" applyFill="1" applyBorder="1" applyAlignment="1">
      <alignment vertical="center" shrinkToFit="1"/>
    </xf>
    <xf numFmtId="180" fontId="9" fillId="0" borderId="39" xfId="0" applyNumberFormat="1" applyFont="1" applyFill="1" applyBorder="1" applyAlignment="1">
      <alignment vertical="center" shrinkToFit="1"/>
    </xf>
    <xf numFmtId="176" fontId="9" fillId="0" borderId="50" xfId="0" applyNumberFormat="1" applyFont="1" applyFill="1" applyBorder="1" applyAlignment="1">
      <alignment vertical="center" shrinkToFit="1"/>
    </xf>
    <xf numFmtId="176" fontId="9" fillId="0" borderId="54" xfId="0" applyNumberFormat="1" applyFont="1" applyFill="1" applyBorder="1" applyAlignment="1">
      <alignment vertical="center" shrinkToFit="1"/>
    </xf>
    <xf numFmtId="176" fontId="9" fillId="0" borderId="43" xfId="0" applyNumberFormat="1" applyFont="1" applyFill="1" applyBorder="1" applyAlignment="1">
      <alignment vertical="center" shrinkToFit="1"/>
    </xf>
    <xf numFmtId="176" fontId="9" fillId="0" borderId="35" xfId="0" applyNumberFormat="1" applyFont="1" applyFill="1" applyBorder="1" applyAlignment="1">
      <alignment vertical="center" shrinkToFit="1"/>
    </xf>
    <xf numFmtId="180" fontId="9" fillId="0" borderId="51" xfId="0" applyNumberFormat="1" applyFont="1" applyFill="1" applyBorder="1" applyAlignment="1">
      <alignment vertical="center" shrinkToFit="1"/>
    </xf>
    <xf numFmtId="180" fontId="9" fillId="0" borderId="52" xfId="0" applyNumberFormat="1" applyFont="1" applyFill="1" applyBorder="1" applyAlignment="1">
      <alignment vertical="center" shrinkToFit="1"/>
    </xf>
    <xf numFmtId="180" fontId="9" fillId="0" borderId="53" xfId="0" applyNumberFormat="1" applyFont="1" applyFill="1" applyBorder="1" applyAlignment="1">
      <alignment vertical="center" shrinkToFit="1"/>
    </xf>
    <xf numFmtId="180" fontId="9" fillId="0" borderId="33" xfId="0" applyNumberFormat="1" applyFont="1" applyFill="1" applyBorder="1" applyAlignment="1">
      <alignment vertical="center" shrinkToFit="1"/>
    </xf>
    <xf numFmtId="180" fontId="9" fillId="0" borderId="25" xfId="0" applyNumberFormat="1" applyFont="1" applyFill="1" applyBorder="1" applyAlignment="1">
      <alignment vertical="center" shrinkToFit="1"/>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4" fillId="33" borderId="27" xfId="0" applyFont="1" applyFill="1" applyBorder="1" applyAlignment="1">
      <alignment vertical="center"/>
    </xf>
    <xf numFmtId="0" fontId="4" fillId="33" borderId="30" xfId="0" applyFont="1" applyFill="1" applyBorder="1" applyAlignment="1">
      <alignment vertical="center"/>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5" fillId="0" borderId="0" xfId="0" applyNumberFormat="1" applyFont="1" applyFill="1" applyAlignment="1">
      <alignment vertical="center"/>
    </xf>
    <xf numFmtId="0" fontId="6"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4" fillId="0" borderId="17" xfId="0" applyFont="1" applyFill="1" applyBorder="1" applyAlignment="1">
      <alignment horizontal="center" vertical="center" textRotation="255"/>
    </xf>
    <xf numFmtId="0" fontId="4" fillId="0" borderId="26" xfId="0" applyFont="1" applyFill="1" applyBorder="1" applyAlignment="1">
      <alignment/>
    </xf>
    <xf numFmtId="0" fontId="4" fillId="0" borderId="21" xfId="0" applyFont="1" applyFill="1" applyBorder="1" applyAlignment="1">
      <alignment/>
    </xf>
    <xf numFmtId="0" fontId="4" fillId="0" borderId="26" xfId="0" applyFont="1" applyFill="1" applyBorder="1" applyAlignment="1">
      <alignment vertical="center"/>
    </xf>
    <xf numFmtId="0" fontId="4" fillId="0" borderId="21" xfId="0" applyFont="1" applyFill="1" applyBorder="1" applyAlignment="1">
      <alignment vertical="center"/>
    </xf>
    <xf numFmtId="0" fontId="4" fillId="0" borderId="2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20"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20"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horizontal="left" vertical="center"/>
    </xf>
    <xf numFmtId="0" fontId="4" fillId="0" borderId="20" xfId="0" applyNumberFormat="1" applyFont="1" applyFill="1" applyBorder="1" applyAlignment="1">
      <alignment horizontal="left" vertical="center" shrinkToFit="1"/>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33" borderId="29" xfId="0" applyFont="1" applyFill="1" applyBorder="1" applyAlignment="1">
      <alignment horizontal="distributed" vertical="center"/>
    </xf>
    <xf numFmtId="0" fontId="4" fillId="33" borderId="34" xfId="0" applyFont="1" applyFill="1" applyBorder="1" applyAlignment="1">
      <alignment horizontal="distributed" vertical="center"/>
    </xf>
    <xf numFmtId="0" fontId="4" fillId="33" borderId="31" xfId="0" applyNumberFormat="1" applyFont="1" applyFill="1" applyBorder="1" applyAlignment="1">
      <alignment horizontal="distributed" vertical="center"/>
    </xf>
    <xf numFmtId="0" fontId="4" fillId="33" borderId="24" xfId="0" applyNumberFormat="1" applyFont="1" applyFill="1" applyBorder="1" applyAlignment="1">
      <alignment horizontal="distributed" vertical="center"/>
    </xf>
    <xf numFmtId="0" fontId="4" fillId="33" borderId="29" xfId="0" applyNumberFormat="1" applyFont="1" applyFill="1" applyBorder="1" applyAlignment="1">
      <alignment horizontal="distributed" vertical="center"/>
    </xf>
    <xf numFmtId="0" fontId="4" fillId="33" borderId="34" xfId="0" applyNumberFormat="1" applyFont="1" applyFill="1" applyBorder="1" applyAlignment="1">
      <alignment horizontal="distributed" vertical="center"/>
    </xf>
    <xf numFmtId="0" fontId="4" fillId="33" borderId="31" xfId="0" applyFont="1" applyFill="1" applyBorder="1" applyAlignment="1">
      <alignment horizontal="distributed" vertical="center"/>
    </xf>
    <xf numFmtId="0" fontId="4" fillId="33" borderId="50" xfId="0" applyFont="1" applyFill="1" applyBorder="1" applyAlignment="1">
      <alignment horizontal="distributed"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61" xfId="0" applyNumberFormat="1" applyFont="1" applyFill="1" applyBorder="1" applyAlignment="1">
      <alignment horizontal="center" vertical="distributed" textRotation="255" wrapText="1"/>
    </xf>
    <xf numFmtId="0" fontId="4" fillId="33" borderId="46" xfId="0" applyNumberFormat="1" applyFont="1" applyFill="1" applyBorder="1" applyAlignment="1">
      <alignment horizontal="center" vertical="distributed" textRotation="255" wrapText="1"/>
    </xf>
    <xf numFmtId="0" fontId="4" fillId="33" borderId="28" xfId="0" applyNumberFormat="1" applyFont="1" applyFill="1" applyBorder="1" applyAlignment="1">
      <alignment horizontal="distributed" vertical="center"/>
    </xf>
    <xf numFmtId="0" fontId="4" fillId="33" borderId="41" xfId="0" applyNumberFormat="1" applyFont="1" applyFill="1" applyBorder="1" applyAlignment="1">
      <alignment horizontal="distributed" vertical="center"/>
    </xf>
    <xf numFmtId="49" fontId="4" fillId="0" borderId="43" xfId="0" applyNumberFormat="1"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0" fontId="4" fillId="0" borderId="29" xfId="0" applyFont="1" applyFill="1" applyBorder="1" applyAlignment="1">
      <alignment horizontal="center" vertical="center" wrapText="1" shrinkToFit="1"/>
    </xf>
    <xf numFmtId="0" fontId="4" fillId="0" borderId="6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48" xfId="0" applyNumberFormat="1" applyFont="1" applyFill="1" applyBorder="1" applyAlignment="1">
      <alignment horizontal="center" vertical="center" shrinkToFit="1"/>
    </xf>
    <xf numFmtId="0" fontId="4" fillId="0" borderId="30"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49" fontId="4" fillId="0" borderId="30"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54"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0" fontId="4" fillId="0" borderId="63" xfId="0" applyFont="1" applyFill="1" applyBorder="1" applyAlignment="1">
      <alignment horizontal="distributed" vertical="center" wrapText="1"/>
    </xf>
    <xf numFmtId="0" fontId="4" fillId="0" borderId="64"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49" fontId="4" fillId="0" borderId="66"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4" fillId="0" borderId="40"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52" xfId="0" applyNumberFormat="1" applyFont="1" applyFill="1" applyBorder="1" applyAlignment="1">
      <alignment horizontal="center" vertical="center" shrinkToFit="1"/>
    </xf>
    <xf numFmtId="176" fontId="4" fillId="0" borderId="67" xfId="0" applyNumberFormat="1" applyFont="1" applyFill="1" applyBorder="1" applyAlignment="1">
      <alignment horizontal="right" vertical="center" shrinkToFit="1"/>
    </xf>
    <xf numFmtId="176" fontId="4" fillId="0" borderId="48" xfId="0" applyNumberFormat="1" applyFont="1" applyFill="1" applyBorder="1" applyAlignment="1">
      <alignment horizontal="right" vertical="center" shrinkToFit="1"/>
    </xf>
    <xf numFmtId="176" fontId="4" fillId="0" borderId="67" xfId="0" applyNumberFormat="1" applyFont="1" applyFill="1" applyBorder="1" applyAlignment="1">
      <alignment horizontal="center" vertical="center" shrinkToFit="1"/>
    </xf>
    <xf numFmtId="176" fontId="4" fillId="0" borderId="48" xfId="0" applyNumberFormat="1" applyFont="1" applyFill="1" applyBorder="1" applyAlignment="1">
      <alignment horizontal="center" vertical="center" shrinkToFit="1"/>
    </xf>
    <xf numFmtId="176" fontId="4" fillId="0" borderId="68" xfId="0" applyNumberFormat="1" applyFont="1" applyFill="1" applyBorder="1" applyAlignment="1">
      <alignment horizontal="right" vertical="center" shrinkToFit="1"/>
    </xf>
    <xf numFmtId="176" fontId="4" fillId="0" borderId="54" xfId="0" applyNumberFormat="1" applyFont="1" applyFill="1" applyBorder="1" applyAlignment="1">
      <alignment horizontal="right" vertical="center" shrinkToFit="1"/>
    </xf>
    <xf numFmtId="176" fontId="4" fillId="0" borderId="68" xfId="0" applyNumberFormat="1" applyFont="1" applyFill="1" applyBorder="1" applyAlignment="1">
      <alignment horizontal="center" vertical="center" shrinkToFit="1"/>
    </xf>
    <xf numFmtId="176" fontId="4" fillId="0" borderId="54" xfId="0" applyNumberFormat="1" applyFont="1" applyFill="1" applyBorder="1" applyAlignment="1">
      <alignment horizontal="center" vertical="center" shrinkToFit="1"/>
    </xf>
    <xf numFmtId="0" fontId="6" fillId="0" borderId="0" xfId="0" applyFont="1" applyFill="1" applyAlignment="1">
      <alignment vertical="center"/>
    </xf>
    <xf numFmtId="0" fontId="4" fillId="0" borderId="69"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6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72" xfId="0" applyFont="1" applyFill="1" applyBorder="1" applyAlignment="1">
      <alignment horizontal="center" vertical="center" textRotation="255" wrapText="1"/>
    </xf>
    <xf numFmtId="0" fontId="4" fillId="0" borderId="73" xfId="0" applyFont="1" applyFill="1" applyBorder="1" applyAlignment="1">
      <alignment horizontal="center" vertical="center" textRotation="255" wrapText="1"/>
    </xf>
    <xf numFmtId="0" fontId="4" fillId="0" borderId="74" xfId="0" applyFont="1" applyFill="1" applyBorder="1" applyAlignment="1">
      <alignment horizontal="center" vertical="center" textRotation="255" wrapText="1"/>
    </xf>
    <xf numFmtId="0" fontId="4" fillId="0" borderId="75" xfId="0" applyFont="1" applyFill="1" applyBorder="1" applyAlignment="1">
      <alignment horizontal="center" vertical="center" textRotation="255" wrapText="1"/>
    </xf>
    <xf numFmtId="0" fontId="4" fillId="0" borderId="76" xfId="0" applyFont="1" applyFill="1" applyBorder="1" applyAlignment="1">
      <alignment horizontal="center" vertical="distributed" textRotation="255" wrapText="1"/>
    </xf>
    <xf numFmtId="0" fontId="4" fillId="0" borderId="77" xfId="0" applyFont="1" applyFill="1" applyBorder="1" applyAlignment="1">
      <alignment horizontal="center" vertical="distributed" textRotation="255" wrapText="1"/>
    </xf>
    <xf numFmtId="0" fontId="4" fillId="0" borderId="47" xfId="0" applyFont="1" applyFill="1" applyBorder="1" applyAlignment="1">
      <alignment horizontal="center" vertical="distributed" textRotation="255" wrapText="1"/>
    </xf>
    <xf numFmtId="0" fontId="4" fillId="0" borderId="53" xfId="0" applyFont="1" applyFill="1" applyBorder="1" applyAlignment="1">
      <alignment horizontal="center" vertical="distributed" textRotation="255" wrapText="1"/>
    </xf>
    <xf numFmtId="0" fontId="4" fillId="0" borderId="32" xfId="0" applyFont="1" applyFill="1" applyBorder="1" applyAlignment="1">
      <alignment horizontal="center" vertical="distributed" textRotation="255" wrapText="1"/>
    </xf>
    <xf numFmtId="0" fontId="4" fillId="0" borderId="43"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24" xfId="0" applyFont="1" applyFill="1" applyBorder="1" applyAlignment="1">
      <alignment horizontal="center" vertical="distributed" textRotation="255" wrapText="1"/>
    </xf>
    <xf numFmtId="0" fontId="4" fillId="0" borderId="25" xfId="0" applyFont="1" applyFill="1" applyBorder="1" applyAlignment="1">
      <alignment horizontal="center" vertical="distributed" textRotation="255" wrapText="1"/>
    </xf>
    <xf numFmtId="0" fontId="4" fillId="0" borderId="32" xfId="0" applyFont="1" applyFill="1" applyBorder="1" applyAlignment="1">
      <alignment horizontal="distributed" vertical="center" wrapText="1"/>
    </xf>
    <xf numFmtId="0" fontId="4" fillId="0" borderId="32"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4" fillId="0" borderId="3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6" fillId="0" borderId="0" xfId="0" applyFont="1" applyFill="1" applyBorder="1" applyAlignment="1">
      <alignment vertical="center"/>
    </xf>
    <xf numFmtId="0" fontId="4" fillId="0" borderId="17"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51" xfId="0" applyFont="1" applyFill="1" applyBorder="1" applyAlignment="1">
      <alignment horizontal="center" vertical="distributed" textRotation="255" wrapText="1"/>
    </xf>
    <xf numFmtId="0" fontId="4" fillId="0" borderId="31" xfId="0" applyFont="1" applyFill="1" applyBorder="1" applyAlignment="1">
      <alignment horizontal="center" vertical="distributed" textRotation="255" wrapText="1"/>
    </xf>
    <xf numFmtId="0" fontId="4" fillId="0" borderId="50" xfId="0" applyFont="1" applyFill="1" applyBorder="1" applyAlignment="1">
      <alignment horizontal="center" vertical="distributed" textRotation="255" wrapText="1"/>
    </xf>
    <xf numFmtId="0" fontId="4" fillId="0" borderId="53" xfId="0" applyFont="1" applyFill="1" applyBorder="1" applyAlignment="1">
      <alignment horizontal="distributed" vertical="center" wrapText="1"/>
    </xf>
    <xf numFmtId="0" fontId="4" fillId="0" borderId="60" xfId="0" applyFont="1" applyFill="1" applyBorder="1" applyAlignment="1">
      <alignment horizontal="center" vertical="distributed" textRotation="255" wrapText="1"/>
    </xf>
    <xf numFmtId="0" fontId="4" fillId="0" borderId="32" xfId="0" applyFont="1" applyFill="1" applyBorder="1" applyAlignment="1">
      <alignment vertical="center"/>
    </xf>
    <xf numFmtId="0" fontId="4" fillId="0" borderId="43" xfId="0" applyFont="1" applyFill="1" applyBorder="1" applyAlignment="1">
      <alignment vertical="center"/>
    </xf>
    <xf numFmtId="0" fontId="4" fillId="0" borderId="60" xfId="0" applyFont="1" applyFill="1" applyBorder="1" applyAlignment="1">
      <alignment horizontal="center" vertical="center" textRotation="255" wrapText="1"/>
    </xf>
    <xf numFmtId="0" fontId="4" fillId="0" borderId="77"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4" fillId="0" borderId="53" xfId="0" applyFont="1" applyFill="1" applyBorder="1" applyAlignment="1">
      <alignment horizontal="center" vertical="distributed" textRotation="255"/>
    </xf>
    <xf numFmtId="0" fontId="4" fillId="0" borderId="32" xfId="0" applyFont="1" applyFill="1" applyBorder="1" applyAlignment="1">
      <alignment horizontal="center" vertical="distributed" textRotation="255"/>
    </xf>
    <xf numFmtId="0" fontId="4" fillId="0" borderId="60" xfId="0" applyFont="1" applyFill="1" applyBorder="1" applyAlignment="1">
      <alignment horizontal="center" vertical="distributed" textRotation="255"/>
    </xf>
    <xf numFmtId="0" fontId="1" fillId="0" borderId="0" xfId="0" applyFont="1" applyFill="1" applyAlignment="1">
      <alignment vertical="center"/>
    </xf>
    <xf numFmtId="0" fontId="9" fillId="0" borderId="0" xfId="0" applyNumberFormat="1" applyFont="1" applyFill="1" applyAlignment="1">
      <alignment horizontal="left" vertical="top" wrapText="1"/>
    </xf>
    <xf numFmtId="0" fontId="1" fillId="0" borderId="0" xfId="0" applyNumberFormat="1" applyFont="1" applyFill="1" applyAlignment="1">
      <alignment horizontal="left" vertical="center"/>
    </xf>
    <xf numFmtId="0" fontId="9" fillId="0" borderId="2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20" xfId="0" applyFont="1" applyFill="1" applyBorder="1" applyAlignment="1">
      <alignment horizontal="distributed" vertical="center" wrapText="1"/>
    </xf>
    <xf numFmtId="0" fontId="9" fillId="0" borderId="78" xfId="0" applyFont="1" applyFill="1" applyBorder="1" applyAlignment="1">
      <alignment horizontal="distributed" vertical="center" wrapText="1"/>
    </xf>
    <xf numFmtId="0" fontId="9" fillId="0" borderId="79" xfId="0" applyFont="1" applyFill="1" applyBorder="1" applyAlignment="1">
      <alignment horizontal="distributed" vertical="center" wrapText="1"/>
    </xf>
    <xf numFmtId="0" fontId="9" fillId="0" borderId="52"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48"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7"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30"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78"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9" xfId="0" applyFont="1" applyFill="1" applyBorder="1" applyAlignment="1">
      <alignment horizontal="distributed" vertical="center"/>
    </xf>
    <xf numFmtId="0" fontId="9" fillId="0" borderId="80" xfId="0" applyFont="1" applyFill="1" applyBorder="1" applyAlignment="1">
      <alignment horizontal="distributed" vertical="center"/>
    </xf>
    <xf numFmtId="0" fontId="9" fillId="0" borderId="79" xfId="0" applyFont="1" applyFill="1" applyBorder="1" applyAlignment="1">
      <alignment horizontal="distributed" vertical="center"/>
    </xf>
    <xf numFmtId="0" fontId="4" fillId="0" borderId="29" xfId="0" applyFont="1" applyFill="1" applyBorder="1" applyAlignment="1">
      <alignment horizontal="left" vertical="center" wrapText="1"/>
    </xf>
    <xf numFmtId="0" fontId="4" fillId="0" borderId="62" xfId="0" applyFont="1" applyFill="1" applyBorder="1" applyAlignment="1">
      <alignment vertical="center" wrapText="1"/>
    </xf>
    <xf numFmtId="0" fontId="4" fillId="0" borderId="30" xfId="0" applyFont="1" applyFill="1" applyBorder="1" applyAlignment="1">
      <alignment horizontal="left" vertical="center" wrapText="1"/>
    </xf>
    <xf numFmtId="0" fontId="4" fillId="0" borderId="42" xfId="0" applyFont="1" applyFill="1" applyBorder="1" applyAlignment="1">
      <alignment vertical="center" wrapText="1"/>
    </xf>
    <xf numFmtId="0" fontId="6" fillId="33" borderId="0" xfId="0" applyFont="1" applyFill="1" applyAlignment="1">
      <alignment vertical="center" wrapText="1"/>
    </xf>
    <xf numFmtId="0" fontId="4" fillId="33" borderId="29"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9" xfId="0" applyFont="1" applyFill="1" applyBorder="1" applyAlignment="1">
      <alignment horizontal="left" vertical="center" shrinkToFit="1"/>
    </xf>
    <xf numFmtId="0" fontId="4" fillId="33" borderId="62" xfId="0" applyFont="1" applyFill="1" applyBorder="1" applyAlignment="1">
      <alignment horizontal="left" vertical="center" shrinkToFit="1"/>
    </xf>
    <xf numFmtId="0" fontId="4" fillId="0" borderId="2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58" fontId="4" fillId="0" borderId="29" xfId="0" applyNumberFormat="1" applyFont="1" applyFill="1" applyBorder="1" applyAlignment="1">
      <alignment horizontal="left" vertical="center" wrapText="1"/>
    </xf>
    <xf numFmtId="58" fontId="4" fillId="0" borderId="62" xfId="0" applyNumberFormat="1" applyFont="1" applyFill="1" applyBorder="1" applyAlignment="1">
      <alignment horizontal="left" vertical="center" wrapText="1"/>
    </xf>
    <xf numFmtId="58" fontId="4" fillId="0" borderId="34" xfId="0" applyNumberFormat="1" applyFont="1" applyFill="1" applyBorder="1" applyAlignment="1">
      <alignment horizontal="left" vertical="center" wrapText="1"/>
    </xf>
    <xf numFmtId="0" fontId="4" fillId="33" borderId="0" xfId="0" applyFont="1" applyFill="1" applyAlignment="1">
      <alignment horizontal="left" vertical="center" wrapText="1"/>
    </xf>
    <xf numFmtId="0" fontId="6" fillId="0" borderId="0" xfId="0" applyFont="1" applyFill="1" applyAlignment="1">
      <alignment vertical="center" wrapText="1"/>
    </xf>
    <xf numFmtId="58" fontId="4" fillId="0" borderId="28" xfId="0" applyNumberFormat="1" applyFont="1" applyFill="1" applyBorder="1" applyAlignment="1">
      <alignment horizontal="left" vertical="center" wrapText="1"/>
    </xf>
    <xf numFmtId="0" fontId="4" fillId="0" borderId="4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5"/>
  <sheetViews>
    <sheetView showGridLines="0" tabSelected="1" view="pageBreakPreview" zoomScaleSheetLayoutView="100" zoomScalePageLayoutView="0" workbookViewId="0" topLeftCell="A1">
      <selection activeCell="A1" sqref="A1:P1"/>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182" t="s">
        <v>64</v>
      </c>
      <c r="B1" s="182"/>
      <c r="C1" s="182"/>
      <c r="D1" s="182"/>
      <c r="E1" s="182"/>
      <c r="F1" s="182"/>
      <c r="G1" s="182"/>
      <c r="H1" s="182"/>
      <c r="I1" s="182"/>
      <c r="J1" s="182"/>
      <c r="K1" s="182"/>
      <c r="L1" s="182"/>
      <c r="M1" s="182"/>
      <c r="N1" s="182"/>
      <c r="O1" s="182"/>
      <c r="P1" s="182"/>
      <c r="R1" s="3"/>
      <c r="S1" s="3"/>
      <c r="T1" s="3"/>
      <c r="U1" s="3"/>
    </row>
    <row r="2" spans="2:28" ht="90" customHeight="1">
      <c r="B2" s="184" t="s">
        <v>12</v>
      </c>
      <c r="C2" s="185"/>
      <c r="D2" s="185"/>
      <c r="E2" s="185"/>
      <c r="F2" s="185"/>
      <c r="G2" s="185"/>
      <c r="H2" s="185"/>
      <c r="I2" s="185"/>
      <c r="J2" s="185"/>
      <c r="K2" s="185"/>
      <c r="L2" s="185"/>
      <c r="M2" s="185"/>
      <c r="N2" s="185"/>
      <c r="O2" s="185"/>
      <c r="P2" s="185"/>
      <c r="R2" s="3"/>
      <c r="S2" s="3"/>
      <c r="T2" s="3"/>
      <c r="U2" s="3"/>
      <c r="V2" s="3"/>
      <c r="W2" s="3"/>
      <c r="X2" s="3"/>
      <c r="Y2" s="3"/>
      <c r="Z2" s="3"/>
      <c r="AA2" s="3"/>
      <c r="AB2" s="3"/>
    </row>
    <row r="3" ht="9" customHeight="1"/>
    <row r="4" spans="1:16" ht="15" customHeight="1">
      <c r="A4" s="183" t="s">
        <v>65</v>
      </c>
      <c r="B4" s="183"/>
      <c r="C4" s="183"/>
      <c r="D4" s="183"/>
      <c r="E4" s="183"/>
      <c r="F4" s="183"/>
      <c r="G4" s="183"/>
      <c r="H4" s="183"/>
      <c r="I4" s="183"/>
      <c r="J4" s="183"/>
      <c r="K4" s="183"/>
      <c r="L4" s="183"/>
      <c r="M4" s="183"/>
      <c r="N4" s="183"/>
      <c r="O4" s="183"/>
      <c r="P4" s="183"/>
    </row>
    <row r="5" spans="2:16" ht="15" customHeight="1">
      <c r="B5" s="21"/>
      <c r="C5" s="21"/>
      <c r="D5" s="21"/>
      <c r="E5" s="21"/>
      <c r="F5" s="21"/>
      <c r="G5" s="21"/>
      <c r="H5" s="21"/>
      <c r="I5" s="21"/>
      <c r="J5" s="21"/>
      <c r="K5" s="21"/>
      <c r="L5" s="21"/>
      <c r="M5" s="21"/>
      <c r="N5" s="21"/>
      <c r="O5" s="21"/>
      <c r="P5" s="21"/>
    </row>
    <row r="6" spans="2:16" ht="9.75" customHeight="1">
      <c r="B6" s="21"/>
      <c r="C6" s="21"/>
      <c r="D6" s="21"/>
      <c r="E6" s="21"/>
      <c r="F6" s="21"/>
      <c r="G6" s="21"/>
      <c r="H6" s="21"/>
      <c r="I6" s="21"/>
      <c r="J6" s="21"/>
      <c r="K6" s="21"/>
      <c r="L6" s="219" t="s">
        <v>171</v>
      </c>
      <c r="M6" s="220"/>
      <c r="N6" s="221"/>
      <c r="O6" s="221"/>
      <c r="P6" s="222"/>
    </row>
    <row r="7" spans="2:16" ht="9.75" customHeight="1">
      <c r="B7" s="186" t="s">
        <v>0</v>
      </c>
      <c r="C7" s="24"/>
      <c r="D7" s="24"/>
      <c r="E7" s="210" t="s">
        <v>1</v>
      </c>
      <c r="F7" s="211"/>
      <c r="G7" s="212"/>
      <c r="H7" s="21"/>
      <c r="I7" s="21"/>
      <c r="J7" s="25"/>
      <c r="K7" s="25"/>
      <c r="L7" s="205"/>
      <c r="M7" s="202"/>
      <c r="N7" s="202"/>
      <c r="O7" s="202"/>
      <c r="P7" s="206"/>
    </row>
    <row r="8" spans="2:16" ht="9.75" customHeight="1">
      <c r="B8" s="187"/>
      <c r="C8" s="10"/>
      <c r="D8" s="11"/>
      <c r="E8" s="213"/>
      <c r="F8" s="214"/>
      <c r="G8" s="215"/>
      <c r="H8" s="25"/>
      <c r="I8" s="25"/>
      <c r="J8" s="25"/>
      <c r="K8" s="26"/>
      <c r="L8" s="205"/>
      <c r="M8" s="202"/>
      <c r="N8" s="202"/>
      <c r="O8" s="202"/>
      <c r="P8" s="206"/>
    </row>
    <row r="9" spans="2:16" ht="9.75" customHeight="1">
      <c r="B9" s="187"/>
      <c r="C9" s="10"/>
      <c r="D9" s="12"/>
      <c r="E9" s="213"/>
      <c r="F9" s="214"/>
      <c r="G9" s="215"/>
      <c r="H9" s="27"/>
      <c r="I9" s="28"/>
      <c r="J9" s="15"/>
      <c r="K9" s="7"/>
      <c r="L9" s="207"/>
      <c r="M9" s="208"/>
      <c r="N9" s="208"/>
      <c r="O9" s="208"/>
      <c r="P9" s="209"/>
    </row>
    <row r="10" spans="2:16" ht="9.75" customHeight="1">
      <c r="B10" s="187"/>
      <c r="C10" s="11"/>
      <c r="D10" s="16"/>
      <c r="E10" s="213"/>
      <c r="F10" s="214"/>
      <c r="G10" s="215"/>
      <c r="H10" s="27"/>
      <c r="I10" s="27"/>
      <c r="J10" s="8"/>
      <c r="K10" s="7"/>
      <c r="L10" s="21"/>
      <c r="M10" s="21"/>
      <c r="N10" s="25"/>
      <c r="O10" s="25"/>
      <c r="P10" s="21"/>
    </row>
    <row r="11" spans="2:16" ht="9.75" customHeight="1">
      <c r="B11" s="187"/>
      <c r="C11" s="11"/>
      <c r="D11" s="10"/>
      <c r="E11" s="213"/>
      <c r="F11" s="214"/>
      <c r="G11" s="215"/>
      <c r="H11" s="8"/>
      <c r="I11" s="8"/>
      <c r="J11" s="29"/>
      <c r="K11" s="30"/>
      <c r="L11" s="224" t="s">
        <v>15</v>
      </c>
      <c r="M11" s="193"/>
      <c r="N11" s="193"/>
      <c r="O11" s="193"/>
      <c r="P11" s="194"/>
    </row>
    <row r="12" spans="2:16" ht="9.75" customHeight="1">
      <c r="B12" s="187"/>
      <c r="C12" s="11"/>
      <c r="D12" s="10"/>
      <c r="E12" s="216"/>
      <c r="F12" s="217"/>
      <c r="G12" s="218"/>
      <c r="H12" s="29"/>
      <c r="I12" s="29"/>
      <c r="J12" s="29"/>
      <c r="K12" s="31"/>
      <c r="L12" s="195"/>
      <c r="M12" s="223"/>
      <c r="N12" s="223"/>
      <c r="O12" s="223"/>
      <c r="P12" s="197"/>
    </row>
    <row r="13" spans="2:16" ht="9.75" customHeight="1">
      <c r="B13" s="187"/>
      <c r="C13" s="11"/>
      <c r="D13" s="10"/>
      <c r="E13" s="10"/>
      <c r="F13" s="21"/>
      <c r="G13" s="21"/>
      <c r="H13" s="7"/>
      <c r="I13" s="8"/>
      <c r="J13" s="8"/>
      <c r="K13" s="21"/>
      <c r="L13" s="225"/>
      <c r="M13" s="226"/>
      <c r="N13" s="226"/>
      <c r="O13" s="226"/>
      <c r="P13" s="227"/>
    </row>
    <row r="14" spans="2:16" ht="15" customHeight="1">
      <c r="B14" s="187"/>
      <c r="C14" s="11"/>
      <c r="D14" s="10"/>
      <c r="E14" s="10"/>
      <c r="F14" s="21"/>
      <c r="G14" s="21"/>
      <c r="H14" s="7"/>
      <c r="I14" s="8"/>
      <c r="J14" s="8"/>
      <c r="K14" s="21"/>
      <c r="L14" s="228"/>
      <c r="M14" s="229"/>
      <c r="N14" s="229"/>
      <c r="O14" s="229"/>
      <c r="P14" s="230"/>
    </row>
    <row r="15" spans="2:16" ht="15" customHeight="1">
      <c r="B15" s="187"/>
      <c r="C15" s="11"/>
      <c r="D15" s="10"/>
      <c r="E15" s="186" t="s">
        <v>2</v>
      </c>
      <c r="F15" s="21"/>
      <c r="G15" s="21"/>
      <c r="H15" s="7"/>
      <c r="I15" s="32"/>
      <c r="J15" s="8"/>
      <c r="K15" s="21"/>
      <c r="L15" s="21"/>
      <c r="M15" s="21"/>
      <c r="N15" s="25"/>
      <c r="O15" s="25"/>
      <c r="P15" s="21"/>
    </row>
    <row r="16" spans="2:16" ht="9.75" customHeight="1">
      <c r="B16" s="187"/>
      <c r="C16" s="11"/>
      <c r="D16" s="10"/>
      <c r="E16" s="189"/>
      <c r="F16" s="21"/>
      <c r="G16" s="21"/>
      <c r="H16" s="7"/>
      <c r="I16" s="32"/>
      <c r="J16" s="29"/>
      <c r="K16" s="25"/>
      <c r="L16" s="33"/>
      <c r="M16" s="33"/>
      <c r="N16" s="25"/>
      <c r="O16" s="25"/>
      <c r="P16" s="21"/>
    </row>
    <row r="17" spans="2:16" ht="12" customHeight="1">
      <c r="B17" s="187"/>
      <c r="C17" s="11"/>
      <c r="D17" s="10"/>
      <c r="E17" s="189"/>
      <c r="F17" s="21"/>
      <c r="G17" s="201" t="s">
        <v>3</v>
      </c>
      <c r="H17" s="202"/>
      <c r="I17" s="202"/>
      <c r="J17" s="8"/>
      <c r="K17" s="8"/>
      <c r="L17" s="191" t="s">
        <v>4</v>
      </c>
      <c r="M17" s="192"/>
      <c r="N17" s="193"/>
      <c r="O17" s="193"/>
      <c r="P17" s="194"/>
    </row>
    <row r="18" spans="2:16" ht="5.25" customHeight="1">
      <c r="B18" s="187"/>
      <c r="C18" s="11"/>
      <c r="D18" s="10"/>
      <c r="E18" s="189"/>
      <c r="F18" s="21"/>
      <c r="G18" s="202"/>
      <c r="H18" s="202"/>
      <c r="I18" s="202"/>
      <c r="J18" s="5"/>
      <c r="K18" s="6"/>
      <c r="L18" s="195"/>
      <c r="M18" s="196"/>
      <c r="N18" s="196"/>
      <c r="O18" s="196"/>
      <c r="P18" s="197"/>
    </row>
    <row r="19" spans="2:16" ht="6.75" customHeight="1">
      <c r="B19" s="187"/>
      <c r="C19" s="11"/>
      <c r="D19" s="10"/>
      <c r="E19" s="189"/>
      <c r="F19" s="21"/>
      <c r="G19" s="202"/>
      <c r="H19" s="202"/>
      <c r="I19" s="202"/>
      <c r="J19" s="21"/>
      <c r="K19" s="8"/>
      <c r="L19" s="198"/>
      <c r="M19" s="199"/>
      <c r="N19" s="199"/>
      <c r="O19" s="199"/>
      <c r="P19" s="200"/>
    </row>
    <row r="20" spans="2:16" ht="9.75" customHeight="1">
      <c r="B20" s="187"/>
      <c r="C20" s="11"/>
      <c r="D20" s="10"/>
      <c r="E20" s="189"/>
      <c r="F20" s="21"/>
      <c r="G20" s="23"/>
      <c r="H20" s="8"/>
      <c r="I20" s="8"/>
      <c r="J20" s="25"/>
      <c r="K20" s="29"/>
      <c r="L20" s="20"/>
      <c r="M20" s="20"/>
      <c r="N20" s="20"/>
      <c r="O20" s="20"/>
      <c r="P20" s="20"/>
    </row>
    <row r="21" spans="2:16" ht="9.75" customHeight="1">
      <c r="B21" s="187"/>
      <c r="C21" s="11"/>
      <c r="D21" s="10"/>
      <c r="E21" s="189"/>
      <c r="F21" s="21"/>
      <c r="G21" s="23"/>
      <c r="H21" s="8"/>
      <c r="I21" s="8"/>
      <c r="J21" s="21"/>
      <c r="K21" s="21"/>
      <c r="L21" s="33"/>
      <c r="M21" s="33"/>
      <c r="N21" s="25"/>
      <c r="O21" s="25"/>
      <c r="P21" s="21"/>
    </row>
    <row r="22" spans="2:16" ht="9.75" customHeight="1">
      <c r="B22" s="187"/>
      <c r="C22" s="11"/>
      <c r="D22" s="10"/>
      <c r="E22" s="189"/>
      <c r="F22" s="21"/>
      <c r="G22" s="23"/>
      <c r="H22" s="8"/>
      <c r="I22" s="8"/>
      <c r="J22" s="21"/>
      <c r="K22" s="21"/>
      <c r="L22" s="191" t="s">
        <v>88</v>
      </c>
      <c r="M22" s="192"/>
      <c r="N22" s="193"/>
      <c r="O22" s="193"/>
      <c r="P22" s="194"/>
    </row>
    <row r="23" spans="2:16" ht="13.5" customHeight="1">
      <c r="B23" s="187"/>
      <c r="C23" s="11"/>
      <c r="D23" s="10"/>
      <c r="E23" s="189"/>
      <c r="F23" s="21"/>
      <c r="G23" s="23"/>
      <c r="H23" s="8"/>
      <c r="I23" s="8"/>
      <c r="J23" s="21"/>
      <c r="K23" s="21"/>
      <c r="L23" s="195"/>
      <c r="M23" s="196"/>
      <c r="N23" s="223"/>
      <c r="O23" s="223"/>
      <c r="P23" s="197"/>
    </row>
    <row r="24" spans="2:16" ht="9.75" customHeight="1">
      <c r="B24" s="187"/>
      <c r="C24" s="11"/>
      <c r="D24" s="10"/>
      <c r="E24" s="189"/>
      <c r="F24" s="21"/>
      <c r="G24" s="23"/>
      <c r="H24" s="8"/>
      <c r="I24" s="8"/>
      <c r="J24" s="21"/>
      <c r="K24" s="21"/>
      <c r="L24" s="195"/>
      <c r="M24" s="196"/>
      <c r="N24" s="223"/>
      <c r="O24" s="223"/>
      <c r="P24" s="197"/>
    </row>
    <row r="25" spans="2:16" ht="15" customHeight="1">
      <c r="B25" s="187"/>
      <c r="C25" s="11"/>
      <c r="D25" s="10"/>
      <c r="E25" s="189"/>
      <c r="F25" s="21"/>
      <c r="G25" s="203" t="s">
        <v>5</v>
      </c>
      <c r="H25" s="203"/>
      <c r="I25" s="203"/>
      <c r="J25" s="14"/>
      <c r="K25" s="14"/>
      <c r="L25" s="35" t="s">
        <v>6</v>
      </c>
      <c r="M25" s="36"/>
      <c r="N25" s="20"/>
      <c r="O25" s="20"/>
      <c r="P25" s="19"/>
    </row>
    <row r="26" spans="2:16" ht="9.75" customHeight="1">
      <c r="B26" s="187"/>
      <c r="C26" s="11"/>
      <c r="D26" s="10"/>
      <c r="E26" s="189"/>
      <c r="F26" s="21"/>
      <c r="G26" s="203"/>
      <c r="H26" s="203"/>
      <c r="I26" s="203"/>
      <c r="J26" s="21"/>
      <c r="K26" s="21"/>
      <c r="L26" s="18"/>
      <c r="M26" s="20"/>
      <c r="N26" s="20"/>
      <c r="O26" s="20"/>
      <c r="P26" s="19"/>
    </row>
    <row r="27" spans="2:16" ht="9.75" customHeight="1">
      <c r="B27" s="187"/>
      <c r="C27" s="11"/>
      <c r="D27" s="10"/>
      <c r="E27" s="189"/>
      <c r="F27" s="21"/>
      <c r="G27" s="204"/>
      <c r="H27" s="204"/>
      <c r="I27" s="204"/>
      <c r="J27" s="21"/>
      <c r="K27" s="21"/>
      <c r="L27" s="195" t="s">
        <v>89</v>
      </c>
      <c r="M27" s="196"/>
      <c r="N27" s="223"/>
      <c r="O27" s="223"/>
      <c r="P27" s="197"/>
    </row>
    <row r="28" spans="2:16" ht="9.75" customHeight="1">
      <c r="B28" s="187"/>
      <c r="C28" s="11"/>
      <c r="D28" s="10"/>
      <c r="E28" s="189"/>
      <c r="F28" s="21"/>
      <c r="G28" s="23"/>
      <c r="H28" s="8"/>
      <c r="I28" s="8"/>
      <c r="J28" s="21"/>
      <c r="K28" s="21"/>
      <c r="L28" s="195"/>
      <c r="M28" s="196"/>
      <c r="N28" s="223"/>
      <c r="O28" s="223"/>
      <c r="P28" s="197"/>
    </row>
    <row r="29" spans="2:16" ht="9.75" customHeight="1">
      <c r="B29" s="187"/>
      <c r="C29" s="11"/>
      <c r="D29" s="10"/>
      <c r="E29" s="189"/>
      <c r="F29" s="21"/>
      <c r="G29" s="23"/>
      <c r="H29" s="8"/>
      <c r="I29" s="8"/>
      <c r="J29" s="21"/>
      <c r="K29" s="21"/>
      <c r="L29" s="195"/>
      <c r="M29" s="196"/>
      <c r="N29" s="223"/>
      <c r="O29" s="223"/>
      <c r="P29" s="197"/>
    </row>
    <row r="30" spans="2:16" ht="9.75" customHeight="1">
      <c r="B30" s="187"/>
      <c r="C30" s="11"/>
      <c r="D30" s="10"/>
      <c r="E30" s="189"/>
      <c r="F30" s="21"/>
      <c r="G30" s="23"/>
      <c r="H30" s="8"/>
      <c r="I30" s="8"/>
      <c r="J30" s="21"/>
      <c r="K30" s="21"/>
      <c r="L30" s="205" t="s">
        <v>120</v>
      </c>
      <c r="M30" s="202"/>
      <c r="N30" s="204"/>
      <c r="O30" s="204"/>
      <c r="P30" s="206"/>
    </row>
    <row r="31" spans="2:16" ht="9.75" customHeight="1">
      <c r="B31" s="187"/>
      <c r="C31" s="11"/>
      <c r="D31" s="10"/>
      <c r="E31" s="189"/>
      <c r="F31" s="21"/>
      <c r="G31" s="23"/>
      <c r="H31" s="8"/>
      <c r="I31" s="8"/>
      <c r="J31" s="21"/>
      <c r="K31" s="21"/>
      <c r="L31" s="205"/>
      <c r="M31" s="202"/>
      <c r="N31" s="204"/>
      <c r="O31" s="204"/>
      <c r="P31" s="206"/>
    </row>
    <row r="32" spans="2:16" ht="9.75" customHeight="1">
      <c r="B32" s="187"/>
      <c r="C32" s="11"/>
      <c r="D32" s="10"/>
      <c r="E32" s="189"/>
      <c r="F32" s="21"/>
      <c r="G32" s="23"/>
      <c r="H32" s="8"/>
      <c r="I32" s="8"/>
      <c r="J32" s="21"/>
      <c r="K32" s="21"/>
      <c r="L32" s="205"/>
      <c r="M32" s="202"/>
      <c r="N32" s="202"/>
      <c r="O32" s="202"/>
      <c r="P32" s="206"/>
    </row>
    <row r="33" spans="2:16" ht="9.75" customHeight="1">
      <c r="B33" s="187"/>
      <c r="C33" s="11"/>
      <c r="D33" s="10"/>
      <c r="E33" s="189"/>
      <c r="F33" s="21"/>
      <c r="G33" s="203" t="s">
        <v>7</v>
      </c>
      <c r="H33" s="204"/>
      <c r="I33" s="204"/>
      <c r="J33" s="21"/>
      <c r="K33" s="21"/>
      <c r="L33" s="205" t="s">
        <v>90</v>
      </c>
      <c r="M33" s="202"/>
      <c r="N33" s="202"/>
      <c r="O33" s="202"/>
      <c r="P33" s="206"/>
    </row>
    <row r="34" spans="2:16" ht="9.75" customHeight="1">
      <c r="B34" s="187"/>
      <c r="C34" s="11"/>
      <c r="D34" s="68"/>
      <c r="E34" s="189"/>
      <c r="F34" s="21"/>
      <c r="G34" s="204"/>
      <c r="H34" s="204"/>
      <c r="I34" s="204"/>
      <c r="J34" s="21"/>
      <c r="K34" s="21"/>
      <c r="L34" s="205"/>
      <c r="M34" s="202"/>
      <c r="N34" s="202"/>
      <c r="O34" s="202"/>
      <c r="P34" s="206"/>
    </row>
    <row r="35" spans="2:16" ht="9.75" customHeight="1">
      <c r="B35" s="187"/>
      <c r="C35" s="11"/>
      <c r="D35" s="63"/>
      <c r="E35" s="189"/>
      <c r="F35" s="21"/>
      <c r="G35" s="204"/>
      <c r="H35" s="204"/>
      <c r="I35" s="204"/>
      <c r="J35" s="29"/>
      <c r="K35" s="29"/>
      <c r="L35" s="207"/>
      <c r="M35" s="208"/>
      <c r="N35" s="208"/>
      <c r="O35" s="208"/>
      <c r="P35" s="209"/>
    </row>
    <row r="36" spans="2:16" ht="9.75" customHeight="1">
      <c r="B36" s="187"/>
      <c r="C36" s="11"/>
      <c r="D36" s="10"/>
      <c r="E36" s="189"/>
      <c r="F36" s="21"/>
      <c r="G36" s="21"/>
      <c r="H36" s="21"/>
      <c r="I36" s="21"/>
      <c r="J36" s="29"/>
      <c r="K36" s="29"/>
      <c r="L36" s="22"/>
      <c r="M36" s="22"/>
      <c r="N36" s="22"/>
      <c r="O36" s="22"/>
      <c r="P36" s="22"/>
    </row>
    <row r="37" spans="2:16" ht="9.75" customHeight="1">
      <c r="B37" s="187"/>
      <c r="C37" s="11"/>
      <c r="D37" s="10"/>
      <c r="E37" s="189"/>
      <c r="F37" s="21"/>
      <c r="G37" s="23"/>
      <c r="H37" s="8"/>
      <c r="I37" s="8"/>
      <c r="J37" s="8"/>
      <c r="K37" s="8"/>
      <c r="L37" s="236" t="s">
        <v>69</v>
      </c>
      <c r="M37" s="237"/>
      <c r="N37" s="237"/>
      <c r="O37" s="237"/>
      <c r="P37" s="238"/>
    </row>
    <row r="38" spans="2:16" ht="9.75" customHeight="1">
      <c r="B38" s="187"/>
      <c r="C38" s="11"/>
      <c r="D38" s="10"/>
      <c r="E38" s="189"/>
      <c r="F38" s="21"/>
      <c r="G38" s="23"/>
      <c r="H38" s="8"/>
      <c r="I38" s="8"/>
      <c r="J38" s="8"/>
      <c r="K38" s="8"/>
      <c r="L38" s="239"/>
      <c r="M38" s="240"/>
      <c r="N38" s="240"/>
      <c r="O38" s="240"/>
      <c r="P38" s="241"/>
    </row>
    <row r="39" spans="2:16" ht="9.75" customHeight="1">
      <c r="B39" s="187"/>
      <c r="C39" s="11"/>
      <c r="D39" s="10"/>
      <c r="E39" s="189"/>
      <c r="F39" s="21"/>
      <c r="G39" s="203" t="s">
        <v>8</v>
      </c>
      <c r="H39" s="203"/>
      <c r="I39" s="203"/>
      <c r="J39" s="8"/>
      <c r="K39" s="8"/>
      <c r="L39" s="239"/>
      <c r="M39" s="240"/>
      <c r="N39" s="240"/>
      <c r="O39" s="240"/>
      <c r="P39" s="241"/>
    </row>
    <row r="40" spans="2:16" ht="9.75" customHeight="1">
      <c r="B40" s="187"/>
      <c r="C40" s="11"/>
      <c r="D40" s="10"/>
      <c r="E40" s="189"/>
      <c r="F40" s="21"/>
      <c r="G40" s="203"/>
      <c r="H40" s="203"/>
      <c r="I40" s="203"/>
      <c r="J40" s="5"/>
      <c r="K40" s="5"/>
      <c r="L40" s="239" t="s">
        <v>13</v>
      </c>
      <c r="M40" s="240"/>
      <c r="N40" s="242"/>
      <c r="O40" s="242"/>
      <c r="P40" s="241"/>
    </row>
    <row r="41" spans="2:16" ht="9.75" customHeight="1">
      <c r="B41" s="187"/>
      <c r="C41" s="11"/>
      <c r="D41" s="10"/>
      <c r="E41" s="189"/>
      <c r="F41" s="21"/>
      <c r="G41" s="204"/>
      <c r="H41" s="204"/>
      <c r="I41" s="204"/>
      <c r="J41" s="8"/>
      <c r="K41" s="8"/>
      <c r="L41" s="239"/>
      <c r="M41" s="240"/>
      <c r="N41" s="242"/>
      <c r="O41" s="242"/>
      <c r="P41" s="241"/>
    </row>
    <row r="42" spans="2:16" ht="9.75" customHeight="1">
      <c r="B42" s="187"/>
      <c r="C42" s="11"/>
      <c r="D42" s="10"/>
      <c r="E42" s="189"/>
      <c r="F42" s="21"/>
      <c r="G42" s="37"/>
      <c r="H42" s="34"/>
      <c r="I42" s="34"/>
      <c r="J42" s="8"/>
      <c r="K42" s="8"/>
      <c r="L42" s="243"/>
      <c r="M42" s="244"/>
      <c r="N42" s="244"/>
      <c r="O42" s="244"/>
      <c r="P42" s="245"/>
    </row>
    <row r="43" spans="2:16" ht="9.75" customHeight="1">
      <c r="B43" s="187"/>
      <c r="C43" s="11"/>
      <c r="D43" s="10"/>
      <c r="E43" s="189"/>
      <c r="F43" s="21"/>
      <c r="G43" s="37"/>
      <c r="H43" s="34"/>
      <c r="I43" s="34"/>
      <c r="J43" s="8"/>
      <c r="K43" s="8"/>
      <c r="L43" s="21"/>
      <c r="M43" s="21"/>
      <c r="N43" s="25"/>
      <c r="O43" s="25"/>
      <c r="P43" s="21"/>
    </row>
    <row r="44" spans="2:16" ht="9.75" customHeight="1">
      <c r="B44" s="187"/>
      <c r="C44" s="11"/>
      <c r="D44" s="10"/>
      <c r="E44" s="189"/>
      <c r="F44" s="21"/>
      <c r="G44" s="23"/>
      <c r="H44" s="21"/>
      <c r="I44" s="21"/>
      <c r="J44" s="8"/>
      <c r="K44" s="8"/>
      <c r="L44" s="21"/>
      <c r="M44" s="21"/>
      <c r="N44" s="25"/>
      <c r="O44" s="25"/>
      <c r="P44" s="21"/>
    </row>
    <row r="45" spans="2:16" ht="9.75" customHeight="1">
      <c r="B45" s="187"/>
      <c r="C45" s="11"/>
      <c r="D45" s="10"/>
      <c r="E45" s="189"/>
      <c r="F45" s="21"/>
      <c r="G45" s="23"/>
      <c r="H45" s="21"/>
      <c r="I45" s="21"/>
      <c r="J45" s="8"/>
      <c r="K45" s="8"/>
      <c r="L45" s="38"/>
      <c r="M45" s="5"/>
      <c r="N45" s="39"/>
      <c r="O45" s="39"/>
      <c r="P45" s="6"/>
    </row>
    <row r="46" spans="2:16" ht="9.75" customHeight="1">
      <c r="B46" s="187"/>
      <c r="C46" s="9"/>
      <c r="D46" s="21"/>
      <c r="E46" s="189"/>
      <c r="F46" s="21"/>
      <c r="G46" s="23"/>
      <c r="H46" s="21"/>
      <c r="I46" s="21"/>
      <c r="J46" s="8"/>
      <c r="K46" s="8"/>
      <c r="L46" s="205" t="s">
        <v>14</v>
      </c>
      <c r="M46" s="38"/>
      <c r="N46" s="202" t="s">
        <v>110</v>
      </c>
      <c r="O46" s="202"/>
      <c r="P46" s="206"/>
    </row>
    <row r="47" spans="2:16" ht="9.75" customHeight="1">
      <c r="B47" s="187"/>
      <c r="C47" s="9"/>
      <c r="D47" s="21"/>
      <c r="E47" s="189"/>
      <c r="F47" s="21"/>
      <c r="G47" s="203" t="s">
        <v>9</v>
      </c>
      <c r="H47" s="203"/>
      <c r="I47" s="203"/>
      <c r="J47" s="8"/>
      <c r="K47" s="8"/>
      <c r="L47" s="205"/>
      <c r="M47" s="7"/>
      <c r="N47" s="204"/>
      <c r="O47" s="204"/>
      <c r="P47" s="206"/>
    </row>
    <row r="48" spans="2:16" ht="16.5" customHeight="1">
      <c r="B48" s="187"/>
      <c r="C48" s="9"/>
      <c r="D48" s="21"/>
      <c r="E48" s="189"/>
      <c r="F48" s="21"/>
      <c r="G48" s="203"/>
      <c r="H48" s="203"/>
      <c r="I48" s="203"/>
      <c r="J48" s="8"/>
      <c r="K48" s="8"/>
      <c r="L48" s="205"/>
      <c r="M48" s="7"/>
      <c r="N48" s="21" t="s">
        <v>85</v>
      </c>
      <c r="O48" s="21"/>
      <c r="P48" s="9"/>
    </row>
    <row r="49" spans="2:16" ht="16.5" customHeight="1">
      <c r="B49" s="187"/>
      <c r="C49" s="9"/>
      <c r="D49" s="21"/>
      <c r="E49" s="189"/>
      <c r="F49" s="21"/>
      <c r="G49" s="203"/>
      <c r="H49" s="203"/>
      <c r="I49" s="203"/>
      <c r="J49" s="8"/>
      <c r="K49" s="8"/>
      <c r="L49" s="205"/>
      <c r="M49" s="7"/>
      <c r="N49" s="21" t="s">
        <v>86</v>
      </c>
      <c r="O49" s="21"/>
      <c r="P49" s="9"/>
    </row>
    <row r="50" spans="2:16" ht="19.5" customHeight="1">
      <c r="B50" s="187"/>
      <c r="C50" s="9"/>
      <c r="D50" s="21"/>
      <c r="E50" s="189"/>
      <c r="F50" s="21"/>
      <c r="G50" s="204"/>
      <c r="H50" s="204"/>
      <c r="I50" s="204"/>
      <c r="J50" s="5"/>
      <c r="K50" s="5"/>
      <c r="L50" s="205"/>
      <c r="M50" s="7"/>
      <c r="N50" s="21" t="s">
        <v>111</v>
      </c>
      <c r="O50" s="21"/>
      <c r="P50" s="69"/>
    </row>
    <row r="51" spans="2:16" ht="14.25" customHeight="1">
      <c r="B51" s="187"/>
      <c r="C51" s="9"/>
      <c r="D51" s="21"/>
      <c r="E51" s="189"/>
      <c r="F51" s="21"/>
      <c r="G51" s="23"/>
      <c r="H51" s="21"/>
      <c r="I51" s="21"/>
      <c r="J51" s="8"/>
      <c r="K51" s="8"/>
      <c r="L51" s="205"/>
      <c r="M51" s="7"/>
      <c r="N51" s="21" t="s">
        <v>144</v>
      </c>
      <c r="O51" s="21"/>
      <c r="P51" s="9"/>
    </row>
    <row r="52" spans="2:16" ht="7.5" customHeight="1">
      <c r="B52" s="187"/>
      <c r="C52" s="9"/>
      <c r="D52" s="21"/>
      <c r="E52" s="189"/>
      <c r="F52" s="21"/>
      <c r="G52" s="23"/>
      <c r="H52" s="21"/>
      <c r="I52" s="21"/>
      <c r="J52" s="8"/>
      <c r="K52" s="8"/>
      <c r="L52" s="7"/>
      <c r="M52" s="13"/>
      <c r="N52" s="21"/>
      <c r="O52" s="21"/>
      <c r="P52" s="9"/>
    </row>
    <row r="53" spans="2:16" ht="22.5" customHeight="1">
      <c r="B53" s="187"/>
      <c r="C53" s="9"/>
      <c r="D53" s="21"/>
      <c r="E53" s="189"/>
      <c r="F53" s="21"/>
      <c r="G53" s="23"/>
      <c r="H53" s="21"/>
      <c r="I53" s="21"/>
      <c r="J53" s="8"/>
      <c r="K53" s="8"/>
      <c r="L53" s="205" t="s">
        <v>68</v>
      </c>
      <c r="M53" s="202"/>
      <c r="N53" s="204"/>
      <c r="O53" s="204"/>
      <c r="P53" s="206"/>
    </row>
    <row r="54" spans="2:16" ht="15.75" customHeight="1">
      <c r="B54" s="187"/>
      <c r="C54" s="9"/>
      <c r="D54" s="21"/>
      <c r="E54" s="190"/>
      <c r="F54" s="21"/>
      <c r="G54" s="23"/>
      <c r="H54" s="21"/>
      <c r="I54" s="21"/>
      <c r="J54" s="8"/>
      <c r="K54" s="8"/>
      <c r="L54" s="7"/>
      <c r="M54" s="8"/>
      <c r="N54" s="8" t="s">
        <v>76</v>
      </c>
      <c r="O54" s="8"/>
      <c r="P54" s="9"/>
    </row>
    <row r="55" spans="2:16" ht="9.75" customHeight="1">
      <c r="B55" s="187"/>
      <c r="C55" s="9"/>
      <c r="D55" s="21"/>
      <c r="E55" s="21"/>
      <c r="F55" s="21"/>
      <c r="G55" s="23"/>
      <c r="H55" s="21"/>
      <c r="I55" s="21"/>
      <c r="J55" s="29"/>
      <c r="K55" s="29"/>
      <c r="L55" s="195" t="s">
        <v>91</v>
      </c>
      <c r="M55" s="196"/>
      <c r="N55" s="196"/>
      <c r="O55" s="196"/>
      <c r="P55" s="197"/>
    </row>
    <row r="56" spans="2:16" ht="9.75" customHeight="1">
      <c r="B56" s="187"/>
      <c r="C56" s="9"/>
      <c r="D56" s="21"/>
      <c r="E56" s="21"/>
      <c r="F56" s="21"/>
      <c r="G56" s="23"/>
      <c r="H56" s="21"/>
      <c r="I56" s="21"/>
      <c r="J56" s="8"/>
      <c r="K56" s="8"/>
      <c r="L56" s="198"/>
      <c r="M56" s="199"/>
      <c r="N56" s="199"/>
      <c r="O56" s="199"/>
      <c r="P56" s="200"/>
    </row>
    <row r="57" spans="2:16" ht="9.75" customHeight="1">
      <c r="B57" s="188"/>
      <c r="C57" s="9"/>
      <c r="D57" s="21"/>
      <c r="E57" s="21"/>
      <c r="F57" s="21"/>
      <c r="G57" s="21"/>
      <c r="H57" s="21"/>
      <c r="I57" s="21"/>
      <c r="J57" s="21"/>
      <c r="K57" s="8"/>
      <c r="L57" s="8"/>
      <c r="M57" s="8"/>
      <c r="N57" s="25"/>
      <c r="O57" s="25"/>
      <c r="P57" s="21"/>
    </row>
    <row r="58" spans="2:16" ht="9.75" customHeight="1">
      <c r="B58" s="21"/>
      <c r="C58" s="21"/>
      <c r="D58" s="7"/>
      <c r="E58" s="21"/>
      <c r="F58" s="21"/>
      <c r="G58" s="21"/>
      <c r="H58" s="21"/>
      <c r="I58" s="21"/>
      <c r="J58" s="21"/>
      <c r="K58" s="21"/>
      <c r="L58" s="21"/>
      <c r="M58" s="21"/>
      <c r="N58" s="21"/>
      <c r="O58" s="21"/>
      <c r="P58" s="21"/>
    </row>
    <row r="59" spans="2:16" ht="15" customHeight="1">
      <c r="B59" s="21"/>
      <c r="C59" s="21"/>
      <c r="D59" s="13"/>
      <c r="E59" s="231" t="s">
        <v>10</v>
      </c>
      <c r="F59" s="232"/>
      <c r="G59" s="232"/>
      <c r="H59" s="221"/>
      <c r="I59" s="222"/>
      <c r="J59" s="21"/>
      <c r="K59" s="8"/>
      <c r="L59" s="191" t="s">
        <v>11</v>
      </c>
      <c r="M59" s="192"/>
      <c r="N59" s="193"/>
      <c r="O59" s="193"/>
      <c r="P59" s="194"/>
    </row>
    <row r="60" spans="2:16" ht="19.5" customHeight="1">
      <c r="B60" s="21"/>
      <c r="C60" s="21"/>
      <c r="D60" s="21"/>
      <c r="E60" s="233"/>
      <c r="F60" s="203"/>
      <c r="G60" s="203"/>
      <c r="H60" s="202"/>
      <c r="I60" s="206"/>
      <c r="J60" s="26"/>
      <c r="K60" s="40"/>
      <c r="L60" s="195"/>
      <c r="M60" s="196"/>
      <c r="N60" s="223"/>
      <c r="O60" s="223"/>
      <c r="P60" s="197"/>
    </row>
    <row r="61" spans="2:16" ht="19.5" customHeight="1">
      <c r="B61" s="21"/>
      <c r="C61" s="21"/>
      <c r="D61" s="21"/>
      <c r="E61" s="234"/>
      <c r="F61" s="235"/>
      <c r="G61" s="235"/>
      <c r="H61" s="208"/>
      <c r="I61" s="209"/>
      <c r="J61" s="21"/>
      <c r="K61" s="21"/>
      <c r="L61" s="198"/>
      <c r="M61" s="199"/>
      <c r="N61" s="199"/>
      <c r="O61" s="199"/>
      <c r="P61" s="200"/>
    </row>
    <row r="62" spans="2:16" ht="19.5" customHeight="1">
      <c r="B62" s="21"/>
      <c r="C62" s="21"/>
      <c r="D62" s="21"/>
      <c r="E62" s="21"/>
      <c r="F62" s="21"/>
      <c r="G62" s="21"/>
      <c r="H62" s="21"/>
      <c r="I62" s="21"/>
      <c r="J62" s="21"/>
      <c r="K62" s="21"/>
      <c r="L62" s="21"/>
      <c r="M62" s="21"/>
      <c r="N62" s="21"/>
      <c r="O62" s="21"/>
      <c r="P62" s="21"/>
    </row>
    <row r="63" spans="2:16" ht="19.5" customHeight="1">
      <c r="B63" s="21"/>
      <c r="C63" s="21"/>
      <c r="D63" s="21"/>
      <c r="E63" s="21"/>
      <c r="F63" s="21"/>
      <c r="G63" s="21"/>
      <c r="H63" s="21"/>
      <c r="I63" s="21"/>
      <c r="J63" s="21"/>
      <c r="K63" s="21"/>
      <c r="L63" s="21"/>
      <c r="M63" s="21"/>
      <c r="N63" s="21"/>
      <c r="O63" s="21"/>
      <c r="P63" s="21"/>
    </row>
    <row r="64" spans="2:16" ht="19.5" customHeight="1">
      <c r="B64" s="21"/>
      <c r="C64" s="21"/>
      <c r="D64" s="21"/>
      <c r="E64" s="21"/>
      <c r="F64" s="21"/>
      <c r="G64" s="21"/>
      <c r="H64" s="21"/>
      <c r="I64" s="21"/>
      <c r="J64" s="21"/>
      <c r="K64" s="21"/>
      <c r="L64" s="21"/>
      <c r="M64" s="21"/>
      <c r="N64" s="21"/>
      <c r="O64" s="21"/>
      <c r="P64" s="21"/>
    </row>
    <row r="65" spans="2:16" ht="19.5" customHeight="1">
      <c r="B65" s="21"/>
      <c r="C65" s="21"/>
      <c r="D65" s="21"/>
      <c r="E65" s="21"/>
      <c r="F65" s="21"/>
      <c r="G65" s="21"/>
      <c r="H65" s="21"/>
      <c r="I65" s="21"/>
      <c r="J65" s="21"/>
      <c r="K65" s="21"/>
      <c r="L65" s="21"/>
      <c r="M65" s="21"/>
      <c r="N65" s="21"/>
      <c r="O65" s="21"/>
      <c r="P65" s="21"/>
    </row>
  </sheetData>
  <sheetProtection/>
  <mergeCells count="26">
    <mergeCell ref="E59:I61"/>
    <mergeCell ref="L59:P61"/>
    <mergeCell ref="L37:P39"/>
    <mergeCell ref="L53:P53"/>
    <mergeCell ref="G47:I50"/>
    <mergeCell ref="N46:P47"/>
    <mergeCell ref="L46:L51"/>
    <mergeCell ref="G39:I41"/>
    <mergeCell ref="L40:P42"/>
    <mergeCell ref="E7:G12"/>
    <mergeCell ref="G25:I27"/>
    <mergeCell ref="L6:P9"/>
    <mergeCell ref="L22:P24"/>
    <mergeCell ref="L27:P29"/>
    <mergeCell ref="L30:P32"/>
    <mergeCell ref="L11:P14"/>
    <mergeCell ref="A1:P1"/>
    <mergeCell ref="A4:P4"/>
    <mergeCell ref="B2:P2"/>
    <mergeCell ref="B7:B57"/>
    <mergeCell ref="E15:E54"/>
    <mergeCell ref="L17:P19"/>
    <mergeCell ref="G17:I19"/>
    <mergeCell ref="G33:I35"/>
    <mergeCell ref="L55:P56"/>
    <mergeCell ref="L33:P35"/>
  </mergeCells>
  <printOptions/>
  <pageMargins left="0.7086614173228347" right="0.4330708661417323" top="0.5511811023622047" bottom="0.5118110236220472" header="0.5118110236220472" footer="0.5118110236220472"/>
  <pageSetup firstPageNumber="124"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1">
      <selection activeCell="A1" sqref="A1:E1"/>
    </sheetView>
  </sheetViews>
  <sheetFormatPr defaultColWidth="9.00390625" defaultRowHeight="15" customHeight="1"/>
  <cols>
    <col min="1" max="1" width="1.625" style="46" customWidth="1"/>
    <col min="2" max="2" width="3.75390625" style="46" customWidth="1"/>
    <col min="3" max="3" width="16.25390625" style="46" customWidth="1"/>
    <col min="4" max="4" width="17.50390625" style="46" customWidth="1"/>
    <col min="5" max="6" width="16.25390625" style="46" customWidth="1"/>
    <col min="7" max="9" width="6.25390625" style="46" customWidth="1"/>
    <col min="10" max="10" width="3.125" style="46" customWidth="1"/>
    <col min="11" max="16384" width="9.00390625" style="46" customWidth="1"/>
  </cols>
  <sheetData>
    <row r="1" spans="1:5" s="44" customFormat="1" ht="19.5" customHeight="1">
      <c r="A1" s="254" t="s">
        <v>66</v>
      </c>
      <c r="B1" s="254"/>
      <c r="C1" s="254"/>
      <c r="D1" s="254"/>
      <c r="E1" s="254"/>
    </row>
    <row r="2" spans="1:9" ht="52.5" customHeight="1">
      <c r="A2" s="45"/>
      <c r="B2" s="255" t="s">
        <v>62</v>
      </c>
      <c r="C2" s="255"/>
      <c r="D2" s="255"/>
      <c r="E2" s="255"/>
      <c r="F2" s="255"/>
      <c r="G2" s="255"/>
      <c r="H2" s="255"/>
      <c r="I2" s="255"/>
    </row>
    <row r="3" spans="1:5" ht="19.5" customHeight="1">
      <c r="A3" s="45"/>
      <c r="B3" s="47"/>
      <c r="C3" s="47"/>
      <c r="D3" s="47"/>
      <c r="E3" s="47"/>
    </row>
    <row r="4" spans="1:5" s="44" customFormat="1" ht="19.5" customHeight="1">
      <c r="A4" s="254" t="s">
        <v>130</v>
      </c>
      <c r="B4" s="254"/>
      <c r="C4" s="254"/>
      <c r="D4" s="254"/>
      <c r="E4" s="254"/>
    </row>
    <row r="5" spans="3:6" ht="22.5" customHeight="1">
      <c r="C5" s="256"/>
      <c r="D5" s="257"/>
      <c r="E5" s="118" t="s">
        <v>129</v>
      </c>
      <c r="F5" s="118" t="s">
        <v>146</v>
      </c>
    </row>
    <row r="6" spans="3:6" ht="22.5" customHeight="1">
      <c r="C6" s="258" t="s">
        <v>131</v>
      </c>
      <c r="D6" s="259"/>
      <c r="E6" s="119">
        <v>4214</v>
      </c>
      <c r="F6" s="119">
        <v>4304</v>
      </c>
    </row>
    <row r="7" spans="3:6" ht="22.5" customHeight="1">
      <c r="C7" s="248" t="s">
        <v>16</v>
      </c>
      <c r="D7" s="249"/>
      <c r="E7" s="120">
        <v>1597</v>
      </c>
      <c r="F7" s="120">
        <v>1526</v>
      </c>
    </row>
    <row r="8" spans="3:6" ht="22.5" customHeight="1">
      <c r="C8" s="246" t="s">
        <v>39</v>
      </c>
      <c r="D8" s="247"/>
      <c r="E8" s="121">
        <v>37.9</v>
      </c>
      <c r="F8" s="121">
        <v>35.5</v>
      </c>
    </row>
    <row r="9" spans="3:6" ht="22.5" customHeight="1">
      <c r="C9" s="248" t="s">
        <v>178</v>
      </c>
      <c r="D9" s="48" t="s">
        <v>40</v>
      </c>
      <c r="E9" s="120">
        <v>709</v>
      </c>
      <c r="F9" s="120">
        <v>703</v>
      </c>
    </row>
    <row r="10" spans="3:6" ht="22.5" customHeight="1">
      <c r="C10" s="248"/>
      <c r="D10" s="48" t="s">
        <v>41</v>
      </c>
      <c r="E10" s="120">
        <v>857</v>
      </c>
      <c r="F10" s="120">
        <v>790</v>
      </c>
    </row>
    <row r="11" spans="3:9" ht="22.5" customHeight="1">
      <c r="C11" s="248"/>
      <c r="D11" s="48" t="s">
        <v>23</v>
      </c>
      <c r="E11" s="120">
        <v>1566</v>
      </c>
      <c r="F11" s="120">
        <v>1493</v>
      </c>
      <c r="I11" s="49"/>
    </row>
    <row r="12" spans="3:6" ht="22.5" customHeight="1">
      <c r="C12" s="248" t="s">
        <v>179</v>
      </c>
      <c r="D12" s="249"/>
      <c r="E12" s="122">
        <v>98</v>
      </c>
      <c r="F12" s="122">
        <v>97.8</v>
      </c>
    </row>
    <row r="13" spans="3:6" ht="22.5" customHeight="1">
      <c r="C13" s="250" t="s">
        <v>42</v>
      </c>
      <c r="D13" s="251"/>
      <c r="E13" s="122">
        <v>53.6</v>
      </c>
      <c r="F13" s="122">
        <v>51.8</v>
      </c>
    </row>
    <row r="14" spans="3:6" ht="22.5" customHeight="1">
      <c r="C14" s="248" t="s">
        <v>180</v>
      </c>
      <c r="D14" s="48" t="s">
        <v>43</v>
      </c>
      <c r="E14" s="120">
        <v>467</v>
      </c>
      <c r="F14" s="120">
        <v>356</v>
      </c>
    </row>
    <row r="15" spans="3:6" ht="22.5" customHeight="1">
      <c r="C15" s="248"/>
      <c r="D15" s="48" t="s">
        <v>44</v>
      </c>
      <c r="E15" s="120">
        <v>2882</v>
      </c>
      <c r="F15" s="120">
        <v>2782</v>
      </c>
    </row>
    <row r="16" spans="3:6" ht="22.5" customHeight="1">
      <c r="C16" s="248"/>
      <c r="D16" s="48" t="s">
        <v>45</v>
      </c>
      <c r="E16" s="120">
        <v>16429</v>
      </c>
      <c r="F16" s="120">
        <v>15593</v>
      </c>
    </row>
    <row r="17" spans="3:6" ht="22.5" customHeight="1">
      <c r="C17" s="248"/>
      <c r="D17" s="48" t="s">
        <v>23</v>
      </c>
      <c r="E17" s="120">
        <v>19778</v>
      </c>
      <c r="F17" s="120">
        <v>18731</v>
      </c>
    </row>
    <row r="18" spans="3:6" ht="22.5" customHeight="1">
      <c r="C18" s="252" t="s">
        <v>181</v>
      </c>
      <c r="D18" s="50" t="s">
        <v>43</v>
      </c>
      <c r="E18" s="122">
        <v>0.3</v>
      </c>
      <c r="F18" s="122">
        <v>0.2</v>
      </c>
    </row>
    <row r="19" spans="3:6" ht="22.5" customHeight="1">
      <c r="C19" s="252"/>
      <c r="D19" s="50" t="s">
        <v>44</v>
      </c>
      <c r="E19" s="122">
        <v>1.8</v>
      </c>
      <c r="F19" s="122">
        <v>1.8</v>
      </c>
    </row>
    <row r="20" spans="3:6" ht="22.5" customHeight="1">
      <c r="C20" s="252"/>
      <c r="D20" s="50" t="s">
        <v>45</v>
      </c>
      <c r="E20" s="122">
        <v>10.3</v>
      </c>
      <c r="F20" s="122">
        <v>10.2</v>
      </c>
    </row>
    <row r="21" spans="2:6" ht="22.5" customHeight="1">
      <c r="B21" s="51"/>
      <c r="C21" s="253"/>
      <c r="D21" s="52" t="s">
        <v>23</v>
      </c>
      <c r="E21" s="123">
        <v>12.4</v>
      </c>
      <c r="F21" s="123">
        <v>12.2</v>
      </c>
    </row>
    <row r="22" spans="2:5" ht="11.25" customHeight="1">
      <c r="B22" s="53"/>
      <c r="C22" s="54"/>
      <c r="D22" s="55"/>
      <c r="E22" s="55"/>
    </row>
    <row r="23" spans="3:5" ht="19.5" customHeight="1">
      <c r="C23" s="56"/>
      <c r="D23" s="56"/>
      <c r="E23" s="57"/>
    </row>
    <row r="24" spans="2:5" ht="19.5" customHeight="1">
      <c r="B24" s="58"/>
      <c r="C24" s="58"/>
      <c r="D24" s="58"/>
      <c r="E24" s="58"/>
    </row>
    <row r="25" spans="2:5" ht="15" customHeight="1">
      <c r="B25" s="58"/>
      <c r="C25" s="58"/>
      <c r="D25" s="58"/>
      <c r="E25" s="58"/>
    </row>
    <row r="26" spans="2:5" ht="15" customHeight="1">
      <c r="B26" s="58"/>
      <c r="C26" s="58"/>
      <c r="D26" s="58"/>
      <c r="E26" s="58"/>
    </row>
    <row r="27" spans="2:5" ht="15" customHeight="1">
      <c r="B27" s="58"/>
      <c r="C27" s="58"/>
      <c r="D27" s="58"/>
      <c r="E27" s="58"/>
    </row>
    <row r="28" spans="2:5" ht="15" customHeight="1">
      <c r="B28" s="58"/>
      <c r="C28" s="58"/>
      <c r="D28" s="58"/>
      <c r="E28" s="58"/>
    </row>
  </sheetData>
  <sheetProtection/>
  <mergeCells count="12">
    <mergeCell ref="A1:E1"/>
    <mergeCell ref="B2:I2"/>
    <mergeCell ref="A4:E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2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4"/>
  <sheetViews>
    <sheetView showGridLines="0" view="pageBreakPreview" zoomScaleSheetLayoutView="100" zoomScalePageLayoutView="0" workbookViewId="0" topLeftCell="A19">
      <selection activeCell="L40" sqref="L40:P42"/>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296" t="s">
        <v>75</v>
      </c>
      <c r="B1" s="296"/>
      <c r="C1" s="296"/>
      <c r="D1" s="296"/>
      <c r="E1" s="296"/>
      <c r="F1" s="296"/>
      <c r="G1" s="296"/>
      <c r="H1" s="296"/>
      <c r="I1" s="296"/>
      <c r="J1" s="296"/>
      <c r="K1" s="296"/>
      <c r="L1" s="296"/>
      <c r="M1" s="296"/>
      <c r="N1" s="296"/>
      <c r="O1" s="296"/>
      <c r="P1" s="296"/>
      <c r="Q1" s="296"/>
      <c r="R1" s="296"/>
    </row>
    <row r="2" spans="2:19" ht="19.5" customHeight="1">
      <c r="B2" s="326" t="s">
        <v>77</v>
      </c>
      <c r="C2" s="329" t="s">
        <v>92</v>
      </c>
      <c r="D2" s="311" t="s">
        <v>16</v>
      </c>
      <c r="E2" s="332" t="s">
        <v>17</v>
      </c>
      <c r="F2" s="332"/>
      <c r="G2" s="332"/>
      <c r="H2" s="332"/>
      <c r="I2" s="332"/>
      <c r="J2" s="332"/>
      <c r="K2" s="332"/>
      <c r="L2" s="332"/>
      <c r="M2" s="332"/>
      <c r="N2" s="311" t="s">
        <v>93</v>
      </c>
      <c r="O2" s="311" t="s">
        <v>18</v>
      </c>
      <c r="P2" s="339" t="s">
        <v>126</v>
      </c>
      <c r="Q2" s="311" t="s">
        <v>19</v>
      </c>
      <c r="R2" s="311" t="s">
        <v>20</v>
      </c>
      <c r="S2" s="314" t="s">
        <v>21</v>
      </c>
    </row>
    <row r="3" spans="2:19" ht="19.5" customHeight="1">
      <c r="B3" s="327"/>
      <c r="C3" s="330"/>
      <c r="D3" s="312"/>
      <c r="E3" s="317"/>
      <c r="F3" s="317"/>
      <c r="G3" s="317"/>
      <c r="H3" s="317"/>
      <c r="I3" s="317"/>
      <c r="J3" s="317"/>
      <c r="K3" s="317"/>
      <c r="L3" s="317"/>
      <c r="M3" s="317"/>
      <c r="N3" s="312"/>
      <c r="O3" s="312"/>
      <c r="P3" s="340"/>
      <c r="Q3" s="312"/>
      <c r="R3" s="312"/>
      <c r="S3" s="315"/>
    </row>
    <row r="4" spans="2:19" ht="19.5" customHeight="1">
      <c r="B4" s="327"/>
      <c r="C4" s="330"/>
      <c r="D4" s="312"/>
      <c r="E4" s="317" t="s">
        <v>22</v>
      </c>
      <c r="F4" s="317"/>
      <c r="G4" s="317"/>
      <c r="H4" s="317"/>
      <c r="I4" s="317" t="s">
        <v>94</v>
      </c>
      <c r="J4" s="317"/>
      <c r="K4" s="317"/>
      <c r="L4" s="317"/>
      <c r="M4" s="317"/>
      <c r="N4" s="312"/>
      <c r="O4" s="312"/>
      <c r="P4" s="340"/>
      <c r="Q4" s="312"/>
      <c r="R4" s="312"/>
      <c r="S4" s="315"/>
    </row>
    <row r="5" spans="2:19" ht="19.5" customHeight="1">
      <c r="B5" s="327"/>
      <c r="C5" s="330"/>
      <c r="D5" s="312"/>
      <c r="E5" s="317"/>
      <c r="F5" s="317"/>
      <c r="G5" s="317"/>
      <c r="H5" s="317"/>
      <c r="I5" s="317"/>
      <c r="J5" s="317"/>
      <c r="K5" s="317"/>
      <c r="L5" s="317"/>
      <c r="M5" s="317"/>
      <c r="N5" s="312"/>
      <c r="O5" s="312"/>
      <c r="P5" s="340"/>
      <c r="Q5" s="312"/>
      <c r="R5" s="312"/>
      <c r="S5" s="315"/>
    </row>
    <row r="6" spans="2:19" ht="19.5" customHeight="1">
      <c r="B6" s="327"/>
      <c r="C6" s="330"/>
      <c r="D6" s="312"/>
      <c r="E6" s="320" t="s">
        <v>121</v>
      </c>
      <c r="F6" s="320" t="s">
        <v>122</v>
      </c>
      <c r="G6" s="336" t="s">
        <v>83</v>
      </c>
      <c r="H6" s="320" t="s">
        <v>23</v>
      </c>
      <c r="I6" s="320" t="s">
        <v>95</v>
      </c>
      <c r="J6" s="320" t="s">
        <v>96</v>
      </c>
      <c r="K6" s="320" t="s">
        <v>97</v>
      </c>
      <c r="L6" s="322" t="s">
        <v>83</v>
      </c>
      <c r="M6" s="320" t="s">
        <v>23</v>
      </c>
      <c r="N6" s="312"/>
      <c r="O6" s="312"/>
      <c r="P6" s="340"/>
      <c r="Q6" s="312"/>
      <c r="R6" s="312"/>
      <c r="S6" s="315"/>
    </row>
    <row r="7" spans="2:19" ht="19.5" customHeight="1">
      <c r="B7" s="327"/>
      <c r="C7" s="330"/>
      <c r="D7" s="312"/>
      <c r="E7" s="334"/>
      <c r="F7" s="320"/>
      <c r="G7" s="337"/>
      <c r="H7" s="320"/>
      <c r="I7" s="320"/>
      <c r="J7" s="320"/>
      <c r="K7" s="320"/>
      <c r="L7" s="323"/>
      <c r="M7" s="320"/>
      <c r="N7" s="312"/>
      <c r="O7" s="333"/>
      <c r="P7" s="341"/>
      <c r="Q7" s="312"/>
      <c r="R7" s="312"/>
      <c r="S7" s="315"/>
    </row>
    <row r="8" spans="2:19" ht="19.5" customHeight="1">
      <c r="B8" s="328"/>
      <c r="C8" s="331"/>
      <c r="D8" s="313"/>
      <c r="E8" s="335"/>
      <c r="F8" s="321"/>
      <c r="G8" s="338"/>
      <c r="H8" s="321"/>
      <c r="I8" s="321"/>
      <c r="J8" s="321"/>
      <c r="K8" s="321"/>
      <c r="L8" s="324"/>
      <c r="M8" s="321"/>
      <c r="N8" s="313"/>
      <c r="O8" s="124" t="s">
        <v>127</v>
      </c>
      <c r="P8" s="124" t="s">
        <v>128</v>
      </c>
      <c r="Q8" s="313"/>
      <c r="R8" s="313"/>
      <c r="S8" s="316"/>
    </row>
    <row r="9" spans="2:19" ht="19.5" customHeight="1">
      <c r="B9" s="70" t="s">
        <v>125</v>
      </c>
      <c r="C9" s="71">
        <v>4034</v>
      </c>
      <c r="D9" s="72">
        <v>3935</v>
      </c>
      <c r="E9" s="72">
        <v>972</v>
      </c>
      <c r="F9" s="72">
        <v>2851</v>
      </c>
      <c r="G9" s="72">
        <v>0</v>
      </c>
      <c r="H9" s="72">
        <v>3823</v>
      </c>
      <c r="I9" s="72">
        <v>103</v>
      </c>
      <c r="J9" s="72">
        <v>8</v>
      </c>
      <c r="K9" s="72">
        <v>1</v>
      </c>
      <c r="L9" s="127">
        <v>0</v>
      </c>
      <c r="M9" s="127">
        <v>112</v>
      </c>
      <c r="N9" s="127">
        <v>340</v>
      </c>
      <c r="O9" s="125">
        <v>2.8</v>
      </c>
      <c r="P9" s="126">
        <v>0.09</v>
      </c>
      <c r="Q9" s="127">
        <v>279</v>
      </c>
      <c r="R9" s="127">
        <v>322</v>
      </c>
      <c r="S9" s="73">
        <v>87</v>
      </c>
    </row>
    <row r="10" spans="2:19" ht="19.5" customHeight="1">
      <c r="B10" s="70" t="s">
        <v>147</v>
      </c>
      <c r="C10" s="71">
        <v>4096</v>
      </c>
      <c r="D10" s="72">
        <v>3955</v>
      </c>
      <c r="E10" s="72">
        <v>672</v>
      </c>
      <c r="F10" s="72">
        <v>3197</v>
      </c>
      <c r="G10" s="72">
        <v>0</v>
      </c>
      <c r="H10" s="72">
        <v>3869</v>
      </c>
      <c r="I10" s="72">
        <v>80</v>
      </c>
      <c r="J10" s="72">
        <v>6</v>
      </c>
      <c r="K10" s="72">
        <v>0</v>
      </c>
      <c r="L10" s="127">
        <v>0</v>
      </c>
      <c r="M10" s="127">
        <v>86</v>
      </c>
      <c r="N10" s="127">
        <v>228</v>
      </c>
      <c r="O10" s="125">
        <v>2.2</v>
      </c>
      <c r="P10" s="126">
        <v>0.06</v>
      </c>
      <c r="Q10" s="127">
        <v>305</v>
      </c>
      <c r="R10" s="127">
        <v>247</v>
      </c>
      <c r="S10" s="73">
        <v>67</v>
      </c>
    </row>
    <row r="11" spans="2:19" ht="19.5" customHeight="1">
      <c r="B11" s="42" t="s">
        <v>148</v>
      </c>
      <c r="C11" s="71">
        <v>1357</v>
      </c>
      <c r="D11" s="72">
        <v>1280</v>
      </c>
      <c r="E11" s="72">
        <v>201</v>
      </c>
      <c r="F11" s="72">
        <v>1024</v>
      </c>
      <c r="G11" s="72">
        <v>0</v>
      </c>
      <c r="H11" s="72">
        <v>1225</v>
      </c>
      <c r="I11" s="72">
        <v>52</v>
      </c>
      <c r="J11" s="72">
        <v>3</v>
      </c>
      <c r="K11" s="128">
        <v>0</v>
      </c>
      <c r="L11" s="128">
        <v>0</v>
      </c>
      <c r="M11" s="72">
        <v>55</v>
      </c>
      <c r="N11" s="72">
        <v>155</v>
      </c>
      <c r="O11" s="125">
        <v>4.3</v>
      </c>
      <c r="P11" s="126">
        <v>0.12</v>
      </c>
      <c r="Q11" s="72">
        <v>17</v>
      </c>
      <c r="R11" s="129">
        <v>0</v>
      </c>
      <c r="S11" s="73">
        <v>5</v>
      </c>
    </row>
    <row r="12" spans="2:19" ht="19.5" customHeight="1">
      <c r="B12" s="42" t="s">
        <v>149</v>
      </c>
      <c r="C12" s="71">
        <v>1023</v>
      </c>
      <c r="D12" s="72">
        <v>997</v>
      </c>
      <c r="E12" s="72">
        <v>254</v>
      </c>
      <c r="F12" s="72">
        <v>732</v>
      </c>
      <c r="G12" s="72">
        <v>0</v>
      </c>
      <c r="H12" s="72">
        <v>986</v>
      </c>
      <c r="I12" s="72">
        <v>10</v>
      </c>
      <c r="J12" s="130">
        <v>1</v>
      </c>
      <c r="K12" s="72">
        <v>0</v>
      </c>
      <c r="L12" s="72">
        <v>0</v>
      </c>
      <c r="M12" s="72">
        <v>11</v>
      </c>
      <c r="N12" s="72">
        <v>24</v>
      </c>
      <c r="O12" s="125">
        <v>1.1</v>
      </c>
      <c r="P12" s="126">
        <v>0.02</v>
      </c>
      <c r="Q12" s="72">
        <v>106</v>
      </c>
      <c r="R12" s="72">
        <v>111</v>
      </c>
      <c r="S12" s="73">
        <v>23</v>
      </c>
    </row>
    <row r="13" spans="2:19" ht="19.5" customHeight="1">
      <c r="B13" s="131" t="s">
        <v>98</v>
      </c>
      <c r="C13" s="132">
        <v>1716</v>
      </c>
      <c r="D13" s="133">
        <v>1678</v>
      </c>
      <c r="E13" s="133">
        <v>217</v>
      </c>
      <c r="F13" s="133">
        <v>1441</v>
      </c>
      <c r="G13" s="133">
        <v>0</v>
      </c>
      <c r="H13" s="133">
        <v>1658</v>
      </c>
      <c r="I13" s="133">
        <v>18</v>
      </c>
      <c r="J13" s="133">
        <v>2</v>
      </c>
      <c r="K13" s="133">
        <v>0</v>
      </c>
      <c r="L13" s="133">
        <v>0</v>
      </c>
      <c r="M13" s="133">
        <v>20</v>
      </c>
      <c r="N13" s="133">
        <v>49</v>
      </c>
      <c r="O13" s="134">
        <v>1.2</v>
      </c>
      <c r="P13" s="135">
        <v>0.03</v>
      </c>
      <c r="Q13" s="133">
        <v>182</v>
      </c>
      <c r="R13" s="133">
        <v>136</v>
      </c>
      <c r="S13" s="136">
        <v>39</v>
      </c>
    </row>
    <row r="14" spans="2:18" ht="19.5" customHeight="1">
      <c r="B14" s="4"/>
      <c r="C14" s="4"/>
      <c r="D14" s="43"/>
      <c r="E14" s="4"/>
      <c r="F14" s="4"/>
      <c r="G14" s="4"/>
      <c r="H14" s="4"/>
      <c r="I14" s="4"/>
      <c r="J14" s="4"/>
      <c r="K14" s="4"/>
      <c r="L14" s="4"/>
      <c r="M14" s="4"/>
      <c r="N14" s="4"/>
      <c r="O14" s="4"/>
      <c r="P14" s="4"/>
      <c r="Q14" s="4"/>
      <c r="R14" s="4"/>
    </row>
    <row r="15" spans="1:18" s="2" customFormat="1" ht="19.5" customHeight="1">
      <c r="A15" s="325" t="s">
        <v>99</v>
      </c>
      <c r="B15" s="325"/>
      <c r="C15" s="325"/>
      <c r="D15" s="325"/>
      <c r="E15" s="325"/>
      <c r="F15" s="325"/>
      <c r="G15" s="325"/>
      <c r="H15" s="325"/>
      <c r="I15" s="325"/>
      <c r="J15" s="325"/>
      <c r="K15" s="325"/>
      <c r="L15" s="325"/>
      <c r="M15" s="325"/>
      <c r="N15" s="325"/>
      <c r="O15" s="325"/>
      <c r="P15" s="325"/>
      <c r="Q15" s="325"/>
      <c r="R15" s="325"/>
    </row>
    <row r="16" spans="2:19" ht="19.5" customHeight="1">
      <c r="B16" s="326" t="s">
        <v>77</v>
      </c>
      <c r="C16" s="329" t="s">
        <v>24</v>
      </c>
      <c r="D16" s="311" t="s">
        <v>16</v>
      </c>
      <c r="E16" s="332" t="s">
        <v>17</v>
      </c>
      <c r="F16" s="332"/>
      <c r="G16" s="332"/>
      <c r="H16" s="332"/>
      <c r="I16" s="332"/>
      <c r="J16" s="332"/>
      <c r="K16" s="332"/>
      <c r="L16" s="332"/>
      <c r="M16" s="332"/>
      <c r="N16" s="311" t="s">
        <v>25</v>
      </c>
      <c r="O16" s="311" t="s">
        <v>18</v>
      </c>
      <c r="P16" s="311" t="s">
        <v>126</v>
      </c>
      <c r="Q16" s="308" t="s">
        <v>19</v>
      </c>
      <c r="R16" s="311" t="s">
        <v>20</v>
      </c>
      <c r="S16" s="314" t="s">
        <v>21</v>
      </c>
    </row>
    <row r="17" spans="2:19" ht="19.5" customHeight="1">
      <c r="B17" s="327"/>
      <c r="C17" s="330"/>
      <c r="D17" s="312"/>
      <c r="E17" s="317"/>
      <c r="F17" s="317"/>
      <c r="G17" s="317"/>
      <c r="H17" s="317"/>
      <c r="I17" s="317"/>
      <c r="J17" s="317"/>
      <c r="K17" s="317"/>
      <c r="L17" s="317"/>
      <c r="M17" s="317"/>
      <c r="N17" s="312"/>
      <c r="O17" s="312"/>
      <c r="P17" s="312"/>
      <c r="Q17" s="309"/>
      <c r="R17" s="312"/>
      <c r="S17" s="315"/>
    </row>
    <row r="18" spans="2:19" ht="19.5" customHeight="1">
      <c r="B18" s="327"/>
      <c r="C18" s="330"/>
      <c r="D18" s="312"/>
      <c r="E18" s="312" t="s">
        <v>26</v>
      </c>
      <c r="F18" s="317" t="s">
        <v>94</v>
      </c>
      <c r="G18" s="317"/>
      <c r="H18" s="317"/>
      <c r="I18" s="317"/>
      <c r="J18" s="317"/>
      <c r="K18" s="317"/>
      <c r="L18" s="317"/>
      <c r="M18" s="317"/>
      <c r="N18" s="312"/>
      <c r="O18" s="312"/>
      <c r="P18" s="312"/>
      <c r="Q18" s="309"/>
      <c r="R18" s="312"/>
      <c r="S18" s="315"/>
    </row>
    <row r="19" spans="2:19" ht="19.5" customHeight="1">
      <c r="B19" s="327"/>
      <c r="C19" s="330"/>
      <c r="D19" s="312"/>
      <c r="E19" s="312"/>
      <c r="F19" s="317"/>
      <c r="G19" s="317"/>
      <c r="H19" s="317"/>
      <c r="I19" s="317"/>
      <c r="J19" s="317"/>
      <c r="K19" s="317"/>
      <c r="L19" s="317"/>
      <c r="M19" s="317"/>
      <c r="N19" s="312"/>
      <c r="O19" s="312"/>
      <c r="P19" s="312"/>
      <c r="Q19" s="309"/>
      <c r="R19" s="312"/>
      <c r="S19" s="315"/>
    </row>
    <row r="20" spans="2:19" ht="19.5" customHeight="1">
      <c r="B20" s="327"/>
      <c r="C20" s="330"/>
      <c r="D20" s="312"/>
      <c r="E20" s="312"/>
      <c r="F20" s="302" t="s">
        <v>100</v>
      </c>
      <c r="G20" s="303"/>
      <c r="H20" s="318" t="s">
        <v>27</v>
      </c>
      <c r="I20" s="320" t="s">
        <v>123</v>
      </c>
      <c r="J20" s="320" t="s">
        <v>101</v>
      </c>
      <c r="K20" s="318" t="s">
        <v>28</v>
      </c>
      <c r="L20" s="302" t="s">
        <v>23</v>
      </c>
      <c r="M20" s="303"/>
      <c r="N20" s="312"/>
      <c r="O20" s="312"/>
      <c r="P20" s="312"/>
      <c r="Q20" s="309"/>
      <c r="R20" s="312"/>
      <c r="S20" s="315"/>
    </row>
    <row r="21" spans="2:19" ht="19.5" customHeight="1">
      <c r="B21" s="327"/>
      <c r="C21" s="330"/>
      <c r="D21" s="312"/>
      <c r="E21" s="312"/>
      <c r="F21" s="304"/>
      <c r="G21" s="305"/>
      <c r="H21" s="318"/>
      <c r="I21" s="320"/>
      <c r="J21" s="320"/>
      <c r="K21" s="318"/>
      <c r="L21" s="304"/>
      <c r="M21" s="305"/>
      <c r="N21" s="312"/>
      <c r="O21" s="333"/>
      <c r="P21" s="333"/>
      <c r="Q21" s="309"/>
      <c r="R21" s="312"/>
      <c r="S21" s="315"/>
    </row>
    <row r="22" spans="2:19" ht="19.5" customHeight="1">
      <c r="B22" s="328"/>
      <c r="C22" s="331"/>
      <c r="D22" s="313"/>
      <c r="E22" s="313"/>
      <c r="F22" s="306"/>
      <c r="G22" s="307"/>
      <c r="H22" s="319"/>
      <c r="I22" s="321"/>
      <c r="J22" s="321"/>
      <c r="K22" s="319"/>
      <c r="L22" s="306"/>
      <c r="M22" s="307"/>
      <c r="N22" s="313"/>
      <c r="O22" s="124" t="s">
        <v>127</v>
      </c>
      <c r="P22" s="124" t="s">
        <v>128</v>
      </c>
      <c r="Q22" s="310"/>
      <c r="R22" s="313"/>
      <c r="S22" s="316"/>
    </row>
    <row r="23" spans="2:19" ht="19.5" customHeight="1">
      <c r="B23" s="70" t="s">
        <v>125</v>
      </c>
      <c r="C23" s="71">
        <v>4086</v>
      </c>
      <c r="D23" s="72">
        <v>3932</v>
      </c>
      <c r="E23" s="72">
        <v>3391</v>
      </c>
      <c r="F23" s="288">
        <v>402</v>
      </c>
      <c r="G23" s="289"/>
      <c r="H23" s="72">
        <v>122</v>
      </c>
      <c r="I23" s="72">
        <v>16</v>
      </c>
      <c r="J23" s="72">
        <v>1</v>
      </c>
      <c r="K23" s="72">
        <v>0</v>
      </c>
      <c r="L23" s="290">
        <v>541</v>
      </c>
      <c r="M23" s="291"/>
      <c r="N23" s="72">
        <v>1685</v>
      </c>
      <c r="O23" s="137">
        <v>13.8</v>
      </c>
      <c r="P23" s="126">
        <v>0.43</v>
      </c>
      <c r="Q23" s="72">
        <v>134</v>
      </c>
      <c r="R23" s="72">
        <v>970</v>
      </c>
      <c r="S23" s="73">
        <v>139</v>
      </c>
    </row>
    <row r="24" spans="2:19" ht="19.5" customHeight="1">
      <c r="B24" s="70" t="s">
        <v>147</v>
      </c>
      <c r="C24" s="71">
        <v>3965</v>
      </c>
      <c r="D24" s="72">
        <v>3820</v>
      </c>
      <c r="E24" s="72">
        <v>3370</v>
      </c>
      <c r="F24" s="288">
        <v>351</v>
      </c>
      <c r="G24" s="289"/>
      <c r="H24" s="72">
        <v>88</v>
      </c>
      <c r="I24" s="72">
        <v>10</v>
      </c>
      <c r="J24" s="72">
        <v>1</v>
      </c>
      <c r="K24" s="128" t="s">
        <v>103</v>
      </c>
      <c r="L24" s="290">
        <v>450</v>
      </c>
      <c r="M24" s="291"/>
      <c r="N24" s="72">
        <v>1367</v>
      </c>
      <c r="O24" s="137">
        <v>11.8</v>
      </c>
      <c r="P24" s="126">
        <v>0.36</v>
      </c>
      <c r="Q24" s="72">
        <v>87</v>
      </c>
      <c r="R24" s="72">
        <v>564</v>
      </c>
      <c r="S24" s="73">
        <v>76</v>
      </c>
    </row>
    <row r="25" spans="2:19" ht="19.5" customHeight="1">
      <c r="B25" s="42" t="s">
        <v>148</v>
      </c>
      <c r="C25" s="71">
        <v>1320</v>
      </c>
      <c r="D25" s="72">
        <v>1253</v>
      </c>
      <c r="E25" s="72">
        <v>1084</v>
      </c>
      <c r="F25" s="288">
        <v>134</v>
      </c>
      <c r="G25" s="289"/>
      <c r="H25" s="72">
        <v>34</v>
      </c>
      <c r="I25" s="72">
        <v>1</v>
      </c>
      <c r="J25" s="72">
        <v>0</v>
      </c>
      <c r="K25" s="72">
        <v>0</v>
      </c>
      <c r="L25" s="290">
        <v>169</v>
      </c>
      <c r="M25" s="291"/>
      <c r="N25" s="72">
        <v>502</v>
      </c>
      <c r="O25" s="137">
        <v>13.5</v>
      </c>
      <c r="P25" s="126">
        <v>0.4</v>
      </c>
      <c r="Q25" s="72">
        <v>8</v>
      </c>
      <c r="R25" s="72">
        <v>134</v>
      </c>
      <c r="S25" s="73">
        <v>20</v>
      </c>
    </row>
    <row r="26" spans="2:19" ht="19.5" customHeight="1">
      <c r="B26" s="42" t="s">
        <v>149</v>
      </c>
      <c r="C26" s="71">
        <v>1060</v>
      </c>
      <c r="D26" s="72">
        <v>1032</v>
      </c>
      <c r="E26" s="72">
        <v>892</v>
      </c>
      <c r="F26" s="288">
        <v>108</v>
      </c>
      <c r="G26" s="289"/>
      <c r="H26" s="72">
        <v>25</v>
      </c>
      <c r="I26" s="72">
        <v>6</v>
      </c>
      <c r="J26" s="72">
        <v>1</v>
      </c>
      <c r="K26" s="138">
        <v>0</v>
      </c>
      <c r="L26" s="290">
        <v>140</v>
      </c>
      <c r="M26" s="291"/>
      <c r="N26" s="72">
        <v>435</v>
      </c>
      <c r="O26" s="137">
        <v>13.6</v>
      </c>
      <c r="P26" s="126">
        <v>0.42</v>
      </c>
      <c r="Q26" s="72">
        <v>43</v>
      </c>
      <c r="R26" s="72">
        <v>190</v>
      </c>
      <c r="S26" s="73">
        <v>18</v>
      </c>
    </row>
    <row r="27" spans="2:19" ht="19.5" customHeight="1">
      <c r="B27" s="131" t="s">
        <v>98</v>
      </c>
      <c r="C27" s="132">
        <v>1585</v>
      </c>
      <c r="D27" s="133">
        <v>1535</v>
      </c>
      <c r="E27" s="133">
        <v>1394</v>
      </c>
      <c r="F27" s="292">
        <v>109</v>
      </c>
      <c r="G27" s="293"/>
      <c r="H27" s="133">
        <v>29</v>
      </c>
      <c r="I27" s="133">
        <v>3</v>
      </c>
      <c r="J27" s="133">
        <v>0</v>
      </c>
      <c r="K27" s="139">
        <v>0</v>
      </c>
      <c r="L27" s="294">
        <v>141</v>
      </c>
      <c r="M27" s="295"/>
      <c r="N27" s="133">
        <v>430</v>
      </c>
      <c r="O27" s="140">
        <v>9.2</v>
      </c>
      <c r="P27" s="135">
        <v>0.28</v>
      </c>
      <c r="Q27" s="133">
        <v>36</v>
      </c>
      <c r="R27" s="133">
        <v>240</v>
      </c>
      <c r="S27" s="136">
        <v>38</v>
      </c>
    </row>
    <row r="28" spans="3:19" ht="19.5" customHeight="1">
      <c r="C28" s="179"/>
      <c r="D28" s="179"/>
      <c r="E28" s="179"/>
      <c r="F28" s="179"/>
      <c r="H28" s="179"/>
      <c r="I28" s="179"/>
      <c r="J28" s="179"/>
      <c r="K28" s="179"/>
      <c r="L28" s="179"/>
      <c r="N28" s="179"/>
      <c r="O28" s="180"/>
      <c r="P28" s="181"/>
      <c r="Q28" s="179"/>
      <c r="R28" s="179"/>
      <c r="S28" s="179"/>
    </row>
    <row r="29" spans="1:27" s="2" customFormat="1" ht="19.5" customHeight="1">
      <c r="A29" s="296" t="s">
        <v>102</v>
      </c>
      <c r="B29" s="296"/>
      <c r="C29" s="296"/>
      <c r="D29" s="296"/>
      <c r="E29" s="296"/>
      <c r="F29" s="296"/>
      <c r="G29" s="296"/>
      <c r="H29" s="296"/>
      <c r="I29" s="296"/>
      <c r="J29" s="296"/>
      <c r="K29" s="296"/>
      <c r="L29" s="296"/>
      <c r="M29" s="296"/>
      <c r="N29" s="296"/>
      <c r="O29" s="296"/>
      <c r="P29" s="296"/>
      <c r="Q29" s="296"/>
      <c r="R29" s="296"/>
      <c r="S29" s="17"/>
      <c r="T29" s="17"/>
      <c r="U29" s="17"/>
      <c r="V29" s="17"/>
      <c r="W29" s="17"/>
      <c r="X29" s="17"/>
      <c r="Y29" s="17"/>
      <c r="Z29" s="17"/>
      <c r="AA29" s="17"/>
    </row>
    <row r="30" spans="2:28" ht="19.5" customHeight="1">
      <c r="B30" s="297" t="s">
        <v>78</v>
      </c>
      <c r="C30" s="298"/>
      <c r="D30" s="277"/>
      <c r="E30" s="299" t="s">
        <v>150</v>
      </c>
      <c r="F30" s="300"/>
      <c r="G30" s="301"/>
      <c r="H30" s="299" t="s">
        <v>151</v>
      </c>
      <c r="I30" s="300"/>
      <c r="J30" s="301"/>
      <c r="K30" s="275" t="s">
        <v>152</v>
      </c>
      <c r="L30" s="275"/>
      <c r="M30" s="275"/>
      <c r="N30" s="275" t="s">
        <v>153</v>
      </c>
      <c r="O30" s="275"/>
      <c r="P30" s="275" t="s">
        <v>29</v>
      </c>
      <c r="Q30" s="275"/>
      <c r="R30" s="276" t="s">
        <v>30</v>
      </c>
      <c r="S30" s="277"/>
      <c r="T30" s="41"/>
      <c r="U30" s="41"/>
      <c r="V30" s="41"/>
      <c r="W30" s="41"/>
      <c r="X30" s="41"/>
      <c r="Y30" s="41"/>
      <c r="Z30" s="41"/>
      <c r="AA30" s="41"/>
      <c r="AB30" s="41"/>
    </row>
    <row r="31" spans="2:28" ht="19.5" customHeight="1">
      <c r="B31" s="281" t="s">
        <v>154</v>
      </c>
      <c r="C31" s="282"/>
      <c r="D31" s="283"/>
      <c r="E31" s="284" t="s">
        <v>142</v>
      </c>
      <c r="F31" s="285"/>
      <c r="G31" s="285"/>
      <c r="H31" s="284" t="s">
        <v>155</v>
      </c>
      <c r="I31" s="285"/>
      <c r="J31" s="285"/>
      <c r="K31" s="278" t="s">
        <v>156</v>
      </c>
      <c r="L31" s="286"/>
      <c r="M31" s="287"/>
      <c r="N31" s="278" t="s">
        <v>143</v>
      </c>
      <c r="O31" s="287"/>
      <c r="P31" s="278" t="s">
        <v>157</v>
      </c>
      <c r="Q31" s="287"/>
      <c r="R31" s="278" t="s">
        <v>158</v>
      </c>
      <c r="S31" s="279"/>
      <c r="T31" s="41"/>
      <c r="U31" s="41"/>
      <c r="V31" s="41"/>
      <c r="W31" s="41"/>
      <c r="X31" s="41"/>
      <c r="Y31" s="41"/>
      <c r="Z31" s="41"/>
      <c r="AA31" s="41"/>
      <c r="AB31" s="41"/>
    </row>
    <row r="32" spans="2:27" ht="39.75" customHeight="1">
      <c r="B32" s="262" t="s">
        <v>31</v>
      </c>
      <c r="C32" s="263"/>
      <c r="D32" s="264"/>
      <c r="E32" s="265" t="s">
        <v>119</v>
      </c>
      <c r="F32" s="266"/>
      <c r="G32" s="267"/>
      <c r="H32" s="265" t="s">
        <v>168</v>
      </c>
      <c r="I32" s="266"/>
      <c r="J32" s="267"/>
      <c r="K32" s="274" t="s">
        <v>169</v>
      </c>
      <c r="L32" s="274"/>
      <c r="M32" s="274"/>
      <c r="N32" s="274" t="s">
        <v>169</v>
      </c>
      <c r="O32" s="274"/>
      <c r="P32" s="274" t="s">
        <v>169</v>
      </c>
      <c r="Q32" s="274"/>
      <c r="R32" s="274" t="s">
        <v>168</v>
      </c>
      <c r="S32" s="280"/>
      <c r="T32" s="41"/>
      <c r="U32" s="41"/>
      <c r="V32" s="41"/>
      <c r="W32" s="41"/>
      <c r="X32" s="41"/>
      <c r="Y32" s="41"/>
      <c r="Z32" s="41"/>
      <c r="AA32" s="41"/>
    </row>
    <row r="33" spans="2:27" ht="19.5" customHeight="1">
      <c r="B33" s="268" t="s">
        <v>63</v>
      </c>
      <c r="C33" s="269"/>
      <c r="D33" s="270"/>
      <c r="E33" s="271" t="s">
        <v>159</v>
      </c>
      <c r="F33" s="272"/>
      <c r="G33" s="273"/>
      <c r="H33" s="271" t="s">
        <v>170</v>
      </c>
      <c r="I33" s="272"/>
      <c r="J33" s="273"/>
      <c r="K33" s="260" t="s">
        <v>169</v>
      </c>
      <c r="L33" s="260"/>
      <c r="M33" s="260"/>
      <c r="N33" s="260" t="s">
        <v>169</v>
      </c>
      <c r="O33" s="260"/>
      <c r="P33" s="260" t="s">
        <v>169</v>
      </c>
      <c r="Q33" s="260"/>
      <c r="R33" s="260" t="s">
        <v>170</v>
      </c>
      <c r="S33" s="261"/>
      <c r="T33" s="41"/>
      <c r="U33" s="41"/>
      <c r="V33" s="41"/>
      <c r="W33" s="41"/>
      <c r="X33" s="41"/>
      <c r="Y33" s="41"/>
      <c r="Z33" s="41"/>
      <c r="AA33" s="41"/>
    </row>
    <row r="34" ht="19.5" customHeight="1">
      <c r="C34" s="1" t="s">
        <v>87</v>
      </c>
    </row>
  </sheetData>
  <sheetProtection/>
  <mergeCells count="80">
    <mergeCell ref="A1:R1"/>
    <mergeCell ref="B2:B8"/>
    <mergeCell ref="C2:C8"/>
    <mergeCell ref="D2:D8"/>
    <mergeCell ref="E2:M3"/>
    <mergeCell ref="N2:N8"/>
    <mergeCell ref="O2:O7"/>
    <mergeCell ref="P2:P7"/>
    <mergeCell ref="Q2:Q8"/>
    <mergeCell ref="R2:R8"/>
    <mergeCell ref="S2:S8"/>
    <mergeCell ref="E4:H5"/>
    <mergeCell ref="I4:M5"/>
    <mergeCell ref="E6:E8"/>
    <mergeCell ref="F6:F8"/>
    <mergeCell ref="G6:G8"/>
    <mergeCell ref="H6:H8"/>
    <mergeCell ref="I6:I8"/>
    <mergeCell ref="J6:J8"/>
    <mergeCell ref="K6:K8"/>
    <mergeCell ref="L6:L8"/>
    <mergeCell ref="M6:M8"/>
    <mergeCell ref="A15:R15"/>
    <mergeCell ref="B16:B22"/>
    <mergeCell ref="C16:C22"/>
    <mergeCell ref="D16:D22"/>
    <mergeCell ref="E16:M17"/>
    <mergeCell ref="N16:N22"/>
    <mergeCell ref="O16:O21"/>
    <mergeCell ref="P16:P21"/>
    <mergeCell ref="Q16:Q22"/>
    <mergeCell ref="R16:R22"/>
    <mergeCell ref="S16:S22"/>
    <mergeCell ref="E18:E22"/>
    <mergeCell ref="F18:M19"/>
    <mergeCell ref="F20:G22"/>
    <mergeCell ref="H20:H22"/>
    <mergeCell ref="I20:I22"/>
    <mergeCell ref="J20:J22"/>
    <mergeCell ref="K20:K22"/>
    <mergeCell ref="L20:M22"/>
    <mergeCell ref="F23:G23"/>
    <mergeCell ref="L23:M23"/>
    <mergeCell ref="F24:G24"/>
    <mergeCell ref="L24:M24"/>
    <mergeCell ref="F25:G25"/>
    <mergeCell ref="L25:M25"/>
    <mergeCell ref="F26:G26"/>
    <mergeCell ref="L26:M26"/>
    <mergeCell ref="F27:G27"/>
    <mergeCell ref="L27:M27"/>
    <mergeCell ref="A29:R29"/>
    <mergeCell ref="B30:D30"/>
    <mergeCell ref="E30:G30"/>
    <mergeCell ref="H30:J30"/>
    <mergeCell ref="K30:M30"/>
    <mergeCell ref="N30:O30"/>
    <mergeCell ref="B31:D31"/>
    <mergeCell ref="E31:G31"/>
    <mergeCell ref="H31:J31"/>
    <mergeCell ref="K31:M31"/>
    <mergeCell ref="N31:O31"/>
    <mergeCell ref="P31:Q31"/>
    <mergeCell ref="K32:M32"/>
    <mergeCell ref="N32:O32"/>
    <mergeCell ref="P32:Q32"/>
    <mergeCell ref="P30:Q30"/>
    <mergeCell ref="R30:S30"/>
    <mergeCell ref="R31:S31"/>
    <mergeCell ref="R32:S32"/>
    <mergeCell ref="R33:S33"/>
    <mergeCell ref="B32:D32"/>
    <mergeCell ref="E32:G32"/>
    <mergeCell ref="B33:D33"/>
    <mergeCell ref="E33:G33"/>
    <mergeCell ref="H33:J33"/>
    <mergeCell ref="K33:M33"/>
    <mergeCell ref="N33:O33"/>
    <mergeCell ref="P33:Q33"/>
    <mergeCell ref="H32:J32"/>
  </mergeCells>
  <printOptions/>
  <pageMargins left="0.7086614173228347" right="0.4330708661417323" top="0.5511811023622047" bottom="0.5118110236220472" header="0.5118110236220472" footer="0.5118110236220472"/>
  <pageSetup firstPageNumber="126"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42"/>
  <sheetViews>
    <sheetView view="pageBreakPreview" zoomScaleNormal="130" zoomScaleSheetLayoutView="100" zoomScalePageLayoutView="0" workbookViewId="0" topLeftCell="A1">
      <selection activeCell="A1" sqref="A1:H1"/>
    </sheetView>
  </sheetViews>
  <sheetFormatPr defaultColWidth="9.00390625" defaultRowHeight="19.5" customHeight="1"/>
  <cols>
    <col min="1" max="1" width="1.625" style="79" customWidth="1"/>
    <col min="2" max="2" width="15.625" style="79" customWidth="1"/>
    <col min="3" max="3" width="18.375" style="79" bestFit="1" customWidth="1"/>
    <col min="4" max="6" width="7.50390625" style="79" customWidth="1"/>
    <col min="7" max="22" width="7.375" style="79" customWidth="1"/>
    <col min="23" max="23" width="7.50390625" style="79" bestFit="1" customWidth="1"/>
    <col min="24" max="24" width="5.125" style="79" customWidth="1"/>
    <col min="25" max="25" width="6.875" style="79" bestFit="1" customWidth="1"/>
    <col min="26" max="26" width="5.875" style="79" bestFit="1" customWidth="1"/>
    <col min="27" max="16384" width="9.00390625" style="79" customWidth="1"/>
  </cols>
  <sheetData>
    <row r="1" spans="1:8" s="74" customFormat="1" ht="19.5" customHeight="1">
      <c r="A1" s="342" t="s">
        <v>112</v>
      </c>
      <c r="B1" s="342"/>
      <c r="C1" s="342"/>
      <c r="D1" s="342"/>
      <c r="E1" s="342"/>
      <c r="F1" s="342"/>
      <c r="G1" s="342"/>
      <c r="H1" s="342"/>
    </row>
    <row r="2" spans="2:25" s="75" customFormat="1" ht="48" customHeight="1">
      <c r="B2" s="343" t="s">
        <v>84</v>
      </c>
      <c r="C2" s="343"/>
      <c r="D2" s="343"/>
      <c r="E2" s="343"/>
      <c r="F2" s="343"/>
      <c r="G2" s="343"/>
      <c r="H2" s="343"/>
      <c r="I2" s="343"/>
      <c r="J2" s="343"/>
      <c r="K2" s="343"/>
      <c r="L2" s="343"/>
      <c r="M2" s="343"/>
      <c r="N2" s="343"/>
      <c r="O2" s="343"/>
      <c r="P2" s="343"/>
      <c r="Q2" s="343"/>
      <c r="R2" s="343"/>
      <c r="S2" s="343"/>
      <c r="T2" s="343"/>
      <c r="U2" s="343"/>
      <c r="V2" s="343"/>
      <c r="W2" s="76"/>
      <c r="X2" s="76"/>
      <c r="Y2" s="76"/>
    </row>
    <row r="3" spans="1:26" s="75" customFormat="1" ht="19.5" customHeight="1">
      <c r="A3" s="344" t="s">
        <v>67</v>
      </c>
      <c r="B3" s="344"/>
      <c r="C3" s="344"/>
      <c r="D3" s="344"/>
      <c r="E3" s="344"/>
      <c r="F3" s="344"/>
      <c r="G3" s="344"/>
      <c r="H3" s="344"/>
      <c r="I3" s="77"/>
      <c r="J3" s="109"/>
      <c r="K3" s="109" t="s">
        <v>34</v>
      </c>
      <c r="L3" s="109"/>
      <c r="M3" s="109"/>
      <c r="N3" s="109"/>
      <c r="O3" s="109"/>
      <c r="P3" s="109"/>
      <c r="Q3" s="109"/>
      <c r="R3" s="109"/>
      <c r="S3" s="109"/>
      <c r="T3" s="109"/>
      <c r="U3" s="109"/>
      <c r="V3" s="109"/>
      <c r="W3" s="78"/>
      <c r="X3" s="78"/>
      <c r="Y3" s="78"/>
      <c r="Z3" s="77"/>
    </row>
    <row r="4" spans="2:26" ht="9.75" customHeight="1">
      <c r="B4" s="345"/>
      <c r="C4" s="346"/>
      <c r="D4" s="351" t="s">
        <v>113</v>
      </c>
      <c r="E4" s="351" t="s">
        <v>133</v>
      </c>
      <c r="F4" s="351" t="s">
        <v>176</v>
      </c>
      <c r="G4" s="354"/>
      <c r="H4" s="355"/>
      <c r="I4" s="355"/>
      <c r="J4" s="355"/>
      <c r="K4" s="355"/>
      <c r="L4" s="355"/>
      <c r="M4" s="355"/>
      <c r="N4" s="355"/>
      <c r="O4" s="355"/>
      <c r="P4" s="355"/>
      <c r="Q4" s="355"/>
      <c r="R4" s="355"/>
      <c r="S4" s="355"/>
      <c r="T4" s="355"/>
      <c r="U4" s="355"/>
      <c r="V4" s="356"/>
      <c r="W4" s="87"/>
      <c r="X4" s="87"/>
      <c r="Y4" s="88"/>
      <c r="Z4" s="87"/>
    </row>
    <row r="5" spans="2:26" ht="14.25">
      <c r="B5" s="347"/>
      <c r="C5" s="348"/>
      <c r="D5" s="352"/>
      <c r="E5" s="352"/>
      <c r="F5" s="352"/>
      <c r="G5" s="357" t="s">
        <v>35</v>
      </c>
      <c r="H5" s="358"/>
      <c r="I5" s="359" t="s">
        <v>36</v>
      </c>
      <c r="J5" s="359"/>
      <c r="K5" s="359" t="s">
        <v>134</v>
      </c>
      <c r="L5" s="359"/>
      <c r="M5" s="359" t="s">
        <v>135</v>
      </c>
      <c r="N5" s="359"/>
      <c r="O5" s="359" t="s">
        <v>136</v>
      </c>
      <c r="P5" s="359"/>
      <c r="Q5" s="359" t="s">
        <v>137</v>
      </c>
      <c r="R5" s="359"/>
      <c r="S5" s="359" t="s">
        <v>138</v>
      </c>
      <c r="T5" s="359"/>
      <c r="U5" s="359" t="s">
        <v>139</v>
      </c>
      <c r="V5" s="360"/>
      <c r="W5" s="87"/>
      <c r="X5" s="87"/>
      <c r="Y5" s="88"/>
      <c r="Z5" s="87"/>
    </row>
    <row r="6" spans="2:26" ht="14.25">
      <c r="B6" s="349"/>
      <c r="C6" s="350"/>
      <c r="D6" s="353"/>
      <c r="E6" s="353"/>
      <c r="F6" s="353"/>
      <c r="G6" s="110" t="s">
        <v>37</v>
      </c>
      <c r="H6" s="111" t="s">
        <v>38</v>
      </c>
      <c r="I6" s="110" t="s">
        <v>37</v>
      </c>
      <c r="J6" s="111" t="s">
        <v>38</v>
      </c>
      <c r="K6" s="110" t="s">
        <v>37</v>
      </c>
      <c r="L6" s="111" t="s">
        <v>38</v>
      </c>
      <c r="M6" s="110" t="s">
        <v>37</v>
      </c>
      <c r="N6" s="111" t="s">
        <v>38</v>
      </c>
      <c r="O6" s="110" t="s">
        <v>37</v>
      </c>
      <c r="P6" s="111" t="s">
        <v>38</v>
      </c>
      <c r="Q6" s="110" t="s">
        <v>37</v>
      </c>
      <c r="R6" s="111" t="s">
        <v>38</v>
      </c>
      <c r="S6" s="110" t="s">
        <v>37</v>
      </c>
      <c r="T6" s="111" t="s">
        <v>38</v>
      </c>
      <c r="U6" s="110" t="s">
        <v>37</v>
      </c>
      <c r="V6" s="112" t="s">
        <v>38</v>
      </c>
      <c r="W6" s="80"/>
      <c r="X6" s="80"/>
      <c r="Y6" s="89"/>
      <c r="Z6" s="80"/>
    </row>
    <row r="7" spans="2:26" ht="18" customHeight="1">
      <c r="B7" s="361" t="s">
        <v>24</v>
      </c>
      <c r="C7" s="362"/>
      <c r="D7" s="141">
        <v>88124</v>
      </c>
      <c r="E7" s="141">
        <v>90052</v>
      </c>
      <c r="F7" s="141">
        <f>SUM(G7:V7)</f>
        <v>89640</v>
      </c>
      <c r="G7" s="142">
        <v>6744</v>
      </c>
      <c r="H7" s="142">
        <v>12339</v>
      </c>
      <c r="I7" s="143">
        <v>6864</v>
      </c>
      <c r="J7" s="142">
        <v>13390</v>
      </c>
      <c r="K7" s="142">
        <v>5413</v>
      </c>
      <c r="L7" s="142">
        <v>10801</v>
      </c>
      <c r="M7" s="142">
        <v>4788</v>
      </c>
      <c r="N7" s="142">
        <v>9923</v>
      </c>
      <c r="O7" s="142">
        <v>1052</v>
      </c>
      <c r="P7" s="142">
        <v>2166</v>
      </c>
      <c r="Q7" s="142">
        <v>1318</v>
      </c>
      <c r="R7" s="142">
        <v>2294</v>
      </c>
      <c r="S7" s="142">
        <v>3056</v>
      </c>
      <c r="T7" s="142">
        <v>3978</v>
      </c>
      <c r="U7" s="142">
        <v>2516</v>
      </c>
      <c r="V7" s="144">
        <v>2998</v>
      </c>
      <c r="W7" s="81"/>
      <c r="Y7" s="81"/>
      <c r="Z7" s="82"/>
    </row>
    <row r="8" spans="2:26" ht="18" customHeight="1">
      <c r="B8" s="363" t="s">
        <v>16</v>
      </c>
      <c r="C8" s="364"/>
      <c r="D8" s="145">
        <v>3375</v>
      </c>
      <c r="E8" s="145">
        <v>3533</v>
      </c>
      <c r="F8" s="145">
        <f>SUM(F23:F25)</f>
        <v>3521</v>
      </c>
      <c r="G8" s="146">
        <v>113</v>
      </c>
      <c r="H8" s="146">
        <v>592</v>
      </c>
      <c r="I8" s="146">
        <v>109</v>
      </c>
      <c r="J8" s="146">
        <v>715</v>
      </c>
      <c r="K8" s="146">
        <v>81</v>
      </c>
      <c r="L8" s="146">
        <v>514</v>
      </c>
      <c r="M8" s="146">
        <v>101</v>
      </c>
      <c r="N8" s="146">
        <v>435</v>
      </c>
      <c r="O8" s="146">
        <v>17</v>
      </c>
      <c r="P8" s="146">
        <v>141</v>
      </c>
      <c r="Q8" s="146">
        <v>25</v>
      </c>
      <c r="R8" s="146">
        <v>128</v>
      </c>
      <c r="S8" s="146">
        <v>52</v>
      </c>
      <c r="T8" s="146">
        <v>218</v>
      </c>
      <c r="U8" s="146">
        <v>99</v>
      </c>
      <c r="V8" s="147">
        <v>181</v>
      </c>
      <c r="W8" s="81"/>
      <c r="Y8" s="81"/>
      <c r="Z8" s="81"/>
    </row>
    <row r="9" spans="2:26" ht="18" customHeight="1">
      <c r="B9" s="365" t="s">
        <v>39</v>
      </c>
      <c r="C9" s="366"/>
      <c r="D9" s="148">
        <v>3.82</v>
      </c>
      <c r="E9" s="148">
        <v>3.9232887664904723</v>
      </c>
      <c r="F9" s="148">
        <f aca="true" t="shared" si="0" ref="F9:V9">F8*100/F7</f>
        <v>3.92793395805444</v>
      </c>
      <c r="G9" s="149">
        <f t="shared" si="0"/>
        <v>1.6755634638196917</v>
      </c>
      <c r="H9" s="149">
        <f t="shared" si="0"/>
        <v>4.797795607423616</v>
      </c>
      <c r="I9" s="150">
        <f t="shared" si="0"/>
        <v>1.587995337995338</v>
      </c>
      <c r="J9" s="149">
        <f t="shared" si="0"/>
        <v>5.339805825242719</v>
      </c>
      <c r="K9" s="149">
        <f t="shared" si="0"/>
        <v>1.4963975614261962</v>
      </c>
      <c r="L9" s="149">
        <f t="shared" si="0"/>
        <v>4.758818627904824</v>
      </c>
      <c r="M9" s="149">
        <f t="shared" si="0"/>
        <v>2.109440267335004</v>
      </c>
      <c r="N9" s="149">
        <f t="shared" si="0"/>
        <v>4.383754912828782</v>
      </c>
      <c r="O9" s="149">
        <f t="shared" si="0"/>
        <v>1.6159695817490494</v>
      </c>
      <c r="P9" s="149">
        <f t="shared" si="0"/>
        <v>6.509695290858725</v>
      </c>
      <c r="Q9" s="149">
        <f t="shared" si="0"/>
        <v>1.896813353566009</v>
      </c>
      <c r="R9" s="149">
        <f t="shared" si="0"/>
        <v>5.579773321708806</v>
      </c>
      <c r="S9" s="149">
        <f t="shared" si="0"/>
        <v>1.7015706806282722</v>
      </c>
      <c r="T9" s="149">
        <f t="shared" si="0"/>
        <v>5.480140774258421</v>
      </c>
      <c r="U9" s="149">
        <f t="shared" si="0"/>
        <v>3.934817170111288</v>
      </c>
      <c r="V9" s="151">
        <f t="shared" si="0"/>
        <v>6.037358238825884</v>
      </c>
      <c r="W9" s="83"/>
      <c r="Y9" s="83"/>
      <c r="Z9" s="83"/>
    </row>
    <row r="10" spans="2:26" ht="18" customHeight="1">
      <c r="B10" s="367" t="s">
        <v>177</v>
      </c>
      <c r="C10" s="113" t="s">
        <v>40</v>
      </c>
      <c r="D10" s="152">
        <v>1863</v>
      </c>
      <c r="E10" s="152">
        <v>2041</v>
      </c>
      <c r="F10" s="152">
        <f>SUM(G10:V10)</f>
        <v>2109</v>
      </c>
      <c r="G10" s="153">
        <v>58</v>
      </c>
      <c r="H10" s="153">
        <v>359</v>
      </c>
      <c r="I10" s="154">
        <v>51</v>
      </c>
      <c r="J10" s="153">
        <v>420</v>
      </c>
      <c r="K10" s="153">
        <v>45</v>
      </c>
      <c r="L10" s="153">
        <v>328</v>
      </c>
      <c r="M10" s="153">
        <v>56</v>
      </c>
      <c r="N10" s="153">
        <v>262</v>
      </c>
      <c r="O10" s="153">
        <v>9</v>
      </c>
      <c r="P10" s="153">
        <v>91</v>
      </c>
      <c r="Q10" s="153">
        <v>15</v>
      </c>
      <c r="R10" s="153">
        <v>81</v>
      </c>
      <c r="S10" s="153">
        <v>29</v>
      </c>
      <c r="T10" s="153">
        <v>135</v>
      </c>
      <c r="U10" s="153">
        <v>52</v>
      </c>
      <c r="V10" s="155">
        <v>118</v>
      </c>
      <c r="W10" s="81"/>
      <c r="Y10" s="81"/>
      <c r="Z10" s="84"/>
    </row>
    <row r="11" spans="2:26" ht="18" customHeight="1">
      <c r="B11" s="367"/>
      <c r="C11" s="114" t="s">
        <v>41</v>
      </c>
      <c r="D11" s="145">
        <v>1494</v>
      </c>
      <c r="E11" s="145">
        <v>1472</v>
      </c>
      <c r="F11" s="145">
        <f>SUM(G11:V11)</f>
        <v>1403</v>
      </c>
      <c r="G11" s="146">
        <v>53</v>
      </c>
      <c r="H11" s="146">
        <v>232</v>
      </c>
      <c r="I11" s="156">
        <v>57</v>
      </c>
      <c r="J11" s="146">
        <v>294</v>
      </c>
      <c r="K11" s="146">
        <v>36</v>
      </c>
      <c r="L11" s="146">
        <v>186</v>
      </c>
      <c r="M11" s="146">
        <v>45</v>
      </c>
      <c r="N11" s="146">
        <v>172</v>
      </c>
      <c r="O11" s="146">
        <v>8</v>
      </c>
      <c r="P11" s="146">
        <v>50</v>
      </c>
      <c r="Q11" s="146">
        <v>10</v>
      </c>
      <c r="R11" s="146">
        <v>46</v>
      </c>
      <c r="S11" s="146">
        <v>22</v>
      </c>
      <c r="T11" s="146">
        <v>83</v>
      </c>
      <c r="U11" s="146">
        <v>47</v>
      </c>
      <c r="V11" s="147">
        <v>62</v>
      </c>
      <c r="W11" s="81"/>
      <c r="Y11" s="81"/>
      <c r="Z11" s="82"/>
    </row>
    <row r="12" spans="2:26" ht="18" customHeight="1">
      <c r="B12" s="368"/>
      <c r="C12" s="114" t="s">
        <v>23</v>
      </c>
      <c r="D12" s="145">
        <v>3357</v>
      </c>
      <c r="E12" s="145">
        <v>3513</v>
      </c>
      <c r="F12" s="145">
        <f>F10+F11</f>
        <v>3512</v>
      </c>
      <c r="G12" s="146">
        <f aca="true" t="shared" si="1" ref="G12:V12">G10+G11</f>
        <v>111</v>
      </c>
      <c r="H12" s="146">
        <f t="shared" si="1"/>
        <v>591</v>
      </c>
      <c r="I12" s="156">
        <f t="shared" si="1"/>
        <v>108</v>
      </c>
      <c r="J12" s="146">
        <f t="shared" si="1"/>
        <v>714</v>
      </c>
      <c r="K12" s="146">
        <f t="shared" si="1"/>
        <v>81</v>
      </c>
      <c r="L12" s="146">
        <f t="shared" si="1"/>
        <v>514</v>
      </c>
      <c r="M12" s="146">
        <f t="shared" si="1"/>
        <v>101</v>
      </c>
      <c r="N12" s="146">
        <f t="shared" si="1"/>
        <v>434</v>
      </c>
      <c r="O12" s="146">
        <f t="shared" si="1"/>
        <v>17</v>
      </c>
      <c r="P12" s="146">
        <f t="shared" si="1"/>
        <v>141</v>
      </c>
      <c r="Q12" s="146">
        <f t="shared" si="1"/>
        <v>25</v>
      </c>
      <c r="R12" s="146">
        <f t="shared" si="1"/>
        <v>127</v>
      </c>
      <c r="S12" s="146">
        <f t="shared" si="1"/>
        <v>51</v>
      </c>
      <c r="T12" s="146">
        <f t="shared" si="1"/>
        <v>218</v>
      </c>
      <c r="U12" s="146">
        <f t="shared" si="1"/>
        <v>99</v>
      </c>
      <c r="V12" s="147">
        <f t="shared" si="1"/>
        <v>180</v>
      </c>
      <c r="W12" s="81"/>
      <c r="X12" s="81"/>
      <c r="Y12" s="81"/>
      <c r="Z12" s="81"/>
    </row>
    <row r="13" spans="2:26" ht="18" customHeight="1">
      <c r="B13" s="363" t="s">
        <v>115</v>
      </c>
      <c r="C13" s="364"/>
      <c r="D13" s="157">
        <v>99.46</v>
      </c>
      <c r="E13" s="157">
        <v>99.43390885932635</v>
      </c>
      <c r="F13" s="157">
        <f aca="true" t="shared" si="2" ref="F13:V13">F12*100/F8</f>
        <v>99.74439079806874</v>
      </c>
      <c r="G13" s="158">
        <f t="shared" si="2"/>
        <v>98.23008849557522</v>
      </c>
      <c r="H13" s="158">
        <f t="shared" si="2"/>
        <v>99.83108108108108</v>
      </c>
      <c r="I13" s="159">
        <f t="shared" si="2"/>
        <v>99.08256880733946</v>
      </c>
      <c r="J13" s="158">
        <f t="shared" si="2"/>
        <v>99.86013986013987</v>
      </c>
      <c r="K13" s="158">
        <f t="shared" si="2"/>
        <v>100</v>
      </c>
      <c r="L13" s="158">
        <f t="shared" si="2"/>
        <v>100</v>
      </c>
      <c r="M13" s="158">
        <f t="shared" si="2"/>
        <v>100</v>
      </c>
      <c r="N13" s="158">
        <f t="shared" si="2"/>
        <v>99.77011494252874</v>
      </c>
      <c r="O13" s="158">
        <f t="shared" si="2"/>
        <v>100</v>
      </c>
      <c r="P13" s="158">
        <f t="shared" si="2"/>
        <v>100</v>
      </c>
      <c r="Q13" s="158">
        <f t="shared" si="2"/>
        <v>100</v>
      </c>
      <c r="R13" s="158">
        <f t="shared" si="2"/>
        <v>99.21875</v>
      </c>
      <c r="S13" s="158">
        <f t="shared" si="2"/>
        <v>98.07692307692308</v>
      </c>
      <c r="T13" s="158">
        <f t="shared" si="2"/>
        <v>100</v>
      </c>
      <c r="U13" s="158">
        <f t="shared" si="2"/>
        <v>100</v>
      </c>
      <c r="V13" s="160">
        <f t="shared" si="2"/>
        <v>99.4475138121547</v>
      </c>
      <c r="W13" s="85"/>
      <c r="X13" s="85"/>
      <c r="Y13" s="85"/>
      <c r="Z13" s="85"/>
    </row>
    <row r="14" spans="2:26" ht="18" customHeight="1">
      <c r="B14" s="369" t="s">
        <v>42</v>
      </c>
      <c r="C14" s="370"/>
      <c r="D14" s="161">
        <v>44.26</v>
      </c>
      <c r="E14" s="161">
        <v>41.664307953580526</v>
      </c>
      <c r="F14" s="161">
        <f aca="true" t="shared" si="3" ref="F14:V14">F11*100/F8</f>
        <v>39.84663447884124</v>
      </c>
      <c r="G14" s="162">
        <f t="shared" si="3"/>
        <v>46.902654867256636</v>
      </c>
      <c r="H14" s="162">
        <f t="shared" si="3"/>
        <v>39.189189189189186</v>
      </c>
      <c r="I14" s="163">
        <f t="shared" si="3"/>
        <v>52.293577981651374</v>
      </c>
      <c r="J14" s="162">
        <f t="shared" si="3"/>
        <v>41.11888111888112</v>
      </c>
      <c r="K14" s="162">
        <f t="shared" si="3"/>
        <v>44.44444444444444</v>
      </c>
      <c r="L14" s="162">
        <f t="shared" si="3"/>
        <v>36.18677042801556</v>
      </c>
      <c r="M14" s="162">
        <f t="shared" si="3"/>
        <v>44.554455445544555</v>
      </c>
      <c r="N14" s="162">
        <f t="shared" si="3"/>
        <v>39.54022988505747</v>
      </c>
      <c r="O14" s="162">
        <f t="shared" si="3"/>
        <v>47.05882352941177</v>
      </c>
      <c r="P14" s="162">
        <f t="shared" si="3"/>
        <v>35.46099290780142</v>
      </c>
      <c r="Q14" s="162">
        <f t="shared" si="3"/>
        <v>40</v>
      </c>
      <c r="R14" s="162">
        <f t="shared" si="3"/>
        <v>35.9375</v>
      </c>
      <c r="S14" s="162">
        <f t="shared" si="3"/>
        <v>42.30769230769231</v>
      </c>
      <c r="T14" s="162">
        <f t="shared" si="3"/>
        <v>38.07339449541284</v>
      </c>
      <c r="U14" s="162">
        <f t="shared" si="3"/>
        <v>47.474747474747474</v>
      </c>
      <c r="V14" s="164">
        <f t="shared" si="3"/>
        <v>34.25414364640884</v>
      </c>
      <c r="W14" s="85"/>
      <c r="X14" s="85"/>
      <c r="Y14" s="85"/>
      <c r="Z14" s="85"/>
    </row>
    <row r="15" spans="2:26" ht="18" customHeight="1">
      <c r="B15" s="371" t="s">
        <v>117</v>
      </c>
      <c r="C15" s="115" t="s">
        <v>43</v>
      </c>
      <c r="D15" s="141">
        <v>5407</v>
      </c>
      <c r="E15" s="141">
        <v>6077</v>
      </c>
      <c r="F15" s="141">
        <f>SUM(G15:V15)</f>
        <v>5554</v>
      </c>
      <c r="G15" s="142">
        <v>106</v>
      </c>
      <c r="H15" s="142">
        <v>299</v>
      </c>
      <c r="I15" s="143">
        <v>103</v>
      </c>
      <c r="J15" s="142">
        <v>374</v>
      </c>
      <c r="K15" s="142">
        <v>77</v>
      </c>
      <c r="L15" s="142">
        <v>464</v>
      </c>
      <c r="M15" s="142">
        <v>291</v>
      </c>
      <c r="N15" s="142">
        <v>574</v>
      </c>
      <c r="O15" s="142">
        <v>41</v>
      </c>
      <c r="P15" s="142">
        <v>211</v>
      </c>
      <c r="Q15" s="142">
        <v>98</v>
      </c>
      <c r="R15" s="142">
        <v>378</v>
      </c>
      <c r="S15" s="142">
        <v>180</v>
      </c>
      <c r="T15" s="142">
        <v>820</v>
      </c>
      <c r="U15" s="142">
        <v>600</v>
      </c>
      <c r="V15" s="144">
        <v>938</v>
      </c>
      <c r="W15" s="81"/>
      <c r="X15" s="81"/>
      <c r="Y15" s="81"/>
      <c r="Z15" s="81"/>
    </row>
    <row r="16" spans="2:26" ht="18" customHeight="1">
      <c r="B16" s="367"/>
      <c r="C16" s="114" t="s">
        <v>44</v>
      </c>
      <c r="D16" s="145">
        <v>3844</v>
      </c>
      <c r="E16" s="145">
        <v>3758</v>
      </c>
      <c r="F16" s="145">
        <f>SUM(G16:V16)</f>
        <v>3440</v>
      </c>
      <c r="G16" s="146">
        <v>147</v>
      </c>
      <c r="H16" s="146">
        <v>588</v>
      </c>
      <c r="I16" s="156">
        <v>175</v>
      </c>
      <c r="J16" s="146">
        <v>647</v>
      </c>
      <c r="K16" s="146">
        <v>92</v>
      </c>
      <c r="L16" s="146">
        <v>427</v>
      </c>
      <c r="M16" s="146">
        <v>148</v>
      </c>
      <c r="N16" s="146">
        <v>409</v>
      </c>
      <c r="O16" s="146">
        <v>21</v>
      </c>
      <c r="P16" s="146">
        <v>104</v>
      </c>
      <c r="Q16" s="146">
        <v>22</v>
      </c>
      <c r="R16" s="146">
        <v>152</v>
      </c>
      <c r="S16" s="146">
        <v>58</v>
      </c>
      <c r="T16" s="146">
        <v>179</v>
      </c>
      <c r="U16" s="146">
        <v>115</v>
      </c>
      <c r="V16" s="147">
        <v>156</v>
      </c>
      <c r="W16" s="81"/>
      <c r="X16" s="81"/>
      <c r="Y16" s="81"/>
      <c r="Z16" s="81"/>
    </row>
    <row r="17" spans="2:26" ht="18" customHeight="1">
      <c r="B17" s="367"/>
      <c r="C17" s="114" t="s">
        <v>45</v>
      </c>
      <c r="D17" s="145">
        <v>46720</v>
      </c>
      <c r="E17" s="145">
        <v>48528</v>
      </c>
      <c r="F17" s="145">
        <f>SUM(G17:V17)</f>
        <v>48533</v>
      </c>
      <c r="G17" s="146">
        <v>1258</v>
      </c>
      <c r="H17" s="146">
        <v>7273</v>
      </c>
      <c r="I17" s="156">
        <v>1260</v>
      </c>
      <c r="J17" s="146">
        <v>9734</v>
      </c>
      <c r="K17" s="146">
        <v>1141</v>
      </c>
      <c r="L17" s="146">
        <v>7602</v>
      </c>
      <c r="M17" s="146">
        <v>1230</v>
      </c>
      <c r="N17" s="146">
        <v>6767</v>
      </c>
      <c r="O17" s="146">
        <v>228</v>
      </c>
      <c r="P17" s="146">
        <v>2232</v>
      </c>
      <c r="Q17" s="146">
        <v>360</v>
      </c>
      <c r="R17" s="146">
        <v>1898</v>
      </c>
      <c r="S17" s="146">
        <v>630</v>
      </c>
      <c r="T17" s="146">
        <v>3343</v>
      </c>
      <c r="U17" s="146">
        <v>1018</v>
      </c>
      <c r="V17" s="147">
        <v>2559</v>
      </c>
      <c r="W17" s="81" t="s">
        <v>114</v>
      </c>
      <c r="X17" s="81"/>
      <c r="Y17" s="81"/>
      <c r="Z17" s="81"/>
    </row>
    <row r="18" spans="2:26" ht="18" customHeight="1">
      <c r="B18" s="372"/>
      <c r="C18" s="116" t="s">
        <v>23</v>
      </c>
      <c r="D18" s="165">
        <v>55971</v>
      </c>
      <c r="E18" s="165">
        <v>58363</v>
      </c>
      <c r="F18" s="165">
        <f aca="true" t="shared" si="4" ref="F18:V18">F15+F16+F17</f>
        <v>57527</v>
      </c>
      <c r="G18" s="166">
        <f t="shared" si="4"/>
        <v>1511</v>
      </c>
      <c r="H18" s="166">
        <f t="shared" si="4"/>
        <v>8160</v>
      </c>
      <c r="I18" s="167">
        <f t="shared" si="4"/>
        <v>1538</v>
      </c>
      <c r="J18" s="166">
        <f t="shared" si="4"/>
        <v>10755</v>
      </c>
      <c r="K18" s="166">
        <f t="shared" si="4"/>
        <v>1310</v>
      </c>
      <c r="L18" s="166">
        <f t="shared" si="4"/>
        <v>8493</v>
      </c>
      <c r="M18" s="166">
        <f t="shared" si="4"/>
        <v>1669</v>
      </c>
      <c r="N18" s="166">
        <f t="shared" si="4"/>
        <v>7750</v>
      </c>
      <c r="O18" s="166">
        <f t="shared" si="4"/>
        <v>290</v>
      </c>
      <c r="P18" s="166">
        <f t="shared" si="4"/>
        <v>2547</v>
      </c>
      <c r="Q18" s="166">
        <f t="shared" si="4"/>
        <v>480</v>
      </c>
      <c r="R18" s="166">
        <f t="shared" si="4"/>
        <v>2428</v>
      </c>
      <c r="S18" s="166">
        <f t="shared" si="4"/>
        <v>868</v>
      </c>
      <c r="T18" s="166">
        <f t="shared" si="4"/>
        <v>4342</v>
      </c>
      <c r="U18" s="166">
        <f t="shared" si="4"/>
        <v>1733</v>
      </c>
      <c r="V18" s="168">
        <f t="shared" si="4"/>
        <v>3653</v>
      </c>
      <c r="W18" s="81"/>
      <c r="X18" s="81"/>
      <c r="Y18" s="81"/>
      <c r="Z18" s="81"/>
    </row>
    <row r="19" spans="2:26" ht="18" customHeight="1">
      <c r="B19" s="371" t="s">
        <v>116</v>
      </c>
      <c r="C19" s="115" t="s">
        <v>43</v>
      </c>
      <c r="D19" s="169">
        <v>1.6</v>
      </c>
      <c r="E19" s="169">
        <v>1.720067930936881</v>
      </c>
      <c r="F19" s="169">
        <f aca="true" t="shared" si="5" ref="F19:V19">F15/F8</f>
        <v>1.577392786140301</v>
      </c>
      <c r="G19" s="170">
        <f t="shared" si="5"/>
        <v>0.9380530973451328</v>
      </c>
      <c r="H19" s="170">
        <f t="shared" si="5"/>
        <v>0.5050675675675675</v>
      </c>
      <c r="I19" s="171">
        <f t="shared" si="5"/>
        <v>0.944954128440367</v>
      </c>
      <c r="J19" s="170">
        <f t="shared" si="5"/>
        <v>0.5230769230769231</v>
      </c>
      <c r="K19" s="170">
        <f t="shared" si="5"/>
        <v>0.9506172839506173</v>
      </c>
      <c r="L19" s="170">
        <f t="shared" si="5"/>
        <v>0.9027237354085603</v>
      </c>
      <c r="M19" s="170">
        <f t="shared" si="5"/>
        <v>2.881188118811881</v>
      </c>
      <c r="N19" s="170">
        <f t="shared" si="5"/>
        <v>1.3195402298850574</v>
      </c>
      <c r="O19" s="170">
        <f t="shared" si="5"/>
        <v>2.411764705882353</v>
      </c>
      <c r="P19" s="170">
        <f t="shared" si="5"/>
        <v>1.49645390070922</v>
      </c>
      <c r="Q19" s="170">
        <f t="shared" si="5"/>
        <v>3.92</v>
      </c>
      <c r="R19" s="170">
        <f t="shared" si="5"/>
        <v>2.953125</v>
      </c>
      <c r="S19" s="170">
        <f t="shared" si="5"/>
        <v>3.4615384615384617</v>
      </c>
      <c r="T19" s="170">
        <f t="shared" si="5"/>
        <v>3.761467889908257</v>
      </c>
      <c r="U19" s="170">
        <f t="shared" si="5"/>
        <v>6.0606060606060606</v>
      </c>
      <c r="V19" s="172">
        <f t="shared" si="5"/>
        <v>5.18232044198895</v>
      </c>
      <c r="W19" s="85"/>
      <c r="X19" s="85"/>
      <c r="Y19" s="85"/>
      <c r="Z19" s="85"/>
    </row>
    <row r="20" spans="2:26" ht="18" customHeight="1">
      <c r="B20" s="367"/>
      <c r="C20" s="114" t="s">
        <v>44</v>
      </c>
      <c r="D20" s="157">
        <v>1.13</v>
      </c>
      <c r="E20" s="157">
        <v>1.0636852533257855</v>
      </c>
      <c r="F20" s="157">
        <f aca="true" t="shared" si="6" ref="F20:V20">F16/F8</f>
        <v>0.9769951718261858</v>
      </c>
      <c r="G20" s="158">
        <f t="shared" si="6"/>
        <v>1.3008849557522124</v>
      </c>
      <c r="H20" s="158">
        <f t="shared" si="6"/>
        <v>0.9932432432432432</v>
      </c>
      <c r="I20" s="159">
        <f t="shared" si="6"/>
        <v>1.6055045871559632</v>
      </c>
      <c r="J20" s="158">
        <f t="shared" si="6"/>
        <v>0.9048951048951049</v>
      </c>
      <c r="K20" s="158">
        <f t="shared" si="6"/>
        <v>1.1358024691358024</v>
      </c>
      <c r="L20" s="158">
        <f t="shared" si="6"/>
        <v>0.830739299610895</v>
      </c>
      <c r="M20" s="158">
        <f t="shared" si="6"/>
        <v>1.4653465346534653</v>
      </c>
      <c r="N20" s="158">
        <f t="shared" si="6"/>
        <v>0.9402298850574713</v>
      </c>
      <c r="O20" s="158">
        <f t="shared" si="6"/>
        <v>1.2352941176470589</v>
      </c>
      <c r="P20" s="158">
        <f t="shared" si="6"/>
        <v>0.7375886524822695</v>
      </c>
      <c r="Q20" s="158">
        <f t="shared" si="6"/>
        <v>0.88</v>
      </c>
      <c r="R20" s="158">
        <f t="shared" si="6"/>
        <v>1.1875</v>
      </c>
      <c r="S20" s="158">
        <f t="shared" si="6"/>
        <v>1.1153846153846154</v>
      </c>
      <c r="T20" s="158">
        <f t="shared" si="6"/>
        <v>0.8211009174311926</v>
      </c>
      <c r="U20" s="158">
        <f t="shared" si="6"/>
        <v>1.1616161616161615</v>
      </c>
      <c r="V20" s="160">
        <f t="shared" si="6"/>
        <v>0.861878453038674</v>
      </c>
      <c r="W20" s="85"/>
      <c r="X20" s="85"/>
      <c r="Y20" s="85"/>
      <c r="Z20" s="85"/>
    </row>
    <row r="21" spans="2:26" ht="18" customHeight="1">
      <c r="B21" s="367"/>
      <c r="C21" s="114" t="s">
        <v>45</v>
      </c>
      <c r="D21" s="157">
        <v>13.84</v>
      </c>
      <c r="E21" s="157">
        <v>13.735635437305406</v>
      </c>
      <c r="F21" s="157">
        <f aca="true" t="shared" si="7" ref="F21:V21">F17/F8</f>
        <v>13.783868219255893</v>
      </c>
      <c r="G21" s="158">
        <f t="shared" si="7"/>
        <v>11.132743362831858</v>
      </c>
      <c r="H21" s="158">
        <f t="shared" si="7"/>
        <v>12.285472972972974</v>
      </c>
      <c r="I21" s="159">
        <f t="shared" si="7"/>
        <v>11.559633027522937</v>
      </c>
      <c r="J21" s="158">
        <f t="shared" si="7"/>
        <v>13.613986013986015</v>
      </c>
      <c r="K21" s="158">
        <f t="shared" si="7"/>
        <v>14.08641975308642</v>
      </c>
      <c r="L21" s="158">
        <f t="shared" si="7"/>
        <v>14.789883268482491</v>
      </c>
      <c r="M21" s="158">
        <f t="shared" si="7"/>
        <v>12.178217821782178</v>
      </c>
      <c r="N21" s="158">
        <f t="shared" si="7"/>
        <v>15.556321839080459</v>
      </c>
      <c r="O21" s="158">
        <f t="shared" si="7"/>
        <v>13.411764705882353</v>
      </c>
      <c r="P21" s="158">
        <f t="shared" si="7"/>
        <v>15.829787234042554</v>
      </c>
      <c r="Q21" s="158">
        <f t="shared" si="7"/>
        <v>14.4</v>
      </c>
      <c r="R21" s="158">
        <f t="shared" si="7"/>
        <v>14.828125</v>
      </c>
      <c r="S21" s="158">
        <f t="shared" si="7"/>
        <v>12.115384615384615</v>
      </c>
      <c r="T21" s="158">
        <f t="shared" si="7"/>
        <v>15.3348623853211</v>
      </c>
      <c r="U21" s="158">
        <f t="shared" si="7"/>
        <v>10.282828282828282</v>
      </c>
      <c r="V21" s="160">
        <f t="shared" si="7"/>
        <v>14.138121546961326</v>
      </c>
      <c r="W21" s="85"/>
      <c r="X21" s="85"/>
      <c r="Y21" s="85"/>
      <c r="Z21" s="85"/>
    </row>
    <row r="22" spans="2:26" ht="18" customHeight="1">
      <c r="B22" s="372"/>
      <c r="C22" s="116" t="s">
        <v>23</v>
      </c>
      <c r="D22" s="148">
        <v>16.58</v>
      </c>
      <c r="E22" s="148">
        <v>16.519388621568073</v>
      </c>
      <c r="F22" s="148">
        <f aca="true" t="shared" si="8" ref="F22:V22">F19+F20+F21</f>
        <v>16.33825617722238</v>
      </c>
      <c r="G22" s="149">
        <f t="shared" si="8"/>
        <v>13.371681415929203</v>
      </c>
      <c r="H22" s="149">
        <f t="shared" si="8"/>
        <v>13.783783783783784</v>
      </c>
      <c r="I22" s="150">
        <f t="shared" si="8"/>
        <v>14.110091743119266</v>
      </c>
      <c r="J22" s="149">
        <f t="shared" si="8"/>
        <v>15.041958041958043</v>
      </c>
      <c r="K22" s="149">
        <f t="shared" si="8"/>
        <v>16.17283950617284</v>
      </c>
      <c r="L22" s="149">
        <f t="shared" si="8"/>
        <v>16.523346303501945</v>
      </c>
      <c r="M22" s="149">
        <f t="shared" si="8"/>
        <v>16.524752475247524</v>
      </c>
      <c r="N22" s="149">
        <f t="shared" si="8"/>
        <v>17.816091954022987</v>
      </c>
      <c r="O22" s="149">
        <f t="shared" si="8"/>
        <v>17.058823529411764</v>
      </c>
      <c r="P22" s="149">
        <f t="shared" si="8"/>
        <v>18.06382978723404</v>
      </c>
      <c r="Q22" s="149">
        <f t="shared" si="8"/>
        <v>19.2</v>
      </c>
      <c r="R22" s="149">
        <f t="shared" si="8"/>
        <v>18.96875</v>
      </c>
      <c r="S22" s="149">
        <f t="shared" si="8"/>
        <v>16.692307692307693</v>
      </c>
      <c r="T22" s="149">
        <f t="shared" si="8"/>
        <v>19.91743119266055</v>
      </c>
      <c r="U22" s="149">
        <f t="shared" si="8"/>
        <v>17.505050505050505</v>
      </c>
      <c r="V22" s="151">
        <f t="shared" si="8"/>
        <v>20.18232044198895</v>
      </c>
      <c r="W22" s="85"/>
      <c r="X22" s="85"/>
      <c r="Y22" s="85"/>
      <c r="Z22" s="85"/>
    </row>
    <row r="23" spans="2:26" ht="18" customHeight="1">
      <c r="B23" s="371" t="s">
        <v>46</v>
      </c>
      <c r="C23" s="115" t="s">
        <v>47</v>
      </c>
      <c r="D23" s="141">
        <v>286</v>
      </c>
      <c r="E23" s="141">
        <v>263</v>
      </c>
      <c r="F23" s="141">
        <f aca="true" t="shared" si="9" ref="F23:F30">SUM(G23:V23)</f>
        <v>227</v>
      </c>
      <c r="G23" s="142">
        <v>10</v>
      </c>
      <c r="H23" s="142">
        <v>47</v>
      </c>
      <c r="I23" s="143">
        <v>6</v>
      </c>
      <c r="J23" s="142">
        <v>60</v>
      </c>
      <c r="K23" s="142">
        <v>6</v>
      </c>
      <c r="L23" s="142">
        <v>27</v>
      </c>
      <c r="M23" s="142">
        <v>6</v>
      </c>
      <c r="N23" s="142">
        <v>19</v>
      </c>
      <c r="O23" s="142">
        <v>2</v>
      </c>
      <c r="P23" s="142">
        <v>13</v>
      </c>
      <c r="Q23" s="142">
        <v>0</v>
      </c>
      <c r="R23" s="142">
        <v>7</v>
      </c>
      <c r="S23" s="142">
        <v>2</v>
      </c>
      <c r="T23" s="142">
        <v>7</v>
      </c>
      <c r="U23" s="142">
        <v>3</v>
      </c>
      <c r="V23" s="144">
        <v>12</v>
      </c>
      <c r="W23" s="81"/>
      <c r="X23" s="81"/>
      <c r="Y23" s="81"/>
      <c r="Z23" s="81"/>
    </row>
    <row r="24" spans="2:26" ht="18" customHeight="1">
      <c r="B24" s="367"/>
      <c r="C24" s="114" t="s">
        <v>48</v>
      </c>
      <c r="D24" s="145">
        <v>139</v>
      </c>
      <c r="E24" s="145">
        <v>190</v>
      </c>
      <c r="F24" s="145">
        <f t="shared" si="9"/>
        <v>173</v>
      </c>
      <c r="G24" s="146">
        <v>6</v>
      </c>
      <c r="H24" s="146">
        <v>28</v>
      </c>
      <c r="I24" s="156">
        <v>8</v>
      </c>
      <c r="J24" s="146">
        <v>34</v>
      </c>
      <c r="K24" s="146">
        <v>6</v>
      </c>
      <c r="L24" s="146">
        <v>27</v>
      </c>
      <c r="M24" s="146">
        <v>8</v>
      </c>
      <c r="N24" s="146">
        <v>19</v>
      </c>
      <c r="O24" s="146">
        <v>2</v>
      </c>
      <c r="P24" s="146">
        <v>5</v>
      </c>
      <c r="Q24" s="146">
        <v>1</v>
      </c>
      <c r="R24" s="146">
        <v>4</v>
      </c>
      <c r="S24" s="146">
        <v>2</v>
      </c>
      <c r="T24" s="146">
        <v>7</v>
      </c>
      <c r="U24" s="146">
        <v>6</v>
      </c>
      <c r="V24" s="147">
        <v>10</v>
      </c>
      <c r="W24" s="81"/>
      <c r="X24" s="81"/>
      <c r="Y24" s="81"/>
      <c r="Z24" s="81"/>
    </row>
    <row r="25" spans="2:26" ht="18" customHeight="1">
      <c r="B25" s="372"/>
      <c r="C25" s="116" t="s">
        <v>49</v>
      </c>
      <c r="D25" s="165">
        <v>2950</v>
      </c>
      <c r="E25" s="165">
        <v>3080</v>
      </c>
      <c r="F25" s="165">
        <f t="shared" si="9"/>
        <v>3121</v>
      </c>
      <c r="G25" s="166">
        <v>97</v>
      </c>
      <c r="H25" s="166">
        <v>517</v>
      </c>
      <c r="I25" s="167">
        <v>95</v>
      </c>
      <c r="J25" s="166">
        <v>621</v>
      </c>
      <c r="K25" s="166">
        <v>69</v>
      </c>
      <c r="L25" s="166">
        <v>460</v>
      </c>
      <c r="M25" s="166">
        <v>87</v>
      </c>
      <c r="N25" s="166">
        <v>397</v>
      </c>
      <c r="O25" s="166">
        <v>13</v>
      </c>
      <c r="P25" s="166">
        <v>123</v>
      </c>
      <c r="Q25" s="166">
        <v>24</v>
      </c>
      <c r="R25" s="166">
        <v>117</v>
      </c>
      <c r="S25" s="166">
        <v>48</v>
      </c>
      <c r="T25" s="166">
        <v>204</v>
      </c>
      <c r="U25" s="166">
        <v>90</v>
      </c>
      <c r="V25" s="168">
        <v>159</v>
      </c>
      <c r="W25" s="81"/>
      <c r="X25" s="81"/>
      <c r="Y25" s="81"/>
      <c r="Z25" s="81"/>
    </row>
    <row r="26" spans="2:26" ht="18" customHeight="1">
      <c r="B26" s="371" t="s">
        <v>50</v>
      </c>
      <c r="C26" s="115" t="s">
        <v>51</v>
      </c>
      <c r="D26" s="141">
        <v>318</v>
      </c>
      <c r="E26" s="141">
        <v>315</v>
      </c>
      <c r="F26" s="141">
        <f t="shared" si="9"/>
        <v>319</v>
      </c>
      <c r="G26" s="142">
        <v>17</v>
      </c>
      <c r="H26" s="142">
        <v>55</v>
      </c>
      <c r="I26" s="143">
        <v>6</v>
      </c>
      <c r="J26" s="142">
        <v>74</v>
      </c>
      <c r="K26" s="142">
        <v>7</v>
      </c>
      <c r="L26" s="142">
        <v>41</v>
      </c>
      <c r="M26" s="142">
        <v>11</v>
      </c>
      <c r="N26" s="142">
        <v>32</v>
      </c>
      <c r="O26" s="142">
        <v>3</v>
      </c>
      <c r="P26" s="142">
        <v>16</v>
      </c>
      <c r="Q26" s="142">
        <v>0</v>
      </c>
      <c r="R26" s="142">
        <v>12</v>
      </c>
      <c r="S26" s="142">
        <v>3</v>
      </c>
      <c r="T26" s="142">
        <v>16</v>
      </c>
      <c r="U26" s="142">
        <v>7</v>
      </c>
      <c r="V26" s="144">
        <v>19</v>
      </c>
      <c r="W26" s="81"/>
      <c r="X26" s="81"/>
      <c r="Y26" s="81"/>
      <c r="Z26" s="81"/>
    </row>
    <row r="27" spans="2:26" ht="18" customHeight="1">
      <c r="B27" s="367"/>
      <c r="C27" s="114" t="s">
        <v>52</v>
      </c>
      <c r="D27" s="145">
        <v>227</v>
      </c>
      <c r="E27" s="145">
        <v>270</v>
      </c>
      <c r="F27" s="145">
        <f t="shared" si="9"/>
        <v>274</v>
      </c>
      <c r="G27" s="146">
        <v>10</v>
      </c>
      <c r="H27" s="146">
        <v>60</v>
      </c>
      <c r="I27" s="156">
        <v>13</v>
      </c>
      <c r="J27" s="146">
        <v>63</v>
      </c>
      <c r="K27" s="146">
        <v>10</v>
      </c>
      <c r="L27" s="146">
        <v>35</v>
      </c>
      <c r="M27" s="146">
        <v>9</v>
      </c>
      <c r="N27" s="146">
        <v>23</v>
      </c>
      <c r="O27" s="146">
        <v>0</v>
      </c>
      <c r="P27" s="146">
        <v>11</v>
      </c>
      <c r="Q27" s="146">
        <v>1</v>
      </c>
      <c r="R27" s="146">
        <v>6</v>
      </c>
      <c r="S27" s="146">
        <v>2</v>
      </c>
      <c r="T27" s="146">
        <v>10</v>
      </c>
      <c r="U27" s="146">
        <v>7</v>
      </c>
      <c r="V27" s="147">
        <v>14</v>
      </c>
      <c r="W27" s="81"/>
      <c r="X27" s="81"/>
      <c r="Y27" s="81"/>
      <c r="Z27" s="81"/>
    </row>
    <row r="28" spans="2:26" ht="18" customHeight="1">
      <c r="B28" s="367"/>
      <c r="C28" s="114" t="s">
        <v>53</v>
      </c>
      <c r="D28" s="145">
        <v>1294</v>
      </c>
      <c r="E28" s="145">
        <v>1273</v>
      </c>
      <c r="F28" s="145">
        <f t="shared" si="9"/>
        <v>1283</v>
      </c>
      <c r="G28" s="146">
        <v>38</v>
      </c>
      <c r="H28" s="146">
        <v>229</v>
      </c>
      <c r="I28" s="156">
        <v>35</v>
      </c>
      <c r="J28" s="146">
        <v>292</v>
      </c>
      <c r="K28" s="146">
        <v>23</v>
      </c>
      <c r="L28" s="146">
        <v>200</v>
      </c>
      <c r="M28" s="146">
        <v>36</v>
      </c>
      <c r="N28" s="146">
        <v>182</v>
      </c>
      <c r="O28" s="146">
        <v>8</v>
      </c>
      <c r="P28" s="146">
        <v>50</v>
      </c>
      <c r="Q28" s="146">
        <v>7</v>
      </c>
      <c r="R28" s="146">
        <v>37</v>
      </c>
      <c r="S28" s="146">
        <v>17</v>
      </c>
      <c r="T28" s="146">
        <v>60</v>
      </c>
      <c r="U28" s="146">
        <v>24</v>
      </c>
      <c r="V28" s="147">
        <v>45</v>
      </c>
      <c r="W28" s="81"/>
      <c r="X28" s="81"/>
      <c r="Y28" s="81"/>
      <c r="Z28" s="81"/>
    </row>
    <row r="29" spans="2:26" ht="18" customHeight="1">
      <c r="B29" s="367"/>
      <c r="C29" s="114" t="s">
        <v>54</v>
      </c>
      <c r="D29" s="145">
        <v>983</v>
      </c>
      <c r="E29" s="145">
        <v>1097</v>
      </c>
      <c r="F29" s="145">
        <f t="shared" si="9"/>
        <v>1083</v>
      </c>
      <c r="G29" s="146">
        <v>28</v>
      </c>
      <c r="H29" s="146">
        <v>183</v>
      </c>
      <c r="I29" s="156">
        <v>35</v>
      </c>
      <c r="J29" s="146">
        <v>203</v>
      </c>
      <c r="K29" s="146">
        <v>18</v>
      </c>
      <c r="L29" s="146">
        <v>169</v>
      </c>
      <c r="M29" s="146">
        <v>21</v>
      </c>
      <c r="N29" s="146">
        <v>130</v>
      </c>
      <c r="O29" s="146">
        <v>5</v>
      </c>
      <c r="P29" s="146">
        <v>41</v>
      </c>
      <c r="Q29" s="146">
        <v>9</v>
      </c>
      <c r="R29" s="146">
        <v>47</v>
      </c>
      <c r="S29" s="146">
        <v>15</v>
      </c>
      <c r="T29" s="146">
        <v>81</v>
      </c>
      <c r="U29" s="146">
        <v>37</v>
      </c>
      <c r="V29" s="147">
        <v>61</v>
      </c>
      <c r="W29" s="81"/>
      <c r="X29" s="81"/>
      <c r="Y29" s="81"/>
      <c r="Z29" s="81"/>
    </row>
    <row r="30" spans="2:26" ht="18" customHeight="1">
      <c r="B30" s="372"/>
      <c r="C30" s="116" t="s">
        <v>55</v>
      </c>
      <c r="D30" s="165">
        <v>553</v>
      </c>
      <c r="E30" s="165">
        <v>578</v>
      </c>
      <c r="F30" s="165">
        <f t="shared" si="9"/>
        <v>562</v>
      </c>
      <c r="G30" s="166">
        <v>20</v>
      </c>
      <c r="H30" s="166">
        <v>65</v>
      </c>
      <c r="I30" s="167">
        <v>20</v>
      </c>
      <c r="J30" s="166">
        <v>83</v>
      </c>
      <c r="K30" s="166">
        <v>23</v>
      </c>
      <c r="L30" s="166">
        <v>69</v>
      </c>
      <c r="M30" s="166">
        <v>24</v>
      </c>
      <c r="N30" s="166">
        <v>68</v>
      </c>
      <c r="O30" s="166">
        <v>1</v>
      </c>
      <c r="P30" s="166">
        <v>23</v>
      </c>
      <c r="Q30" s="166">
        <v>8</v>
      </c>
      <c r="R30" s="166">
        <v>26</v>
      </c>
      <c r="S30" s="166">
        <v>15</v>
      </c>
      <c r="T30" s="166">
        <v>51</v>
      </c>
      <c r="U30" s="166">
        <v>24</v>
      </c>
      <c r="V30" s="168">
        <v>42</v>
      </c>
      <c r="W30" s="81"/>
      <c r="X30" s="81"/>
      <c r="Y30" s="81"/>
      <c r="Z30" s="81"/>
    </row>
    <row r="31" spans="2:26" ht="18" customHeight="1">
      <c r="B31" s="371" t="s">
        <v>56</v>
      </c>
      <c r="C31" s="115" t="s">
        <v>51</v>
      </c>
      <c r="D31" s="169">
        <v>9.42</v>
      </c>
      <c r="E31" s="169">
        <v>8.915935465609964</v>
      </c>
      <c r="F31" s="169">
        <f aca="true" t="shared" si="10" ref="F31:V31">F26*100/F8</f>
        <v>9.059926157341664</v>
      </c>
      <c r="G31" s="170">
        <f t="shared" si="10"/>
        <v>15.044247787610619</v>
      </c>
      <c r="H31" s="170">
        <f t="shared" si="10"/>
        <v>9.29054054054054</v>
      </c>
      <c r="I31" s="171">
        <f t="shared" si="10"/>
        <v>5.504587155963303</v>
      </c>
      <c r="J31" s="170">
        <f t="shared" si="10"/>
        <v>10.34965034965035</v>
      </c>
      <c r="K31" s="170">
        <f t="shared" si="10"/>
        <v>8.641975308641975</v>
      </c>
      <c r="L31" s="170">
        <f t="shared" si="10"/>
        <v>7.976653696498055</v>
      </c>
      <c r="M31" s="170">
        <f t="shared" si="10"/>
        <v>10.891089108910892</v>
      </c>
      <c r="N31" s="170">
        <f t="shared" si="10"/>
        <v>7.35632183908046</v>
      </c>
      <c r="O31" s="170">
        <f t="shared" si="10"/>
        <v>17.647058823529413</v>
      </c>
      <c r="P31" s="170">
        <f t="shared" si="10"/>
        <v>11.347517730496454</v>
      </c>
      <c r="Q31" s="170">
        <f t="shared" si="10"/>
        <v>0</v>
      </c>
      <c r="R31" s="170">
        <f t="shared" si="10"/>
        <v>9.375</v>
      </c>
      <c r="S31" s="170">
        <f t="shared" si="10"/>
        <v>5.769230769230769</v>
      </c>
      <c r="T31" s="170">
        <f t="shared" si="10"/>
        <v>7.339449541284404</v>
      </c>
      <c r="U31" s="170">
        <f t="shared" si="10"/>
        <v>7.070707070707071</v>
      </c>
      <c r="V31" s="172">
        <f t="shared" si="10"/>
        <v>10.497237569060774</v>
      </c>
      <c r="W31" s="85"/>
      <c r="X31" s="85"/>
      <c r="Y31" s="85"/>
      <c r="Z31" s="85"/>
    </row>
    <row r="32" spans="2:26" ht="18" customHeight="1">
      <c r="B32" s="367"/>
      <c r="C32" s="114" t="s">
        <v>52</v>
      </c>
      <c r="D32" s="157">
        <v>6.72</v>
      </c>
      <c r="E32" s="157">
        <v>7.642230399094254</v>
      </c>
      <c r="F32" s="157">
        <f aca="true" t="shared" si="11" ref="F32:V32">F27*100/F8</f>
        <v>7.7818801476853166</v>
      </c>
      <c r="G32" s="158">
        <f t="shared" si="11"/>
        <v>8.849557522123893</v>
      </c>
      <c r="H32" s="158">
        <f t="shared" si="11"/>
        <v>10.135135135135135</v>
      </c>
      <c r="I32" s="159">
        <f t="shared" si="11"/>
        <v>11.926605504587156</v>
      </c>
      <c r="J32" s="158">
        <f t="shared" si="11"/>
        <v>8.811188811188812</v>
      </c>
      <c r="K32" s="158">
        <f t="shared" si="11"/>
        <v>12.345679012345679</v>
      </c>
      <c r="L32" s="158">
        <f t="shared" si="11"/>
        <v>6.809338521400778</v>
      </c>
      <c r="M32" s="158">
        <f t="shared" si="11"/>
        <v>8.910891089108912</v>
      </c>
      <c r="N32" s="158">
        <f t="shared" si="11"/>
        <v>5.287356321839081</v>
      </c>
      <c r="O32" s="158">
        <f t="shared" si="11"/>
        <v>0</v>
      </c>
      <c r="P32" s="158">
        <f t="shared" si="11"/>
        <v>7.801418439716312</v>
      </c>
      <c r="Q32" s="158">
        <f t="shared" si="11"/>
        <v>4</v>
      </c>
      <c r="R32" s="158">
        <f t="shared" si="11"/>
        <v>4.6875</v>
      </c>
      <c r="S32" s="158">
        <f t="shared" si="11"/>
        <v>3.8461538461538463</v>
      </c>
      <c r="T32" s="158">
        <f t="shared" si="11"/>
        <v>4.587155963302752</v>
      </c>
      <c r="U32" s="158">
        <f t="shared" si="11"/>
        <v>7.070707070707071</v>
      </c>
      <c r="V32" s="160">
        <f t="shared" si="11"/>
        <v>7.734806629834254</v>
      </c>
      <c r="W32" s="85"/>
      <c r="X32" s="85"/>
      <c r="Y32" s="85"/>
      <c r="Z32" s="85"/>
    </row>
    <row r="33" spans="2:26" ht="18" customHeight="1">
      <c r="B33" s="367"/>
      <c r="C33" s="114" t="s">
        <v>53</v>
      </c>
      <c r="D33" s="157">
        <v>38.34</v>
      </c>
      <c r="E33" s="157">
        <v>36.03170110387772</v>
      </c>
      <c r="F33" s="157">
        <f aca="true" t="shared" si="12" ref="F33:V33">F28*100/F8</f>
        <v>36.438511786424314</v>
      </c>
      <c r="G33" s="158">
        <f t="shared" si="12"/>
        <v>33.6283185840708</v>
      </c>
      <c r="H33" s="158">
        <f t="shared" si="12"/>
        <v>38.682432432432435</v>
      </c>
      <c r="I33" s="159">
        <f t="shared" si="12"/>
        <v>32.11009174311926</v>
      </c>
      <c r="J33" s="158">
        <f t="shared" si="12"/>
        <v>40.83916083916084</v>
      </c>
      <c r="K33" s="158">
        <f t="shared" si="12"/>
        <v>28.395061728395063</v>
      </c>
      <c r="L33" s="158">
        <f t="shared" si="12"/>
        <v>38.91050583657587</v>
      </c>
      <c r="M33" s="158">
        <f t="shared" si="12"/>
        <v>35.64356435643565</v>
      </c>
      <c r="N33" s="158">
        <f t="shared" si="12"/>
        <v>41.839080459770116</v>
      </c>
      <c r="O33" s="158">
        <f t="shared" si="12"/>
        <v>47.05882352941177</v>
      </c>
      <c r="P33" s="158">
        <f t="shared" si="12"/>
        <v>35.46099290780142</v>
      </c>
      <c r="Q33" s="158">
        <f t="shared" si="12"/>
        <v>28</v>
      </c>
      <c r="R33" s="158">
        <f t="shared" si="12"/>
        <v>28.90625</v>
      </c>
      <c r="S33" s="158">
        <f t="shared" si="12"/>
        <v>32.69230769230769</v>
      </c>
      <c r="T33" s="158">
        <f t="shared" si="12"/>
        <v>27.522935779816514</v>
      </c>
      <c r="U33" s="158">
        <f t="shared" si="12"/>
        <v>24.242424242424242</v>
      </c>
      <c r="V33" s="160">
        <f t="shared" si="12"/>
        <v>24.861878453038674</v>
      </c>
      <c r="W33" s="85"/>
      <c r="X33" s="85"/>
      <c r="Y33" s="85"/>
      <c r="Z33" s="85"/>
    </row>
    <row r="34" spans="2:26" ht="18" customHeight="1">
      <c r="B34" s="367"/>
      <c r="C34" s="114" t="s">
        <v>54</v>
      </c>
      <c r="D34" s="157">
        <v>29.12</v>
      </c>
      <c r="E34" s="157">
        <v>31.050099065949617</v>
      </c>
      <c r="F34" s="157">
        <f aca="true" t="shared" si="13" ref="F34:V34">F29*100/F8</f>
        <v>30.758307299062768</v>
      </c>
      <c r="G34" s="158">
        <f t="shared" si="13"/>
        <v>24.778761061946902</v>
      </c>
      <c r="H34" s="158">
        <f t="shared" si="13"/>
        <v>30.91216216216216</v>
      </c>
      <c r="I34" s="159">
        <f t="shared" si="13"/>
        <v>32.11009174311926</v>
      </c>
      <c r="J34" s="158">
        <f t="shared" si="13"/>
        <v>28.39160839160839</v>
      </c>
      <c r="K34" s="158">
        <f t="shared" si="13"/>
        <v>22.22222222222222</v>
      </c>
      <c r="L34" s="158">
        <f t="shared" si="13"/>
        <v>32.87937743190661</v>
      </c>
      <c r="M34" s="158">
        <f t="shared" si="13"/>
        <v>20.792079207920793</v>
      </c>
      <c r="N34" s="158">
        <f t="shared" si="13"/>
        <v>29.885057471264368</v>
      </c>
      <c r="O34" s="158">
        <f t="shared" si="13"/>
        <v>29.41176470588235</v>
      </c>
      <c r="P34" s="158">
        <f t="shared" si="13"/>
        <v>29.078014184397162</v>
      </c>
      <c r="Q34" s="158">
        <f t="shared" si="13"/>
        <v>36</v>
      </c>
      <c r="R34" s="158">
        <f t="shared" si="13"/>
        <v>36.71875</v>
      </c>
      <c r="S34" s="158">
        <f t="shared" si="13"/>
        <v>28.846153846153847</v>
      </c>
      <c r="T34" s="158">
        <f t="shared" si="13"/>
        <v>37.15596330275229</v>
      </c>
      <c r="U34" s="158">
        <f t="shared" si="13"/>
        <v>37.37373737373738</v>
      </c>
      <c r="V34" s="160">
        <f t="shared" si="13"/>
        <v>33.70165745856354</v>
      </c>
      <c r="W34" s="85"/>
      <c r="X34" s="85"/>
      <c r="Y34" s="85"/>
      <c r="Z34" s="85"/>
    </row>
    <row r="35" spans="2:26" ht="18" customHeight="1">
      <c r="B35" s="372"/>
      <c r="C35" s="116" t="s">
        <v>55</v>
      </c>
      <c r="D35" s="148">
        <v>16.38</v>
      </c>
      <c r="E35" s="148">
        <v>16.36003396546844</v>
      </c>
      <c r="F35" s="148">
        <f aca="true" t="shared" si="14" ref="F35:V35">F30*100/F8</f>
        <v>15.961374609485942</v>
      </c>
      <c r="G35" s="149">
        <f t="shared" si="14"/>
        <v>17.699115044247787</v>
      </c>
      <c r="H35" s="149">
        <f t="shared" si="14"/>
        <v>10.97972972972973</v>
      </c>
      <c r="I35" s="150">
        <f t="shared" si="14"/>
        <v>18.34862385321101</v>
      </c>
      <c r="J35" s="149">
        <f t="shared" si="14"/>
        <v>11.608391608391608</v>
      </c>
      <c r="K35" s="149">
        <f t="shared" si="14"/>
        <v>28.395061728395063</v>
      </c>
      <c r="L35" s="149">
        <f t="shared" si="14"/>
        <v>13.424124513618677</v>
      </c>
      <c r="M35" s="149">
        <f t="shared" si="14"/>
        <v>23.762376237623762</v>
      </c>
      <c r="N35" s="149">
        <f t="shared" si="14"/>
        <v>15.632183908045977</v>
      </c>
      <c r="O35" s="149">
        <f t="shared" si="14"/>
        <v>5.882352941176471</v>
      </c>
      <c r="P35" s="149">
        <f t="shared" si="14"/>
        <v>16.31205673758865</v>
      </c>
      <c r="Q35" s="149">
        <f t="shared" si="14"/>
        <v>32</v>
      </c>
      <c r="R35" s="149">
        <f t="shared" si="14"/>
        <v>20.3125</v>
      </c>
      <c r="S35" s="149">
        <f t="shared" si="14"/>
        <v>28.846153846153847</v>
      </c>
      <c r="T35" s="149">
        <f t="shared" si="14"/>
        <v>23.394495412844037</v>
      </c>
      <c r="U35" s="149">
        <f t="shared" si="14"/>
        <v>24.242424242424242</v>
      </c>
      <c r="V35" s="151">
        <f t="shared" si="14"/>
        <v>23.204419889502763</v>
      </c>
      <c r="W35" s="85"/>
      <c r="X35" s="85"/>
      <c r="Y35" s="85"/>
      <c r="Z35" s="85"/>
    </row>
    <row r="36" spans="2:26" ht="18" customHeight="1">
      <c r="B36" s="371" t="s">
        <v>57</v>
      </c>
      <c r="C36" s="115" t="s">
        <v>58</v>
      </c>
      <c r="D36" s="141">
        <v>91263</v>
      </c>
      <c r="E36" s="141">
        <v>95224</v>
      </c>
      <c r="F36" s="141">
        <f>SUM(G36:V36)</f>
        <v>95247</v>
      </c>
      <c r="G36" s="142">
        <v>3212</v>
      </c>
      <c r="H36" s="142">
        <v>16795</v>
      </c>
      <c r="I36" s="143">
        <v>3064</v>
      </c>
      <c r="J36" s="142">
        <v>20147</v>
      </c>
      <c r="K36" s="142">
        <v>2265</v>
      </c>
      <c r="L36" s="142">
        <v>14254</v>
      </c>
      <c r="M36" s="142">
        <v>2646</v>
      </c>
      <c r="N36" s="142">
        <v>11807</v>
      </c>
      <c r="O36" s="142">
        <v>450</v>
      </c>
      <c r="P36" s="142">
        <v>3798</v>
      </c>
      <c r="Q36" s="142">
        <v>617</v>
      </c>
      <c r="R36" s="142">
        <v>3279</v>
      </c>
      <c r="S36" s="142">
        <v>1257</v>
      </c>
      <c r="T36" s="142">
        <v>5320</v>
      </c>
      <c r="U36" s="142">
        <v>2202</v>
      </c>
      <c r="V36" s="144">
        <v>4134</v>
      </c>
      <c r="W36" s="81"/>
      <c r="X36" s="81"/>
      <c r="Y36" s="81"/>
      <c r="Z36" s="81"/>
    </row>
    <row r="37" spans="2:26" ht="18" customHeight="1">
      <c r="B37" s="367"/>
      <c r="C37" s="114" t="s">
        <v>59</v>
      </c>
      <c r="D37" s="145">
        <v>30</v>
      </c>
      <c r="E37" s="145">
        <v>38</v>
      </c>
      <c r="F37" s="145">
        <f>SUM(G37:V37)</f>
        <v>42</v>
      </c>
      <c r="G37" s="146">
        <v>0</v>
      </c>
      <c r="H37" s="146">
        <v>0</v>
      </c>
      <c r="I37" s="156">
        <v>0</v>
      </c>
      <c r="J37" s="146">
        <v>1</v>
      </c>
      <c r="K37" s="146">
        <v>0</v>
      </c>
      <c r="L37" s="146">
        <v>1</v>
      </c>
      <c r="M37" s="146">
        <v>5</v>
      </c>
      <c r="N37" s="146">
        <v>0</v>
      </c>
      <c r="O37" s="146">
        <v>0</v>
      </c>
      <c r="P37" s="146">
        <v>0</v>
      </c>
      <c r="Q37" s="146">
        <v>0</v>
      </c>
      <c r="R37" s="146">
        <v>3</v>
      </c>
      <c r="S37" s="146">
        <v>3</v>
      </c>
      <c r="T37" s="146">
        <v>10</v>
      </c>
      <c r="U37" s="146">
        <v>9</v>
      </c>
      <c r="V37" s="147">
        <v>10</v>
      </c>
      <c r="W37" s="81"/>
      <c r="X37" s="81"/>
      <c r="Y37" s="81"/>
      <c r="Z37" s="81"/>
    </row>
    <row r="38" spans="2:26" ht="18" customHeight="1">
      <c r="B38" s="367"/>
      <c r="C38" s="114" t="s">
        <v>140</v>
      </c>
      <c r="D38" s="145">
        <v>102</v>
      </c>
      <c r="E38" s="145">
        <v>117</v>
      </c>
      <c r="F38" s="145">
        <f>SUM(G38:V38)</f>
        <v>89</v>
      </c>
      <c r="G38" s="146">
        <v>3</v>
      </c>
      <c r="H38" s="146">
        <v>1</v>
      </c>
      <c r="I38" s="156">
        <v>2</v>
      </c>
      <c r="J38" s="146">
        <v>1</v>
      </c>
      <c r="K38" s="146">
        <v>0</v>
      </c>
      <c r="L38" s="146">
        <v>3</v>
      </c>
      <c r="M38" s="146">
        <v>3</v>
      </c>
      <c r="N38" s="146">
        <v>5</v>
      </c>
      <c r="O38" s="146">
        <v>2</v>
      </c>
      <c r="P38" s="146">
        <v>2</v>
      </c>
      <c r="Q38" s="146">
        <v>3</v>
      </c>
      <c r="R38" s="146">
        <v>3</v>
      </c>
      <c r="S38" s="146">
        <v>5</v>
      </c>
      <c r="T38" s="146">
        <v>12</v>
      </c>
      <c r="U38" s="146">
        <v>17</v>
      </c>
      <c r="V38" s="147">
        <v>27</v>
      </c>
      <c r="W38" s="81"/>
      <c r="X38" s="81"/>
      <c r="Y38" s="81"/>
      <c r="Z38" s="81"/>
    </row>
    <row r="39" spans="2:26" ht="18" customHeight="1">
      <c r="B39" s="367"/>
      <c r="C39" s="114" t="s">
        <v>141</v>
      </c>
      <c r="D39" s="145">
        <v>189</v>
      </c>
      <c r="E39" s="145">
        <v>213</v>
      </c>
      <c r="F39" s="145">
        <f>SUM(G39:V39)</f>
        <v>186</v>
      </c>
      <c r="G39" s="146">
        <v>1</v>
      </c>
      <c r="H39" s="146">
        <v>3</v>
      </c>
      <c r="I39" s="156">
        <v>2</v>
      </c>
      <c r="J39" s="146">
        <v>3</v>
      </c>
      <c r="K39" s="146">
        <v>4</v>
      </c>
      <c r="L39" s="146">
        <v>12</v>
      </c>
      <c r="M39" s="146">
        <v>8</v>
      </c>
      <c r="N39" s="146">
        <v>26</v>
      </c>
      <c r="O39" s="146">
        <v>0</v>
      </c>
      <c r="P39" s="146">
        <v>8</v>
      </c>
      <c r="Q39" s="146">
        <v>6</v>
      </c>
      <c r="R39" s="146">
        <v>16</v>
      </c>
      <c r="S39" s="146">
        <v>8</v>
      </c>
      <c r="T39" s="146">
        <v>34</v>
      </c>
      <c r="U39" s="146">
        <v>19</v>
      </c>
      <c r="V39" s="147">
        <v>36</v>
      </c>
      <c r="W39" s="81"/>
      <c r="X39" s="81"/>
      <c r="Y39" s="81"/>
      <c r="Z39" s="81"/>
    </row>
    <row r="40" spans="2:26" ht="18" customHeight="1">
      <c r="B40" s="367"/>
      <c r="C40" s="114" t="s">
        <v>60</v>
      </c>
      <c r="D40" s="145">
        <v>3054</v>
      </c>
      <c r="E40" s="145">
        <v>3165</v>
      </c>
      <c r="F40" s="145">
        <f>SUM(G40:V40)</f>
        <v>3204</v>
      </c>
      <c r="G40" s="146">
        <v>109</v>
      </c>
      <c r="H40" s="146">
        <v>588</v>
      </c>
      <c r="I40" s="156">
        <v>105</v>
      </c>
      <c r="J40" s="146">
        <v>710</v>
      </c>
      <c r="K40" s="146">
        <v>77</v>
      </c>
      <c r="L40" s="146">
        <v>498</v>
      </c>
      <c r="M40" s="146">
        <v>85</v>
      </c>
      <c r="N40" s="146">
        <v>404</v>
      </c>
      <c r="O40" s="146">
        <v>15</v>
      </c>
      <c r="P40" s="146">
        <v>131</v>
      </c>
      <c r="Q40" s="146">
        <v>16</v>
      </c>
      <c r="R40" s="146">
        <v>106</v>
      </c>
      <c r="S40" s="146">
        <v>36</v>
      </c>
      <c r="T40" s="146">
        <v>162</v>
      </c>
      <c r="U40" s="146">
        <v>54</v>
      </c>
      <c r="V40" s="147">
        <v>108</v>
      </c>
      <c r="W40" s="81"/>
      <c r="X40" s="81"/>
      <c r="Y40" s="81"/>
      <c r="Z40" s="81"/>
    </row>
    <row r="41" spans="2:26" ht="18" customHeight="1">
      <c r="B41" s="372"/>
      <c r="C41" s="117" t="s">
        <v>61</v>
      </c>
      <c r="D41" s="148">
        <v>27.04</v>
      </c>
      <c r="E41" s="148">
        <v>26.95273138975375</v>
      </c>
      <c r="F41" s="148">
        <f aca="true" t="shared" si="15" ref="F41:V41">F36/F8</f>
        <v>27.051121840386255</v>
      </c>
      <c r="G41" s="150">
        <f t="shared" si="15"/>
        <v>28.424778761061948</v>
      </c>
      <c r="H41" s="150">
        <f t="shared" si="15"/>
        <v>28.36993243243243</v>
      </c>
      <c r="I41" s="150">
        <f t="shared" si="15"/>
        <v>28.110091743119266</v>
      </c>
      <c r="J41" s="150">
        <f t="shared" si="15"/>
        <v>28.177622377622377</v>
      </c>
      <c r="K41" s="150">
        <f t="shared" si="15"/>
        <v>27.962962962962962</v>
      </c>
      <c r="L41" s="150">
        <f t="shared" si="15"/>
        <v>27.731517509727627</v>
      </c>
      <c r="M41" s="150">
        <f t="shared" si="15"/>
        <v>26.198019801980198</v>
      </c>
      <c r="N41" s="150">
        <f t="shared" si="15"/>
        <v>27.142528735632183</v>
      </c>
      <c r="O41" s="150">
        <f t="shared" si="15"/>
        <v>26.470588235294116</v>
      </c>
      <c r="P41" s="150">
        <f t="shared" si="15"/>
        <v>26.93617021276596</v>
      </c>
      <c r="Q41" s="150">
        <f t="shared" si="15"/>
        <v>24.68</v>
      </c>
      <c r="R41" s="150">
        <f t="shared" si="15"/>
        <v>25.6171875</v>
      </c>
      <c r="S41" s="150">
        <f t="shared" si="15"/>
        <v>24.173076923076923</v>
      </c>
      <c r="T41" s="150">
        <f t="shared" si="15"/>
        <v>24.40366972477064</v>
      </c>
      <c r="U41" s="150">
        <f t="shared" si="15"/>
        <v>22.242424242424242</v>
      </c>
      <c r="V41" s="173">
        <f t="shared" si="15"/>
        <v>22.83977900552486</v>
      </c>
      <c r="W41" s="85"/>
      <c r="X41" s="85"/>
      <c r="Y41" s="85"/>
      <c r="Z41" s="85"/>
    </row>
    <row r="42" spans="7:22" ht="19.5" customHeight="1">
      <c r="G42" s="86"/>
      <c r="H42" s="86"/>
      <c r="I42" s="86"/>
      <c r="J42" s="86"/>
      <c r="K42" s="86"/>
      <c r="L42" s="86"/>
      <c r="M42" s="86"/>
      <c r="N42" s="86"/>
      <c r="O42" s="86"/>
      <c r="P42" s="86"/>
      <c r="Q42" s="86"/>
      <c r="R42" s="86"/>
      <c r="S42" s="86"/>
      <c r="T42" s="86"/>
      <c r="U42" s="86"/>
      <c r="V42" s="86"/>
    </row>
  </sheetData>
  <sheetProtection/>
  <mergeCells count="28">
    <mergeCell ref="B15:B18"/>
    <mergeCell ref="B19:B22"/>
    <mergeCell ref="B23:B25"/>
    <mergeCell ref="B26:B30"/>
    <mergeCell ref="B31:B35"/>
    <mergeCell ref="B36:B41"/>
    <mergeCell ref="B7:C7"/>
    <mergeCell ref="B8:C8"/>
    <mergeCell ref="B9:C9"/>
    <mergeCell ref="B10:B12"/>
    <mergeCell ref="B13:C13"/>
    <mergeCell ref="B14:C14"/>
    <mergeCell ref="K5:L5"/>
    <mergeCell ref="M5:N5"/>
    <mergeCell ref="O5:P5"/>
    <mergeCell ref="Q5:R5"/>
    <mergeCell ref="S5:T5"/>
    <mergeCell ref="U5:V5"/>
    <mergeCell ref="A1:H1"/>
    <mergeCell ref="B2:V2"/>
    <mergeCell ref="A3:H3"/>
    <mergeCell ref="B4:C6"/>
    <mergeCell ref="D4:D6"/>
    <mergeCell ref="E4:E6"/>
    <mergeCell ref="F4:F6"/>
    <mergeCell ref="G4:V4"/>
    <mergeCell ref="G5:H5"/>
    <mergeCell ref="I5:J5"/>
  </mergeCells>
  <printOptions/>
  <pageMargins left="0.7086614173228347" right="0.4330708661417323" top="0.5511811023622047" bottom="0.5118110236220472" header="0.5118110236220472" footer="0.5118110236220472"/>
  <pageSetup firstPageNumber="127" useFirstPageNumber="1" horizontalDpi="600" verticalDpi="600" orientation="portrait" paperSize="9" r:id="rId1"/>
  <headerFooter alignWithMargins="0">
    <oddFooter>&amp;C&amp;P</oddFooter>
  </headerFooter>
  <colBreaks count="1" manualBreakCount="1">
    <brk id="24" max="40" man="1"/>
  </colBreaks>
</worksheet>
</file>

<file path=xl/worksheets/sheet5.xml><?xml version="1.0" encoding="utf-8"?>
<worksheet xmlns="http://schemas.openxmlformats.org/spreadsheetml/2006/main" xmlns:r="http://schemas.openxmlformats.org/officeDocument/2006/relationships">
  <dimension ref="A2:J26"/>
  <sheetViews>
    <sheetView view="pageBreakPreview" zoomScaleSheetLayoutView="100" zoomScalePageLayoutView="0" workbookViewId="0" topLeftCell="A1">
      <selection activeCell="L40" sqref="L40:P42"/>
    </sheetView>
  </sheetViews>
  <sheetFormatPr defaultColWidth="9.00390625" defaultRowHeight="19.5" customHeight="1"/>
  <cols>
    <col min="1" max="1" width="1.625" style="46" customWidth="1"/>
    <col min="2" max="2" width="11.625" style="46" bestFit="1" customWidth="1"/>
    <col min="3" max="3" width="8.625" style="46" customWidth="1"/>
    <col min="4" max="4" width="9.25390625" style="46" customWidth="1"/>
    <col min="5" max="5" width="10.625" style="46" customWidth="1"/>
    <col min="6" max="9" width="8.625" style="46" customWidth="1"/>
    <col min="10" max="10" width="10.625" style="46" customWidth="1"/>
    <col min="11" max="16384" width="9.00390625" style="46" customWidth="1"/>
  </cols>
  <sheetData>
    <row r="1" ht="15" customHeight="1"/>
    <row r="2" spans="1:9" ht="19.5" customHeight="1">
      <c r="A2" s="377" t="s">
        <v>70</v>
      </c>
      <c r="B2" s="377"/>
      <c r="C2" s="377"/>
      <c r="D2" s="377"/>
      <c r="E2" s="377"/>
      <c r="F2" s="377"/>
      <c r="G2" s="377"/>
      <c r="H2" s="377"/>
      <c r="I2" s="377"/>
    </row>
    <row r="3" spans="2:10" ht="75" customHeight="1">
      <c r="B3" s="388" t="s">
        <v>145</v>
      </c>
      <c r="C3" s="388"/>
      <c r="D3" s="388"/>
      <c r="E3" s="388"/>
      <c r="F3" s="388"/>
      <c r="G3" s="388"/>
      <c r="H3" s="388"/>
      <c r="I3" s="388"/>
      <c r="J3" s="388"/>
    </row>
    <row r="4" spans="2:9" ht="15" customHeight="1">
      <c r="B4" s="59"/>
      <c r="C4" s="59"/>
      <c r="D4" s="59"/>
      <c r="E4" s="59"/>
      <c r="F4" s="59"/>
      <c r="G4" s="59"/>
      <c r="H4" s="59"/>
      <c r="I4" s="59"/>
    </row>
    <row r="5" spans="1:10" ht="22.5" customHeight="1">
      <c r="A5" s="389" t="s">
        <v>73</v>
      </c>
      <c r="B5" s="389"/>
      <c r="C5" s="389"/>
      <c r="D5" s="389"/>
      <c r="E5" s="389"/>
      <c r="F5" s="389"/>
      <c r="G5" s="389"/>
      <c r="H5" s="389"/>
      <c r="I5" s="389"/>
      <c r="J5" s="1"/>
    </row>
    <row r="6" spans="1:10" s="44" customFormat="1" ht="22.5" customHeight="1">
      <c r="A6" s="2"/>
      <c r="B6" s="64" t="s">
        <v>106</v>
      </c>
      <c r="C6" s="383" t="s">
        <v>172</v>
      </c>
      <c r="D6" s="384"/>
      <c r="E6" s="384"/>
      <c r="F6" s="384"/>
      <c r="G6" s="384"/>
      <c r="H6" s="384"/>
      <c r="I6" s="384"/>
      <c r="J6" s="93"/>
    </row>
    <row r="7" spans="1:10" s="44" customFormat="1" ht="22.5" customHeight="1">
      <c r="A7" s="2"/>
      <c r="B7" s="66" t="s">
        <v>107</v>
      </c>
      <c r="C7" s="385" t="s">
        <v>160</v>
      </c>
      <c r="D7" s="374"/>
      <c r="E7" s="374"/>
      <c r="F7" s="374"/>
      <c r="G7" s="374"/>
      <c r="H7" s="374"/>
      <c r="I7" s="374"/>
      <c r="J7" s="94"/>
    </row>
    <row r="8" spans="1:10" s="44" customFormat="1" ht="22.5" customHeight="1">
      <c r="A8" s="2" t="s">
        <v>105</v>
      </c>
      <c r="B8" s="66" t="s">
        <v>32</v>
      </c>
      <c r="C8" s="390" t="s">
        <v>71</v>
      </c>
      <c r="D8" s="391"/>
      <c r="E8" s="391"/>
      <c r="F8" s="391"/>
      <c r="G8" s="391"/>
      <c r="H8" s="391"/>
      <c r="I8" s="391"/>
      <c r="J8" s="94"/>
    </row>
    <row r="9" spans="1:10" s="44" customFormat="1" ht="22.5" customHeight="1">
      <c r="A9" s="2"/>
      <c r="B9" s="66" t="s">
        <v>72</v>
      </c>
      <c r="C9" s="373" t="s">
        <v>118</v>
      </c>
      <c r="D9" s="374"/>
      <c r="E9" s="374"/>
      <c r="F9" s="374"/>
      <c r="G9" s="374"/>
      <c r="H9" s="374"/>
      <c r="I9" s="374"/>
      <c r="J9" s="94"/>
    </row>
    <row r="10" spans="1:10" s="44" customFormat="1" ht="22.5" customHeight="1">
      <c r="A10" s="2"/>
      <c r="B10" s="67" t="s">
        <v>108</v>
      </c>
      <c r="C10" s="375" t="s">
        <v>161</v>
      </c>
      <c r="D10" s="376"/>
      <c r="E10" s="376"/>
      <c r="F10" s="376"/>
      <c r="G10" s="376"/>
      <c r="H10" s="376"/>
      <c r="I10" s="376"/>
      <c r="J10" s="95"/>
    </row>
    <row r="11" spans="2:9" s="44" customFormat="1" ht="15" customHeight="1">
      <c r="B11" s="60"/>
      <c r="C11" s="61"/>
      <c r="D11" s="62"/>
      <c r="E11" s="62"/>
      <c r="F11" s="62"/>
      <c r="G11" s="62"/>
      <c r="H11" s="62"/>
      <c r="I11" s="62"/>
    </row>
    <row r="12" spans="1:9" ht="22.5" customHeight="1">
      <c r="A12" s="377" t="s">
        <v>74</v>
      </c>
      <c r="B12" s="377"/>
      <c r="C12" s="377"/>
      <c r="D12" s="377"/>
      <c r="E12" s="377"/>
      <c r="F12" s="377"/>
      <c r="G12" s="377"/>
      <c r="H12" s="377"/>
      <c r="I12" s="377"/>
    </row>
    <row r="13" spans="2:10" s="44" customFormat="1" ht="22.5" customHeight="1">
      <c r="B13" s="64" t="s">
        <v>106</v>
      </c>
      <c r="C13" s="383" t="s">
        <v>173</v>
      </c>
      <c r="D13" s="384"/>
      <c r="E13" s="384"/>
      <c r="F13" s="384"/>
      <c r="G13" s="384"/>
      <c r="H13" s="384"/>
      <c r="I13" s="384"/>
      <c r="J13" s="174"/>
    </row>
    <row r="14" spans="2:10" s="44" customFormat="1" ht="22.5" customHeight="1">
      <c r="B14" s="65" t="s">
        <v>107</v>
      </c>
      <c r="C14" s="385" t="s">
        <v>165</v>
      </c>
      <c r="D14" s="374"/>
      <c r="E14" s="374"/>
      <c r="F14" s="374"/>
      <c r="G14" s="374"/>
      <c r="H14" s="374"/>
      <c r="I14" s="374"/>
      <c r="J14" s="175"/>
    </row>
    <row r="15" spans="2:10" s="44" customFormat="1" ht="22.5" customHeight="1">
      <c r="B15" s="66" t="s">
        <v>32</v>
      </c>
      <c r="C15" s="385" t="s">
        <v>166</v>
      </c>
      <c r="D15" s="386"/>
      <c r="E15" s="386"/>
      <c r="F15" s="386"/>
      <c r="G15" s="386"/>
      <c r="H15" s="386"/>
      <c r="I15" s="386"/>
      <c r="J15" s="387"/>
    </row>
    <row r="16" spans="2:10" s="44" customFormat="1" ht="22.5" customHeight="1">
      <c r="B16" s="66" t="s">
        <v>33</v>
      </c>
      <c r="C16" s="373" t="s">
        <v>124</v>
      </c>
      <c r="D16" s="374"/>
      <c r="E16" s="374"/>
      <c r="F16" s="374"/>
      <c r="G16" s="374"/>
      <c r="H16" s="374"/>
      <c r="I16" s="374"/>
      <c r="J16" s="175"/>
    </row>
    <row r="17" spans="2:10" s="44" customFormat="1" ht="22.5" customHeight="1">
      <c r="B17" s="67" t="s">
        <v>108</v>
      </c>
      <c r="C17" s="375" t="s">
        <v>167</v>
      </c>
      <c r="D17" s="376"/>
      <c r="E17" s="376"/>
      <c r="F17" s="376"/>
      <c r="G17" s="376"/>
      <c r="H17" s="376"/>
      <c r="I17" s="376"/>
      <c r="J17" s="176"/>
    </row>
    <row r="18" ht="15" customHeight="1"/>
    <row r="19" spans="1:9" ht="19.5" customHeight="1">
      <c r="A19" s="377" t="s">
        <v>79</v>
      </c>
      <c r="B19" s="377"/>
      <c r="C19" s="377"/>
      <c r="D19" s="377"/>
      <c r="E19" s="377"/>
      <c r="F19" s="377"/>
      <c r="G19" s="377"/>
      <c r="H19" s="377"/>
      <c r="I19" s="377"/>
    </row>
    <row r="20" spans="2:10" s="58" customFormat="1" ht="19.5" customHeight="1">
      <c r="B20" s="91" t="s">
        <v>106</v>
      </c>
      <c r="C20" s="177" t="s">
        <v>162</v>
      </c>
      <c r="D20" s="96"/>
      <c r="E20" s="96"/>
      <c r="F20" s="96"/>
      <c r="G20" s="96"/>
      <c r="H20" s="96"/>
      <c r="I20" s="96"/>
      <c r="J20" s="97"/>
    </row>
    <row r="21" spans="2:10" s="58" customFormat="1" ht="52.5" customHeight="1">
      <c r="B21" s="98" t="s">
        <v>82</v>
      </c>
      <c r="C21" s="378" t="s">
        <v>174</v>
      </c>
      <c r="D21" s="379"/>
      <c r="E21" s="379"/>
      <c r="F21" s="379"/>
      <c r="G21" s="379"/>
      <c r="H21" s="379"/>
      <c r="I21" s="379"/>
      <c r="J21" s="380"/>
    </row>
    <row r="22" spans="2:10" s="58" customFormat="1" ht="19.5" customHeight="1">
      <c r="B22" s="99" t="s">
        <v>80</v>
      </c>
      <c r="C22" s="100" t="s">
        <v>109</v>
      </c>
      <c r="D22" s="101"/>
      <c r="E22" s="101"/>
      <c r="F22" s="101"/>
      <c r="G22" s="101"/>
      <c r="H22" s="101"/>
      <c r="I22" s="101"/>
      <c r="J22" s="102"/>
    </row>
    <row r="23" spans="2:10" s="58" customFormat="1" ht="19.5" customHeight="1">
      <c r="B23" s="98"/>
      <c r="C23" s="103" t="s">
        <v>104</v>
      </c>
      <c r="D23" s="104"/>
      <c r="E23" s="104"/>
      <c r="F23" s="104"/>
      <c r="G23" s="104"/>
      <c r="H23" s="104"/>
      <c r="I23" s="104"/>
      <c r="J23" s="105"/>
    </row>
    <row r="24" spans="2:10" s="58" customFormat="1" ht="19.5" customHeight="1">
      <c r="B24" s="90" t="s">
        <v>81</v>
      </c>
      <c r="C24" s="381" t="s">
        <v>175</v>
      </c>
      <c r="D24" s="382"/>
      <c r="E24" s="382"/>
      <c r="F24" s="382"/>
      <c r="G24" s="382"/>
      <c r="H24" s="382"/>
      <c r="I24" s="382"/>
      <c r="J24" s="106"/>
    </row>
    <row r="25" spans="2:10" s="58" customFormat="1" ht="19.5" customHeight="1">
      <c r="B25" s="90" t="s">
        <v>132</v>
      </c>
      <c r="C25" s="381" t="s">
        <v>163</v>
      </c>
      <c r="D25" s="382"/>
      <c r="E25" s="382"/>
      <c r="F25" s="382"/>
      <c r="G25" s="382"/>
      <c r="H25" s="382"/>
      <c r="I25" s="382"/>
      <c r="J25" s="106"/>
    </row>
    <row r="26" spans="2:10" s="58" customFormat="1" ht="19.5" customHeight="1">
      <c r="B26" s="92" t="s">
        <v>108</v>
      </c>
      <c r="C26" s="178" t="s">
        <v>164</v>
      </c>
      <c r="D26" s="107"/>
      <c r="E26" s="107"/>
      <c r="F26" s="107"/>
      <c r="G26" s="107"/>
      <c r="H26" s="107"/>
      <c r="I26" s="107"/>
      <c r="J26" s="108"/>
    </row>
    <row r="27" s="58" customFormat="1" ht="19.5" customHeight="1"/>
    <row r="28" s="58" customFormat="1" ht="19.5" customHeight="1"/>
    <row r="29" s="58" customFormat="1" ht="19.5" customHeight="1"/>
  </sheetData>
  <sheetProtection/>
  <mergeCells count="18">
    <mergeCell ref="A2:I2"/>
    <mergeCell ref="B3:J3"/>
    <mergeCell ref="A5:I5"/>
    <mergeCell ref="C6:I6"/>
    <mergeCell ref="C7:I7"/>
    <mergeCell ref="C8:I8"/>
    <mergeCell ref="C9:I9"/>
    <mergeCell ref="C10:I10"/>
    <mergeCell ref="A12:I12"/>
    <mergeCell ref="C13:I13"/>
    <mergeCell ref="C14:I14"/>
    <mergeCell ref="C15:J15"/>
    <mergeCell ref="C16:I16"/>
    <mergeCell ref="C17:I17"/>
    <mergeCell ref="A19:I19"/>
    <mergeCell ref="C21:J21"/>
    <mergeCell ref="C24:I24"/>
    <mergeCell ref="C25:I25"/>
  </mergeCells>
  <printOptions/>
  <pageMargins left="0.7086614173228347" right="0.4330708661417323" top="0.5511811023622047" bottom="0.5118110236220472" header="0.5118110236220472" footer="0.5118110236220472"/>
  <pageSetup firstPageNumber="12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2014-11-29T02:20:19Z</cp:lastPrinted>
  <dcterms:created xsi:type="dcterms:W3CDTF">2005-09-09T13:34:17Z</dcterms:created>
  <dcterms:modified xsi:type="dcterms:W3CDTF">2014-12-25T02:30:52Z</dcterms:modified>
  <cp:category/>
  <cp:version/>
  <cp:contentType/>
  <cp:contentStatus/>
</cp:coreProperties>
</file>