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加算関係\参考様式（現行）\修正なし\"/>
    </mc:Choice>
  </mc:AlternateContent>
  <bookViews>
    <workbookView xWindow="-105" yWindow="-105" windowWidth="23250" windowHeight="12570"/>
  </bookViews>
  <sheets>
    <sheet name="様式4-1" sheetId="9" r:id="rId1"/>
    <sheet name="様式4-1 (記載例)" sheetId="11" r:id="rId2"/>
    <sheet name="様式4-2" sheetId="10" r:id="rId3"/>
    <sheet name="様式4-2 (記載例)" sheetId="12" r:id="rId4"/>
  </sheets>
  <definedNames>
    <definedName name="_xlnm.Print_Area" localSheetId="0">'様式4-1'!$B$1:$BL$61</definedName>
    <definedName name="_xlnm.Print_Area" localSheetId="1">'様式4-1 (記載例)'!$B$1:$BL$61</definedName>
    <definedName name="_xlnm.Print_Area" localSheetId="2">'様式4-2'!$B$1:$CG$61</definedName>
    <definedName name="_xlnm.Print_Area" localSheetId="3">'様式4-2 (記載例)'!$B$1:$CG$61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1" i="12" l="1"/>
  <c r="H19" i="9" l="1"/>
  <c r="G22" i="9"/>
  <c r="CE53" i="12" l="1"/>
  <c r="BZ53" i="12"/>
  <c r="BU53" i="12"/>
  <c r="BP53" i="12"/>
  <c r="BK53" i="12"/>
  <c r="BF53" i="12"/>
  <c r="BA53" i="12"/>
  <c r="AV53" i="12"/>
  <c r="AQ53" i="12"/>
  <c r="AL53" i="12"/>
  <c r="AG53" i="12"/>
  <c r="AB53" i="12"/>
  <c r="W53" i="12"/>
  <c r="R53" i="12"/>
  <c r="M53" i="12"/>
  <c r="BY50" i="12"/>
  <c r="BO50" i="12"/>
  <c r="BJ50" i="12"/>
  <c r="AZ50" i="12"/>
  <c r="AU50" i="12"/>
  <c r="AK50" i="12"/>
  <c r="AA50" i="12"/>
  <c r="V50" i="12"/>
  <c r="CD49" i="12"/>
  <c r="CD50" i="12" s="1"/>
  <c r="BY49" i="12"/>
  <c r="BT49" i="12"/>
  <c r="BT50" i="12" s="1"/>
  <c r="BO49" i="12"/>
  <c r="BJ49" i="12"/>
  <c r="BE49" i="12"/>
  <c r="BE50" i="12" s="1"/>
  <c r="AZ49" i="12"/>
  <c r="AU49" i="12"/>
  <c r="AP49" i="12"/>
  <c r="AP50" i="12" s="1"/>
  <c r="AK49" i="12"/>
  <c r="AF49" i="12"/>
  <c r="AF50" i="12" s="1"/>
  <c r="AA49" i="12"/>
  <c r="V49" i="12"/>
  <c r="Q49" i="12"/>
  <c r="Q50" i="12" s="1"/>
  <c r="L49" i="12"/>
  <c r="G48" i="12"/>
  <c r="CF47" i="12"/>
  <c r="CE47" i="12"/>
  <c r="CC47" i="12"/>
  <c r="CB47" i="12"/>
  <c r="CA47" i="12"/>
  <c r="BZ47" i="12"/>
  <c r="BX47" i="12"/>
  <c r="BV47" i="12"/>
  <c r="BW47" i="12" s="1"/>
  <c r="BU47" i="12"/>
  <c r="BS47" i="12"/>
  <c r="BR47" i="12"/>
  <c r="BQ47" i="12"/>
  <c r="BP47" i="12"/>
  <c r="BN47" i="12"/>
  <c r="BL47" i="12"/>
  <c r="BM47" i="12" s="1"/>
  <c r="BK47" i="12"/>
  <c r="BI47" i="12"/>
  <c r="BH47" i="12"/>
  <c r="BG47" i="12"/>
  <c r="BF47" i="12"/>
  <c r="BD47" i="12"/>
  <c r="BB47" i="12"/>
  <c r="BC47" i="12" s="1"/>
  <c r="BA47" i="12"/>
  <c r="AY47" i="12"/>
  <c r="AX47" i="12"/>
  <c r="AW47" i="12"/>
  <c r="AV47" i="12"/>
  <c r="AT47" i="12"/>
  <c r="AR47" i="12"/>
  <c r="AS47" i="12" s="1"/>
  <c r="AQ47" i="12"/>
  <c r="AO47" i="12"/>
  <c r="AN47" i="12"/>
  <c r="AM47" i="12"/>
  <c r="AL47" i="12"/>
  <c r="AJ47" i="12"/>
  <c r="AH47" i="12"/>
  <c r="AI47" i="12" s="1"/>
  <c r="AG47" i="12"/>
  <c r="AE47" i="12"/>
  <c r="AD47" i="12"/>
  <c r="AC47" i="12"/>
  <c r="AB47" i="12"/>
  <c r="Z47" i="12"/>
  <c r="X47" i="12"/>
  <c r="Y47" i="12" s="1"/>
  <c r="W47" i="12"/>
  <c r="U47" i="12"/>
  <c r="T47" i="12"/>
  <c r="S47" i="12"/>
  <c r="R47" i="12"/>
  <c r="P47" i="12"/>
  <c r="N47" i="12"/>
  <c r="O47" i="12" s="1"/>
  <c r="M47" i="12"/>
  <c r="K47" i="12"/>
  <c r="J47" i="12"/>
  <c r="I47" i="12"/>
  <c r="H47" i="12"/>
  <c r="G46" i="12"/>
  <c r="CF45" i="12"/>
  <c r="CE45" i="12"/>
  <c r="CC45" i="12"/>
  <c r="CB45" i="12"/>
  <c r="CA45" i="12"/>
  <c r="BZ45" i="12"/>
  <c r="BX45" i="12"/>
  <c r="BW45" i="12"/>
  <c r="BV45" i="12"/>
  <c r="BU45" i="12"/>
  <c r="BS45" i="12"/>
  <c r="BR45" i="12"/>
  <c r="BQ45" i="12"/>
  <c r="BP45" i="12"/>
  <c r="BN45" i="12"/>
  <c r="BM45" i="12"/>
  <c r="BL45" i="12"/>
  <c r="BK45" i="12"/>
  <c r="BI45" i="12"/>
  <c r="BH45" i="12"/>
  <c r="BG45" i="12"/>
  <c r="BF45" i="12"/>
  <c r="BD45" i="12"/>
  <c r="BC45" i="12"/>
  <c r="BB45" i="12"/>
  <c r="BA45" i="12"/>
  <c r="AY45" i="12"/>
  <c r="AX45" i="12"/>
  <c r="AW45" i="12"/>
  <c r="AV45" i="12"/>
  <c r="AT45" i="12"/>
  <c r="AS45" i="12"/>
  <c r="AR45" i="12"/>
  <c r="AQ45" i="12"/>
  <c r="AO45" i="12"/>
  <c r="AN45" i="12"/>
  <c r="AM45" i="12"/>
  <c r="AL45" i="12"/>
  <c r="AJ45" i="12"/>
  <c r="AI45" i="12"/>
  <c r="AH45" i="12"/>
  <c r="AG45" i="12"/>
  <c r="AE45" i="12"/>
  <c r="AD45" i="12"/>
  <c r="AC45" i="12"/>
  <c r="AB45" i="12"/>
  <c r="Z45" i="12"/>
  <c r="Y45" i="12"/>
  <c r="X45" i="12"/>
  <c r="W45" i="12"/>
  <c r="U45" i="12"/>
  <c r="T45" i="12"/>
  <c r="S45" i="12"/>
  <c r="R45" i="12"/>
  <c r="P45" i="12"/>
  <c r="O45" i="12"/>
  <c r="N45" i="12"/>
  <c r="M45" i="12"/>
  <c r="K45" i="12"/>
  <c r="J45" i="12"/>
  <c r="I45" i="12"/>
  <c r="H45" i="12"/>
  <c r="G44" i="12"/>
  <c r="CF43" i="12"/>
  <c r="CE43" i="12"/>
  <c r="CC43" i="12"/>
  <c r="CA43" i="12"/>
  <c r="CB43" i="12" s="1"/>
  <c r="BZ43" i="12"/>
  <c r="BX43" i="12"/>
  <c r="BV43" i="12"/>
  <c r="BW43" i="12" s="1"/>
  <c r="BU43" i="12"/>
  <c r="BS43" i="12"/>
  <c r="BQ43" i="12"/>
  <c r="BR43" i="12" s="1"/>
  <c r="BP43" i="12"/>
  <c r="BN43" i="12"/>
  <c r="BL43" i="12"/>
  <c r="BM43" i="12" s="1"/>
  <c r="BK43" i="12"/>
  <c r="BI43" i="12"/>
  <c r="BG43" i="12"/>
  <c r="BH43" i="12" s="1"/>
  <c r="BF43" i="12"/>
  <c r="BD43" i="12"/>
  <c r="BC43" i="12"/>
  <c r="BB43" i="12"/>
  <c r="BA43" i="12"/>
  <c r="AY43" i="12"/>
  <c r="AW43" i="12"/>
  <c r="AX43" i="12" s="1"/>
  <c r="AV43" i="12"/>
  <c r="AT43" i="12"/>
  <c r="AS43" i="12"/>
  <c r="AR43" i="12"/>
  <c r="AQ43" i="12"/>
  <c r="AO43" i="12"/>
  <c r="AM43" i="12"/>
  <c r="AN43" i="12" s="1"/>
  <c r="AL43" i="12"/>
  <c r="AJ43" i="12"/>
  <c r="AI43" i="12"/>
  <c r="AH43" i="12"/>
  <c r="AG43" i="12"/>
  <c r="AE43" i="12"/>
  <c r="AC43" i="12"/>
  <c r="AD43" i="12" s="1"/>
  <c r="AB43" i="12"/>
  <c r="Z43" i="12"/>
  <c r="X43" i="12"/>
  <c r="Y43" i="12" s="1"/>
  <c r="W43" i="12"/>
  <c r="U43" i="12"/>
  <c r="S43" i="12"/>
  <c r="T43" i="12" s="1"/>
  <c r="R43" i="12"/>
  <c r="P43" i="12"/>
  <c r="N43" i="12"/>
  <c r="O43" i="12" s="1"/>
  <c r="M43" i="12"/>
  <c r="K43" i="12"/>
  <c r="I43" i="12"/>
  <c r="J43" i="12" s="1"/>
  <c r="H43" i="12"/>
  <c r="G42" i="12"/>
  <c r="CF41" i="12"/>
  <c r="CE41" i="12"/>
  <c r="CC41" i="12"/>
  <c r="CB41" i="12"/>
  <c r="CA41" i="12"/>
  <c r="BZ41" i="12"/>
  <c r="BX41" i="12"/>
  <c r="BV41" i="12"/>
  <c r="BW41" i="12" s="1"/>
  <c r="BU41" i="12"/>
  <c r="BS41" i="12"/>
  <c r="BR41" i="12"/>
  <c r="BQ41" i="12"/>
  <c r="BP41" i="12"/>
  <c r="BN41" i="12"/>
  <c r="BL41" i="12"/>
  <c r="BM41" i="12" s="1"/>
  <c r="BK41" i="12"/>
  <c r="BI41" i="12"/>
  <c r="BH41" i="12"/>
  <c r="BG41" i="12"/>
  <c r="BF41" i="12"/>
  <c r="BD41" i="12"/>
  <c r="BB41" i="12"/>
  <c r="BC41" i="12" s="1"/>
  <c r="BA41" i="12"/>
  <c r="AY41" i="12"/>
  <c r="AX41" i="12"/>
  <c r="AW41" i="12"/>
  <c r="AV41" i="12"/>
  <c r="AT41" i="12"/>
  <c r="AR41" i="12"/>
  <c r="AS41" i="12" s="1"/>
  <c r="AQ41" i="12"/>
  <c r="AO41" i="12"/>
  <c r="AN41" i="12"/>
  <c r="AM41" i="12"/>
  <c r="AL41" i="12"/>
  <c r="AJ41" i="12"/>
  <c r="AH41" i="12"/>
  <c r="AI41" i="12" s="1"/>
  <c r="AG41" i="12"/>
  <c r="AE41" i="12"/>
  <c r="AD41" i="12"/>
  <c r="AC41" i="12"/>
  <c r="AB41" i="12"/>
  <c r="Z41" i="12"/>
  <c r="X41" i="12"/>
  <c r="Y41" i="12" s="1"/>
  <c r="W41" i="12"/>
  <c r="U41" i="12"/>
  <c r="T41" i="12"/>
  <c r="S41" i="12"/>
  <c r="R41" i="12"/>
  <c r="P41" i="12"/>
  <c r="N41" i="12"/>
  <c r="O41" i="12" s="1"/>
  <c r="M41" i="12"/>
  <c r="K41" i="12"/>
  <c r="J41" i="12"/>
  <c r="I41" i="12"/>
  <c r="H41" i="12"/>
  <c r="G40" i="12"/>
  <c r="CF39" i="12"/>
  <c r="CE39" i="12"/>
  <c r="CC39" i="12"/>
  <c r="CA39" i="12"/>
  <c r="CB39" i="12" s="1"/>
  <c r="BZ39" i="12"/>
  <c r="BX39" i="12"/>
  <c r="BW39" i="12"/>
  <c r="BV39" i="12"/>
  <c r="BU39" i="12"/>
  <c r="BS39" i="12"/>
  <c r="BQ39" i="12"/>
  <c r="BR39" i="12" s="1"/>
  <c r="BP39" i="12"/>
  <c r="BN39" i="12"/>
  <c r="BM39" i="12"/>
  <c r="BL39" i="12"/>
  <c r="BK39" i="12"/>
  <c r="BI39" i="12"/>
  <c r="BG39" i="12"/>
  <c r="BH39" i="12" s="1"/>
  <c r="BF39" i="12"/>
  <c r="BD39" i="12"/>
  <c r="BC39" i="12"/>
  <c r="BB39" i="12"/>
  <c r="BA39" i="12"/>
  <c r="AY39" i="12"/>
  <c r="AW39" i="12"/>
  <c r="AX39" i="12" s="1"/>
  <c r="AV39" i="12"/>
  <c r="AT39" i="12"/>
  <c r="AS39" i="12"/>
  <c r="AR39" i="12"/>
  <c r="AQ39" i="12"/>
  <c r="AO39" i="12"/>
  <c r="AM39" i="12"/>
  <c r="AN39" i="12" s="1"/>
  <c r="AL39" i="12"/>
  <c r="AJ39" i="12"/>
  <c r="AI39" i="12"/>
  <c r="AH39" i="12"/>
  <c r="AG39" i="12"/>
  <c r="AE39" i="12"/>
  <c r="AC39" i="12"/>
  <c r="AD39" i="12" s="1"/>
  <c r="AB39" i="12"/>
  <c r="Z39" i="12"/>
  <c r="Y39" i="12"/>
  <c r="X39" i="12"/>
  <c r="W39" i="12"/>
  <c r="U39" i="12"/>
  <c r="S39" i="12"/>
  <c r="T39" i="12" s="1"/>
  <c r="R39" i="12"/>
  <c r="P39" i="12"/>
  <c r="O39" i="12"/>
  <c r="N39" i="12"/>
  <c r="M39" i="12"/>
  <c r="K39" i="12"/>
  <c r="I39" i="12"/>
  <c r="J39" i="12" s="1"/>
  <c r="H39" i="12"/>
  <c r="G38" i="12"/>
  <c r="CF37" i="12"/>
  <c r="CE37" i="12"/>
  <c r="CC37" i="12"/>
  <c r="CB37" i="12"/>
  <c r="CA37" i="12"/>
  <c r="BZ37" i="12"/>
  <c r="BX37" i="12"/>
  <c r="BW37" i="12"/>
  <c r="BV37" i="12"/>
  <c r="BU37" i="12"/>
  <c r="BS37" i="12"/>
  <c r="BR37" i="12"/>
  <c r="BQ37" i="12"/>
  <c r="BP37" i="12"/>
  <c r="BN37" i="12"/>
  <c r="BM37" i="12"/>
  <c r="BL37" i="12"/>
  <c r="BK37" i="12"/>
  <c r="BI37" i="12"/>
  <c r="BH37" i="12"/>
  <c r="BG37" i="12"/>
  <c r="BF37" i="12"/>
  <c r="BD37" i="12"/>
  <c r="BC37" i="12"/>
  <c r="BB37" i="12"/>
  <c r="BA37" i="12"/>
  <c r="AY37" i="12"/>
  <c r="AX37" i="12"/>
  <c r="AW37" i="12"/>
  <c r="AV37" i="12"/>
  <c r="AT37" i="12"/>
  <c r="AS37" i="12"/>
  <c r="AR37" i="12"/>
  <c r="AQ37" i="12"/>
  <c r="AO37" i="12"/>
  <c r="AN37" i="12"/>
  <c r="AM37" i="12"/>
  <c r="AL37" i="12"/>
  <c r="AJ37" i="12"/>
  <c r="AI37" i="12"/>
  <c r="AH37" i="12"/>
  <c r="AG37" i="12"/>
  <c r="AE37" i="12"/>
  <c r="AD37" i="12"/>
  <c r="AC37" i="12"/>
  <c r="AB37" i="12"/>
  <c r="Z37" i="12"/>
  <c r="Y37" i="12"/>
  <c r="X37" i="12"/>
  <c r="W37" i="12"/>
  <c r="U37" i="12"/>
  <c r="T37" i="12"/>
  <c r="S37" i="12"/>
  <c r="R37" i="12"/>
  <c r="P37" i="12"/>
  <c r="O37" i="12"/>
  <c r="N37" i="12"/>
  <c r="M37" i="12"/>
  <c r="K37" i="12"/>
  <c r="J37" i="12"/>
  <c r="I37" i="12"/>
  <c r="H37" i="12"/>
  <c r="G36" i="12"/>
  <c r="CF35" i="12"/>
  <c r="CE35" i="12"/>
  <c r="CC35" i="12"/>
  <c r="CA35" i="12"/>
  <c r="CB35" i="12" s="1"/>
  <c r="BZ35" i="12"/>
  <c r="BX35" i="12"/>
  <c r="BV35" i="12"/>
  <c r="BW35" i="12" s="1"/>
  <c r="BU35" i="12"/>
  <c r="BS35" i="12"/>
  <c r="BQ35" i="12"/>
  <c r="BR35" i="12" s="1"/>
  <c r="BP35" i="12"/>
  <c r="BN35" i="12"/>
  <c r="BL35" i="12"/>
  <c r="BM35" i="12" s="1"/>
  <c r="BK35" i="12"/>
  <c r="BI35" i="12"/>
  <c r="BG35" i="12"/>
  <c r="BH35" i="12" s="1"/>
  <c r="BF35" i="12"/>
  <c r="BD35" i="12"/>
  <c r="BB35" i="12"/>
  <c r="BC35" i="12" s="1"/>
  <c r="BA35" i="12"/>
  <c r="AY35" i="12"/>
  <c r="AX35" i="12"/>
  <c r="AW35" i="12"/>
  <c r="AV35" i="12"/>
  <c r="AT35" i="12"/>
  <c r="AR35" i="12"/>
  <c r="AS35" i="12" s="1"/>
  <c r="AQ35" i="12"/>
  <c r="AO35" i="12"/>
  <c r="AN35" i="12"/>
  <c r="AM35" i="12"/>
  <c r="AL35" i="12"/>
  <c r="AJ35" i="12"/>
  <c r="AH35" i="12"/>
  <c r="AI35" i="12" s="1"/>
  <c r="AG35" i="12"/>
  <c r="AE35" i="12"/>
  <c r="AD35" i="12"/>
  <c r="AC35" i="12"/>
  <c r="AB35" i="12"/>
  <c r="Z35" i="12"/>
  <c r="X35" i="12"/>
  <c r="Y35" i="12" s="1"/>
  <c r="W35" i="12"/>
  <c r="U35" i="12"/>
  <c r="T35" i="12"/>
  <c r="S35" i="12"/>
  <c r="R35" i="12"/>
  <c r="P35" i="12"/>
  <c r="N35" i="12"/>
  <c r="O35" i="12" s="1"/>
  <c r="M35" i="12"/>
  <c r="K35" i="12"/>
  <c r="I35" i="12"/>
  <c r="J35" i="12" s="1"/>
  <c r="H35" i="12"/>
  <c r="G34" i="12"/>
  <c r="CF33" i="12"/>
  <c r="CE33" i="12"/>
  <c r="CA33" i="12"/>
  <c r="BZ33" i="12"/>
  <c r="BW33" i="12"/>
  <c r="BV33" i="12"/>
  <c r="BX33" i="12" s="1"/>
  <c r="BU33" i="12"/>
  <c r="BQ33" i="12"/>
  <c r="BP33" i="12"/>
  <c r="BM33" i="12"/>
  <c r="BL33" i="12"/>
  <c r="BN33" i="12" s="1"/>
  <c r="BK33" i="12"/>
  <c r="BG33" i="12"/>
  <c r="BF33" i="12"/>
  <c r="BC33" i="12"/>
  <c r="BB33" i="12"/>
  <c r="BD33" i="12" s="1"/>
  <c r="AW33" i="12"/>
  <c r="AS33" i="12"/>
  <c r="AR33" i="12"/>
  <c r="AT33" i="12" s="1"/>
  <c r="AV33" i="12" s="1"/>
  <c r="AQ33" i="12"/>
  <c r="AM33" i="12"/>
  <c r="AL33" i="12"/>
  <c r="AI33" i="12"/>
  <c r="AH33" i="12"/>
  <c r="AJ33" i="12" s="1"/>
  <c r="AG33" i="12"/>
  <c r="AC33" i="12"/>
  <c r="AB33" i="12"/>
  <c r="Y33" i="12"/>
  <c r="X33" i="12"/>
  <c r="Z33" i="12" s="1"/>
  <c r="W33" i="12"/>
  <c r="S33" i="12"/>
  <c r="R33" i="12"/>
  <c r="O33" i="12"/>
  <c r="N33" i="12"/>
  <c r="P33" i="12" s="1"/>
  <c r="M33" i="12"/>
  <c r="I33" i="12"/>
  <c r="H33" i="12"/>
  <c r="G32" i="12"/>
  <c r="CF31" i="12"/>
  <c r="CE31" i="12"/>
  <c r="CC31" i="12"/>
  <c r="CB31" i="12"/>
  <c r="CA31" i="12"/>
  <c r="BZ31" i="12"/>
  <c r="BX31" i="12"/>
  <c r="BV31" i="12"/>
  <c r="BW31" i="12" s="1"/>
  <c r="BU31" i="12"/>
  <c r="BS31" i="12"/>
  <c r="BR31" i="12"/>
  <c r="BQ31" i="12"/>
  <c r="BP31" i="12"/>
  <c r="BN31" i="12"/>
  <c r="BL31" i="12"/>
  <c r="BM31" i="12" s="1"/>
  <c r="BK31" i="12"/>
  <c r="BI31" i="12"/>
  <c r="BH31" i="12"/>
  <c r="BG31" i="12"/>
  <c r="BD31" i="12"/>
  <c r="BB31" i="12"/>
  <c r="BC31" i="12" s="1"/>
  <c r="AY31" i="12"/>
  <c r="BA31" i="12" s="1"/>
  <c r="AX31" i="12"/>
  <c r="AW31" i="12"/>
  <c r="AT31" i="12"/>
  <c r="AV31" i="12" s="1"/>
  <c r="AR31" i="12"/>
  <c r="AS31" i="12" s="1"/>
  <c r="AQ31" i="12"/>
  <c r="AO31" i="12"/>
  <c r="AN31" i="12"/>
  <c r="AM31" i="12"/>
  <c r="AL31" i="12"/>
  <c r="AJ31" i="12"/>
  <c r="AH31" i="12"/>
  <c r="AI31" i="12" s="1"/>
  <c r="AG31" i="12"/>
  <c r="AE31" i="12"/>
  <c r="AD31" i="12"/>
  <c r="AC31" i="12"/>
  <c r="AB31" i="12"/>
  <c r="Z31" i="12"/>
  <c r="X31" i="12"/>
  <c r="Y31" i="12" s="1"/>
  <c r="W31" i="12"/>
  <c r="U31" i="12"/>
  <c r="T31" i="12"/>
  <c r="S31" i="12"/>
  <c r="R31" i="12"/>
  <c r="P31" i="12"/>
  <c r="N31" i="12"/>
  <c r="O31" i="12" s="1"/>
  <c r="M31" i="12"/>
  <c r="K31" i="12"/>
  <c r="J31" i="12"/>
  <c r="I31" i="12"/>
  <c r="H31" i="12"/>
  <c r="G30" i="12"/>
  <c r="H29" i="12" s="1"/>
  <c r="CF29" i="12"/>
  <c r="CE29" i="12"/>
  <c r="CB29" i="12"/>
  <c r="CA29" i="12"/>
  <c r="CC29" i="12" s="1"/>
  <c r="BZ29" i="12"/>
  <c r="BX29" i="12"/>
  <c r="BW29" i="12"/>
  <c r="BV29" i="12"/>
  <c r="BU29" i="12"/>
  <c r="BR29" i="12"/>
  <c r="BQ29" i="12"/>
  <c r="BS29" i="12" s="1"/>
  <c r="BP29" i="12"/>
  <c r="BN29" i="12"/>
  <c r="BM29" i="12"/>
  <c r="BL29" i="12"/>
  <c r="BK29" i="12"/>
  <c r="BH29" i="12"/>
  <c r="BG29" i="12"/>
  <c r="BI29" i="12" s="1"/>
  <c r="BD29" i="12"/>
  <c r="BF29" i="12" s="1"/>
  <c r="BC29" i="12"/>
  <c r="BB29" i="12"/>
  <c r="AX29" i="12"/>
  <c r="AW29" i="12"/>
  <c r="AY29" i="12" s="1"/>
  <c r="BA29" i="12" s="1"/>
  <c r="AT29" i="12"/>
  <c r="AV29" i="12" s="1"/>
  <c r="AS29" i="12"/>
  <c r="AR29" i="12"/>
  <c r="AQ29" i="12"/>
  <c r="AN29" i="12"/>
  <c r="AM29" i="12"/>
  <c r="AO29" i="12" s="1"/>
  <c r="AL29" i="12"/>
  <c r="AJ29" i="12"/>
  <c r="AI29" i="12"/>
  <c r="AH29" i="12"/>
  <c r="AG29" i="12"/>
  <c r="AD29" i="12"/>
  <c r="AC29" i="12"/>
  <c r="AE29" i="12" s="1"/>
  <c r="AB29" i="12"/>
  <c r="Z29" i="12"/>
  <c r="Y29" i="12"/>
  <c r="X29" i="12"/>
  <c r="W29" i="12"/>
  <c r="T29" i="12"/>
  <c r="S29" i="12"/>
  <c r="U29" i="12" s="1"/>
  <c r="R29" i="12"/>
  <c r="P29" i="12"/>
  <c r="O29" i="12"/>
  <c r="N29" i="12"/>
  <c r="M29" i="12"/>
  <c r="J29" i="12"/>
  <c r="I29" i="12"/>
  <c r="K29" i="12" s="1"/>
  <c r="G28" i="12"/>
  <c r="H27" i="12" s="1"/>
  <c r="CF27" i="12"/>
  <c r="CE27" i="12"/>
  <c r="CC27" i="12"/>
  <c r="CA27" i="12"/>
  <c r="CB27" i="12" s="1"/>
  <c r="BZ27" i="12"/>
  <c r="BX27" i="12"/>
  <c r="BV27" i="12"/>
  <c r="BW27" i="12" s="1"/>
  <c r="BU27" i="12"/>
  <c r="BS27" i="12"/>
  <c r="BQ27" i="12"/>
  <c r="BR27" i="12" s="1"/>
  <c r="BP27" i="12"/>
  <c r="BN27" i="12"/>
  <c r="BM27" i="12"/>
  <c r="BL27" i="12"/>
  <c r="BK27" i="12"/>
  <c r="BI27" i="12"/>
  <c r="BG27" i="12"/>
  <c r="BH27" i="12" s="1"/>
  <c r="BF27" i="12"/>
  <c r="BD27" i="12"/>
  <c r="BC27" i="12"/>
  <c r="BB27" i="12"/>
  <c r="AY27" i="12"/>
  <c r="BA27" i="12" s="1"/>
  <c r="AW27" i="12"/>
  <c r="AX27" i="12" s="1"/>
  <c r="AV27" i="12"/>
  <c r="AT27" i="12"/>
  <c r="AR27" i="12"/>
  <c r="AS27" i="12" s="1"/>
  <c r="AQ27" i="12"/>
  <c r="AO27" i="12"/>
  <c r="AM27" i="12"/>
  <c r="AN27" i="12" s="1"/>
  <c r="AL27" i="12"/>
  <c r="AJ27" i="12"/>
  <c r="AH27" i="12"/>
  <c r="AI27" i="12" s="1"/>
  <c r="AG27" i="12"/>
  <c r="AE27" i="12"/>
  <c r="AC27" i="12"/>
  <c r="AD27" i="12" s="1"/>
  <c r="AB27" i="12"/>
  <c r="Z27" i="12"/>
  <c r="X27" i="12"/>
  <c r="Y27" i="12" s="1"/>
  <c r="W27" i="12"/>
  <c r="U27" i="12"/>
  <c r="S27" i="12"/>
  <c r="T27" i="12" s="1"/>
  <c r="R27" i="12"/>
  <c r="P27" i="12"/>
  <c r="O27" i="12"/>
  <c r="N27" i="12"/>
  <c r="M27" i="12"/>
  <c r="K27" i="12"/>
  <c r="I27" i="12"/>
  <c r="J27" i="12" s="1"/>
  <c r="G26" i="12"/>
  <c r="CF25" i="12"/>
  <c r="CE25" i="12"/>
  <c r="CB25" i="12"/>
  <c r="CA25" i="12"/>
  <c r="CC25" i="12" s="1"/>
  <c r="BZ25" i="12"/>
  <c r="BV25" i="12"/>
  <c r="BU25" i="12"/>
  <c r="BR25" i="12"/>
  <c r="BQ25" i="12"/>
  <c r="BS25" i="12" s="1"/>
  <c r="BP25" i="12"/>
  <c r="BL25" i="12"/>
  <c r="BK25" i="12"/>
  <c r="BH25" i="12"/>
  <c r="BG25" i="12"/>
  <c r="BI25" i="12" s="1"/>
  <c r="BB25" i="12"/>
  <c r="BA25" i="12"/>
  <c r="AX25" i="12"/>
  <c r="AW25" i="12"/>
  <c r="AY25" i="12" s="1"/>
  <c r="AR25" i="12"/>
  <c r="AQ25" i="12"/>
  <c r="AN25" i="12"/>
  <c r="AM25" i="12"/>
  <c r="AO25" i="12" s="1"/>
  <c r="AL25" i="12"/>
  <c r="AH25" i="12"/>
  <c r="AG25" i="12"/>
  <c r="AD25" i="12"/>
  <c r="AC25" i="12"/>
  <c r="AE25" i="12" s="1"/>
  <c r="AB25" i="12"/>
  <c r="X25" i="12"/>
  <c r="W25" i="12"/>
  <c r="T25" i="12"/>
  <c r="S25" i="12"/>
  <c r="U25" i="12" s="1"/>
  <c r="R25" i="12"/>
  <c r="N25" i="12"/>
  <c r="M25" i="12"/>
  <c r="J25" i="12"/>
  <c r="I25" i="12"/>
  <c r="K25" i="12" s="1"/>
  <c r="H25" i="12"/>
  <c r="G24" i="12"/>
  <c r="H23" i="12" s="1"/>
  <c r="CF23" i="12"/>
  <c r="CE23" i="12"/>
  <c r="CC23" i="12"/>
  <c r="CA23" i="12"/>
  <c r="CB23" i="12" s="1"/>
  <c r="BZ23" i="12"/>
  <c r="BX23" i="12"/>
  <c r="BW23" i="12"/>
  <c r="BV23" i="12"/>
  <c r="BU23" i="12"/>
  <c r="BS23" i="12"/>
  <c r="BQ23" i="12"/>
  <c r="BR23" i="12" s="1"/>
  <c r="BP23" i="12"/>
  <c r="BN23" i="12"/>
  <c r="BM23" i="12"/>
  <c r="BL23" i="12"/>
  <c r="BK23" i="12"/>
  <c r="BI23" i="12"/>
  <c r="BG23" i="12"/>
  <c r="BH23" i="12" s="1"/>
  <c r="BD23" i="12"/>
  <c r="BF23" i="12" s="1"/>
  <c r="BC23" i="12"/>
  <c r="BB23" i="12"/>
  <c r="BA23" i="12"/>
  <c r="AY23" i="12"/>
  <c r="AW23" i="12"/>
  <c r="AX23" i="12" s="1"/>
  <c r="AT23" i="12"/>
  <c r="AV23" i="12" s="1"/>
  <c r="AS23" i="12"/>
  <c r="AR23" i="12"/>
  <c r="AQ23" i="12"/>
  <c r="AO23" i="12"/>
  <c r="AM23" i="12"/>
  <c r="AN23" i="12" s="1"/>
  <c r="AL23" i="12"/>
  <c r="AJ23" i="12"/>
  <c r="AI23" i="12"/>
  <c r="AH23" i="12"/>
  <c r="AG23" i="12"/>
  <c r="AE23" i="12"/>
  <c r="AC23" i="12"/>
  <c r="AD23" i="12" s="1"/>
  <c r="AB23" i="12"/>
  <c r="Z23" i="12"/>
  <c r="Y23" i="12"/>
  <c r="X23" i="12"/>
  <c r="W23" i="12"/>
  <c r="U23" i="12"/>
  <c r="S23" i="12"/>
  <c r="T23" i="12" s="1"/>
  <c r="R23" i="12"/>
  <c r="P23" i="12"/>
  <c r="O23" i="12"/>
  <c r="N23" i="12"/>
  <c r="M23" i="12"/>
  <c r="K23" i="12"/>
  <c r="I23" i="12"/>
  <c r="J23" i="12" s="1"/>
  <c r="G22" i="12"/>
  <c r="H21" i="12" s="1"/>
  <c r="CF21" i="12"/>
  <c r="CE21" i="12"/>
  <c r="CC21" i="12"/>
  <c r="CB21" i="12"/>
  <c r="CA21" i="12"/>
  <c r="BZ21" i="12"/>
  <c r="BX21" i="12"/>
  <c r="BW21" i="12"/>
  <c r="BV21" i="12"/>
  <c r="BU21" i="12"/>
  <c r="BS21" i="12"/>
  <c r="BR21" i="12"/>
  <c r="BQ21" i="12"/>
  <c r="BP21" i="12"/>
  <c r="BN21" i="12"/>
  <c r="BM21" i="12"/>
  <c r="BL21" i="12"/>
  <c r="BK21" i="12"/>
  <c r="BI21" i="12"/>
  <c r="BH21" i="12"/>
  <c r="BG21" i="12"/>
  <c r="BF21" i="12"/>
  <c r="BD21" i="12"/>
  <c r="BC21" i="12"/>
  <c r="BB21" i="12"/>
  <c r="AY21" i="12"/>
  <c r="BA21" i="12" s="1"/>
  <c r="AX21" i="12"/>
  <c r="AW21" i="12"/>
  <c r="AV21" i="12"/>
  <c r="AT21" i="12"/>
  <c r="AS21" i="12"/>
  <c r="AR21" i="12"/>
  <c r="AQ21" i="12"/>
  <c r="AO21" i="12"/>
  <c r="AN21" i="12"/>
  <c r="AM21" i="12"/>
  <c r="AL21" i="12"/>
  <c r="AJ21" i="12"/>
  <c r="AI21" i="12"/>
  <c r="AH21" i="12"/>
  <c r="AG21" i="12"/>
  <c r="AE21" i="12"/>
  <c r="AD21" i="12"/>
  <c r="AC21" i="12"/>
  <c r="AB21" i="12"/>
  <c r="Z21" i="12"/>
  <c r="Y21" i="12"/>
  <c r="X21" i="12"/>
  <c r="W21" i="12"/>
  <c r="U21" i="12"/>
  <c r="T21" i="12"/>
  <c r="S21" i="12"/>
  <c r="P21" i="12"/>
  <c r="O21" i="12"/>
  <c r="N21" i="12"/>
  <c r="M21" i="12"/>
  <c r="K21" i="12"/>
  <c r="J21" i="12"/>
  <c r="I21" i="12"/>
  <c r="CF19" i="12"/>
  <c r="CE19" i="12"/>
  <c r="CD53" i="12" s="1"/>
  <c r="CA19" i="12"/>
  <c r="BZ19" i="12"/>
  <c r="BW19" i="12"/>
  <c r="BV19" i="12"/>
  <c r="BX19" i="12" s="1"/>
  <c r="BU19" i="12"/>
  <c r="BQ19" i="12"/>
  <c r="BP19" i="12"/>
  <c r="BM19" i="12"/>
  <c r="BL19" i="12"/>
  <c r="BN19" i="12" s="1"/>
  <c r="BK19" i="12"/>
  <c r="BJ53" i="12" s="1"/>
  <c r="BG19" i="12"/>
  <c r="BF19" i="12"/>
  <c r="BC19" i="12"/>
  <c r="BB19" i="12"/>
  <c r="BD19" i="12" s="1"/>
  <c r="AW19" i="12"/>
  <c r="AS19" i="12"/>
  <c r="AR19" i="12"/>
  <c r="AT19" i="12" s="1"/>
  <c r="AQ19" i="12"/>
  <c r="AP53" i="12" s="1"/>
  <c r="AM19" i="12"/>
  <c r="AL19" i="12"/>
  <c r="AI19" i="12"/>
  <c r="AH19" i="12"/>
  <c r="AJ19" i="12" s="1"/>
  <c r="AG19" i="12"/>
  <c r="AC19" i="12"/>
  <c r="AB19" i="12"/>
  <c r="AA53" i="12" s="1"/>
  <c r="Y19" i="12"/>
  <c r="X19" i="12"/>
  <c r="Z19" i="12" s="1"/>
  <c r="W19" i="12"/>
  <c r="S19" i="12"/>
  <c r="R19" i="12"/>
  <c r="O19" i="12"/>
  <c r="N19" i="12"/>
  <c r="P19" i="12" s="1"/>
  <c r="M19" i="12"/>
  <c r="L53" i="12" s="1"/>
  <c r="I19" i="12"/>
  <c r="H19" i="12"/>
  <c r="CE53" i="10"/>
  <c r="BZ53" i="10"/>
  <c r="BU53" i="10"/>
  <c r="BP53" i="10"/>
  <c r="BK53" i="10"/>
  <c r="BF53" i="10"/>
  <c r="BA53" i="10"/>
  <c r="AV53" i="10"/>
  <c r="AQ53" i="10"/>
  <c r="AL53" i="10"/>
  <c r="AG53" i="10"/>
  <c r="AB53" i="10"/>
  <c r="W53" i="10"/>
  <c r="R53" i="10"/>
  <c r="M53" i="10"/>
  <c r="BY50" i="10"/>
  <c r="BO50" i="10"/>
  <c r="BE50" i="10"/>
  <c r="AZ50" i="10"/>
  <c r="AP50" i="10"/>
  <c r="AK50" i="10"/>
  <c r="AA50" i="10"/>
  <c r="L50" i="10"/>
  <c r="CD49" i="10"/>
  <c r="CD50" i="10" s="1"/>
  <c r="BY49" i="10"/>
  <c r="BT49" i="10"/>
  <c r="BT50" i="10" s="1"/>
  <c r="BO49" i="10"/>
  <c r="BJ49" i="10"/>
  <c r="BJ50" i="10" s="1"/>
  <c r="BE49" i="10"/>
  <c r="AZ49" i="10"/>
  <c r="AU49" i="10"/>
  <c r="AU50" i="10" s="1"/>
  <c r="AP49" i="10"/>
  <c r="CF49" i="10" s="1"/>
  <c r="AK49" i="10"/>
  <c r="AF49" i="10"/>
  <c r="AF50" i="10" s="1"/>
  <c r="AA49" i="10"/>
  <c r="V49" i="10"/>
  <c r="V50" i="10" s="1"/>
  <c r="Q49" i="10"/>
  <c r="Q50" i="10" s="1"/>
  <c r="L49" i="10"/>
  <c r="G48" i="10"/>
  <c r="CF47" i="10"/>
  <c r="CE47" i="10"/>
  <c r="CC47" i="10"/>
  <c r="CA47" i="10"/>
  <c r="CB47" i="10" s="1"/>
  <c r="BZ47" i="10"/>
  <c r="BX47" i="10"/>
  <c r="BV47" i="10"/>
  <c r="BW47" i="10" s="1"/>
  <c r="BU47" i="10"/>
  <c r="BS47" i="10"/>
  <c r="BQ47" i="10"/>
  <c r="BR47" i="10" s="1"/>
  <c r="BP47" i="10"/>
  <c r="BN47" i="10"/>
  <c r="BL47" i="10"/>
  <c r="BM47" i="10" s="1"/>
  <c r="BK47" i="10"/>
  <c r="BI47" i="10"/>
  <c r="BG47" i="10"/>
  <c r="BH47" i="10" s="1"/>
  <c r="BF47" i="10"/>
  <c r="BD47" i="10"/>
  <c r="BB47" i="10"/>
  <c r="BC47" i="10" s="1"/>
  <c r="BA47" i="10"/>
  <c r="AY47" i="10"/>
  <c r="AW47" i="10"/>
  <c r="AX47" i="10" s="1"/>
  <c r="AV47" i="10"/>
  <c r="AT47" i="10"/>
  <c r="AR47" i="10"/>
  <c r="AS47" i="10" s="1"/>
  <c r="AQ47" i="10"/>
  <c r="AO47" i="10"/>
  <c r="AM47" i="10"/>
  <c r="AN47" i="10" s="1"/>
  <c r="AL47" i="10"/>
  <c r="AJ47" i="10"/>
  <c r="AH47" i="10"/>
  <c r="AI47" i="10" s="1"/>
  <c r="AG47" i="10"/>
  <c r="AE47" i="10"/>
  <c r="AC47" i="10"/>
  <c r="AD47" i="10" s="1"/>
  <c r="AB47" i="10"/>
  <c r="Z47" i="10"/>
  <c r="X47" i="10"/>
  <c r="Y47" i="10" s="1"/>
  <c r="W47" i="10"/>
  <c r="U47" i="10"/>
  <c r="S47" i="10"/>
  <c r="T47" i="10" s="1"/>
  <c r="R47" i="10"/>
  <c r="P47" i="10"/>
  <c r="N47" i="10"/>
  <c r="O47" i="10" s="1"/>
  <c r="M47" i="10"/>
  <c r="K47" i="10"/>
  <c r="I47" i="10"/>
  <c r="J47" i="10" s="1"/>
  <c r="H47" i="10"/>
  <c r="G46" i="10"/>
  <c r="CF45" i="10"/>
  <c r="CE45" i="10"/>
  <c r="CC45" i="10"/>
  <c r="CA45" i="10"/>
  <c r="CB45" i="10" s="1"/>
  <c r="BZ45" i="10"/>
  <c r="BX45" i="10"/>
  <c r="BV45" i="10"/>
  <c r="BW45" i="10" s="1"/>
  <c r="BU45" i="10"/>
  <c r="BS45" i="10"/>
  <c r="BQ45" i="10"/>
  <c r="BR45" i="10" s="1"/>
  <c r="BP45" i="10"/>
  <c r="BN45" i="10"/>
  <c r="BL45" i="10"/>
  <c r="BM45" i="10" s="1"/>
  <c r="BK45" i="10"/>
  <c r="BI45" i="10"/>
  <c r="BG45" i="10"/>
  <c r="BH45" i="10" s="1"/>
  <c r="BF45" i="10"/>
  <c r="BD45" i="10"/>
  <c r="BB45" i="10"/>
  <c r="BC45" i="10" s="1"/>
  <c r="BA45" i="10"/>
  <c r="AY45" i="10"/>
  <c r="AW45" i="10"/>
  <c r="AX45" i="10" s="1"/>
  <c r="AV45" i="10"/>
  <c r="AT45" i="10"/>
  <c r="AR45" i="10"/>
  <c r="AS45" i="10" s="1"/>
  <c r="AQ45" i="10"/>
  <c r="AO45" i="10"/>
  <c r="AM45" i="10"/>
  <c r="AN45" i="10" s="1"/>
  <c r="AL45" i="10"/>
  <c r="AJ45" i="10"/>
  <c r="AH45" i="10"/>
  <c r="AI45" i="10" s="1"/>
  <c r="AG45" i="10"/>
  <c r="AE45" i="10"/>
  <c r="AC45" i="10"/>
  <c r="AD45" i="10" s="1"/>
  <c r="AB45" i="10"/>
  <c r="Z45" i="10"/>
  <c r="X45" i="10"/>
  <c r="Y45" i="10" s="1"/>
  <c r="W45" i="10"/>
  <c r="U45" i="10"/>
  <c r="S45" i="10"/>
  <c r="T45" i="10" s="1"/>
  <c r="R45" i="10"/>
  <c r="P45" i="10"/>
  <c r="N45" i="10"/>
  <c r="O45" i="10" s="1"/>
  <c r="M45" i="10"/>
  <c r="K45" i="10"/>
  <c r="I45" i="10"/>
  <c r="J45" i="10" s="1"/>
  <c r="H45" i="10"/>
  <c r="G44" i="10"/>
  <c r="CF43" i="10"/>
  <c r="CE43" i="10"/>
  <c r="CC43" i="10"/>
  <c r="CA43" i="10"/>
  <c r="CB43" i="10" s="1"/>
  <c r="BZ43" i="10"/>
  <c r="BX43" i="10"/>
  <c r="BV43" i="10"/>
  <c r="BW43" i="10" s="1"/>
  <c r="BU43" i="10"/>
  <c r="BS43" i="10"/>
  <c r="BQ43" i="10"/>
  <c r="BR43" i="10" s="1"/>
  <c r="BP43" i="10"/>
  <c r="BN43" i="10"/>
  <c r="BL43" i="10"/>
  <c r="BM43" i="10" s="1"/>
  <c r="BK43" i="10"/>
  <c r="BI43" i="10"/>
  <c r="BG43" i="10"/>
  <c r="BH43" i="10" s="1"/>
  <c r="BF43" i="10"/>
  <c r="BD43" i="10"/>
  <c r="BB43" i="10"/>
  <c r="BC43" i="10" s="1"/>
  <c r="BA43" i="10"/>
  <c r="AY43" i="10"/>
  <c r="AW43" i="10"/>
  <c r="AX43" i="10" s="1"/>
  <c r="AV43" i="10"/>
  <c r="AT43" i="10"/>
  <c r="AR43" i="10"/>
  <c r="AS43" i="10" s="1"/>
  <c r="AQ43" i="10"/>
  <c r="AO43" i="10"/>
  <c r="AM43" i="10"/>
  <c r="AN43" i="10" s="1"/>
  <c r="AL43" i="10"/>
  <c r="AJ43" i="10"/>
  <c r="AI43" i="10"/>
  <c r="AH43" i="10"/>
  <c r="AG43" i="10"/>
  <c r="AE43" i="10"/>
  <c r="AC43" i="10"/>
  <c r="AD43" i="10" s="1"/>
  <c r="AB43" i="10"/>
  <c r="Z43" i="10"/>
  <c r="X43" i="10"/>
  <c r="Y43" i="10" s="1"/>
  <c r="W43" i="10"/>
  <c r="U43" i="10"/>
  <c r="S43" i="10"/>
  <c r="T43" i="10" s="1"/>
  <c r="R43" i="10"/>
  <c r="P43" i="10"/>
  <c r="N43" i="10"/>
  <c r="O43" i="10" s="1"/>
  <c r="M43" i="10"/>
  <c r="K43" i="10"/>
  <c r="I43" i="10"/>
  <c r="J43" i="10" s="1"/>
  <c r="H43" i="10"/>
  <c r="G42" i="10"/>
  <c r="CF41" i="10"/>
  <c r="CE41" i="10"/>
  <c r="CC41" i="10"/>
  <c r="CA41" i="10"/>
  <c r="CB41" i="10" s="1"/>
  <c r="BZ41" i="10"/>
  <c r="BX41" i="10"/>
  <c r="BV41" i="10"/>
  <c r="BW41" i="10" s="1"/>
  <c r="BU41" i="10"/>
  <c r="BS41" i="10"/>
  <c r="BQ41" i="10"/>
  <c r="BR41" i="10" s="1"/>
  <c r="BP41" i="10"/>
  <c r="BN41" i="10"/>
  <c r="BL41" i="10"/>
  <c r="BM41" i="10" s="1"/>
  <c r="BK41" i="10"/>
  <c r="BI41" i="10"/>
  <c r="BG41" i="10"/>
  <c r="BH41" i="10" s="1"/>
  <c r="BF41" i="10"/>
  <c r="BD41" i="10"/>
  <c r="BC41" i="10"/>
  <c r="BB41" i="10"/>
  <c r="BA41" i="10"/>
  <c r="AY41" i="10"/>
  <c r="AW41" i="10"/>
  <c r="AX41" i="10" s="1"/>
  <c r="AV41" i="10"/>
  <c r="AT41" i="10"/>
  <c r="AR41" i="10"/>
  <c r="AS41" i="10" s="1"/>
  <c r="AQ41" i="10"/>
  <c r="AO41" i="10"/>
  <c r="AM41" i="10"/>
  <c r="AN41" i="10" s="1"/>
  <c r="AL41" i="10"/>
  <c r="AJ41" i="10"/>
  <c r="AH41" i="10"/>
  <c r="AI41" i="10" s="1"/>
  <c r="AG41" i="10"/>
  <c r="AE41" i="10"/>
  <c r="AC41" i="10"/>
  <c r="AD41" i="10" s="1"/>
  <c r="AB41" i="10"/>
  <c r="Z41" i="10"/>
  <c r="Y41" i="10"/>
  <c r="X41" i="10"/>
  <c r="W41" i="10"/>
  <c r="U41" i="10"/>
  <c r="S41" i="10"/>
  <c r="T41" i="10" s="1"/>
  <c r="R41" i="10"/>
  <c r="P41" i="10"/>
  <c r="N41" i="10"/>
  <c r="O41" i="10" s="1"/>
  <c r="M41" i="10"/>
  <c r="K41" i="10"/>
  <c r="I41" i="10"/>
  <c r="J41" i="10" s="1"/>
  <c r="H41" i="10"/>
  <c r="G40" i="10"/>
  <c r="CF39" i="10"/>
  <c r="CE39" i="10"/>
  <c r="CC39" i="10"/>
  <c r="CA39" i="10"/>
  <c r="CB39" i="10" s="1"/>
  <c r="BZ39" i="10"/>
  <c r="BX39" i="10"/>
  <c r="BV39" i="10"/>
  <c r="BW39" i="10" s="1"/>
  <c r="BU39" i="10"/>
  <c r="BS39" i="10"/>
  <c r="BQ39" i="10"/>
  <c r="BR39" i="10" s="1"/>
  <c r="BP39" i="10"/>
  <c r="BN39" i="10"/>
  <c r="BL39" i="10"/>
  <c r="BM39" i="10" s="1"/>
  <c r="BK39" i="10"/>
  <c r="BI39" i="10"/>
  <c r="BG39" i="10"/>
  <c r="BH39" i="10" s="1"/>
  <c r="BF39" i="10"/>
  <c r="BD39" i="10"/>
  <c r="BB39" i="10"/>
  <c r="BC39" i="10" s="1"/>
  <c r="BA39" i="10"/>
  <c r="AY39" i="10"/>
  <c r="AW39" i="10"/>
  <c r="AX39" i="10" s="1"/>
  <c r="AV39" i="10"/>
  <c r="AT39" i="10"/>
  <c r="AR39" i="10"/>
  <c r="AS39" i="10" s="1"/>
  <c r="AQ39" i="10"/>
  <c r="AO39" i="10"/>
  <c r="AM39" i="10"/>
  <c r="AN39" i="10" s="1"/>
  <c r="AL39" i="10"/>
  <c r="AJ39" i="10"/>
  <c r="AH39" i="10"/>
  <c r="AI39" i="10" s="1"/>
  <c r="AG39" i="10"/>
  <c r="AE39" i="10"/>
  <c r="AC39" i="10"/>
  <c r="AD39" i="10" s="1"/>
  <c r="AB39" i="10"/>
  <c r="Z39" i="10"/>
  <c r="X39" i="10"/>
  <c r="Y39" i="10" s="1"/>
  <c r="W39" i="10"/>
  <c r="U39" i="10"/>
  <c r="S39" i="10"/>
  <c r="T39" i="10" s="1"/>
  <c r="R39" i="10"/>
  <c r="P39" i="10"/>
  <c r="N39" i="10"/>
  <c r="O39" i="10" s="1"/>
  <c r="M39" i="10"/>
  <c r="K39" i="10"/>
  <c r="I39" i="10"/>
  <c r="J39" i="10" s="1"/>
  <c r="H39" i="10"/>
  <c r="G38" i="10"/>
  <c r="CF37" i="10"/>
  <c r="CE37" i="10"/>
  <c r="CC37" i="10"/>
  <c r="CA37" i="10"/>
  <c r="CB37" i="10" s="1"/>
  <c r="BZ37" i="10"/>
  <c r="BX37" i="10"/>
  <c r="BV37" i="10"/>
  <c r="BW37" i="10" s="1"/>
  <c r="BU37" i="10"/>
  <c r="BS37" i="10"/>
  <c r="BQ37" i="10"/>
  <c r="BR37" i="10" s="1"/>
  <c r="BP37" i="10"/>
  <c r="BN37" i="10"/>
  <c r="BL37" i="10"/>
  <c r="BM37" i="10" s="1"/>
  <c r="BK37" i="10"/>
  <c r="BI37" i="10"/>
  <c r="BG37" i="10"/>
  <c r="BH37" i="10" s="1"/>
  <c r="BF37" i="10"/>
  <c r="BD37" i="10"/>
  <c r="BB37" i="10"/>
  <c r="BC37" i="10" s="1"/>
  <c r="BA37" i="10"/>
  <c r="AY37" i="10"/>
  <c r="AW37" i="10"/>
  <c r="AX37" i="10" s="1"/>
  <c r="AV37" i="10"/>
  <c r="AT37" i="10"/>
  <c r="AR37" i="10"/>
  <c r="AS37" i="10" s="1"/>
  <c r="AQ37" i="10"/>
  <c r="AO37" i="10"/>
  <c r="AM37" i="10"/>
  <c r="AN37" i="10" s="1"/>
  <c r="AL37" i="10"/>
  <c r="AJ37" i="10"/>
  <c r="AH37" i="10"/>
  <c r="AI37" i="10" s="1"/>
  <c r="AG37" i="10"/>
  <c r="AE37" i="10"/>
  <c r="AC37" i="10"/>
  <c r="AD37" i="10" s="1"/>
  <c r="AB37" i="10"/>
  <c r="Z37" i="10"/>
  <c r="X37" i="10"/>
  <c r="Y37" i="10" s="1"/>
  <c r="W37" i="10"/>
  <c r="U37" i="10"/>
  <c r="S37" i="10"/>
  <c r="T37" i="10" s="1"/>
  <c r="R37" i="10"/>
  <c r="P37" i="10"/>
  <c r="N37" i="10"/>
  <c r="O37" i="10" s="1"/>
  <c r="M37" i="10"/>
  <c r="K37" i="10"/>
  <c r="I37" i="10"/>
  <c r="J37" i="10" s="1"/>
  <c r="H37" i="10"/>
  <c r="G36" i="10"/>
  <c r="CF35" i="10"/>
  <c r="CE35" i="10"/>
  <c r="CC35" i="10"/>
  <c r="CA35" i="10"/>
  <c r="CB35" i="10" s="1"/>
  <c r="BZ35" i="10"/>
  <c r="BX35" i="10"/>
  <c r="BV35" i="10"/>
  <c r="BW35" i="10" s="1"/>
  <c r="BU35" i="10"/>
  <c r="BS35" i="10"/>
  <c r="BQ35" i="10"/>
  <c r="BR35" i="10" s="1"/>
  <c r="BP35" i="10"/>
  <c r="BN35" i="10"/>
  <c r="BL35" i="10"/>
  <c r="BM35" i="10" s="1"/>
  <c r="BK35" i="10"/>
  <c r="BI35" i="10"/>
  <c r="BG35" i="10"/>
  <c r="BH35" i="10" s="1"/>
  <c r="BF35" i="10"/>
  <c r="BD35" i="10"/>
  <c r="BB35" i="10"/>
  <c r="BC35" i="10" s="1"/>
  <c r="BA35" i="10"/>
  <c r="AY35" i="10"/>
  <c r="AX35" i="10"/>
  <c r="AW35" i="10"/>
  <c r="AV35" i="10"/>
  <c r="AT35" i="10"/>
  <c r="AR35" i="10"/>
  <c r="AS35" i="10" s="1"/>
  <c r="AQ35" i="10"/>
  <c r="AO35" i="10"/>
  <c r="AM35" i="10"/>
  <c r="AN35" i="10" s="1"/>
  <c r="AL35" i="10"/>
  <c r="AJ35" i="10"/>
  <c r="AH35" i="10"/>
  <c r="AI35" i="10" s="1"/>
  <c r="AG35" i="10"/>
  <c r="AE35" i="10"/>
  <c r="AC35" i="10"/>
  <c r="AD35" i="10" s="1"/>
  <c r="AB35" i="10"/>
  <c r="Z35" i="10"/>
  <c r="X35" i="10"/>
  <c r="Y35" i="10" s="1"/>
  <c r="W35" i="10"/>
  <c r="U35" i="10"/>
  <c r="S35" i="10"/>
  <c r="T35" i="10" s="1"/>
  <c r="R35" i="10"/>
  <c r="P35" i="10"/>
  <c r="N35" i="10"/>
  <c r="O35" i="10" s="1"/>
  <c r="M35" i="10"/>
  <c r="K35" i="10"/>
  <c r="I35" i="10"/>
  <c r="J35" i="10" s="1"/>
  <c r="H35" i="10"/>
  <c r="G34" i="10"/>
  <c r="CF33" i="10"/>
  <c r="CE33" i="10"/>
  <c r="CC33" i="10"/>
  <c r="CA33" i="10"/>
  <c r="CB33" i="10" s="1"/>
  <c r="BZ33" i="10"/>
  <c r="BX33" i="10"/>
  <c r="BV33" i="10"/>
  <c r="BW33" i="10" s="1"/>
  <c r="BU33" i="10"/>
  <c r="BS33" i="10"/>
  <c r="BQ33" i="10"/>
  <c r="BR33" i="10" s="1"/>
  <c r="BP33" i="10"/>
  <c r="BN33" i="10"/>
  <c r="BL33" i="10"/>
  <c r="BM33" i="10" s="1"/>
  <c r="BK33" i="10"/>
  <c r="BI33" i="10"/>
  <c r="BG33" i="10"/>
  <c r="BH33" i="10" s="1"/>
  <c r="BF33" i="10"/>
  <c r="BD33" i="10"/>
  <c r="BB33" i="10"/>
  <c r="BC33" i="10" s="1"/>
  <c r="BA33" i="10"/>
  <c r="AY33" i="10"/>
  <c r="AW33" i="10"/>
  <c r="AX33" i="10" s="1"/>
  <c r="AV33" i="10"/>
  <c r="AT33" i="10"/>
  <c r="AR33" i="10"/>
  <c r="AS33" i="10" s="1"/>
  <c r="AQ33" i="10"/>
  <c r="AO33" i="10"/>
  <c r="AM33" i="10"/>
  <c r="AN33" i="10" s="1"/>
  <c r="AL33" i="10"/>
  <c r="AJ33" i="10"/>
  <c r="AH33" i="10"/>
  <c r="AI33" i="10" s="1"/>
  <c r="AG33" i="10"/>
  <c r="AE33" i="10"/>
  <c r="AC33" i="10"/>
  <c r="AD33" i="10" s="1"/>
  <c r="AB33" i="10"/>
  <c r="Z33" i="10"/>
  <c r="X33" i="10"/>
  <c r="Y33" i="10" s="1"/>
  <c r="W33" i="10"/>
  <c r="U33" i="10"/>
  <c r="S33" i="10"/>
  <c r="T33" i="10" s="1"/>
  <c r="R33" i="10"/>
  <c r="P33" i="10"/>
  <c r="N33" i="10"/>
  <c r="O33" i="10" s="1"/>
  <c r="M33" i="10"/>
  <c r="K33" i="10"/>
  <c r="I33" i="10"/>
  <c r="J33" i="10" s="1"/>
  <c r="H33" i="10"/>
  <c r="G32" i="10"/>
  <c r="CF31" i="10"/>
  <c r="CE31" i="10"/>
  <c r="CC31" i="10"/>
  <c r="CA31" i="10"/>
  <c r="CB31" i="10" s="1"/>
  <c r="BZ31" i="10"/>
  <c r="BX31" i="10"/>
  <c r="BV31" i="10"/>
  <c r="BW31" i="10" s="1"/>
  <c r="BU31" i="10"/>
  <c r="BS31" i="10"/>
  <c r="BQ31" i="10"/>
  <c r="BR31" i="10" s="1"/>
  <c r="BP31" i="10"/>
  <c r="BN31" i="10"/>
  <c r="BL31" i="10"/>
  <c r="BM31" i="10" s="1"/>
  <c r="BK31" i="10"/>
  <c r="BI31" i="10"/>
  <c r="BG31" i="10"/>
  <c r="BH31" i="10" s="1"/>
  <c r="BF31" i="10"/>
  <c r="BD31" i="10"/>
  <c r="BB31" i="10"/>
  <c r="BC31" i="10" s="1"/>
  <c r="BA31" i="10"/>
  <c r="AY31" i="10"/>
  <c r="AW31" i="10"/>
  <c r="AX31" i="10" s="1"/>
  <c r="AV31" i="10"/>
  <c r="AT31" i="10"/>
  <c r="AR31" i="10"/>
  <c r="AS31" i="10" s="1"/>
  <c r="AQ31" i="10"/>
  <c r="AO31" i="10"/>
  <c r="AM31" i="10"/>
  <c r="AN31" i="10" s="1"/>
  <c r="AL31" i="10"/>
  <c r="AJ31" i="10"/>
  <c r="AH31" i="10"/>
  <c r="AI31" i="10" s="1"/>
  <c r="AG31" i="10"/>
  <c r="AE31" i="10"/>
  <c r="AC31" i="10"/>
  <c r="AD31" i="10" s="1"/>
  <c r="AB31" i="10"/>
  <c r="Z31" i="10"/>
  <c r="X31" i="10"/>
  <c r="Y31" i="10" s="1"/>
  <c r="W31" i="10"/>
  <c r="U31" i="10"/>
  <c r="S31" i="10"/>
  <c r="T31" i="10" s="1"/>
  <c r="R31" i="10"/>
  <c r="P31" i="10"/>
  <c r="N31" i="10"/>
  <c r="O31" i="10" s="1"/>
  <c r="M31" i="10"/>
  <c r="K31" i="10"/>
  <c r="I31" i="10"/>
  <c r="J31" i="10" s="1"/>
  <c r="H31" i="10"/>
  <c r="G30" i="10"/>
  <c r="CF29" i="10"/>
  <c r="CE29" i="10"/>
  <c r="CC29" i="10"/>
  <c r="CB29" i="10"/>
  <c r="CA29" i="10"/>
  <c r="BZ29" i="10"/>
  <c r="BX29" i="10"/>
  <c r="BV29" i="10"/>
  <c r="BW29" i="10" s="1"/>
  <c r="BU29" i="10"/>
  <c r="BS29" i="10"/>
  <c r="BR29" i="10"/>
  <c r="BQ29" i="10"/>
  <c r="BP29" i="10"/>
  <c r="BN29" i="10"/>
  <c r="BL29" i="10"/>
  <c r="BM29" i="10" s="1"/>
  <c r="BK29" i="10"/>
  <c r="BI29" i="10"/>
  <c r="BH29" i="10"/>
  <c r="BG29" i="10"/>
  <c r="BF29" i="10"/>
  <c r="BD29" i="10"/>
  <c r="BB29" i="10"/>
  <c r="BC29" i="10" s="1"/>
  <c r="BA29" i="10"/>
  <c r="AY29" i="10"/>
  <c r="AW29" i="10"/>
  <c r="AX29" i="10" s="1"/>
  <c r="AV29" i="10"/>
  <c r="AT29" i="10"/>
  <c r="AR29" i="10"/>
  <c r="AS29" i="10" s="1"/>
  <c r="AQ29" i="10"/>
  <c r="AO29" i="10"/>
  <c r="AM29" i="10"/>
  <c r="AN29" i="10" s="1"/>
  <c r="AL29" i="10"/>
  <c r="AJ29" i="10"/>
  <c r="AH29" i="10"/>
  <c r="AI29" i="10" s="1"/>
  <c r="AG29" i="10"/>
  <c r="AE29" i="10"/>
  <c r="AC29" i="10"/>
  <c r="AD29" i="10" s="1"/>
  <c r="AB29" i="10"/>
  <c r="Z29" i="10"/>
  <c r="X29" i="10"/>
  <c r="Y29" i="10" s="1"/>
  <c r="W29" i="10"/>
  <c r="U29" i="10"/>
  <c r="S29" i="10"/>
  <c r="T29" i="10" s="1"/>
  <c r="R29" i="10"/>
  <c r="P29" i="10"/>
  <c r="N29" i="10"/>
  <c r="O29" i="10" s="1"/>
  <c r="M29" i="10"/>
  <c r="K29" i="10"/>
  <c r="I29" i="10"/>
  <c r="J29" i="10" s="1"/>
  <c r="H29" i="10"/>
  <c r="G28" i="10"/>
  <c r="CF27" i="10"/>
  <c r="CE27" i="10"/>
  <c r="CC27" i="10"/>
  <c r="CA27" i="10"/>
  <c r="CB27" i="10" s="1"/>
  <c r="BZ27" i="10"/>
  <c r="BX27" i="10"/>
  <c r="BV27" i="10"/>
  <c r="BW27" i="10" s="1"/>
  <c r="BU27" i="10"/>
  <c r="BS27" i="10"/>
  <c r="BQ27" i="10"/>
  <c r="BR27" i="10" s="1"/>
  <c r="BP27" i="10"/>
  <c r="BN27" i="10"/>
  <c r="BL27" i="10"/>
  <c r="BM27" i="10" s="1"/>
  <c r="BK27" i="10"/>
  <c r="BI27" i="10"/>
  <c r="BG27" i="10"/>
  <c r="BH27" i="10" s="1"/>
  <c r="BF27" i="10"/>
  <c r="BD27" i="10"/>
  <c r="BB27" i="10"/>
  <c r="BC27" i="10" s="1"/>
  <c r="BA27" i="10"/>
  <c r="AY27" i="10"/>
  <c r="AW27" i="10"/>
  <c r="AX27" i="10" s="1"/>
  <c r="AV27" i="10"/>
  <c r="AT27" i="10"/>
  <c r="AR27" i="10"/>
  <c r="AS27" i="10" s="1"/>
  <c r="AQ27" i="10"/>
  <c r="AO27" i="10"/>
  <c r="AM27" i="10"/>
  <c r="AN27" i="10" s="1"/>
  <c r="AL27" i="10"/>
  <c r="AJ27" i="10"/>
  <c r="AH27" i="10"/>
  <c r="AI27" i="10" s="1"/>
  <c r="AG27" i="10"/>
  <c r="AE27" i="10"/>
  <c r="AC27" i="10"/>
  <c r="AD27" i="10" s="1"/>
  <c r="AB27" i="10"/>
  <c r="Z27" i="10"/>
  <c r="X27" i="10"/>
  <c r="Y27" i="10" s="1"/>
  <c r="W27" i="10"/>
  <c r="U27" i="10"/>
  <c r="S27" i="10"/>
  <c r="T27" i="10" s="1"/>
  <c r="R27" i="10"/>
  <c r="P27" i="10"/>
  <c r="N27" i="10"/>
  <c r="O27" i="10" s="1"/>
  <c r="M27" i="10"/>
  <c r="K27" i="10"/>
  <c r="I27" i="10"/>
  <c r="J27" i="10" s="1"/>
  <c r="H27" i="10"/>
  <c r="G26" i="10"/>
  <c r="CF25" i="10"/>
  <c r="CE25" i="10"/>
  <c r="CC25" i="10"/>
  <c r="CA25" i="10"/>
  <c r="CB25" i="10" s="1"/>
  <c r="BZ25" i="10"/>
  <c r="BX25" i="10"/>
  <c r="BV25" i="10"/>
  <c r="BW25" i="10" s="1"/>
  <c r="BU25" i="10"/>
  <c r="BS25" i="10"/>
  <c r="BQ25" i="10"/>
  <c r="BR25" i="10" s="1"/>
  <c r="BP25" i="10"/>
  <c r="BN25" i="10"/>
  <c r="BL25" i="10"/>
  <c r="BM25" i="10" s="1"/>
  <c r="BK25" i="10"/>
  <c r="BI25" i="10"/>
  <c r="BG25" i="10"/>
  <c r="BH25" i="10" s="1"/>
  <c r="BF25" i="10"/>
  <c r="BD25" i="10"/>
  <c r="BB25" i="10"/>
  <c r="BC25" i="10" s="1"/>
  <c r="BA25" i="10"/>
  <c r="AY25" i="10"/>
  <c r="AW25" i="10"/>
  <c r="AX25" i="10" s="1"/>
  <c r="AV25" i="10"/>
  <c r="AT25" i="10"/>
  <c r="AR25" i="10"/>
  <c r="AS25" i="10" s="1"/>
  <c r="AQ25" i="10"/>
  <c r="AO25" i="10"/>
  <c r="AM25" i="10"/>
  <c r="AN25" i="10" s="1"/>
  <c r="AL25" i="10"/>
  <c r="AJ25" i="10"/>
  <c r="AH25" i="10"/>
  <c r="AI25" i="10" s="1"/>
  <c r="AG25" i="10"/>
  <c r="AE25" i="10"/>
  <c r="AC25" i="10"/>
  <c r="AD25" i="10" s="1"/>
  <c r="AB25" i="10"/>
  <c r="Z25" i="10"/>
  <c r="X25" i="10"/>
  <c r="Y25" i="10" s="1"/>
  <c r="W25" i="10"/>
  <c r="U25" i="10"/>
  <c r="S25" i="10"/>
  <c r="T25" i="10" s="1"/>
  <c r="R25" i="10"/>
  <c r="P25" i="10"/>
  <c r="N25" i="10"/>
  <c r="O25" i="10" s="1"/>
  <c r="M25" i="10"/>
  <c r="K25" i="10"/>
  <c r="I25" i="10"/>
  <c r="J25" i="10" s="1"/>
  <c r="H25" i="10"/>
  <c r="G24" i="10"/>
  <c r="CF23" i="10"/>
  <c r="CE23" i="10"/>
  <c r="CC23" i="10"/>
  <c r="CA23" i="10"/>
  <c r="CB23" i="10" s="1"/>
  <c r="BZ23" i="10"/>
  <c r="BX23" i="10"/>
  <c r="BV23" i="10"/>
  <c r="BW23" i="10" s="1"/>
  <c r="BU23" i="10"/>
  <c r="BS23" i="10"/>
  <c r="BQ23" i="10"/>
  <c r="BR23" i="10" s="1"/>
  <c r="BP23" i="10"/>
  <c r="BN23" i="10"/>
  <c r="BM23" i="10"/>
  <c r="BL23" i="10"/>
  <c r="BK23" i="10"/>
  <c r="BI23" i="10"/>
  <c r="BG23" i="10"/>
  <c r="BH23" i="10" s="1"/>
  <c r="BF23" i="10"/>
  <c r="BD23" i="10"/>
  <c r="BB23" i="10"/>
  <c r="BC23" i="10" s="1"/>
  <c r="BA23" i="10"/>
  <c r="AY23" i="10"/>
  <c r="AW23" i="10"/>
  <c r="AX23" i="10" s="1"/>
  <c r="AV23" i="10"/>
  <c r="AT23" i="10"/>
  <c r="AS23" i="10"/>
  <c r="AR23" i="10"/>
  <c r="AQ23" i="10"/>
  <c r="AO23" i="10"/>
  <c r="AM23" i="10"/>
  <c r="AN23" i="10" s="1"/>
  <c r="AL23" i="10"/>
  <c r="AJ23" i="10"/>
  <c r="AI23" i="10"/>
  <c r="AH23" i="10"/>
  <c r="AG23" i="10"/>
  <c r="AE23" i="10"/>
  <c r="AC23" i="10"/>
  <c r="AD23" i="10" s="1"/>
  <c r="AB23" i="10"/>
  <c r="Z23" i="10"/>
  <c r="Y23" i="10"/>
  <c r="X23" i="10"/>
  <c r="W23" i="10"/>
  <c r="U23" i="10"/>
  <c r="S23" i="10"/>
  <c r="T23" i="10" s="1"/>
  <c r="R23" i="10"/>
  <c r="P23" i="10"/>
  <c r="N23" i="10"/>
  <c r="O23" i="10" s="1"/>
  <c r="M23" i="10"/>
  <c r="K23" i="10"/>
  <c r="I23" i="10"/>
  <c r="J23" i="10" s="1"/>
  <c r="H23" i="10"/>
  <c r="G22" i="10"/>
  <c r="CF21" i="10"/>
  <c r="CE21" i="10"/>
  <c r="CC21" i="10"/>
  <c r="CA21" i="10"/>
  <c r="CB21" i="10" s="1"/>
  <c r="BZ21" i="10"/>
  <c r="BX21" i="10"/>
  <c r="BW21" i="10"/>
  <c r="BV21" i="10"/>
  <c r="BU21" i="10"/>
  <c r="BS21" i="10"/>
  <c r="BQ21" i="10"/>
  <c r="BR21" i="10" s="1"/>
  <c r="BP21" i="10"/>
  <c r="BN21" i="10"/>
  <c r="BL21" i="10"/>
  <c r="BM21" i="10" s="1"/>
  <c r="BK21" i="10"/>
  <c r="BI21" i="10"/>
  <c r="BG21" i="10"/>
  <c r="BH21" i="10" s="1"/>
  <c r="BF21" i="10"/>
  <c r="BD21" i="10"/>
  <c r="BB21" i="10"/>
  <c r="BC21" i="10" s="1"/>
  <c r="BA21" i="10"/>
  <c r="AY21" i="10"/>
  <c r="AW21" i="10"/>
  <c r="AX21" i="10" s="1"/>
  <c r="AV21" i="10"/>
  <c r="AT21" i="10"/>
  <c r="AR21" i="10"/>
  <c r="AS21" i="10" s="1"/>
  <c r="AQ21" i="10"/>
  <c r="AO21" i="10"/>
  <c r="AM21" i="10"/>
  <c r="AN21" i="10" s="1"/>
  <c r="AL21" i="10"/>
  <c r="AJ21" i="10"/>
  <c r="AH21" i="10"/>
  <c r="AI21" i="10" s="1"/>
  <c r="AG21" i="10"/>
  <c r="AE21" i="10"/>
  <c r="AC21" i="10"/>
  <c r="AD21" i="10" s="1"/>
  <c r="AB21" i="10"/>
  <c r="Z21" i="10"/>
  <c r="X21" i="10"/>
  <c r="Y21" i="10" s="1"/>
  <c r="W21" i="10"/>
  <c r="U21" i="10"/>
  <c r="S21" i="10"/>
  <c r="T21" i="10" s="1"/>
  <c r="R21" i="10"/>
  <c r="P21" i="10"/>
  <c r="N21" i="10"/>
  <c r="O21" i="10" s="1"/>
  <c r="M21" i="10"/>
  <c r="K21" i="10"/>
  <c r="I21" i="10"/>
  <c r="J21" i="10" s="1"/>
  <c r="H21" i="10"/>
  <c r="CF19" i="10"/>
  <c r="CE19" i="10"/>
  <c r="CD53" i="10" s="1"/>
  <c r="CC19" i="10"/>
  <c r="CD51" i="10" s="1"/>
  <c r="CA19" i="10"/>
  <c r="CB19" i="10" s="1"/>
  <c r="BZ19" i="10"/>
  <c r="BX19" i="10"/>
  <c r="BV19" i="10"/>
  <c r="BW19" i="10" s="1"/>
  <c r="BU19" i="10"/>
  <c r="BS19" i="10"/>
  <c r="BQ19" i="10"/>
  <c r="BR19" i="10" s="1"/>
  <c r="BP19" i="10"/>
  <c r="BN19" i="10"/>
  <c r="BL19" i="10"/>
  <c r="BM19" i="10" s="1"/>
  <c r="BK19" i="10"/>
  <c r="BI19" i="10"/>
  <c r="BG19" i="10"/>
  <c r="BH19" i="10" s="1"/>
  <c r="BF19" i="10"/>
  <c r="BD19" i="10"/>
  <c r="BB19" i="10"/>
  <c r="BC19" i="10" s="1"/>
  <c r="BA19" i="10"/>
  <c r="AY19" i="10"/>
  <c r="AZ52" i="10" s="1"/>
  <c r="AW19" i="10"/>
  <c r="AX19" i="10" s="1"/>
  <c r="AV19" i="10"/>
  <c r="AT19" i="10"/>
  <c r="AR19" i="10"/>
  <c r="AS19" i="10" s="1"/>
  <c r="AQ19" i="10"/>
  <c r="AO19" i="10"/>
  <c r="AP52" i="10" s="1"/>
  <c r="AM19" i="10"/>
  <c r="AN19" i="10" s="1"/>
  <c r="AL19" i="10"/>
  <c r="AJ19" i="10"/>
  <c r="AH19" i="10"/>
  <c r="AI19" i="10" s="1"/>
  <c r="AG19" i="10"/>
  <c r="AE19" i="10"/>
  <c r="AC19" i="10"/>
  <c r="AD19" i="10" s="1"/>
  <c r="AB19" i="10"/>
  <c r="Z19" i="10"/>
  <c r="X19" i="10"/>
  <c r="Y19" i="10" s="1"/>
  <c r="W19" i="10"/>
  <c r="V53" i="10" s="1"/>
  <c r="U19" i="10"/>
  <c r="S19" i="10"/>
  <c r="T19" i="10" s="1"/>
  <c r="R19" i="10"/>
  <c r="P19" i="10"/>
  <c r="N19" i="10"/>
  <c r="O19" i="10" s="1"/>
  <c r="M19" i="10"/>
  <c r="K19" i="10"/>
  <c r="I19" i="10"/>
  <c r="J19" i="10" s="1"/>
  <c r="H19" i="10"/>
  <c r="BJ53" i="11"/>
  <c r="BE53" i="11"/>
  <c r="AZ53" i="11"/>
  <c r="AU53" i="11"/>
  <c r="AP53" i="11"/>
  <c r="AK53" i="11"/>
  <c r="AF53" i="11"/>
  <c r="AA53" i="11"/>
  <c r="V53" i="11"/>
  <c r="Q53" i="11"/>
  <c r="L53" i="11"/>
  <c r="AY50" i="11"/>
  <c r="AT50" i="11"/>
  <c r="AO50" i="11"/>
  <c r="AJ50" i="11"/>
  <c r="AE50" i="11"/>
  <c r="K50" i="11"/>
  <c r="BI49" i="11"/>
  <c r="BI50" i="11" s="1"/>
  <c r="BD49" i="11"/>
  <c r="BD50" i="11" s="1"/>
  <c r="AY49" i="11"/>
  <c r="AT49" i="11"/>
  <c r="AO49" i="11"/>
  <c r="AJ49" i="11"/>
  <c r="AE49" i="11"/>
  <c r="Z49" i="11"/>
  <c r="Z50" i="11" s="1"/>
  <c r="U49" i="11"/>
  <c r="U50" i="11" s="1"/>
  <c r="P49" i="11"/>
  <c r="P50" i="11" s="1"/>
  <c r="K49" i="11"/>
  <c r="G48" i="11"/>
  <c r="BK47" i="11"/>
  <c r="BJ47" i="11"/>
  <c r="BH47" i="11"/>
  <c r="BG47" i="11"/>
  <c r="BF47" i="11"/>
  <c r="BE47" i="11"/>
  <c r="BC47" i="11"/>
  <c r="BB47" i="11"/>
  <c r="BA47" i="11"/>
  <c r="AZ47" i="11"/>
  <c r="AX47" i="11"/>
  <c r="AW47" i="11"/>
  <c r="AV47" i="11"/>
  <c r="AU47" i="11"/>
  <c r="AS47" i="11"/>
  <c r="AR47" i="11"/>
  <c r="AQ47" i="11"/>
  <c r="AP47" i="11"/>
  <c r="AN47" i="11"/>
  <c r="AM47" i="11"/>
  <c r="AL47" i="11"/>
  <c r="AK47" i="11"/>
  <c r="AI47" i="11"/>
  <c r="AH47" i="11"/>
  <c r="AG47" i="11"/>
  <c r="AF47" i="11"/>
  <c r="AD47" i="11"/>
  <c r="AC47" i="11"/>
  <c r="AB47" i="11"/>
  <c r="AA47" i="11"/>
  <c r="Y47" i="11"/>
  <c r="X47" i="11"/>
  <c r="W47" i="11"/>
  <c r="V47" i="11"/>
  <c r="T47" i="11"/>
  <c r="S47" i="11"/>
  <c r="R47" i="11"/>
  <c r="Q47" i="11"/>
  <c r="O47" i="11"/>
  <c r="N47" i="11"/>
  <c r="M47" i="11"/>
  <c r="L47" i="11"/>
  <c r="J47" i="11"/>
  <c r="I47" i="11"/>
  <c r="H47" i="11"/>
  <c r="G46" i="11"/>
  <c r="I45" i="11" s="1"/>
  <c r="BK45" i="11"/>
  <c r="BJ45" i="11"/>
  <c r="BH45" i="11"/>
  <c r="BF45" i="11"/>
  <c r="BG45" i="11" s="1"/>
  <c r="BE45" i="11"/>
  <c r="BC45" i="11"/>
  <c r="BB45" i="11"/>
  <c r="BA45" i="11"/>
  <c r="AZ45" i="11"/>
  <c r="AX45" i="11"/>
  <c r="AV45" i="11"/>
  <c r="AW45" i="11" s="1"/>
  <c r="AU45" i="11"/>
  <c r="AS45" i="11"/>
  <c r="AR45" i="11"/>
  <c r="AQ45" i="11"/>
  <c r="AP45" i="11"/>
  <c r="AN45" i="11"/>
  <c r="AL45" i="11"/>
  <c r="AM45" i="11" s="1"/>
  <c r="AK45" i="11"/>
  <c r="AI45" i="11"/>
  <c r="AH45" i="11"/>
  <c r="AG45" i="11"/>
  <c r="AF45" i="11"/>
  <c r="AD45" i="11"/>
  <c r="AB45" i="11"/>
  <c r="AC45" i="11" s="1"/>
  <c r="AA45" i="11"/>
  <c r="Y45" i="11"/>
  <c r="X45" i="11"/>
  <c r="W45" i="11"/>
  <c r="V45" i="11"/>
  <c r="T45" i="11"/>
  <c r="R45" i="11"/>
  <c r="S45" i="11" s="1"/>
  <c r="Q45" i="11"/>
  <c r="O45" i="11"/>
  <c r="N45" i="11"/>
  <c r="M45" i="11"/>
  <c r="L45" i="11"/>
  <c r="J45" i="11"/>
  <c r="H45" i="11"/>
  <c r="G44" i="11"/>
  <c r="BK43" i="11"/>
  <c r="BJ43" i="11"/>
  <c r="BH43" i="11"/>
  <c r="BG43" i="11"/>
  <c r="BF43" i="11"/>
  <c r="BE43" i="11"/>
  <c r="BC43" i="11"/>
  <c r="BB43" i="11"/>
  <c r="BA43" i="11"/>
  <c r="AZ43" i="11"/>
  <c r="AX43" i="11"/>
  <c r="AW43" i="11"/>
  <c r="AV43" i="11"/>
  <c r="AU43" i="11"/>
  <c r="AS43" i="11"/>
  <c r="AR43" i="11"/>
  <c r="AQ43" i="11"/>
  <c r="AP43" i="11"/>
  <c r="AN43" i="11"/>
  <c r="AM43" i="11"/>
  <c r="AL43" i="11"/>
  <c r="AK43" i="11"/>
  <c r="AI43" i="11"/>
  <c r="AH43" i="11"/>
  <c r="AG43" i="11"/>
  <c r="AF43" i="11"/>
  <c r="AD43" i="11"/>
  <c r="AC43" i="11"/>
  <c r="AB43" i="11"/>
  <c r="AA43" i="11"/>
  <c r="Y43" i="11"/>
  <c r="X43" i="11"/>
  <c r="W43" i="11"/>
  <c r="V43" i="11"/>
  <c r="T43" i="11"/>
  <c r="S43" i="11"/>
  <c r="R43" i="11"/>
  <c r="Q43" i="11"/>
  <c r="O43" i="11"/>
  <c r="N43" i="11"/>
  <c r="M43" i="11"/>
  <c r="L43" i="11"/>
  <c r="J43" i="11"/>
  <c r="I43" i="11"/>
  <c r="H43" i="11"/>
  <c r="G42" i="11"/>
  <c r="BK41" i="11"/>
  <c r="BJ41" i="11"/>
  <c r="BH41" i="11"/>
  <c r="BG41" i="11"/>
  <c r="BF41" i="11"/>
  <c r="BE41" i="11"/>
  <c r="BC41" i="11"/>
  <c r="BA41" i="11"/>
  <c r="BB41" i="11" s="1"/>
  <c r="AZ41" i="11"/>
  <c r="AX41" i="11"/>
  <c r="AW41" i="11"/>
  <c r="AV41" i="11"/>
  <c r="AU41" i="11"/>
  <c r="AS41" i="11"/>
  <c r="AQ41" i="11"/>
  <c r="AR41" i="11" s="1"/>
  <c r="AP41" i="11"/>
  <c r="AN41" i="11"/>
  <c r="AM41" i="11"/>
  <c r="AL41" i="11"/>
  <c r="AK41" i="11"/>
  <c r="AI41" i="11"/>
  <c r="AG41" i="11"/>
  <c r="AH41" i="11" s="1"/>
  <c r="AF41" i="11"/>
  <c r="AD41" i="11"/>
  <c r="AC41" i="11"/>
  <c r="AB41" i="11"/>
  <c r="AA41" i="11"/>
  <c r="Y41" i="11"/>
  <c r="W41" i="11"/>
  <c r="X41" i="11" s="1"/>
  <c r="V41" i="11"/>
  <c r="T41" i="11"/>
  <c r="S41" i="11"/>
  <c r="R41" i="11"/>
  <c r="Q41" i="11"/>
  <c r="O41" i="11"/>
  <c r="M41" i="11"/>
  <c r="N41" i="11" s="1"/>
  <c r="L41" i="11"/>
  <c r="J41" i="11"/>
  <c r="I41" i="11"/>
  <c r="H41" i="11"/>
  <c r="G40" i="11"/>
  <c r="BK39" i="11"/>
  <c r="BJ39" i="11"/>
  <c r="BH39" i="11"/>
  <c r="BG39" i="11"/>
  <c r="BF39" i="11"/>
  <c r="BE39" i="11"/>
  <c r="BC39" i="11"/>
  <c r="BB39" i="11"/>
  <c r="BA39" i="11"/>
  <c r="AZ39" i="11"/>
  <c r="AX39" i="11"/>
  <c r="AW39" i="11"/>
  <c r="AV39" i="11"/>
  <c r="AU39" i="11"/>
  <c r="AS39" i="11"/>
  <c r="AR39" i="11"/>
  <c r="AQ39" i="11"/>
  <c r="AP39" i="11"/>
  <c r="AN39" i="11"/>
  <c r="AM39" i="11"/>
  <c r="AL39" i="11"/>
  <c r="AK39" i="11"/>
  <c r="AI39" i="11"/>
  <c r="AH39" i="11"/>
  <c r="AG39" i="11"/>
  <c r="AF39" i="11"/>
  <c r="AD39" i="11"/>
  <c r="AC39" i="11"/>
  <c r="AB39" i="11"/>
  <c r="AA39" i="11"/>
  <c r="Y39" i="11"/>
  <c r="X39" i="11"/>
  <c r="W39" i="11"/>
  <c r="V39" i="11"/>
  <c r="T39" i="11"/>
  <c r="S39" i="11"/>
  <c r="R39" i="11"/>
  <c r="Q39" i="11"/>
  <c r="O39" i="11"/>
  <c r="N39" i="11"/>
  <c r="M39" i="11"/>
  <c r="L39" i="11"/>
  <c r="J39" i="11"/>
  <c r="I39" i="11"/>
  <c r="H39" i="11"/>
  <c r="G38" i="11"/>
  <c r="I37" i="11" s="1"/>
  <c r="BK37" i="11"/>
  <c r="BJ37" i="11"/>
  <c r="BH37" i="11"/>
  <c r="BF37" i="11"/>
  <c r="BG37" i="11" s="1"/>
  <c r="BE37" i="11"/>
  <c r="BC37" i="11"/>
  <c r="BB37" i="11"/>
  <c r="BA37" i="11"/>
  <c r="AZ37" i="11"/>
  <c r="AX37" i="11"/>
  <c r="AV37" i="11"/>
  <c r="AW37" i="11" s="1"/>
  <c r="AU37" i="11"/>
  <c r="AS37" i="11"/>
  <c r="AR37" i="11"/>
  <c r="AQ37" i="11"/>
  <c r="AP37" i="11"/>
  <c r="AN37" i="11"/>
  <c r="AL37" i="11"/>
  <c r="AM37" i="11" s="1"/>
  <c r="AK37" i="11"/>
  <c r="AI37" i="11"/>
  <c r="AH37" i="11"/>
  <c r="AG37" i="11"/>
  <c r="AF37" i="11"/>
  <c r="AD37" i="11"/>
  <c r="AB37" i="11"/>
  <c r="AC37" i="11" s="1"/>
  <c r="AA37" i="11"/>
  <c r="Y37" i="11"/>
  <c r="X37" i="11"/>
  <c r="W37" i="11"/>
  <c r="V37" i="11"/>
  <c r="T37" i="11"/>
  <c r="R37" i="11"/>
  <c r="S37" i="11" s="1"/>
  <c r="Q37" i="11"/>
  <c r="O37" i="11"/>
  <c r="N37" i="11"/>
  <c r="M37" i="11"/>
  <c r="L37" i="11"/>
  <c r="J37" i="11"/>
  <c r="H37" i="11"/>
  <c r="G36" i="11"/>
  <c r="I35" i="11" s="1"/>
  <c r="BK35" i="11"/>
  <c r="BJ35" i="11"/>
  <c r="BH35" i="11"/>
  <c r="BG35" i="11"/>
  <c r="BF35" i="11"/>
  <c r="BE35" i="11"/>
  <c r="BC35" i="11"/>
  <c r="BB35" i="11"/>
  <c r="BA35" i="11"/>
  <c r="AZ35" i="11"/>
  <c r="AX35" i="11"/>
  <c r="AW35" i="11"/>
  <c r="AV35" i="11"/>
  <c r="AU35" i="11"/>
  <c r="AS35" i="11"/>
  <c r="AR35" i="11"/>
  <c r="AQ35" i="11"/>
  <c r="AP35" i="11"/>
  <c r="AN35" i="11"/>
  <c r="AM35" i="11"/>
  <c r="AL35" i="11"/>
  <c r="AK35" i="11"/>
  <c r="AI35" i="11"/>
  <c r="AH35" i="11"/>
  <c r="AG35" i="11"/>
  <c r="AF35" i="11"/>
  <c r="AD35" i="11"/>
  <c r="AC35" i="11"/>
  <c r="AB35" i="11"/>
  <c r="AA35" i="11"/>
  <c r="Y35" i="11"/>
  <c r="X35" i="11"/>
  <c r="W35" i="11"/>
  <c r="V35" i="11"/>
  <c r="T35" i="11"/>
  <c r="S35" i="11"/>
  <c r="R35" i="11"/>
  <c r="Q35" i="11"/>
  <c r="O35" i="11"/>
  <c r="N35" i="11"/>
  <c r="M35" i="11"/>
  <c r="L35" i="11"/>
  <c r="J35" i="11"/>
  <c r="H35" i="11"/>
  <c r="G34" i="11"/>
  <c r="BF33" i="11" s="1"/>
  <c r="BK33" i="11"/>
  <c r="BA33" i="11"/>
  <c r="BB33" i="11" s="1"/>
  <c r="AQ33" i="11"/>
  <c r="AR33" i="11" s="1"/>
  <c r="AK33" i="11"/>
  <c r="AI33" i="11"/>
  <c r="AG33" i="11"/>
  <c r="AH33" i="11" s="1"/>
  <c r="Y33" i="11"/>
  <c r="AA33" i="11" s="1"/>
  <c r="W33" i="11"/>
  <c r="X33" i="11" s="1"/>
  <c r="M33" i="11"/>
  <c r="N33" i="11" s="1"/>
  <c r="L33" i="11"/>
  <c r="J33" i="11"/>
  <c r="I33" i="11"/>
  <c r="G32" i="11"/>
  <c r="W31" i="11" s="1"/>
  <c r="BK31" i="11"/>
  <c r="BF31" i="11"/>
  <c r="BH31" i="11" s="1"/>
  <c r="BE31" i="11"/>
  <c r="BB31" i="11"/>
  <c r="BA31" i="11"/>
  <c r="BC31" i="11" s="1"/>
  <c r="AV31" i="11"/>
  <c r="AX31" i="11" s="1"/>
  <c r="AQ31" i="11"/>
  <c r="AN31" i="11"/>
  <c r="AP31" i="11" s="1"/>
  <c r="AM31" i="11"/>
  <c r="AL31" i="11"/>
  <c r="AC31" i="11"/>
  <c r="AB31" i="11"/>
  <c r="AD31" i="11" s="1"/>
  <c r="R31" i="11"/>
  <c r="T31" i="11" s="1"/>
  <c r="Q31" i="11"/>
  <c r="N31" i="11"/>
  <c r="M31" i="11"/>
  <c r="O31" i="11" s="1"/>
  <c r="J31" i="11"/>
  <c r="H31" i="11"/>
  <c r="G30" i="11"/>
  <c r="BK29" i="11"/>
  <c r="BJ29" i="11"/>
  <c r="BH29" i="11"/>
  <c r="BF29" i="11"/>
  <c r="BG29" i="11" s="1"/>
  <c r="AV29" i="11"/>
  <c r="AN29" i="11"/>
  <c r="AP29" i="11" s="1"/>
  <c r="AL29" i="11"/>
  <c r="AM29" i="11" s="1"/>
  <c r="AA29" i="11"/>
  <c r="V29" i="11"/>
  <c r="T29" i="11"/>
  <c r="R29" i="11"/>
  <c r="S29" i="11" s="1"/>
  <c r="Q29" i="11"/>
  <c r="L29" i="11"/>
  <c r="J29" i="11"/>
  <c r="H29" i="11"/>
  <c r="G28" i="11"/>
  <c r="BK27" i="11"/>
  <c r="BA27" i="11"/>
  <c r="AL27" i="11"/>
  <c r="AN27" i="11" s="1"/>
  <c r="M27" i="11"/>
  <c r="G26" i="11"/>
  <c r="BF25" i="11" s="1"/>
  <c r="BK25" i="11"/>
  <c r="BH25" i="11"/>
  <c r="BG25" i="11"/>
  <c r="BE25" i="11"/>
  <c r="BC25" i="11"/>
  <c r="BB25" i="11"/>
  <c r="BA25" i="11"/>
  <c r="AU25" i="11"/>
  <c r="AS25" i="11"/>
  <c r="AR25" i="11"/>
  <c r="AQ25" i="11"/>
  <c r="AI25" i="11"/>
  <c r="AH25" i="11"/>
  <c r="AG25" i="11"/>
  <c r="W25" i="11"/>
  <c r="Y25" i="11" s="1"/>
  <c r="M25" i="11"/>
  <c r="L25" i="11"/>
  <c r="J25" i="11"/>
  <c r="I25" i="11"/>
  <c r="G24" i="11"/>
  <c r="BK23" i="11"/>
  <c r="BF23" i="11"/>
  <c r="BH23" i="11" s="1"/>
  <c r="BE23" i="11"/>
  <c r="BB23" i="11"/>
  <c r="BA23" i="11"/>
  <c r="BC23" i="11" s="1"/>
  <c r="AV23" i="11"/>
  <c r="AU23" i="11"/>
  <c r="AR23" i="11"/>
  <c r="AQ23" i="11"/>
  <c r="AS23" i="11" s="1"/>
  <c r="AL23" i="11"/>
  <c r="AN23" i="11" s="1"/>
  <c r="AH23" i="11"/>
  <c r="AK23" i="11" s="1"/>
  <c r="AG23" i="11"/>
  <c r="AI23" i="11" s="1"/>
  <c r="AC23" i="11"/>
  <c r="AB23" i="11"/>
  <c r="AD23" i="11" s="1"/>
  <c r="AF23" i="11" s="1"/>
  <c r="X23" i="11"/>
  <c r="W23" i="11"/>
  <c r="Y23" i="11" s="1"/>
  <c r="R23" i="11"/>
  <c r="T23" i="11" s="1"/>
  <c r="M23" i="11"/>
  <c r="L23" i="11"/>
  <c r="J23" i="11"/>
  <c r="I23" i="11"/>
  <c r="H23" i="11"/>
  <c r="G22" i="11"/>
  <c r="R21" i="11" s="1"/>
  <c r="S21" i="11" s="1"/>
  <c r="BK21" i="11"/>
  <c r="BH21" i="11"/>
  <c r="BJ21" i="11" s="1"/>
  <c r="BG21" i="11"/>
  <c r="BF21" i="11"/>
  <c r="BE21" i="11"/>
  <c r="BC21" i="11"/>
  <c r="AX21" i="11"/>
  <c r="AZ21" i="11" s="1"/>
  <c r="AW21" i="11"/>
  <c r="AV21" i="11"/>
  <c r="AU21" i="11"/>
  <c r="AS21" i="11"/>
  <c r="AP21" i="11"/>
  <c r="AN21" i="11"/>
  <c r="AL21" i="11"/>
  <c r="AM21" i="11" s="1"/>
  <c r="AK21" i="11"/>
  <c r="AI21" i="11"/>
  <c r="AD21" i="11"/>
  <c r="AF21" i="11" s="1"/>
  <c r="AB21" i="11"/>
  <c r="AC21" i="11" s="1"/>
  <c r="Y21" i="11"/>
  <c r="AA21" i="11" s="1"/>
  <c r="V21" i="11"/>
  <c r="T21" i="11"/>
  <c r="O21" i="11"/>
  <c r="Q21" i="11" s="1"/>
  <c r="M21" i="11"/>
  <c r="N21" i="11" s="1"/>
  <c r="L21" i="11"/>
  <c r="J21" i="11"/>
  <c r="I21" i="11"/>
  <c r="BK19" i="11"/>
  <c r="BJ19" i="11"/>
  <c r="BH19" i="11"/>
  <c r="BG19" i="11"/>
  <c r="BF19" i="11"/>
  <c r="BA19" i="11"/>
  <c r="BC19" i="11" s="1"/>
  <c r="AX19" i="11"/>
  <c r="AW19" i="11"/>
  <c r="AV19" i="11"/>
  <c r="AQ19" i="11"/>
  <c r="AS19" i="11" s="1"/>
  <c r="AN19" i="11"/>
  <c r="AM19" i="11"/>
  <c r="AL19" i="11"/>
  <c r="AG19" i="11"/>
  <c r="AI19" i="11" s="1"/>
  <c r="AD19" i="11"/>
  <c r="AF19" i="11" s="1"/>
  <c r="AC19" i="11"/>
  <c r="AB19" i="11"/>
  <c r="W19" i="11"/>
  <c r="Y19" i="11" s="1"/>
  <c r="T19" i="11"/>
  <c r="S19" i="11"/>
  <c r="R19" i="11"/>
  <c r="M19" i="11"/>
  <c r="O19" i="11" s="1"/>
  <c r="L19" i="11"/>
  <c r="J19" i="11"/>
  <c r="I19" i="11"/>
  <c r="H19" i="11"/>
  <c r="BJ53" i="9"/>
  <c r="BE53" i="9"/>
  <c r="AZ53" i="9"/>
  <c r="AU53" i="9"/>
  <c r="AP53" i="9"/>
  <c r="AK53" i="9"/>
  <c r="AF53" i="9"/>
  <c r="AA53" i="9"/>
  <c r="V53" i="9"/>
  <c r="Q53" i="9"/>
  <c r="L53" i="9"/>
  <c r="BI49" i="9"/>
  <c r="BI50" i="9" s="1"/>
  <c r="BD49" i="9"/>
  <c r="BD50" i="9" s="1"/>
  <c r="AY49" i="9"/>
  <c r="AY50" i="9" s="1"/>
  <c r="AT49" i="9"/>
  <c r="AT50" i="9" s="1"/>
  <c r="AO49" i="9"/>
  <c r="AO50" i="9" s="1"/>
  <c r="AJ49" i="9"/>
  <c r="AJ50" i="9" s="1"/>
  <c r="AE49" i="9"/>
  <c r="AE50" i="9" s="1"/>
  <c r="Z49" i="9"/>
  <c r="Z50" i="9" s="1"/>
  <c r="U49" i="9"/>
  <c r="U50" i="9" s="1"/>
  <c r="P49" i="9"/>
  <c r="P50" i="9" s="1"/>
  <c r="K49" i="9"/>
  <c r="G48" i="9"/>
  <c r="I47" i="9" s="1"/>
  <c r="BK47" i="9"/>
  <c r="BJ47" i="9"/>
  <c r="BH47" i="9"/>
  <c r="BF47" i="9"/>
  <c r="BG47" i="9" s="1"/>
  <c r="BE47" i="9"/>
  <c r="BC47" i="9"/>
  <c r="BA47" i="9"/>
  <c r="BB47" i="9" s="1"/>
  <c r="AZ47" i="9"/>
  <c r="AX47" i="9"/>
  <c r="AV47" i="9"/>
  <c r="AW47" i="9" s="1"/>
  <c r="AU47" i="9"/>
  <c r="AS47" i="9"/>
  <c r="AQ47" i="9"/>
  <c r="AR47" i="9" s="1"/>
  <c r="AP47" i="9"/>
  <c r="AN47" i="9"/>
  <c r="AL47" i="9"/>
  <c r="AM47" i="9" s="1"/>
  <c r="AK47" i="9"/>
  <c r="AI47" i="9"/>
  <c r="AG47" i="9"/>
  <c r="AH47" i="9" s="1"/>
  <c r="AF47" i="9"/>
  <c r="AD47" i="9"/>
  <c r="AB47" i="9"/>
  <c r="AC47" i="9" s="1"/>
  <c r="AA47" i="9"/>
  <c r="Y47" i="9"/>
  <c r="W47" i="9"/>
  <c r="X47" i="9" s="1"/>
  <c r="V47" i="9"/>
  <c r="T47" i="9"/>
  <c r="R47" i="9"/>
  <c r="S47" i="9" s="1"/>
  <c r="Q47" i="9"/>
  <c r="O47" i="9"/>
  <c r="M47" i="9"/>
  <c r="N47" i="9" s="1"/>
  <c r="L47" i="9"/>
  <c r="J47" i="9"/>
  <c r="H47" i="9"/>
  <c r="G46" i="9"/>
  <c r="I45" i="9" s="1"/>
  <c r="BK45" i="9"/>
  <c r="BJ45" i="9"/>
  <c r="BH45" i="9"/>
  <c r="BF45" i="9"/>
  <c r="BG45" i="9" s="1"/>
  <c r="BE45" i="9"/>
  <c r="BC45" i="9"/>
  <c r="BA45" i="9"/>
  <c r="BB45" i="9" s="1"/>
  <c r="AZ45" i="9"/>
  <c r="AX45" i="9"/>
  <c r="AV45" i="9"/>
  <c r="AW45" i="9" s="1"/>
  <c r="AU45" i="9"/>
  <c r="AS45" i="9"/>
  <c r="AQ45" i="9"/>
  <c r="AR45" i="9" s="1"/>
  <c r="AP45" i="9"/>
  <c r="AN45" i="9"/>
  <c r="AL45" i="9"/>
  <c r="AM45" i="9" s="1"/>
  <c r="AK45" i="9"/>
  <c r="AI45" i="9"/>
  <c r="AG45" i="9"/>
  <c r="AH45" i="9" s="1"/>
  <c r="AF45" i="9"/>
  <c r="AD45" i="9"/>
  <c r="AB45" i="9"/>
  <c r="AC45" i="9" s="1"/>
  <c r="AA45" i="9"/>
  <c r="Y45" i="9"/>
  <c r="W45" i="9"/>
  <c r="X45" i="9" s="1"/>
  <c r="V45" i="9"/>
  <c r="T45" i="9"/>
  <c r="R45" i="9"/>
  <c r="S45" i="9" s="1"/>
  <c r="Q45" i="9"/>
  <c r="O45" i="9"/>
  <c r="M45" i="9"/>
  <c r="N45" i="9" s="1"/>
  <c r="L45" i="9"/>
  <c r="J45" i="9"/>
  <c r="H45" i="9"/>
  <c r="G44" i="9"/>
  <c r="I43" i="9" s="1"/>
  <c r="BK43" i="9"/>
  <c r="BJ43" i="9"/>
  <c r="BH43" i="9"/>
  <c r="BF43" i="9"/>
  <c r="BG43" i="9" s="1"/>
  <c r="BE43" i="9"/>
  <c r="BC43" i="9"/>
  <c r="BA43" i="9"/>
  <c r="BB43" i="9" s="1"/>
  <c r="AZ43" i="9"/>
  <c r="AX43" i="9"/>
  <c r="AV43" i="9"/>
  <c r="AW43" i="9" s="1"/>
  <c r="AU43" i="9"/>
  <c r="AS43" i="9"/>
  <c r="AQ43" i="9"/>
  <c r="AR43" i="9" s="1"/>
  <c r="AP43" i="9"/>
  <c r="AN43" i="9"/>
  <c r="AL43" i="9"/>
  <c r="AM43" i="9" s="1"/>
  <c r="AK43" i="9"/>
  <c r="AI43" i="9"/>
  <c r="AG43" i="9"/>
  <c r="AH43" i="9" s="1"/>
  <c r="AF43" i="9"/>
  <c r="AD43" i="9"/>
  <c r="AB43" i="9"/>
  <c r="AC43" i="9" s="1"/>
  <c r="AA43" i="9"/>
  <c r="Y43" i="9"/>
  <c r="W43" i="9"/>
  <c r="X43" i="9" s="1"/>
  <c r="V43" i="9"/>
  <c r="T43" i="9"/>
  <c r="R43" i="9"/>
  <c r="S43" i="9" s="1"/>
  <c r="Q43" i="9"/>
  <c r="O43" i="9"/>
  <c r="M43" i="9"/>
  <c r="N43" i="9" s="1"/>
  <c r="L43" i="9"/>
  <c r="J43" i="9"/>
  <c r="H43" i="9"/>
  <c r="G42" i="9"/>
  <c r="I41" i="9" s="1"/>
  <c r="BK41" i="9"/>
  <c r="BJ41" i="9"/>
  <c r="BH41" i="9"/>
  <c r="BF41" i="9"/>
  <c r="BG41" i="9" s="1"/>
  <c r="BE41" i="9"/>
  <c r="BC41" i="9"/>
  <c r="BA41" i="9"/>
  <c r="BB41" i="9" s="1"/>
  <c r="AZ41" i="9"/>
  <c r="AX41" i="9"/>
  <c r="AV41" i="9"/>
  <c r="AW41" i="9" s="1"/>
  <c r="AU41" i="9"/>
  <c r="AS41" i="9"/>
  <c r="AQ41" i="9"/>
  <c r="AR41" i="9" s="1"/>
  <c r="AP41" i="9"/>
  <c r="AN41" i="9"/>
  <c r="AL41" i="9"/>
  <c r="AM41" i="9" s="1"/>
  <c r="AK41" i="9"/>
  <c r="AI41" i="9"/>
  <c r="AG41" i="9"/>
  <c r="AH41" i="9" s="1"/>
  <c r="AF41" i="9"/>
  <c r="AD41" i="9"/>
  <c r="AB41" i="9"/>
  <c r="AC41" i="9" s="1"/>
  <c r="AA41" i="9"/>
  <c r="Y41" i="9"/>
  <c r="W41" i="9"/>
  <c r="X41" i="9" s="1"/>
  <c r="V41" i="9"/>
  <c r="T41" i="9"/>
  <c r="R41" i="9"/>
  <c r="S41" i="9" s="1"/>
  <c r="Q41" i="9"/>
  <c r="O41" i="9"/>
  <c r="M41" i="9"/>
  <c r="N41" i="9" s="1"/>
  <c r="L41" i="9"/>
  <c r="J41" i="9"/>
  <c r="H41" i="9"/>
  <c r="G40" i="9"/>
  <c r="I39" i="9" s="1"/>
  <c r="BK39" i="9"/>
  <c r="BJ39" i="9"/>
  <c r="BH39" i="9"/>
  <c r="BF39" i="9"/>
  <c r="BG39" i="9" s="1"/>
  <c r="BE39" i="9"/>
  <c r="BC39" i="9"/>
  <c r="BA39" i="9"/>
  <c r="BB39" i="9" s="1"/>
  <c r="AZ39" i="9"/>
  <c r="AX39" i="9"/>
  <c r="AV39" i="9"/>
  <c r="AW39" i="9" s="1"/>
  <c r="AU39" i="9"/>
  <c r="AS39" i="9"/>
  <c r="AQ39" i="9"/>
  <c r="AR39" i="9" s="1"/>
  <c r="AP39" i="9"/>
  <c r="AN39" i="9"/>
  <c r="AL39" i="9"/>
  <c r="AM39" i="9" s="1"/>
  <c r="AK39" i="9"/>
  <c r="AI39" i="9"/>
  <c r="AG39" i="9"/>
  <c r="AH39" i="9" s="1"/>
  <c r="AF39" i="9"/>
  <c r="AD39" i="9"/>
  <c r="AB39" i="9"/>
  <c r="AC39" i="9" s="1"/>
  <c r="AA39" i="9"/>
  <c r="Y39" i="9"/>
  <c r="W39" i="9"/>
  <c r="X39" i="9" s="1"/>
  <c r="V39" i="9"/>
  <c r="T39" i="9"/>
  <c r="R39" i="9"/>
  <c r="S39" i="9" s="1"/>
  <c r="Q39" i="9"/>
  <c r="O39" i="9"/>
  <c r="M39" i="9"/>
  <c r="N39" i="9" s="1"/>
  <c r="L39" i="9"/>
  <c r="J39" i="9"/>
  <c r="H39" i="9"/>
  <c r="G38" i="9"/>
  <c r="I37" i="9" s="1"/>
  <c r="BK37" i="9"/>
  <c r="BJ37" i="9"/>
  <c r="BH37" i="9"/>
  <c r="BF37" i="9"/>
  <c r="BG37" i="9" s="1"/>
  <c r="BE37" i="9"/>
  <c r="BC37" i="9"/>
  <c r="BA37" i="9"/>
  <c r="BB37" i="9" s="1"/>
  <c r="AZ37" i="9"/>
  <c r="AX37" i="9"/>
  <c r="AV37" i="9"/>
  <c r="AW37" i="9" s="1"/>
  <c r="AU37" i="9"/>
  <c r="AS37" i="9"/>
  <c r="AQ37" i="9"/>
  <c r="AR37" i="9" s="1"/>
  <c r="AP37" i="9"/>
  <c r="AN37" i="9"/>
  <c r="AL37" i="9"/>
  <c r="AM37" i="9" s="1"/>
  <c r="AK37" i="9"/>
  <c r="AI37" i="9"/>
  <c r="AG37" i="9"/>
  <c r="AH37" i="9" s="1"/>
  <c r="AF37" i="9"/>
  <c r="AD37" i="9"/>
  <c r="AB37" i="9"/>
  <c r="AC37" i="9" s="1"/>
  <c r="AA37" i="9"/>
  <c r="Y37" i="9"/>
  <c r="W37" i="9"/>
  <c r="X37" i="9" s="1"/>
  <c r="V37" i="9"/>
  <c r="T37" i="9"/>
  <c r="R37" i="9"/>
  <c r="S37" i="9" s="1"/>
  <c r="Q37" i="9"/>
  <c r="O37" i="9"/>
  <c r="M37" i="9"/>
  <c r="N37" i="9" s="1"/>
  <c r="L37" i="9"/>
  <c r="J37" i="9"/>
  <c r="H37" i="9"/>
  <c r="G36" i="9"/>
  <c r="I35" i="9" s="1"/>
  <c r="BK35" i="9"/>
  <c r="BJ35" i="9"/>
  <c r="BH35" i="9"/>
  <c r="BF35" i="9"/>
  <c r="BG35" i="9" s="1"/>
  <c r="BE35" i="9"/>
  <c r="BC35" i="9"/>
  <c r="BA35" i="9"/>
  <c r="BB35" i="9" s="1"/>
  <c r="AZ35" i="9"/>
  <c r="AX35" i="9"/>
  <c r="AV35" i="9"/>
  <c r="AW35" i="9" s="1"/>
  <c r="AU35" i="9"/>
  <c r="AS35" i="9"/>
  <c r="AQ35" i="9"/>
  <c r="AR35" i="9" s="1"/>
  <c r="AP35" i="9"/>
  <c r="AN35" i="9"/>
  <c r="AL35" i="9"/>
  <c r="AM35" i="9" s="1"/>
  <c r="AK35" i="9"/>
  <c r="AI35" i="9"/>
  <c r="AG35" i="9"/>
  <c r="AH35" i="9" s="1"/>
  <c r="AF35" i="9"/>
  <c r="AD35" i="9"/>
  <c r="AB35" i="9"/>
  <c r="AC35" i="9" s="1"/>
  <c r="AA35" i="9"/>
  <c r="Y35" i="9"/>
  <c r="W35" i="9"/>
  <c r="X35" i="9" s="1"/>
  <c r="V35" i="9"/>
  <c r="T35" i="9"/>
  <c r="R35" i="9"/>
  <c r="S35" i="9" s="1"/>
  <c r="Q35" i="9"/>
  <c r="O35" i="9"/>
  <c r="M35" i="9"/>
  <c r="N35" i="9" s="1"/>
  <c r="L35" i="9"/>
  <c r="J35" i="9"/>
  <c r="H35" i="9"/>
  <c r="G34" i="9"/>
  <c r="I33" i="9" s="1"/>
  <c r="BK33" i="9"/>
  <c r="BJ33" i="9"/>
  <c r="BH33" i="9"/>
  <c r="BF33" i="9"/>
  <c r="BG33" i="9" s="1"/>
  <c r="BE33" i="9"/>
  <c r="BC33" i="9"/>
  <c r="BA33" i="9"/>
  <c r="BB33" i="9" s="1"/>
  <c r="AZ33" i="9"/>
  <c r="AX33" i="9"/>
  <c r="AV33" i="9"/>
  <c r="AW33" i="9" s="1"/>
  <c r="AU33" i="9"/>
  <c r="AS33" i="9"/>
  <c r="AQ33" i="9"/>
  <c r="AR33" i="9" s="1"/>
  <c r="AP33" i="9"/>
  <c r="AN33" i="9"/>
  <c r="AL33" i="9"/>
  <c r="AM33" i="9" s="1"/>
  <c r="AK33" i="9"/>
  <c r="AI33" i="9"/>
  <c r="AG33" i="9"/>
  <c r="AH33" i="9" s="1"/>
  <c r="AF33" i="9"/>
  <c r="AD33" i="9"/>
  <c r="AB33" i="9"/>
  <c r="AC33" i="9" s="1"/>
  <c r="AA33" i="9"/>
  <c r="Y33" i="9"/>
  <c r="W33" i="9"/>
  <c r="X33" i="9" s="1"/>
  <c r="V33" i="9"/>
  <c r="T33" i="9"/>
  <c r="R33" i="9"/>
  <c r="S33" i="9" s="1"/>
  <c r="Q33" i="9"/>
  <c r="O33" i="9"/>
  <c r="M33" i="9"/>
  <c r="N33" i="9" s="1"/>
  <c r="L33" i="9"/>
  <c r="J33" i="9"/>
  <c r="H33" i="9"/>
  <c r="G32" i="9"/>
  <c r="I31" i="9" s="1"/>
  <c r="BK31" i="9"/>
  <c r="BJ31" i="9"/>
  <c r="BH31" i="9"/>
  <c r="BF31" i="9"/>
  <c r="BG31" i="9" s="1"/>
  <c r="BE31" i="9"/>
  <c r="BC31" i="9"/>
  <c r="BA31" i="9"/>
  <c r="BB31" i="9" s="1"/>
  <c r="AZ31" i="9"/>
  <c r="AX31" i="9"/>
  <c r="AV31" i="9"/>
  <c r="AW31" i="9" s="1"/>
  <c r="AU31" i="9"/>
  <c r="AS31" i="9"/>
  <c r="AQ31" i="9"/>
  <c r="AR31" i="9" s="1"/>
  <c r="AP31" i="9"/>
  <c r="AN31" i="9"/>
  <c r="AL31" i="9"/>
  <c r="AM31" i="9" s="1"/>
  <c r="AK31" i="9"/>
  <c r="AI31" i="9"/>
  <c r="AG31" i="9"/>
  <c r="AH31" i="9" s="1"/>
  <c r="AF31" i="9"/>
  <c r="AD31" i="9"/>
  <c r="AB31" i="9"/>
  <c r="AC31" i="9" s="1"/>
  <c r="AA31" i="9"/>
  <c r="Y31" i="9"/>
  <c r="W31" i="9"/>
  <c r="X31" i="9" s="1"/>
  <c r="V31" i="9"/>
  <c r="T31" i="9"/>
  <c r="R31" i="9"/>
  <c r="S31" i="9" s="1"/>
  <c r="Q31" i="9"/>
  <c r="O31" i="9"/>
  <c r="M31" i="9"/>
  <c r="N31" i="9" s="1"/>
  <c r="L31" i="9"/>
  <c r="J31" i="9"/>
  <c r="H31" i="9"/>
  <c r="G30" i="9"/>
  <c r="I29" i="9" s="1"/>
  <c r="BK29" i="9"/>
  <c r="BJ29" i="9"/>
  <c r="BH29" i="9"/>
  <c r="BF29" i="9"/>
  <c r="BG29" i="9" s="1"/>
  <c r="BE29" i="9"/>
  <c r="BC29" i="9"/>
  <c r="BA29" i="9"/>
  <c r="BB29" i="9" s="1"/>
  <c r="AZ29" i="9"/>
  <c r="AX29" i="9"/>
  <c r="AV29" i="9"/>
  <c r="AW29" i="9" s="1"/>
  <c r="AU29" i="9"/>
  <c r="AS29" i="9"/>
  <c r="AQ29" i="9"/>
  <c r="AR29" i="9" s="1"/>
  <c r="AP29" i="9"/>
  <c r="AN29" i="9"/>
  <c r="AL29" i="9"/>
  <c r="AM29" i="9" s="1"/>
  <c r="AK29" i="9"/>
  <c r="AI29" i="9"/>
  <c r="AG29" i="9"/>
  <c r="AH29" i="9" s="1"/>
  <c r="AF29" i="9"/>
  <c r="AD29" i="9"/>
  <c r="AB29" i="9"/>
  <c r="AC29" i="9" s="1"/>
  <c r="AA29" i="9"/>
  <c r="Y29" i="9"/>
  <c r="W29" i="9"/>
  <c r="X29" i="9" s="1"/>
  <c r="V29" i="9"/>
  <c r="T29" i="9"/>
  <c r="R29" i="9"/>
  <c r="S29" i="9" s="1"/>
  <c r="Q29" i="9"/>
  <c r="O29" i="9"/>
  <c r="M29" i="9"/>
  <c r="N29" i="9" s="1"/>
  <c r="L29" i="9"/>
  <c r="J29" i="9"/>
  <c r="H29" i="9"/>
  <c r="G28" i="9"/>
  <c r="I27" i="9" s="1"/>
  <c r="BK27" i="9"/>
  <c r="BJ27" i="9"/>
  <c r="BH27" i="9"/>
  <c r="BF27" i="9"/>
  <c r="BG27" i="9" s="1"/>
  <c r="BE27" i="9"/>
  <c r="BC27" i="9"/>
  <c r="BA27" i="9"/>
  <c r="BB27" i="9" s="1"/>
  <c r="AZ27" i="9"/>
  <c r="AX27" i="9"/>
  <c r="AV27" i="9"/>
  <c r="AW27" i="9" s="1"/>
  <c r="AU27" i="9"/>
  <c r="AS27" i="9"/>
  <c r="AQ27" i="9"/>
  <c r="AR27" i="9" s="1"/>
  <c r="AP27" i="9"/>
  <c r="AN27" i="9"/>
  <c r="AL27" i="9"/>
  <c r="AM27" i="9" s="1"/>
  <c r="AK27" i="9"/>
  <c r="AI27" i="9"/>
  <c r="AG27" i="9"/>
  <c r="AH27" i="9" s="1"/>
  <c r="AF27" i="9"/>
  <c r="AD27" i="9"/>
  <c r="AB27" i="9"/>
  <c r="AC27" i="9" s="1"/>
  <c r="AA27" i="9"/>
  <c r="Y27" i="9"/>
  <c r="W27" i="9"/>
  <c r="X27" i="9" s="1"/>
  <c r="V27" i="9"/>
  <c r="T27" i="9"/>
  <c r="R27" i="9"/>
  <c r="S27" i="9" s="1"/>
  <c r="Q27" i="9"/>
  <c r="O27" i="9"/>
  <c r="M27" i="9"/>
  <c r="N27" i="9" s="1"/>
  <c r="L27" i="9"/>
  <c r="J27" i="9"/>
  <c r="H27" i="9"/>
  <c r="G26" i="9"/>
  <c r="I25" i="9" s="1"/>
  <c r="BK25" i="9"/>
  <c r="BJ25" i="9"/>
  <c r="BH25" i="9"/>
  <c r="BF25" i="9"/>
  <c r="BG25" i="9" s="1"/>
  <c r="BE25" i="9"/>
  <c r="BC25" i="9"/>
  <c r="BA25" i="9"/>
  <c r="BB25" i="9" s="1"/>
  <c r="AZ25" i="9"/>
  <c r="AX25" i="9"/>
  <c r="AV25" i="9"/>
  <c r="AW25" i="9" s="1"/>
  <c r="AU25" i="9"/>
  <c r="AS25" i="9"/>
  <c r="AQ25" i="9"/>
  <c r="AR25" i="9" s="1"/>
  <c r="AP25" i="9"/>
  <c r="AN25" i="9"/>
  <c r="AL25" i="9"/>
  <c r="AM25" i="9" s="1"/>
  <c r="AK25" i="9"/>
  <c r="AI25" i="9"/>
  <c r="AG25" i="9"/>
  <c r="AH25" i="9" s="1"/>
  <c r="AF25" i="9"/>
  <c r="AD25" i="9"/>
  <c r="AB25" i="9"/>
  <c r="AC25" i="9" s="1"/>
  <c r="AA25" i="9"/>
  <c r="Y25" i="9"/>
  <c r="W25" i="9"/>
  <c r="X25" i="9" s="1"/>
  <c r="V25" i="9"/>
  <c r="T25" i="9"/>
  <c r="R25" i="9"/>
  <c r="S25" i="9" s="1"/>
  <c r="Q25" i="9"/>
  <c r="O25" i="9"/>
  <c r="M25" i="9"/>
  <c r="N25" i="9" s="1"/>
  <c r="L25" i="9"/>
  <c r="J25" i="9"/>
  <c r="H25" i="9"/>
  <c r="G24" i="9"/>
  <c r="I23" i="9" s="1"/>
  <c r="BK23" i="9"/>
  <c r="BJ23" i="9"/>
  <c r="BH23" i="9"/>
  <c r="BF23" i="9"/>
  <c r="BG23" i="9" s="1"/>
  <c r="BE23" i="9"/>
  <c r="BC23" i="9"/>
  <c r="BA23" i="9"/>
  <c r="BB23" i="9" s="1"/>
  <c r="AZ23" i="9"/>
  <c r="AX23" i="9"/>
  <c r="AV23" i="9"/>
  <c r="AW23" i="9" s="1"/>
  <c r="AU23" i="9"/>
  <c r="AS23" i="9"/>
  <c r="AQ23" i="9"/>
  <c r="AR23" i="9" s="1"/>
  <c r="AP23" i="9"/>
  <c r="AN23" i="9"/>
  <c r="AL23" i="9"/>
  <c r="AM23" i="9" s="1"/>
  <c r="AK23" i="9"/>
  <c r="AI23" i="9"/>
  <c r="AG23" i="9"/>
  <c r="AH23" i="9" s="1"/>
  <c r="AF23" i="9"/>
  <c r="AD23" i="9"/>
  <c r="AB23" i="9"/>
  <c r="AC23" i="9" s="1"/>
  <c r="AA23" i="9"/>
  <c r="Y23" i="9"/>
  <c r="W23" i="9"/>
  <c r="X23" i="9" s="1"/>
  <c r="V23" i="9"/>
  <c r="T23" i="9"/>
  <c r="R23" i="9"/>
  <c r="S23" i="9" s="1"/>
  <c r="Q23" i="9"/>
  <c r="O23" i="9"/>
  <c r="M23" i="9"/>
  <c r="N23" i="9" s="1"/>
  <c r="L23" i="9"/>
  <c r="J23" i="9"/>
  <c r="H23" i="9"/>
  <c r="I21" i="9"/>
  <c r="BK21" i="9"/>
  <c r="BJ21" i="9"/>
  <c r="BH21" i="9"/>
  <c r="BF21" i="9"/>
  <c r="BG21" i="9" s="1"/>
  <c r="BE21" i="9"/>
  <c r="BC21" i="9"/>
  <c r="BA21" i="9"/>
  <c r="BB21" i="9" s="1"/>
  <c r="AZ21" i="9"/>
  <c r="AX21" i="9"/>
  <c r="AV21" i="9"/>
  <c r="AW21" i="9" s="1"/>
  <c r="AU21" i="9"/>
  <c r="AS21" i="9"/>
  <c r="AQ21" i="9"/>
  <c r="AR21" i="9" s="1"/>
  <c r="AP21" i="9"/>
  <c r="AN21" i="9"/>
  <c r="AL21" i="9"/>
  <c r="AM21" i="9" s="1"/>
  <c r="AK21" i="9"/>
  <c r="AI21" i="9"/>
  <c r="AG21" i="9"/>
  <c r="AH21" i="9" s="1"/>
  <c r="AF21" i="9"/>
  <c r="AD21" i="9"/>
  <c r="AB21" i="9"/>
  <c r="AC21" i="9" s="1"/>
  <c r="AA21" i="9"/>
  <c r="Y21" i="9"/>
  <c r="W21" i="9"/>
  <c r="X21" i="9" s="1"/>
  <c r="V21" i="9"/>
  <c r="T21" i="9"/>
  <c r="R21" i="9"/>
  <c r="S21" i="9" s="1"/>
  <c r="Q21" i="9"/>
  <c r="O21" i="9"/>
  <c r="M21" i="9"/>
  <c r="N21" i="9" s="1"/>
  <c r="L21" i="9"/>
  <c r="J21" i="9"/>
  <c r="H21" i="9"/>
  <c r="BK19" i="9"/>
  <c r="BJ19" i="9"/>
  <c r="BF19" i="9"/>
  <c r="BG19" i="9" s="1"/>
  <c r="BE19" i="9"/>
  <c r="BA19" i="9"/>
  <c r="BB19" i="9" s="1"/>
  <c r="AZ19" i="9"/>
  <c r="AV19" i="9"/>
  <c r="AW19" i="9" s="1"/>
  <c r="AU19" i="9"/>
  <c r="AQ19" i="9"/>
  <c r="AR19" i="9" s="1"/>
  <c r="AP19" i="9"/>
  <c r="AL19" i="9"/>
  <c r="AM19" i="9" s="1"/>
  <c r="AK19" i="9"/>
  <c r="AG19" i="9"/>
  <c r="AH19" i="9" s="1"/>
  <c r="AB19" i="9"/>
  <c r="AC19" i="9" s="1"/>
  <c r="W19" i="9"/>
  <c r="X19" i="9" s="1"/>
  <c r="R19" i="9"/>
  <c r="S19" i="9" s="1"/>
  <c r="Q19" i="9"/>
  <c r="M19" i="9"/>
  <c r="N19" i="9" s="1"/>
  <c r="J19" i="9"/>
  <c r="I19" i="9"/>
  <c r="BT53" i="10" l="1"/>
  <c r="BJ53" i="10"/>
  <c r="BE51" i="10"/>
  <c r="AZ53" i="10"/>
  <c r="AJ51" i="9"/>
  <c r="AI19" i="9"/>
  <c r="AO53" i="9"/>
  <c r="K52" i="9"/>
  <c r="L19" i="9"/>
  <c r="K53" i="9" s="1"/>
  <c r="AN19" i="9"/>
  <c r="AO52" i="9" s="1"/>
  <c r="O19" i="9"/>
  <c r="P52" i="9" s="1"/>
  <c r="AS19" i="9"/>
  <c r="Y19" i="9"/>
  <c r="AA19" i="9" s="1"/>
  <c r="Z53" i="9" s="1"/>
  <c r="T19" i="9"/>
  <c r="BH19" i="9"/>
  <c r="BI51" i="9" s="1"/>
  <c r="AX19" i="9"/>
  <c r="AY52" i="9" s="1"/>
  <c r="BC19" i="9"/>
  <c r="BD51" i="9" s="1"/>
  <c r="AD19" i="9"/>
  <c r="AE52" i="9" s="1"/>
  <c r="AT51" i="9"/>
  <c r="AT53" i="9"/>
  <c r="Z52" i="9"/>
  <c r="BI53" i="9"/>
  <c r="AY53" i="9"/>
  <c r="BT52" i="10"/>
  <c r="AP53" i="10"/>
  <c r="AK52" i="10"/>
  <c r="AK51" i="10"/>
  <c r="L53" i="10"/>
  <c r="P51" i="9"/>
  <c r="O27" i="11"/>
  <c r="Q27" i="11" s="1"/>
  <c r="N27" i="11"/>
  <c r="J27" i="11"/>
  <c r="W27" i="11"/>
  <c r="I27" i="11"/>
  <c r="AV27" i="11"/>
  <c r="H27" i="11"/>
  <c r="AG27" i="11"/>
  <c r="BF27" i="11"/>
  <c r="R27" i="11"/>
  <c r="AQ27" i="11"/>
  <c r="AB27" i="11"/>
  <c r="Q19" i="11"/>
  <c r="K50" i="9"/>
  <c r="BK50" i="9" s="1"/>
  <c r="BK49" i="9"/>
  <c r="AO51" i="9"/>
  <c r="AX23" i="11"/>
  <c r="AW23" i="11"/>
  <c r="AK25" i="11"/>
  <c r="AF31" i="11"/>
  <c r="K19" i="12"/>
  <c r="J19" i="12"/>
  <c r="AJ52" i="9"/>
  <c r="AY51" i="9"/>
  <c r="AZ19" i="11"/>
  <c r="BJ25" i="11"/>
  <c r="AM27" i="11"/>
  <c r="AP27" i="11" s="1"/>
  <c r="V51" i="10"/>
  <c r="V52" i="10"/>
  <c r="AF53" i="10"/>
  <c r="Z51" i="9"/>
  <c r="AT52" i="9"/>
  <c r="P53" i="9"/>
  <c r="AJ53" i="9"/>
  <c r="BD53" i="9"/>
  <c r="V19" i="11"/>
  <c r="O23" i="11"/>
  <c r="Q23" i="11" s="1"/>
  <c r="N23" i="11"/>
  <c r="O25" i="11"/>
  <c r="Q25" i="11" s="1"/>
  <c r="N25" i="11"/>
  <c r="BH33" i="11"/>
  <c r="BJ33" i="11" s="1"/>
  <c r="BG33" i="11"/>
  <c r="BJ23" i="11"/>
  <c r="BC27" i="11"/>
  <c r="BB27" i="11"/>
  <c r="AW29" i="11"/>
  <c r="AX29" i="11"/>
  <c r="AZ29" i="11" s="1"/>
  <c r="Y31" i="11"/>
  <c r="AA31" i="11" s="1"/>
  <c r="X31" i="11"/>
  <c r="K51" i="9"/>
  <c r="U52" i="9"/>
  <c r="K52" i="11"/>
  <c r="K51" i="11"/>
  <c r="AP19" i="11"/>
  <c r="AA23" i="11"/>
  <c r="BG23" i="11"/>
  <c r="X25" i="11"/>
  <c r="AA25" i="11" s="1"/>
  <c r="AS31" i="11"/>
  <c r="AU31" i="11" s="1"/>
  <c r="AR31" i="11"/>
  <c r="BK50" i="11"/>
  <c r="AF51" i="10"/>
  <c r="AF52" i="10"/>
  <c r="K33" i="12"/>
  <c r="J33" i="12"/>
  <c r="L51" i="10"/>
  <c r="L52" i="10"/>
  <c r="BY52" i="10"/>
  <c r="BF31" i="12"/>
  <c r="N19" i="11"/>
  <c r="X19" i="11"/>
  <c r="AA19" i="11" s="1"/>
  <c r="AH19" i="11"/>
  <c r="AK19" i="11" s="1"/>
  <c r="AR19" i="11"/>
  <c r="AU19" i="11" s="1"/>
  <c r="BB19" i="11"/>
  <c r="BE19" i="11" s="1"/>
  <c r="H21" i="11"/>
  <c r="AM23" i="11"/>
  <c r="AP23" i="11" s="1"/>
  <c r="BA29" i="11"/>
  <c r="AQ29" i="11"/>
  <c r="AG29" i="11"/>
  <c r="W29" i="11"/>
  <c r="M29" i="11"/>
  <c r="I29" i="11"/>
  <c r="S31" i="11"/>
  <c r="V31" i="11" s="1"/>
  <c r="AG31" i="11"/>
  <c r="BG31" i="11"/>
  <c r="BJ31" i="11" s="1"/>
  <c r="O33" i="11"/>
  <c r="Q33" i="11" s="1"/>
  <c r="BC33" i="11"/>
  <c r="BE33" i="11" s="1"/>
  <c r="BA21" i="11"/>
  <c r="BB21" i="11" s="1"/>
  <c r="AQ21" i="11"/>
  <c r="AR21" i="11" s="1"/>
  <c r="AG21" i="11"/>
  <c r="AH21" i="11" s="1"/>
  <c r="W21" i="11"/>
  <c r="X21" i="11" s="1"/>
  <c r="BY51" i="10"/>
  <c r="S23" i="11"/>
  <c r="V23" i="11" s="1"/>
  <c r="AB29" i="11"/>
  <c r="I31" i="11"/>
  <c r="AW31" i="11"/>
  <c r="AZ31" i="11" s="1"/>
  <c r="AS33" i="11"/>
  <c r="AU33" i="11" s="1"/>
  <c r="L31" i="11"/>
  <c r="BK49" i="11"/>
  <c r="BL49" i="11" s="1"/>
  <c r="AP51" i="10"/>
  <c r="BY51" i="12"/>
  <c r="Z25" i="12"/>
  <c r="Y25" i="12"/>
  <c r="AA52" i="12"/>
  <c r="AO19" i="12"/>
  <c r="AN19" i="12"/>
  <c r="BT53" i="12"/>
  <c r="BD25" i="12"/>
  <c r="BC25" i="12"/>
  <c r="AO33" i="12"/>
  <c r="AN33" i="12"/>
  <c r="AU51" i="12"/>
  <c r="BI19" i="12"/>
  <c r="BH19" i="12"/>
  <c r="BX25" i="12"/>
  <c r="BY52" i="12" s="1"/>
  <c r="BW25" i="12"/>
  <c r="BI33" i="12"/>
  <c r="BH33" i="12"/>
  <c r="Q52" i="10"/>
  <c r="AA52" i="10"/>
  <c r="AA51" i="10"/>
  <c r="AU52" i="10"/>
  <c r="AU51" i="10"/>
  <c r="BE52" i="10"/>
  <c r="BO52" i="10"/>
  <c r="BO51" i="10"/>
  <c r="Q51" i="12"/>
  <c r="AE19" i="12"/>
  <c r="AD19" i="12"/>
  <c r="BY53" i="12"/>
  <c r="AT25" i="12"/>
  <c r="AU52" i="12" s="1"/>
  <c r="AS25" i="12"/>
  <c r="AE33" i="12"/>
  <c r="AD33" i="12"/>
  <c r="Q53" i="10"/>
  <c r="AA53" i="10"/>
  <c r="AK53" i="10"/>
  <c r="AU53" i="10"/>
  <c r="BE53" i="10"/>
  <c r="BO53" i="10"/>
  <c r="BY53" i="10"/>
  <c r="CF50" i="10"/>
  <c r="CG49" i="10" s="1"/>
  <c r="AF53" i="12"/>
  <c r="AV19" i="12"/>
  <c r="BO51" i="12"/>
  <c r="CC19" i="12"/>
  <c r="CB19" i="12"/>
  <c r="P25" i="12"/>
  <c r="Q52" i="12" s="1"/>
  <c r="O25" i="12"/>
  <c r="CC33" i="12"/>
  <c r="CB33" i="12"/>
  <c r="CF49" i="12"/>
  <c r="L50" i="12"/>
  <c r="CF50" i="12" s="1"/>
  <c r="Q53" i="12"/>
  <c r="AK51" i="12"/>
  <c r="AY19" i="12"/>
  <c r="AX19" i="12"/>
  <c r="BN25" i="12"/>
  <c r="BO52" i="12" s="1"/>
  <c r="BM25" i="12"/>
  <c r="AY33" i="12"/>
  <c r="AX33" i="12"/>
  <c r="H25" i="11"/>
  <c r="R25" i="11"/>
  <c r="AB25" i="11"/>
  <c r="AL25" i="11"/>
  <c r="AV25" i="11"/>
  <c r="H33" i="11"/>
  <c r="R33" i="11"/>
  <c r="AB33" i="11"/>
  <c r="AL33" i="11"/>
  <c r="AV33" i="11"/>
  <c r="U19" i="12"/>
  <c r="T19" i="12"/>
  <c r="BO53" i="12"/>
  <c r="AJ25" i="12"/>
  <c r="AK52" i="12" s="1"/>
  <c r="AI25" i="12"/>
  <c r="U33" i="12"/>
  <c r="T33" i="12"/>
  <c r="AZ51" i="10"/>
  <c r="BJ51" i="10"/>
  <c r="BJ52" i="10"/>
  <c r="BT51" i="10"/>
  <c r="CD52" i="10"/>
  <c r="Q51" i="10"/>
  <c r="V53" i="12"/>
  <c r="AK53" i="12"/>
  <c r="BE52" i="12"/>
  <c r="BE51" i="12"/>
  <c r="BS19" i="12"/>
  <c r="BR19" i="12"/>
  <c r="BS33" i="12"/>
  <c r="BR33" i="12"/>
  <c r="AA51" i="12"/>
  <c r="BI52" i="9" l="1"/>
  <c r="U51" i="9"/>
  <c r="V19" i="9"/>
  <c r="U53" i="9" s="1"/>
  <c r="AE51" i="9"/>
  <c r="AF19" i="9"/>
  <c r="AE53" i="9" s="1"/>
  <c r="BD52" i="9"/>
  <c r="BK52" i="9" s="1"/>
  <c r="BL52" i="9" s="1"/>
  <c r="CF51" i="10"/>
  <c r="CG51" i="10" s="1"/>
  <c r="CF55" i="10" s="1"/>
  <c r="CF53" i="10"/>
  <c r="CG53" i="10" s="1"/>
  <c r="CF57" i="10" s="1"/>
  <c r="BJ52" i="12"/>
  <c r="BJ51" i="12"/>
  <c r="BH27" i="11"/>
  <c r="BG27" i="11"/>
  <c r="AX25" i="11"/>
  <c r="AW25" i="11"/>
  <c r="CG49" i="12"/>
  <c r="AC29" i="11"/>
  <c r="AD29" i="11"/>
  <c r="AF29" i="11" s="1"/>
  <c r="AS29" i="11"/>
  <c r="AU29" i="11" s="1"/>
  <c r="AR29" i="11"/>
  <c r="BL49" i="9"/>
  <c r="T27" i="11"/>
  <c r="S27" i="11"/>
  <c r="AI31" i="11"/>
  <c r="AH31" i="11"/>
  <c r="P53" i="11"/>
  <c r="AI27" i="11"/>
  <c r="AH27" i="11"/>
  <c r="AN25" i="11"/>
  <c r="AM25" i="11"/>
  <c r="V52" i="12"/>
  <c r="V51" i="12"/>
  <c r="AW33" i="11"/>
  <c r="AX33" i="11"/>
  <c r="T25" i="11"/>
  <c r="S25" i="11"/>
  <c r="AZ52" i="12"/>
  <c r="BA19" i="12"/>
  <c r="AZ51" i="12"/>
  <c r="L52" i="12"/>
  <c r="L51" i="12"/>
  <c r="AX27" i="11"/>
  <c r="AZ27" i="11" s="1"/>
  <c r="AW27" i="11"/>
  <c r="AN33" i="11"/>
  <c r="AM33" i="11"/>
  <c r="AD33" i="11"/>
  <c r="AC33" i="11"/>
  <c r="O29" i="11"/>
  <c r="P51" i="11" s="1"/>
  <c r="N29" i="11"/>
  <c r="BE27" i="11"/>
  <c r="AZ23" i="11"/>
  <c r="BT51" i="12"/>
  <c r="BT52" i="12"/>
  <c r="AF51" i="12"/>
  <c r="AF52" i="12"/>
  <c r="AD25" i="11"/>
  <c r="AC25" i="11"/>
  <c r="T33" i="11"/>
  <c r="V33" i="11" s="1"/>
  <c r="S33" i="11"/>
  <c r="BA33" i="12"/>
  <c r="CD52" i="12"/>
  <c r="CF52" i="12" s="1"/>
  <c r="CG52" i="12" s="1"/>
  <c r="CF56" i="12" s="1"/>
  <c r="CD51" i="12"/>
  <c r="CF51" i="12" s="1"/>
  <c r="CG51" i="12" s="1"/>
  <c r="CF55" i="12" s="1"/>
  <c r="AV25" i="12"/>
  <c r="AU53" i="12" s="1"/>
  <c r="BF25" i="12"/>
  <c r="BE53" i="12" s="1"/>
  <c r="Y29" i="11"/>
  <c r="X29" i="11"/>
  <c r="AD27" i="11"/>
  <c r="AC27" i="11"/>
  <c r="X27" i="11"/>
  <c r="Y27" i="11"/>
  <c r="AP51" i="12"/>
  <c r="AP52" i="12"/>
  <c r="BC29" i="11"/>
  <c r="BB29" i="11"/>
  <c r="CF52" i="10"/>
  <c r="CG52" i="10" s="1"/>
  <c r="CF56" i="10" s="1"/>
  <c r="AH29" i="11"/>
  <c r="AI29" i="11"/>
  <c r="AK29" i="11" s="1"/>
  <c r="AS27" i="11"/>
  <c r="AR27" i="11"/>
  <c r="L27" i="11"/>
  <c r="K53" i="11" s="1"/>
  <c r="BK53" i="9" l="1"/>
  <c r="BL53" i="9" s="1"/>
  <c r="BK57" i="9" s="1"/>
  <c r="BK51" i="9"/>
  <c r="BL51" i="9" s="1"/>
  <c r="BK55" i="9" s="1"/>
  <c r="BK56" i="9"/>
  <c r="AF27" i="11"/>
  <c r="AP33" i="11"/>
  <c r="AZ53" i="12"/>
  <c r="CF53" i="12" s="1"/>
  <c r="CG53" i="12" s="1"/>
  <c r="CF57" i="12" s="1"/>
  <c r="AK31" i="11"/>
  <c r="BE29" i="11"/>
  <c r="BD53" i="11" s="1"/>
  <c r="BD52" i="11"/>
  <c r="BD51" i="11"/>
  <c r="P52" i="11"/>
  <c r="AP25" i="11"/>
  <c r="AO53" i="11" s="1"/>
  <c r="AO52" i="11"/>
  <c r="AO51" i="11"/>
  <c r="AF25" i="11"/>
  <c r="AE51" i="11"/>
  <c r="AE52" i="11"/>
  <c r="V25" i="11"/>
  <c r="U52" i="11"/>
  <c r="U51" i="11"/>
  <c r="V27" i="11"/>
  <c r="AZ25" i="11"/>
  <c r="AY52" i="11"/>
  <c r="AY51" i="11"/>
  <c r="AU27" i="11"/>
  <c r="AT53" i="11" s="1"/>
  <c r="AT51" i="11"/>
  <c r="AT52" i="11"/>
  <c r="AA27" i="11"/>
  <c r="Z53" i="11" s="1"/>
  <c r="Z52" i="11"/>
  <c r="Z51" i="11"/>
  <c r="AZ33" i="11"/>
  <c r="AK27" i="11"/>
  <c r="AJ53" i="11" s="1"/>
  <c r="AJ52" i="11"/>
  <c r="AJ51" i="11"/>
  <c r="AF33" i="11"/>
  <c r="BJ27" i="11"/>
  <c r="BI53" i="11" s="1"/>
  <c r="BI52" i="11"/>
  <c r="BI51" i="11"/>
  <c r="AE53" i="11" l="1"/>
  <c r="BK51" i="11"/>
  <c r="BL51" i="11" s="1"/>
  <c r="BK55" i="11" s="1"/>
  <c r="AY53" i="11"/>
  <c r="BK53" i="11" s="1"/>
  <c r="BL53" i="11" s="1"/>
  <c r="BK57" i="11" s="1"/>
  <c r="BK52" i="11"/>
  <c r="BL52" i="11" s="1"/>
  <c r="BK56" i="11" s="1"/>
  <c r="U53" i="11"/>
</calcChain>
</file>

<file path=xl/sharedStrings.xml><?xml version="1.0" encoding="utf-8"?>
<sst xmlns="http://schemas.openxmlformats.org/spreadsheetml/2006/main" count="498" uniqueCount="82">
  <si>
    <t>勤続年数（端数月除く）</t>
    <rPh sb="0" eb="2">
      <t>キンゾク</t>
    </rPh>
    <rPh sb="2" eb="4">
      <t>ネンスウ</t>
    </rPh>
    <rPh sb="5" eb="7">
      <t>ハスウ</t>
    </rPh>
    <rPh sb="7" eb="8">
      <t>ツキ</t>
    </rPh>
    <rPh sb="8" eb="9">
      <t>ノゾ</t>
    </rPh>
    <phoneticPr fontId="1"/>
  </si>
  <si>
    <t>計</t>
    <rPh sb="0" eb="1">
      <t>ケイ</t>
    </rPh>
    <phoneticPr fontId="1"/>
  </si>
  <si>
    <t>換算数</t>
    <rPh sb="0" eb="2">
      <t>カンザン</t>
    </rPh>
    <rPh sb="2" eb="3">
      <t>スウ</t>
    </rPh>
    <phoneticPr fontId="1"/>
  </si>
  <si>
    <t>氏　　名</t>
    <rPh sb="0" eb="1">
      <t>シ</t>
    </rPh>
    <rPh sb="3" eb="4">
      <t>メイ</t>
    </rPh>
    <phoneticPr fontId="1"/>
  </si>
  <si>
    <t>介護職員</t>
    <rPh sb="0" eb="2">
      <t>カイゴ</t>
    </rPh>
    <rPh sb="2" eb="4">
      <t>ショクイン</t>
    </rPh>
    <phoneticPr fontId="1"/>
  </si>
  <si>
    <t>介護職員</t>
    <rPh sb="0" eb="4">
      <t>カイゴショクイン</t>
    </rPh>
    <phoneticPr fontId="1"/>
  </si>
  <si>
    <t>従業者常勤換算一覧表（介護福祉士等を一定割合以上雇用する事業所に関する加算）</t>
    <rPh sb="0" eb="3">
      <t>ジュウギョウシャ</t>
    </rPh>
    <rPh sb="3" eb="5">
      <t>ジョウキン</t>
    </rPh>
    <rPh sb="5" eb="7">
      <t>カンザン</t>
    </rPh>
    <rPh sb="7" eb="9">
      <t>イチラン</t>
    </rPh>
    <rPh sb="9" eb="10">
      <t>ヒョウ</t>
    </rPh>
    <rPh sb="11" eb="13">
      <t>カイゴ</t>
    </rPh>
    <rPh sb="13" eb="16">
      <t>フクシシ</t>
    </rPh>
    <rPh sb="16" eb="17">
      <t>ナド</t>
    </rPh>
    <rPh sb="24" eb="26">
      <t>コヨウ</t>
    </rPh>
    <rPh sb="32" eb="33">
      <t>カン</t>
    </rPh>
    <rPh sb="35" eb="37">
      <t>カサン</t>
    </rPh>
    <phoneticPr fontId="1"/>
  </si>
  <si>
    <t>資格取得年月日</t>
    <rPh sb="0" eb="2">
      <t>シカク</t>
    </rPh>
    <rPh sb="2" eb="4">
      <t>シュトク</t>
    </rPh>
    <rPh sb="4" eb="7">
      <t>ネンガッピ</t>
    </rPh>
    <phoneticPr fontId="1"/>
  </si>
  <si>
    <t>基準年月日</t>
    <rPh sb="0" eb="2">
      <t>キジュン</t>
    </rPh>
    <rPh sb="2" eb="5">
      <t>ネンガッピ</t>
    </rPh>
    <phoneticPr fontId="1"/>
  </si>
  <si>
    <t>介護</t>
    <rPh sb="0" eb="2">
      <t>カイゴ</t>
    </rPh>
    <phoneticPr fontId="1"/>
  </si>
  <si>
    <t>勤続年数（端数除く）</t>
    <rPh sb="0" eb="2">
      <t>キンゾク</t>
    </rPh>
    <rPh sb="2" eb="4">
      <t>ネンスウ</t>
    </rPh>
    <rPh sb="5" eb="7">
      <t>ハスウ</t>
    </rPh>
    <rPh sb="7" eb="8">
      <t>ノゾ</t>
    </rPh>
    <phoneticPr fontId="1"/>
  </si>
  <si>
    <t>基礎</t>
    <rPh sb="0" eb="2">
      <t>キソ</t>
    </rPh>
    <phoneticPr fontId="1"/>
  </si>
  <si>
    <t>１級</t>
    <rPh sb="1" eb="2">
      <t>キュウ</t>
    </rPh>
    <phoneticPr fontId="1"/>
  </si>
  <si>
    <t>　　　２　算出にあたっては、他事業所の従業者との兼務や事業所内の他の職種との兼務がある場合、兼務先の勤務時間数は除いてください。</t>
    <rPh sb="5" eb="7">
      <t>サンシュツ</t>
    </rPh>
    <rPh sb="14" eb="15">
      <t>タ</t>
    </rPh>
    <rPh sb="15" eb="18">
      <t>ジギョウショ</t>
    </rPh>
    <rPh sb="19" eb="22">
      <t>ジュウギョウシャ</t>
    </rPh>
    <rPh sb="24" eb="26">
      <t>ケンム</t>
    </rPh>
    <rPh sb="27" eb="30">
      <t>ジギョウショ</t>
    </rPh>
    <rPh sb="30" eb="31">
      <t>ナイ</t>
    </rPh>
    <rPh sb="32" eb="33">
      <t>ホカ</t>
    </rPh>
    <rPh sb="34" eb="36">
      <t>ショクシュ</t>
    </rPh>
    <rPh sb="38" eb="40">
      <t>ケンム</t>
    </rPh>
    <rPh sb="43" eb="45">
      <t>バアイ</t>
    </rPh>
    <rPh sb="46" eb="48">
      <t>ケンム</t>
    </rPh>
    <rPh sb="48" eb="49">
      <t>サキ</t>
    </rPh>
    <rPh sb="50" eb="52">
      <t>キンム</t>
    </rPh>
    <rPh sb="52" eb="55">
      <t>ジカンスウ</t>
    </rPh>
    <rPh sb="56" eb="57">
      <t>ノゾ</t>
    </rPh>
    <phoneticPr fontId="1"/>
  </si>
  <si>
    <t>一覧表対象年度</t>
    <rPh sb="0" eb="2">
      <t>イチラン</t>
    </rPh>
    <rPh sb="2" eb="3">
      <t>ヒョウ</t>
    </rPh>
    <rPh sb="3" eb="5">
      <t>タイショウ</t>
    </rPh>
    <rPh sb="5" eb="7">
      <t>ネンド</t>
    </rPh>
    <phoneticPr fontId="1"/>
  </si>
  <si>
    <t>開設(再開）年月日</t>
    <rPh sb="0" eb="2">
      <t>カイセツ</t>
    </rPh>
    <rPh sb="3" eb="5">
      <t>サイカイ</t>
    </rPh>
    <rPh sb="6" eb="9">
      <t>ネンガッピ</t>
    </rPh>
    <phoneticPr fontId="1"/>
  </si>
  <si>
    <t>：</t>
  </si>
  <si>
    <t>「該当」欄は、何も入力しないでください。</t>
    <rPh sb="1" eb="3">
      <t>ガイトウ</t>
    </rPh>
    <rPh sb="4" eb="5">
      <t>ラン</t>
    </rPh>
    <rPh sb="7" eb="8">
      <t>ナニ</t>
    </rPh>
    <rPh sb="9" eb="11">
      <t>ニュウリョク</t>
    </rPh>
    <phoneticPr fontId="1"/>
  </si>
  <si>
    <t>なし</t>
  </si>
  <si>
    <t>「換算数」欄は、常勤換算後の数字を小数点第１位まで入力してください（第２以下は切り捨て）</t>
    <rPh sb="1" eb="3">
      <t>カンザン</t>
    </rPh>
    <rPh sb="3" eb="4">
      <t>スウ</t>
    </rPh>
    <rPh sb="5" eb="6">
      <t>ラン</t>
    </rPh>
    <rPh sb="8" eb="10">
      <t>ジョウキン</t>
    </rPh>
    <rPh sb="10" eb="12">
      <t>カンザン</t>
    </rPh>
    <rPh sb="12" eb="13">
      <t>ゴ</t>
    </rPh>
    <rPh sb="14" eb="16">
      <t>スウジ</t>
    </rPh>
    <rPh sb="17" eb="20">
      <t>ショウスウテン</t>
    </rPh>
    <rPh sb="20" eb="21">
      <t>ダイ</t>
    </rPh>
    <rPh sb="22" eb="23">
      <t>イ</t>
    </rPh>
    <rPh sb="25" eb="27">
      <t>ニュウリョク</t>
    </rPh>
    <rPh sb="34" eb="35">
      <t>ダイ</t>
    </rPh>
    <rPh sb="36" eb="38">
      <t>イカ</t>
    </rPh>
    <rPh sb="39" eb="40">
      <t>キ</t>
    </rPh>
    <rPh sb="41" eb="42">
      <t>ス</t>
    </rPh>
    <phoneticPr fontId="1"/>
  </si>
  <si>
    <t>常勤換算数
の平均</t>
    <rPh sb="0" eb="2">
      <t>ジョウキン</t>
    </rPh>
    <rPh sb="2" eb="4">
      <t>カンザン</t>
    </rPh>
    <rPh sb="4" eb="5">
      <t>スウ</t>
    </rPh>
    <rPh sb="7" eb="9">
      <t>ヘイキン</t>
    </rPh>
    <phoneticPr fontId="1"/>
  </si>
  <si>
    <t>資格取得状況</t>
    <rPh sb="0" eb="2">
      <t>シカク</t>
    </rPh>
    <rPh sb="2" eb="4">
      <t>シュトク</t>
    </rPh>
    <rPh sb="4" eb="6">
      <t>ジョウキョウ</t>
    </rPh>
    <phoneticPr fontId="1"/>
  </si>
  <si>
    <t>事業所名　</t>
    <rPh sb="3" eb="4">
      <t>メイ</t>
    </rPh>
    <phoneticPr fontId="1"/>
  </si>
  <si>
    <t>入力方法</t>
    <rPh sb="0" eb="2">
      <t>ニュウリョク</t>
    </rPh>
    <rPh sb="2" eb="4">
      <t>ホウホウ</t>
    </rPh>
    <phoneticPr fontId="1"/>
  </si>
  <si>
    <t>　　　３　加算に係る資格要件</t>
    <rPh sb="5" eb="7">
      <t>カサン</t>
    </rPh>
    <rPh sb="8" eb="9">
      <t>カカ</t>
    </rPh>
    <rPh sb="10" eb="12">
      <t>シカク</t>
    </rPh>
    <rPh sb="12" eb="14">
      <t>ヨウケン</t>
    </rPh>
    <phoneticPr fontId="1"/>
  </si>
  <si>
    <t>【上記以外のサービス】　介護福祉士</t>
    <rPh sb="1" eb="3">
      <t>ジョウキ</t>
    </rPh>
    <rPh sb="3" eb="5">
      <t>イガイ</t>
    </rPh>
    <rPh sb="12" eb="14">
      <t>カイゴ</t>
    </rPh>
    <rPh sb="14" eb="17">
      <t>フクシシ</t>
    </rPh>
    <phoneticPr fontId="1"/>
  </si>
  <si>
    <t>③　①のうち介護福祉士及び実務者研修及び介護職員基礎研修修了者及び
　　 訪問介護員１級の（常勤換算）総数</t>
  </si>
  <si>
    <t>算定年度（年度途中の場合は加算開始年月）</t>
    <rPh sb="0" eb="2">
      <t>サンテイ</t>
    </rPh>
    <rPh sb="2" eb="4">
      <t>ネンド</t>
    </rPh>
    <rPh sb="5" eb="7">
      <t>ネンド</t>
    </rPh>
    <rPh sb="7" eb="9">
      <t>トチュウ</t>
    </rPh>
    <rPh sb="10" eb="12">
      <t>バアイ</t>
    </rPh>
    <rPh sb="13" eb="15">
      <t>カサン</t>
    </rPh>
    <rPh sb="15" eb="17">
      <t>カイシ</t>
    </rPh>
    <rPh sb="17" eb="18">
      <t>ネン</t>
    </rPh>
    <rPh sb="18" eb="19">
      <t>ツキ</t>
    </rPh>
    <phoneticPr fontId="1"/>
  </si>
  <si>
    <t>E</t>
  </si>
  <si>
    <t>サービス種類　　　　　　　　　</t>
  </si>
  <si>
    <t>資格
種類</t>
    <rPh sb="0" eb="2">
      <t>シカク</t>
    </rPh>
    <rPh sb="3" eb="5">
      <t>シュルイ</t>
    </rPh>
    <phoneticPr fontId="1"/>
  </si>
  <si>
    <t>(参考様式４－１）</t>
    <rPh sb="1" eb="3">
      <t>サンコウ</t>
    </rPh>
    <rPh sb="3" eb="5">
      <t>ヨウシキ</t>
    </rPh>
    <phoneticPr fontId="1"/>
  </si>
  <si>
    <t>【訪問入浴介護・介護予防訪問入浴介護】　介護福祉士・実務者研修修了・介護職員基礎研修修了</t>
    <rPh sb="1" eb="3">
      <t>ホウモン</t>
    </rPh>
    <rPh sb="3" eb="5">
      <t>ニュウヨク</t>
    </rPh>
    <rPh sb="5" eb="7">
      <t>カイゴ</t>
    </rPh>
    <rPh sb="8" eb="10">
      <t>カイゴ</t>
    </rPh>
    <rPh sb="10" eb="12">
      <t>ヨボウ</t>
    </rPh>
    <rPh sb="12" eb="14">
      <t>ホウモン</t>
    </rPh>
    <rPh sb="14" eb="16">
      <t>ニュウヨク</t>
    </rPh>
    <rPh sb="16" eb="18">
      <t>カイゴ</t>
    </rPh>
    <rPh sb="20" eb="22">
      <t>カイゴ</t>
    </rPh>
    <rPh sb="22" eb="25">
      <t>フクシシ</t>
    </rPh>
    <rPh sb="26" eb="29">
      <t>ジツムシャ</t>
    </rPh>
    <rPh sb="29" eb="31">
      <t>ケンシュウ</t>
    </rPh>
    <rPh sb="31" eb="33">
      <t>シュウリョウ</t>
    </rPh>
    <rPh sb="34" eb="36">
      <t>カイゴ</t>
    </rPh>
    <rPh sb="36" eb="38">
      <t>ショクイン</t>
    </rPh>
    <rPh sb="38" eb="40">
      <t>キソ</t>
    </rPh>
    <rPh sb="40" eb="42">
      <t>ケンシュウ</t>
    </rPh>
    <rPh sb="42" eb="44">
      <t>シュウリョウ</t>
    </rPh>
    <phoneticPr fontId="1"/>
  </si>
  <si>
    <t>実務者</t>
    <rPh sb="0" eb="3">
      <t>ジツムシャ</t>
    </rPh>
    <phoneticPr fontId="1"/>
  </si>
  <si>
    <t>届出日の属する月の前三月の平均で算定しますので、連続する３月分のみ入力してください</t>
    <rPh sb="0" eb="1">
      <t>トド</t>
    </rPh>
    <rPh sb="1" eb="2">
      <t>デ</t>
    </rPh>
    <rPh sb="2" eb="3">
      <t>ヒ</t>
    </rPh>
    <rPh sb="4" eb="5">
      <t>ゾク</t>
    </rPh>
    <rPh sb="7" eb="8">
      <t>ツキ</t>
    </rPh>
    <rPh sb="9" eb="10">
      <t>マエ</t>
    </rPh>
    <rPh sb="10" eb="11">
      <t>3</t>
    </rPh>
    <rPh sb="11" eb="12">
      <t>ツキ</t>
    </rPh>
    <rPh sb="13" eb="15">
      <t>ヘイキン</t>
    </rPh>
    <rPh sb="16" eb="18">
      <t>サンテイ</t>
    </rPh>
    <rPh sb="24" eb="26">
      <t>レンゾク</t>
    </rPh>
    <rPh sb="29" eb="30">
      <t>ツキ</t>
    </rPh>
    <rPh sb="30" eb="31">
      <t>ブン</t>
    </rPh>
    <rPh sb="33" eb="35">
      <t>ニュウリョク</t>
    </rPh>
    <phoneticPr fontId="1"/>
  </si>
  <si>
    <t>B</t>
  </si>
  <si>
    <t>※</t>
  </si>
  <si>
    <t>×</t>
  </si>
  <si>
    <t>【訪問介護】　介護福祉士・実務者研修修了・介護職員基礎研修修了・訪問介護員１級</t>
    <rPh sb="1" eb="3">
      <t>ホウモン</t>
    </rPh>
    <rPh sb="3" eb="5">
      <t>カイゴ</t>
    </rPh>
    <rPh sb="7" eb="9">
      <t>カイゴ</t>
    </rPh>
    <rPh sb="9" eb="12">
      <t>フクシシ</t>
    </rPh>
    <rPh sb="13" eb="16">
      <t>ジツムシャ</t>
    </rPh>
    <rPh sb="16" eb="18">
      <t>ケンシュウ</t>
    </rPh>
    <rPh sb="18" eb="20">
      <t>シュウリョウ</t>
    </rPh>
    <rPh sb="21" eb="23">
      <t>カイゴ</t>
    </rPh>
    <rPh sb="23" eb="25">
      <t>ショクイン</t>
    </rPh>
    <rPh sb="25" eb="27">
      <t>キソ</t>
    </rPh>
    <rPh sb="27" eb="29">
      <t>ケンシュウ</t>
    </rPh>
    <rPh sb="29" eb="31">
      <t>シュウリョウ</t>
    </rPh>
    <rPh sb="32" eb="34">
      <t>ホウモン</t>
    </rPh>
    <rPh sb="34" eb="36">
      <t>カイゴ</t>
    </rPh>
    <rPh sb="36" eb="37">
      <t>イン</t>
    </rPh>
    <rPh sb="38" eb="39">
      <t>キュウ</t>
    </rPh>
    <phoneticPr fontId="1"/>
  </si>
  <si>
    <t xml:space="preserve"> （　　　　年　　　月）</t>
  </si>
  <si>
    <t>D</t>
  </si>
  <si>
    <t>結果④／①</t>
    <rPh sb="0" eb="2">
      <t>ケッカ</t>
    </rPh>
    <phoneticPr fontId="1"/>
  </si>
  <si>
    <t>結果③／①</t>
    <rPh sb="0" eb="2">
      <t>ケッカ</t>
    </rPh>
    <phoneticPr fontId="1"/>
  </si>
  <si>
    <t>G</t>
  </si>
  <si>
    <t>結果②／①</t>
    <rPh sb="0" eb="2">
      <t>ケッカ</t>
    </rPh>
    <phoneticPr fontId="1"/>
  </si>
  <si>
    <r>
      <t>④　①のうち勤続年数10年以上の</t>
    </r>
    <r>
      <rPr>
        <u/>
        <sz val="10"/>
        <color indexed="8"/>
        <rFont val="ＭＳ Ｐゴシック"/>
        <family val="3"/>
        <charset val="128"/>
      </rPr>
      <t>介護福祉士</t>
    </r>
    <r>
      <rPr>
        <sz val="10"/>
        <color indexed="8"/>
        <rFont val="ＭＳ Ｐゴシック"/>
        <family val="3"/>
        <charset val="128"/>
      </rPr>
      <t>の総数</t>
    </r>
    <rPh sb="6" eb="8">
      <t>キンゾク</t>
    </rPh>
    <rPh sb="8" eb="10">
      <t>ネンスウ</t>
    </rPh>
    <rPh sb="12" eb="13">
      <t>ネン</t>
    </rPh>
    <rPh sb="13" eb="15">
      <t>イジョウ</t>
    </rPh>
    <rPh sb="16" eb="18">
      <t>カイゴ</t>
    </rPh>
    <rPh sb="18" eb="21">
      <t>フクシシ</t>
    </rPh>
    <rPh sb="22" eb="24">
      <t>ソウスウ</t>
    </rPh>
    <phoneticPr fontId="1"/>
  </si>
  <si>
    <t>「基準年月日」欄は、原則として「2020/3/31」とします。</t>
    <rPh sb="1" eb="3">
      <t>キジュン</t>
    </rPh>
    <rPh sb="3" eb="6">
      <t>ネンガッピ</t>
    </rPh>
    <rPh sb="7" eb="8">
      <t>ラン</t>
    </rPh>
    <rPh sb="10" eb="12">
      <t>ゲンソク</t>
    </rPh>
    <phoneticPr fontId="1"/>
  </si>
  <si>
    <t>C</t>
  </si>
  <si>
    <t>②　①のうち介護福祉士の者の（常勤換算）総数</t>
    <rPh sb="6" eb="11">
      <t>カイゴフクシシ</t>
    </rPh>
    <rPh sb="12" eb="13">
      <t>モノ</t>
    </rPh>
    <rPh sb="15" eb="19">
      <t>ジョウキンカンザン</t>
    </rPh>
    <rPh sb="20" eb="22">
      <t>ソウスウ</t>
    </rPh>
    <phoneticPr fontId="1"/>
  </si>
  <si>
    <t>H</t>
  </si>
  <si>
    <t>F</t>
  </si>
  <si>
    <t>A</t>
  </si>
  <si>
    <t>当該月の資格保有者(介護福祉士及び実務者研修及び介護職員基礎研修修了者及び訪問介護員１級）として</t>
    <rPh sb="4" eb="6">
      <t>シカク</t>
    </rPh>
    <rPh sb="6" eb="9">
      <t>ホユウシャ</t>
    </rPh>
    <rPh sb="10" eb="12">
      <t>カイゴ</t>
    </rPh>
    <rPh sb="12" eb="15">
      <t>フクシシ</t>
    </rPh>
    <rPh sb="15" eb="16">
      <t>オヨ</t>
    </rPh>
    <rPh sb="17" eb="20">
      <t>ジツムシャ</t>
    </rPh>
    <rPh sb="20" eb="22">
      <t>ケンシュウ</t>
    </rPh>
    <rPh sb="22" eb="23">
      <t>オヨ</t>
    </rPh>
    <rPh sb="24" eb="26">
      <t>カイゴ</t>
    </rPh>
    <rPh sb="26" eb="28">
      <t>ショクイン</t>
    </rPh>
    <rPh sb="28" eb="30">
      <t>キソ</t>
    </rPh>
    <rPh sb="30" eb="32">
      <t>ケンシュウ</t>
    </rPh>
    <rPh sb="32" eb="35">
      <t>シュウリョウシャ</t>
    </rPh>
    <rPh sb="35" eb="36">
      <t>オヨ</t>
    </rPh>
    <rPh sb="37" eb="39">
      <t>ホウモン</t>
    </rPh>
    <rPh sb="39" eb="41">
      <t>カイゴ</t>
    </rPh>
    <rPh sb="41" eb="42">
      <t>イン</t>
    </rPh>
    <rPh sb="43" eb="44">
      <t>キュウ</t>
    </rPh>
    <phoneticPr fontId="1"/>
  </si>
  <si>
    <t>該当</t>
  </si>
  <si>
    <t>該当</t>
    <rPh sb="0" eb="2">
      <t>ガイトウ</t>
    </rPh>
    <phoneticPr fontId="1"/>
  </si>
  <si>
    <t>勤続年数</t>
    <rPh sb="0" eb="2">
      <t>キンゾク</t>
    </rPh>
    <rPh sb="2" eb="4">
      <t>ネンスウ</t>
    </rPh>
    <phoneticPr fontId="1"/>
  </si>
  <si>
    <t>就業年月日</t>
    <rPh sb="0" eb="2">
      <t>シュウギョウ</t>
    </rPh>
    <rPh sb="2" eb="5">
      <t>ネンガッピ</t>
    </rPh>
    <phoneticPr fontId="1"/>
  </si>
  <si>
    <t>○</t>
  </si>
  <si>
    <t>年度</t>
    <rPh sb="0" eb="2">
      <t>ネンド</t>
    </rPh>
    <phoneticPr fontId="1"/>
  </si>
  <si>
    <t>判定（介護福祉士）</t>
    <rPh sb="0" eb="2">
      <t>ハンテイ</t>
    </rPh>
    <rPh sb="3" eb="5">
      <t>カイゴ</t>
    </rPh>
    <rPh sb="5" eb="8">
      <t>フクシシ</t>
    </rPh>
    <phoneticPr fontId="1"/>
  </si>
  <si>
    <t>資格判定</t>
    <rPh sb="0" eb="2">
      <t>シカク</t>
    </rPh>
    <rPh sb="2" eb="4">
      <t>ハンテイ</t>
    </rPh>
    <phoneticPr fontId="1"/>
  </si>
  <si>
    <t>従業者の就業状況</t>
    <rPh sb="0" eb="3">
      <t>ジュウギョウシャ</t>
    </rPh>
    <rPh sb="4" eb="6">
      <t>シュウギョウ</t>
    </rPh>
    <rPh sb="6" eb="8">
      <t>ジョウキョウ</t>
    </rPh>
    <phoneticPr fontId="1"/>
  </si>
  <si>
    <t>職名</t>
    <rPh sb="0" eb="2">
      <t>ショクメイ</t>
    </rPh>
    <phoneticPr fontId="1"/>
  </si>
  <si>
    <t>場合は「×」と表示されます。</t>
  </si>
  <si>
    <t>認められる場合は「○」、そのうち勤続年数１０年以上の介護福祉士の場合は「●」、資格保有者と認められない</t>
    <rPh sb="24" eb="25">
      <t>ウエ</t>
    </rPh>
    <rPh sb="39" eb="41">
      <t>シカク</t>
    </rPh>
    <rPh sb="41" eb="44">
      <t>ホユウシャ</t>
    </rPh>
    <rPh sb="45" eb="46">
      <t>ミト</t>
    </rPh>
    <phoneticPr fontId="1"/>
  </si>
  <si>
    <t>水色の該当する箇所のみ入力してください。</t>
    <rPh sb="0" eb="2">
      <t>ミズイロ</t>
    </rPh>
    <rPh sb="3" eb="5">
      <t>ガイトウ</t>
    </rPh>
    <rPh sb="7" eb="9">
      <t>カショ</t>
    </rPh>
    <rPh sb="11" eb="13">
      <t>ニュウリョク</t>
    </rPh>
    <phoneticPr fontId="1"/>
  </si>
  <si>
    <t>①　訪問介護員又は介護職員（常勤換算）総数</t>
    <rPh sb="2" eb="4">
      <t>ホウモン</t>
    </rPh>
    <rPh sb="4" eb="6">
      <t>カイゴ</t>
    </rPh>
    <rPh sb="6" eb="7">
      <t>イン</t>
    </rPh>
    <rPh sb="7" eb="8">
      <t>マタ</t>
    </rPh>
    <rPh sb="9" eb="11">
      <t>カイゴ</t>
    </rPh>
    <rPh sb="11" eb="13">
      <t>ショクイン</t>
    </rPh>
    <rPh sb="14" eb="16">
      <t>ジョウキン</t>
    </rPh>
    <rPh sb="16" eb="18">
      <t>カンザン</t>
    </rPh>
    <rPh sb="19" eb="21">
      <t>ソウスウ</t>
    </rPh>
    <phoneticPr fontId="1"/>
  </si>
  <si>
    <t>「就業年月日」等は、2021/4/1 やR3/4/1　など半角で入力してください。</t>
    <rPh sb="1" eb="3">
      <t>シュウギョウ</t>
    </rPh>
    <rPh sb="3" eb="6">
      <t>ネンガッピ</t>
    </rPh>
    <rPh sb="7" eb="8">
      <t>トウ</t>
    </rPh>
    <rPh sb="29" eb="31">
      <t>ハンカク</t>
    </rPh>
    <rPh sb="32" eb="34">
      <t>ニュウリョク</t>
    </rPh>
    <phoneticPr fontId="1"/>
  </si>
  <si>
    <t>「基準年月日」欄は、三月間最初の月の前月末日とします。</t>
    <rPh sb="1" eb="3">
      <t>キジュン</t>
    </rPh>
    <rPh sb="3" eb="6">
      <t>ネンガッピ</t>
    </rPh>
    <rPh sb="7" eb="8">
      <t>ラン</t>
    </rPh>
    <rPh sb="10" eb="12">
      <t>サンガツ</t>
    </rPh>
    <rPh sb="12" eb="13">
      <t>アイダ</t>
    </rPh>
    <rPh sb="13" eb="15">
      <t>サイショ</t>
    </rPh>
    <rPh sb="16" eb="17">
      <t>ツキ</t>
    </rPh>
    <rPh sb="18" eb="19">
      <t>マエ</t>
    </rPh>
    <rPh sb="19" eb="21">
      <t>ゲツマツ</t>
    </rPh>
    <rPh sb="21" eb="22">
      <t>ビ</t>
    </rPh>
    <phoneticPr fontId="1"/>
  </si>
  <si>
    <t>従業者常勤換算一覧表（介護福祉士等を一定割合以上雇用する事業所に関する加算）</t>
    <rPh sb="0" eb="3">
      <t>ジュウギョウシャ</t>
    </rPh>
    <rPh sb="3" eb="5">
      <t>ジョウキン</t>
    </rPh>
    <rPh sb="5" eb="7">
      <t>カンザン</t>
    </rPh>
    <rPh sb="7" eb="9">
      <t>イチラン</t>
    </rPh>
    <rPh sb="9" eb="10">
      <t>ヒョウ</t>
    </rPh>
    <rPh sb="11" eb="13">
      <t>カイゴ</t>
    </rPh>
    <rPh sb="13" eb="16">
      <t>フクシシ</t>
    </rPh>
    <rPh sb="16" eb="17">
      <t>ナド</t>
    </rPh>
    <rPh sb="32" eb="33">
      <t>カン</t>
    </rPh>
    <rPh sb="35" eb="37">
      <t>カサン</t>
    </rPh>
    <phoneticPr fontId="1"/>
  </si>
  <si>
    <t xml:space="preserve"> 例）　2021/7～2021/9の割合で計算する場合 → 基準年月日：2021/6/30</t>
    <rPh sb="1" eb="2">
      <t>レイ</t>
    </rPh>
    <rPh sb="18" eb="20">
      <t>ワリアイ</t>
    </rPh>
    <rPh sb="21" eb="23">
      <t>ケイサン</t>
    </rPh>
    <rPh sb="25" eb="27">
      <t>バアイ</t>
    </rPh>
    <rPh sb="30" eb="32">
      <t>キジュン</t>
    </rPh>
    <rPh sb="32" eb="35">
      <t>ネンガッピ</t>
    </rPh>
    <phoneticPr fontId="1"/>
  </si>
  <si>
    <t>資格判定</t>
  </si>
  <si>
    <t>「資格種類」には、介護福祉士の場合は「介護」、実務者研修修了の場合は実務者、介護職員基礎研修修了の場合</t>
    <rPh sb="1" eb="3">
      <t>シカク</t>
    </rPh>
    <phoneticPr fontId="1"/>
  </si>
  <si>
    <t>【添付書類】　保有資格及び実務経験年数がわかるもの（資格者証、証明書、経歴書　等）</t>
    <rPh sb="1" eb="3">
      <t>テンプ</t>
    </rPh>
    <rPh sb="3" eb="5">
      <t>ショルイ</t>
    </rPh>
    <rPh sb="7" eb="9">
      <t>ホユウ</t>
    </rPh>
    <rPh sb="9" eb="11">
      <t>シカク</t>
    </rPh>
    <rPh sb="11" eb="12">
      <t>オヨ</t>
    </rPh>
    <rPh sb="13" eb="15">
      <t>ジツム</t>
    </rPh>
    <rPh sb="15" eb="17">
      <t>ケイケン</t>
    </rPh>
    <rPh sb="17" eb="19">
      <t>ネンスウ</t>
    </rPh>
    <rPh sb="26" eb="29">
      <t>シカクシャ</t>
    </rPh>
    <rPh sb="29" eb="30">
      <t>ショウ</t>
    </rPh>
    <rPh sb="31" eb="34">
      <t>ショウメイショ</t>
    </rPh>
    <rPh sb="35" eb="38">
      <t>ケイレキショ</t>
    </rPh>
    <rPh sb="39" eb="40">
      <t>トウ</t>
    </rPh>
    <phoneticPr fontId="1"/>
  </si>
  <si>
    <t>備考１　訪問介護員又は介護職員の状況について入力してください</t>
    <rPh sb="4" eb="6">
      <t>ホウモン</t>
    </rPh>
    <rPh sb="6" eb="8">
      <t>カイゴ</t>
    </rPh>
    <rPh sb="8" eb="9">
      <t>イン</t>
    </rPh>
    <rPh sb="9" eb="10">
      <t>マタ</t>
    </rPh>
    <rPh sb="11" eb="13">
      <t>カイゴ</t>
    </rPh>
    <rPh sb="13" eb="15">
      <t>ショクイン</t>
    </rPh>
    <rPh sb="16" eb="18">
      <t>ジョウキョウ</t>
    </rPh>
    <rPh sb="22" eb="24">
      <t>ニュウリョク</t>
    </rPh>
    <phoneticPr fontId="1"/>
  </si>
  <si>
    <t>【訪問介護・介護予防型訪問サービス】　介護福祉士・実務者研修修了・介護職員基礎研修修了・訪問介護員１級</t>
    <rPh sb="1" eb="3">
      <t>ホウモン</t>
    </rPh>
    <rPh sb="3" eb="5">
      <t>カイゴ</t>
    </rPh>
    <rPh sb="6" eb="11">
      <t>カイゴヨボウガタ</t>
    </rPh>
    <rPh sb="11" eb="13">
      <t>ホウモン</t>
    </rPh>
    <rPh sb="19" eb="21">
      <t>カイゴ</t>
    </rPh>
    <rPh sb="21" eb="24">
      <t>フクシシ</t>
    </rPh>
    <rPh sb="25" eb="28">
      <t>ジツムシャ</t>
    </rPh>
    <rPh sb="28" eb="30">
      <t>ケンシュウ</t>
    </rPh>
    <rPh sb="30" eb="32">
      <t>シュウリョウ</t>
    </rPh>
    <rPh sb="33" eb="35">
      <t>カイゴ</t>
    </rPh>
    <rPh sb="35" eb="37">
      <t>ショクイン</t>
    </rPh>
    <rPh sb="37" eb="39">
      <t>キソ</t>
    </rPh>
    <rPh sb="39" eb="41">
      <t>ケンシュウ</t>
    </rPh>
    <rPh sb="41" eb="43">
      <t>シュウリョウ</t>
    </rPh>
    <rPh sb="44" eb="46">
      <t>ホウモン</t>
    </rPh>
    <rPh sb="46" eb="48">
      <t>カイゴ</t>
    </rPh>
    <rPh sb="48" eb="49">
      <t>イン</t>
    </rPh>
    <rPh sb="50" eb="51">
      <t>キュウ</t>
    </rPh>
    <phoneticPr fontId="1"/>
  </si>
  <si>
    <t>【訪問入浴介護・介護予防訪問入浴介護、定期巡回・随時対応型訪問介護看護、夜間対応型訪問介護】　介護福祉士・実務者研修修了・介護職員基礎研修修了</t>
    <rPh sb="1" eb="3">
      <t>ホウモン</t>
    </rPh>
    <rPh sb="3" eb="5">
      <t>ニュウヨク</t>
    </rPh>
    <rPh sb="5" eb="7">
      <t>カイゴ</t>
    </rPh>
    <rPh sb="8" eb="10">
      <t>カイゴ</t>
    </rPh>
    <rPh sb="10" eb="12">
      <t>ヨボウ</t>
    </rPh>
    <rPh sb="12" eb="14">
      <t>ホウモン</t>
    </rPh>
    <rPh sb="14" eb="16">
      <t>ニュウヨク</t>
    </rPh>
    <rPh sb="16" eb="18">
      <t>カイゴ</t>
    </rPh>
    <rPh sb="19" eb="23">
      <t>テイキジュンカイ</t>
    </rPh>
    <rPh sb="24" eb="29">
      <t>ズイジタイオウガタ</t>
    </rPh>
    <rPh sb="29" eb="35">
      <t>ホウモンカイゴカンゴ</t>
    </rPh>
    <rPh sb="36" eb="41">
      <t>ヤカンタイオウガタ</t>
    </rPh>
    <rPh sb="41" eb="45">
      <t>ホウモンカイゴ</t>
    </rPh>
    <rPh sb="47" eb="49">
      <t>カイゴ</t>
    </rPh>
    <rPh sb="49" eb="52">
      <t>フクシシ</t>
    </rPh>
    <rPh sb="53" eb="56">
      <t>ジツムシャ</t>
    </rPh>
    <rPh sb="56" eb="58">
      <t>ケンシュウ</t>
    </rPh>
    <rPh sb="58" eb="60">
      <t>シュウリョウ</t>
    </rPh>
    <rPh sb="61" eb="63">
      <t>カイゴ</t>
    </rPh>
    <rPh sb="63" eb="65">
      <t>ショクイン</t>
    </rPh>
    <rPh sb="65" eb="67">
      <t>キソ</t>
    </rPh>
    <rPh sb="67" eb="69">
      <t>ケンシュウ</t>
    </rPh>
    <rPh sb="69" eb="71">
      <t>シュウリョウ</t>
    </rPh>
    <phoneticPr fontId="1"/>
  </si>
  <si>
    <t>※行の追加等が必要な場合は「校閲」タブの「シート保護の解除」を選択し、編集してください。</t>
    <phoneticPr fontId="1"/>
  </si>
  <si>
    <t>「就業年月日」等は、2022/4/1 やR4/4/1　など半角で入力してください。</t>
    <rPh sb="1" eb="3">
      <t>シュウギョウ</t>
    </rPh>
    <rPh sb="3" eb="6">
      <t>ネンガッピ</t>
    </rPh>
    <rPh sb="7" eb="8">
      <t>トウ</t>
    </rPh>
    <rPh sb="29" eb="31">
      <t>ハンカク</t>
    </rPh>
    <rPh sb="32" eb="34">
      <t>ニュウリョク</t>
    </rPh>
    <phoneticPr fontId="1"/>
  </si>
  <si>
    <t>は「基礎」、また、訪問介護員１級は「１級」、該当資格がない場合は「なし」を選択（又は入力）してください</t>
    <rPh sb="37" eb="39">
      <t>センタク</t>
    </rPh>
    <rPh sb="42" eb="44">
      <t>ニュウリョク</t>
    </rPh>
    <phoneticPr fontId="1"/>
  </si>
  <si>
    <t>は「基礎」、また、訪問介護員１級は「１級」、該当資格がない場合は「なし」を選択（又は入力）してください</t>
    <phoneticPr fontId="1"/>
  </si>
  <si>
    <t>「基準年月日」欄は、原則として「2023/3/31」とします。</t>
    <rPh sb="1" eb="3">
      <t>キジュン</t>
    </rPh>
    <rPh sb="3" eb="6">
      <t>ネンガッピ</t>
    </rPh>
    <rPh sb="7" eb="8">
      <t>ラン</t>
    </rPh>
    <rPh sb="10" eb="12">
      <t>ゲンソク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</si>
</sst>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00_);[Red]\(0.00\)"/>
    <numFmt numFmtId="178" formatCode="0.0_ "/>
    <numFmt numFmtId="179" formatCode="0.0_);[Red]\(0.0\)"/>
    <numFmt numFmtId="180" formatCode="[$-411]ggge&quot;年&quot;m&quot;月&quot;d&quot;日&quot;;@"/>
    <numFmt numFmtId="181" formatCode="yyyy/m"/>
    <numFmt numFmtId="182" formatCode="yyyy/m/d;@"/>
  </numFmts>
  <fonts count="15" x14ac:knownFonts="1">
    <font>
      <sz val="11"/>
      <name val="ＭＳ Ｐゴシック"/>
    </font>
    <font>
      <sz val="6"/>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b/>
      <sz val="10"/>
      <color indexed="8"/>
      <name val="ＭＳ Ｐゴシック"/>
      <family val="3"/>
      <charset val="128"/>
    </font>
    <font>
      <b/>
      <u/>
      <sz val="10"/>
      <color indexed="8"/>
      <name val="ＭＳ Ｐゴシック"/>
      <family val="3"/>
      <charset val="128"/>
    </font>
    <font>
      <b/>
      <u/>
      <sz val="14"/>
      <color indexed="8"/>
      <name val="ＭＳ Ｐゴシック"/>
      <family val="3"/>
      <charset val="128"/>
    </font>
    <font>
      <b/>
      <u/>
      <sz val="12"/>
      <color indexed="8"/>
      <name val="ＭＳ Ｐゴシック"/>
      <family val="3"/>
      <charset val="128"/>
    </font>
    <font>
      <sz val="9"/>
      <color indexed="8"/>
      <name val="ＭＳ Ｐゴシック"/>
      <family val="3"/>
      <charset val="128"/>
    </font>
    <font>
      <b/>
      <sz val="11"/>
      <color indexed="8"/>
      <name val="ＭＳ Ｐゴシック"/>
      <family val="3"/>
      <charset val="128"/>
    </font>
    <font>
      <sz val="10"/>
      <name val="ＭＳ Ｐゴシック"/>
      <family val="3"/>
      <charset val="128"/>
    </font>
    <font>
      <u/>
      <sz val="10"/>
      <color indexed="8"/>
      <name val="ＭＳ Ｐゴシック"/>
      <family val="3"/>
      <charset val="128"/>
    </font>
    <font>
      <sz val="16"/>
      <color rgb="FF000000"/>
      <name val="ＭＳ Ｐゴシック"/>
      <family val="3"/>
      <charset val="128"/>
    </font>
    <font>
      <sz val="18"/>
      <color rgb="FF00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12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style="hair">
        <color indexed="64"/>
      </left>
      <right style="double">
        <color indexed="64"/>
      </right>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bottom/>
      <diagonal/>
    </border>
    <border>
      <left style="double">
        <color indexed="64"/>
      </left>
      <right style="medium">
        <color indexed="64"/>
      </right>
      <top style="hair">
        <color indexed="64"/>
      </top>
      <bottom style="medium">
        <color indexed="64"/>
      </bottom>
      <diagonal/>
    </border>
    <border>
      <left/>
      <right style="medium">
        <color indexed="64"/>
      </right>
      <top/>
      <bottom style="medium">
        <color indexed="64"/>
      </bottom>
      <diagonal/>
    </border>
    <border diagonalDown="1">
      <left/>
      <right style="medium">
        <color indexed="64"/>
      </right>
      <top/>
      <bottom/>
      <diagonal style="thin">
        <color indexed="64"/>
      </diagonal>
    </border>
    <border>
      <left/>
      <right style="medium">
        <color indexed="64"/>
      </right>
      <top style="double">
        <color indexed="64"/>
      </top>
      <bottom style="hair">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hair">
        <color indexed="64"/>
      </left>
      <right style="double">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double">
        <color indexed="64"/>
      </left>
      <right style="medium">
        <color indexed="64"/>
      </right>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cellStyleXfs>
  <cellXfs count="282">
    <xf numFmtId="0" fontId="0" fillId="0" borderId="0" xfId="0"/>
    <xf numFmtId="0" fontId="2" fillId="0" borderId="0" xfId="0" applyFont="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vertical="center"/>
    </xf>
    <xf numFmtId="0" fontId="4" fillId="2" borderId="0" xfId="0" applyFont="1" applyFill="1" applyBorder="1" applyAlignment="1">
      <alignment horizontal="left" vertical="center"/>
    </xf>
    <xf numFmtId="0" fontId="5" fillId="0" borderId="0" xfId="0" applyFont="1" applyAlignment="1">
      <alignment vertical="center"/>
    </xf>
    <xf numFmtId="0" fontId="4" fillId="0" borderId="11" xfId="0" applyFont="1" applyBorder="1" applyAlignment="1">
      <alignment vertical="center" wrapText="1" shrinkToFit="1"/>
    </xf>
    <xf numFmtId="0" fontId="4"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9" fillId="0" borderId="0" xfId="0" applyFont="1" applyAlignment="1">
      <alignment vertical="center"/>
    </xf>
    <xf numFmtId="0" fontId="4" fillId="0" borderId="21" xfId="0" applyFont="1" applyBorder="1" applyAlignment="1">
      <alignment vertical="center" wrapText="1" shrinkToFit="1"/>
    </xf>
    <xf numFmtId="0" fontId="4" fillId="0" borderId="23" xfId="0" applyFont="1" applyFill="1" applyBorder="1" applyAlignment="1">
      <alignment vertical="center" wrapText="1"/>
    </xf>
    <xf numFmtId="0" fontId="9" fillId="0" borderId="0" xfId="0" applyFont="1" applyFill="1" applyAlignment="1" applyProtection="1">
      <alignment vertical="center"/>
    </xf>
    <xf numFmtId="0" fontId="2" fillId="0" borderId="0" xfId="0" applyFont="1" applyAlignment="1" applyProtection="1">
      <alignment vertical="center"/>
    </xf>
    <xf numFmtId="0" fontId="4" fillId="4" borderId="2"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182" fontId="4" fillId="3" borderId="41" xfId="0" applyNumberFormat="1" applyFont="1" applyFill="1" applyBorder="1" applyAlignment="1" applyProtection="1">
      <alignment horizontal="center" vertical="center"/>
      <protection locked="0"/>
    </xf>
    <xf numFmtId="182" fontId="4" fillId="0" borderId="42" xfId="0" applyNumberFormat="1" applyFont="1" applyFill="1" applyBorder="1" applyAlignment="1" applyProtection="1">
      <alignment horizontal="center" vertical="center"/>
    </xf>
    <xf numFmtId="182" fontId="4" fillId="3" borderId="39" xfId="0" applyNumberFormat="1" applyFont="1" applyFill="1" applyBorder="1" applyAlignment="1" applyProtection="1">
      <alignment horizontal="center" vertical="center"/>
      <protection locked="0"/>
    </xf>
    <xf numFmtId="182" fontId="4" fillId="0" borderId="15" xfId="0" applyNumberFormat="1" applyFont="1" applyFill="1" applyBorder="1" applyAlignment="1" applyProtection="1">
      <alignment horizontal="center" vertical="center"/>
    </xf>
    <xf numFmtId="182" fontId="4" fillId="0" borderId="43" xfId="0" applyNumberFormat="1" applyFont="1" applyFill="1" applyBorder="1" applyAlignment="1" applyProtection="1">
      <alignment horizontal="center" vertical="center"/>
    </xf>
    <xf numFmtId="0" fontId="4" fillId="0" borderId="0" xfId="0" applyFont="1" applyBorder="1" applyAlignment="1">
      <alignment horizontal="center" vertical="center" shrinkToFit="1"/>
    </xf>
    <xf numFmtId="0" fontId="4" fillId="0" borderId="2" xfId="0" applyFont="1" applyFill="1" applyBorder="1" applyAlignment="1">
      <alignment vertical="center"/>
    </xf>
    <xf numFmtId="0" fontId="4" fillId="0" borderId="49" xfId="0" applyFont="1" applyBorder="1" applyAlignment="1">
      <alignment vertical="center" wrapText="1" shrinkToFit="1"/>
    </xf>
    <xf numFmtId="178" fontId="4" fillId="0" borderId="0" xfId="0" applyNumberFormat="1" applyFont="1" applyBorder="1" applyAlignment="1">
      <alignment horizontal="center" vertical="center"/>
    </xf>
    <xf numFmtId="0" fontId="4" fillId="3" borderId="2" xfId="0" applyFont="1" applyFill="1" applyBorder="1" applyAlignment="1">
      <alignment vertical="center"/>
    </xf>
    <xf numFmtId="0" fontId="4" fillId="0" borderId="52" xfId="0" applyFont="1" applyBorder="1" applyAlignment="1">
      <alignment vertical="center"/>
    </xf>
    <xf numFmtId="0" fontId="4" fillId="0" borderId="55" xfId="0" applyFont="1" applyBorder="1" applyAlignment="1">
      <alignment vertical="center" wrapText="1" shrinkToFit="1"/>
    </xf>
    <xf numFmtId="0" fontId="4" fillId="0" borderId="4" xfId="0" applyFont="1" applyBorder="1" applyAlignment="1">
      <alignment vertical="center" wrapText="1" shrinkToFit="1"/>
    </xf>
    <xf numFmtId="0" fontId="4" fillId="0" borderId="56" xfId="0" applyFont="1" applyFill="1" applyBorder="1" applyAlignment="1">
      <alignment vertical="center" wrapText="1"/>
    </xf>
    <xf numFmtId="0" fontId="4" fillId="0" borderId="0" xfId="0" applyFont="1" applyBorder="1" applyAlignment="1">
      <alignment vertical="center" wrapText="1" shrinkToFit="1"/>
    </xf>
    <xf numFmtId="177" fontId="4" fillId="0" borderId="63" xfId="0" applyNumberFormat="1" applyFont="1" applyFill="1" applyBorder="1" applyAlignment="1">
      <alignment horizontal="center" vertical="center"/>
    </xf>
    <xf numFmtId="0" fontId="10" fillId="0" borderId="0" xfId="0" applyFont="1" applyAlignment="1">
      <alignment vertical="center"/>
    </xf>
    <xf numFmtId="0" fontId="5" fillId="0" borderId="52" xfId="0" applyFont="1" applyBorder="1" applyAlignment="1">
      <alignment vertical="center"/>
    </xf>
    <xf numFmtId="177" fontId="4" fillId="0" borderId="69" xfId="0" applyNumberFormat="1" applyFont="1" applyFill="1" applyBorder="1" applyAlignment="1">
      <alignment horizontal="center" vertical="center"/>
    </xf>
    <xf numFmtId="177" fontId="4" fillId="0" borderId="21"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72"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xf>
    <xf numFmtId="177" fontId="4" fillId="0" borderId="75" xfId="0" applyNumberFormat="1" applyFont="1" applyBorder="1" applyAlignment="1">
      <alignment horizontal="center" vertical="center"/>
    </xf>
    <xf numFmtId="177" fontId="4" fillId="0" borderId="76" xfId="0" applyNumberFormat="1" applyFont="1" applyFill="1" applyBorder="1" applyAlignment="1">
      <alignment horizontal="center" vertical="center"/>
    </xf>
    <xf numFmtId="177" fontId="4" fillId="0" borderId="77" xfId="0" applyNumberFormat="1" applyFont="1" applyFill="1" applyBorder="1" applyAlignment="1">
      <alignment horizontal="center" vertical="center"/>
    </xf>
    <xf numFmtId="57" fontId="4" fillId="2" borderId="0" xfId="0" applyNumberFormat="1" applyFont="1" applyFill="1" applyBorder="1" applyAlignment="1">
      <alignment horizontal="center" vertical="center"/>
    </xf>
    <xf numFmtId="0" fontId="4" fillId="3" borderId="1" xfId="0" applyFont="1" applyFill="1" applyBorder="1" applyAlignment="1">
      <alignment vertical="center"/>
    </xf>
    <xf numFmtId="0" fontId="4" fillId="3" borderId="0" xfId="0" applyFont="1" applyFill="1" applyBorder="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horizontal="center" vertical="center"/>
    </xf>
    <xf numFmtId="178" fontId="4" fillId="0" borderId="85" xfId="0" applyNumberFormat="1" applyFont="1" applyFill="1" applyBorder="1" applyAlignment="1">
      <alignment horizontal="center" vertical="center"/>
    </xf>
    <xf numFmtId="177" fontId="4" fillId="0" borderId="101" xfId="0" applyNumberFormat="1" applyFont="1" applyBorder="1" applyAlignment="1">
      <alignment horizontal="center" vertical="center"/>
    </xf>
    <xf numFmtId="177" fontId="4" fillId="0" borderId="102" xfId="0" applyNumberFormat="1" applyFont="1" applyFill="1" applyBorder="1" applyAlignment="1">
      <alignment horizontal="center" vertical="center"/>
    </xf>
    <xf numFmtId="177" fontId="4" fillId="0" borderId="103" xfId="0" applyNumberFormat="1" applyFont="1" applyFill="1" applyBorder="1" applyAlignment="1">
      <alignment horizontal="center" vertical="center"/>
    </xf>
    <xf numFmtId="177" fontId="4" fillId="0" borderId="104" xfId="0" applyNumberFormat="1" applyFont="1" applyFill="1" applyBorder="1" applyAlignment="1">
      <alignment horizontal="center" vertical="center"/>
    </xf>
    <xf numFmtId="176" fontId="11" fillId="0" borderId="107" xfId="0" applyNumberFormat="1" applyFont="1" applyBorder="1" applyAlignment="1">
      <alignment vertical="center"/>
    </xf>
    <xf numFmtId="176" fontId="11" fillId="0" borderId="49" xfId="0" applyNumberFormat="1" applyFont="1" applyBorder="1" applyAlignment="1">
      <alignment vertical="center"/>
    </xf>
    <xf numFmtId="176" fontId="11" fillId="0" borderId="50" xfId="0" applyNumberFormat="1" applyFont="1" applyFill="1" applyBorder="1" applyAlignment="1">
      <alignment vertical="center"/>
    </xf>
    <xf numFmtId="176" fontId="11" fillId="0" borderId="95" xfId="0" applyNumberFormat="1" applyFont="1" applyFill="1" applyBorder="1" applyAlignment="1">
      <alignment vertical="center"/>
    </xf>
    <xf numFmtId="176" fontId="4" fillId="0" borderId="51" xfId="0" applyNumberFormat="1" applyFont="1" applyFill="1" applyBorder="1" applyAlignment="1">
      <alignment vertical="center"/>
    </xf>
    <xf numFmtId="178" fontId="2" fillId="0" borderId="0" xfId="0" applyNumberFormat="1" applyFont="1" applyAlignment="1">
      <alignment vertical="center"/>
    </xf>
    <xf numFmtId="0" fontId="9"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13" xfId="0" applyFont="1" applyBorder="1" applyAlignment="1">
      <alignment vertical="center" wrapText="1" shrinkToFit="1"/>
    </xf>
    <xf numFmtId="0" fontId="4" fillId="0" borderId="4" xfId="0" applyFont="1" applyFill="1" applyBorder="1" applyAlignment="1">
      <alignment horizontal="left" vertical="center" wrapText="1" shrinkToFit="1"/>
    </xf>
    <xf numFmtId="0" fontId="4" fillId="0" borderId="114" xfId="0" applyFont="1" applyFill="1" applyBorder="1" applyAlignment="1">
      <alignment horizontal="left" vertical="center" wrapText="1" shrinkToFit="1"/>
    </xf>
    <xf numFmtId="0" fontId="4" fillId="0" borderId="75" xfId="0" applyFont="1" applyBorder="1" applyAlignment="1">
      <alignment vertical="center" wrapText="1" shrinkToFit="1"/>
    </xf>
    <xf numFmtId="0" fontId="4" fillId="0" borderId="33" xfId="0" applyFont="1" applyFill="1" applyBorder="1" applyAlignment="1">
      <alignment vertical="center" wrapText="1" shrinkToFit="1"/>
    </xf>
    <xf numFmtId="0" fontId="4" fillId="0" borderId="69" xfId="0" applyFont="1" applyFill="1" applyBorder="1" applyAlignment="1">
      <alignment vertical="center" wrapText="1" shrinkToFit="1"/>
    </xf>
    <xf numFmtId="0" fontId="4" fillId="0" borderId="77" xfId="0" applyFont="1" applyFill="1" applyBorder="1" applyAlignment="1">
      <alignment vertical="center" wrapText="1"/>
    </xf>
    <xf numFmtId="0" fontId="9" fillId="0" borderId="0" xfId="0" applyFont="1" applyFill="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xf>
    <xf numFmtId="177" fontId="4" fillId="0" borderId="119" xfId="0" applyNumberFormat="1" applyFont="1" applyBorder="1" applyAlignment="1">
      <alignment horizontal="center" vertical="center"/>
    </xf>
    <xf numFmtId="177" fontId="4" fillId="0" borderId="120" xfId="0" applyNumberFormat="1" applyFont="1" applyFill="1" applyBorder="1" applyAlignment="1">
      <alignment horizontal="center" vertical="center"/>
    </xf>
    <xf numFmtId="177" fontId="4" fillId="0" borderId="121" xfId="0" applyNumberFormat="1" applyFont="1" applyFill="1" applyBorder="1" applyAlignment="1">
      <alignment horizontal="center" vertical="center"/>
    </xf>
    <xf numFmtId="0" fontId="4" fillId="0" borderId="28" xfId="0" applyFont="1" applyFill="1" applyBorder="1" applyAlignment="1">
      <alignment vertical="center"/>
    </xf>
    <xf numFmtId="0" fontId="9" fillId="3" borderId="1" xfId="0" applyFont="1" applyFill="1" applyBorder="1" applyAlignment="1">
      <alignment vertical="center"/>
    </xf>
    <xf numFmtId="0" fontId="9" fillId="3" borderId="2" xfId="0" applyFont="1" applyFill="1" applyBorder="1" applyAlignment="1">
      <alignment vertical="center"/>
    </xf>
    <xf numFmtId="0" fontId="9" fillId="3" borderId="0" xfId="0" applyFont="1" applyFill="1" applyBorder="1" applyAlignment="1">
      <alignment vertical="center"/>
    </xf>
    <xf numFmtId="0" fontId="9" fillId="2" borderId="0" xfId="0" applyFont="1" applyFill="1" applyBorder="1" applyAlignment="1">
      <alignment horizontal="center" vertical="center"/>
    </xf>
    <xf numFmtId="0" fontId="9" fillId="0" borderId="0" xfId="0" applyFont="1" applyFill="1" applyBorder="1" applyAlignment="1">
      <alignment vertical="center"/>
    </xf>
    <xf numFmtId="178" fontId="4" fillId="6" borderId="0" xfId="0" applyNumberFormat="1" applyFont="1" applyFill="1" applyBorder="1" applyAlignment="1">
      <alignment horizontal="center" vertical="center"/>
    </xf>
    <xf numFmtId="178" fontId="4" fillId="6" borderId="85" xfId="0" applyNumberFormat="1" applyFont="1" applyFill="1" applyBorder="1" applyAlignment="1">
      <alignment horizontal="center" vertical="center"/>
    </xf>
    <xf numFmtId="182" fontId="4" fillId="3" borderId="73" xfId="0" applyNumberFormat="1" applyFont="1" applyFill="1" applyBorder="1" applyAlignment="1" applyProtection="1">
      <alignment horizontal="center" vertical="center"/>
      <protection locked="0"/>
    </xf>
    <xf numFmtId="182" fontId="4" fillId="4" borderId="15" xfId="0" applyNumberFormat="1" applyFont="1" applyFill="1" applyBorder="1" applyAlignment="1" applyProtection="1">
      <alignment horizontal="center" vertical="center"/>
      <protection locked="0"/>
    </xf>
    <xf numFmtId="0" fontId="4" fillId="6" borderId="19" xfId="0" applyNumberFormat="1" applyFont="1" applyFill="1" applyBorder="1" applyAlignment="1">
      <alignment horizontal="center" vertical="center"/>
    </xf>
    <xf numFmtId="0" fontId="4" fillId="6" borderId="20" xfId="0" applyNumberFormat="1" applyFont="1" applyFill="1" applyBorder="1" applyAlignment="1">
      <alignment horizontal="center" vertical="center"/>
    </xf>
    <xf numFmtId="177" fontId="4" fillId="3" borderId="59" xfId="0" applyNumberFormat="1" applyFont="1" applyFill="1" applyBorder="1" applyAlignment="1" applyProtection="1">
      <alignment horizontal="center" vertical="center"/>
      <protection locked="0"/>
    </xf>
    <xf numFmtId="177" fontId="4" fillId="3" borderId="61" xfId="0" applyNumberFormat="1" applyFont="1" applyFill="1" applyBorder="1" applyAlignment="1" applyProtection="1">
      <alignment horizontal="center" vertical="center"/>
      <protection locked="0"/>
    </xf>
    <xf numFmtId="178" fontId="4" fillId="0" borderId="88" xfId="0" applyNumberFormat="1" applyFont="1" applyFill="1" applyBorder="1" applyAlignment="1">
      <alignment horizontal="center" vertical="center"/>
    </xf>
    <xf numFmtId="178" fontId="4" fillId="0" borderId="90" xfId="0" applyNumberFormat="1" applyFont="1" applyFill="1" applyBorder="1" applyAlignment="1">
      <alignment horizontal="center" vertical="center"/>
    </xf>
    <xf numFmtId="178" fontId="4" fillId="0" borderId="97" xfId="0" applyNumberFormat="1" applyFont="1" applyBorder="1" applyAlignment="1">
      <alignment horizontal="center" vertical="center"/>
    </xf>
    <xf numFmtId="178" fontId="4" fillId="0" borderId="100" xfId="0" applyNumberFormat="1" applyFont="1" applyBorder="1" applyAlignment="1">
      <alignment horizontal="center" vertical="center"/>
    </xf>
    <xf numFmtId="178" fontId="4" fillId="0" borderId="106" xfId="0" applyNumberFormat="1" applyFont="1" applyBorder="1" applyAlignment="1">
      <alignment horizontal="center" vertical="center"/>
    </xf>
    <xf numFmtId="0" fontId="13" fillId="2" borderId="123"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125" xfId="0" applyFont="1" applyFill="1" applyBorder="1" applyAlignment="1">
      <alignment horizontal="center" vertical="center"/>
    </xf>
    <xf numFmtId="0" fontId="4" fillId="2" borderId="126" xfId="0" applyFont="1" applyFill="1" applyBorder="1" applyAlignment="1">
      <alignment horizontal="center" vertical="center"/>
    </xf>
    <xf numFmtId="0" fontId="4" fillId="2" borderId="127" xfId="0" applyFont="1" applyFill="1" applyBorder="1" applyAlignment="1">
      <alignment horizontal="center" vertical="center"/>
    </xf>
    <xf numFmtId="0" fontId="4" fillId="2" borderId="128" xfId="0" applyFont="1" applyFill="1" applyBorder="1" applyAlignment="1">
      <alignment horizontal="center" vertical="center"/>
    </xf>
    <xf numFmtId="14" fontId="4" fillId="5" borderId="19" xfId="0" applyNumberFormat="1" applyFont="1" applyFill="1" applyBorder="1" applyAlignment="1">
      <alignment horizontal="center" vertical="center"/>
    </xf>
    <xf numFmtId="14" fontId="4" fillId="5" borderId="20" xfId="0" applyNumberFormat="1" applyFont="1" applyFill="1" applyBorder="1" applyAlignment="1">
      <alignment horizontal="center" vertical="center"/>
    </xf>
    <xf numFmtId="0" fontId="4" fillId="5" borderId="18" xfId="0" applyNumberFormat="1" applyFont="1" applyFill="1" applyBorder="1" applyAlignment="1">
      <alignment horizontal="center" vertical="center"/>
    </xf>
    <xf numFmtId="0" fontId="4" fillId="5" borderId="71" xfId="0" applyNumberFormat="1" applyFont="1" applyFill="1" applyBorder="1" applyAlignment="1">
      <alignment horizontal="center" vertical="center"/>
    </xf>
    <xf numFmtId="178" fontId="4" fillId="0" borderId="65" xfId="0" applyNumberFormat="1" applyFont="1" applyFill="1" applyBorder="1" applyAlignment="1">
      <alignment horizontal="center" vertical="center"/>
    </xf>
    <xf numFmtId="178" fontId="4" fillId="0" borderId="67" xfId="0" applyNumberFormat="1" applyFont="1" applyFill="1" applyBorder="1" applyAlignment="1">
      <alignment horizontal="center" vertical="center"/>
    </xf>
    <xf numFmtId="14" fontId="4" fillId="5" borderId="17" xfId="0" applyNumberFormat="1" applyFont="1" applyFill="1" applyBorder="1" applyAlignment="1">
      <alignment horizontal="center" vertical="center"/>
    </xf>
    <xf numFmtId="0" fontId="4" fillId="3" borderId="7"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4" borderId="19" xfId="0" applyFont="1" applyFill="1" applyBorder="1" applyAlignment="1" applyProtection="1">
      <alignment horizontal="center" vertical="center" shrinkToFit="1"/>
      <protection locked="0"/>
    </xf>
    <xf numFmtId="0" fontId="4" fillId="4" borderId="2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179" fontId="4" fillId="2" borderId="45" xfId="0" applyNumberFormat="1" applyFont="1" applyFill="1" applyBorder="1" applyAlignment="1">
      <alignment horizontal="center" vertical="center"/>
    </xf>
    <xf numFmtId="179" fontId="4" fillId="2" borderId="48" xfId="0" applyNumberFormat="1" applyFont="1" applyFill="1" applyBorder="1" applyAlignment="1">
      <alignment horizontal="center" vertical="center"/>
    </xf>
    <xf numFmtId="0" fontId="4" fillId="5" borderId="53" xfId="0" applyNumberFormat="1" applyFont="1" applyFill="1" applyBorder="1" applyAlignment="1">
      <alignment horizontal="center" vertical="center"/>
    </xf>
    <xf numFmtId="0" fontId="4" fillId="5" borderId="54" xfId="0" applyNumberFormat="1" applyFont="1" applyFill="1" applyBorder="1" applyAlignment="1">
      <alignment horizontal="center" vertical="center"/>
    </xf>
    <xf numFmtId="14" fontId="4" fillId="5" borderId="18" xfId="0" applyNumberFormat="1" applyFont="1" applyFill="1" applyBorder="1" applyAlignment="1">
      <alignment horizontal="center" vertical="center"/>
    </xf>
    <xf numFmtId="14" fontId="4" fillId="5" borderId="71" xfId="0" applyNumberFormat="1" applyFont="1" applyFill="1" applyBorder="1" applyAlignment="1">
      <alignment horizontal="center" vertical="center"/>
    </xf>
    <xf numFmtId="0" fontId="4" fillId="5" borderId="19" xfId="0" applyNumberFormat="1" applyFont="1" applyFill="1" applyBorder="1" applyAlignment="1">
      <alignment horizontal="center" vertical="center"/>
    </xf>
    <xf numFmtId="0" fontId="4" fillId="5" borderId="20" xfId="0" applyNumberFormat="1" applyFont="1" applyFill="1" applyBorder="1" applyAlignment="1">
      <alignment horizontal="center" vertical="center"/>
    </xf>
    <xf numFmtId="0" fontId="4" fillId="6" borderId="17" xfId="0" applyNumberFormat="1" applyFont="1" applyFill="1" applyBorder="1" applyAlignment="1">
      <alignment horizontal="center" vertical="center"/>
    </xf>
    <xf numFmtId="178" fontId="4" fillId="0" borderId="66" xfId="0" applyNumberFormat="1" applyFont="1" applyFill="1" applyBorder="1" applyAlignment="1">
      <alignment horizontal="center" vertical="center"/>
    </xf>
    <xf numFmtId="177" fontId="4" fillId="3" borderId="82" xfId="0" applyNumberFormat="1" applyFont="1" applyFill="1" applyBorder="1" applyAlignment="1" applyProtection="1">
      <alignment horizontal="center" vertical="center"/>
      <protection locked="0"/>
    </xf>
    <xf numFmtId="177" fontId="4" fillId="3" borderId="83" xfId="0" applyNumberFormat="1" applyFont="1" applyFill="1" applyBorder="1" applyAlignment="1" applyProtection="1">
      <alignment horizontal="center" vertical="center"/>
      <protection locked="0"/>
    </xf>
    <xf numFmtId="0" fontId="4" fillId="5" borderId="17" xfId="0" applyNumberFormat="1" applyFont="1" applyFill="1" applyBorder="1" applyAlignment="1">
      <alignment horizontal="center" vertical="center"/>
    </xf>
    <xf numFmtId="178" fontId="4" fillId="0" borderId="99" xfId="0" applyNumberFormat="1" applyFont="1" applyBorder="1" applyAlignment="1">
      <alignment horizontal="center" vertical="center"/>
    </xf>
    <xf numFmtId="0" fontId="4" fillId="4" borderId="17"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178" fontId="4" fillId="0" borderId="98" xfId="0" applyNumberFormat="1" applyFont="1" applyBorder="1" applyAlignment="1">
      <alignment horizontal="center" vertical="center"/>
    </xf>
    <xf numFmtId="14" fontId="4" fillId="4" borderId="19" xfId="0" applyNumberFormat="1" applyFont="1" applyFill="1" applyBorder="1" applyAlignment="1" applyProtection="1">
      <alignment horizontal="center" vertical="center" shrinkToFit="1"/>
      <protection locked="0"/>
    </xf>
    <xf numFmtId="0" fontId="4" fillId="5" borderId="7" xfId="0" applyNumberFormat="1" applyFont="1" applyFill="1" applyBorder="1" applyAlignment="1">
      <alignment horizontal="center" vertical="center"/>
    </xf>
    <xf numFmtId="0" fontId="4" fillId="5" borderId="9" xfId="0" applyNumberFormat="1" applyFont="1" applyFill="1" applyBorder="1" applyAlignment="1">
      <alignment horizontal="center" vertical="center"/>
    </xf>
    <xf numFmtId="0" fontId="4" fillId="3" borderId="8" xfId="0" applyFont="1" applyFill="1" applyBorder="1" applyAlignment="1" applyProtection="1">
      <alignment horizontal="center" vertical="center" shrinkToFit="1"/>
      <protection locked="0"/>
    </xf>
    <xf numFmtId="178" fontId="4" fillId="0" borderId="53" xfId="0" applyNumberFormat="1" applyFont="1" applyFill="1" applyBorder="1" applyAlignment="1">
      <alignment horizontal="center" vertical="center"/>
    </xf>
    <xf numFmtId="177" fontId="4" fillId="3" borderId="60" xfId="0" applyNumberFormat="1" applyFont="1" applyFill="1" applyBorder="1" applyAlignment="1" applyProtection="1">
      <alignment horizontal="center" vertical="center"/>
      <protection locked="0"/>
    </xf>
    <xf numFmtId="178" fontId="4" fillId="0" borderId="96" xfId="0" applyNumberFormat="1" applyFont="1" applyBorder="1" applyAlignment="1">
      <alignment horizontal="center" vertical="center"/>
    </xf>
    <xf numFmtId="178" fontId="4" fillId="0" borderId="78" xfId="0" applyNumberFormat="1" applyFont="1" applyFill="1" applyBorder="1" applyAlignment="1">
      <alignment horizontal="center" vertical="center"/>
    </xf>
    <xf numFmtId="0" fontId="4" fillId="5" borderId="57" xfId="0" applyNumberFormat="1" applyFont="1" applyFill="1" applyBorder="1" applyAlignment="1">
      <alignment horizontal="center" vertical="center"/>
    </xf>
    <xf numFmtId="181" fontId="4" fillId="0" borderId="59" xfId="0" applyNumberFormat="1" applyFont="1" applyFill="1" applyBorder="1" applyAlignment="1">
      <alignment horizontal="center" vertical="center" textRotation="255" shrinkToFit="1"/>
    </xf>
    <xf numFmtId="181" fontId="4" fillId="0" borderId="16" xfId="0" applyNumberFormat="1" applyFont="1" applyFill="1" applyBorder="1" applyAlignment="1">
      <alignment horizontal="center" vertical="center" textRotation="255" shrinkToFit="1"/>
    </xf>
    <xf numFmtId="181" fontId="4" fillId="0" borderId="53" xfId="0" applyNumberFormat="1" applyFont="1" applyFill="1" applyBorder="1" applyAlignment="1">
      <alignment horizontal="center" vertical="center" textRotation="255" shrinkToFit="1"/>
    </xf>
    <xf numFmtId="181" fontId="4" fillId="0" borderId="64" xfId="0" applyNumberFormat="1" applyFont="1" applyFill="1" applyBorder="1" applyAlignment="1">
      <alignment horizontal="center" vertical="center" textRotation="255" shrinkToFit="1"/>
    </xf>
    <xf numFmtId="181" fontId="4" fillId="0" borderId="59" xfId="0" applyNumberFormat="1" applyFont="1" applyFill="1" applyBorder="1" applyAlignment="1" applyProtection="1">
      <alignment horizontal="center" vertical="center" textRotation="255" shrinkToFit="1"/>
    </xf>
    <xf numFmtId="181" fontId="4" fillId="0" borderId="16" xfId="0" applyNumberFormat="1" applyFont="1" applyFill="1" applyBorder="1" applyAlignment="1" applyProtection="1">
      <alignment horizontal="center" vertical="center" textRotation="255" shrinkToFit="1"/>
    </xf>
    <xf numFmtId="181" fontId="4" fillId="0" borderId="88" xfId="0" applyNumberFormat="1" applyFont="1" applyFill="1" applyBorder="1" applyAlignment="1">
      <alignment horizontal="center" vertical="center" textRotation="255" shrinkToFit="1"/>
    </xf>
    <xf numFmtId="181" fontId="4" fillId="0" borderId="89" xfId="0" applyNumberFormat="1" applyFont="1" applyFill="1" applyBorder="1" applyAlignment="1">
      <alignment horizontal="center" vertical="center" textRotation="255" shrinkToFit="1"/>
    </xf>
    <xf numFmtId="0" fontId="4" fillId="3" borderId="6" xfId="0" applyFont="1" applyFill="1" applyBorder="1" applyAlignment="1" applyProtection="1">
      <alignment horizontal="center" vertical="center" shrinkToFit="1"/>
      <protection locked="0"/>
    </xf>
    <xf numFmtId="0" fontId="4" fillId="4" borderId="18" xfId="0" applyFont="1" applyFill="1" applyBorder="1" applyAlignment="1" applyProtection="1">
      <alignment horizontal="center" vertical="center" shrinkToFit="1"/>
      <protection locked="0"/>
    </xf>
    <xf numFmtId="14" fontId="4" fillId="4" borderId="27" xfId="0" applyNumberFormat="1" applyFont="1" applyFill="1" applyBorder="1" applyAlignment="1" applyProtection="1">
      <alignment horizontal="center" vertical="center" shrinkToFit="1"/>
      <protection locked="0"/>
    </xf>
    <xf numFmtId="14" fontId="4" fillId="4" borderId="17" xfId="0" applyNumberFormat="1"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179" fontId="4" fillId="2" borderId="47" xfId="0" applyNumberFormat="1" applyFont="1" applyFill="1" applyBorder="1" applyAlignment="1">
      <alignment horizontal="center" vertical="center"/>
    </xf>
    <xf numFmtId="0" fontId="4" fillId="5" borderId="35" xfId="0" applyNumberFormat="1" applyFont="1" applyFill="1" applyBorder="1" applyAlignment="1">
      <alignment horizontal="center" vertical="center"/>
    </xf>
    <xf numFmtId="0" fontId="4" fillId="6" borderId="57" xfId="0" applyNumberFormat="1" applyFont="1" applyFill="1" applyBorder="1" applyAlignment="1">
      <alignment horizontal="center" vertical="center"/>
    </xf>
    <xf numFmtId="181" fontId="4" fillId="0" borderId="57" xfId="0" applyNumberFormat="1" applyFont="1" applyFill="1" applyBorder="1" applyAlignment="1">
      <alignment horizontal="center" vertical="center" wrapText="1"/>
    </xf>
    <xf numFmtId="181" fontId="4" fillId="0" borderId="27" xfId="0" applyNumberFormat="1" applyFont="1" applyFill="1" applyBorder="1" applyAlignment="1">
      <alignment horizontal="center" vertical="center" wrapText="1"/>
    </xf>
    <xf numFmtId="181" fontId="4" fillId="0" borderId="58" xfId="0" applyNumberFormat="1" applyFont="1" applyFill="1" applyBorder="1" applyAlignment="1">
      <alignment horizontal="center" vertical="center" wrapText="1"/>
    </xf>
    <xf numFmtId="181" fontId="4" fillId="0" borderId="57" xfId="0" applyNumberFormat="1" applyFont="1" applyFill="1" applyBorder="1" applyAlignment="1">
      <alignment horizontal="center" vertical="center"/>
    </xf>
    <xf numFmtId="181" fontId="4" fillId="0" borderId="27" xfId="0" applyNumberFormat="1" applyFont="1" applyFill="1" applyBorder="1" applyAlignment="1">
      <alignment horizontal="center" vertical="center"/>
    </xf>
    <xf numFmtId="181" fontId="4" fillId="0" borderId="58" xfId="0" applyNumberFormat="1" applyFont="1" applyFill="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181" fontId="4" fillId="0" borderId="79" xfId="0" applyNumberFormat="1" applyFont="1" applyFill="1" applyBorder="1" applyAlignment="1">
      <alignment horizontal="center" vertical="center" textRotation="255" shrinkToFit="1"/>
    </xf>
    <xf numFmtId="181" fontId="4" fillId="0" borderId="80" xfId="0" applyNumberFormat="1" applyFont="1" applyFill="1" applyBorder="1" applyAlignment="1">
      <alignment horizontal="center" vertical="center" textRotation="255" shrinkToFit="1"/>
    </xf>
    <xf numFmtId="181" fontId="4" fillId="0" borderId="81" xfId="0" applyNumberFormat="1" applyFont="1" applyFill="1" applyBorder="1" applyAlignment="1">
      <alignment horizontal="center" vertical="center" textRotation="255" shrinkToFit="1"/>
    </xf>
    <xf numFmtId="181" fontId="4" fillId="0" borderId="26" xfId="0" applyNumberFormat="1" applyFont="1" applyFill="1" applyBorder="1" applyAlignment="1">
      <alignment horizontal="center" vertical="center" textRotation="255" shrinkToFit="1"/>
    </xf>
    <xf numFmtId="0" fontId="4" fillId="0" borderId="13" xfId="0" applyFont="1" applyFill="1" applyBorder="1" applyAlignment="1">
      <alignment vertical="center" wrapText="1"/>
    </xf>
    <xf numFmtId="0" fontId="4" fillId="0" borderId="23" xfId="0" applyFont="1" applyFill="1" applyBorder="1" applyAlignment="1">
      <alignment vertical="center" wrapText="1"/>
    </xf>
    <xf numFmtId="0" fontId="4" fillId="0" borderId="51" xfId="0" applyFont="1" applyFill="1" applyBorder="1" applyAlignment="1">
      <alignment vertical="center" wrapText="1"/>
    </xf>
    <xf numFmtId="177" fontId="4" fillId="0" borderId="40" xfId="0" applyNumberFormat="1" applyFont="1" applyFill="1" applyBorder="1" applyAlignment="1">
      <alignment horizontal="center" vertical="center"/>
    </xf>
    <xf numFmtId="177" fontId="4" fillId="0" borderId="70" xfId="0" applyNumberFormat="1" applyFont="1" applyFill="1" applyBorder="1" applyAlignment="1">
      <alignment horizontal="center" vertical="center"/>
    </xf>
    <xf numFmtId="178" fontId="4" fillId="0" borderId="84" xfId="0" applyNumberFormat="1" applyFont="1" applyFill="1" applyBorder="1" applyAlignment="1">
      <alignment horizontal="center" vertical="center"/>
    </xf>
    <xf numFmtId="178" fontId="4" fillId="0" borderId="85" xfId="0" applyNumberFormat="1" applyFont="1" applyFill="1" applyBorder="1" applyAlignment="1">
      <alignment horizontal="center" vertical="center"/>
    </xf>
    <xf numFmtId="178" fontId="4" fillId="0" borderId="93" xfId="0" applyNumberFormat="1" applyFont="1" applyFill="1" applyBorder="1" applyAlignment="1">
      <alignment horizontal="center" vertical="center"/>
    </xf>
    <xf numFmtId="10" fontId="4" fillId="0" borderId="84" xfId="0" applyNumberFormat="1" applyFont="1" applyFill="1" applyBorder="1" applyAlignment="1">
      <alignment horizontal="center" vertical="center"/>
    </xf>
    <xf numFmtId="10" fontId="4" fillId="0" borderId="93" xfId="0" applyNumberFormat="1" applyFont="1" applyFill="1" applyBorder="1" applyAlignment="1">
      <alignment horizontal="center" vertical="center"/>
    </xf>
    <xf numFmtId="0" fontId="4" fillId="0" borderId="12"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50" xfId="0" applyFont="1" applyBorder="1" applyAlignment="1">
      <alignment horizontal="left" vertical="center" wrapText="1" shrinkToFit="1"/>
    </xf>
    <xf numFmtId="177" fontId="4" fillId="0" borderId="63" xfId="0" applyNumberFormat="1" applyFont="1" applyFill="1" applyBorder="1" applyAlignment="1">
      <alignment horizontal="center" vertical="center"/>
    </xf>
    <xf numFmtId="177" fontId="4" fillId="0" borderId="69" xfId="0" applyNumberFormat="1" applyFont="1" applyFill="1" applyBorder="1" applyAlignment="1">
      <alignment horizontal="center" vertical="center"/>
    </xf>
    <xf numFmtId="177" fontId="4" fillId="0" borderId="92" xfId="0" applyNumberFormat="1" applyFont="1" applyFill="1" applyBorder="1" applyAlignment="1">
      <alignment horizontal="center" vertical="center"/>
    </xf>
    <xf numFmtId="0" fontId="4" fillId="0" borderId="10" xfId="0" applyFont="1" applyBorder="1" applyAlignment="1">
      <alignment vertical="center" wrapText="1" shrinkToFit="1"/>
    </xf>
    <xf numFmtId="0" fontId="4" fillId="0" borderId="21" xfId="0" applyFont="1" applyBorder="1" applyAlignment="1">
      <alignment vertical="center" wrapText="1" shrinkToFit="1"/>
    </xf>
    <xf numFmtId="0" fontId="4" fillId="0" borderId="49" xfId="0" applyFont="1" applyBorder="1" applyAlignment="1">
      <alignment vertical="center" wrapText="1" shrinkToFit="1"/>
    </xf>
    <xf numFmtId="177" fontId="4" fillId="0" borderId="62" xfId="0" applyNumberFormat="1" applyFont="1" applyFill="1" applyBorder="1" applyAlignment="1">
      <alignment horizontal="center" vertical="center"/>
    </xf>
    <xf numFmtId="177" fontId="4" fillId="0" borderId="68" xfId="0" applyNumberFormat="1" applyFont="1" applyFill="1" applyBorder="1" applyAlignment="1">
      <alignment horizontal="center" vertical="center"/>
    </xf>
    <xf numFmtId="177" fontId="4" fillId="0" borderId="73" xfId="0" applyNumberFormat="1" applyFont="1" applyBorder="1" applyAlignment="1">
      <alignment horizontal="center" vertical="center"/>
    </xf>
    <xf numFmtId="177" fontId="4" fillId="0" borderId="74" xfId="0" applyNumberFormat="1" applyFont="1" applyBorder="1" applyAlignment="1">
      <alignment horizontal="center" vertical="center"/>
    </xf>
    <xf numFmtId="177" fontId="4" fillId="0" borderId="91" xfId="0" applyNumberFormat="1" applyFont="1" applyBorder="1" applyAlignment="1">
      <alignment horizontal="center" vertical="center"/>
    </xf>
    <xf numFmtId="177" fontId="4" fillId="6" borderId="63" xfId="0" applyNumberFormat="1" applyFont="1" applyFill="1" applyBorder="1" applyAlignment="1">
      <alignment horizontal="center" vertical="center"/>
    </xf>
    <xf numFmtId="177" fontId="4" fillId="6" borderId="69"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horizontal="left" vertical="center"/>
    </xf>
    <xf numFmtId="0" fontId="4" fillId="3" borderId="1" xfId="0" applyFont="1" applyFill="1" applyBorder="1" applyAlignment="1" applyProtection="1">
      <alignment horizontal="left" vertical="center"/>
      <protection locked="0"/>
    </xf>
    <xf numFmtId="0" fontId="4" fillId="0" borderId="2" xfId="0" applyFont="1" applyFill="1" applyBorder="1" applyAlignment="1">
      <alignment horizontal="left" vertical="center"/>
    </xf>
    <xf numFmtId="0" fontId="4" fillId="3" borderId="2" xfId="0" applyFont="1" applyFill="1" applyBorder="1" applyAlignment="1" applyProtection="1">
      <alignment horizontal="left" vertical="center"/>
      <protection locked="0"/>
    </xf>
    <xf numFmtId="180" fontId="4" fillId="3" borderId="2" xfId="0" applyNumberFormat="1" applyFont="1" applyFill="1" applyBorder="1" applyAlignment="1" applyProtection="1">
      <alignment horizontal="left" vertical="center"/>
      <protection locked="0"/>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shrinkToFit="1"/>
    </xf>
    <xf numFmtId="0" fontId="4" fillId="2"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44" xfId="0" applyFont="1" applyBorder="1" applyAlignment="1">
      <alignment horizontal="center" vertical="center"/>
    </xf>
    <xf numFmtId="181" fontId="4" fillId="0" borderId="17" xfId="0" applyNumberFormat="1" applyFont="1" applyFill="1" applyBorder="1" applyAlignment="1">
      <alignment horizontal="center" vertical="center"/>
    </xf>
    <xf numFmtId="181" fontId="4" fillId="0" borderId="86" xfId="0" applyNumberFormat="1" applyFont="1" applyFill="1" applyBorder="1" applyAlignment="1">
      <alignment horizontal="center" vertical="center"/>
    </xf>
    <xf numFmtId="181" fontId="4" fillId="0" borderId="87"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81" fontId="4" fillId="6" borderId="57" xfId="0" applyNumberFormat="1" applyFont="1" applyFill="1" applyBorder="1" applyAlignment="1">
      <alignment horizontal="center" vertical="center" wrapText="1"/>
    </xf>
    <xf numFmtId="181" fontId="4" fillId="6" borderId="27" xfId="0" applyNumberFormat="1" applyFont="1" applyFill="1" applyBorder="1" applyAlignment="1">
      <alignment horizontal="center" vertical="center" wrapText="1"/>
    </xf>
    <xf numFmtId="181" fontId="4" fillId="6" borderId="58" xfId="0" applyNumberFormat="1" applyFont="1" applyFill="1" applyBorder="1" applyAlignment="1">
      <alignment horizontal="center" vertical="center" wrapText="1"/>
    </xf>
    <xf numFmtId="178" fontId="4" fillId="0" borderId="108" xfId="0" applyNumberFormat="1" applyFont="1" applyFill="1" applyBorder="1" applyAlignment="1">
      <alignment horizontal="center" vertical="center"/>
    </xf>
    <xf numFmtId="178" fontId="4" fillId="0" borderId="110" xfId="0" applyNumberFormat="1" applyFont="1" applyFill="1" applyBorder="1" applyAlignment="1">
      <alignment horizontal="center" vertical="center"/>
    </xf>
    <xf numFmtId="14" fontId="4" fillId="5" borderId="53" xfId="0" applyNumberFormat="1" applyFont="1" applyFill="1" applyBorder="1" applyAlignment="1">
      <alignment horizontal="center" vertical="center"/>
    </xf>
    <xf numFmtId="14" fontId="4" fillId="5" borderId="54" xfId="0" applyNumberFormat="1" applyFont="1" applyFill="1" applyBorder="1" applyAlignment="1">
      <alignment horizontal="center" vertical="center"/>
    </xf>
    <xf numFmtId="178" fontId="4" fillId="0" borderId="109" xfId="0" applyNumberFormat="1" applyFont="1" applyFill="1" applyBorder="1" applyAlignment="1">
      <alignment horizontal="center" vertical="center"/>
    </xf>
    <xf numFmtId="0" fontId="4" fillId="6" borderId="57"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58" xfId="0" applyFont="1" applyFill="1" applyBorder="1" applyAlignment="1">
      <alignment horizontal="center" vertical="center" wrapText="1"/>
    </xf>
    <xf numFmtId="178" fontId="4" fillId="0" borderId="122" xfId="0" applyNumberFormat="1" applyFont="1" applyBorder="1" applyAlignment="1">
      <alignment horizontal="center" vertical="center"/>
    </xf>
    <xf numFmtId="0" fontId="14" fillId="2" borderId="123"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0" fontId="14" fillId="2" borderId="127" xfId="0" applyFont="1" applyFill="1" applyBorder="1" applyAlignment="1">
      <alignment horizontal="center" vertical="center"/>
    </xf>
    <xf numFmtId="0" fontId="14" fillId="2" borderId="128" xfId="0"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116" xfId="0" applyNumberFormat="1" applyFont="1" applyFill="1" applyBorder="1" applyAlignment="1">
      <alignment horizontal="center" vertical="center"/>
    </xf>
    <xf numFmtId="178" fontId="4" fillId="0" borderId="54" xfId="0" applyNumberFormat="1" applyFont="1" applyFill="1" applyBorder="1" applyAlignment="1">
      <alignment horizontal="center" vertical="center"/>
    </xf>
    <xf numFmtId="14" fontId="4" fillId="5" borderId="7" xfId="0" applyNumberFormat="1" applyFont="1" applyFill="1" applyBorder="1" applyAlignment="1">
      <alignment horizontal="center" vertical="center"/>
    </xf>
    <xf numFmtId="14" fontId="4" fillId="5" borderId="112" xfId="0" applyNumberFormat="1" applyFont="1" applyFill="1" applyBorder="1" applyAlignment="1">
      <alignment horizontal="center" vertical="center"/>
    </xf>
    <xf numFmtId="14" fontId="4" fillId="5" borderId="9" xfId="0" applyNumberFormat="1" applyFont="1" applyFill="1" applyBorder="1" applyAlignment="1">
      <alignment horizontal="center" vertical="center"/>
    </xf>
    <xf numFmtId="14" fontId="4" fillId="5" borderId="86" xfId="0" applyNumberFormat="1" applyFont="1" applyFill="1" applyBorder="1" applyAlignment="1">
      <alignment horizontal="center" vertical="center"/>
    </xf>
    <xf numFmtId="14" fontId="4" fillId="5" borderId="3" xfId="0" applyNumberFormat="1" applyFont="1" applyFill="1" applyBorder="1" applyAlignment="1">
      <alignment horizontal="center" vertical="center"/>
    </xf>
    <xf numFmtId="14" fontId="4" fillId="5" borderId="57" xfId="0" applyNumberFormat="1"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66" xfId="0" applyFont="1" applyFill="1" applyBorder="1" applyAlignment="1">
      <alignment horizontal="center" vertical="center" wrapText="1"/>
    </xf>
    <xf numFmtId="181" fontId="4" fillId="0" borderId="2" xfId="0" applyNumberFormat="1" applyFont="1" applyFill="1" applyBorder="1" applyAlignment="1">
      <alignment horizontal="center" vertical="center" textRotation="255" shrinkToFit="1"/>
    </xf>
    <xf numFmtId="181" fontId="4" fillId="0" borderId="115" xfId="0" applyNumberFormat="1" applyFont="1" applyFill="1" applyBorder="1" applyAlignment="1">
      <alignment horizontal="center" vertical="center" textRotation="255" shrinkToFi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7" fontId="4" fillId="0" borderId="118" xfId="0" applyNumberFormat="1" applyFont="1" applyFill="1" applyBorder="1" applyAlignment="1">
      <alignment horizontal="center" vertical="center"/>
    </xf>
    <xf numFmtId="177" fontId="4" fillId="0" borderId="22" xfId="0" applyNumberFormat="1" applyFont="1" applyBorder="1" applyAlignment="1">
      <alignment horizontal="center" vertical="center"/>
    </xf>
    <xf numFmtId="177" fontId="4" fillId="0" borderId="117" xfId="0" applyNumberFormat="1" applyFont="1" applyBorder="1" applyAlignment="1">
      <alignment horizontal="center" vertical="center"/>
    </xf>
    <xf numFmtId="0" fontId="4" fillId="0" borderId="38" xfId="0" applyFont="1" applyFill="1" applyBorder="1" applyAlignment="1">
      <alignment horizontal="center" vertical="center" wrapText="1"/>
    </xf>
    <xf numFmtId="0" fontId="4" fillId="0" borderId="111" xfId="0" applyFont="1" applyFill="1" applyBorder="1" applyAlignment="1">
      <alignment horizontal="center" vertical="center" wrapText="1"/>
    </xf>
    <xf numFmtId="181" fontId="4" fillId="0" borderId="3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60</xdr:col>
      <xdr:colOff>385445</xdr:colOff>
      <xdr:row>1</xdr:row>
      <xdr:rowOff>165100</xdr:rowOff>
    </xdr:from>
    <xdr:to>
      <xdr:col>63</xdr:col>
      <xdr:colOff>967105</xdr:colOff>
      <xdr:row>4</xdr:row>
      <xdr:rowOff>212725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1543625" y="384175"/>
          <a:ext cx="1898015" cy="7620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381000</xdr:colOff>
      <xdr:row>36</xdr:row>
      <xdr:rowOff>107315</xdr:rowOff>
    </xdr:from>
    <xdr:to>
      <xdr:col>62</xdr:col>
      <xdr:colOff>539750</xdr:colOff>
      <xdr:row>44</xdr:row>
      <xdr:rowOff>120650</xdr:rowOff>
    </xdr:to>
    <xdr:sp macro="" textlink="">
      <xdr:nvSpPr>
        <xdr:cNvPr id="4" name="対角する 2 つの角を丸めた四角形 3">
          <a:extLst>
            <a:ext uri="{FF2B5EF4-FFF2-40B4-BE49-F238E27FC236}">
              <a16:creationId xmlns:a16="http://schemas.microsoft.com/office/drawing/2014/main" id="{00000000-0008-0000-0100-000004000000}"/>
            </a:ext>
          </a:extLst>
        </xdr:cNvPr>
        <xdr:cNvSpPr/>
      </xdr:nvSpPr>
      <xdr:spPr>
        <a:xfrm>
          <a:off x="23913465" y="7460615"/>
          <a:ext cx="8560435" cy="1384935"/>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400">
              <a:solidFill>
                <a:schemeClr val="tx1"/>
              </a:solidFill>
            </a:rPr>
            <a:t>＊従業者が管理者等他の職務と兼務している場合、対象の職務に従事している時間のみで常勤換算数を算出します。</a:t>
          </a:r>
          <a:r>
            <a:rPr kumimoji="1" lang="ja-JP" altLang="en-US" sz="1400" u="sng">
              <a:solidFill>
                <a:schemeClr val="tx1"/>
              </a:solidFill>
            </a:rPr>
            <a:t>管理者や生活相談員としての勤務時間は含めることができません</a:t>
          </a:r>
          <a:r>
            <a:rPr kumimoji="1" lang="ja-JP" altLang="en-US" sz="1400">
              <a:solidFill>
                <a:schemeClr val="tx1"/>
              </a:solidFill>
            </a:rPr>
            <a:t>。</a:t>
          </a:r>
        </a:p>
      </xdr:txBody>
    </xdr:sp>
    <xdr:clientData/>
  </xdr:twoCellAnchor>
  <xdr:twoCellAnchor>
    <xdr:from>
      <xdr:col>61</xdr:col>
      <xdr:colOff>357505</xdr:colOff>
      <xdr:row>1</xdr:row>
      <xdr:rowOff>23495</xdr:rowOff>
    </xdr:from>
    <xdr:to>
      <xdr:col>64</xdr:col>
      <xdr:colOff>238125</xdr:colOff>
      <xdr:row>4</xdr:row>
      <xdr:rowOff>35560</xdr:rowOff>
    </xdr:to>
    <xdr:sp macro="" textlink="">
      <xdr:nvSpPr>
        <xdr:cNvPr id="6" name="AutoShape 2">
          <a:extLst>
            <a:ext uri="{FF2B5EF4-FFF2-40B4-BE49-F238E27FC236}">
              <a16:creationId xmlns:a16="http://schemas.microsoft.com/office/drawing/2014/main" id="{00000000-0008-0000-0100-000006000000}"/>
            </a:ext>
          </a:extLst>
        </xdr:cNvPr>
        <xdr:cNvSpPr>
          <a:spLocks noChangeArrowheads="1"/>
        </xdr:cNvSpPr>
      </xdr:nvSpPr>
      <xdr:spPr>
        <a:xfrm>
          <a:off x="31903670" y="242570"/>
          <a:ext cx="1776095" cy="72644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dr:col>61</xdr:col>
      <xdr:colOff>273685</xdr:colOff>
      <xdr:row>4</xdr:row>
      <xdr:rowOff>118745</xdr:rowOff>
    </xdr:from>
    <xdr:to>
      <xdr:col>67</xdr:col>
      <xdr:colOff>617220</xdr:colOff>
      <xdr:row>6</xdr:row>
      <xdr:rowOff>71120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1819850" y="1052195"/>
          <a:ext cx="3571875" cy="4286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81</xdr:col>
      <xdr:colOff>238125</xdr:colOff>
      <xdr:row>2</xdr:row>
      <xdr:rowOff>214630</xdr:rowOff>
    </xdr:from>
    <xdr:to>
      <xdr:col>85</xdr:col>
      <xdr:colOff>13970</xdr:colOff>
      <xdr:row>6</xdr:row>
      <xdr:rowOff>122555</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2538650" y="671830"/>
          <a:ext cx="2059305" cy="8604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chemeClr val="tx1"/>
              </a:solidFill>
            </a:rPr>
            <a:t>届出月の前３ヶ月の実績で算出する事業所用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81</xdr:col>
      <xdr:colOff>238125</xdr:colOff>
      <xdr:row>6</xdr:row>
      <xdr:rowOff>214630</xdr:rowOff>
    </xdr:from>
    <xdr:to>
      <xdr:col>85</xdr:col>
      <xdr:colOff>13970</xdr:colOff>
      <xdr:row>10</xdr:row>
      <xdr:rowOff>122555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409110" y="1624330"/>
          <a:ext cx="2059305" cy="8604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chemeClr val="tx1"/>
              </a:solidFill>
            </a:rPr>
            <a:t>届出月の前３ヶ月の実績で算出する事業所用</a:t>
          </a:r>
        </a:p>
      </xdr:txBody>
    </xdr:sp>
    <xdr:clientData/>
  </xdr:twoCellAnchor>
  <xdr:twoCellAnchor>
    <xdr:from>
      <xdr:col>16</xdr:col>
      <xdr:colOff>202565</xdr:colOff>
      <xdr:row>35</xdr:row>
      <xdr:rowOff>83185</xdr:rowOff>
    </xdr:from>
    <xdr:to>
      <xdr:col>41</xdr:col>
      <xdr:colOff>385445</xdr:colOff>
      <xdr:row>41</xdr:row>
      <xdr:rowOff>154940</xdr:rowOff>
    </xdr:to>
    <xdr:sp macro="" textlink="">
      <xdr:nvSpPr>
        <xdr:cNvPr id="5" name="対角する 2 つの角を丸めた四角形 4">
          <a:extLst>
            <a:ext uri="{FF2B5EF4-FFF2-40B4-BE49-F238E27FC236}">
              <a16:creationId xmlns:a16="http://schemas.microsoft.com/office/drawing/2014/main" id="{00000000-0008-0000-0300-000005000000}"/>
            </a:ext>
          </a:extLst>
        </xdr:cNvPr>
        <xdr:cNvSpPr/>
      </xdr:nvSpPr>
      <xdr:spPr>
        <a:xfrm>
          <a:off x="9214485" y="7265035"/>
          <a:ext cx="12907645" cy="1100455"/>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a:solidFill>
                <a:schemeClr val="tx1"/>
              </a:solidFill>
            </a:rPr>
            <a:t>＊従業者が管理者等他の職務と兼務している場合、対象の職務に従事している時間のみで常勤換算数を算出します。</a:t>
          </a:r>
          <a:r>
            <a:rPr kumimoji="1" lang="ja-JP" altLang="en-US" sz="1400" u="sng">
              <a:solidFill>
                <a:schemeClr val="tx1"/>
              </a:solidFill>
            </a:rPr>
            <a:t>管理者や生活相談員としての勤務時間は含めることができません</a:t>
          </a:r>
          <a:r>
            <a:rPr kumimoji="1" lang="ja-JP" altLang="en-US" sz="1400">
              <a:solidFill>
                <a:schemeClr val="tx1"/>
              </a:solidFill>
            </a:rPr>
            <a:t>。</a:t>
          </a:r>
        </a:p>
      </xdr:txBody>
    </xdr:sp>
    <xdr:clientData/>
  </xdr:twoCellAnchor>
  <xdr:twoCellAnchor>
    <xdr:from>
      <xdr:col>81</xdr:col>
      <xdr:colOff>238125</xdr:colOff>
      <xdr:row>1</xdr:row>
      <xdr:rowOff>142875</xdr:rowOff>
    </xdr:from>
    <xdr:to>
      <xdr:col>84</xdr:col>
      <xdr:colOff>967105</xdr:colOff>
      <xdr:row>6</xdr:row>
      <xdr:rowOff>81915</xdr:rowOff>
    </xdr:to>
    <xdr:sp macro="" textlink="">
      <xdr:nvSpPr>
        <xdr:cNvPr id="6" name="AutoShape 2">
          <a:extLst>
            <a:ext uri="{FF2B5EF4-FFF2-40B4-BE49-F238E27FC236}">
              <a16:creationId xmlns:a16="http://schemas.microsoft.com/office/drawing/2014/main" id="{00000000-0008-0000-0300-000006000000}"/>
            </a:ext>
          </a:extLst>
        </xdr:cNvPr>
        <xdr:cNvSpPr>
          <a:spLocks noChangeArrowheads="1"/>
        </xdr:cNvSpPr>
      </xdr:nvSpPr>
      <xdr:spPr>
        <a:xfrm>
          <a:off x="42409110" y="361950"/>
          <a:ext cx="2045335" cy="112966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O71"/>
  <sheetViews>
    <sheetView showGridLines="0" showZeros="0" tabSelected="1" zoomScale="80" zoomScaleNormal="80" workbookViewId="0">
      <selection activeCell="L21" sqref="L21:L22"/>
    </sheetView>
  </sheetViews>
  <sheetFormatPr defaultColWidth="9" defaultRowHeight="13.5" x14ac:dyDescent="0.15"/>
  <cols>
    <col min="1" max="1" width="3.375" style="1" customWidth="1"/>
    <col min="2" max="2" width="15.625" style="1" customWidth="1"/>
    <col min="3" max="3" width="6.375" style="1" customWidth="1"/>
    <col min="4" max="4" width="8.375" style="1" customWidth="1"/>
    <col min="5" max="5" width="14.5" style="1" customWidth="1"/>
    <col min="6" max="6" width="2.625" style="1" bestFit="1" customWidth="1"/>
    <col min="7" max="7" width="13.625" style="1" customWidth="1"/>
    <col min="8" max="8" width="7.625" style="1" customWidth="1"/>
    <col min="9" max="10" width="6.5" style="1" hidden="1" customWidth="1"/>
    <col min="11" max="11" width="5.625" style="1" customWidth="1"/>
    <col min="12" max="12" width="6.625" style="1" customWidth="1"/>
    <col min="13" max="13" width="10.625" style="1" hidden="1" customWidth="1"/>
    <col min="14" max="15" width="6.5" style="1" hidden="1" customWidth="1"/>
    <col min="16" max="17" width="5.625" style="1" customWidth="1"/>
    <col min="18" max="18" width="10.625" style="1" hidden="1" customWidth="1"/>
    <col min="19" max="19" width="8.625" style="1" hidden="1" customWidth="1"/>
    <col min="20" max="20" width="6.5" style="1" hidden="1" customWidth="1"/>
    <col min="21" max="22" width="5.625" style="1" customWidth="1"/>
    <col min="23" max="23" width="10.625" style="1" hidden="1" customWidth="1"/>
    <col min="24" max="24" width="8.625" style="1" hidden="1" customWidth="1"/>
    <col min="25" max="25" width="6.5" style="1" hidden="1" customWidth="1"/>
    <col min="26" max="27" width="5.625" style="1" customWidth="1"/>
    <col min="28" max="28" width="10.625" style="1" hidden="1" customWidth="1"/>
    <col min="29" max="29" width="8.625" style="1" hidden="1" customWidth="1"/>
    <col min="30" max="30" width="6.5" style="1" hidden="1" customWidth="1"/>
    <col min="31" max="32" width="5.625" style="1" customWidth="1"/>
    <col min="33" max="33" width="10.625" style="1" hidden="1" customWidth="1"/>
    <col min="34" max="34" width="8.625" style="1" hidden="1" customWidth="1"/>
    <col min="35" max="35" width="6.5" style="1" hidden="1" customWidth="1"/>
    <col min="36" max="37" width="5.625" style="1" customWidth="1"/>
    <col min="38" max="38" width="10.625" style="1" hidden="1" customWidth="1"/>
    <col min="39" max="39" width="8.625" style="1" hidden="1" customWidth="1"/>
    <col min="40" max="40" width="6.5" style="1" hidden="1" customWidth="1"/>
    <col min="41" max="42" width="5.625" style="1" customWidth="1"/>
    <col min="43" max="43" width="10.625" style="1" hidden="1" customWidth="1"/>
    <col min="44" max="44" width="8.625" style="1" hidden="1" customWidth="1"/>
    <col min="45" max="45" width="6.5" style="1" hidden="1" customWidth="1"/>
    <col min="46" max="47" width="5.625" style="1" customWidth="1"/>
    <col min="48" max="48" width="10.625" style="1" hidden="1" customWidth="1"/>
    <col min="49" max="49" width="8.625" style="1" hidden="1" customWidth="1"/>
    <col min="50" max="50" width="6.5" style="1" hidden="1" customWidth="1"/>
    <col min="51" max="52" width="5.625" style="1" customWidth="1"/>
    <col min="53" max="53" width="10.625" style="1" hidden="1" customWidth="1"/>
    <col min="54" max="54" width="8.625" style="1" hidden="1" customWidth="1"/>
    <col min="55" max="55" width="6.5" style="1" hidden="1" customWidth="1"/>
    <col min="56" max="57" width="5.625" style="1" customWidth="1"/>
    <col min="58" max="58" width="10.625" style="1" hidden="1" customWidth="1"/>
    <col min="59" max="59" width="8.625" style="1" hidden="1" customWidth="1"/>
    <col min="60" max="60" width="6.5" style="1" hidden="1" customWidth="1"/>
    <col min="61" max="62" width="5.625" style="1" customWidth="1"/>
    <col min="63" max="63" width="7.875" style="1" customWidth="1"/>
    <col min="64" max="64" width="14.125" style="1" customWidth="1"/>
    <col min="65" max="65" width="7" style="1" customWidth="1"/>
    <col min="66" max="66" width="3.5" style="1" hidden="1" customWidth="1"/>
    <col min="67" max="67" width="9" style="1" hidden="1" customWidth="1"/>
    <col min="68" max="16384" width="9" style="1"/>
  </cols>
  <sheetData>
    <row r="1" spans="2:67" ht="17.25" customHeight="1" x14ac:dyDescent="0.15">
      <c r="BK1" s="214" t="s">
        <v>31</v>
      </c>
      <c r="BL1" s="214"/>
    </row>
    <row r="2" spans="2:67" ht="18.75" customHeight="1" x14ac:dyDescent="0.15">
      <c r="B2" s="215" t="s">
        <v>6</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row>
    <row r="3" spans="2:67" ht="18.75" customHeight="1" x14ac:dyDescent="0.15">
      <c r="L3" s="39"/>
      <c r="M3" s="39"/>
      <c r="N3" s="39"/>
      <c r="O3" s="39"/>
      <c r="Q3" s="39"/>
      <c r="R3" s="39"/>
      <c r="S3" s="39"/>
      <c r="T3" s="39"/>
      <c r="V3" s="39"/>
      <c r="W3" s="39"/>
      <c r="X3" s="39"/>
      <c r="Y3" s="39"/>
      <c r="AA3" s="39"/>
      <c r="AB3" s="39"/>
      <c r="AC3" s="39"/>
      <c r="AD3" s="39"/>
      <c r="AF3" s="39"/>
      <c r="AG3" s="39"/>
      <c r="AH3" s="39"/>
      <c r="AI3" s="39"/>
      <c r="AK3" s="39"/>
      <c r="AL3" s="39"/>
      <c r="AM3" s="39"/>
      <c r="AN3" s="39"/>
      <c r="AP3" s="39"/>
      <c r="AQ3" s="39"/>
      <c r="AR3" s="39"/>
      <c r="AS3" s="39"/>
      <c r="AU3" s="39"/>
      <c r="AV3" s="39"/>
      <c r="AW3" s="39"/>
      <c r="AX3" s="39"/>
      <c r="AZ3" s="39"/>
      <c r="BA3" s="39"/>
      <c r="BB3" s="39"/>
      <c r="BC3" s="39"/>
      <c r="BE3" s="39"/>
      <c r="BF3" s="39"/>
      <c r="BG3" s="39"/>
      <c r="BH3" s="39"/>
      <c r="BJ3" s="39"/>
      <c r="BK3" s="39"/>
    </row>
    <row r="4" spans="2:67" ht="18.75" customHeight="1" x14ac:dyDescent="0.15">
      <c r="L4" s="39"/>
      <c r="M4" s="39"/>
      <c r="N4" s="39"/>
      <c r="O4" s="39"/>
      <c r="Q4" s="39"/>
      <c r="R4" s="39"/>
      <c r="S4" s="39"/>
      <c r="T4" s="39"/>
      <c r="V4" s="39"/>
      <c r="W4" s="39"/>
      <c r="X4" s="39"/>
      <c r="Y4" s="39"/>
      <c r="AA4" s="39"/>
      <c r="AB4" s="39"/>
      <c r="AC4" s="39"/>
      <c r="AD4" s="39"/>
      <c r="AF4" s="39"/>
      <c r="AG4" s="39"/>
      <c r="AH4" s="39"/>
      <c r="AI4" s="39"/>
      <c r="AK4" s="39"/>
      <c r="AL4" s="39"/>
      <c r="AM4" s="39"/>
      <c r="AN4" s="39"/>
      <c r="AP4" s="39"/>
      <c r="AQ4" s="39"/>
      <c r="AR4" s="39"/>
      <c r="AS4" s="39"/>
      <c r="AU4" s="39"/>
      <c r="AV4" s="39"/>
      <c r="AW4" s="39"/>
      <c r="AX4" s="39"/>
      <c r="AZ4" s="39"/>
      <c r="BA4" s="39"/>
      <c r="BB4" s="39"/>
      <c r="BC4" s="39"/>
      <c r="BE4" s="39"/>
      <c r="BF4" s="39"/>
      <c r="BG4" s="39"/>
      <c r="BH4" s="39"/>
      <c r="BJ4" s="39"/>
      <c r="BK4" s="39"/>
    </row>
    <row r="5" spans="2:67" ht="18.75" customHeight="1" x14ac:dyDescent="0.15">
      <c r="B5" s="216" t="s">
        <v>29</v>
      </c>
      <c r="C5" s="216"/>
      <c r="D5" s="216"/>
      <c r="E5" s="216"/>
      <c r="F5" s="2" t="s">
        <v>16</v>
      </c>
      <c r="G5" s="217"/>
      <c r="H5" s="217"/>
      <c r="I5" s="217"/>
      <c r="J5" s="217"/>
      <c r="K5" s="217"/>
      <c r="L5" s="217"/>
      <c r="M5" s="217"/>
      <c r="N5" s="217"/>
      <c r="O5" s="217"/>
      <c r="P5" s="217"/>
      <c r="Q5" s="217"/>
      <c r="R5" s="217"/>
      <c r="S5" s="217"/>
      <c r="T5" s="217"/>
      <c r="U5" s="217"/>
      <c r="V5" s="217"/>
      <c r="W5" s="50"/>
      <c r="X5" s="50"/>
      <c r="Y5" s="51"/>
      <c r="Z5" s="8"/>
      <c r="AB5" s="50"/>
      <c r="AC5" s="50"/>
      <c r="AD5" s="51"/>
      <c r="AE5" s="8" t="s">
        <v>23</v>
      </c>
      <c r="AF5" s="8"/>
      <c r="AG5" s="50"/>
      <c r="AH5" s="50"/>
      <c r="AI5" s="51"/>
      <c r="AJ5" s="52">
        <v>1</v>
      </c>
      <c r="AK5" s="8" t="s">
        <v>65</v>
      </c>
      <c r="AL5" s="54"/>
      <c r="AM5" s="54"/>
      <c r="AN5" s="4"/>
      <c r="AO5" s="8"/>
      <c r="AP5" s="8"/>
      <c r="AQ5" s="54"/>
      <c r="AR5" s="54"/>
      <c r="AS5" s="4"/>
      <c r="AT5" s="8"/>
      <c r="AU5" s="8"/>
      <c r="AV5" s="54"/>
      <c r="AW5" s="54"/>
      <c r="AX5" s="4"/>
      <c r="AY5" s="8"/>
      <c r="AZ5" s="8"/>
      <c r="BA5" s="54"/>
      <c r="BB5" s="54"/>
      <c r="BC5" s="4"/>
      <c r="BD5" s="8"/>
      <c r="BE5" s="8"/>
      <c r="BF5" s="54"/>
      <c r="BG5" s="54"/>
      <c r="BH5" s="4"/>
      <c r="BI5" s="8"/>
      <c r="BJ5" s="6"/>
      <c r="BK5" s="6"/>
      <c r="BL5" s="8"/>
    </row>
    <row r="6" spans="2:67" ht="18.75" customHeight="1" x14ac:dyDescent="0.15">
      <c r="B6" s="218" t="s">
        <v>22</v>
      </c>
      <c r="C6" s="218"/>
      <c r="D6" s="218"/>
      <c r="E6" s="218"/>
      <c r="F6" s="3" t="s">
        <v>16</v>
      </c>
      <c r="G6" s="219"/>
      <c r="H6" s="219"/>
      <c r="I6" s="219"/>
      <c r="J6" s="219"/>
      <c r="K6" s="219"/>
      <c r="L6" s="219"/>
      <c r="M6" s="219"/>
      <c r="N6" s="219"/>
      <c r="O6" s="219"/>
      <c r="P6" s="219"/>
      <c r="Q6" s="219"/>
      <c r="R6" s="219"/>
      <c r="S6" s="219"/>
      <c r="T6" s="219"/>
      <c r="U6" s="219"/>
      <c r="V6" s="219"/>
      <c r="W6" s="32"/>
      <c r="X6" s="32"/>
      <c r="Y6" s="51"/>
      <c r="Z6" s="8"/>
      <c r="AA6" s="6"/>
      <c r="AB6" s="32"/>
      <c r="AC6" s="32"/>
      <c r="AD6" s="51"/>
      <c r="AE6" s="8"/>
      <c r="AF6" s="8"/>
      <c r="AG6" s="32"/>
      <c r="AH6" s="32"/>
      <c r="AI6" s="51"/>
      <c r="AJ6" s="52">
        <v>2</v>
      </c>
      <c r="AK6" s="14" t="s">
        <v>72</v>
      </c>
      <c r="AL6" s="29"/>
      <c r="AM6" s="29"/>
      <c r="AN6" s="4"/>
      <c r="AO6" s="8"/>
      <c r="AP6" s="8"/>
      <c r="AQ6" s="29"/>
      <c r="AR6" s="29"/>
      <c r="AS6" s="4"/>
      <c r="AT6" s="8"/>
      <c r="AU6" s="8"/>
      <c r="AV6" s="29"/>
      <c r="AW6" s="29"/>
      <c r="AX6" s="4"/>
      <c r="AY6" s="8"/>
      <c r="AZ6" s="8"/>
      <c r="BA6" s="29"/>
      <c r="BB6" s="29"/>
      <c r="BC6" s="4"/>
      <c r="BD6" s="8"/>
      <c r="BE6" s="8"/>
      <c r="BF6" s="29"/>
      <c r="BG6" s="29"/>
      <c r="BH6" s="4"/>
      <c r="BI6" s="8"/>
      <c r="BJ6" s="6"/>
      <c r="BK6" s="6"/>
      <c r="BL6" s="8"/>
    </row>
    <row r="7" spans="2:67" ht="18.75" customHeight="1" x14ac:dyDescent="0.15">
      <c r="B7" s="218" t="s">
        <v>15</v>
      </c>
      <c r="C7" s="218"/>
      <c r="D7" s="218"/>
      <c r="E7" s="218"/>
      <c r="F7" s="3" t="s">
        <v>16</v>
      </c>
      <c r="G7" s="220"/>
      <c r="H7" s="220"/>
      <c r="I7" s="220"/>
      <c r="J7" s="220"/>
      <c r="K7" s="220"/>
      <c r="L7" s="220"/>
      <c r="M7" s="220"/>
      <c r="N7" s="220"/>
      <c r="O7" s="220"/>
      <c r="P7" s="220"/>
      <c r="Q7" s="220"/>
      <c r="R7" s="220"/>
      <c r="S7" s="220"/>
      <c r="T7" s="220"/>
      <c r="U7" s="220"/>
      <c r="V7" s="220"/>
      <c r="W7" s="32"/>
      <c r="X7" s="32"/>
      <c r="Y7" s="51"/>
      <c r="Z7" s="8"/>
      <c r="AA7" s="6"/>
      <c r="AB7" s="32"/>
      <c r="AC7" s="32"/>
      <c r="AD7" s="51"/>
      <c r="AE7" s="8"/>
      <c r="AF7" s="8"/>
      <c r="AG7" s="32"/>
      <c r="AH7" s="32"/>
      <c r="AI7" s="51"/>
      <c r="AJ7" s="53"/>
      <c r="AK7" s="14" t="s">
        <v>80</v>
      </c>
      <c r="AL7" s="29"/>
      <c r="AM7" s="29"/>
      <c r="AN7" s="4"/>
      <c r="AP7" s="8"/>
      <c r="AQ7" s="29"/>
      <c r="AR7" s="29"/>
      <c r="AS7" s="4"/>
      <c r="AT7" s="8"/>
      <c r="AU7" s="8"/>
      <c r="AV7" s="29"/>
      <c r="AW7" s="29"/>
      <c r="AX7" s="4"/>
      <c r="AY7" s="8"/>
      <c r="AZ7" s="8"/>
      <c r="BA7" s="29"/>
      <c r="BB7" s="29"/>
      <c r="BC7" s="4"/>
      <c r="BD7" s="8"/>
      <c r="BE7" s="8"/>
      <c r="BF7" s="29"/>
      <c r="BG7" s="29"/>
      <c r="BH7" s="4"/>
      <c r="BI7" s="8"/>
      <c r="BJ7" s="6"/>
      <c r="BK7" s="6"/>
      <c r="BL7" s="8"/>
    </row>
    <row r="8" spans="2:67" ht="18.75" customHeight="1" x14ac:dyDescent="0.15">
      <c r="B8" s="218" t="s">
        <v>14</v>
      </c>
      <c r="C8" s="218"/>
      <c r="D8" s="218"/>
      <c r="E8" s="218"/>
      <c r="F8" s="3" t="s">
        <v>16</v>
      </c>
      <c r="G8" s="19">
        <v>2023</v>
      </c>
      <c r="H8" s="29" t="s">
        <v>58</v>
      </c>
      <c r="I8" s="32"/>
      <c r="J8" s="32"/>
      <c r="K8" s="221"/>
      <c r="L8" s="221"/>
      <c r="M8" s="221"/>
      <c r="N8" s="221"/>
      <c r="O8" s="221"/>
      <c r="P8" s="221"/>
      <c r="Q8" s="221"/>
      <c r="R8" s="221"/>
      <c r="S8" s="221"/>
      <c r="T8" s="221"/>
      <c r="U8" s="221"/>
      <c r="V8" s="221"/>
      <c r="W8" s="32"/>
      <c r="X8" s="32"/>
      <c r="Y8" s="51"/>
      <c r="Z8" s="8"/>
      <c r="AA8" s="6"/>
      <c r="AB8" s="32"/>
      <c r="AC8" s="32"/>
      <c r="AD8" s="51"/>
      <c r="AE8" s="8"/>
      <c r="AF8" s="8"/>
      <c r="AG8" s="32"/>
      <c r="AH8" s="32"/>
      <c r="AI8" s="51"/>
      <c r="AJ8" s="52">
        <v>3</v>
      </c>
      <c r="AK8" s="14" t="s">
        <v>78</v>
      </c>
      <c r="AL8" s="4"/>
      <c r="AM8" s="4"/>
      <c r="AN8" s="4"/>
      <c r="AO8" s="8"/>
      <c r="AP8" s="8"/>
      <c r="AQ8" s="4"/>
      <c r="AR8" s="4"/>
      <c r="AS8" s="4"/>
      <c r="AT8" s="8"/>
      <c r="AU8" s="8"/>
      <c r="AV8" s="4"/>
      <c r="AW8" s="4"/>
      <c r="AX8" s="4"/>
      <c r="AY8" s="8"/>
      <c r="AZ8" s="8"/>
      <c r="BA8" s="4"/>
      <c r="BB8" s="4"/>
      <c r="BC8" s="4"/>
      <c r="BD8" s="8"/>
      <c r="BE8" s="8"/>
      <c r="BF8" s="4"/>
      <c r="BG8" s="4"/>
      <c r="BH8" s="4"/>
      <c r="BI8" s="8"/>
      <c r="BJ8" s="6"/>
      <c r="BK8" s="6"/>
      <c r="BL8" s="8"/>
    </row>
    <row r="9" spans="2:67" ht="18.75" customHeight="1" x14ac:dyDescent="0.15">
      <c r="B9" s="222" t="s">
        <v>27</v>
      </c>
      <c r="C9" s="222"/>
      <c r="D9" s="222"/>
      <c r="E9" s="222"/>
      <c r="F9" s="3" t="s">
        <v>16</v>
      </c>
      <c r="G9" s="19">
        <v>2024</v>
      </c>
      <c r="H9" s="29" t="s">
        <v>58</v>
      </c>
      <c r="I9" s="32"/>
      <c r="J9" s="32"/>
      <c r="K9" s="219" t="s">
        <v>39</v>
      </c>
      <c r="L9" s="219"/>
      <c r="M9" s="219"/>
      <c r="N9" s="219"/>
      <c r="O9" s="219"/>
      <c r="P9" s="219"/>
      <c r="Q9" s="219"/>
      <c r="R9" s="219"/>
      <c r="S9" s="219"/>
      <c r="T9" s="219"/>
      <c r="U9" s="219"/>
      <c r="V9" s="219"/>
      <c r="W9" s="32"/>
      <c r="X9" s="32"/>
      <c r="Y9" s="51"/>
      <c r="Z9" s="8"/>
      <c r="AA9" s="6"/>
      <c r="AB9" s="32"/>
      <c r="AC9" s="32"/>
      <c r="AD9" s="51"/>
      <c r="AE9" s="8"/>
      <c r="AF9" s="8"/>
      <c r="AG9" s="32"/>
      <c r="AH9" s="32"/>
      <c r="AI9" s="51"/>
      <c r="AJ9" s="52">
        <v>4</v>
      </c>
      <c r="AK9" s="14" t="s">
        <v>81</v>
      </c>
      <c r="AL9" s="55"/>
      <c r="AM9" s="55"/>
      <c r="AN9" s="4"/>
      <c r="AO9" s="8"/>
      <c r="AP9" s="6"/>
      <c r="AQ9" s="55"/>
      <c r="AR9" s="55"/>
      <c r="AS9" s="4"/>
      <c r="AT9" s="8"/>
      <c r="AU9" s="6"/>
      <c r="AV9" s="55"/>
      <c r="AW9" s="55"/>
      <c r="AX9" s="4"/>
      <c r="AY9" s="8"/>
      <c r="AZ9" s="6"/>
      <c r="BA9" s="55"/>
      <c r="BB9" s="55"/>
      <c r="BC9" s="4"/>
      <c r="BD9" s="8"/>
      <c r="BE9" s="6"/>
      <c r="BF9" s="55"/>
      <c r="BG9" s="55"/>
      <c r="BH9" s="4"/>
      <c r="BI9" s="8"/>
      <c r="BJ9" s="6"/>
      <c r="BK9" s="6"/>
      <c r="BL9" s="8"/>
    </row>
    <row r="10" spans="2:67" ht="18.75" customHeight="1" x14ac:dyDescent="0.15">
      <c r="B10" s="4"/>
      <c r="C10" s="4"/>
      <c r="D10" s="4"/>
      <c r="E10" s="4"/>
      <c r="F10" s="4"/>
      <c r="G10" s="4"/>
      <c r="H10" s="4"/>
      <c r="I10" s="4"/>
      <c r="J10" s="4"/>
      <c r="K10" s="4"/>
      <c r="L10" s="4"/>
      <c r="M10" s="4"/>
      <c r="N10" s="4"/>
      <c r="O10" s="4"/>
      <c r="P10" s="4"/>
      <c r="Q10" s="4"/>
      <c r="R10" s="4"/>
      <c r="S10" s="4"/>
      <c r="T10" s="4"/>
      <c r="U10" s="4"/>
      <c r="V10" s="4"/>
      <c r="W10" s="51"/>
      <c r="X10" s="51"/>
      <c r="Y10" s="4"/>
      <c r="Z10" s="8"/>
      <c r="AA10" s="6"/>
      <c r="AB10" s="51"/>
      <c r="AC10" s="51"/>
      <c r="AD10" s="4"/>
      <c r="AE10" s="8"/>
      <c r="AF10" s="8"/>
      <c r="AG10" s="51"/>
      <c r="AH10" s="51"/>
      <c r="AI10" s="4"/>
      <c r="AJ10" s="52">
        <v>5</v>
      </c>
      <c r="AK10" s="14" t="s">
        <v>19</v>
      </c>
      <c r="AL10" s="55"/>
      <c r="AM10" s="55"/>
      <c r="AN10" s="4"/>
      <c r="AO10" s="8"/>
      <c r="AP10" s="6"/>
      <c r="AQ10" s="55"/>
      <c r="AR10" s="55"/>
      <c r="AS10" s="4"/>
      <c r="AT10" s="8"/>
      <c r="AU10" s="6"/>
      <c r="AV10" s="55"/>
      <c r="AW10" s="55"/>
      <c r="AX10" s="4"/>
      <c r="AY10" s="8"/>
      <c r="AZ10" s="6"/>
      <c r="BA10" s="55"/>
      <c r="BB10" s="55"/>
      <c r="BC10" s="4"/>
      <c r="BD10" s="8"/>
      <c r="BE10" s="6"/>
      <c r="BF10" s="55"/>
      <c r="BG10" s="55"/>
      <c r="BH10" s="4"/>
      <c r="BI10" s="8"/>
      <c r="BJ10" s="6"/>
      <c r="BK10" s="6"/>
      <c r="BL10" s="8"/>
    </row>
    <row r="11" spans="2:67" ht="18.75" customHeight="1" thickBot="1" x14ac:dyDescent="0.2">
      <c r="B11" s="5"/>
      <c r="C11" s="5"/>
      <c r="D11" s="5"/>
      <c r="E11" s="5"/>
      <c r="F11" s="5"/>
      <c r="G11" s="20"/>
      <c r="H11" s="20"/>
      <c r="I11" s="20"/>
      <c r="J11" s="20"/>
      <c r="K11" s="20"/>
      <c r="L11" s="20"/>
      <c r="M11" s="20"/>
      <c r="N11" s="20"/>
      <c r="O11" s="20"/>
      <c r="P11" s="20"/>
      <c r="Q11" s="20"/>
      <c r="R11" s="20"/>
      <c r="S11" s="20"/>
      <c r="T11" s="20"/>
      <c r="U11" s="20"/>
      <c r="V11" s="20"/>
      <c r="W11" s="20"/>
      <c r="X11" s="20"/>
      <c r="Y11" s="20"/>
      <c r="Z11" s="8"/>
      <c r="AA11" s="6"/>
      <c r="AB11" s="20"/>
      <c r="AC11" s="20"/>
      <c r="AD11" s="20"/>
      <c r="AE11" s="8"/>
      <c r="AF11" s="6"/>
      <c r="AG11" s="20"/>
      <c r="AH11" s="20"/>
      <c r="AI11" s="20"/>
      <c r="AJ11" s="52">
        <v>6</v>
      </c>
      <c r="AK11" s="14" t="s">
        <v>17</v>
      </c>
      <c r="AL11" s="55"/>
      <c r="AM11" s="55"/>
      <c r="AN11" s="55"/>
      <c r="AO11" s="8"/>
      <c r="AP11" s="6"/>
      <c r="AQ11" s="55"/>
      <c r="AR11" s="55"/>
      <c r="AS11" s="55"/>
      <c r="AT11" s="8"/>
      <c r="AU11" s="6"/>
      <c r="AV11" s="55"/>
      <c r="AW11" s="55"/>
      <c r="AX11" s="55"/>
      <c r="AY11" s="8"/>
      <c r="AZ11" s="6"/>
      <c r="BA11" s="55"/>
      <c r="BB11" s="55"/>
      <c r="BC11" s="55"/>
      <c r="BD11" s="8"/>
      <c r="BE11" s="6"/>
      <c r="BF11" s="55"/>
      <c r="BG11" s="55"/>
      <c r="BH11" s="55"/>
      <c r="BI11" s="8"/>
      <c r="BJ11" s="6"/>
      <c r="BK11" s="6"/>
      <c r="BL11" s="8"/>
    </row>
    <row r="12" spans="2:67" ht="18.75" customHeight="1" x14ac:dyDescent="0.15">
      <c r="B12" s="102" t="s">
        <v>77</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4"/>
      <c r="AG12" s="20"/>
      <c r="AH12" s="20"/>
      <c r="AI12" s="20"/>
      <c r="AJ12" s="52" t="s">
        <v>36</v>
      </c>
      <c r="AK12" s="14" t="s">
        <v>52</v>
      </c>
      <c r="AN12" s="55"/>
      <c r="AS12" s="55"/>
      <c r="AX12" s="55"/>
      <c r="BC12" s="55"/>
      <c r="BH12" s="55"/>
      <c r="BL12" s="8"/>
    </row>
    <row r="13" spans="2:67" ht="18.75" customHeight="1" thickBot="1" x14ac:dyDescent="0.2">
      <c r="B13" s="105"/>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7"/>
      <c r="AG13" s="20"/>
      <c r="AH13" s="20"/>
      <c r="AI13" s="20"/>
      <c r="AJ13" s="52"/>
      <c r="AK13" s="14" t="s">
        <v>64</v>
      </c>
      <c r="AN13" s="55"/>
      <c r="AS13" s="55"/>
      <c r="AX13" s="55"/>
      <c r="BC13" s="55"/>
      <c r="BH13" s="55"/>
      <c r="BL13" s="8"/>
    </row>
    <row r="14" spans="2:67" ht="18.75" customHeight="1" x14ac:dyDescent="0.15">
      <c r="B14" s="5"/>
      <c r="C14" s="5"/>
      <c r="D14" s="5"/>
      <c r="E14" s="5"/>
      <c r="F14" s="5"/>
      <c r="G14" s="20"/>
      <c r="H14" s="20"/>
      <c r="I14" s="20"/>
      <c r="J14" s="20"/>
      <c r="K14" s="223"/>
      <c r="L14" s="223"/>
      <c r="M14" s="223"/>
      <c r="N14" s="223"/>
      <c r="O14" s="223"/>
      <c r="P14" s="223"/>
      <c r="Q14" s="223"/>
      <c r="R14" s="20"/>
      <c r="S14" s="20"/>
      <c r="T14" s="20"/>
      <c r="U14" s="20"/>
      <c r="V14" s="49"/>
      <c r="W14" s="20"/>
      <c r="X14" s="20"/>
      <c r="Y14" s="20"/>
      <c r="Z14" s="8"/>
      <c r="AA14" s="6"/>
      <c r="AB14" s="20"/>
      <c r="AC14" s="20"/>
      <c r="AD14" s="20"/>
      <c r="AE14" s="8"/>
      <c r="AF14" s="6"/>
      <c r="AG14" s="20"/>
      <c r="AH14" s="20"/>
      <c r="AI14" s="20"/>
      <c r="AK14" s="14" t="s">
        <v>63</v>
      </c>
      <c r="AL14" s="55"/>
      <c r="AM14" s="55"/>
      <c r="AN14" s="55"/>
      <c r="AO14" s="8"/>
      <c r="AP14" s="6"/>
      <c r="AQ14" s="55"/>
      <c r="AR14" s="55"/>
      <c r="AS14" s="55"/>
      <c r="AT14" s="8"/>
      <c r="AU14" s="6"/>
      <c r="AV14" s="55"/>
      <c r="AW14" s="55"/>
      <c r="AX14" s="55"/>
      <c r="AY14" s="8"/>
      <c r="AZ14" s="6"/>
      <c r="BA14" s="55"/>
      <c r="BB14" s="55"/>
      <c r="BC14" s="55"/>
      <c r="BD14" s="8"/>
      <c r="BE14" s="6"/>
      <c r="BF14" s="55"/>
      <c r="BG14" s="55"/>
      <c r="BH14" s="55"/>
      <c r="BI14" s="8"/>
      <c r="BJ14" s="6"/>
      <c r="BK14" s="6"/>
      <c r="BL14" s="8"/>
    </row>
    <row r="15" spans="2:67" ht="18.75" customHeight="1" x14ac:dyDescent="0.15">
      <c r="B15" s="6"/>
      <c r="C15" s="6"/>
      <c r="D15" s="6"/>
      <c r="E15" s="8"/>
      <c r="F15" s="8"/>
      <c r="G15" s="8"/>
      <c r="H15" s="8"/>
      <c r="I15" s="33"/>
      <c r="J15" s="33"/>
      <c r="K15" s="33"/>
      <c r="L15" s="40"/>
      <c r="M15" s="40"/>
      <c r="N15" s="40"/>
      <c r="O15" s="40"/>
      <c r="P15" s="33"/>
      <c r="Q15" s="40"/>
      <c r="R15" s="40"/>
      <c r="S15" s="40"/>
      <c r="T15" s="40"/>
      <c r="U15" s="33"/>
      <c r="V15" s="40"/>
      <c r="W15" s="40"/>
      <c r="X15" s="40"/>
      <c r="Y15" s="40"/>
      <c r="Z15" s="33"/>
      <c r="AA15" s="40"/>
      <c r="AB15" s="40"/>
      <c r="AC15" s="40"/>
      <c r="AD15" s="40"/>
      <c r="AE15" s="33"/>
      <c r="AF15" s="40"/>
      <c r="AG15" s="40"/>
      <c r="AH15" s="40"/>
      <c r="AI15" s="40"/>
      <c r="AJ15" s="33"/>
      <c r="AK15" s="40"/>
      <c r="AL15" s="40"/>
      <c r="AM15" s="40"/>
      <c r="AN15" s="40"/>
      <c r="AO15" s="33"/>
      <c r="AP15" s="40"/>
      <c r="AQ15" s="40"/>
      <c r="AR15" s="40"/>
      <c r="AS15" s="40"/>
      <c r="AT15" s="33"/>
      <c r="AU15" s="40"/>
      <c r="AV15" s="40"/>
      <c r="AW15" s="40"/>
      <c r="AX15" s="40"/>
      <c r="AY15" s="33"/>
      <c r="AZ15" s="40"/>
      <c r="BA15" s="40"/>
      <c r="BB15" s="40"/>
      <c r="BC15" s="40"/>
      <c r="BD15" s="33"/>
      <c r="BE15" s="40"/>
      <c r="BF15" s="40"/>
      <c r="BG15" s="40"/>
      <c r="BH15" s="40"/>
      <c r="BI15" s="33"/>
      <c r="BJ15" s="40"/>
      <c r="BK15" s="6"/>
      <c r="BL15" s="8"/>
      <c r="BO15" s="1" t="s">
        <v>18</v>
      </c>
    </row>
    <row r="16" spans="2:67" ht="18" customHeight="1" x14ac:dyDescent="0.15">
      <c r="B16" s="231" t="s">
        <v>62</v>
      </c>
      <c r="C16" s="224" t="s">
        <v>21</v>
      </c>
      <c r="D16" s="225"/>
      <c r="E16" s="234" t="s">
        <v>3</v>
      </c>
      <c r="F16" s="235"/>
      <c r="G16" s="226" t="s">
        <v>61</v>
      </c>
      <c r="H16" s="227"/>
      <c r="I16" s="240" t="s">
        <v>0</v>
      </c>
      <c r="J16" s="243" t="s">
        <v>71</v>
      </c>
      <c r="K16" s="228">
        <v>45017</v>
      </c>
      <c r="L16" s="228"/>
      <c r="M16" s="167"/>
      <c r="N16" s="167" t="s">
        <v>10</v>
      </c>
      <c r="O16" s="167" t="s">
        <v>71</v>
      </c>
      <c r="P16" s="228">
        <v>45047</v>
      </c>
      <c r="Q16" s="228"/>
      <c r="R16" s="170"/>
      <c r="S16" s="167" t="s">
        <v>10</v>
      </c>
      <c r="T16" s="167" t="s">
        <v>71</v>
      </c>
      <c r="U16" s="228">
        <v>45078</v>
      </c>
      <c r="V16" s="228"/>
      <c r="W16" s="170"/>
      <c r="X16" s="167" t="s">
        <v>10</v>
      </c>
      <c r="Y16" s="167" t="s">
        <v>71</v>
      </c>
      <c r="Z16" s="228">
        <v>45108</v>
      </c>
      <c r="AA16" s="228"/>
      <c r="AB16" s="170"/>
      <c r="AC16" s="167" t="s">
        <v>10</v>
      </c>
      <c r="AD16" s="167" t="s">
        <v>71</v>
      </c>
      <c r="AE16" s="228">
        <v>45139</v>
      </c>
      <c r="AF16" s="228"/>
      <c r="AG16" s="170"/>
      <c r="AH16" s="167" t="s">
        <v>10</v>
      </c>
      <c r="AI16" s="167" t="s">
        <v>71</v>
      </c>
      <c r="AJ16" s="228">
        <v>45170</v>
      </c>
      <c r="AK16" s="228"/>
      <c r="AL16" s="170"/>
      <c r="AM16" s="167" t="s">
        <v>10</v>
      </c>
      <c r="AN16" s="167" t="s">
        <v>71</v>
      </c>
      <c r="AO16" s="228">
        <v>45200</v>
      </c>
      <c r="AP16" s="228"/>
      <c r="AQ16" s="170"/>
      <c r="AR16" s="167" t="s">
        <v>10</v>
      </c>
      <c r="AS16" s="167" t="s">
        <v>71</v>
      </c>
      <c r="AT16" s="228">
        <v>45231</v>
      </c>
      <c r="AU16" s="228"/>
      <c r="AV16" s="170"/>
      <c r="AW16" s="167" t="s">
        <v>10</v>
      </c>
      <c r="AX16" s="167" t="s">
        <v>71</v>
      </c>
      <c r="AY16" s="228">
        <v>45261</v>
      </c>
      <c r="AZ16" s="228"/>
      <c r="BA16" s="170"/>
      <c r="BB16" s="167" t="s">
        <v>10</v>
      </c>
      <c r="BC16" s="167" t="s">
        <v>71</v>
      </c>
      <c r="BD16" s="228">
        <v>45292</v>
      </c>
      <c r="BE16" s="228"/>
      <c r="BF16" s="170"/>
      <c r="BG16" s="167" t="s">
        <v>10</v>
      </c>
      <c r="BH16" s="167" t="s">
        <v>71</v>
      </c>
      <c r="BI16" s="229">
        <v>45323</v>
      </c>
      <c r="BJ16" s="230"/>
      <c r="BK16" s="173" t="s">
        <v>1</v>
      </c>
      <c r="BL16" s="175" t="s">
        <v>20</v>
      </c>
      <c r="BN16" s="1" t="s">
        <v>57</v>
      </c>
      <c r="BO16" s="1" t="s">
        <v>9</v>
      </c>
    </row>
    <row r="17" spans="2:67" ht="18.75" customHeight="1" x14ac:dyDescent="0.15">
      <c r="B17" s="232"/>
      <c r="C17" s="178" t="s">
        <v>30</v>
      </c>
      <c r="D17" s="180" t="s">
        <v>7</v>
      </c>
      <c r="E17" s="236"/>
      <c r="F17" s="237"/>
      <c r="G17" s="21" t="s">
        <v>56</v>
      </c>
      <c r="H17" s="182" t="s">
        <v>55</v>
      </c>
      <c r="I17" s="241"/>
      <c r="J17" s="244"/>
      <c r="K17" s="150" t="s">
        <v>2</v>
      </c>
      <c r="L17" s="152" t="s">
        <v>54</v>
      </c>
      <c r="M17" s="168"/>
      <c r="N17" s="168"/>
      <c r="O17" s="168"/>
      <c r="P17" s="150" t="s">
        <v>2</v>
      </c>
      <c r="Q17" s="152" t="s">
        <v>53</v>
      </c>
      <c r="R17" s="171"/>
      <c r="S17" s="168"/>
      <c r="T17" s="168"/>
      <c r="U17" s="150" t="s">
        <v>2</v>
      </c>
      <c r="V17" s="152" t="s">
        <v>53</v>
      </c>
      <c r="W17" s="171"/>
      <c r="X17" s="168"/>
      <c r="Y17" s="168"/>
      <c r="Z17" s="150" t="s">
        <v>2</v>
      </c>
      <c r="AA17" s="152" t="s">
        <v>53</v>
      </c>
      <c r="AB17" s="171"/>
      <c r="AC17" s="168"/>
      <c r="AD17" s="168"/>
      <c r="AE17" s="150" t="s">
        <v>2</v>
      </c>
      <c r="AF17" s="152" t="s">
        <v>53</v>
      </c>
      <c r="AG17" s="171"/>
      <c r="AH17" s="168"/>
      <c r="AI17" s="168"/>
      <c r="AJ17" s="150" t="s">
        <v>2</v>
      </c>
      <c r="AK17" s="152" t="s">
        <v>53</v>
      </c>
      <c r="AL17" s="171"/>
      <c r="AM17" s="168"/>
      <c r="AN17" s="168"/>
      <c r="AO17" s="184" t="s">
        <v>2</v>
      </c>
      <c r="AP17" s="186" t="s">
        <v>53</v>
      </c>
      <c r="AQ17" s="171"/>
      <c r="AR17" s="168"/>
      <c r="AS17" s="168"/>
      <c r="AT17" s="184" t="s">
        <v>2</v>
      </c>
      <c r="AU17" s="186" t="s">
        <v>53</v>
      </c>
      <c r="AV17" s="171"/>
      <c r="AW17" s="168"/>
      <c r="AX17" s="168"/>
      <c r="AY17" s="150" t="s">
        <v>2</v>
      </c>
      <c r="AZ17" s="152" t="s">
        <v>53</v>
      </c>
      <c r="BA17" s="171"/>
      <c r="BB17" s="168"/>
      <c r="BC17" s="168"/>
      <c r="BD17" s="150" t="s">
        <v>2</v>
      </c>
      <c r="BE17" s="152" t="s">
        <v>53</v>
      </c>
      <c r="BF17" s="171"/>
      <c r="BG17" s="168"/>
      <c r="BH17" s="168"/>
      <c r="BI17" s="154" t="s">
        <v>2</v>
      </c>
      <c r="BJ17" s="156" t="s">
        <v>53</v>
      </c>
      <c r="BK17" s="174"/>
      <c r="BL17" s="176"/>
      <c r="BN17" s="1" t="s">
        <v>37</v>
      </c>
      <c r="BO17" s="1" t="s">
        <v>33</v>
      </c>
    </row>
    <row r="18" spans="2:67" ht="19.5" customHeight="1" x14ac:dyDescent="0.15">
      <c r="B18" s="233"/>
      <c r="C18" s="179"/>
      <c r="D18" s="181"/>
      <c r="E18" s="238"/>
      <c r="F18" s="239"/>
      <c r="G18" s="22" t="s">
        <v>8</v>
      </c>
      <c r="H18" s="183"/>
      <c r="I18" s="242"/>
      <c r="J18" s="245"/>
      <c r="K18" s="151"/>
      <c r="L18" s="153"/>
      <c r="M18" s="169"/>
      <c r="N18" s="169"/>
      <c r="O18" s="169"/>
      <c r="P18" s="151"/>
      <c r="Q18" s="153"/>
      <c r="R18" s="172"/>
      <c r="S18" s="169"/>
      <c r="T18" s="169"/>
      <c r="U18" s="151"/>
      <c r="V18" s="153"/>
      <c r="W18" s="172"/>
      <c r="X18" s="169"/>
      <c r="Y18" s="169"/>
      <c r="Z18" s="151"/>
      <c r="AA18" s="153"/>
      <c r="AB18" s="172"/>
      <c r="AC18" s="169"/>
      <c r="AD18" s="169"/>
      <c r="AE18" s="151"/>
      <c r="AF18" s="153"/>
      <c r="AG18" s="172"/>
      <c r="AH18" s="169"/>
      <c r="AI18" s="169"/>
      <c r="AJ18" s="151"/>
      <c r="AK18" s="153"/>
      <c r="AL18" s="172"/>
      <c r="AM18" s="169"/>
      <c r="AN18" s="169"/>
      <c r="AO18" s="185"/>
      <c r="AP18" s="187"/>
      <c r="AQ18" s="172"/>
      <c r="AR18" s="169"/>
      <c r="AS18" s="169"/>
      <c r="AT18" s="185"/>
      <c r="AU18" s="187"/>
      <c r="AV18" s="172"/>
      <c r="AW18" s="169"/>
      <c r="AX18" s="169"/>
      <c r="AY18" s="151"/>
      <c r="AZ18" s="153"/>
      <c r="BA18" s="172"/>
      <c r="BB18" s="169"/>
      <c r="BC18" s="169"/>
      <c r="BD18" s="151"/>
      <c r="BE18" s="153"/>
      <c r="BF18" s="172"/>
      <c r="BG18" s="169"/>
      <c r="BH18" s="169"/>
      <c r="BI18" s="155"/>
      <c r="BJ18" s="157"/>
      <c r="BK18" s="174"/>
      <c r="BL18" s="177"/>
      <c r="BO18" s="1" t="s">
        <v>11</v>
      </c>
    </row>
    <row r="19" spans="2:67" ht="13.5" customHeight="1" x14ac:dyDescent="0.15">
      <c r="B19" s="158"/>
      <c r="C19" s="137"/>
      <c r="D19" s="160"/>
      <c r="E19" s="162"/>
      <c r="F19" s="163"/>
      <c r="G19" s="23"/>
      <c r="H19" s="164" t="str">
        <f>IF($G19="","",IFERROR(DATEDIF(G19,G20,"Y")&amp;"年"&amp;DATEDIF(G19,G20,"YM")&amp;"月","0年0月"))</f>
        <v/>
      </c>
      <c r="I19" s="165" t="str">
        <f>IF(G19="","",IFERROR(DATEDIF(G19,G20,"Y"),0))</f>
        <v/>
      </c>
      <c r="J19" s="166" t="str">
        <f>IF($D19="","",IF($G19&gt;$G$20,"",IF($G20&gt;=$D19,"○","")))</f>
        <v/>
      </c>
      <c r="K19" s="146"/>
      <c r="L19" s="145" t="str">
        <f>IF(K19="","",IF(J19="○",IF(I19&gt;=10,IF($C19="介護","●","○"),"○"),"×"))</f>
        <v/>
      </c>
      <c r="M19" s="127" t="str">
        <f>IF($G19="","",(EDATE($G20,1)))</f>
        <v/>
      </c>
      <c r="N19" s="110">
        <f>IFERROR(DATEDIF($G19,M19,"Y"),0)</f>
        <v>0</v>
      </c>
      <c r="O19" s="93" t="str">
        <f>IF($D19="","",IF($G19&gt;M19,"",IF(M19&gt;=$D19,"○","")))</f>
        <v/>
      </c>
      <c r="P19" s="146"/>
      <c r="Q19" s="145" t="str">
        <f>IF(P19="","",IF(O19="○",IF(N19&gt;=10,IF($C19="介護","●","○"),"○"),"×"))</f>
        <v/>
      </c>
      <c r="R19" s="114" t="str">
        <f>IF($G19="","",(EDATE($G20,2)))</f>
        <v/>
      </c>
      <c r="S19" s="149">
        <f>IFERROR(DATEDIF($G19,R19,"Y"),0)</f>
        <v>0</v>
      </c>
      <c r="T19" s="93" t="str">
        <f>IF($D19="","",IF($G19&gt;R19,"",IF(R19&gt;=$D19,"○","")))</f>
        <v/>
      </c>
      <c r="U19" s="146"/>
      <c r="V19" s="145" t="str">
        <f>IF(U19="","",IF(T19="○",IF(S19&gt;=10,IF($C19="介護","●","○"),"○"),"×"))</f>
        <v/>
      </c>
      <c r="W19" s="114" t="str">
        <f>IF($G19="","",(EDATE($G20,3)))</f>
        <v/>
      </c>
      <c r="X19" s="135">
        <f>IFERROR(DATEDIF($G19,W19,"Y"),0)</f>
        <v>0</v>
      </c>
      <c r="Y19" s="93" t="str">
        <f>IF($D19="","",IF($G19&gt;W19,"",IF(W19&gt;=$D19,"○","")))</f>
        <v/>
      </c>
      <c r="Z19" s="146"/>
      <c r="AA19" s="145" t="str">
        <f>IF(Z19="","",IF(Y19="○",IF(X19&gt;=10,IF($C19="介護","●","○"),"○"),"×"))</f>
        <v/>
      </c>
      <c r="AB19" s="114" t="str">
        <f>IF($G19="","",(EDATE($G20,4)))</f>
        <v/>
      </c>
      <c r="AC19" s="135">
        <f>IFERROR(DATEDIF($G19,AB19,"Y"),0)</f>
        <v>0</v>
      </c>
      <c r="AD19" s="93" t="str">
        <f>IF($D19="","",IF($G19&gt;AB19,"",IF(AB19&gt;=$D19,"○","")))</f>
        <v/>
      </c>
      <c r="AE19" s="146"/>
      <c r="AF19" s="148" t="str">
        <f>IF(AE19="","",IF(AD19="○",IF(AC19&gt;=10,IF($C19="介護","●","○"),"○"),"×"))</f>
        <v/>
      </c>
      <c r="AG19" s="114" t="str">
        <f>IF($G19="","",(EDATE($G20,5)))</f>
        <v/>
      </c>
      <c r="AH19" s="135">
        <f>IFERROR(DATEDIF($G19,AG19,"Y"),0)</f>
        <v>0</v>
      </c>
      <c r="AI19" s="93" t="str">
        <f>IF($D19="","",IF($G19&gt;AG19,"",IF(AG19&gt;=$D19,"○","")))</f>
        <v/>
      </c>
      <c r="AJ19" s="146"/>
      <c r="AK19" s="145" t="str">
        <f>IF(AJ19="","",IF(AI19="○",IF(AH19&gt;=10,IF($C19="介護","●","○"),"○"),"×"))</f>
        <v/>
      </c>
      <c r="AL19" s="114" t="str">
        <f>IF($G19="","",(EDATE($G20,6)))</f>
        <v/>
      </c>
      <c r="AM19" s="149">
        <f>IFERROR(DATEDIF($G19,AL19,"Y"),0)</f>
        <v>0</v>
      </c>
      <c r="AN19" s="93" t="str">
        <f>IF($D19="","",IF($G19&gt;AL19,"",IF(AL19&gt;=$D19,"○","")))</f>
        <v/>
      </c>
      <c r="AO19" s="146"/>
      <c r="AP19" s="145" t="str">
        <f>IF(AO19="","",IF(AN19="○",IF(AM19&gt;=10,IF($C19="介護","●","○"),"○"),"×"))</f>
        <v/>
      </c>
      <c r="AQ19" s="114" t="str">
        <f>IF($G19="","",(EDATE($G20,7)))</f>
        <v/>
      </c>
      <c r="AR19" s="135">
        <f>IFERROR(DATEDIF($G19,AQ19,"Y"),0)</f>
        <v>0</v>
      </c>
      <c r="AS19" s="93" t="str">
        <f>IF($D19="","",IF($G19&gt;AQ19,"",IF(AQ19&gt;=$D19,"○","")))</f>
        <v/>
      </c>
      <c r="AT19" s="146"/>
      <c r="AU19" s="145" t="str">
        <f>IF(AT19="","",IF(AS19="○",IF(AR19&gt;=10,IF($C19="介護","●","○"),"○"),"×"))</f>
        <v/>
      </c>
      <c r="AV19" s="114" t="str">
        <f>IF($G19="","",(EDATE($G20,8)))</f>
        <v/>
      </c>
      <c r="AW19" s="135">
        <f>IFERROR(DATEDIF($G19,AV19,"Y"),0)</f>
        <v>0</v>
      </c>
      <c r="AX19" s="93" t="str">
        <f>IF($D19="","",IF($G19&gt;AV19,"",IF(AV19&gt;=$D19,"○","")))</f>
        <v/>
      </c>
      <c r="AY19" s="146"/>
      <c r="AZ19" s="145" t="str">
        <f>IF(AY19="","",IF(AX19="○",IF(AW19&gt;=10,IF($C19="介護","●","○"),"○"),"×"))</f>
        <v/>
      </c>
      <c r="BA19" s="114" t="str">
        <f>IF($G19="","",(EDATE($G20,9)))</f>
        <v/>
      </c>
      <c r="BB19" s="135">
        <f>IFERROR(DATEDIF($G19,BA19,"Y"),0)</f>
        <v>0</v>
      </c>
      <c r="BC19" s="93" t="str">
        <f>IF($D19="","",IF($G19&gt;BA19,"",IF(BA19&gt;=$D19,"○","")))</f>
        <v/>
      </c>
      <c r="BD19" s="146"/>
      <c r="BE19" s="145" t="str">
        <f>IF(BD19="","",IF(BC19="○",IF(BB19&gt;=10,IF($C19="介護","●","○"),"○"),"×"))</f>
        <v/>
      </c>
      <c r="BF19" s="114" t="str">
        <f>IF($G19="","",(EDATE($G20,10)))</f>
        <v/>
      </c>
      <c r="BG19" s="135">
        <f>IFERROR(DATEDIF($G19,BF19,"Y"),0)</f>
        <v>0</v>
      </c>
      <c r="BH19" s="93" t="str">
        <f>IF($D19="","",IF($G19&gt;BF19,"",IF(BF19&gt;=$D19,"○","")))</f>
        <v/>
      </c>
      <c r="BI19" s="146"/>
      <c r="BJ19" s="97" t="str">
        <f>IF(BI19="","",IF(BH19="○",IF(BG19&gt;=10,IF($C19="介護","●","○"),"○"),"×"))</f>
        <v/>
      </c>
      <c r="BK19" s="147">
        <f>SUM(K19,P19,U19,Z19,AE19,AJ19,AO19,AT19,AY19,BD19,BI19)</f>
        <v>0</v>
      </c>
      <c r="BL19" s="101"/>
      <c r="BM19" s="66"/>
      <c r="BO19" s="1" t="s">
        <v>12</v>
      </c>
    </row>
    <row r="20" spans="2:67" ht="13.5" customHeight="1" x14ac:dyDescent="0.15">
      <c r="B20" s="115"/>
      <c r="C20" s="159"/>
      <c r="D20" s="161"/>
      <c r="E20" s="138"/>
      <c r="F20" s="139"/>
      <c r="G20" s="24">
        <v>45016</v>
      </c>
      <c r="H20" s="123"/>
      <c r="I20" s="125"/>
      <c r="J20" s="131"/>
      <c r="K20" s="95"/>
      <c r="L20" s="145"/>
      <c r="M20" s="127"/>
      <c r="N20" s="110"/>
      <c r="O20" s="131"/>
      <c r="P20" s="95"/>
      <c r="Q20" s="145"/>
      <c r="R20" s="127"/>
      <c r="S20" s="135"/>
      <c r="T20" s="131"/>
      <c r="U20" s="95"/>
      <c r="V20" s="145"/>
      <c r="W20" s="127"/>
      <c r="X20" s="110"/>
      <c r="Y20" s="131"/>
      <c r="Z20" s="95"/>
      <c r="AA20" s="145"/>
      <c r="AB20" s="127"/>
      <c r="AC20" s="110"/>
      <c r="AD20" s="131"/>
      <c r="AE20" s="95"/>
      <c r="AF20" s="132"/>
      <c r="AG20" s="127"/>
      <c r="AH20" s="110"/>
      <c r="AI20" s="131"/>
      <c r="AJ20" s="95"/>
      <c r="AK20" s="145"/>
      <c r="AL20" s="127"/>
      <c r="AM20" s="135"/>
      <c r="AN20" s="131"/>
      <c r="AO20" s="95"/>
      <c r="AP20" s="145"/>
      <c r="AQ20" s="127"/>
      <c r="AR20" s="110"/>
      <c r="AS20" s="131"/>
      <c r="AT20" s="95"/>
      <c r="AU20" s="145"/>
      <c r="AV20" s="127"/>
      <c r="AW20" s="110"/>
      <c r="AX20" s="131"/>
      <c r="AY20" s="95"/>
      <c r="AZ20" s="145"/>
      <c r="BA20" s="127"/>
      <c r="BB20" s="110"/>
      <c r="BC20" s="131"/>
      <c r="BD20" s="95"/>
      <c r="BE20" s="145"/>
      <c r="BF20" s="127"/>
      <c r="BG20" s="110"/>
      <c r="BH20" s="131"/>
      <c r="BI20" s="95"/>
      <c r="BJ20" s="97"/>
      <c r="BK20" s="99"/>
      <c r="BL20" s="101"/>
      <c r="BM20" s="66"/>
    </row>
    <row r="21" spans="2:67" ht="13.5" customHeight="1" x14ac:dyDescent="0.15">
      <c r="B21" s="144"/>
      <c r="C21" s="117"/>
      <c r="D21" s="141"/>
      <c r="E21" s="119"/>
      <c r="F21" s="120"/>
      <c r="G21" s="25"/>
      <c r="H21" s="123" t="str">
        <f>IF($G21="","",IFERROR(DATEDIF(G21,G22,"Y")&amp;"年"&amp;DATEDIF(G21,G22,"YM")&amp;"月","0年0月"))</f>
        <v/>
      </c>
      <c r="I21" s="125">
        <f>IFERROR(DATEDIF(G21,G22,"Y"),0)</f>
        <v>0</v>
      </c>
      <c r="J21" s="93" t="str">
        <f>IF($D21="","",IF($G21&gt;$G$20,"",IF($G22&gt;=$D21,"○","")))</f>
        <v/>
      </c>
      <c r="K21" s="95"/>
      <c r="L21" s="112" t="str">
        <f>IF(K21="","",IF(J21="○",IF(I21&gt;=10,IF($C21="介護","●","○"),"○"),"×"))</f>
        <v/>
      </c>
      <c r="M21" s="127" t="str">
        <f>IF($G21="","",(EDATE($G22,1)))</f>
        <v/>
      </c>
      <c r="N21" s="110">
        <f>IFERROR(DATEDIF($G21,M21,"Y"),0)</f>
        <v>0</v>
      </c>
      <c r="O21" s="93" t="str">
        <f>IF($D21="","",IF($G21&gt;M21,"",IF(M21&gt;=$D21,"○","")))</f>
        <v/>
      </c>
      <c r="P21" s="95"/>
      <c r="Q21" s="112" t="str">
        <f>IF(P21="","",IF(O21="○",IF(N21&gt;=10,IF($C21="介護","●","○"),"○"),"×"))</f>
        <v/>
      </c>
      <c r="R21" s="108" t="str">
        <f>IF($G21="","",(EDATE($G22,2)))</f>
        <v/>
      </c>
      <c r="S21" s="110">
        <f>IFERROR(DATEDIF($G21,R21,"Y"),0)</f>
        <v>0</v>
      </c>
      <c r="T21" s="93" t="str">
        <f>IF($D21="","",IF($G21&gt;R21,"",IF(R21&gt;=$D21,"○","")))</f>
        <v/>
      </c>
      <c r="U21" s="95"/>
      <c r="V21" s="112" t="str">
        <f>IF(U21="","",IF(T21="○",IF(S21&gt;=10,IF($C21="介護","●","○"),"○"),"×"))</f>
        <v/>
      </c>
      <c r="W21" s="108" t="str">
        <f>IF($G21="","",(EDATE($G22,3)))</f>
        <v/>
      </c>
      <c r="X21" s="110">
        <f>IFERROR(DATEDIF($G21,W21,"Y"),0)</f>
        <v>0</v>
      </c>
      <c r="Y21" s="93" t="str">
        <f>IF($D21="","",IF($G21&gt;W21,"",IF(W21&gt;=$D21,"○","")))</f>
        <v/>
      </c>
      <c r="Z21" s="95"/>
      <c r="AA21" s="112" t="str">
        <f>IF(Z21="","",IF(Y21="○",IF(X21&gt;=10,IF($C21="介護","●","○"),"○"),"×"))</f>
        <v/>
      </c>
      <c r="AB21" s="108" t="str">
        <f>IF($G21="","",(EDATE($G22,4)))</f>
        <v/>
      </c>
      <c r="AC21" s="110">
        <f>IFERROR(DATEDIF($G21,AB21,"Y"),0)</f>
        <v>0</v>
      </c>
      <c r="AD21" s="93" t="str">
        <f>IF($D21="","",IF($G21&gt;AB21,"",IF(AB21&gt;=$D21,"○","")))</f>
        <v/>
      </c>
      <c r="AE21" s="95"/>
      <c r="AF21" s="112" t="str">
        <f>IF(AE21="","",IF(AD21="○",IF(AC21&gt;=10,IF($C21="介護","●","○"),"○"),"×"))</f>
        <v/>
      </c>
      <c r="AG21" s="108" t="str">
        <f>IF($G21="","",(EDATE($G22,5)))</f>
        <v/>
      </c>
      <c r="AH21" s="110">
        <f>IFERROR(DATEDIF($G21,AG21,"Y"),0)</f>
        <v>0</v>
      </c>
      <c r="AI21" s="93" t="str">
        <f>IF($D21="","",IF($G21&gt;AG21,"",IF(AG21&gt;=$D21,"○","")))</f>
        <v/>
      </c>
      <c r="AJ21" s="95"/>
      <c r="AK21" s="112" t="str">
        <f>IF(AJ21="","",IF(AI21="○",IF(AH21&gt;=10,IF($C21="介護","●","○"),"○"),"×"))</f>
        <v/>
      </c>
      <c r="AL21" s="108" t="str">
        <f>IF($G21="","",(EDATE($G22,6)))</f>
        <v/>
      </c>
      <c r="AM21" s="110">
        <f>IFERROR(DATEDIF($G21,AL21,"Y"),0)</f>
        <v>0</v>
      </c>
      <c r="AN21" s="93" t="str">
        <f>IF($D21="","",IF($G21&gt;AL21,"",IF(AL21&gt;=$D21,"○","")))</f>
        <v/>
      </c>
      <c r="AO21" s="95"/>
      <c r="AP21" s="112" t="str">
        <f>IF(AO21="","",IF(AN21="○",IF(AM21&gt;=10,IF($C21="介護","●","○"),"○"),"×"))</f>
        <v/>
      </c>
      <c r="AQ21" s="108" t="str">
        <f>IF($G21="","",(EDATE($G22,7)))</f>
        <v/>
      </c>
      <c r="AR21" s="110">
        <f>IFERROR(DATEDIF($G21,AQ21,"Y"),0)</f>
        <v>0</v>
      </c>
      <c r="AS21" s="93" t="str">
        <f>IF($D21="","",IF($G21&gt;AQ21,"",IF(AQ21&gt;=$D21,"○","")))</f>
        <v/>
      </c>
      <c r="AT21" s="95"/>
      <c r="AU21" s="112" t="str">
        <f>IF(AT21="","",IF(AS21="○",IF(AR21&gt;=10,IF($C21="介護","●","○"),"○"),"×"))</f>
        <v/>
      </c>
      <c r="AV21" s="108" t="str">
        <f>IF($G21="","",(EDATE($G22,8)))</f>
        <v/>
      </c>
      <c r="AW21" s="110">
        <f>IFERROR(DATEDIF($G21,AV21,"Y"),0)</f>
        <v>0</v>
      </c>
      <c r="AX21" s="93" t="str">
        <f>IF($D21="","",IF($G21&gt;AV21,"",IF(AV21&gt;=$D21,"○","")))</f>
        <v/>
      </c>
      <c r="AY21" s="95"/>
      <c r="AZ21" s="112" t="str">
        <f>IF(AY21="","",IF(AX21="○",IF(AW21&gt;=10,IF($C21="介護","●","○"),"○"),"×"))</f>
        <v/>
      </c>
      <c r="BA21" s="108" t="str">
        <f>IF($G21="","",(EDATE($G22,9)))</f>
        <v/>
      </c>
      <c r="BB21" s="110">
        <f>IFERROR(DATEDIF($G21,BA21,"Y"),0)</f>
        <v>0</v>
      </c>
      <c r="BC21" s="93" t="str">
        <f>IF($D21="","",IF($G21&gt;BA21,"",IF(BA21&gt;=$D21,"○","")))</f>
        <v/>
      </c>
      <c r="BD21" s="95"/>
      <c r="BE21" s="112" t="str">
        <f>IF(BD21="","",IF(BC21="○",IF(BB21&gt;=10,IF($C21="介護","●","○"),"○"),"×"))</f>
        <v/>
      </c>
      <c r="BF21" s="108" t="str">
        <f>IF($G21="","",(EDATE($G22,10)))</f>
        <v/>
      </c>
      <c r="BG21" s="110">
        <f>IFERROR(DATEDIF($G21,BF21,"Y"),0)</f>
        <v>0</v>
      </c>
      <c r="BH21" s="93" t="str">
        <f>IF($D21="","",IF($G21&gt;BF21,"",IF(BF21&gt;=$D21,"○","")))</f>
        <v/>
      </c>
      <c r="BI21" s="95"/>
      <c r="BJ21" s="97" t="str">
        <f>IF(BI21="","",IF(BH21="○",IF(BG21&gt;=10,IF($C21="介護","●","○"),"○"),"×"))</f>
        <v/>
      </c>
      <c r="BK21" s="140">
        <f>SUM(K21,P21,U21,Z21,AE21,AJ21,AO21,AT21,AY21,BD21,BI21)</f>
        <v>0</v>
      </c>
      <c r="BL21" s="101"/>
      <c r="BM21" s="66"/>
    </row>
    <row r="22" spans="2:67" ht="13.5" customHeight="1" x14ac:dyDescent="0.15">
      <c r="B22" s="144"/>
      <c r="C22" s="137"/>
      <c r="D22" s="137"/>
      <c r="E22" s="138"/>
      <c r="F22" s="139"/>
      <c r="G22" s="26" t="str">
        <f>IF(G21="","",$G$20)</f>
        <v/>
      </c>
      <c r="H22" s="123"/>
      <c r="I22" s="125"/>
      <c r="J22" s="131"/>
      <c r="K22" s="95"/>
      <c r="L22" s="132"/>
      <c r="M22" s="127"/>
      <c r="N22" s="110"/>
      <c r="O22" s="131"/>
      <c r="P22" s="95"/>
      <c r="Q22" s="132"/>
      <c r="R22" s="114"/>
      <c r="S22" s="110"/>
      <c r="T22" s="131"/>
      <c r="U22" s="95"/>
      <c r="V22" s="132"/>
      <c r="W22" s="114"/>
      <c r="X22" s="110"/>
      <c r="Y22" s="131"/>
      <c r="Z22" s="95"/>
      <c r="AA22" s="132"/>
      <c r="AB22" s="114"/>
      <c r="AC22" s="110"/>
      <c r="AD22" s="131"/>
      <c r="AE22" s="95"/>
      <c r="AF22" s="132"/>
      <c r="AG22" s="114"/>
      <c r="AH22" s="110"/>
      <c r="AI22" s="131"/>
      <c r="AJ22" s="95"/>
      <c r="AK22" s="132"/>
      <c r="AL22" s="114"/>
      <c r="AM22" s="110"/>
      <c r="AN22" s="131"/>
      <c r="AO22" s="95"/>
      <c r="AP22" s="132"/>
      <c r="AQ22" s="114"/>
      <c r="AR22" s="110"/>
      <c r="AS22" s="131"/>
      <c r="AT22" s="95"/>
      <c r="AU22" s="132"/>
      <c r="AV22" s="114"/>
      <c r="AW22" s="110"/>
      <c r="AX22" s="131"/>
      <c r="AY22" s="95"/>
      <c r="AZ22" s="132"/>
      <c r="BA22" s="114"/>
      <c r="BB22" s="110"/>
      <c r="BC22" s="131"/>
      <c r="BD22" s="95"/>
      <c r="BE22" s="132"/>
      <c r="BF22" s="114"/>
      <c r="BG22" s="110"/>
      <c r="BH22" s="131"/>
      <c r="BI22" s="95"/>
      <c r="BJ22" s="97"/>
      <c r="BK22" s="136"/>
      <c r="BL22" s="101"/>
      <c r="BM22" s="66"/>
    </row>
    <row r="23" spans="2:67" ht="13.5" customHeight="1" x14ac:dyDescent="0.15">
      <c r="B23" s="116"/>
      <c r="C23" s="117"/>
      <c r="D23" s="141"/>
      <c r="E23" s="119"/>
      <c r="F23" s="120"/>
      <c r="G23" s="25"/>
      <c r="H23" s="123" t="str">
        <f>IF($G23="","",IFERROR(DATEDIF(G23,G24,"Y")&amp;"年"&amp;DATEDIF(G23,G24,"YM")&amp;"月","0年0月"))</f>
        <v/>
      </c>
      <c r="I23" s="142">
        <f>IFERROR(DATEDIF(G23,G24,"Y"),0)</f>
        <v>0</v>
      </c>
      <c r="J23" s="93" t="str">
        <f>IF($D23="","",IF($G23&gt;$G$20,"",IF($G24&gt;=$D23,"○","")))</f>
        <v/>
      </c>
      <c r="K23" s="95"/>
      <c r="L23" s="112" t="str">
        <f>IF(K23="","",IF(J23="○",IF(I23&gt;=10,IF($C23="介護","●","○"),"○"),"×"))</f>
        <v/>
      </c>
      <c r="M23" s="127" t="str">
        <f>IF($G23="","",(EDATE($G24,1)))</f>
        <v/>
      </c>
      <c r="N23" s="129">
        <f>IFERROR(DATEDIF($G23,M23,"Y"),0)</f>
        <v>0</v>
      </c>
      <c r="O23" s="93" t="str">
        <f>IF($D23="","",IF($G23&gt;M23,"",IF(M23&gt;=$D23,"○","")))</f>
        <v/>
      </c>
      <c r="P23" s="95"/>
      <c r="Q23" s="112" t="str">
        <f>IF(P23="","",IF(O23="○",IF(N23&gt;=10,IF($C23="介護","●","○"),"○"),"×"))</f>
        <v/>
      </c>
      <c r="R23" s="108" t="str">
        <f>IF($G23="","",(EDATE($G24,2)))</f>
        <v/>
      </c>
      <c r="S23" s="129">
        <f>IFERROR(DATEDIF($G23,R23,"Y"),0)</f>
        <v>0</v>
      </c>
      <c r="T23" s="93" t="str">
        <f>IF($D23="","",IF($G23&gt;R23,"",IF(R23&gt;=$D23,"○","")))</f>
        <v/>
      </c>
      <c r="U23" s="95"/>
      <c r="V23" s="112" t="str">
        <f>IF(U23="","",IF(T23="○",IF(S23&gt;=10,IF($C23="介護","●","○"),"○"),"×"))</f>
        <v/>
      </c>
      <c r="W23" s="108" t="str">
        <f>IF($G23="","",(EDATE($G24,3)))</f>
        <v/>
      </c>
      <c r="X23" s="110">
        <f>IFERROR(DATEDIF($G23,W23,"Y"),0)</f>
        <v>0</v>
      </c>
      <c r="Y23" s="93" t="str">
        <f>IF($D23="","",IF($G23&gt;W23,"",IF(W23&gt;=$D23,"○","")))</f>
        <v/>
      </c>
      <c r="Z23" s="95"/>
      <c r="AA23" s="112" t="str">
        <f>IF(Z23="","",IF(Y23="○",IF(X23&gt;=10,IF($C23="介護","●","○"),"○"),"×"))</f>
        <v/>
      </c>
      <c r="AB23" s="108" t="str">
        <f>IF($G23="","",(EDATE($G24,4)))</f>
        <v/>
      </c>
      <c r="AC23" s="129">
        <f>IFERROR(DATEDIF($G23,AB23,"Y"),0)</f>
        <v>0</v>
      </c>
      <c r="AD23" s="93" t="str">
        <f>IF($D23="","",IF($G23&gt;AB23,"",IF(AB23&gt;=$D23,"○","")))</f>
        <v/>
      </c>
      <c r="AE23" s="95"/>
      <c r="AF23" s="112" t="str">
        <f>IF(AE23="","",IF(AD23="○",IF(AC23&gt;=10,IF($C23="介護","●","○"),"○"),"×"))</f>
        <v/>
      </c>
      <c r="AG23" s="108" t="str">
        <f>IF($G23="","",(EDATE($G24,5)))</f>
        <v/>
      </c>
      <c r="AH23" s="129">
        <f>IFERROR(DATEDIF($G23,AG23,"Y"),0)</f>
        <v>0</v>
      </c>
      <c r="AI23" s="93" t="str">
        <f>IF($D23="","",IF($G23&gt;AG23,"",IF(AG23&gt;=$D23,"○","")))</f>
        <v/>
      </c>
      <c r="AJ23" s="95"/>
      <c r="AK23" s="112" t="str">
        <f>IF(AJ23="","",IF(AI23="○",IF(AH23&gt;=10,IF($C23="介護","●","○"),"○"),"×"))</f>
        <v/>
      </c>
      <c r="AL23" s="108" t="str">
        <f>IF($G23="","",(EDATE($G24,6)))</f>
        <v/>
      </c>
      <c r="AM23" s="110">
        <f>IFERROR(DATEDIF($G23,AL23,"Y"),0)</f>
        <v>0</v>
      </c>
      <c r="AN23" s="93" t="str">
        <f>IF($D23="","",IF($G23&gt;AL23,"",IF(AL23&gt;=$D23,"○","")))</f>
        <v/>
      </c>
      <c r="AO23" s="95"/>
      <c r="AP23" s="112" t="str">
        <f>IF(AO23="","",IF(AN23="○",IF(AM23&gt;=10,IF($C23="介護","●","○"),"○"),"×"))</f>
        <v/>
      </c>
      <c r="AQ23" s="108" t="str">
        <f>IF($G23="","",(EDATE($G24,7)))</f>
        <v/>
      </c>
      <c r="AR23" s="110">
        <f>IFERROR(DATEDIF($G23,AQ23,"Y"),0)</f>
        <v>0</v>
      </c>
      <c r="AS23" s="93" t="str">
        <f>IF($D23="","",IF($G23&gt;AQ23,"",IF(AQ23&gt;=$D23,"○","")))</f>
        <v/>
      </c>
      <c r="AT23" s="95"/>
      <c r="AU23" s="112" t="str">
        <f>IF(AT23="","",IF(AS23="○",IF(AR23&gt;=10,IF($C23="介護","●","○"),"○"),"×"))</f>
        <v/>
      </c>
      <c r="AV23" s="108" t="str">
        <f>IF($G23="","",(EDATE($G24,8)))</f>
        <v/>
      </c>
      <c r="AW23" s="110">
        <f>IFERROR(DATEDIF($G23,AV23,"Y"),0)</f>
        <v>0</v>
      </c>
      <c r="AX23" s="93" t="str">
        <f>IF($D23="","",IF($G23&gt;AV23,"",IF(AV23&gt;=$D23,"○","")))</f>
        <v/>
      </c>
      <c r="AY23" s="95"/>
      <c r="AZ23" s="112" t="str">
        <f>IF(AY23="","",IF(AX23="○",IF(AW23&gt;=10,IF($C23="介護","●","○"),"○"),"×"))</f>
        <v/>
      </c>
      <c r="BA23" s="108" t="str">
        <f>IF($G23="","",(EDATE($G24,9)))</f>
        <v/>
      </c>
      <c r="BB23" s="110">
        <f>IFERROR(DATEDIF($G23,BA23,"Y"),0)</f>
        <v>0</v>
      </c>
      <c r="BC23" s="93" t="str">
        <f>IF($D23="","",IF($G23&gt;BA23,"",IF(BA23&gt;=$D23,"○","")))</f>
        <v/>
      </c>
      <c r="BD23" s="95"/>
      <c r="BE23" s="112" t="str">
        <f>IF(BD23="","",IF(BC23="○",IF(BB23&gt;=10,IF($C23="介護","●","○"),"○"),"×"))</f>
        <v/>
      </c>
      <c r="BF23" s="108" t="str">
        <f>IF($G23="","",(EDATE($G24,10)))</f>
        <v/>
      </c>
      <c r="BG23" s="110">
        <f>IFERROR(DATEDIF($G23,BF23,"Y"),0)</f>
        <v>0</v>
      </c>
      <c r="BH23" s="93" t="str">
        <f>IF($D23="","",IF($G23&gt;BF23,"",IF(BF23&gt;=$D23,"○","")))</f>
        <v/>
      </c>
      <c r="BI23" s="95"/>
      <c r="BJ23" s="97" t="str">
        <f>IF(BI23="","",IF(BH23="○",IF(BG23&gt;=10,IF($C23="介護","●","○"),"○"),"×"))</f>
        <v/>
      </c>
      <c r="BK23" s="99">
        <f>SUM(K23,P23,U23,Z23,AE23,AJ23,AO23,AT23,AY23,BD23,BI23)</f>
        <v>0</v>
      </c>
      <c r="BL23" s="101"/>
      <c r="BM23" s="66"/>
    </row>
    <row r="24" spans="2:67" ht="13.5" customHeight="1" x14ac:dyDescent="0.15">
      <c r="B24" s="144"/>
      <c r="C24" s="137"/>
      <c r="D24" s="137"/>
      <c r="E24" s="138"/>
      <c r="F24" s="139"/>
      <c r="G24" s="26" t="str">
        <f>IF(G23="","",$G$20)</f>
        <v/>
      </c>
      <c r="H24" s="123"/>
      <c r="I24" s="143"/>
      <c r="J24" s="131"/>
      <c r="K24" s="95"/>
      <c r="L24" s="132"/>
      <c r="M24" s="127"/>
      <c r="N24" s="135"/>
      <c r="O24" s="131"/>
      <c r="P24" s="95"/>
      <c r="Q24" s="132"/>
      <c r="R24" s="114"/>
      <c r="S24" s="135"/>
      <c r="T24" s="131"/>
      <c r="U24" s="95"/>
      <c r="V24" s="132"/>
      <c r="W24" s="114"/>
      <c r="X24" s="110"/>
      <c r="Y24" s="131"/>
      <c r="Z24" s="95"/>
      <c r="AA24" s="132"/>
      <c r="AB24" s="114"/>
      <c r="AC24" s="135"/>
      <c r="AD24" s="131"/>
      <c r="AE24" s="95"/>
      <c r="AF24" s="132"/>
      <c r="AG24" s="114"/>
      <c r="AH24" s="135"/>
      <c r="AI24" s="131"/>
      <c r="AJ24" s="95"/>
      <c r="AK24" s="132"/>
      <c r="AL24" s="114"/>
      <c r="AM24" s="110"/>
      <c r="AN24" s="131"/>
      <c r="AO24" s="95"/>
      <c r="AP24" s="132"/>
      <c r="AQ24" s="114"/>
      <c r="AR24" s="110"/>
      <c r="AS24" s="131"/>
      <c r="AT24" s="95"/>
      <c r="AU24" s="132"/>
      <c r="AV24" s="114"/>
      <c r="AW24" s="110"/>
      <c r="AX24" s="131"/>
      <c r="AY24" s="95"/>
      <c r="AZ24" s="132"/>
      <c r="BA24" s="114"/>
      <c r="BB24" s="110"/>
      <c r="BC24" s="131"/>
      <c r="BD24" s="95"/>
      <c r="BE24" s="132"/>
      <c r="BF24" s="114"/>
      <c r="BG24" s="110"/>
      <c r="BH24" s="131"/>
      <c r="BI24" s="95"/>
      <c r="BJ24" s="97"/>
      <c r="BK24" s="136"/>
      <c r="BL24" s="101"/>
      <c r="BM24" s="66"/>
    </row>
    <row r="25" spans="2:67" ht="13.5" customHeight="1" x14ac:dyDescent="0.15">
      <c r="B25" s="144"/>
      <c r="C25" s="117"/>
      <c r="D25" s="141"/>
      <c r="E25" s="119"/>
      <c r="F25" s="120"/>
      <c r="G25" s="25"/>
      <c r="H25" s="123" t="str">
        <f>IF($G25="","",IFERROR(DATEDIF(G25,G26,"Y")&amp;"年"&amp;DATEDIF(G25,G26,"YM")&amp;"月","0年0月"))</f>
        <v/>
      </c>
      <c r="I25" s="142">
        <f>IFERROR(DATEDIF(G25,G26,"Y"),0)</f>
        <v>0</v>
      </c>
      <c r="J25" s="93" t="str">
        <f>IF($D25="","",IF($G25&gt;$G$20,"",IF($G26&gt;=$D25,"○","")))</f>
        <v/>
      </c>
      <c r="K25" s="95"/>
      <c r="L25" s="112" t="str">
        <f>IF(K25="","",IF(J25="○",IF(I25&gt;=10,IF($C25="介護","●","○"),"○"),"×"))</f>
        <v/>
      </c>
      <c r="M25" s="127" t="str">
        <f>IF($G25="","",(EDATE($G26,1)))</f>
        <v/>
      </c>
      <c r="N25" s="129">
        <f>IFERROR(DATEDIF($G25,M25,"Y"),0)</f>
        <v>0</v>
      </c>
      <c r="O25" s="93" t="str">
        <f>IF($D25="","",IF($G25&gt;M25,"",IF(M25&gt;=$D25,"○","")))</f>
        <v/>
      </c>
      <c r="P25" s="95"/>
      <c r="Q25" s="112" t="str">
        <f>IF(P25="","",IF(O25="○",IF(N25&gt;=10,IF($C25="介護","●","○"),"○"),"×"))</f>
        <v/>
      </c>
      <c r="R25" s="108" t="str">
        <f>IF($G25="","",(EDATE($G26,2)))</f>
        <v/>
      </c>
      <c r="S25" s="129">
        <f>IFERROR(DATEDIF($G25,R25,"Y"),0)</f>
        <v>0</v>
      </c>
      <c r="T25" s="93" t="str">
        <f>IF($D25="","",IF($G25&gt;R25,"",IF(R25&gt;=$D25,"○","")))</f>
        <v/>
      </c>
      <c r="U25" s="95"/>
      <c r="V25" s="112" t="str">
        <f>IF(U25="","",IF(T25="○",IF(S25&gt;=10,IF($C25="介護","●","○"),"○"),"×"))</f>
        <v/>
      </c>
      <c r="W25" s="108" t="str">
        <f>IF($G25="","",(EDATE($G26,3)))</f>
        <v/>
      </c>
      <c r="X25" s="110">
        <f>IFERROR(DATEDIF($G25,W25,"Y"),0)</f>
        <v>0</v>
      </c>
      <c r="Y25" s="93" t="str">
        <f>IF($D25="","",IF($G25&gt;W25,"",IF(W25&gt;=$D25,"○","")))</f>
        <v/>
      </c>
      <c r="Z25" s="95"/>
      <c r="AA25" s="112" t="str">
        <f>IF(Z25="","",IF(Y25="○",IF(X25&gt;=10,IF($C25="介護","●","○"),"○"),"×"))</f>
        <v/>
      </c>
      <c r="AB25" s="108" t="str">
        <f>IF($G25="","",(EDATE($G26,4)))</f>
        <v/>
      </c>
      <c r="AC25" s="129">
        <f>IFERROR(DATEDIF($G25,AB25,"Y"),0)</f>
        <v>0</v>
      </c>
      <c r="AD25" s="93" t="str">
        <f>IF($D25="","",IF($G25&gt;AB25,"",IF(AB25&gt;=$D25,"○","")))</f>
        <v/>
      </c>
      <c r="AE25" s="95"/>
      <c r="AF25" s="112" t="str">
        <f>IF(AE25="","",IF(AD25="○",IF(AC25&gt;=10,IF($C25="介護","●","○"),"○"),"×"))</f>
        <v/>
      </c>
      <c r="AG25" s="108" t="str">
        <f>IF($G25="","",(EDATE($G26,5)))</f>
        <v/>
      </c>
      <c r="AH25" s="129">
        <f>IFERROR(DATEDIF($G25,AG25,"Y"),0)</f>
        <v>0</v>
      </c>
      <c r="AI25" s="93" t="str">
        <f>IF($D25="","",IF($G25&gt;AG25,"",IF(AG25&gt;=$D25,"○","")))</f>
        <v/>
      </c>
      <c r="AJ25" s="95"/>
      <c r="AK25" s="112" t="str">
        <f>IF(AJ25="","",IF(AI25="○",IF(AH25&gt;=10,IF($C25="介護","●","○"),"○"),"×"))</f>
        <v/>
      </c>
      <c r="AL25" s="108" t="str">
        <f>IF($G25="","",(EDATE($G26,6)))</f>
        <v/>
      </c>
      <c r="AM25" s="110">
        <f>IFERROR(DATEDIF($G25,AL25,"Y"),0)</f>
        <v>0</v>
      </c>
      <c r="AN25" s="93" t="str">
        <f>IF($D25="","",IF($G25&gt;AL25,"",IF(AL25&gt;=$D25,"○","")))</f>
        <v/>
      </c>
      <c r="AO25" s="95"/>
      <c r="AP25" s="112" t="str">
        <f>IF(AO25="","",IF(AN25="○",IF(AM25&gt;=10,IF($C25="介護","●","○"),"○"),"×"))</f>
        <v/>
      </c>
      <c r="AQ25" s="108" t="str">
        <f>IF($G25="","",(EDATE($G26,7)))</f>
        <v/>
      </c>
      <c r="AR25" s="110">
        <f>IFERROR(DATEDIF($G25,AQ25,"Y"),0)</f>
        <v>0</v>
      </c>
      <c r="AS25" s="93" t="str">
        <f>IF($D25="","",IF($G25&gt;AQ25,"",IF(AQ25&gt;=$D25,"○","")))</f>
        <v/>
      </c>
      <c r="AT25" s="95"/>
      <c r="AU25" s="112" t="str">
        <f>IF(AT25="","",IF(AS25="○",IF(AR25&gt;=10,IF($C25="介護","●","○"),"○"),"×"))</f>
        <v/>
      </c>
      <c r="AV25" s="108" t="str">
        <f>IF($G25="","",(EDATE($G26,8)))</f>
        <v/>
      </c>
      <c r="AW25" s="110">
        <f>IFERROR(DATEDIF($G25,AV25,"Y"),0)</f>
        <v>0</v>
      </c>
      <c r="AX25" s="93" t="str">
        <f>IF($D25="","",IF($G25&gt;AV25,"",IF(AV25&gt;=$D25,"○","")))</f>
        <v/>
      </c>
      <c r="AY25" s="95"/>
      <c r="AZ25" s="112" t="str">
        <f>IF(AY25="","",IF(AX25="○",IF(AW25&gt;=10,IF($C25="介護","●","○"),"○"),"×"))</f>
        <v/>
      </c>
      <c r="BA25" s="108" t="str">
        <f>IF($G25="","",(EDATE($G26,9)))</f>
        <v/>
      </c>
      <c r="BB25" s="110">
        <f>IFERROR(DATEDIF($G25,BA25,"Y"),0)</f>
        <v>0</v>
      </c>
      <c r="BC25" s="93" t="str">
        <f>IF($D25="","",IF($G25&gt;BA25,"",IF(BA25&gt;=$D25,"○","")))</f>
        <v/>
      </c>
      <c r="BD25" s="95"/>
      <c r="BE25" s="112" t="str">
        <f>IF(BD25="","",IF(BC25="○",IF(BB25&gt;=10,IF($C25="介護","●","○"),"○"),"×"))</f>
        <v/>
      </c>
      <c r="BF25" s="108" t="str">
        <f>IF($G25="","",(EDATE($G26,10)))</f>
        <v/>
      </c>
      <c r="BG25" s="110">
        <f>IFERROR(DATEDIF($G25,BF25,"Y"),0)</f>
        <v>0</v>
      </c>
      <c r="BH25" s="93" t="str">
        <f>IF($D25="","",IF($G25&gt;BF25,"",IF(BF25&gt;=$D25,"○","")))</f>
        <v/>
      </c>
      <c r="BI25" s="95"/>
      <c r="BJ25" s="97" t="str">
        <f>IF(BI25="","",IF(BH25="○",IF(BG25&gt;=10,IF($C25="介護","●","○"),"○"),"×"))</f>
        <v/>
      </c>
      <c r="BK25" s="99">
        <f>SUM(K25,P25,U25,Z25,AE25,AJ25,AO25,AT25,AY25,BD25,BI25)</f>
        <v>0</v>
      </c>
      <c r="BL25" s="101"/>
      <c r="BM25" s="66"/>
    </row>
    <row r="26" spans="2:67" ht="13.5" customHeight="1" x14ac:dyDescent="0.15">
      <c r="B26" s="144"/>
      <c r="C26" s="137"/>
      <c r="D26" s="137"/>
      <c r="E26" s="138"/>
      <c r="F26" s="139"/>
      <c r="G26" s="26" t="str">
        <f>IF(G25="","",$G$20)</f>
        <v/>
      </c>
      <c r="H26" s="123"/>
      <c r="I26" s="143"/>
      <c r="J26" s="131"/>
      <c r="K26" s="95"/>
      <c r="L26" s="132"/>
      <c r="M26" s="127"/>
      <c r="N26" s="135"/>
      <c r="O26" s="131"/>
      <c r="P26" s="95"/>
      <c r="Q26" s="132"/>
      <c r="R26" s="114"/>
      <c r="S26" s="135"/>
      <c r="T26" s="131"/>
      <c r="U26" s="95"/>
      <c r="V26" s="132"/>
      <c r="W26" s="114"/>
      <c r="X26" s="110"/>
      <c r="Y26" s="131"/>
      <c r="Z26" s="95"/>
      <c r="AA26" s="132"/>
      <c r="AB26" s="114"/>
      <c r="AC26" s="135"/>
      <c r="AD26" s="131"/>
      <c r="AE26" s="95"/>
      <c r="AF26" s="132"/>
      <c r="AG26" s="114"/>
      <c r="AH26" s="135"/>
      <c r="AI26" s="131"/>
      <c r="AJ26" s="95"/>
      <c r="AK26" s="132"/>
      <c r="AL26" s="114"/>
      <c r="AM26" s="110"/>
      <c r="AN26" s="131"/>
      <c r="AO26" s="95"/>
      <c r="AP26" s="132"/>
      <c r="AQ26" s="114"/>
      <c r="AR26" s="110"/>
      <c r="AS26" s="131"/>
      <c r="AT26" s="95"/>
      <c r="AU26" s="132"/>
      <c r="AV26" s="114"/>
      <c r="AW26" s="110"/>
      <c r="AX26" s="131"/>
      <c r="AY26" s="95"/>
      <c r="AZ26" s="132"/>
      <c r="BA26" s="114"/>
      <c r="BB26" s="110"/>
      <c r="BC26" s="131"/>
      <c r="BD26" s="95"/>
      <c r="BE26" s="132"/>
      <c r="BF26" s="114"/>
      <c r="BG26" s="110"/>
      <c r="BH26" s="131"/>
      <c r="BI26" s="95"/>
      <c r="BJ26" s="97"/>
      <c r="BK26" s="136"/>
      <c r="BL26" s="101"/>
      <c r="BM26" s="66"/>
    </row>
    <row r="27" spans="2:67" ht="13.5" customHeight="1" x14ac:dyDescent="0.15">
      <c r="B27" s="116"/>
      <c r="C27" s="117"/>
      <c r="D27" s="141"/>
      <c r="E27" s="119"/>
      <c r="F27" s="120"/>
      <c r="G27" s="25"/>
      <c r="H27" s="123" t="str">
        <f>IF($G27="","",IFERROR(DATEDIF(G27,G28,"Y")&amp;"年"&amp;DATEDIF(G27,G28,"YM")&amp;"月","0年0月"))</f>
        <v/>
      </c>
      <c r="I27" s="142">
        <f>IFERROR(DATEDIF(G27,G28,"Y"),0)</f>
        <v>0</v>
      </c>
      <c r="J27" s="93" t="str">
        <f>IF($D27="","",IF($G27&gt;$G$20,"",IF($G28&gt;=$D27,"○","")))</f>
        <v/>
      </c>
      <c r="K27" s="95"/>
      <c r="L27" s="112" t="str">
        <f>IF(K27="","",IF(J27="○",IF(I27&gt;=10,IF($C27="介護","●","○"),"○"),"×"))</f>
        <v/>
      </c>
      <c r="M27" s="127" t="str">
        <f>IF($G27="","",(EDATE($G28,1)))</f>
        <v/>
      </c>
      <c r="N27" s="129">
        <f>IFERROR(DATEDIF($G27,M27,"Y"),0)</f>
        <v>0</v>
      </c>
      <c r="O27" s="93" t="str">
        <f>IF($D27="","",IF($G27&gt;M27,"",IF(M27&gt;=$D27,"○","")))</f>
        <v/>
      </c>
      <c r="P27" s="95"/>
      <c r="Q27" s="112" t="str">
        <f>IF(P27="","",IF(O27="○",IF(N27&gt;=10,IF($C27="介護","●","○"),"○"),"×"))</f>
        <v/>
      </c>
      <c r="R27" s="108" t="str">
        <f>IF($G27="","",(EDATE($G28,2)))</f>
        <v/>
      </c>
      <c r="S27" s="129">
        <f>IFERROR(DATEDIF($G27,R27,"Y"),0)</f>
        <v>0</v>
      </c>
      <c r="T27" s="93" t="str">
        <f>IF($D27="","",IF($G27&gt;R27,"",IF(R27&gt;=$D27,"○","")))</f>
        <v/>
      </c>
      <c r="U27" s="95"/>
      <c r="V27" s="112" t="str">
        <f>IF(U27="","",IF(T27="○",IF(S27&gt;=10,IF($C27="介護","●","○"),"○"),"×"))</f>
        <v/>
      </c>
      <c r="W27" s="108" t="str">
        <f>IF($G27="","",(EDATE($G28,3)))</f>
        <v/>
      </c>
      <c r="X27" s="110">
        <f>IFERROR(DATEDIF($G27,W27,"Y"),0)</f>
        <v>0</v>
      </c>
      <c r="Y27" s="93" t="str">
        <f>IF($D27="","",IF($G27&gt;W27,"",IF(W27&gt;=$D27,"○","")))</f>
        <v/>
      </c>
      <c r="Z27" s="95"/>
      <c r="AA27" s="112" t="str">
        <f>IF(Z27="","",IF(Y27="○",IF(X27&gt;=10,IF($C27="介護","●","○"),"○"),"×"))</f>
        <v/>
      </c>
      <c r="AB27" s="108" t="str">
        <f>IF($G27="","",(EDATE($G28,4)))</f>
        <v/>
      </c>
      <c r="AC27" s="129">
        <f>IFERROR(DATEDIF($G27,AB27,"Y"),0)</f>
        <v>0</v>
      </c>
      <c r="AD27" s="93" t="str">
        <f>IF($D27="","",IF($G27&gt;AB27,"",IF(AB27&gt;=$D27,"○","")))</f>
        <v/>
      </c>
      <c r="AE27" s="95"/>
      <c r="AF27" s="112" t="str">
        <f>IF(AE27="","",IF(AD27="○",IF(AC27&gt;=10,IF($C27="介護","●","○"),"○"),"×"))</f>
        <v/>
      </c>
      <c r="AG27" s="108" t="str">
        <f>IF($G27="","",(EDATE($G28,5)))</f>
        <v/>
      </c>
      <c r="AH27" s="129">
        <f>IFERROR(DATEDIF($G27,AG27,"Y"),0)</f>
        <v>0</v>
      </c>
      <c r="AI27" s="93" t="str">
        <f>IF($D27="","",IF($G27&gt;AG27,"",IF(AG27&gt;=$D27,"○","")))</f>
        <v/>
      </c>
      <c r="AJ27" s="95"/>
      <c r="AK27" s="112" t="str">
        <f>IF(AJ27="","",IF(AI27="○",IF(AH27&gt;=10,IF($C27="介護","●","○"),"○"),"×"))</f>
        <v/>
      </c>
      <c r="AL27" s="108" t="str">
        <f>IF($G27="","",(EDATE($G28,6)))</f>
        <v/>
      </c>
      <c r="AM27" s="110">
        <f>IFERROR(DATEDIF($G27,AL27,"Y"),0)</f>
        <v>0</v>
      </c>
      <c r="AN27" s="93" t="str">
        <f>IF($D27="","",IF($G27&gt;AL27,"",IF(AL27&gt;=$D27,"○","")))</f>
        <v/>
      </c>
      <c r="AO27" s="95"/>
      <c r="AP27" s="112" t="str">
        <f>IF(AO27="","",IF(AN27="○",IF(AM27&gt;=10,IF($C27="介護","●","○"),"○"),"×"))</f>
        <v/>
      </c>
      <c r="AQ27" s="108" t="str">
        <f>IF($G27="","",(EDATE($G28,7)))</f>
        <v/>
      </c>
      <c r="AR27" s="110">
        <f>IFERROR(DATEDIF($G27,AQ27,"Y"),0)</f>
        <v>0</v>
      </c>
      <c r="AS27" s="93" t="str">
        <f>IF($D27="","",IF($G27&gt;AQ27,"",IF(AQ27&gt;=$D27,"○","")))</f>
        <v/>
      </c>
      <c r="AT27" s="95"/>
      <c r="AU27" s="112" t="str">
        <f>IF(AT27="","",IF(AS27="○",IF(AR27&gt;=10,IF($C27="介護","●","○"),"○"),"×"))</f>
        <v/>
      </c>
      <c r="AV27" s="108" t="str">
        <f>IF($G27="","",(EDATE($G28,8)))</f>
        <v/>
      </c>
      <c r="AW27" s="110">
        <f>IFERROR(DATEDIF($G27,AV27,"Y"),0)</f>
        <v>0</v>
      </c>
      <c r="AX27" s="93" t="str">
        <f>IF($D27="","",IF($G27&gt;AV27,"",IF(AV27&gt;=$D27,"○","")))</f>
        <v/>
      </c>
      <c r="AY27" s="95"/>
      <c r="AZ27" s="112" t="str">
        <f>IF(AY27="","",IF(AX27="○",IF(AW27&gt;=10,IF($C27="介護","●","○"),"○"),"×"))</f>
        <v/>
      </c>
      <c r="BA27" s="108" t="str">
        <f>IF($G27="","",(EDATE($G28,9)))</f>
        <v/>
      </c>
      <c r="BB27" s="110">
        <f>IFERROR(DATEDIF($G27,BA27,"Y"),0)</f>
        <v>0</v>
      </c>
      <c r="BC27" s="93" t="str">
        <f>IF($D27="","",IF($G27&gt;BA27,"",IF(BA27&gt;=$D27,"○","")))</f>
        <v/>
      </c>
      <c r="BD27" s="95"/>
      <c r="BE27" s="112" t="str">
        <f>IF(BD27="","",IF(BC27="○",IF(BB27&gt;=10,IF($C27="介護","●","○"),"○"),"×"))</f>
        <v/>
      </c>
      <c r="BF27" s="108" t="str">
        <f>IF($G27="","",(EDATE($G28,10)))</f>
        <v/>
      </c>
      <c r="BG27" s="110">
        <f>IFERROR(DATEDIF($G27,BF27,"Y"),0)</f>
        <v>0</v>
      </c>
      <c r="BH27" s="93" t="str">
        <f>IF($D27="","",IF($G27&gt;BF27,"",IF(BF27&gt;=$D27,"○","")))</f>
        <v/>
      </c>
      <c r="BI27" s="95"/>
      <c r="BJ27" s="97" t="str">
        <f>IF(BI27="","",IF(BH27="○",IF(BG27&gt;=10,IF($C27="介護","●","○"),"○"),"×"))</f>
        <v/>
      </c>
      <c r="BK27" s="99">
        <f>SUM(K27,P27,U27,Z27,AE27,AJ27,AO27,AT27,AY27,BD27,BI27)</f>
        <v>0</v>
      </c>
      <c r="BL27" s="101"/>
      <c r="BM27" s="66"/>
    </row>
    <row r="28" spans="2:67" ht="13.5" customHeight="1" x14ac:dyDescent="0.15">
      <c r="B28" s="144"/>
      <c r="C28" s="137"/>
      <c r="D28" s="137"/>
      <c r="E28" s="138"/>
      <c r="F28" s="139"/>
      <c r="G28" s="26" t="str">
        <f>IF(G27="","",$G$20)</f>
        <v/>
      </c>
      <c r="H28" s="123"/>
      <c r="I28" s="143"/>
      <c r="J28" s="131"/>
      <c r="K28" s="95"/>
      <c r="L28" s="132"/>
      <c r="M28" s="127"/>
      <c r="N28" s="135"/>
      <c r="O28" s="131"/>
      <c r="P28" s="95"/>
      <c r="Q28" s="132"/>
      <c r="R28" s="114"/>
      <c r="S28" s="135"/>
      <c r="T28" s="131"/>
      <c r="U28" s="95"/>
      <c r="V28" s="132"/>
      <c r="W28" s="114"/>
      <c r="X28" s="110"/>
      <c r="Y28" s="131"/>
      <c r="Z28" s="95"/>
      <c r="AA28" s="132"/>
      <c r="AB28" s="114"/>
      <c r="AC28" s="135"/>
      <c r="AD28" s="131"/>
      <c r="AE28" s="95"/>
      <c r="AF28" s="132"/>
      <c r="AG28" s="114"/>
      <c r="AH28" s="135"/>
      <c r="AI28" s="131"/>
      <c r="AJ28" s="95"/>
      <c r="AK28" s="132"/>
      <c r="AL28" s="114"/>
      <c r="AM28" s="110"/>
      <c r="AN28" s="131"/>
      <c r="AO28" s="95"/>
      <c r="AP28" s="132"/>
      <c r="AQ28" s="114"/>
      <c r="AR28" s="110"/>
      <c r="AS28" s="131"/>
      <c r="AT28" s="95"/>
      <c r="AU28" s="132"/>
      <c r="AV28" s="114"/>
      <c r="AW28" s="110"/>
      <c r="AX28" s="131"/>
      <c r="AY28" s="95"/>
      <c r="AZ28" s="132"/>
      <c r="BA28" s="114"/>
      <c r="BB28" s="110"/>
      <c r="BC28" s="131"/>
      <c r="BD28" s="95"/>
      <c r="BE28" s="132"/>
      <c r="BF28" s="114"/>
      <c r="BG28" s="110"/>
      <c r="BH28" s="131"/>
      <c r="BI28" s="95"/>
      <c r="BJ28" s="97"/>
      <c r="BK28" s="136"/>
      <c r="BL28" s="101"/>
      <c r="BM28" s="66"/>
    </row>
    <row r="29" spans="2:67" ht="13.5" customHeight="1" x14ac:dyDescent="0.15">
      <c r="B29" s="116"/>
      <c r="C29" s="117"/>
      <c r="D29" s="141"/>
      <c r="E29" s="119"/>
      <c r="F29" s="120"/>
      <c r="G29" s="25"/>
      <c r="H29" s="123" t="str">
        <f>IF($G29="","",IFERROR(DATEDIF(G29,G30,"Y")&amp;"年"&amp;DATEDIF(G29,G30,"YM")&amp;"月","0年0月"))</f>
        <v/>
      </c>
      <c r="I29" s="142">
        <f>IFERROR(DATEDIF(G29,G30,"Y"),0)</f>
        <v>0</v>
      </c>
      <c r="J29" s="93" t="str">
        <f>IF($D29="","",IF($G29&gt;$G$20,"",IF($G30&gt;=$D29,"○","")))</f>
        <v/>
      </c>
      <c r="K29" s="95"/>
      <c r="L29" s="112" t="str">
        <f>IF(K29="","",IF(J29="○",IF(I29&gt;=10,IF($C29="介護","●","○"),"○"),"×"))</f>
        <v/>
      </c>
      <c r="M29" s="127" t="str">
        <f>IF($G29="","",(EDATE($G30,1)))</f>
        <v/>
      </c>
      <c r="N29" s="129">
        <f>IFERROR(DATEDIF($G29,M29,"Y"),0)</f>
        <v>0</v>
      </c>
      <c r="O29" s="93" t="str">
        <f>IF($D29="","",IF($G29&gt;M29,"",IF(M29&gt;=$D29,"○","")))</f>
        <v/>
      </c>
      <c r="P29" s="95"/>
      <c r="Q29" s="112" t="str">
        <f>IF(P29="","",IF(O29="○",IF(N29&gt;=10,IF($C29="介護","●","○"),"○"),"×"))</f>
        <v/>
      </c>
      <c r="R29" s="108" t="str">
        <f>IF($G29="","",(EDATE($G30,2)))</f>
        <v/>
      </c>
      <c r="S29" s="129">
        <f>IFERROR(DATEDIF($G29,R29,"Y"),0)</f>
        <v>0</v>
      </c>
      <c r="T29" s="93" t="str">
        <f>IF($D29="","",IF($G29&gt;R29,"",IF(R29&gt;=$D29,"○","")))</f>
        <v/>
      </c>
      <c r="U29" s="95"/>
      <c r="V29" s="112" t="str">
        <f>IF(U29="","",IF(T29="○",IF(S29&gt;=10,IF($C29="介護","●","○"),"○"),"×"))</f>
        <v/>
      </c>
      <c r="W29" s="108" t="str">
        <f>IF($G29="","",(EDATE($G30,3)))</f>
        <v/>
      </c>
      <c r="X29" s="110">
        <f>IFERROR(DATEDIF($G29,W29,"Y"),0)</f>
        <v>0</v>
      </c>
      <c r="Y29" s="93" t="str">
        <f>IF($D29="","",IF($G29&gt;W29,"",IF(W29&gt;=$D29,"○","")))</f>
        <v/>
      </c>
      <c r="Z29" s="95"/>
      <c r="AA29" s="112" t="str">
        <f>IF(Z29="","",IF(Y29="○",IF(X29&gt;=10,IF($C29="介護","●","○"),"○"),"×"))</f>
        <v/>
      </c>
      <c r="AB29" s="108" t="str">
        <f>IF($G29="","",(EDATE($G30,4)))</f>
        <v/>
      </c>
      <c r="AC29" s="129">
        <f>IFERROR(DATEDIF($G29,AB29,"Y"),0)</f>
        <v>0</v>
      </c>
      <c r="AD29" s="93" t="str">
        <f>IF($D29="","",IF($G29&gt;AB29,"",IF(AB29&gt;=$D29,"○","")))</f>
        <v/>
      </c>
      <c r="AE29" s="95"/>
      <c r="AF29" s="112" t="str">
        <f>IF(AE29="","",IF(AD29="○",IF(AC29&gt;=10,IF($C29="介護","●","○"),"○"),"×"))</f>
        <v/>
      </c>
      <c r="AG29" s="108" t="str">
        <f>IF($G29="","",(EDATE($G30,5)))</f>
        <v/>
      </c>
      <c r="AH29" s="129">
        <f>IFERROR(DATEDIF($G29,AG29,"Y"),0)</f>
        <v>0</v>
      </c>
      <c r="AI29" s="93" t="str">
        <f>IF($D29="","",IF($G29&gt;AG29,"",IF(AG29&gt;=$D29,"○","")))</f>
        <v/>
      </c>
      <c r="AJ29" s="95"/>
      <c r="AK29" s="112" t="str">
        <f>IF(AJ29="","",IF(AI29="○",IF(AH29&gt;=10,IF($C29="介護","●","○"),"○"),"×"))</f>
        <v/>
      </c>
      <c r="AL29" s="108" t="str">
        <f>IF($G29="","",(EDATE($G30,6)))</f>
        <v/>
      </c>
      <c r="AM29" s="110">
        <f>IFERROR(DATEDIF($G29,AL29,"Y"),0)</f>
        <v>0</v>
      </c>
      <c r="AN29" s="93" t="str">
        <f>IF($D29="","",IF($G29&gt;AL29,"",IF(AL29&gt;=$D29,"○","")))</f>
        <v/>
      </c>
      <c r="AO29" s="95"/>
      <c r="AP29" s="112" t="str">
        <f>IF(AO29="","",IF(AN29="○",IF(AM29&gt;=10,IF($C29="介護","●","○"),"○"),"×"))</f>
        <v/>
      </c>
      <c r="AQ29" s="108" t="str">
        <f>IF($G29="","",(EDATE($G30,7)))</f>
        <v/>
      </c>
      <c r="AR29" s="110">
        <f>IFERROR(DATEDIF($G29,AQ29,"Y"),0)</f>
        <v>0</v>
      </c>
      <c r="AS29" s="93" t="str">
        <f>IF($D29="","",IF($G29&gt;AQ29,"",IF(AQ29&gt;=$D29,"○","")))</f>
        <v/>
      </c>
      <c r="AT29" s="95"/>
      <c r="AU29" s="112" t="str">
        <f>IF(AT29="","",IF(AS29="○",IF(AR29&gt;=10,IF($C29="介護","●","○"),"○"),"×"))</f>
        <v/>
      </c>
      <c r="AV29" s="108" t="str">
        <f>IF($G29="","",(EDATE($G30,8)))</f>
        <v/>
      </c>
      <c r="AW29" s="110">
        <f>IFERROR(DATEDIF($G29,AV29,"Y"),0)</f>
        <v>0</v>
      </c>
      <c r="AX29" s="93" t="str">
        <f>IF($D29="","",IF($G29&gt;AV29,"",IF(AV29&gt;=$D29,"○","")))</f>
        <v/>
      </c>
      <c r="AY29" s="95"/>
      <c r="AZ29" s="112" t="str">
        <f>IF(AY29="","",IF(AX29="○",IF(AW29&gt;=10,IF($C29="介護","●","○"),"○"),"×"))</f>
        <v/>
      </c>
      <c r="BA29" s="108" t="str">
        <f>IF($G29="","",(EDATE($G30,9)))</f>
        <v/>
      </c>
      <c r="BB29" s="110">
        <f>IFERROR(DATEDIF($G29,BA29,"Y"),0)</f>
        <v>0</v>
      </c>
      <c r="BC29" s="93" t="str">
        <f>IF($D29="","",IF($G29&gt;BA29,"",IF(BA29&gt;=$D29,"○","")))</f>
        <v/>
      </c>
      <c r="BD29" s="95"/>
      <c r="BE29" s="112" t="str">
        <f>IF(BD29="","",IF(BC29="○",IF(BB29&gt;=10,IF($C29="介護","●","○"),"○"),"×"))</f>
        <v/>
      </c>
      <c r="BF29" s="108" t="str">
        <f>IF($G29="","",(EDATE($G30,10)))</f>
        <v/>
      </c>
      <c r="BG29" s="110">
        <f>IFERROR(DATEDIF($G29,BF29,"Y"),0)</f>
        <v>0</v>
      </c>
      <c r="BH29" s="93" t="str">
        <f>IF($D29="","",IF($G29&gt;BF29,"",IF(BF29&gt;=$D29,"○","")))</f>
        <v/>
      </c>
      <c r="BI29" s="95"/>
      <c r="BJ29" s="97" t="str">
        <f>IF(BI29="","",IF(BH29="○",IF(BG29&gt;=10,IF($C29="介護","●","○"),"○"),"×"))</f>
        <v/>
      </c>
      <c r="BK29" s="99">
        <f>SUM(K29,P29,U29,Z29,AE29,AJ29,AO29,AT29,AY29,BD29,BI29)</f>
        <v>0</v>
      </c>
      <c r="BL29" s="101"/>
      <c r="BM29" s="66"/>
    </row>
    <row r="30" spans="2:67" ht="13.5" customHeight="1" x14ac:dyDescent="0.15">
      <c r="B30" s="144"/>
      <c r="C30" s="137"/>
      <c r="D30" s="137"/>
      <c r="E30" s="138"/>
      <c r="F30" s="139"/>
      <c r="G30" s="26" t="str">
        <f>IF(G29="","",$G$20)</f>
        <v/>
      </c>
      <c r="H30" s="123"/>
      <c r="I30" s="143"/>
      <c r="J30" s="131"/>
      <c r="K30" s="95"/>
      <c r="L30" s="132"/>
      <c r="M30" s="127"/>
      <c r="N30" s="135"/>
      <c r="O30" s="131"/>
      <c r="P30" s="95"/>
      <c r="Q30" s="132"/>
      <c r="R30" s="114"/>
      <c r="S30" s="135"/>
      <c r="T30" s="131"/>
      <c r="U30" s="95"/>
      <c r="V30" s="132"/>
      <c r="W30" s="114"/>
      <c r="X30" s="110"/>
      <c r="Y30" s="131"/>
      <c r="Z30" s="95"/>
      <c r="AA30" s="132"/>
      <c r="AB30" s="114"/>
      <c r="AC30" s="135"/>
      <c r="AD30" s="131"/>
      <c r="AE30" s="95"/>
      <c r="AF30" s="132"/>
      <c r="AG30" s="114"/>
      <c r="AH30" s="135"/>
      <c r="AI30" s="131"/>
      <c r="AJ30" s="95"/>
      <c r="AK30" s="132"/>
      <c r="AL30" s="114"/>
      <c r="AM30" s="110"/>
      <c r="AN30" s="131"/>
      <c r="AO30" s="95"/>
      <c r="AP30" s="132"/>
      <c r="AQ30" s="114"/>
      <c r="AR30" s="110"/>
      <c r="AS30" s="131"/>
      <c r="AT30" s="95"/>
      <c r="AU30" s="132"/>
      <c r="AV30" s="114"/>
      <c r="AW30" s="110"/>
      <c r="AX30" s="131"/>
      <c r="AY30" s="95"/>
      <c r="AZ30" s="132"/>
      <c r="BA30" s="114"/>
      <c r="BB30" s="110"/>
      <c r="BC30" s="131"/>
      <c r="BD30" s="95"/>
      <c r="BE30" s="132"/>
      <c r="BF30" s="114"/>
      <c r="BG30" s="110"/>
      <c r="BH30" s="131"/>
      <c r="BI30" s="95"/>
      <c r="BJ30" s="97"/>
      <c r="BK30" s="136"/>
      <c r="BL30" s="101"/>
      <c r="BM30" s="66"/>
    </row>
    <row r="31" spans="2:67" ht="13.5" customHeight="1" x14ac:dyDescent="0.15">
      <c r="B31" s="115"/>
      <c r="C31" s="117"/>
      <c r="D31" s="141"/>
      <c r="E31" s="119"/>
      <c r="F31" s="120"/>
      <c r="G31" s="25"/>
      <c r="H31" s="123" t="str">
        <f>IF($G31="","",IFERROR(DATEDIF(G31,G32,"Y")&amp;"年"&amp;DATEDIF(G31,G32,"YM")&amp;"月","0年0月"))</f>
        <v/>
      </c>
      <c r="I31" s="142">
        <f>IFERROR(DATEDIF(G31,G32,"Y"),0)</f>
        <v>0</v>
      </c>
      <c r="J31" s="93" t="str">
        <f>IF($D31="","",IF($G31&gt;$G$20,"",IF($G32&gt;=$D31,"○","")))</f>
        <v/>
      </c>
      <c r="K31" s="95"/>
      <c r="L31" s="112" t="str">
        <f>IF(K31="","",IF(J31="○",IF(I31&gt;=10,IF($C31="介護","●","○"),"○"),"×"))</f>
        <v/>
      </c>
      <c r="M31" s="127" t="str">
        <f>IF($G31="","",(EDATE($G32,1)))</f>
        <v/>
      </c>
      <c r="N31" s="129">
        <f>IFERROR(DATEDIF($G31,M31,"Y"),0)</f>
        <v>0</v>
      </c>
      <c r="O31" s="93" t="str">
        <f>IF($D31="","",IF($G31&gt;M31,"",IF(M31&gt;=$D31,"○","")))</f>
        <v/>
      </c>
      <c r="P31" s="95"/>
      <c r="Q31" s="112" t="str">
        <f>IF(P31="","",IF(O31="○",IF(N31&gt;=10,IF($C31="介護","●","○"),"○"),"×"))</f>
        <v/>
      </c>
      <c r="R31" s="108" t="str">
        <f>IF($G31="","",(EDATE($G32,2)))</f>
        <v/>
      </c>
      <c r="S31" s="129">
        <f>IFERROR(DATEDIF($G31,R31,"Y"),0)</f>
        <v>0</v>
      </c>
      <c r="T31" s="93" t="str">
        <f>IF($D31="","",IF($G31&gt;R31,"",IF(R31&gt;=$D31,"○","")))</f>
        <v/>
      </c>
      <c r="U31" s="95"/>
      <c r="V31" s="112" t="str">
        <f>IF(U31="","",IF(T31="○",IF(S31&gt;=10,IF($C31="介護","●","○"),"○"),"×"))</f>
        <v/>
      </c>
      <c r="W31" s="108" t="str">
        <f>IF($G31="","",(EDATE($G32,3)))</f>
        <v/>
      </c>
      <c r="X31" s="110">
        <f>IFERROR(DATEDIF($G31,W31,"Y"),0)</f>
        <v>0</v>
      </c>
      <c r="Y31" s="93" t="str">
        <f>IF($D31="","",IF($G31&gt;W31,"",IF(W31&gt;=$D31,"○","")))</f>
        <v/>
      </c>
      <c r="Z31" s="95"/>
      <c r="AA31" s="112" t="str">
        <f>IF(Z31="","",IF(Y31="○",IF(X31&gt;=10,IF($C31="介護","●","○"),"○"),"×"))</f>
        <v/>
      </c>
      <c r="AB31" s="108" t="str">
        <f>IF($G31="","",(EDATE($G32,4)))</f>
        <v/>
      </c>
      <c r="AC31" s="129">
        <f>IFERROR(DATEDIF($G31,AB31,"Y"),0)</f>
        <v>0</v>
      </c>
      <c r="AD31" s="93" t="str">
        <f>IF($D31="","",IF($G31&gt;AB31,"",IF(AB31&gt;=$D31,"○","")))</f>
        <v/>
      </c>
      <c r="AE31" s="95"/>
      <c r="AF31" s="112" t="str">
        <f>IF(AE31="","",IF(AD31="○",IF(AC31&gt;=10,IF($C31="介護","●","○"),"○"),"×"))</f>
        <v/>
      </c>
      <c r="AG31" s="108" t="str">
        <f>IF($G31="","",(EDATE($G32,5)))</f>
        <v/>
      </c>
      <c r="AH31" s="129">
        <f>IFERROR(DATEDIF($G31,AG31,"Y"),0)</f>
        <v>0</v>
      </c>
      <c r="AI31" s="93" t="str">
        <f>IF($D31="","",IF($G31&gt;AG31,"",IF(AG31&gt;=$D31,"○","")))</f>
        <v/>
      </c>
      <c r="AJ31" s="95"/>
      <c r="AK31" s="112" t="str">
        <f>IF(AJ31="","",IF(AI31="○",IF(AH31&gt;=10,IF($C31="介護","●","○"),"○"),"×"))</f>
        <v/>
      </c>
      <c r="AL31" s="108" t="str">
        <f>IF($G31="","",(EDATE($G32,6)))</f>
        <v/>
      </c>
      <c r="AM31" s="110">
        <f>IFERROR(DATEDIF($G31,AL31,"Y"),0)</f>
        <v>0</v>
      </c>
      <c r="AN31" s="93" t="str">
        <f>IF($D31="","",IF($G31&gt;AL31,"",IF(AL31&gt;=$D31,"○","")))</f>
        <v/>
      </c>
      <c r="AO31" s="95"/>
      <c r="AP31" s="112" t="str">
        <f>IF(AO31="","",IF(AN31="○",IF(AM31&gt;=10,IF($C31="介護","●","○"),"○"),"×"))</f>
        <v/>
      </c>
      <c r="AQ31" s="108" t="str">
        <f>IF($G31="","",(EDATE($G32,7)))</f>
        <v/>
      </c>
      <c r="AR31" s="110">
        <f>IFERROR(DATEDIF($G31,AQ31,"Y"),0)</f>
        <v>0</v>
      </c>
      <c r="AS31" s="93" t="str">
        <f>IF($D31="","",IF($G31&gt;AQ31,"",IF(AQ31&gt;=$D31,"○","")))</f>
        <v/>
      </c>
      <c r="AT31" s="95"/>
      <c r="AU31" s="112" t="str">
        <f>IF(AT31="","",IF(AS31="○",IF(AR31&gt;=10,IF($C31="介護","●","○"),"○"),"×"))</f>
        <v/>
      </c>
      <c r="AV31" s="108" t="str">
        <f>IF($G31="","",(EDATE($G32,8)))</f>
        <v/>
      </c>
      <c r="AW31" s="110">
        <f>IFERROR(DATEDIF($G31,AV31,"Y"),0)</f>
        <v>0</v>
      </c>
      <c r="AX31" s="93" t="str">
        <f>IF($D31="","",IF($G31&gt;AV31,"",IF(AV31&gt;=$D31,"○","")))</f>
        <v/>
      </c>
      <c r="AY31" s="95"/>
      <c r="AZ31" s="112" t="str">
        <f>IF(AY31="","",IF(AX31="○",IF(AW31&gt;=10,IF($C31="介護","●","○"),"○"),"×"))</f>
        <v/>
      </c>
      <c r="BA31" s="108" t="str">
        <f>IF($G31="","",(EDATE($G32,9)))</f>
        <v/>
      </c>
      <c r="BB31" s="110">
        <f>IFERROR(DATEDIF($G31,BA31,"Y"),0)</f>
        <v>0</v>
      </c>
      <c r="BC31" s="93" t="str">
        <f>IF($D31="","",IF($G31&gt;BA31,"",IF(BA31&gt;=$D31,"○","")))</f>
        <v/>
      </c>
      <c r="BD31" s="95"/>
      <c r="BE31" s="112" t="str">
        <f>IF(BD31="","",IF(BC31="○",IF(BB31&gt;=10,IF($C31="介護","●","○"),"○"),"×"))</f>
        <v/>
      </c>
      <c r="BF31" s="108" t="str">
        <f>IF($G31="","",(EDATE($G32,10)))</f>
        <v/>
      </c>
      <c r="BG31" s="110">
        <f>IFERROR(DATEDIF($G31,BF31,"Y"),0)</f>
        <v>0</v>
      </c>
      <c r="BH31" s="93" t="str">
        <f>IF($D31="","",IF($G31&gt;BF31,"",IF(BF31&gt;=$D31,"○","")))</f>
        <v/>
      </c>
      <c r="BI31" s="95"/>
      <c r="BJ31" s="97" t="str">
        <f>IF(BI31="","",IF(BH31="○",IF(BG31&gt;=10,IF($C31="介護","●","○"),"○"),"×"))</f>
        <v/>
      </c>
      <c r="BK31" s="99">
        <f>SUM(K31,P31,U31,Z31,AE31,AJ31,AO31,AT31,AY31,BD31,BI31)</f>
        <v>0</v>
      </c>
      <c r="BL31" s="101"/>
      <c r="BM31" s="66"/>
    </row>
    <row r="32" spans="2:67" ht="13.5" customHeight="1" x14ac:dyDescent="0.15">
      <c r="B32" s="116"/>
      <c r="C32" s="137"/>
      <c r="D32" s="137"/>
      <c r="E32" s="138"/>
      <c r="F32" s="139"/>
      <c r="G32" s="26" t="str">
        <f>IF(G31="","",$G$20)</f>
        <v/>
      </c>
      <c r="H32" s="123"/>
      <c r="I32" s="143"/>
      <c r="J32" s="131"/>
      <c r="K32" s="95"/>
      <c r="L32" s="132"/>
      <c r="M32" s="127"/>
      <c r="N32" s="135"/>
      <c r="O32" s="131"/>
      <c r="P32" s="95"/>
      <c r="Q32" s="132"/>
      <c r="R32" s="114"/>
      <c r="S32" s="135"/>
      <c r="T32" s="131"/>
      <c r="U32" s="95"/>
      <c r="V32" s="132"/>
      <c r="W32" s="114"/>
      <c r="X32" s="110"/>
      <c r="Y32" s="131"/>
      <c r="Z32" s="95"/>
      <c r="AA32" s="132"/>
      <c r="AB32" s="114"/>
      <c r="AC32" s="135"/>
      <c r="AD32" s="131"/>
      <c r="AE32" s="95"/>
      <c r="AF32" s="132"/>
      <c r="AG32" s="114"/>
      <c r="AH32" s="135"/>
      <c r="AI32" s="131"/>
      <c r="AJ32" s="95"/>
      <c r="AK32" s="132"/>
      <c r="AL32" s="114"/>
      <c r="AM32" s="110"/>
      <c r="AN32" s="131"/>
      <c r="AO32" s="95"/>
      <c r="AP32" s="132"/>
      <c r="AQ32" s="114"/>
      <c r="AR32" s="110"/>
      <c r="AS32" s="131"/>
      <c r="AT32" s="95"/>
      <c r="AU32" s="132"/>
      <c r="AV32" s="114"/>
      <c r="AW32" s="110"/>
      <c r="AX32" s="131"/>
      <c r="AY32" s="95"/>
      <c r="AZ32" s="132"/>
      <c r="BA32" s="114"/>
      <c r="BB32" s="110"/>
      <c r="BC32" s="131"/>
      <c r="BD32" s="95"/>
      <c r="BE32" s="132"/>
      <c r="BF32" s="114"/>
      <c r="BG32" s="110"/>
      <c r="BH32" s="131"/>
      <c r="BI32" s="95"/>
      <c r="BJ32" s="97"/>
      <c r="BK32" s="136"/>
      <c r="BL32" s="101"/>
      <c r="BM32" s="66"/>
    </row>
    <row r="33" spans="2:65" ht="13.5" customHeight="1" x14ac:dyDescent="0.15">
      <c r="B33" s="115"/>
      <c r="C33" s="117"/>
      <c r="D33" s="141"/>
      <c r="E33" s="119"/>
      <c r="F33" s="120"/>
      <c r="G33" s="25"/>
      <c r="H33" s="123" t="str">
        <f>IF($G33="","",IFERROR(DATEDIF(G33,G34,"Y")&amp;"年"&amp;DATEDIF(G33,G34,"YM")&amp;"月","0年0月"))</f>
        <v/>
      </c>
      <c r="I33" s="142">
        <f>IFERROR(DATEDIF(G33,G34,"Y"),0)</f>
        <v>0</v>
      </c>
      <c r="J33" s="93" t="str">
        <f>IF($D33="","",IF($G33&gt;$G$20,"",IF($G34&gt;=$D33,"○","")))</f>
        <v/>
      </c>
      <c r="K33" s="95"/>
      <c r="L33" s="112" t="str">
        <f>IF(K33="","",IF(J33="○",IF(I33&gt;=10,IF($C33="介護","●","○"),"○"),"×"))</f>
        <v/>
      </c>
      <c r="M33" s="127" t="str">
        <f>IF($G33="","",(EDATE($G34,1)))</f>
        <v/>
      </c>
      <c r="N33" s="129">
        <f>IFERROR(DATEDIF($G33,M33,"Y"),0)</f>
        <v>0</v>
      </c>
      <c r="O33" s="93" t="str">
        <f>IF($D33="","",IF($G33&gt;M33,"",IF(M33&gt;=$D33,"○","")))</f>
        <v/>
      </c>
      <c r="P33" s="95"/>
      <c r="Q33" s="112" t="str">
        <f>IF(P33="","",IF(O33="○",IF(N33&gt;=10,IF($C33="介護","●","○"),"○"),"×"))</f>
        <v/>
      </c>
      <c r="R33" s="108" t="str">
        <f>IF($G33="","",(EDATE($G34,2)))</f>
        <v/>
      </c>
      <c r="S33" s="129">
        <f>IFERROR(DATEDIF($G33,R33,"Y"),0)</f>
        <v>0</v>
      </c>
      <c r="T33" s="93" t="str">
        <f>IF($D33="","",IF($G33&gt;R33,"",IF(R33&gt;=$D33,"○","")))</f>
        <v/>
      </c>
      <c r="U33" s="95"/>
      <c r="V33" s="112" t="str">
        <f>IF(U33="","",IF(T33="○",IF(S33&gt;=10,IF($C33="介護","●","○"),"○"),"×"))</f>
        <v/>
      </c>
      <c r="W33" s="108" t="str">
        <f>IF($G33="","",(EDATE($G34,3)))</f>
        <v/>
      </c>
      <c r="X33" s="110">
        <f>IFERROR(DATEDIF($G33,W33,"Y"),0)</f>
        <v>0</v>
      </c>
      <c r="Y33" s="93" t="str">
        <f>IF($D33="","",IF($G33&gt;W33,"",IF(W33&gt;=$D33,"○","")))</f>
        <v/>
      </c>
      <c r="Z33" s="95"/>
      <c r="AA33" s="112" t="str">
        <f>IF(Z33="","",IF(Y33="○",IF(X33&gt;=10,IF($C33="介護","●","○"),"○"),"×"))</f>
        <v/>
      </c>
      <c r="AB33" s="108" t="str">
        <f>IF($G33="","",(EDATE($G34,4)))</f>
        <v/>
      </c>
      <c r="AC33" s="129">
        <f>IFERROR(DATEDIF($G33,AB33,"Y"),0)</f>
        <v>0</v>
      </c>
      <c r="AD33" s="93" t="str">
        <f>IF($D33="","",IF($G33&gt;AB33,"",IF(AB33&gt;=$D33,"○","")))</f>
        <v/>
      </c>
      <c r="AE33" s="95"/>
      <c r="AF33" s="112" t="str">
        <f>IF(AE33="","",IF(AD33="○",IF(AC33&gt;=10,IF($C33="介護","●","○"),"○"),"×"))</f>
        <v/>
      </c>
      <c r="AG33" s="108" t="str">
        <f>IF($G33="","",(EDATE($G34,5)))</f>
        <v/>
      </c>
      <c r="AH33" s="129">
        <f>IFERROR(DATEDIF($G33,AG33,"Y"),0)</f>
        <v>0</v>
      </c>
      <c r="AI33" s="93" t="str">
        <f>IF($D33="","",IF($G33&gt;AG33,"",IF(AG33&gt;=$D33,"○","")))</f>
        <v/>
      </c>
      <c r="AJ33" s="95"/>
      <c r="AK33" s="112" t="str">
        <f>IF(AJ33="","",IF(AI33="○",IF(AH33&gt;=10,IF($C33="介護","●","○"),"○"),"×"))</f>
        <v/>
      </c>
      <c r="AL33" s="108" t="str">
        <f>IF($G33="","",(EDATE($G34,6)))</f>
        <v/>
      </c>
      <c r="AM33" s="110">
        <f>IFERROR(DATEDIF($G33,AL33,"Y"),0)</f>
        <v>0</v>
      </c>
      <c r="AN33" s="93" t="str">
        <f>IF($D33="","",IF($G33&gt;AL33,"",IF(AL33&gt;=$D33,"○","")))</f>
        <v/>
      </c>
      <c r="AO33" s="95"/>
      <c r="AP33" s="112" t="str">
        <f>IF(AO33="","",IF(AN33="○",IF(AM33&gt;=10,IF($C33="介護","●","○"),"○"),"×"))</f>
        <v/>
      </c>
      <c r="AQ33" s="108" t="str">
        <f>IF($G33="","",(EDATE($G34,7)))</f>
        <v/>
      </c>
      <c r="AR33" s="110">
        <f>IFERROR(DATEDIF($G33,AQ33,"Y"),0)</f>
        <v>0</v>
      </c>
      <c r="AS33" s="93" t="str">
        <f>IF($D33="","",IF($G33&gt;AQ33,"",IF(AQ33&gt;=$D33,"○","")))</f>
        <v/>
      </c>
      <c r="AT33" s="95"/>
      <c r="AU33" s="112" t="str">
        <f>IF(AT33="","",IF(AS33="○",IF(AR33&gt;=10,IF($C33="介護","●","○"),"○"),"×"))</f>
        <v/>
      </c>
      <c r="AV33" s="108" t="str">
        <f>IF($G33="","",(EDATE($G34,8)))</f>
        <v/>
      </c>
      <c r="AW33" s="110">
        <f>IFERROR(DATEDIF($G33,AV33,"Y"),0)</f>
        <v>0</v>
      </c>
      <c r="AX33" s="93" t="str">
        <f>IF($D33="","",IF($G33&gt;AV33,"",IF(AV33&gt;=$D33,"○","")))</f>
        <v/>
      </c>
      <c r="AY33" s="95"/>
      <c r="AZ33" s="112" t="str">
        <f>IF(AY33="","",IF(AX33="○",IF(AW33&gt;=10,IF($C33="介護","●","○"),"○"),"×"))</f>
        <v/>
      </c>
      <c r="BA33" s="108" t="str">
        <f>IF($G33="","",(EDATE($G34,9)))</f>
        <v/>
      </c>
      <c r="BB33" s="110">
        <f>IFERROR(DATEDIF($G33,BA33,"Y"),0)</f>
        <v>0</v>
      </c>
      <c r="BC33" s="93" t="str">
        <f>IF($D33="","",IF($G33&gt;BA33,"",IF(BA33&gt;=$D33,"○","")))</f>
        <v/>
      </c>
      <c r="BD33" s="95"/>
      <c r="BE33" s="112" t="str">
        <f>IF(BD33="","",IF(BC33="○",IF(BB33&gt;=10,IF($C33="介護","●","○"),"○"),"×"))</f>
        <v/>
      </c>
      <c r="BF33" s="108" t="str">
        <f>IF($G33="","",(EDATE($G34,10)))</f>
        <v/>
      </c>
      <c r="BG33" s="110">
        <f>IFERROR(DATEDIF($G33,BF33,"Y"),0)</f>
        <v>0</v>
      </c>
      <c r="BH33" s="93" t="str">
        <f>IF($D33="","",IF($G33&gt;BF33,"",IF(BF33&gt;=$D33,"○","")))</f>
        <v/>
      </c>
      <c r="BI33" s="95"/>
      <c r="BJ33" s="97" t="str">
        <f>IF(BI33="","",IF(BH33="○",IF(BG33&gt;=10,IF($C33="介護","●","○"),"○"),"×"))</f>
        <v/>
      </c>
      <c r="BK33" s="99">
        <f>SUM(K33,P33,U33,Z33,AE33,AJ33,AO33,AT33,AY33,BD33,BI33)</f>
        <v>0</v>
      </c>
      <c r="BL33" s="101"/>
      <c r="BM33" s="66"/>
    </row>
    <row r="34" spans="2:65" ht="13.5" customHeight="1" x14ac:dyDescent="0.15">
      <c r="B34" s="116"/>
      <c r="C34" s="137"/>
      <c r="D34" s="137"/>
      <c r="E34" s="138"/>
      <c r="F34" s="139"/>
      <c r="G34" s="26" t="str">
        <f>IF(G33="","",$G$20)</f>
        <v/>
      </c>
      <c r="H34" s="123"/>
      <c r="I34" s="143"/>
      <c r="J34" s="131"/>
      <c r="K34" s="95"/>
      <c r="L34" s="132"/>
      <c r="M34" s="127"/>
      <c r="N34" s="135"/>
      <c r="O34" s="131"/>
      <c r="P34" s="95"/>
      <c r="Q34" s="132"/>
      <c r="R34" s="114"/>
      <c r="S34" s="135"/>
      <c r="T34" s="131"/>
      <c r="U34" s="95"/>
      <c r="V34" s="132"/>
      <c r="W34" s="114"/>
      <c r="X34" s="110"/>
      <c r="Y34" s="131"/>
      <c r="Z34" s="95"/>
      <c r="AA34" s="132"/>
      <c r="AB34" s="114"/>
      <c r="AC34" s="135"/>
      <c r="AD34" s="131"/>
      <c r="AE34" s="95"/>
      <c r="AF34" s="132"/>
      <c r="AG34" s="114"/>
      <c r="AH34" s="135"/>
      <c r="AI34" s="131"/>
      <c r="AJ34" s="95"/>
      <c r="AK34" s="132"/>
      <c r="AL34" s="114"/>
      <c r="AM34" s="110"/>
      <c r="AN34" s="131"/>
      <c r="AO34" s="95"/>
      <c r="AP34" s="132"/>
      <c r="AQ34" s="114"/>
      <c r="AR34" s="110"/>
      <c r="AS34" s="131"/>
      <c r="AT34" s="95"/>
      <c r="AU34" s="132"/>
      <c r="AV34" s="114"/>
      <c r="AW34" s="110"/>
      <c r="AX34" s="131"/>
      <c r="AY34" s="95"/>
      <c r="AZ34" s="132"/>
      <c r="BA34" s="114"/>
      <c r="BB34" s="110"/>
      <c r="BC34" s="131"/>
      <c r="BD34" s="95"/>
      <c r="BE34" s="132"/>
      <c r="BF34" s="114"/>
      <c r="BG34" s="110"/>
      <c r="BH34" s="131"/>
      <c r="BI34" s="95"/>
      <c r="BJ34" s="97"/>
      <c r="BK34" s="136"/>
      <c r="BL34" s="101"/>
      <c r="BM34" s="66"/>
    </row>
    <row r="35" spans="2:65" ht="13.5" customHeight="1" x14ac:dyDescent="0.15">
      <c r="B35" s="115"/>
      <c r="C35" s="117"/>
      <c r="D35" s="117"/>
      <c r="E35" s="119"/>
      <c r="F35" s="120"/>
      <c r="G35" s="25"/>
      <c r="H35" s="123" t="str">
        <f>IF($G35="","",IFERROR(DATEDIF(G35,G36,"Y")&amp;"年"&amp;DATEDIF(G35,G36,"YM")&amp;"月","0年0月"))</f>
        <v/>
      </c>
      <c r="I35" s="125">
        <f>IFERROR(DATEDIF(G35,G36,"Y"),0)</f>
        <v>0</v>
      </c>
      <c r="J35" s="93" t="str">
        <f>IF($D35="","",IF($G35&gt;$G$20,"",IF($G36&gt;=$D35,"○","")))</f>
        <v/>
      </c>
      <c r="K35" s="95"/>
      <c r="L35" s="112" t="str">
        <f>IF(K35="","",IF(J35="○",IF(I35&gt;=10,IF($C35="介護","●","○"),"○"),"×"))</f>
        <v/>
      </c>
      <c r="M35" s="127" t="str">
        <f>IF($G35="","",(EDATE($G36,1)))</f>
        <v/>
      </c>
      <c r="N35" s="129">
        <f>IFERROR(DATEDIF($G35,M35,"Y"),0)</f>
        <v>0</v>
      </c>
      <c r="O35" s="93" t="str">
        <f>IF($D35="","",IF($G35&gt;M35,"",IF(M35&gt;=$D35,"○","")))</f>
        <v/>
      </c>
      <c r="P35" s="95"/>
      <c r="Q35" s="112" t="str">
        <f>IF(P35="","",IF(O35="○",IF(N35&gt;=10,IF($C35="介護","●","○"),"○"),"×"))</f>
        <v/>
      </c>
      <c r="R35" s="108" t="str">
        <f>IF($G35="","",(EDATE($G36,2)))</f>
        <v/>
      </c>
      <c r="S35" s="129">
        <f>IFERROR(DATEDIF($G35,R35,"Y"),0)</f>
        <v>0</v>
      </c>
      <c r="T35" s="93" t="str">
        <f>IF($D35="","",IF($G35&gt;R35,"",IF(R35&gt;=$D35,"○","")))</f>
        <v/>
      </c>
      <c r="U35" s="95"/>
      <c r="V35" s="112" t="str">
        <f>IF(U35="","",IF(T35="○",IF(S35&gt;=10,IF($C35="介護","●","○"),"○"),"×"))</f>
        <v/>
      </c>
      <c r="W35" s="108" t="str">
        <f>IF($G35="","",(EDATE($G36,3)))</f>
        <v/>
      </c>
      <c r="X35" s="110">
        <f>IFERROR(DATEDIF($G35,W35,"Y"),0)</f>
        <v>0</v>
      </c>
      <c r="Y35" s="93" t="str">
        <f>IF($D35="","",IF($G35&gt;W35,"",IF(W35&gt;=$D35,"○","")))</f>
        <v/>
      </c>
      <c r="Z35" s="95"/>
      <c r="AA35" s="112" t="str">
        <f>IF(Z35="","",IF(Y35="○",IF(X35&gt;=10,IF($C35="介護","●","○"),"○"),"×"))</f>
        <v/>
      </c>
      <c r="AB35" s="108" t="str">
        <f>IF($G35="","",(EDATE($G36,4)))</f>
        <v/>
      </c>
      <c r="AC35" s="129">
        <f>IFERROR(DATEDIF($G35,AB35,"Y"),0)</f>
        <v>0</v>
      </c>
      <c r="AD35" s="93" t="str">
        <f>IF($D35="","",IF($G35&gt;AB35,"",IF(AB35&gt;=$D35,"○","")))</f>
        <v/>
      </c>
      <c r="AE35" s="95"/>
      <c r="AF35" s="112" t="str">
        <f>IF(AE35="","",IF(AD35="○",IF(AC35&gt;=10,IF($C35="介護","●","○"),"○"),"×"))</f>
        <v/>
      </c>
      <c r="AG35" s="108" t="str">
        <f>IF($G35="","",(EDATE($G36,5)))</f>
        <v/>
      </c>
      <c r="AH35" s="129">
        <f>IFERROR(DATEDIF($G35,AG35,"Y"),0)</f>
        <v>0</v>
      </c>
      <c r="AI35" s="93" t="str">
        <f>IF($D35="","",IF($G35&gt;AG35,"",IF(AG35&gt;=$D35,"○","")))</f>
        <v/>
      </c>
      <c r="AJ35" s="95"/>
      <c r="AK35" s="112" t="str">
        <f>IF(AJ35="","",IF(AI35="○",IF(AH35&gt;=10,IF($C35="介護","●","○"),"○"),"×"))</f>
        <v/>
      </c>
      <c r="AL35" s="108" t="str">
        <f>IF($G35="","",(EDATE($G36,6)))</f>
        <v/>
      </c>
      <c r="AM35" s="110">
        <f>IFERROR(DATEDIF($G35,AL35,"Y"),0)</f>
        <v>0</v>
      </c>
      <c r="AN35" s="93" t="str">
        <f>IF($D35="","",IF($G35&gt;AL35,"",IF(AL35&gt;=$D35,"○","")))</f>
        <v/>
      </c>
      <c r="AO35" s="95"/>
      <c r="AP35" s="112" t="str">
        <f>IF(AO35="","",IF(AN35="○",IF(AM35&gt;=10,IF($C35="介護","●","○"),"○"),"×"))</f>
        <v/>
      </c>
      <c r="AQ35" s="108" t="str">
        <f>IF($G35="","",(EDATE($G36,7)))</f>
        <v/>
      </c>
      <c r="AR35" s="110">
        <f>IFERROR(DATEDIF($G35,AQ35,"Y"),0)</f>
        <v>0</v>
      </c>
      <c r="AS35" s="93" t="str">
        <f>IF($D35="","",IF($G35&gt;AQ35,"",IF(AQ35&gt;=$D35,"○","")))</f>
        <v/>
      </c>
      <c r="AT35" s="95"/>
      <c r="AU35" s="112" t="str">
        <f>IF(AT35="","",IF(AS35="○",IF(AR35&gt;=10,IF($C35="介護","●","○"),"○"),"×"))</f>
        <v/>
      </c>
      <c r="AV35" s="108" t="str">
        <f>IF($G35="","",(EDATE($G36,8)))</f>
        <v/>
      </c>
      <c r="AW35" s="110">
        <f>IFERROR(DATEDIF($G35,AV35,"Y"),0)</f>
        <v>0</v>
      </c>
      <c r="AX35" s="93" t="str">
        <f>IF($D35="","",IF($G35&gt;AV35,"",IF(AV35&gt;=$D35,"○","")))</f>
        <v/>
      </c>
      <c r="AY35" s="95"/>
      <c r="AZ35" s="112" t="str">
        <f>IF(AY35="","",IF(AX35="○",IF(AW35&gt;=10,IF($C35="介護","●","○"),"○"),"×"))</f>
        <v/>
      </c>
      <c r="BA35" s="108" t="str">
        <f>IF($G35="","",(EDATE($G36,9)))</f>
        <v/>
      </c>
      <c r="BB35" s="110">
        <f>IFERROR(DATEDIF($G35,BA35,"Y"),0)</f>
        <v>0</v>
      </c>
      <c r="BC35" s="93" t="str">
        <f>IF($D35="","",IF($G35&gt;BA35,"",IF(BA35&gt;=$D35,"○","")))</f>
        <v/>
      </c>
      <c r="BD35" s="95"/>
      <c r="BE35" s="112" t="str">
        <f>IF(BD35="","",IF(BC35="○",IF(BB35&gt;=10,IF($C35="介護","●","○"),"○"),"×"))</f>
        <v/>
      </c>
      <c r="BF35" s="108" t="str">
        <f>IF($G35="","",(EDATE($G36,10)))</f>
        <v/>
      </c>
      <c r="BG35" s="110">
        <f>IFERROR(DATEDIF($G35,BF35,"Y"),0)</f>
        <v>0</v>
      </c>
      <c r="BH35" s="93" t="str">
        <f>IF($D35="","",IF($G35&gt;BF35,"",IF(BF35&gt;=$D35,"○","")))</f>
        <v/>
      </c>
      <c r="BI35" s="95"/>
      <c r="BJ35" s="97" t="str">
        <f>IF(BI35="","",IF(BH35="○",IF(BG35&gt;=10,IF($C35="介護","●","○"),"○"),"×"))</f>
        <v/>
      </c>
      <c r="BK35" s="99">
        <f>SUM(K35,P35,U35,Z35,AE35,AJ35,AO35,AT35,AY35,BD35,BI35)</f>
        <v>0</v>
      </c>
      <c r="BL35" s="101"/>
      <c r="BM35" s="66"/>
    </row>
    <row r="36" spans="2:65" ht="13.5" customHeight="1" x14ac:dyDescent="0.15">
      <c r="B36" s="116"/>
      <c r="C36" s="137"/>
      <c r="D36" s="137"/>
      <c r="E36" s="138"/>
      <c r="F36" s="139"/>
      <c r="G36" s="26" t="str">
        <f>IF(G35="","",$G$20)</f>
        <v/>
      </c>
      <c r="H36" s="123"/>
      <c r="I36" s="125"/>
      <c r="J36" s="131"/>
      <c r="K36" s="95"/>
      <c r="L36" s="132"/>
      <c r="M36" s="127"/>
      <c r="N36" s="135"/>
      <c r="O36" s="131"/>
      <c r="P36" s="95"/>
      <c r="Q36" s="132"/>
      <c r="R36" s="114"/>
      <c r="S36" s="135"/>
      <c r="T36" s="131"/>
      <c r="U36" s="95"/>
      <c r="V36" s="132"/>
      <c r="W36" s="114"/>
      <c r="X36" s="110"/>
      <c r="Y36" s="131"/>
      <c r="Z36" s="95"/>
      <c r="AA36" s="132"/>
      <c r="AB36" s="114"/>
      <c r="AC36" s="135"/>
      <c r="AD36" s="131"/>
      <c r="AE36" s="95"/>
      <c r="AF36" s="132"/>
      <c r="AG36" s="114"/>
      <c r="AH36" s="135"/>
      <c r="AI36" s="131"/>
      <c r="AJ36" s="95"/>
      <c r="AK36" s="132"/>
      <c r="AL36" s="114"/>
      <c r="AM36" s="110"/>
      <c r="AN36" s="131"/>
      <c r="AO36" s="95"/>
      <c r="AP36" s="132"/>
      <c r="AQ36" s="114"/>
      <c r="AR36" s="110"/>
      <c r="AS36" s="131"/>
      <c r="AT36" s="95"/>
      <c r="AU36" s="132"/>
      <c r="AV36" s="114"/>
      <c r="AW36" s="110"/>
      <c r="AX36" s="131"/>
      <c r="AY36" s="95"/>
      <c r="AZ36" s="132"/>
      <c r="BA36" s="114"/>
      <c r="BB36" s="110"/>
      <c r="BC36" s="131"/>
      <c r="BD36" s="95"/>
      <c r="BE36" s="132"/>
      <c r="BF36" s="114"/>
      <c r="BG36" s="110"/>
      <c r="BH36" s="131"/>
      <c r="BI36" s="95"/>
      <c r="BJ36" s="97"/>
      <c r="BK36" s="99"/>
      <c r="BL36" s="101"/>
      <c r="BM36" s="66"/>
    </row>
    <row r="37" spans="2:65" ht="13.5" customHeight="1" x14ac:dyDescent="0.15">
      <c r="B37" s="115"/>
      <c r="C37" s="117"/>
      <c r="D37" s="117"/>
      <c r="E37" s="119"/>
      <c r="F37" s="120"/>
      <c r="G37" s="25"/>
      <c r="H37" s="123" t="str">
        <f>IF($G37="","",IFERROR(DATEDIF(G37,G38,"Y")&amp;"年"&amp;DATEDIF(G37,G38,"YM")&amp;"月","0年0月"))</f>
        <v/>
      </c>
      <c r="I37" s="125">
        <f>IFERROR(DATEDIF(G37,G38,"Y"),0)</f>
        <v>0</v>
      </c>
      <c r="J37" s="93" t="str">
        <f>IF($D37="","",IF($G37&gt;$G$20,"",IF($G38&gt;=$D37,"○","")))</f>
        <v/>
      </c>
      <c r="K37" s="95"/>
      <c r="L37" s="112" t="str">
        <f>IF(K37="","",IF(J37="○",IF(I37&gt;=10,IF($C37="介護","●","○"),"○"),"×"))</f>
        <v/>
      </c>
      <c r="M37" s="127" t="str">
        <f>IF($G37="","",(EDATE($G38,1)))</f>
        <v/>
      </c>
      <c r="N37" s="110">
        <f>IFERROR(DATEDIF($G37,M37,"Y"),0)</f>
        <v>0</v>
      </c>
      <c r="O37" s="93" t="str">
        <f>IF($D37="","",IF($G37&gt;M37,"",IF(M37&gt;=$D37,"○","")))</f>
        <v/>
      </c>
      <c r="P37" s="95"/>
      <c r="Q37" s="112" t="str">
        <f>IF(P37="","",IF(O37="○",IF(N37&gt;=10,IF($C37="介護","●","○"),"○"),"×"))</f>
        <v/>
      </c>
      <c r="R37" s="108" t="str">
        <f>IF($G37="","",(EDATE($G38,2)))</f>
        <v/>
      </c>
      <c r="S37" s="110">
        <f>IFERROR(DATEDIF($G37,R37,"Y"),0)</f>
        <v>0</v>
      </c>
      <c r="T37" s="93" t="str">
        <f>IF($D37="","",IF($G37&gt;R37,"",IF(R37&gt;=$D37,"○","")))</f>
        <v/>
      </c>
      <c r="U37" s="95"/>
      <c r="V37" s="112" t="str">
        <f>IF(U37="","",IF(T37="○",IF(S37&gt;=10,IF($C37="介護","●","○"),"○"),"×"))</f>
        <v/>
      </c>
      <c r="W37" s="108" t="str">
        <f>IF($G37="","",(EDATE($G38,3)))</f>
        <v/>
      </c>
      <c r="X37" s="110">
        <f>IFERROR(DATEDIF($G37,W37,"Y"),0)</f>
        <v>0</v>
      </c>
      <c r="Y37" s="93" t="str">
        <f>IF($D37="","",IF($G37&gt;W37,"",IF(W37&gt;=$D37,"○","")))</f>
        <v/>
      </c>
      <c r="Z37" s="95"/>
      <c r="AA37" s="112" t="str">
        <f>IF(Z37="","",IF(Y37="○",IF(X37&gt;=10,IF($C37="介護","●","○"),"○"),"×"))</f>
        <v/>
      </c>
      <c r="AB37" s="108" t="str">
        <f>IF($G37="","",(EDATE($G38,4)))</f>
        <v/>
      </c>
      <c r="AC37" s="129">
        <f>IFERROR(DATEDIF($G37,AB37,"Y"),0)</f>
        <v>0</v>
      </c>
      <c r="AD37" s="93" t="str">
        <f>IF($D37="","",IF($G37&gt;AB37,"",IF(AB37&gt;=$D37,"○","")))</f>
        <v/>
      </c>
      <c r="AE37" s="95"/>
      <c r="AF37" s="112" t="str">
        <f>IF(AE37="","",IF(AD37="○",IF(AC37&gt;=10,IF($C37="介護","●","○"),"○"),"×"))</f>
        <v/>
      </c>
      <c r="AG37" s="108" t="str">
        <f>IF($G37="","",(EDATE($G38,5)))</f>
        <v/>
      </c>
      <c r="AH37" s="129">
        <f>IFERROR(DATEDIF($G37,AG37,"Y"),0)</f>
        <v>0</v>
      </c>
      <c r="AI37" s="93" t="str">
        <f>IF($D37="","",IF($G37&gt;AG37,"",IF(AG37&gt;=$D37,"○","")))</f>
        <v/>
      </c>
      <c r="AJ37" s="95"/>
      <c r="AK37" s="112" t="str">
        <f>IF(AJ37="","",IF(AI37="○",IF(AH37&gt;=10,IF($C37="介護","●","○"),"○"),"×"))</f>
        <v/>
      </c>
      <c r="AL37" s="108" t="str">
        <f>IF($G37="","",(EDATE($G38,6)))</f>
        <v/>
      </c>
      <c r="AM37" s="110">
        <f>IFERROR(DATEDIF($G37,AL37,"Y"),0)</f>
        <v>0</v>
      </c>
      <c r="AN37" s="93" t="str">
        <f>IF($D37="","",IF($G37&gt;AL37,"",IF(AL37&gt;=$D37,"○","")))</f>
        <v/>
      </c>
      <c r="AO37" s="95"/>
      <c r="AP37" s="112" t="str">
        <f>IF(AO37="","",IF(AN37="○",IF(AM37&gt;=10,IF($C37="介護","●","○"),"○"),"×"))</f>
        <v/>
      </c>
      <c r="AQ37" s="108" t="str">
        <f>IF($G37="","",(EDATE($G38,7)))</f>
        <v/>
      </c>
      <c r="AR37" s="110">
        <f>IFERROR(DATEDIF($G37,AQ37,"Y"),0)</f>
        <v>0</v>
      </c>
      <c r="AS37" s="93" t="str">
        <f>IF($D37="","",IF($G37&gt;AQ37,"",IF(AQ37&gt;=$D37,"○","")))</f>
        <v/>
      </c>
      <c r="AT37" s="95"/>
      <c r="AU37" s="112" t="str">
        <f>IF(AT37="","",IF(AS37="○",IF(AR37&gt;=10,IF($C37="介護","●","○"),"○"),"×"))</f>
        <v/>
      </c>
      <c r="AV37" s="108" t="str">
        <f>IF($G37="","",(EDATE($G38,8)))</f>
        <v/>
      </c>
      <c r="AW37" s="110">
        <f>IFERROR(DATEDIF($G37,AV37,"Y"),0)</f>
        <v>0</v>
      </c>
      <c r="AX37" s="93" t="str">
        <f>IF($D37="","",IF($G37&gt;AV37,"",IF(AV37&gt;=$D37,"○","")))</f>
        <v/>
      </c>
      <c r="AY37" s="95"/>
      <c r="AZ37" s="112" t="str">
        <f>IF(AY37="","",IF(AX37="○",IF(AW37&gt;=10,IF($C37="介護","●","○"),"○"),"×"))</f>
        <v/>
      </c>
      <c r="BA37" s="108" t="str">
        <f>IF($G37="","",(EDATE($G38,9)))</f>
        <v/>
      </c>
      <c r="BB37" s="110">
        <f>IFERROR(DATEDIF($G37,BA37,"Y"),0)</f>
        <v>0</v>
      </c>
      <c r="BC37" s="93" t="str">
        <f>IF($D37="","",IF($G37&gt;BA37,"",IF(BA37&gt;=$D37,"○","")))</f>
        <v/>
      </c>
      <c r="BD37" s="95"/>
      <c r="BE37" s="112" t="str">
        <f>IF(BD37="","",IF(BC37="○",IF(BB37&gt;=10,IF($C37="介護","●","○"),"○"),"×"))</f>
        <v/>
      </c>
      <c r="BF37" s="108" t="str">
        <f>IF($G37="","",(EDATE($G38,10)))</f>
        <v/>
      </c>
      <c r="BG37" s="110">
        <f>IFERROR(DATEDIF($G37,BF37,"Y"),0)</f>
        <v>0</v>
      </c>
      <c r="BH37" s="93" t="str">
        <f>IF($D37="","",IF($G37&gt;BF37,"",IF(BF37&gt;=$D37,"○","")))</f>
        <v/>
      </c>
      <c r="BI37" s="95"/>
      <c r="BJ37" s="97" t="str">
        <f>IF(BI37="","",IF(BH37="○",IF(BG37&gt;=10,IF($C37="介護","●","○"),"○"),"×"))</f>
        <v/>
      </c>
      <c r="BK37" s="140">
        <f>SUM(K37,P37,U37,Z37,AE37,AJ37,AO37,AT37,AY37,BD37,BI37)</f>
        <v>0</v>
      </c>
      <c r="BL37" s="101"/>
      <c r="BM37" s="66"/>
    </row>
    <row r="38" spans="2:65" ht="13.5" customHeight="1" x14ac:dyDescent="0.15">
      <c r="B38" s="116"/>
      <c r="C38" s="137"/>
      <c r="D38" s="137"/>
      <c r="E38" s="138"/>
      <c r="F38" s="139"/>
      <c r="G38" s="26" t="str">
        <f>IF(G37="","",$G$20)</f>
        <v/>
      </c>
      <c r="H38" s="123"/>
      <c r="I38" s="125"/>
      <c r="J38" s="131"/>
      <c r="K38" s="95"/>
      <c r="L38" s="132"/>
      <c r="M38" s="127"/>
      <c r="N38" s="110"/>
      <c r="O38" s="131"/>
      <c r="P38" s="95"/>
      <c r="Q38" s="132"/>
      <c r="R38" s="114"/>
      <c r="S38" s="110"/>
      <c r="T38" s="131"/>
      <c r="U38" s="95"/>
      <c r="V38" s="132"/>
      <c r="W38" s="114"/>
      <c r="X38" s="110"/>
      <c r="Y38" s="131"/>
      <c r="Z38" s="95"/>
      <c r="AA38" s="132"/>
      <c r="AB38" s="114"/>
      <c r="AC38" s="135"/>
      <c r="AD38" s="131"/>
      <c r="AE38" s="95"/>
      <c r="AF38" s="132"/>
      <c r="AG38" s="114"/>
      <c r="AH38" s="135"/>
      <c r="AI38" s="131"/>
      <c r="AJ38" s="95"/>
      <c r="AK38" s="132"/>
      <c r="AL38" s="114"/>
      <c r="AM38" s="110"/>
      <c r="AN38" s="131"/>
      <c r="AO38" s="95"/>
      <c r="AP38" s="132"/>
      <c r="AQ38" s="114"/>
      <c r="AR38" s="110"/>
      <c r="AS38" s="131"/>
      <c r="AT38" s="95"/>
      <c r="AU38" s="132"/>
      <c r="AV38" s="114"/>
      <c r="AW38" s="110"/>
      <c r="AX38" s="131"/>
      <c r="AY38" s="95"/>
      <c r="AZ38" s="132"/>
      <c r="BA38" s="114"/>
      <c r="BB38" s="110"/>
      <c r="BC38" s="131"/>
      <c r="BD38" s="95"/>
      <c r="BE38" s="132"/>
      <c r="BF38" s="114"/>
      <c r="BG38" s="110"/>
      <c r="BH38" s="131"/>
      <c r="BI38" s="95"/>
      <c r="BJ38" s="97"/>
      <c r="BK38" s="136"/>
      <c r="BL38" s="101"/>
      <c r="BM38" s="66"/>
    </row>
    <row r="39" spans="2:65" ht="13.5" customHeight="1" x14ac:dyDescent="0.15">
      <c r="B39" s="115"/>
      <c r="C39" s="117"/>
      <c r="D39" s="117"/>
      <c r="E39" s="119"/>
      <c r="F39" s="120"/>
      <c r="G39" s="25"/>
      <c r="H39" s="123" t="str">
        <f>IF($G39="","",IFERROR(DATEDIF(G39,G40,"Y")&amp;"年"&amp;DATEDIF(G39,G40,"YM")&amp;"月","0年0月"))</f>
        <v/>
      </c>
      <c r="I39" s="125">
        <f>IFERROR(DATEDIF(G39,G40,"Y"),0)</f>
        <v>0</v>
      </c>
      <c r="J39" s="93" t="str">
        <f>IF($D39="","",IF($G39&gt;$G$20,"",IF($G40&gt;=$D39,"○","")))</f>
        <v/>
      </c>
      <c r="K39" s="95"/>
      <c r="L39" s="112" t="str">
        <f>IF(K39="","",IF(J39="○",IF(I39&gt;=10,IF($C39="介護","●","○"),"○"),"×"))</f>
        <v/>
      </c>
      <c r="M39" s="127" t="str">
        <f>IF($G39="","",(EDATE($G40,1)))</f>
        <v/>
      </c>
      <c r="N39" s="129">
        <f>IFERROR(DATEDIF($G39,M39,"Y"),0)</f>
        <v>0</v>
      </c>
      <c r="O39" s="93" t="str">
        <f>IF($D39="","",IF($G39&gt;M39,"",IF(M39&gt;=$D39,"○","")))</f>
        <v/>
      </c>
      <c r="P39" s="95"/>
      <c r="Q39" s="112" t="str">
        <f>IF(P39="","",IF(O39="○",IF(N39&gt;=10,IF($C39="介護","●","○"),"○"),"×"))</f>
        <v/>
      </c>
      <c r="R39" s="108" t="str">
        <f>IF($G39="","",(EDATE($G40,2)))</f>
        <v/>
      </c>
      <c r="S39" s="129">
        <f>IFERROR(DATEDIF($G39,R39,"Y"),0)</f>
        <v>0</v>
      </c>
      <c r="T39" s="93" t="str">
        <f>IF($D39="","",IF($G39&gt;R39,"",IF(R39&gt;=$D39,"○","")))</f>
        <v/>
      </c>
      <c r="U39" s="95"/>
      <c r="V39" s="112" t="str">
        <f>IF(U39="","",IF(T39="○",IF(S39&gt;=10,IF($C39="介護","●","○"),"○"),"×"))</f>
        <v/>
      </c>
      <c r="W39" s="108" t="str">
        <f>IF($G39="","",(EDATE($G40,3)))</f>
        <v/>
      </c>
      <c r="X39" s="110">
        <f>IFERROR(DATEDIF($G39,W39,"Y"),0)</f>
        <v>0</v>
      </c>
      <c r="Y39" s="93" t="str">
        <f>IF($D39="","",IF($G39&gt;W39,"",IF(W39&gt;=$D39,"○","")))</f>
        <v/>
      </c>
      <c r="Z39" s="95"/>
      <c r="AA39" s="112" t="str">
        <f>IF(Z39="","",IF(Y39="○",IF(X39&gt;=10,IF($C39="介護","●","○"),"○"),"×"))</f>
        <v/>
      </c>
      <c r="AB39" s="108" t="str">
        <f>IF($G39="","",(EDATE($G40,4)))</f>
        <v/>
      </c>
      <c r="AC39" s="129">
        <f>IFERROR(DATEDIF($G39,AB39,"Y"),0)</f>
        <v>0</v>
      </c>
      <c r="AD39" s="93" t="str">
        <f>IF($D39="","",IF($G39&gt;AB39,"",IF(AB39&gt;=$D39,"○","")))</f>
        <v/>
      </c>
      <c r="AE39" s="95"/>
      <c r="AF39" s="112" t="str">
        <f>IF(AE39="","",IF(AD39="○",IF(AC39&gt;=10,IF($C39="介護","●","○"),"○"),"×"))</f>
        <v/>
      </c>
      <c r="AG39" s="108" t="str">
        <f>IF($G39="","",(EDATE($G40,5)))</f>
        <v/>
      </c>
      <c r="AH39" s="129">
        <f>IFERROR(DATEDIF($G39,AG39,"Y"),0)</f>
        <v>0</v>
      </c>
      <c r="AI39" s="93" t="str">
        <f>IF($D39="","",IF($G39&gt;AG39,"",IF(AG39&gt;=$D39,"○","")))</f>
        <v/>
      </c>
      <c r="AJ39" s="95"/>
      <c r="AK39" s="112" t="str">
        <f>IF(AJ39="","",IF(AI39="○",IF(AH39&gt;=10,IF($C39="介護","●","○"),"○"),"×"))</f>
        <v/>
      </c>
      <c r="AL39" s="108" t="str">
        <f>IF($G39="","",(EDATE($G40,6)))</f>
        <v/>
      </c>
      <c r="AM39" s="110">
        <f>IFERROR(DATEDIF($G39,AL39,"Y"),0)</f>
        <v>0</v>
      </c>
      <c r="AN39" s="93" t="str">
        <f>IF($D39="","",IF($G39&gt;AL39,"",IF(AL39&gt;=$D39,"○","")))</f>
        <v/>
      </c>
      <c r="AO39" s="95"/>
      <c r="AP39" s="112" t="str">
        <f>IF(AO39="","",IF(AN39="○",IF(AM39&gt;=10,IF($C39="介護","●","○"),"○"),"×"))</f>
        <v/>
      </c>
      <c r="AQ39" s="108" t="str">
        <f>IF($G39="","",(EDATE($G40,7)))</f>
        <v/>
      </c>
      <c r="AR39" s="110">
        <f>IFERROR(DATEDIF($G39,AQ39,"Y"),0)</f>
        <v>0</v>
      </c>
      <c r="AS39" s="93" t="str">
        <f>IF($D39="","",IF($G39&gt;AQ39,"",IF(AQ39&gt;=$D39,"○","")))</f>
        <v/>
      </c>
      <c r="AT39" s="95"/>
      <c r="AU39" s="112" t="str">
        <f>IF(AT39="","",IF(AS39="○",IF(AR39&gt;=10,IF($C39="介護","●","○"),"○"),"×"))</f>
        <v/>
      </c>
      <c r="AV39" s="108" t="str">
        <f>IF($G39="","",(EDATE($G40,8)))</f>
        <v/>
      </c>
      <c r="AW39" s="110">
        <f>IFERROR(DATEDIF($G39,AV39,"Y"),0)</f>
        <v>0</v>
      </c>
      <c r="AX39" s="93" t="str">
        <f>IF($D39="","",IF($G39&gt;AV39,"",IF(AV39&gt;=$D39,"○","")))</f>
        <v/>
      </c>
      <c r="AY39" s="95"/>
      <c r="AZ39" s="112" t="str">
        <f>IF(AY39="","",IF(AX39="○",IF(AW39&gt;=10,IF($C39="介護","●","○"),"○"),"×"))</f>
        <v/>
      </c>
      <c r="BA39" s="108" t="str">
        <f>IF($G39="","",(EDATE($G40,9)))</f>
        <v/>
      </c>
      <c r="BB39" s="110">
        <f>IFERROR(DATEDIF($G39,BA39,"Y"),0)</f>
        <v>0</v>
      </c>
      <c r="BC39" s="93" t="str">
        <f>IF($D39="","",IF($G39&gt;BA39,"",IF(BA39&gt;=$D39,"○","")))</f>
        <v/>
      </c>
      <c r="BD39" s="95"/>
      <c r="BE39" s="112" t="str">
        <f>IF(BD39="","",IF(BC39="○",IF(BB39&gt;=10,IF($C39="介護","●","○"),"○"),"×"))</f>
        <v/>
      </c>
      <c r="BF39" s="108" t="str">
        <f>IF($G39="","",(EDATE($G40,10)))</f>
        <v/>
      </c>
      <c r="BG39" s="110">
        <f>IFERROR(DATEDIF($G39,BF39,"Y"),0)</f>
        <v>0</v>
      </c>
      <c r="BH39" s="93" t="str">
        <f>IF($D39="","",IF($G39&gt;BF39,"",IF(BF39&gt;=$D39,"○","")))</f>
        <v/>
      </c>
      <c r="BI39" s="95"/>
      <c r="BJ39" s="97" t="str">
        <f>IF(BI39="","",IF(BH39="○",IF(BG39&gt;=10,IF($C39="介護","●","○"),"○"),"×"))</f>
        <v/>
      </c>
      <c r="BK39" s="99">
        <f>SUM(K39,P39,U39,Z39,AE39,AJ39,AO39,AT39,AY39,BD39,BI39)</f>
        <v>0</v>
      </c>
      <c r="BL39" s="101"/>
      <c r="BM39" s="66"/>
    </row>
    <row r="40" spans="2:65" ht="13.5" customHeight="1" x14ac:dyDescent="0.15">
      <c r="B40" s="116"/>
      <c r="C40" s="137"/>
      <c r="D40" s="137"/>
      <c r="E40" s="138"/>
      <c r="F40" s="139"/>
      <c r="G40" s="26" t="str">
        <f>IF(G39="","",$G$20)</f>
        <v/>
      </c>
      <c r="H40" s="123"/>
      <c r="I40" s="125"/>
      <c r="J40" s="131"/>
      <c r="K40" s="95"/>
      <c r="L40" s="132"/>
      <c r="M40" s="127"/>
      <c r="N40" s="135"/>
      <c r="O40" s="131"/>
      <c r="P40" s="95"/>
      <c r="Q40" s="132"/>
      <c r="R40" s="114"/>
      <c r="S40" s="135"/>
      <c r="T40" s="131"/>
      <c r="U40" s="95"/>
      <c r="V40" s="132"/>
      <c r="W40" s="114"/>
      <c r="X40" s="110"/>
      <c r="Y40" s="131"/>
      <c r="Z40" s="95"/>
      <c r="AA40" s="132"/>
      <c r="AB40" s="114"/>
      <c r="AC40" s="135"/>
      <c r="AD40" s="131"/>
      <c r="AE40" s="95"/>
      <c r="AF40" s="132"/>
      <c r="AG40" s="114"/>
      <c r="AH40" s="135"/>
      <c r="AI40" s="131"/>
      <c r="AJ40" s="95"/>
      <c r="AK40" s="132"/>
      <c r="AL40" s="114"/>
      <c r="AM40" s="110"/>
      <c r="AN40" s="131"/>
      <c r="AO40" s="95"/>
      <c r="AP40" s="132"/>
      <c r="AQ40" s="114"/>
      <c r="AR40" s="110"/>
      <c r="AS40" s="131"/>
      <c r="AT40" s="95"/>
      <c r="AU40" s="132"/>
      <c r="AV40" s="114"/>
      <c r="AW40" s="110"/>
      <c r="AX40" s="131"/>
      <c r="AY40" s="95"/>
      <c r="AZ40" s="132"/>
      <c r="BA40" s="114"/>
      <c r="BB40" s="110"/>
      <c r="BC40" s="131"/>
      <c r="BD40" s="95"/>
      <c r="BE40" s="132"/>
      <c r="BF40" s="114"/>
      <c r="BG40" s="110"/>
      <c r="BH40" s="131"/>
      <c r="BI40" s="95"/>
      <c r="BJ40" s="97"/>
      <c r="BK40" s="99"/>
      <c r="BL40" s="101"/>
      <c r="BM40" s="66"/>
    </row>
    <row r="41" spans="2:65" ht="13.5" customHeight="1" x14ac:dyDescent="0.15">
      <c r="B41" s="115"/>
      <c r="C41" s="117"/>
      <c r="D41" s="117"/>
      <c r="E41" s="119"/>
      <c r="F41" s="120"/>
      <c r="G41" s="25"/>
      <c r="H41" s="123" t="str">
        <f>IF($G41="","",IFERROR(DATEDIF(G41,G42,"Y")&amp;"年"&amp;DATEDIF(G41,G42,"YM")&amp;"月","0年0月"))</f>
        <v/>
      </c>
      <c r="I41" s="125">
        <f>IFERROR(DATEDIF(G41,G42,"Y"),0)</f>
        <v>0</v>
      </c>
      <c r="J41" s="93" t="str">
        <f>IF($D41="","",IF($G41&gt;$G$20,"",IF($G42&gt;=$D41,"○","")))</f>
        <v/>
      </c>
      <c r="K41" s="95"/>
      <c r="L41" s="112" t="str">
        <f>IF(K41="","",IF(J41="○",IF(I41&gt;=10,IF($C41="介護","●","○"),"○"),"×"))</f>
        <v/>
      </c>
      <c r="M41" s="127" t="str">
        <f>IF($G41="","",(EDATE($G42,1)))</f>
        <v/>
      </c>
      <c r="N41" s="129">
        <f>IFERROR(DATEDIF($G41,M41,"Y"),0)</f>
        <v>0</v>
      </c>
      <c r="O41" s="93" t="str">
        <f>IF($D41="","",IF($G41&gt;M41,"",IF(M41&gt;=$D41,"○","")))</f>
        <v/>
      </c>
      <c r="P41" s="95"/>
      <c r="Q41" s="112" t="str">
        <f>IF(P41="","",IF(O41="○",IF(N41&gt;=10,IF($C41="介護","●","○"),"○"),"×"))</f>
        <v/>
      </c>
      <c r="R41" s="108" t="str">
        <f>IF($G41="","",(EDATE($G42,2)))</f>
        <v/>
      </c>
      <c r="S41" s="129">
        <f>IFERROR(DATEDIF($G41,R41,"Y"),0)</f>
        <v>0</v>
      </c>
      <c r="T41" s="93" t="str">
        <f>IF($D41="","",IF($G41&gt;R41,"",IF(R41&gt;=$D41,"○","")))</f>
        <v/>
      </c>
      <c r="U41" s="95"/>
      <c r="V41" s="112" t="str">
        <f>IF(U41="","",IF(T41="○",IF(S41&gt;=10,IF($C41="介護","●","○"),"○"),"×"))</f>
        <v/>
      </c>
      <c r="W41" s="108" t="str">
        <f>IF($G41="","",(EDATE($G42,3)))</f>
        <v/>
      </c>
      <c r="X41" s="110">
        <f>IFERROR(DATEDIF($G41,W41,"Y"),0)</f>
        <v>0</v>
      </c>
      <c r="Y41" s="93" t="str">
        <f>IF($D41="","",IF($G41&gt;W41,"",IF(W41&gt;=$D41,"○","")))</f>
        <v/>
      </c>
      <c r="Z41" s="95"/>
      <c r="AA41" s="112" t="str">
        <f>IF(Z41="","",IF(Y41="○",IF(X41&gt;=10,IF($C41="介護","●","○"),"○"),"×"))</f>
        <v/>
      </c>
      <c r="AB41" s="108" t="str">
        <f>IF($G41="","",(EDATE($G42,4)))</f>
        <v/>
      </c>
      <c r="AC41" s="129">
        <f>IFERROR(DATEDIF($G41,AB41,"Y"),0)</f>
        <v>0</v>
      </c>
      <c r="AD41" s="93" t="str">
        <f>IF($D41="","",IF($G41&gt;AB41,"",IF(AB41&gt;=$D41,"○","")))</f>
        <v/>
      </c>
      <c r="AE41" s="95"/>
      <c r="AF41" s="112" t="str">
        <f>IF(AE41="","",IF(AD41="○",IF(AC41&gt;=10,IF($C41="介護","●","○"),"○"),"×"))</f>
        <v/>
      </c>
      <c r="AG41" s="108" t="str">
        <f>IF($G41="","",(EDATE($G42,5)))</f>
        <v/>
      </c>
      <c r="AH41" s="110">
        <f>IFERROR(DATEDIF($G41,AG41,"Y"),0)</f>
        <v>0</v>
      </c>
      <c r="AI41" s="93" t="str">
        <f>IF($D41="","",IF($G41&gt;AG41,"",IF(AG41&gt;=$D41,"○","")))</f>
        <v/>
      </c>
      <c r="AJ41" s="95"/>
      <c r="AK41" s="112" t="str">
        <f>IF(AJ41="","",IF(AI41="○",IF(AH41&gt;=10,IF($C41="介護","●","○"),"○"),"×"))</f>
        <v/>
      </c>
      <c r="AL41" s="108" t="str">
        <f>IF($G41="","",(EDATE($G42,6)))</f>
        <v/>
      </c>
      <c r="AM41" s="110">
        <f>IFERROR(DATEDIF($G41,AL41,"Y"),0)</f>
        <v>0</v>
      </c>
      <c r="AN41" s="93" t="str">
        <f>IF($D41="","",IF($G41&gt;AL41,"",IF(AL41&gt;=$D41,"○","")))</f>
        <v/>
      </c>
      <c r="AO41" s="95"/>
      <c r="AP41" s="112" t="str">
        <f>IF(AO41="","",IF(AN41="○",IF(AM41&gt;=10,IF($C41="介護","●","○"),"○"),"×"))</f>
        <v/>
      </c>
      <c r="AQ41" s="108" t="str">
        <f>IF($G41="","",(EDATE($G42,7)))</f>
        <v/>
      </c>
      <c r="AR41" s="110">
        <f>IFERROR(DATEDIF($G41,AQ41,"Y"),0)</f>
        <v>0</v>
      </c>
      <c r="AS41" s="93" t="str">
        <f>IF($D41="","",IF($G41&gt;AQ41,"",IF(AQ41&gt;=$D41,"○","")))</f>
        <v/>
      </c>
      <c r="AT41" s="95"/>
      <c r="AU41" s="112" t="str">
        <f>IF(AT41="","",IF(AS41="○",IF(AR41&gt;=10,IF($C41="介護","●","○"),"○"),"×"))</f>
        <v/>
      </c>
      <c r="AV41" s="108" t="str">
        <f>IF($G41="","",(EDATE($G42,8)))</f>
        <v/>
      </c>
      <c r="AW41" s="110">
        <f>IFERROR(DATEDIF($G41,AV41,"Y"),0)</f>
        <v>0</v>
      </c>
      <c r="AX41" s="93" t="str">
        <f>IF($D41="","",IF($G41&gt;AV41,"",IF(AV41&gt;=$D41,"○","")))</f>
        <v/>
      </c>
      <c r="AY41" s="95"/>
      <c r="AZ41" s="112" t="str">
        <f>IF(AY41="","",IF(AX41="○",IF(AW41&gt;=10,IF($C41="介護","●","○"),"○"),"×"))</f>
        <v/>
      </c>
      <c r="BA41" s="108" t="str">
        <f>IF($G41="","",(EDATE($G42,9)))</f>
        <v/>
      </c>
      <c r="BB41" s="110">
        <f>IFERROR(DATEDIF($G41,BA41,"Y"),0)</f>
        <v>0</v>
      </c>
      <c r="BC41" s="93" t="str">
        <f>IF($D41="","",IF($G41&gt;BA41,"",IF(BA41&gt;=$D41,"○","")))</f>
        <v/>
      </c>
      <c r="BD41" s="95"/>
      <c r="BE41" s="112" t="str">
        <f>IF(BD41="","",IF(BC41="○",IF(BB41&gt;=10,IF($C41="介護","●","○"),"○"),"×"))</f>
        <v/>
      </c>
      <c r="BF41" s="108" t="str">
        <f>IF($G41="","",(EDATE($G42,10)))</f>
        <v/>
      </c>
      <c r="BG41" s="110">
        <f>IFERROR(DATEDIF($G41,BF41,"Y"),0)</f>
        <v>0</v>
      </c>
      <c r="BH41" s="93" t="str">
        <f>IF($D41="","",IF($G41&gt;BF41,"",IF(BF41&gt;=$D41,"○","")))</f>
        <v/>
      </c>
      <c r="BI41" s="95"/>
      <c r="BJ41" s="97" t="str">
        <f>IF(BI41="","",IF(BH41="○",IF(BG41&gt;=10,IF($C41="介護","●","○"),"○"),"×"))</f>
        <v/>
      </c>
      <c r="BK41" s="140">
        <f>SUM(K41,P41,U41,Z41,AE41,AJ41,AO41,AT41,AY41,BD41,BI41)</f>
        <v>0</v>
      </c>
      <c r="BL41" s="101"/>
      <c r="BM41" s="66"/>
    </row>
    <row r="42" spans="2:65" ht="13.5" customHeight="1" x14ac:dyDescent="0.15">
      <c r="B42" s="116"/>
      <c r="C42" s="137"/>
      <c r="D42" s="137"/>
      <c r="E42" s="138"/>
      <c r="F42" s="139"/>
      <c r="G42" s="26" t="str">
        <f>IF(G41="","",$G$20)</f>
        <v/>
      </c>
      <c r="H42" s="123"/>
      <c r="I42" s="125"/>
      <c r="J42" s="131"/>
      <c r="K42" s="95"/>
      <c r="L42" s="132"/>
      <c r="M42" s="127"/>
      <c r="N42" s="135"/>
      <c r="O42" s="131"/>
      <c r="P42" s="95"/>
      <c r="Q42" s="132"/>
      <c r="R42" s="114"/>
      <c r="S42" s="135"/>
      <c r="T42" s="131"/>
      <c r="U42" s="95"/>
      <c r="V42" s="132"/>
      <c r="W42" s="114"/>
      <c r="X42" s="110"/>
      <c r="Y42" s="131"/>
      <c r="Z42" s="95"/>
      <c r="AA42" s="132"/>
      <c r="AB42" s="114"/>
      <c r="AC42" s="135"/>
      <c r="AD42" s="131"/>
      <c r="AE42" s="95"/>
      <c r="AF42" s="132"/>
      <c r="AG42" s="114"/>
      <c r="AH42" s="110"/>
      <c r="AI42" s="131"/>
      <c r="AJ42" s="95"/>
      <c r="AK42" s="132"/>
      <c r="AL42" s="114"/>
      <c r="AM42" s="110"/>
      <c r="AN42" s="131"/>
      <c r="AO42" s="95"/>
      <c r="AP42" s="132"/>
      <c r="AQ42" s="114"/>
      <c r="AR42" s="110"/>
      <c r="AS42" s="131"/>
      <c r="AT42" s="95"/>
      <c r="AU42" s="132"/>
      <c r="AV42" s="114"/>
      <c r="AW42" s="110"/>
      <c r="AX42" s="131"/>
      <c r="AY42" s="95"/>
      <c r="AZ42" s="132"/>
      <c r="BA42" s="114"/>
      <c r="BB42" s="110"/>
      <c r="BC42" s="131"/>
      <c r="BD42" s="95"/>
      <c r="BE42" s="132"/>
      <c r="BF42" s="114"/>
      <c r="BG42" s="110"/>
      <c r="BH42" s="131"/>
      <c r="BI42" s="95"/>
      <c r="BJ42" s="97"/>
      <c r="BK42" s="136"/>
      <c r="BL42" s="101"/>
      <c r="BM42" s="66"/>
    </row>
    <row r="43" spans="2:65" ht="13.5" customHeight="1" x14ac:dyDescent="0.15">
      <c r="B43" s="115"/>
      <c r="C43" s="117"/>
      <c r="D43" s="117"/>
      <c r="E43" s="119"/>
      <c r="F43" s="120"/>
      <c r="G43" s="25"/>
      <c r="H43" s="123" t="str">
        <f>IF($G43="","",IFERROR(DATEDIF(G43,G44,"Y")&amp;"年"&amp;DATEDIF(G43,G44,"YM")&amp;"月","0年0月"))</f>
        <v/>
      </c>
      <c r="I43" s="125">
        <f>IFERROR(DATEDIF(G43,G44,"Y"),0)</f>
        <v>0</v>
      </c>
      <c r="J43" s="93" t="str">
        <f>IF($D43="","",IF($G43&gt;$G$20,"",IF($G44&gt;=$D43,"○","")))</f>
        <v/>
      </c>
      <c r="K43" s="95"/>
      <c r="L43" s="112" t="str">
        <f>IF(K43="","",IF(J43="○",IF(I43&gt;=10,IF($C43="介護","●","○"),"○"),"×"))</f>
        <v/>
      </c>
      <c r="M43" s="127" t="str">
        <f>IF($G43="","",(EDATE($G44,1)))</f>
        <v/>
      </c>
      <c r="N43" s="129">
        <f>IFERROR(DATEDIF($G43,M43,"Y"),0)</f>
        <v>0</v>
      </c>
      <c r="O43" s="93" t="str">
        <f>IF($D43="","",IF($G43&gt;M43,"",IF(M43&gt;=$D43,"○","")))</f>
        <v/>
      </c>
      <c r="P43" s="95"/>
      <c r="Q43" s="112" t="str">
        <f>IF(P43="","",IF(O43="○",IF(N43&gt;=10,IF($C43="介護","●","○"),"○"),"×"))</f>
        <v/>
      </c>
      <c r="R43" s="108" t="str">
        <f>IF($G43="","",(EDATE($G44,2)))</f>
        <v/>
      </c>
      <c r="S43" s="129">
        <f>IFERROR(DATEDIF($G43,R43,"Y"),0)</f>
        <v>0</v>
      </c>
      <c r="T43" s="93" t="str">
        <f>IF($D43="","",IF($G43&gt;R43,"",IF(R43&gt;=$D43,"○","")))</f>
        <v/>
      </c>
      <c r="U43" s="95"/>
      <c r="V43" s="112" t="str">
        <f>IF(U43="","",IF(T43="○",IF(S43&gt;=10,IF($C43="介護","●","○"),"○"),"×"))</f>
        <v/>
      </c>
      <c r="W43" s="108" t="str">
        <f>IF($G43="","",(EDATE($G44,3)))</f>
        <v/>
      </c>
      <c r="X43" s="110">
        <f>IFERROR(DATEDIF($G43,W43,"Y"),0)</f>
        <v>0</v>
      </c>
      <c r="Y43" s="93" t="str">
        <f>IF($D43="","",IF($G43&gt;W43,"",IF(W43&gt;=$D43,"○","")))</f>
        <v/>
      </c>
      <c r="Z43" s="95"/>
      <c r="AA43" s="112" t="str">
        <f>IF(Z43="","",IF(Y43="○",IF(X43&gt;=10,IF($C43="介護","●","○"),"○"),"×"))</f>
        <v/>
      </c>
      <c r="AB43" s="108" t="str">
        <f>IF($G43="","",(EDATE($G44,4)))</f>
        <v/>
      </c>
      <c r="AC43" s="129">
        <f>IFERROR(DATEDIF($G43,AB43,"Y"),0)</f>
        <v>0</v>
      </c>
      <c r="AD43" s="93" t="str">
        <f>IF($D43="","",IF($G43&gt;AB43,"",IF(AB43&gt;=$D43,"○","")))</f>
        <v/>
      </c>
      <c r="AE43" s="95"/>
      <c r="AF43" s="112" t="str">
        <f>IF(AE43="","",IF(AD43="○",IF(AC43&gt;=10,IF($C43="介護","●","○"),"○"),"×"))</f>
        <v/>
      </c>
      <c r="AG43" s="108" t="str">
        <f>IF($G43="","",(EDATE($G44,5)))</f>
        <v/>
      </c>
      <c r="AH43" s="129">
        <f>IFERROR(DATEDIF($G43,AG43,"Y"),0)</f>
        <v>0</v>
      </c>
      <c r="AI43" s="93" t="str">
        <f>IF($D43="","",IF($G43&gt;AG43,"",IF(AG43&gt;=$D43,"○","")))</f>
        <v/>
      </c>
      <c r="AJ43" s="95"/>
      <c r="AK43" s="112" t="str">
        <f>IF(AJ43="","",IF(AI43="○",IF(AH43&gt;=10,IF($C43="介護","●","○"),"○"),"×"))</f>
        <v/>
      </c>
      <c r="AL43" s="108" t="str">
        <f>IF($G43="","",(EDATE($G44,6)))</f>
        <v/>
      </c>
      <c r="AM43" s="110">
        <f>IFERROR(DATEDIF($G43,AL43,"Y"),0)</f>
        <v>0</v>
      </c>
      <c r="AN43" s="93" t="str">
        <f>IF($D43="","",IF($G43&gt;AL43,"",IF(AL43&gt;=$D43,"○","")))</f>
        <v/>
      </c>
      <c r="AO43" s="95"/>
      <c r="AP43" s="112" t="str">
        <f>IF(AO43="","",IF(AN43="○",IF(AM43&gt;=10,IF($C43="介護","●","○"),"○"),"×"))</f>
        <v/>
      </c>
      <c r="AQ43" s="108" t="str">
        <f>IF($G43="","",(EDATE($G44,7)))</f>
        <v/>
      </c>
      <c r="AR43" s="110">
        <f>IFERROR(DATEDIF($G43,AQ43,"Y"),0)</f>
        <v>0</v>
      </c>
      <c r="AS43" s="93" t="str">
        <f>IF($D43="","",IF($G43&gt;AQ43,"",IF(AQ43&gt;=$D43,"○","")))</f>
        <v/>
      </c>
      <c r="AT43" s="95"/>
      <c r="AU43" s="112" t="str">
        <f>IF(AT43="","",IF(AS43="○",IF(AR43&gt;=10,IF($C43="介護","●","○"),"○"),"×"))</f>
        <v/>
      </c>
      <c r="AV43" s="108" t="str">
        <f>IF($G43="","",(EDATE($G44,8)))</f>
        <v/>
      </c>
      <c r="AW43" s="110">
        <f>IFERROR(DATEDIF($G43,AV43,"Y"),0)</f>
        <v>0</v>
      </c>
      <c r="AX43" s="93" t="str">
        <f>IF($D43="","",IF($G43&gt;AV43,"",IF(AV43&gt;=$D43,"○","")))</f>
        <v/>
      </c>
      <c r="AY43" s="95"/>
      <c r="AZ43" s="112" t="str">
        <f>IF(AY43="","",IF(AX43="○",IF(AW43&gt;=10,IF($C43="介護","●","○"),"○"),"×"))</f>
        <v/>
      </c>
      <c r="BA43" s="108" t="str">
        <f>IF($G43="","",(EDATE($G44,9)))</f>
        <v/>
      </c>
      <c r="BB43" s="110">
        <f>IFERROR(DATEDIF($G43,BA43,"Y"),0)</f>
        <v>0</v>
      </c>
      <c r="BC43" s="93" t="str">
        <f>IF($D43="","",IF($G43&gt;BA43,"",IF(BA43&gt;=$D43,"○","")))</f>
        <v/>
      </c>
      <c r="BD43" s="95"/>
      <c r="BE43" s="112" t="str">
        <f>IF(BD43="","",IF(BC43="○",IF(BB43&gt;=10,IF($C43="介護","●","○"),"○"),"×"))</f>
        <v/>
      </c>
      <c r="BF43" s="108" t="str">
        <f>IF($G43="","",(EDATE($G44,10)))</f>
        <v/>
      </c>
      <c r="BG43" s="110">
        <f>IFERROR(DATEDIF($G43,BF43,"Y"),0)</f>
        <v>0</v>
      </c>
      <c r="BH43" s="93" t="str">
        <f>IF($D43="","",IF($G43&gt;BF43,"",IF(BF43&gt;=$D43,"○","")))</f>
        <v/>
      </c>
      <c r="BI43" s="95"/>
      <c r="BJ43" s="97" t="str">
        <f>IF(BI43="","",IF(BH43="○",IF(BG43&gt;=10,IF($C43="介護","●","○"),"○"),"×"))</f>
        <v/>
      </c>
      <c r="BK43" s="99">
        <f>SUM(K43,P43,U43,Z43,AE43,AJ43,AO43,AT43,AY43,BD43,BI43)</f>
        <v>0</v>
      </c>
      <c r="BL43" s="101"/>
      <c r="BM43" s="66"/>
    </row>
    <row r="44" spans="2:65" ht="13.5" customHeight="1" x14ac:dyDescent="0.15">
      <c r="B44" s="116"/>
      <c r="C44" s="137"/>
      <c r="D44" s="137"/>
      <c r="E44" s="138"/>
      <c r="F44" s="139"/>
      <c r="G44" s="26" t="str">
        <f>IF(G43="","",$G$20)</f>
        <v/>
      </c>
      <c r="H44" s="123"/>
      <c r="I44" s="125"/>
      <c r="J44" s="131"/>
      <c r="K44" s="95"/>
      <c r="L44" s="132"/>
      <c r="M44" s="127"/>
      <c r="N44" s="135"/>
      <c r="O44" s="131"/>
      <c r="P44" s="95"/>
      <c r="Q44" s="132"/>
      <c r="R44" s="114"/>
      <c r="S44" s="135"/>
      <c r="T44" s="131"/>
      <c r="U44" s="95"/>
      <c r="V44" s="132"/>
      <c r="W44" s="114"/>
      <c r="X44" s="110"/>
      <c r="Y44" s="131"/>
      <c r="Z44" s="95"/>
      <c r="AA44" s="132"/>
      <c r="AB44" s="114"/>
      <c r="AC44" s="135"/>
      <c r="AD44" s="131"/>
      <c r="AE44" s="95"/>
      <c r="AF44" s="132"/>
      <c r="AG44" s="114"/>
      <c r="AH44" s="135"/>
      <c r="AI44" s="131"/>
      <c r="AJ44" s="95"/>
      <c r="AK44" s="132"/>
      <c r="AL44" s="114"/>
      <c r="AM44" s="110"/>
      <c r="AN44" s="131"/>
      <c r="AO44" s="95"/>
      <c r="AP44" s="132"/>
      <c r="AQ44" s="114"/>
      <c r="AR44" s="110"/>
      <c r="AS44" s="131"/>
      <c r="AT44" s="95"/>
      <c r="AU44" s="132"/>
      <c r="AV44" s="114"/>
      <c r="AW44" s="110"/>
      <c r="AX44" s="131"/>
      <c r="AY44" s="95"/>
      <c r="AZ44" s="132"/>
      <c r="BA44" s="114"/>
      <c r="BB44" s="110"/>
      <c r="BC44" s="131"/>
      <c r="BD44" s="95"/>
      <c r="BE44" s="132"/>
      <c r="BF44" s="114"/>
      <c r="BG44" s="110"/>
      <c r="BH44" s="131"/>
      <c r="BI44" s="95"/>
      <c r="BJ44" s="97"/>
      <c r="BK44" s="136"/>
      <c r="BL44" s="101"/>
      <c r="BM44" s="66"/>
    </row>
    <row r="45" spans="2:65" ht="13.5" customHeight="1" x14ac:dyDescent="0.15">
      <c r="B45" s="115"/>
      <c r="C45" s="117"/>
      <c r="D45" s="117"/>
      <c r="E45" s="119"/>
      <c r="F45" s="120"/>
      <c r="G45" s="25"/>
      <c r="H45" s="123" t="str">
        <f>IF($G45="","",IFERROR(DATEDIF(G45,G46,"Y")&amp;"年"&amp;DATEDIF(G45,G46,"YM")&amp;"月","0年0月"))</f>
        <v/>
      </c>
      <c r="I45" s="125">
        <f>IFERROR(DATEDIF(G45,G46,"Y"),0)</f>
        <v>0</v>
      </c>
      <c r="J45" s="93" t="str">
        <f>IF($D45="","",IF($G45&gt;$G$20,"",IF($G46&gt;=$D45,"○","")))</f>
        <v/>
      </c>
      <c r="K45" s="95"/>
      <c r="L45" s="112" t="str">
        <f>IF(K45="","",IF(J45="○",IF(I45&gt;=10,IF($C45="介護","●","○"),"○"),"×"))</f>
        <v/>
      </c>
      <c r="M45" s="127" t="str">
        <f>IF($G45="","",(EDATE($G46,1)))</f>
        <v/>
      </c>
      <c r="N45" s="129">
        <f>IFERROR(DATEDIF($G45,M45,"Y"),0)</f>
        <v>0</v>
      </c>
      <c r="O45" s="93" t="str">
        <f>IF($D45="","",IF($G45&gt;M45,"",IF(M45&gt;=$D45,"○","")))</f>
        <v/>
      </c>
      <c r="P45" s="95"/>
      <c r="Q45" s="112" t="str">
        <f>IF(P45="","",IF(O45="○",IF(N45&gt;=10,IF($C45="介護","●","○"),"○"),"×"))</f>
        <v/>
      </c>
      <c r="R45" s="108" t="str">
        <f>IF($G45="","",(EDATE($G46,2)))</f>
        <v/>
      </c>
      <c r="S45" s="129">
        <f>IFERROR(DATEDIF($G45,R45,"Y"),0)</f>
        <v>0</v>
      </c>
      <c r="T45" s="93" t="str">
        <f>IF($D45="","",IF($G45&gt;R45,"",IF(R45&gt;=$D45,"○","")))</f>
        <v/>
      </c>
      <c r="U45" s="95"/>
      <c r="V45" s="112" t="str">
        <f>IF(U45="","",IF(T45="○",IF(S45&gt;=10,IF($C45="介護","●","○"),"○"),"×"))</f>
        <v/>
      </c>
      <c r="W45" s="108" t="str">
        <f>IF($G45="","",(EDATE($G46,3)))</f>
        <v/>
      </c>
      <c r="X45" s="110">
        <f>IFERROR(DATEDIF($G45,W45,"Y"),0)</f>
        <v>0</v>
      </c>
      <c r="Y45" s="93" t="str">
        <f>IF($D45="","",IF($G45&gt;W45,"",IF(W45&gt;=$D45,"○","")))</f>
        <v/>
      </c>
      <c r="Z45" s="95"/>
      <c r="AA45" s="112" t="str">
        <f>IF(Z45="","",IF(Y45="○",IF(X45&gt;=10,IF($C45="介護","●","○"),"○"),"×"))</f>
        <v/>
      </c>
      <c r="AB45" s="108" t="str">
        <f>IF($G45="","",(EDATE($G46,4)))</f>
        <v/>
      </c>
      <c r="AC45" s="129">
        <f>IFERROR(DATEDIF($G45,AB45,"Y"),0)</f>
        <v>0</v>
      </c>
      <c r="AD45" s="93" t="str">
        <f>IF($D45="","",IF($G45&gt;AB45,"",IF(AB45&gt;=$D45,"○","")))</f>
        <v/>
      </c>
      <c r="AE45" s="95"/>
      <c r="AF45" s="112" t="str">
        <f>IF(AE45="","",IF(AD45="○",IF(AC45&gt;=10,IF($C45="介護","●","○"),"○"),"×"))</f>
        <v/>
      </c>
      <c r="AG45" s="108" t="str">
        <f>IF($G45="","",(EDATE($G46,5)))</f>
        <v/>
      </c>
      <c r="AH45" s="129">
        <f>IFERROR(DATEDIF($G45,AG45,"Y"),0)</f>
        <v>0</v>
      </c>
      <c r="AI45" s="93" t="str">
        <f>IF($D45="","",IF($G45&gt;AG45,"",IF(AG45&gt;=$D45,"○","")))</f>
        <v/>
      </c>
      <c r="AJ45" s="95"/>
      <c r="AK45" s="112" t="str">
        <f>IF(AJ45="","",IF(AI45="○",IF(AH45&gt;=10,IF($C45="介護","●","○"),"○"),"×"))</f>
        <v/>
      </c>
      <c r="AL45" s="108" t="str">
        <f>IF($G45="","",(EDATE($G46,6)))</f>
        <v/>
      </c>
      <c r="AM45" s="110">
        <f>IFERROR(DATEDIF($G45,AL45,"Y"),0)</f>
        <v>0</v>
      </c>
      <c r="AN45" s="93" t="str">
        <f>IF($D45="","",IF($G45&gt;AL45,"",IF(AL45&gt;=$D45,"○","")))</f>
        <v/>
      </c>
      <c r="AO45" s="95"/>
      <c r="AP45" s="112" t="str">
        <f>IF(AO45="","",IF(AN45="○",IF(AM45&gt;=10,IF($C45="介護","●","○"),"○"),"×"))</f>
        <v/>
      </c>
      <c r="AQ45" s="108" t="str">
        <f>IF($G45="","",(EDATE($G46,7)))</f>
        <v/>
      </c>
      <c r="AR45" s="110">
        <f>IFERROR(DATEDIF($G45,AQ45,"Y"),0)</f>
        <v>0</v>
      </c>
      <c r="AS45" s="93" t="str">
        <f>IF($D45="","",IF($G45&gt;AQ45,"",IF(AQ45&gt;=$D45,"○","")))</f>
        <v/>
      </c>
      <c r="AT45" s="95"/>
      <c r="AU45" s="112" t="str">
        <f>IF(AT45="","",IF(AS45="○",IF(AR45&gt;=10,IF($C45="介護","●","○"),"○"),"×"))</f>
        <v/>
      </c>
      <c r="AV45" s="108" t="str">
        <f>IF($G45="","",(EDATE($G46,8)))</f>
        <v/>
      </c>
      <c r="AW45" s="110">
        <f>IFERROR(DATEDIF($G45,AV45,"Y"),0)</f>
        <v>0</v>
      </c>
      <c r="AX45" s="93" t="str">
        <f>IF($D45="","",IF($G45&gt;AV45,"",IF(AV45&gt;=$D45,"○","")))</f>
        <v/>
      </c>
      <c r="AY45" s="95"/>
      <c r="AZ45" s="112" t="str">
        <f>IF(AY45="","",IF(AX45="○",IF(AW45&gt;=10,IF($C45="介護","●","○"),"○"),"×"))</f>
        <v/>
      </c>
      <c r="BA45" s="108" t="str">
        <f>IF($G45="","",(EDATE($G46,9)))</f>
        <v/>
      </c>
      <c r="BB45" s="110">
        <f>IFERROR(DATEDIF($G45,BA45,"Y"),0)</f>
        <v>0</v>
      </c>
      <c r="BC45" s="93" t="str">
        <f>IF($D45="","",IF($G45&gt;BA45,"",IF(BA45&gt;=$D45,"○","")))</f>
        <v/>
      </c>
      <c r="BD45" s="95"/>
      <c r="BE45" s="112" t="str">
        <f>IF(BD45="","",IF(BC45="○",IF(BB45&gt;=10,IF($C45="介護","●","○"),"○"),"×"))</f>
        <v/>
      </c>
      <c r="BF45" s="108" t="str">
        <f>IF($G45="","",(EDATE($G46,10)))</f>
        <v/>
      </c>
      <c r="BG45" s="110">
        <f>IFERROR(DATEDIF($G45,BF45,"Y"),0)</f>
        <v>0</v>
      </c>
      <c r="BH45" s="93" t="str">
        <f>IF($D45="","",IF($G45&gt;BF45,"",IF(BF45&gt;=$D45,"○","")))</f>
        <v/>
      </c>
      <c r="BI45" s="95"/>
      <c r="BJ45" s="97" t="str">
        <f>IF(BI45="","",IF(BH45="○",IF(BG45&gt;=10,IF($C45="介護","●","○"),"○"),"×"))</f>
        <v/>
      </c>
      <c r="BK45" s="99">
        <f>SUM(K45,P45,U45,Z45,AE45,AJ45,AO45,AT45,AY45,BD45,BI45)</f>
        <v>0</v>
      </c>
      <c r="BL45" s="101"/>
      <c r="BM45" s="66"/>
    </row>
    <row r="46" spans="2:65" ht="13.5" customHeight="1" x14ac:dyDescent="0.15">
      <c r="B46" s="116"/>
      <c r="C46" s="137"/>
      <c r="D46" s="137"/>
      <c r="E46" s="138"/>
      <c r="F46" s="139"/>
      <c r="G46" s="26" t="str">
        <f>IF(G45="","",$G$20)</f>
        <v/>
      </c>
      <c r="H46" s="123"/>
      <c r="I46" s="125"/>
      <c r="J46" s="131"/>
      <c r="K46" s="95"/>
      <c r="L46" s="132"/>
      <c r="M46" s="127"/>
      <c r="N46" s="135"/>
      <c r="O46" s="131"/>
      <c r="P46" s="95"/>
      <c r="Q46" s="132"/>
      <c r="R46" s="114"/>
      <c r="S46" s="135"/>
      <c r="T46" s="131"/>
      <c r="U46" s="95"/>
      <c r="V46" s="132"/>
      <c r="W46" s="114"/>
      <c r="X46" s="110"/>
      <c r="Y46" s="131"/>
      <c r="Z46" s="95"/>
      <c r="AA46" s="132"/>
      <c r="AB46" s="114"/>
      <c r="AC46" s="135"/>
      <c r="AD46" s="131"/>
      <c r="AE46" s="95"/>
      <c r="AF46" s="132"/>
      <c r="AG46" s="114"/>
      <c r="AH46" s="135"/>
      <c r="AI46" s="131"/>
      <c r="AJ46" s="95"/>
      <c r="AK46" s="132"/>
      <c r="AL46" s="114"/>
      <c r="AM46" s="110"/>
      <c r="AN46" s="131"/>
      <c r="AO46" s="95"/>
      <c r="AP46" s="132"/>
      <c r="AQ46" s="114"/>
      <c r="AR46" s="110"/>
      <c r="AS46" s="131"/>
      <c r="AT46" s="95"/>
      <c r="AU46" s="132"/>
      <c r="AV46" s="114"/>
      <c r="AW46" s="110"/>
      <c r="AX46" s="131"/>
      <c r="AY46" s="95"/>
      <c r="AZ46" s="132"/>
      <c r="BA46" s="114"/>
      <c r="BB46" s="110"/>
      <c r="BC46" s="131"/>
      <c r="BD46" s="95"/>
      <c r="BE46" s="132"/>
      <c r="BF46" s="114"/>
      <c r="BG46" s="110"/>
      <c r="BH46" s="131"/>
      <c r="BI46" s="95"/>
      <c r="BJ46" s="97"/>
      <c r="BK46" s="99"/>
      <c r="BL46" s="101"/>
      <c r="BM46" s="66"/>
    </row>
    <row r="47" spans="2:65" ht="13.5" customHeight="1" x14ac:dyDescent="0.15">
      <c r="B47" s="115"/>
      <c r="C47" s="117"/>
      <c r="D47" s="117"/>
      <c r="E47" s="119"/>
      <c r="F47" s="120"/>
      <c r="G47" s="25"/>
      <c r="H47" s="123" t="str">
        <f>IF($G47="","",IFERROR(DATEDIF(G47,G48,"Y")&amp;"年"&amp;DATEDIF(G47,G48,"YM")&amp;"月","0年0月"))</f>
        <v/>
      </c>
      <c r="I47" s="125">
        <f>IFERROR(DATEDIF(G47,G48,"Y"),0)</f>
        <v>0</v>
      </c>
      <c r="J47" s="93" t="str">
        <f>IF($D47="","",IF($G47&gt;$G$20,"",IF($G48&gt;=$D47,"○","")))</f>
        <v/>
      </c>
      <c r="K47" s="95"/>
      <c r="L47" s="112" t="str">
        <f>IF(K47="","",IF(J47="○",IF(I47&gt;=10,IF($C47="介護","●","○"),"○"),"×"))</f>
        <v/>
      </c>
      <c r="M47" s="127" t="str">
        <f>IF($G47="","",(EDATE($G48,1)))</f>
        <v/>
      </c>
      <c r="N47" s="110">
        <f>IFERROR(DATEDIF($G47,M47,"Y"),0)</f>
        <v>0</v>
      </c>
      <c r="O47" s="93" t="str">
        <f>IF($D47="","",IF($G47&gt;M47,"",IF(M47&gt;=$D47,"○","")))</f>
        <v/>
      </c>
      <c r="P47" s="95"/>
      <c r="Q47" s="112" t="str">
        <f>IF(P47="","",IF(O47="○",IF(N47&gt;=10,IF($C47="介護","●","○"),"○"),"×"))</f>
        <v/>
      </c>
      <c r="R47" s="108" t="str">
        <f>IF($G47="","",(EDATE($G48,2)))</f>
        <v/>
      </c>
      <c r="S47" s="110">
        <f>IFERROR(DATEDIF($G47,R47,"Y"),0)</f>
        <v>0</v>
      </c>
      <c r="T47" s="93" t="str">
        <f>IF($D47="","",IF($G47&gt;R47,"",IF(R47&gt;=$D47,"○","")))</f>
        <v/>
      </c>
      <c r="U47" s="95"/>
      <c r="V47" s="112" t="str">
        <f>IF(U47="","",IF(T47="○",IF(S47&gt;=10,IF($C47="介護","●","○"),"○"),"×"))</f>
        <v/>
      </c>
      <c r="W47" s="108" t="str">
        <f>IF($G47="","",(EDATE($G48,3)))</f>
        <v/>
      </c>
      <c r="X47" s="110">
        <f>IFERROR(DATEDIF($G47,W47,"Y"),0)</f>
        <v>0</v>
      </c>
      <c r="Y47" s="93" t="str">
        <f>IF($D47="","",IF($G47&gt;W47,"",IF(W47&gt;=$D47,"○","")))</f>
        <v/>
      </c>
      <c r="Z47" s="95"/>
      <c r="AA47" s="112" t="str">
        <f>IF(Z47="","",IF(Y47="○",IF(X47&gt;=10,IF($C47="介護","●","○"),"○"),"×"))</f>
        <v/>
      </c>
      <c r="AB47" s="108" t="str">
        <f>IF($G47="","",(EDATE($G48,4)))</f>
        <v/>
      </c>
      <c r="AC47" s="129">
        <f>IFERROR(DATEDIF($G47,AB47,"Y"),0)</f>
        <v>0</v>
      </c>
      <c r="AD47" s="93" t="str">
        <f>IF($D47="","",IF($G47&gt;AB47,"",IF(AB47&gt;=$D47,"○","")))</f>
        <v/>
      </c>
      <c r="AE47" s="95"/>
      <c r="AF47" s="112" t="str">
        <f>IF(AE47="","",IF(AD47="○",IF(AC47&gt;=10,IF($C47="介護","●","○"),"○"),"×"))</f>
        <v/>
      </c>
      <c r="AG47" s="108" t="str">
        <f>IF($G47="","",(EDATE($G48,5)))</f>
        <v/>
      </c>
      <c r="AH47" s="110">
        <f>IFERROR(DATEDIF($G47,AG47,"Y"),0)</f>
        <v>0</v>
      </c>
      <c r="AI47" s="93" t="str">
        <f>IF($D47="","",IF($G47&gt;AG47,"",IF(AG47&gt;=$D47,"○","")))</f>
        <v/>
      </c>
      <c r="AJ47" s="95"/>
      <c r="AK47" s="112" t="str">
        <f>IF(AJ47="","",IF(AI47="○",IF(AH47&gt;=10,IF($C47="介護","●","○"),"○"),"×"))</f>
        <v/>
      </c>
      <c r="AL47" s="108" t="str">
        <f>IF($G47="","",(EDATE($G48,6)))</f>
        <v/>
      </c>
      <c r="AM47" s="110">
        <f>IFERROR(DATEDIF($G47,AL47,"Y"),0)</f>
        <v>0</v>
      </c>
      <c r="AN47" s="93" t="str">
        <f>IF($D47="","",IF($G47&gt;AL47,"",IF(AL47&gt;=$D47,"○","")))</f>
        <v/>
      </c>
      <c r="AO47" s="95"/>
      <c r="AP47" s="112" t="str">
        <f>IF(AO47="","",IF(AN47="○",IF(AM47&gt;=10,IF($C47="介護","●","○"),"○"),"×"))</f>
        <v/>
      </c>
      <c r="AQ47" s="108" t="str">
        <f>IF($G47="","",(EDATE($G48,7)))</f>
        <v/>
      </c>
      <c r="AR47" s="110">
        <f>IFERROR(DATEDIF($G47,AQ47,"Y"),0)</f>
        <v>0</v>
      </c>
      <c r="AS47" s="93" t="str">
        <f>IF($D47="","",IF($G47&gt;AQ47,"",IF(AQ47&gt;=$D47,"○","")))</f>
        <v/>
      </c>
      <c r="AT47" s="95"/>
      <c r="AU47" s="112" t="str">
        <f>IF(AT47="","",IF(AS47="○",IF(AR47&gt;=10,IF($C47="介護","●","○"),"○"),"×"))</f>
        <v/>
      </c>
      <c r="AV47" s="108" t="str">
        <f>IF($G47="","",(EDATE($G48,8)))</f>
        <v/>
      </c>
      <c r="AW47" s="110">
        <f>IFERROR(DATEDIF($G47,AV47,"Y"),0)</f>
        <v>0</v>
      </c>
      <c r="AX47" s="93" t="str">
        <f>IF($D47="","",IF($G47&gt;AV47,"",IF(AV47&gt;=$D47,"○","")))</f>
        <v/>
      </c>
      <c r="AY47" s="133"/>
      <c r="AZ47" s="112" t="str">
        <f>IF(AY47="","",IF(AX47="○",IF(AW47&gt;=10,IF($C47="介護","●","○"),"○"),"×"))</f>
        <v/>
      </c>
      <c r="BA47" s="108" t="str">
        <f>IF($G47="","",(EDATE($G48,9)))</f>
        <v/>
      </c>
      <c r="BB47" s="110">
        <f>IFERROR(DATEDIF($G47,BA47,"Y"),0)</f>
        <v>0</v>
      </c>
      <c r="BC47" s="93" t="str">
        <f>IF($D47="","",IF($G47&gt;BA47,"",IF(BA47&gt;=$D47,"○","")))</f>
        <v/>
      </c>
      <c r="BD47" s="95"/>
      <c r="BE47" s="112" t="str">
        <f>IF(BD47="","",IF(BC47="○",IF(BB47&gt;=10,IF($C47="介護","●","○"),"○"),"×"))</f>
        <v/>
      </c>
      <c r="BF47" s="108" t="str">
        <f>IF($G47="","",(EDATE($G48,10)))</f>
        <v/>
      </c>
      <c r="BG47" s="110">
        <f>IFERROR(DATEDIF($G47,BF47,"Y"),0)</f>
        <v>0</v>
      </c>
      <c r="BH47" s="93" t="str">
        <f>IF($D47="","",IF($G47&gt;BF47,"",IF(BF47&gt;=$D47,"○","")))</f>
        <v/>
      </c>
      <c r="BI47" s="95"/>
      <c r="BJ47" s="97" t="str">
        <f>IF(BI47="","",IF(BH47="○",IF(BG47&gt;=10,IF($C47="介護","●","○"),"○"),"×"))</f>
        <v/>
      </c>
      <c r="BK47" s="99">
        <f>SUM(K47,P47,U47,Z47,AE47,AJ47,AO47,AT47,AY47,BD47,BI47)</f>
        <v>0</v>
      </c>
      <c r="BL47" s="101"/>
      <c r="BM47" s="66"/>
    </row>
    <row r="48" spans="2:65" ht="13.5" customHeight="1" x14ac:dyDescent="0.15">
      <c r="B48" s="116"/>
      <c r="C48" s="118"/>
      <c r="D48" s="118"/>
      <c r="E48" s="121"/>
      <c r="F48" s="122"/>
      <c r="G48" s="27" t="str">
        <f>IF(G47="","",$G$20)</f>
        <v/>
      </c>
      <c r="H48" s="124"/>
      <c r="I48" s="126"/>
      <c r="J48" s="94"/>
      <c r="K48" s="96"/>
      <c r="L48" s="113"/>
      <c r="M48" s="128"/>
      <c r="N48" s="111"/>
      <c r="O48" s="94"/>
      <c r="P48" s="96"/>
      <c r="Q48" s="113"/>
      <c r="R48" s="109"/>
      <c r="S48" s="111"/>
      <c r="T48" s="94"/>
      <c r="U48" s="96"/>
      <c r="V48" s="113"/>
      <c r="W48" s="109"/>
      <c r="X48" s="111"/>
      <c r="Y48" s="94"/>
      <c r="Z48" s="96"/>
      <c r="AA48" s="113"/>
      <c r="AB48" s="109"/>
      <c r="AC48" s="130"/>
      <c r="AD48" s="94"/>
      <c r="AE48" s="96"/>
      <c r="AF48" s="113"/>
      <c r="AG48" s="109"/>
      <c r="AH48" s="111"/>
      <c r="AI48" s="94"/>
      <c r="AJ48" s="96"/>
      <c r="AK48" s="113"/>
      <c r="AL48" s="114"/>
      <c r="AM48" s="111"/>
      <c r="AN48" s="94"/>
      <c r="AO48" s="96"/>
      <c r="AP48" s="113"/>
      <c r="AQ48" s="109"/>
      <c r="AR48" s="111"/>
      <c r="AS48" s="94"/>
      <c r="AT48" s="96"/>
      <c r="AU48" s="113"/>
      <c r="AV48" s="109"/>
      <c r="AW48" s="111"/>
      <c r="AX48" s="94"/>
      <c r="AY48" s="134"/>
      <c r="AZ48" s="113"/>
      <c r="BA48" s="109"/>
      <c r="BB48" s="111"/>
      <c r="BC48" s="94"/>
      <c r="BD48" s="96"/>
      <c r="BE48" s="113"/>
      <c r="BF48" s="109"/>
      <c r="BG48" s="111"/>
      <c r="BH48" s="94"/>
      <c r="BI48" s="96"/>
      <c r="BJ48" s="98"/>
      <c r="BK48" s="100"/>
      <c r="BL48" s="101"/>
      <c r="BM48" s="66"/>
    </row>
    <row r="49" spans="2:65" ht="29.25" customHeight="1" thickTop="1" x14ac:dyDescent="0.15">
      <c r="B49" s="204" t="s">
        <v>66</v>
      </c>
      <c r="C49" s="205"/>
      <c r="D49" s="205"/>
      <c r="E49" s="205"/>
      <c r="F49" s="205"/>
      <c r="G49" s="205"/>
      <c r="H49" s="206"/>
      <c r="I49" s="34"/>
      <c r="J49" s="15"/>
      <c r="K49" s="207">
        <f>SUM(K19:K48)</f>
        <v>0</v>
      </c>
      <c r="L49" s="208"/>
      <c r="M49" s="42"/>
      <c r="N49" s="42"/>
      <c r="O49" s="42"/>
      <c r="P49" s="209">
        <f>SUM(P19:P48)</f>
        <v>0</v>
      </c>
      <c r="Q49" s="210"/>
      <c r="R49" s="42"/>
      <c r="S49" s="46"/>
      <c r="T49" s="42"/>
      <c r="U49" s="209">
        <f>SUM(U19:U48)</f>
        <v>0</v>
      </c>
      <c r="V49" s="210"/>
      <c r="W49" s="42"/>
      <c r="X49" s="42"/>
      <c r="Y49" s="42"/>
      <c r="Z49" s="209">
        <f>SUM(Z19:Z48)</f>
        <v>0</v>
      </c>
      <c r="AA49" s="210"/>
      <c r="AB49" s="42"/>
      <c r="AC49" s="42"/>
      <c r="AD49" s="42"/>
      <c r="AE49" s="209">
        <f>SUM(AE19:AE48)</f>
        <v>0</v>
      </c>
      <c r="AF49" s="210"/>
      <c r="AG49" s="42"/>
      <c r="AH49" s="46"/>
      <c r="AI49" s="42"/>
      <c r="AJ49" s="209">
        <f>SUM(AJ19:AJ48)</f>
        <v>0</v>
      </c>
      <c r="AK49" s="210"/>
      <c r="AL49" s="42"/>
      <c r="AM49" s="42"/>
      <c r="AN49" s="42"/>
      <c r="AO49" s="209">
        <f>SUM(AO19:AO48)</f>
        <v>0</v>
      </c>
      <c r="AP49" s="210"/>
      <c r="AQ49" s="42"/>
      <c r="AR49" s="42"/>
      <c r="AS49" s="42"/>
      <c r="AT49" s="209">
        <f>SUM(AT19:AT48)</f>
        <v>0</v>
      </c>
      <c r="AU49" s="210"/>
      <c r="AV49" s="42"/>
      <c r="AW49" s="46"/>
      <c r="AX49" s="42"/>
      <c r="AY49" s="209">
        <f>SUM(AY19:AY48)</f>
        <v>0</v>
      </c>
      <c r="AZ49" s="210"/>
      <c r="BA49" s="42"/>
      <c r="BB49" s="42"/>
      <c r="BC49" s="42"/>
      <c r="BD49" s="209">
        <f>SUM(BD19:BD48)</f>
        <v>0</v>
      </c>
      <c r="BE49" s="210"/>
      <c r="BF49" s="42"/>
      <c r="BG49" s="42"/>
      <c r="BH49" s="42"/>
      <c r="BI49" s="209">
        <f>SUM(BI19:BI48)</f>
        <v>0</v>
      </c>
      <c r="BJ49" s="211"/>
      <c r="BK49" s="57">
        <f>SUM(K49:BJ49)</f>
        <v>0</v>
      </c>
      <c r="BL49" s="61" t="e">
        <f>BK49/BK50</f>
        <v>#DIV/0!</v>
      </c>
      <c r="BM49" s="66"/>
    </row>
    <row r="50" spans="2:65" ht="35.25" hidden="1" customHeight="1" x14ac:dyDescent="0.15">
      <c r="B50" s="7"/>
      <c r="C50" s="15"/>
      <c r="D50" s="15"/>
      <c r="E50" s="15"/>
      <c r="F50" s="15"/>
      <c r="G50" s="15"/>
      <c r="H50" s="30"/>
      <c r="I50" s="34"/>
      <c r="J50" s="15"/>
      <c r="K50" s="212">
        <f>IF(K49&gt;0,1,0)</f>
        <v>0</v>
      </c>
      <c r="L50" s="213"/>
      <c r="M50" s="43"/>
      <c r="N50" s="43"/>
      <c r="O50" s="43"/>
      <c r="P50" s="201">
        <f>IF(P49&gt;0,1,0)</f>
        <v>0</v>
      </c>
      <c r="Q50" s="202"/>
      <c r="R50" s="43"/>
      <c r="S50" s="41"/>
      <c r="T50" s="43"/>
      <c r="U50" s="201">
        <f>IF(U49&gt;0,1,0)</f>
        <v>0</v>
      </c>
      <c r="V50" s="202"/>
      <c r="W50" s="43"/>
      <c r="X50" s="43"/>
      <c r="Y50" s="43"/>
      <c r="Z50" s="201">
        <f>IF(Z49&gt;0,1,0)</f>
        <v>0</v>
      </c>
      <c r="AA50" s="202"/>
      <c r="AB50" s="43"/>
      <c r="AC50" s="43"/>
      <c r="AD50" s="43"/>
      <c r="AE50" s="201">
        <f>IF(AE49&gt;0,1,0)</f>
        <v>0</v>
      </c>
      <c r="AF50" s="202"/>
      <c r="AG50" s="43"/>
      <c r="AH50" s="41"/>
      <c r="AI50" s="43"/>
      <c r="AJ50" s="201">
        <f>IF(AJ49&gt;0,1,0)</f>
        <v>0</v>
      </c>
      <c r="AK50" s="202"/>
      <c r="AL50" s="43"/>
      <c r="AM50" s="43"/>
      <c r="AN50" s="43"/>
      <c r="AO50" s="201">
        <f>IF(AO49&gt;0,1,0)</f>
        <v>0</v>
      </c>
      <c r="AP50" s="202"/>
      <c r="AQ50" s="43"/>
      <c r="AR50" s="43"/>
      <c r="AS50" s="43"/>
      <c r="AT50" s="201">
        <f>IF(AT49&gt;0,1,0)</f>
        <v>0</v>
      </c>
      <c r="AU50" s="202"/>
      <c r="AV50" s="43"/>
      <c r="AW50" s="41"/>
      <c r="AX50" s="43"/>
      <c r="AY50" s="201">
        <f>IF(AY49&gt;0,1,0)</f>
        <v>0</v>
      </c>
      <c r="AZ50" s="202"/>
      <c r="BA50" s="43"/>
      <c r="BB50" s="43"/>
      <c r="BC50" s="43"/>
      <c r="BD50" s="201">
        <f>IF(BD49&gt;0,1,0)</f>
        <v>0</v>
      </c>
      <c r="BE50" s="202"/>
      <c r="BF50" s="43"/>
      <c r="BG50" s="43"/>
      <c r="BH50" s="43"/>
      <c r="BI50" s="201">
        <f>IF(BI49&gt;0,1,0)</f>
        <v>0</v>
      </c>
      <c r="BJ50" s="202"/>
      <c r="BK50" s="57">
        <f>SUM(K50:BJ50)</f>
        <v>0</v>
      </c>
      <c r="BL50" s="62"/>
      <c r="BM50" s="66"/>
    </row>
    <row r="51" spans="2:65" ht="27" customHeight="1" x14ac:dyDescent="0.15">
      <c r="B51" s="198" t="s">
        <v>48</v>
      </c>
      <c r="C51" s="199"/>
      <c r="D51" s="199"/>
      <c r="E51" s="199"/>
      <c r="F51" s="199"/>
      <c r="G51" s="199"/>
      <c r="H51" s="200"/>
      <c r="I51" s="35"/>
      <c r="J51" s="37"/>
      <c r="K51" s="201">
        <f>SUMIFS(K19:K48,J19:J48,"○",$C$19:$C$48,"介護")</f>
        <v>0</v>
      </c>
      <c r="L51" s="202"/>
      <c r="M51" s="44"/>
      <c r="N51" s="44"/>
      <c r="O51" s="44"/>
      <c r="P51" s="201">
        <f>SUMIFS(P19:P48,O19:O48,"○",$C$19:$C$48,"介護")</f>
        <v>0</v>
      </c>
      <c r="Q51" s="202"/>
      <c r="R51" s="44"/>
      <c r="S51" s="47"/>
      <c r="T51" s="44"/>
      <c r="U51" s="201">
        <f>SUMIFS(U19:U48,T19:T48,"○",$C$19:$C$48,"介護")</f>
        <v>0</v>
      </c>
      <c r="V51" s="202"/>
      <c r="W51" s="44"/>
      <c r="X51" s="44"/>
      <c r="Y51" s="44"/>
      <c r="Z51" s="201">
        <f>SUMIFS(Z19:Z48,Y19:Y48,"○",$C$19:$C$48,"介護")</f>
        <v>0</v>
      </c>
      <c r="AA51" s="202"/>
      <c r="AB51" s="44"/>
      <c r="AC51" s="44"/>
      <c r="AD51" s="44"/>
      <c r="AE51" s="201">
        <f>SUMIFS(AE19:AE48,AD19:AD48,"○",$C$19:$C$48,"介護")</f>
        <v>0</v>
      </c>
      <c r="AF51" s="202"/>
      <c r="AG51" s="44"/>
      <c r="AH51" s="47"/>
      <c r="AI51" s="44"/>
      <c r="AJ51" s="201">
        <f>SUMIFS(AJ19:AJ48,AI19:AI48,"○",$C$19:$C$48,"介護")</f>
        <v>0</v>
      </c>
      <c r="AK51" s="202"/>
      <c r="AL51" s="44"/>
      <c r="AM51" s="44"/>
      <c r="AN51" s="44"/>
      <c r="AO51" s="201">
        <f>SUMIFS(AO19:AO48,AN19:AN48,"○",$C$19:$C$48,"介護")</f>
        <v>0</v>
      </c>
      <c r="AP51" s="202"/>
      <c r="AQ51" s="44"/>
      <c r="AR51" s="44"/>
      <c r="AS51" s="44"/>
      <c r="AT51" s="201">
        <f>SUMIFS(AT19:AT48,AS19:AS48,"○",$C$19:$C$48,"介護")</f>
        <v>0</v>
      </c>
      <c r="AU51" s="202"/>
      <c r="AV51" s="44"/>
      <c r="AW51" s="47"/>
      <c r="AX51" s="44"/>
      <c r="AY51" s="201">
        <f>SUMIFS(AY19:AY48,AX19:AX48,"○",$C$19:$C$48,"介護")</f>
        <v>0</v>
      </c>
      <c r="AZ51" s="202"/>
      <c r="BA51" s="44"/>
      <c r="BB51" s="44"/>
      <c r="BC51" s="44"/>
      <c r="BD51" s="201">
        <f>SUMIFS(BD19:BD48,BC19:BC48,"○",$C$19:$C$48,"介護")</f>
        <v>0</v>
      </c>
      <c r="BE51" s="202"/>
      <c r="BF51" s="44"/>
      <c r="BG51" s="44"/>
      <c r="BH51" s="44"/>
      <c r="BI51" s="201">
        <f>SUMIFS(BI19:BI48,BH19:BH48,"○",$C$19:$C$48,"介護")</f>
        <v>0</v>
      </c>
      <c r="BJ51" s="203"/>
      <c r="BK51" s="58">
        <f>BI51+BD51+AY51+AT51+AO51+AJ51+AE51+Z51+U51+P51+K51</f>
        <v>0</v>
      </c>
      <c r="BL51" s="63" t="e">
        <f>BK51/BK50</f>
        <v>#DIV/0!</v>
      </c>
      <c r="BM51" s="66"/>
    </row>
    <row r="52" spans="2:65" ht="27" customHeight="1" x14ac:dyDescent="0.15">
      <c r="B52" s="198" t="s">
        <v>26</v>
      </c>
      <c r="C52" s="199"/>
      <c r="D52" s="199"/>
      <c r="E52" s="199"/>
      <c r="F52" s="199"/>
      <c r="G52" s="199"/>
      <c r="H52" s="200"/>
      <c r="I52" s="35"/>
      <c r="J52" s="37"/>
      <c r="K52" s="201">
        <f>SUMIF(J19:J48,"○",K19:K48)</f>
        <v>0</v>
      </c>
      <c r="L52" s="202"/>
      <c r="M52" s="44"/>
      <c r="N52" s="44"/>
      <c r="O52" s="44"/>
      <c r="P52" s="201">
        <f>SUMIF(O19:O48,"○",P19:P48)</f>
        <v>0</v>
      </c>
      <c r="Q52" s="202"/>
      <c r="R52" s="44"/>
      <c r="S52" s="47"/>
      <c r="T52" s="44"/>
      <c r="U52" s="201">
        <f>SUMIF(T19:T48,"○",U19:U48)</f>
        <v>0</v>
      </c>
      <c r="V52" s="202"/>
      <c r="W52" s="44"/>
      <c r="X52" s="44"/>
      <c r="Y52" s="44"/>
      <c r="Z52" s="201">
        <f>SUMIF(Y19:Y48,"○",Z19:Z48)</f>
        <v>0</v>
      </c>
      <c r="AA52" s="202"/>
      <c r="AB52" s="44"/>
      <c r="AC52" s="44"/>
      <c r="AD52" s="44"/>
      <c r="AE52" s="201">
        <f>SUMIF(AD19:AD48,"○",AE19:AE48)</f>
        <v>0</v>
      </c>
      <c r="AF52" s="202"/>
      <c r="AG52" s="44"/>
      <c r="AH52" s="47"/>
      <c r="AI52" s="44"/>
      <c r="AJ52" s="201">
        <f>SUMIF(AI19:AI48,"○",AJ19:AJ48)</f>
        <v>0</v>
      </c>
      <c r="AK52" s="202"/>
      <c r="AL52" s="44"/>
      <c r="AM52" s="44"/>
      <c r="AN52" s="44"/>
      <c r="AO52" s="201">
        <f>SUMIF(AN19:AN48,"○",AO19:AO48)</f>
        <v>0</v>
      </c>
      <c r="AP52" s="202"/>
      <c r="AQ52" s="44"/>
      <c r="AR52" s="44"/>
      <c r="AS52" s="44"/>
      <c r="AT52" s="201">
        <f>SUMIF(AS19:AS48,"○",AT19:AT48)</f>
        <v>0</v>
      </c>
      <c r="AU52" s="202"/>
      <c r="AV52" s="44"/>
      <c r="AW52" s="47"/>
      <c r="AX52" s="44"/>
      <c r="AY52" s="201">
        <f>SUMIF(AX19:AX48,"○",AY19:AY48)</f>
        <v>0</v>
      </c>
      <c r="AZ52" s="202"/>
      <c r="BA52" s="44"/>
      <c r="BB52" s="44"/>
      <c r="BC52" s="44"/>
      <c r="BD52" s="201">
        <f>SUMIF(BC19:BC48,"○",BD19:BD48)</f>
        <v>0</v>
      </c>
      <c r="BE52" s="202"/>
      <c r="BF52" s="44"/>
      <c r="BG52" s="44"/>
      <c r="BH52" s="44"/>
      <c r="BI52" s="201">
        <f>SUMIF(BH19:BH48,"○",BI19:BI48)</f>
        <v>0</v>
      </c>
      <c r="BJ52" s="203"/>
      <c r="BK52" s="59">
        <f>BI52+BD52+AY52+AT52+AO52+AJ52+AE52+Z52+U52+P52+K52</f>
        <v>0</v>
      </c>
      <c r="BL52" s="64" t="e">
        <f>BK52/BK50</f>
        <v>#DIV/0!</v>
      </c>
      <c r="BM52" s="66"/>
    </row>
    <row r="53" spans="2:65" ht="27" customHeight="1" x14ac:dyDescent="0.15">
      <c r="B53" s="188" t="s">
        <v>45</v>
      </c>
      <c r="C53" s="189"/>
      <c r="D53" s="189"/>
      <c r="E53" s="189"/>
      <c r="F53" s="189"/>
      <c r="G53" s="189"/>
      <c r="H53" s="190"/>
      <c r="I53" s="36"/>
      <c r="J53" s="16"/>
      <c r="K53" s="191">
        <f>SUMIF(L19:L48,"●",K19:K48)</f>
        <v>0</v>
      </c>
      <c r="L53" s="192" t="e">
        <f>SUMIF(K61:K68,"介護",#REF!)</f>
        <v>#REF!</v>
      </c>
      <c r="M53" s="45"/>
      <c r="N53" s="45"/>
      <c r="O53" s="45"/>
      <c r="P53" s="191">
        <f>SUMIF(Q19:Q48,"●",P19:P48)</f>
        <v>0</v>
      </c>
      <c r="Q53" s="192" t="e">
        <f>SUMIF(P61:P68,"介護",#REF!)</f>
        <v>#REF!</v>
      </c>
      <c r="R53" s="45"/>
      <c r="S53" s="48"/>
      <c r="T53" s="45"/>
      <c r="U53" s="191">
        <f>SUMIF(V19:V48,"●",U19:U48)</f>
        <v>0</v>
      </c>
      <c r="V53" s="192" t="e">
        <f>SUMIF(U61:U68,"介護",#REF!)</f>
        <v>#REF!</v>
      </c>
      <c r="W53" s="45"/>
      <c r="X53" s="45"/>
      <c r="Y53" s="45"/>
      <c r="Z53" s="191">
        <f>SUMIF(AA19:AA48,"●",Z19:Z48)</f>
        <v>0</v>
      </c>
      <c r="AA53" s="192" t="e">
        <f>SUMIF(Z61:Z68,"介護",#REF!)</f>
        <v>#REF!</v>
      </c>
      <c r="AB53" s="45"/>
      <c r="AC53" s="45"/>
      <c r="AD53" s="45"/>
      <c r="AE53" s="191">
        <f>SUMIF(AF19:AF48,"●",AE19:AE48)</f>
        <v>0</v>
      </c>
      <c r="AF53" s="192" t="e">
        <f>SUMIF(AE61:AE68,"介護",#REF!)</f>
        <v>#REF!</v>
      </c>
      <c r="AG53" s="45"/>
      <c r="AH53" s="48"/>
      <c r="AI53" s="45"/>
      <c r="AJ53" s="191">
        <f>SUMIF(AK19:AK48,"●",AJ19:AJ48)</f>
        <v>0</v>
      </c>
      <c r="AK53" s="192" t="e">
        <f>SUMIF(AJ61:AJ68,"介護",#REF!)</f>
        <v>#REF!</v>
      </c>
      <c r="AL53" s="45"/>
      <c r="AM53" s="45"/>
      <c r="AN53" s="45"/>
      <c r="AO53" s="191">
        <f>SUMIF(AP19:AP48,"●",AO19:AO48)</f>
        <v>0</v>
      </c>
      <c r="AP53" s="192" t="e">
        <f>SUMIF(AO61:AO68,"介護",#REF!)</f>
        <v>#REF!</v>
      </c>
      <c r="AQ53" s="45"/>
      <c r="AR53" s="45"/>
      <c r="AS53" s="45"/>
      <c r="AT53" s="191">
        <f>SUMIF(AU19:AU48,"●",AT19:AT48)</f>
        <v>0</v>
      </c>
      <c r="AU53" s="192" t="e">
        <f>SUMIF(AT61:AT68,"介護",#REF!)</f>
        <v>#REF!</v>
      </c>
      <c r="AV53" s="45"/>
      <c r="AW53" s="48"/>
      <c r="AX53" s="45"/>
      <c r="AY53" s="191">
        <f>SUMIF(AZ19:AZ48,"●",AY19:AY48)</f>
        <v>0</v>
      </c>
      <c r="AZ53" s="192" t="e">
        <f>SUMIF(AY61:AY68,"介護",#REF!)</f>
        <v>#REF!</v>
      </c>
      <c r="BA53" s="45"/>
      <c r="BB53" s="45"/>
      <c r="BC53" s="45"/>
      <c r="BD53" s="191">
        <f>SUMIF(BE19:BE48,"●",BD19:BD48)</f>
        <v>0</v>
      </c>
      <c r="BE53" s="192" t="e">
        <f>SUMIF(BD61:BD68,"介護",#REF!)</f>
        <v>#REF!</v>
      </c>
      <c r="BF53" s="45"/>
      <c r="BG53" s="45"/>
      <c r="BH53" s="45"/>
      <c r="BI53" s="191">
        <f>SUMIF(BJ19:BJ48,"●",BI19:BI48)</f>
        <v>0</v>
      </c>
      <c r="BJ53" s="192" t="e">
        <f>SUMIF(BI61:BI68,"介護",#REF!)</f>
        <v>#REF!</v>
      </c>
      <c r="BK53" s="60">
        <f>BI53+BD53+AY53+AT53+AO53+AJ53+AE53+Z53+U53+P53+K53</f>
        <v>0</v>
      </c>
      <c r="BL53" s="65" t="e">
        <f>BK53/BK50</f>
        <v>#DIV/0!</v>
      </c>
      <c r="BM53" s="66"/>
    </row>
    <row r="54" spans="2:65" ht="10.5" customHeight="1" x14ac:dyDescent="0.1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4"/>
    </row>
    <row r="55" spans="2:65" ht="21" customHeight="1" x14ac:dyDescent="0.15">
      <c r="B55" s="9"/>
      <c r="C55" s="9"/>
      <c r="D55" s="9"/>
      <c r="E55" s="4"/>
      <c r="F55" s="4"/>
      <c r="G55" s="28"/>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193" t="s">
        <v>44</v>
      </c>
      <c r="BE55" s="194"/>
      <c r="BF55" s="194"/>
      <c r="BG55" s="194"/>
      <c r="BH55" s="194"/>
      <c r="BI55" s="194"/>
      <c r="BJ55" s="195"/>
      <c r="BK55" s="196" t="e">
        <f>BL51/BL49</f>
        <v>#DIV/0!</v>
      </c>
      <c r="BL55" s="197"/>
      <c r="BM55" s="66"/>
    </row>
    <row r="56" spans="2:65" ht="21" customHeight="1" x14ac:dyDescent="0.15">
      <c r="B56" s="10" t="s">
        <v>73</v>
      </c>
      <c r="C56" s="10"/>
      <c r="D56" s="10"/>
      <c r="E56" s="4"/>
      <c r="F56" s="4"/>
      <c r="G56" s="28"/>
      <c r="H56" s="31"/>
      <c r="I56" s="31"/>
      <c r="J56" s="31"/>
      <c r="K56" s="31"/>
      <c r="L56" s="31"/>
      <c r="M56" s="31"/>
      <c r="N56" s="31"/>
      <c r="O56" s="31"/>
      <c r="P56" s="31"/>
      <c r="Q56" s="31"/>
      <c r="R56" s="31"/>
      <c r="S56" s="31"/>
      <c r="T56" s="31"/>
      <c r="U56" s="31"/>
      <c r="V56" s="31"/>
      <c r="W56" s="31"/>
      <c r="X56" s="31"/>
      <c r="Y56" s="31"/>
      <c r="Z56" s="31"/>
      <c r="AA56" s="12"/>
      <c r="AB56" s="12"/>
      <c r="AC56" s="12"/>
      <c r="AD56" s="31"/>
      <c r="AE56" s="12"/>
      <c r="AF56" s="12"/>
      <c r="AG56" s="12"/>
      <c r="AH56" s="12"/>
      <c r="AI56" s="31"/>
      <c r="AJ56" s="12"/>
      <c r="AK56" s="12"/>
      <c r="AL56" s="12"/>
      <c r="AM56" s="12"/>
      <c r="AN56" s="31"/>
      <c r="AO56" s="12"/>
      <c r="AP56" s="12"/>
      <c r="AQ56" s="12"/>
      <c r="AR56" s="4"/>
      <c r="AS56" s="31"/>
      <c r="AT56" s="4"/>
      <c r="AU56" s="4"/>
      <c r="AV56" s="4"/>
      <c r="AW56" s="4"/>
      <c r="AX56" s="31"/>
      <c r="AY56" s="4"/>
      <c r="AZ56" s="4"/>
      <c r="BA56" s="4"/>
      <c r="BB56" s="4"/>
      <c r="BC56" s="31"/>
      <c r="BD56" s="193" t="s">
        <v>42</v>
      </c>
      <c r="BE56" s="194"/>
      <c r="BF56" s="194"/>
      <c r="BG56" s="194"/>
      <c r="BH56" s="194"/>
      <c r="BI56" s="194"/>
      <c r="BJ56" s="195"/>
      <c r="BK56" s="196" t="e">
        <f>BL52/BL49</f>
        <v>#DIV/0!</v>
      </c>
      <c r="BL56" s="197"/>
    </row>
    <row r="57" spans="2:65" ht="21" customHeight="1" x14ac:dyDescent="0.15">
      <c r="B57" s="11"/>
      <c r="C57" s="11"/>
      <c r="D57" s="11"/>
      <c r="E57" s="4"/>
      <c r="F57" s="4"/>
      <c r="G57" s="28"/>
      <c r="H57" s="31"/>
      <c r="I57" s="31"/>
      <c r="J57" s="31"/>
      <c r="K57" s="31"/>
      <c r="L57" s="31"/>
      <c r="M57" s="31"/>
      <c r="N57" s="31"/>
      <c r="O57" s="31"/>
      <c r="P57" s="31"/>
      <c r="Q57" s="31"/>
      <c r="R57" s="31"/>
      <c r="S57" s="31"/>
      <c r="T57" s="31"/>
      <c r="U57" s="31"/>
      <c r="V57" s="31"/>
      <c r="W57" s="31"/>
      <c r="X57" s="31"/>
      <c r="Y57" s="31"/>
      <c r="Z57" s="31"/>
      <c r="AA57" s="12"/>
      <c r="AB57" s="12"/>
      <c r="AC57" s="12"/>
      <c r="AD57" s="31"/>
      <c r="AE57" s="12"/>
      <c r="AF57" s="12"/>
      <c r="AG57" s="12"/>
      <c r="AH57" s="12"/>
      <c r="AI57" s="31"/>
      <c r="AJ57" s="12"/>
      <c r="AK57" s="12"/>
      <c r="AL57" s="12"/>
      <c r="AM57" s="12"/>
      <c r="AN57" s="31"/>
      <c r="AO57" s="12"/>
      <c r="AP57" s="12"/>
      <c r="AQ57" s="12"/>
      <c r="AR57" s="4"/>
      <c r="AS57" s="31"/>
      <c r="AT57" s="4"/>
      <c r="AU57" s="4"/>
      <c r="AV57" s="4"/>
      <c r="AW57" s="4"/>
      <c r="AX57" s="31"/>
      <c r="AY57" s="4"/>
      <c r="AZ57" s="4"/>
      <c r="BA57" s="4"/>
      <c r="BB57" s="4"/>
      <c r="BC57" s="31"/>
      <c r="BD57" s="193" t="s">
        <v>41</v>
      </c>
      <c r="BE57" s="194"/>
      <c r="BF57" s="194"/>
      <c r="BG57" s="194"/>
      <c r="BH57" s="194"/>
      <c r="BI57" s="194"/>
      <c r="BJ57" s="195"/>
      <c r="BK57" s="196" t="e">
        <f>BL53/BL49</f>
        <v>#DIV/0!</v>
      </c>
      <c r="BL57" s="197"/>
    </row>
    <row r="58" spans="2:65" ht="15.95" customHeight="1" x14ac:dyDescent="0.15">
      <c r="B58" s="13" t="s">
        <v>74</v>
      </c>
      <c r="C58" s="13"/>
      <c r="D58" s="13"/>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8"/>
      <c r="AS58" s="12"/>
      <c r="AT58" s="8"/>
      <c r="AU58" s="8"/>
      <c r="AV58" s="8"/>
      <c r="AW58" s="8"/>
      <c r="AX58" s="12"/>
      <c r="AY58" s="8"/>
      <c r="AZ58" s="8"/>
      <c r="BA58" s="8"/>
      <c r="BB58" s="8"/>
      <c r="BC58" s="12"/>
      <c r="BD58" s="8"/>
      <c r="BE58" s="8"/>
      <c r="BF58" s="8"/>
      <c r="BG58" s="8"/>
      <c r="BH58" s="12"/>
      <c r="BI58" s="8"/>
      <c r="BJ58" s="8"/>
      <c r="BK58" s="8"/>
      <c r="BL58" s="4"/>
    </row>
    <row r="59" spans="2:65" ht="15.95" customHeight="1" x14ac:dyDescent="0.15">
      <c r="B59" s="12" t="s">
        <v>13</v>
      </c>
      <c r="C59" s="12"/>
      <c r="D59" s="12"/>
      <c r="E59" s="12"/>
      <c r="F59" s="12"/>
      <c r="G59" s="12"/>
      <c r="H59" s="12"/>
      <c r="I59" s="12"/>
      <c r="J59" s="12"/>
      <c r="K59" s="12"/>
      <c r="L59" s="12"/>
      <c r="M59" s="12"/>
      <c r="N59" s="12"/>
      <c r="O59" s="12"/>
      <c r="P59" s="12"/>
      <c r="Q59" s="12"/>
      <c r="R59" s="12"/>
      <c r="S59" s="12"/>
      <c r="T59" s="12"/>
      <c r="U59" s="12"/>
      <c r="V59" s="12"/>
      <c r="W59" s="12"/>
      <c r="X59" s="12"/>
      <c r="Y59" s="12"/>
      <c r="Z59" s="12"/>
      <c r="AA59" s="13"/>
      <c r="AB59" s="13"/>
      <c r="AC59" s="13"/>
      <c r="AD59" s="12"/>
      <c r="AE59" s="13"/>
      <c r="AF59" s="13"/>
      <c r="AG59" s="13"/>
      <c r="AH59" s="13"/>
      <c r="AI59" s="12"/>
      <c r="AJ59" s="13"/>
      <c r="AK59" s="13"/>
      <c r="AL59" s="13"/>
      <c r="AM59" s="13"/>
      <c r="AN59" s="12"/>
      <c r="AO59" s="13"/>
      <c r="AP59" s="13"/>
      <c r="AQ59" s="13"/>
      <c r="AR59" s="8"/>
      <c r="AS59" s="12"/>
      <c r="AT59" s="8"/>
      <c r="AU59" s="8"/>
      <c r="AV59" s="8"/>
      <c r="AW59" s="8"/>
      <c r="AX59" s="12"/>
      <c r="AY59" s="8"/>
      <c r="AZ59" s="8"/>
      <c r="BA59" s="8"/>
      <c r="BB59" s="8"/>
      <c r="BC59" s="12"/>
      <c r="BD59" s="14"/>
      <c r="BE59" s="14"/>
      <c r="BF59" s="14"/>
      <c r="BG59" s="14"/>
      <c r="BH59" s="12"/>
      <c r="BI59" s="14"/>
      <c r="BJ59" s="14"/>
      <c r="BK59" s="14"/>
      <c r="BL59" s="14"/>
    </row>
    <row r="60" spans="2:65" ht="15.95" customHeight="1" x14ac:dyDescent="0.15">
      <c r="B60" s="13" t="s">
        <v>24</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8"/>
      <c r="AS60" s="13"/>
      <c r="AT60" s="8"/>
      <c r="AU60" s="8"/>
      <c r="AV60" s="8"/>
      <c r="AW60" s="8"/>
      <c r="AX60" s="13"/>
      <c r="AY60" s="8"/>
      <c r="AZ60" s="8"/>
      <c r="BA60" s="8"/>
      <c r="BB60" s="8"/>
      <c r="BC60" s="13"/>
      <c r="BD60" s="14"/>
      <c r="BE60" s="14"/>
      <c r="BF60" s="14"/>
      <c r="BG60" s="14"/>
      <c r="BH60" s="13"/>
      <c r="BI60" s="14"/>
      <c r="BJ60" s="14"/>
      <c r="BK60" s="14"/>
      <c r="BL60" s="14"/>
    </row>
    <row r="61" spans="2:65" ht="15.95" customHeight="1" x14ac:dyDescent="0.15">
      <c r="B61" s="13"/>
      <c r="C61" s="17" t="s">
        <v>75</v>
      </c>
      <c r="D61" s="13"/>
      <c r="E61" s="18"/>
      <c r="F61" s="18"/>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4"/>
      <c r="AS61" s="13"/>
      <c r="AT61" s="14"/>
      <c r="AU61" s="14"/>
      <c r="AV61" s="14"/>
      <c r="AW61" s="14"/>
      <c r="AX61" s="13"/>
      <c r="AY61" s="14"/>
      <c r="AZ61" s="14"/>
      <c r="BA61" s="14"/>
      <c r="BB61" s="14"/>
      <c r="BC61" s="13"/>
      <c r="BH61" s="13"/>
    </row>
    <row r="62" spans="2:65" ht="15.95" customHeight="1" x14ac:dyDescent="0.15">
      <c r="B62" s="14"/>
      <c r="C62" s="14" t="s">
        <v>76</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H62" s="14"/>
    </row>
    <row r="63" spans="2:65" ht="18" customHeight="1" x14ac:dyDescent="0.15">
      <c r="B63" s="14"/>
      <c r="C63" s="14" t="s">
        <v>25</v>
      </c>
      <c r="D63" s="14"/>
    </row>
    <row r="64" spans="2:65" ht="18" customHeight="1" x14ac:dyDescent="0.15">
      <c r="B64" s="14"/>
      <c r="C64" s="14"/>
      <c r="D64" s="14"/>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sheetProtection sheet="1" objects="1" scenarios="1"/>
  <mergeCells count="1054">
    <mergeCell ref="BK1:BL1"/>
    <mergeCell ref="B2:BL2"/>
    <mergeCell ref="B5:E5"/>
    <mergeCell ref="G5:V5"/>
    <mergeCell ref="B6:E6"/>
    <mergeCell ref="G6:V6"/>
    <mergeCell ref="B7:E7"/>
    <mergeCell ref="G7:V7"/>
    <mergeCell ref="B8:E8"/>
    <mergeCell ref="K8:V8"/>
    <mergeCell ref="B9:E9"/>
    <mergeCell ref="K9:V9"/>
    <mergeCell ref="K14:Q14"/>
    <mergeCell ref="C16:D16"/>
    <mergeCell ref="G16:H16"/>
    <mergeCell ref="K16:L16"/>
    <mergeCell ref="P16:Q16"/>
    <mergeCell ref="U16:V16"/>
    <mergeCell ref="Z16:AA16"/>
    <mergeCell ref="AE16:AF16"/>
    <mergeCell ref="AJ16:AK16"/>
    <mergeCell ref="AO16:AP16"/>
    <mergeCell ref="AT16:AU16"/>
    <mergeCell ref="AY16:AZ16"/>
    <mergeCell ref="BD16:BE16"/>
    <mergeCell ref="BI16:BJ16"/>
    <mergeCell ref="B16:B18"/>
    <mergeCell ref="E16:F18"/>
    <mergeCell ref="I16:I18"/>
    <mergeCell ref="J16:J18"/>
    <mergeCell ref="M16:M18"/>
    <mergeCell ref="N16:N18"/>
    <mergeCell ref="B49:H49"/>
    <mergeCell ref="K49:L49"/>
    <mergeCell ref="P49:Q49"/>
    <mergeCell ref="U49:V49"/>
    <mergeCell ref="Z49:AA49"/>
    <mergeCell ref="AE49:AF49"/>
    <mergeCell ref="AJ49:AK49"/>
    <mergeCell ref="AO49:AP49"/>
    <mergeCell ref="AT49:AU49"/>
    <mergeCell ref="AY49:AZ49"/>
    <mergeCell ref="BD49:BE49"/>
    <mergeCell ref="BI49:BJ49"/>
    <mergeCell ref="K50:L50"/>
    <mergeCell ref="P50:Q50"/>
    <mergeCell ref="U50:V50"/>
    <mergeCell ref="Z50:AA50"/>
    <mergeCell ref="AE50:AF50"/>
    <mergeCell ref="AJ50:AK50"/>
    <mergeCell ref="AO50:AP50"/>
    <mergeCell ref="AT50:AU50"/>
    <mergeCell ref="AY50:AZ50"/>
    <mergeCell ref="BD50:BE50"/>
    <mergeCell ref="BI50:BJ50"/>
    <mergeCell ref="B51:H51"/>
    <mergeCell ref="K51:L51"/>
    <mergeCell ref="P51:Q51"/>
    <mergeCell ref="U51:V51"/>
    <mergeCell ref="Z51:AA51"/>
    <mergeCell ref="AE51:AF51"/>
    <mergeCell ref="AJ51:AK51"/>
    <mergeCell ref="AO51:AP51"/>
    <mergeCell ref="AT51:AU51"/>
    <mergeCell ref="AY51:AZ51"/>
    <mergeCell ref="BD51:BE51"/>
    <mergeCell ref="BI51:BJ51"/>
    <mergeCell ref="B52:H52"/>
    <mergeCell ref="K52:L52"/>
    <mergeCell ref="P52:Q52"/>
    <mergeCell ref="U52:V52"/>
    <mergeCell ref="Z52:AA52"/>
    <mergeCell ref="AE52:AF52"/>
    <mergeCell ref="AJ52:AK52"/>
    <mergeCell ref="AO52:AP52"/>
    <mergeCell ref="AT52:AU52"/>
    <mergeCell ref="AY52:AZ52"/>
    <mergeCell ref="BD52:BE52"/>
    <mergeCell ref="BI52:BJ52"/>
    <mergeCell ref="B53:H53"/>
    <mergeCell ref="K53:L53"/>
    <mergeCell ref="P53:Q53"/>
    <mergeCell ref="U53:V53"/>
    <mergeCell ref="Z53:AA53"/>
    <mergeCell ref="AE53:AF53"/>
    <mergeCell ref="AJ53:AK53"/>
    <mergeCell ref="AO53:AP53"/>
    <mergeCell ref="AT53:AU53"/>
    <mergeCell ref="AY53:AZ53"/>
    <mergeCell ref="BD53:BE53"/>
    <mergeCell ref="BI53:BJ53"/>
    <mergeCell ref="BD55:BJ55"/>
    <mergeCell ref="BK55:BL55"/>
    <mergeCell ref="BD56:BJ56"/>
    <mergeCell ref="BK56:BL56"/>
    <mergeCell ref="BD57:BJ57"/>
    <mergeCell ref="BK57:BL57"/>
    <mergeCell ref="O16:O18"/>
    <mergeCell ref="R16:R18"/>
    <mergeCell ref="S16:S18"/>
    <mergeCell ref="T16:T18"/>
    <mergeCell ref="W16:W18"/>
    <mergeCell ref="X16:X18"/>
    <mergeCell ref="Y16:Y18"/>
    <mergeCell ref="AB16:AB18"/>
    <mergeCell ref="AC16:AC18"/>
    <mergeCell ref="AD16:AD18"/>
    <mergeCell ref="AG16:AG18"/>
    <mergeCell ref="AH16:AH18"/>
    <mergeCell ref="AI16:AI18"/>
    <mergeCell ref="AL16:AL18"/>
    <mergeCell ref="AM16:AM18"/>
    <mergeCell ref="AN16:AN18"/>
    <mergeCell ref="AQ16:AQ18"/>
    <mergeCell ref="AR16:AR18"/>
    <mergeCell ref="AS16:AS18"/>
    <mergeCell ref="AV16:AV18"/>
    <mergeCell ref="AW16:AW18"/>
    <mergeCell ref="AX16:AX18"/>
    <mergeCell ref="BA16:BA18"/>
    <mergeCell ref="BB16:BB18"/>
    <mergeCell ref="BC16:BC18"/>
    <mergeCell ref="BF16:BF18"/>
    <mergeCell ref="BG16:BG18"/>
    <mergeCell ref="BH16:BH18"/>
    <mergeCell ref="BK16:BK18"/>
    <mergeCell ref="BL16:BL18"/>
    <mergeCell ref="C17:C18"/>
    <mergeCell ref="D17:D18"/>
    <mergeCell ref="H17:H18"/>
    <mergeCell ref="K17:K18"/>
    <mergeCell ref="L17:L18"/>
    <mergeCell ref="P17:P18"/>
    <mergeCell ref="Q17:Q18"/>
    <mergeCell ref="U17:U18"/>
    <mergeCell ref="V17:V18"/>
    <mergeCell ref="Z17:Z18"/>
    <mergeCell ref="AA17:AA18"/>
    <mergeCell ref="AE17:AE18"/>
    <mergeCell ref="AF17:AF18"/>
    <mergeCell ref="AJ17:AJ18"/>
    <mergeCell ref="AK17:AK18"/>
    <mergeCell ref="AO17:AO18"/>
    <mergeCell ref="AP17:AP18"/>
    <mergeCell ref="AT17:AT18"/>
    <mergeCell ref="AU17:AU18"/>
    <mergeCell ref="AY17:AY18"/>
    <mergeCell ref="AZ17:AZ18"/>
    <mergeCell ref="BD17:BD18"/>
    <mergeCell ref="BE17:BE18"/>
    <mergeCell ref="BI17:BI18"/>
    <mergeCell ref="BJ17:BJ18"/>
    <mergeCell ref="B19:B20"/>
    <mergeCell ref="C19:C20"/>
    <mergeCell ref="D19:D20"/>
    <mergeCell ref="E19:F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BC45:BC46"/>
    <mergeCell ref="BD45:BD46"/>
    <mergeCell ref="BE45:BE46"/>
    <mergeCell ref="BF45:BF46"/>
    <mergeCell ref="BG45:BG46"/>
    <mergeCell ref="AW47:AW48"/>
    <mergeCell ref="AY47:AY48"/>
    <mergeCell ref="AZ47:AZ48"/>
    <mergeCell ref="BA47:BA48"/>
    <mergeCell ref="BB47:BB48"/>
    <mergeCell ref="BC47:BC48"/>
    <mergeCell ref="BD47:BD48"/>
    <mergeCell ref="BE47:BE48"/>
    <mergeCell ref="BF47:BF48"/>
    <mergeCell ref="BG47:BG48"/>
    <mergeCell ref="BH45:BH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B47:AB48"/>
    <mergeCell ref="AC47:AC48"/>
    <mergeCell ref="AD47:AD48"/>
    <mergeCell ref="AE47:AE48"/>
    <mergeCell ref="AX47:AX48"/>
    <mergeCell ref="AF47:AF48"/>
    <mergeCell ref="AR45:AR46"/>
    <mergeCell ref="AS45:AS46"/>
    <mergeCell ref="AT45:AT46"/>
    <mergeCell ref="AU45:AU46"/>
    <mergeCell ref="AV45:AV46"/>
    <mergeCell ref="AW45:AW46"/>
    <mergeCell ref="AX45:AX46"/>
    <mergeCell ref="AY45:AY46"/>
    <mergeCell ref="AZ45:AZ46"/>
    <mergeCell ref="BA45:BA46"/>
    <mergeCell ref="BB45:BB46"/>
    <mergeCell ref="AQ45:AQ46"/>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BH47:BH48"/>
    <mergeCell ref="BI47:BI48"/>
    <mergeCell ref="BJ47:BJ48"/>
    <mergeCell ref="BK47:BK48"/>
    <mergeCell ref="BL19:BL48"/>
    <mergeCell ref="B12:AF13"/>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BI45:BI46"/>
    <mergeCell ref="BJ45:BJ46"/>
    <mergeCell ref="BK45:BK46"/>
    <mergeCell ref="B47:B48"/>
    <mergeCell ref="C47:C48"/>
    <mergeCell ref="D47:D48"/>
    <mergeCell ref="E47:F48"/>
    <mergeCell ref="H47:H48"/>
    <mergeCell ref="I47:I48"/>
    <mergeCell ref="J47:J48"/>
  </mergeCells>
  <phoneticPr fontId="1"/>
  <dataValidations count="3">
    <dataValidation type="list" allowBlank="1" showInputMessage="1" showErrorMessage="1" sqref="C19:C48">
      <formula1>$BO$15:$BO$19</formula1>
    </dataValidation>
    <dataValidation showInputMessage="1" showErrorMessage="1" sqref="D19:D48"/>
    <dataValidation type="list" allowBlank="1" showInputMessage="1" showErrorMessage="1" sqref="BN11:BN14">
      <formula1>BN11:BN11</formula1>
    </dataValidation>
  </dataValidations>
  <pageMargins left="0.92" right="0.37" top="0.51" bottom="0.2" header="0.43"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71"/>
  <sheetViews>
    <sheetView showGridLines="0" showZeros="0" zoomScale="80" zoomScaleNormal="80" workbookViewId="0">
      <selection activeCell="K35" sqref="K35:K36"/>
    </sheetView>
  </sheetViews>
  <sheetFormatPr defaultColWidth="9" defaultRowHeight="13.5" x14ac:dyDescent="0.15"/>
  <cols>
    <col min="1" max="1" width="3.375" style="1" customWidth="1"/>
    <col min="2" max="2" width="15.625" style="1" customWidth="1"/>
    <col min="3" max="3" width="6.375" style="1" customWidth="1"/>
    <col min="4" max="4" width="8.375" style="1" customWidth="1"/>
    <col min="5" max="5" width="14.5" style="1" customWidth="1"/>
    <col min="6" max="6" width="2.625" style="1" bestFit="1" customWidth="1"/>
    <col min="7" max="7" width="13.625" style="1" customWidth="1"/>
    <col min="8" max="8" width="7.625" style="1" customWidth="1"/>
    <col min="9" max="10" width="6.5" style="1" hidden="1" customWidth="1"/>
    <col min="11" max="11" width="5.625" style="1" customWidth="1"/>
    <col min="12" max="12" width="6.625" style="1" customWidth="1"/>
    <col min="13" max="13" width="10.625" style="1" hidden="1" customWidth="1"/>
    <col min="14" max="15" width="6.5" style="1" hidden="1" customWidth="1"/>
    <col min="16" max="17" width="5.625" style="1" customWidth="1"/>
    <col min="18" max="18" width="10.625" style="1" hidden="1" customWidth="1"/>
    <col min="19" max="19" width="8.625" style="1" hidden="1" customWidth="1"/>
    <col min="20" max="20" width="6.5" style="1" hidden="1" customWidth="1"/>
    <col min="21" max="22" width="5.625" style="1" customWidth="1"/>
    <col min="23" max="23" width="10.625" style="1" hidden="1" customWidth="1"/>
    <col min="24" max="24" width="8.625" style="1" hidden="1" customWidth="1"/>
    <col min="25" max="25" width="6.5" style="1" hidden="1" customWidth="1"/>
    <col min="26" max="27" width="5.625" style="1" customWidth="1"/>
    <col min="28" max="28" width="10.625" style="1" hidden="1" customWidth="1"/>
    <col min="29" max="29" width="8.625" style="1" hidden="1" customWidth="1"/>
    <col min="30" max="30" width="6.5" style="1" hidden="1" customWidth="1"/>
    <col min="31" max="32" width="5.625" style="1" customWidth="1"/>
    <col min="33" max="33" width="10.625" style="1" hidden="1" customWidth="1"/>
    <col min="34" max="34" width="8.625" style="1" hidden="1" customWidth="1"/>
    <col min="35" max="35" width="6.5" style="1" hidden="1" customWidth="1"/>
    <col min="36" max="37" width="5.625" style="1" customWidth="1"/>
    <col min="38" max="38" width="10.625" style="1" hidden="1" customWidth="1"/>
    <col min="39" max="39" width="8.625" style="1" hidden="1" customWidth="1"/>
    <col min="40" max="40" width="6.5" style="1" hidden="1" customWidth="1"/>
    <col min="41" max="42" width="5.625" style="1" customWidth="1"/>
    <col min="43" max="43" width="10.625" style="1" hidden="1" customWidth="1"/>
    <col min="44" max="44" width="8.625" style="1" hidden="1" customWidth="1"/>
    <col min="45" max="45" width="6.5" style="1" hidden="1" customWidth="1"/>
    <col min="46" max="47" width="5.625" style="1" customWidth="1"/>
    <col min="48" max="48" width="10.625" style="1" hidden="1" customWidth="1"/>
    <col min="49" max="49" width="8.625" style="1" hidden="1" customWidth="1"/>
    <col min="50" max="50" width="6.5" style="1" hidden="1" customWidth="1"/>
    <col min="51" max="52" width="5.625" style="1" customWidth="1"/>
    <col min="53" max="53" width="10.625" style="1" hidden="1" customWidth="1"/>
    <col min="54" max="54" width="8.625" style="1" hidden="1" customWidth="1"/>
    <col min="55" max="55" width="6.5" style="1" hidden="1" customWidth="1"/>
    <col min="56" max="57" width="5.625" style="1" customWidth="1"/>
    <col min="58" max="58" width="10.625" style="1" hidden="1" customWidth="1"/>
    <col min="59" max="59" width="8.625" style="1" hidden="1" customWidth="1"/>
    <col min="60" max="60" width="6.5" style="1" hidden="1" customWidth="1"/>
    <col min="61" max="62" width="5.625" style="1" customWidth="1"/>
    <col min="63" max="63" width="7.875" style="1" customWidth="1"/>
    <col min="64" max="64" width="14.125" style="1" customWidth="1"/>
    <col min="65" max="65" width="7" style="1" customWidth="1"/>
    <col min="66" max="66" width="3.5" style="1" hidden="1" customWidth="1"/>
    <col min="67" max="67" width="9" style="1" hidden="1" customWidth="1"/>
    <col min="68" max="16384" width="9" style="1"/>
  </cols>
  <sheetData>
    <row r="1" spans="2:67" ht="17.25" customHeight="1" x14ac:dyDescent="0.15">
      <c r="BK1" s="214" t="s">
        <v>31</v>
      </c>
      <c r="BL1" s="214"/>
    </row>
    <row r="2" spans="2:67" ht="18.75" customHeight="1" x14ac:dyDescent="0.15">
      <c r="B2" s="215" t="s">
        <v>6</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row>
    <row r="3" spans="2:67" ht="18.75" customHeight="1" x14ac:dyDescent="0.15">
      <c r="L3" s="39"/>
      <c r="M3" s="39"/>
      <c r="N3" s="39"/>
      <c r="O3" s="39"/>
      <c r="Q3" s="39"/>
      <c r="R3" s="39"/>
      <c r="S3" s="39"/>
      <c r="T3" s="39"/>
      <c r="V3" s="39"/>
      <c r="W3" s="39"/>
      <c r="X3" s="39"/>
      <c r="Y3" s="39"/>
      <c r="AA3" s="39"/>
      <c r="AB3" s="39"/>
      <c r="AC3" s="39"/>
      <c r="AD3" s="39"/>
      <c r="AF3" s="39"/>
      <c r="AG3" s="39"/>
      <c r="AH3" s="39"/>
      <c r="AI3" s="39"/>
      <c r="AK3" s="39"/>
      <c r="AL3" s="39"/>
      <c r="AM3" s="39"/>
      <c r="AN3" s="39"/>
      <c r="AP3" s="39"/>
      <c r="AQ3" s="39"/>
      <c r="AR3" s="39"/>
      <c r="AS3" s="39"/>
      <c r="AU3" s="39"/>
      <c r="AV3" s="39"/>
      <c r="AW3" s="39"/>
      <c r="AX3" s="39"/>
      <c r="AZ3" s="39"/>
      <c r="BA3" s="39"/>
      <c r="BB3" s="39"/>
      <c r="BC3" s="39"/>
      <c r="BE3" s="39"/>
      <c r="BF3" s="39"/>
      <c r="BG3" s="39"/>
      <c r="BH3" s="39"/>
      <c r="BJ3" s="39"/>
      <c r="BK3" s="39"/>
    </row>
    <row r="4" spans="2:67" ht="18.75" customHeight="1" x14ac:dyDescent="0.15">
      <c r="L4" s="39"/>
      <c r="M4" s="39"/>
      <c r="N4" s="39"/>
      <c r="O4" s="39"/>
      <c r="Q4" s="39"/>
      <c r="R4" s="39"/>
      <c r="S4" s="39"/>
      <c r="T4" s="39"/>
      <c r="V4" s="39"/>
      <c r="W4" s="39"/>
      <c r="X4" s="39"/>
      <c r="Y4" s="39"/>
      <c r="AA4" s="39"/>
      <c r="AB4" s="39"/>
      <c r="AC4" s="39"/>
      <c r="AD4" s="39"/>
      <c r="AF4" s="39"/>
      <c r="AG4" s="39"/>
      <c r="AH4" s="39"/>
      <c r="AI4" s="39"/>
      <c r="AK4" s="39"/>
      <c r="AL4" s="39"/>
      <c r="AM4" s="39"/>
      <c r="AN4" s="39"/>
      <c r="AP4" s="39"/>
      <c r="AQ4" s="39"/>
      <c r="AR4" s="39"/>
      <c r="AS4" s="39"/>
      <c r="AU4" s="39"/>
      <c r="AV4" s="39"/>
      <c r="AW4" s="39"/>
      <c r="AX4" s="39"/>
      <c r="AZ4" s="39"/>
      <c r="BA4" s="39"/>
      <c r="BB4" s="39"/>
      <c r="BC4" s="39"/>
      <c r="BE4" s="39"/>
      <c r="BF4" s="39"/>
      <c r="BG4" s="39"/>
      <c r="BH4" s="39"/>
      <c r="BJ4" s="39"/>
      <c r="BK4" s="39"/>
    </row>
    <row r="5" spans="2:67" ht="18.75" customHeight="1" x14ac:dyDescent="0.15">
      <c r="B5" s="216" t="s">
        <v>29</v>
      </c>
      <c r="C5" s="216"/>
      <c r="D5" s="216"/>
      <c r="E5" s="216"/>
      <c r="F5" s="2" t="s">
        <v>16</v>
      </c>
      <c r="G5" s="217"/>
      <c r="H5" s="217"/>
      <c r="I5" s="217"/>
      <c r="J5" s="217"/>
      <c r="K5" s="217"/>
      <c r="L5" s="217"/>
      <c r="M5" s="217"/>
      <c r="N5" s="217"/>
      <c r="O5" s="217"/>
      <c r="P5" s="217"/>
      <c r="Q5" s="217"/>
      <c r="R5" s="217"/>
      <c r="S5" s="217"/>
      <c r="T5" s="217"/>
      <c r="U5" s="217"/>
      <c r="V5" s="217"/>
      <c r="W5" s="50"/>
      <c r="X5" s="50"/>
      <c r="Y5" s="51"/>
      <c r="Z5" s="8"/>
      <c r="AB5" s="50"/>
      <c r="AC5" s="50"/>
      <c r="AD5" s="51"/>
      <c r="AE5" s="8" t="s">
        <v>23</v>
      </c>
      <c r="AF5" s="8"/>
      <c r="AG5" s="50"/>
      <c r="AH5" s="50"/>
      <c r="AI5" s="51"/>
      <c r="AJ5" s="52">
        <v>1</v>
      </c>
      <c r="AK5" s="14" t="s">
        <v>65</v>
      </c>
      <c r="AL5" s="54"/>
      <c r="AM5" s="54"/>
      <c r="AN5" s="4"/>
      <c r="AO5" s="8"/>
      <c r="AP5" s="8"/>
      <c r="AQ5" s="54"/>
      <c r="AR5" s="54"/>
      <c r="AS5" s="4"/>
      <c r="AT5" s="8"/>
      <c r="AU5" s="8"/>
      <c r="AV5" s="54"/>
      <c r="AW5" s="54"/>
      <c r="AX5" s="4"/>
      <c r="AY5" s="8"/>
      <c r="AZ5" s="8"/>
      <c r="BA5" s="54"/>
      <c r="BB5" s="54"/>
      <c r="BC5" s="4"/>
      <c r="BD5" s="8"/>
      <c r="BE5" s="8"/>
      <c r="BF5" s="54"/>
      <c r="BG5" s="54"/>
      <c r="BH5" s="4"/>
      <c r="BI5" s="8"/>
      <c r="BJ5" s="6"/>
      <c r="BK5" s="6"/>
      <c r="BL5" s="8"/>
    </row>
    <row r="6" spans="2:67" ht="18.75" customHeight="1" x14ac:dyDescent="0.15">
      <c r="B6" s="218" t="s">
        <v>22</v>
      </c>
      <c r="C6" s="218"/>
      <c r="D6" s="218"/>
      <c r="E6" s="218"/>
      <c r="F6" s="3" t="s">
        <v>16</v>
      </c>
      <c r="G6" s="219"/>
      <c r="H6" s="219"/>
      <c r="I6" s="219"/>
      <c r="J6" s="219"/>
      <c r="K6" s="219"/>
      <c r="L6" s="219"/>
      <c r="M6" s="219"/>
      <c r="N6" s="219"/>
      <c r="O6" s="219"/>
      <c r="P6" s="219"/>
      <c r="Q6" s="219"/>
      <c r="R6" s="219"/>
      <c r="S6" s="219"/>
      <c r="T6" s="219"/>
      <c r="U6" s="219"/>
      <c r="V6" s="219"/>
      <c r="W6" s="32"/>
      <c r="X6" s="32"/>
      <c r="Y6" s="51"/>
      <c r="Z6" s="8"/>
      <c r="AA6" s="6"/>
      <c r="AB6" s="32"/>
      <c r="AC6" s="32"/>
      <c r="AD6" s="51"/>
      <c r="AE6" s="8"/>
      <c r="AF6" s="8"/>
      <c r="AG6" s="32"/>
      <c r="AH6" s="32"/>
      <c r="AI6" s="51"/>
      <c r="AJ6" s="53">
        <v>2</v>
      </c>
      <c r="AK6" s="14" t="s">
        <v>72</v>
      </c>
      <c r="AL6" s="29"/>
      <c r="AM6" s="29"/>
      <c r="AN6" s="4"/>
      <c r="AO6" s="8"/>
      <c r="AP6" s="8"/>
      <c r="AQ6" s="29"/>
      <c r="AR6" s="29"/>
      <c r="AS6" s="4"/>
      <c r="AT6" s="8"/>
      <c r="AU6" s="8"/>
      <c r="AV6" s="29"/>
      <c r="AW6" s="29"/>
      <c r="AX6" s="4"/>
      <c r="AY6" s="8"/>
      <c r="AZ6" s="8"/>
      <c r="BA6" s="29"/>
      <c r="BB6" s="29"/>
      <c r="BC6" s="4"/>
      <c r="BD6" s="8"/>
      <c r="BE6" s="8"/>
      <c r="BF6" s="29"/>
      <c r="BG6" s="29"/>
      <c r="BH6" s="4"/>
      <c r="BI6" s="8"/>
      <c r="BJ6" s="6"/>
      <c r="BK6" s="6"/>
      <c r="BL6" s="8"/>
    </row>
    <row r="7" spans="2:67" ht="18.75" customHeight="1" x14ac:dyDescent="0.15">
      <c r="B7" s="218" t="s">
        <v>15</v>
      </c>
      <c r="C7" s="218"/>
      <c r="D7" s="218"/>
      <c r="E7" s="218"/>
      <c r="F7" s="3" t="s">
        <v>16</v>
      </c>
      <c r="G7" s="220"/>
      <c r="H7" s="220"/>
      <c r="I7" s="220"/>
      <c r="J7" s="220"/>
      <c r="K7" s="220"/>
      <c r="L7" s="220"/>
      <c r="M7" s="220"/>
      <c r="N7" s="220"/>
      <c r="O7" s="220"/>
      <c r="P7" s="220"/>
      <c r="Q7" s="220"/>
      <c r="R7" s="220"/>
      <c r="S7" s="220"/>
      <c r="T7" s="220"/>
      <c r="U7" s="220"/>
      <c r="V7" s="220"/>
      <c r="W7" s="32"/>
      <c r="X7" s="32"/>
      <c r="Y7" s="51"/>
      <c r="Z7" s="8"/>
      <c r="AA7" s="6"/>
      <c r="AB7" s="32"/>
      <c r="AC7" s="32"/>
      <c r="AD7" s="51"/>
      <c r="AE7" s="8"/>
      <c r="AF7" s="8"/>
      <c r="AG7" s="32"/>
      <c r="AH7" s="32"/>
      <c r="AI7" s="51"/>
      <c r="AK7" s="14" t="s">
        <v>80</v>
      </c>
      <c r="AL7" s="29"/>
      <c r="AM7" s="29"/>
      <c r="AN7" s="4"/>
      <c r="AP7" s="8"/>
      <c r="AQ7" s="29"/>
      <c r="AR7" s="29"/>
      <c r="AS7" s="4"/>
      <c r="AT7" s="8"/>
      <c r="AU7" s="8"/>
      <c r="AV7" s="29"/>
      <c r="AW7" s="29"/>
      <c r="AX7" s="4"/>
      <c r="AY7" s="8"/>
      <c r="AZ7" s="8"/>
      <c r="BA7" s="29"/>
      <c r="BB7" s="29"/>
      <c r="BC7" s="4"/>
      <c r="BD7" s="8"/>
      <c r="BE7" s="8"/>
      <c r="BF7" s="29"/>
      <c r="BG7" s="29"/>
      <c r="BH7" s="4"/>
      <c r="BI7" s="8"/>
      <c r="BJ7" s="6"/>
      <c r="BK7" s="6"/>
      <c r="BL7" s="8"/>
    </row>
    <row r="8" spans="2:67" ht="18.75" customHeight="1" x14ac:dyDescent="0.15">
      <c r="B8" s="218" t="s">
        <v>14</v>
      </c>
      <c r="C8" s="218"/>
      <c r="D8" s="218"/>
      <c r="E8" s="218"/>
      <c r="F8" s="3" t="s">
        <v>16</v>
      </c>
      <c r="G8" s="19">
        <v>2020</v>
      </c>
      <c r="H8" s="29" t="s">
        <v>58</v>
      </c>
      <c r="I8" s="32"/>
      <c r="J8" s="32"/>
      <c r="K8" s="221"/>
      <c r="L8" s="221"/>
      <c r="M8" s="221"/>
      <c r="N8" s="221"/>
      <c r="O8" s="221"/>
      <c r="P8" s="221"/>
      <c r="Q8" s="221"/>
      <c r="R8" s="221"/>
      <c r="S8" s="221"/>
      <c r="T8" s="221"/>
      <c r="U8" s="221"/>
      <c r="V8" s="221"/>
      <c r="W8" s="32"/>
      <c r="X8" s="32"/>
      <c r="Y8" s="51"/>
      <c r="Z8" s="8"/>
      <c r="AA8" s="6"/>
      <c r="AB8" s="32"/>
      <c r="AC8" s="32"/>
      <c r="AD8" s="51"/>
      <c r="AE8" s="8"/>
      <c r="AF8" s="8"/>
      <c r="AG8" s="32"/>
      <c r="AH8" s="32"/>
      <c r="AI8" s="51"/>
      <c r="AJ8" s="52">
        <v>3</v>
      </c>
      <c r="AK8" s="14" t="s">
        <v>67</v>
      </c>
      <c r="AL8" s="4"/>
      <c r="AM8" s="4"/>
      <c r="AN8" s="4"/>
      <c r="AO8" s="8"/>
      <c r="AP8" s="8"/>
      <c r="AQ8" s="4"/>
      <c r="AR8" s="4"/>
      <c r="AS8" s="4"/>
      <c r="AT8" s="8"/>
      <c r="AU8" s="8"/>
      <c r="AV8" s="4"/>
      <c r="AW8" s="4"/>
      <c r="AX8" s="4"/>
      <c r="AY8" s="8"/>
      <c r="AZ8" s="8"/>
      <c r="BA8" s="4"/>
      <c r="BB8" s="4"/>
      <c r="BC8" s="4"/>
      <c r="BD8" s="8"/>
      <c r="BE8" s="8"/>
      <c r="BF8" s="4"/>
      <c r="BG8" s="4"/>
      <c r="BH8" s="4"/>
      <c r="BI8" s="8"/>
      <c r="BJ8" s="6"/>
      <c r="BK8" s="6"/>
      <c r="BL8" s="8"/>
    </row>
    <row r="9" spans="2:67" ht="18.75" customHeight="1" x14ac:dyDescent="0.15">
      <c r="B9" s="222" t="s">
        <v>27</v>
      </c>
      <c r="C9" s="222"/>
      <c r="D9" s="222"/>
      <c r="E9" s="222"/>
      <c r="F9" s="3" t="s">
        <v>16</v>
      </c>
      <c r="G9" s="19">
        <v>2021</v>
      </c>
      <c r="H9" s="29" t="s">
        <v>58</v>
      </c>
      <c r="I9" s="32"/>
      <c r="J9" s="32"/>
      <c r="K9" s="219" t="s">
        <v>39</v>
      </c>
      <c r="L9" s="219"/>
      <c r="M9" s="219"/>
      <c r="N9" s="219"/>
      <c r="O9" s="219"/>
      <c r="P9" s="219"/>
      <c r="Q9" s="219"/>
      <c r="R9" s="219"/>
      <c r="S9" s="219"/>
      <c r="T9" s="219"/>
      <c r="U9" s="219"/>
      <c r="V9" s="219"/>
      <c r="W9" s="32"/>
      <c r="X9" s="32"/>
      <c r="Y9" s="51"/>
      <c r="Z9" s="8"/>
      <c r="AA9" s="6"/>
      <c r="AB9" s="32"/>
      <c r="AC9" s="32"/>
      <c r="AD9" s="51"/>
      <c r="AE9" s="8"/>
      <c r="AF9" s="8"/>
      <c r="AG9" s="32"/>
      <c r="AH9" s="32"/>
      <c r="AI9" s="51"/>
      <c r="AJ9" s="52">
        <v>4</v>
      </c>
      <c r="AK9" s="14" t="s">
        <v>46</v>
      </c>
      <c r="AL9" s="55"/>
      <c r="AM9" s="55"/>
      <c r="AN9" s="4"/>
      <c r="AO9" s="8"/>
      <c r="AP9" s="6"/>
      <c r="AQ9" s="55"/>
      <c r="AR9" s="55"/>
      <c r="AS9" s="4"/>
      <c r="AT9" s="8"/>
      <c r="AU9" s="6"/>
      <c r="AV9" s="55"/>
      <c r="AW9" s="55"/>
      <c r="AX9" s="4"/>
      <c r="AY9" s="8"/>
      <c r="AZ9" s="6"/>
      <c r="BA9" s="55"/>
      <c r="BB9" s="55"/>
      <c r="BC9" s="4"/>
      <c r="BD9" s="8"/>
      <c r="BE9" s="6"/>
      <c r="BF9" s="55"/>
      <c r="BG9" s="55"/>
      <c r="BH9" s="4"/>
      <c r="BI9" s="8"/>
      <c r="BJ9" s="6"/>
      <c r="BK9" s="6"/>
      <c r="BL9" s="8"/>
    </row>
    <row r="10" spans="2:67" ht="18.75" customHeight="1" x14ac:dyDescent="0.15">
      <c r="B10" s="4"/>
      <c r="C10" s="4"/>
      <c r="D10" s="4"/>
      <c r="E10" s="4"/>
      <c r="F10" s="4"/>
      <c r="G10" s="4"/>
      <c r="H10" s="4"/>
      <c r="I10" s="4"/>
      <c r="J10" s="4"/>
      <c r="K10" s="4"/>
      <c r="L10" s="4"/>
      <c r="M10" s="4"/>
      <c r="N10" s="4"/>
      <c r="O10" s="4"/>
      <c r="P10" s="4"/>
      <c r="Q10" s="4"/>
      <c r="R10" s="4"/>
      <c r="S10" s="4"/>
      <c r="T10" s="4"/>
      <c r="U10" s="4"/>
      <c r="V10" s="4"/>
      <c r="W10" s="51"/>
      <c r="X10" s="51"/>
      <c r="Y10" s="4"/>
      <c r="Z10" s="8"/>
      <c r="AA10" s="6"/>
      <c r="AB10" s="51"/>
      <c r="AC10" s="51"/>
      <c r="AD10" s="4"/>
      <c r="AE10" s="8"/>
      <c r="AF10" s="8"/>
      <c r="AG10" s="51"/>
      <c r="AH10" s="51"/>
      <c r="AI10" s="4"/>
      <c r="AJ10" s="52">
        <v>5</v>
      </c>
      <c r="AK10" s="14" t="s">
        <v>19</v>
      </c>
      <c r="AL10" s="55"/>
      <c r="AM10" s="55"/>
      <c r="AN10" s="4"/>
      <c r="AO10" s="8"/>
      <c r="AP10" s="6"/>
      <c r="AQ10" s="55"/>
      <c r="AR10" s="55"/>
      <c r="AS10" s="4"/>
      <c r="AT10" s="8"/>
      <c r="AU10" s="6"/>
      <c r="AV10" s="55"/>
      <c r="AW10" s="55"/>
      <c r="AX10" s="4"/>
      <c r="AY10" s="8"/>
      <c r="AZ10" s="6"/>
      <c r="BA10" s="55"/>
      <c r="BB10" s="55"/>
      <c r="BC10" s="4"/>
      <c r="BD10" s="8"/>
      <c r="BE10" s="6"/>
      <c r="BF10" s="55"/>
      <c r="BG10" s="55"/>
      <c r="BH10" s="4"/>
      <c r="BI10" s="8"/>
      <c r="BJ10" s="6"/>
      <c r="BK10" s="6"/>
      <c r="BL10" s="8"/>
    </row>
    <row r="11" spans="2:67" ht="18.75" customHeight="1" x14ac:dyDescent="0.15">
      <c r="B11" s="5"/>
      <c r="C11" s="5"/>
      <c r="D11" s="5"/>
      <c r="E11" s="5"/>
      <c r="F11" s="5"/>
      <c r="G11" s="20"/>
      <c r="H11" s="20"/>
      <c r="I11" s="20"/>
      <c r="J11" s="20"/>
      <c r="K11" s="20"/>
      <c r="L11" s="20"/>
      <c r="M11" s="20"/>
      <c r="N11" s="20"/>
      <c r="O11" s="20"/>
      <c r="P11" s="20"/>
      <c r="Q11" s="20"/>
      <c r="R11" s="20"/>
      <c r="S11" s="20"/>
      <c r="T11" s="20"/>
      <c r="U11" s="20"/>
      <c r="V11" s="20"/>
      <c r="W11" s="20"/>
      <c r="X11" s="20"/>
      <c r="Y11" s="20"/>
      <c r="Z11" s="8"/>
      <c r="AA11" s="6"/>
      <c r="AB11" s="20"/>
      <c r="AC11" s="20"/>
      <c r="AD11" s="20"/>
      <c r="AE11" s="8"/>
      <c r="AF11" s="6"/>
      <c r="AG11" s="20"/>
      <c r="AH11" s="20"/>
      <c r="AI11" s="20"/>
      <c r="AJ11" s="52" t="s">
        <v>36</v>
      </c>
      <c r="AK11" s="14" t="s">
        <v>17</v>
      </c>
      <c r="AL11" s="55"/>
      <c r="AM11" s="55"/>
      <c r="AN11" s="55"/>
      <c r="AO11" s="8"/>
      <c r="AP11" s="6"/>
      <c r="AQ11" s="55"/>
      <c r="AR11" s="55"/>
      <c r="AS11" s="55"/>
      <c r="AT11" s="8"/>
      <c r="AU11" s="6"/>
      <c r="AV11" s="55"/>
      <c r="AW11" s="55"/>
      <c r="AX11" s="55"/>
      <c r="AY11" s="8"/>
      <c r="AZ11" s="6"/>
      <c r="BA11" s="55"/>
      <c r="BB11" s="55"/>
      <c r="BC11" s="55"/>
      <c r="BD11" s="8"/>
      <c r="BE11" s="6"/>
      <c r="BF11" s="55"/>
      <c r="BG11" s="55"/>
      <c r="BH11" s="55"/>
      <c r="BI11" s="8"/>
      <c r="BJ11" s="6"/>
      <c r="BK11" s="6"/>
      <c r="BL11" s="8"/>
    </row>
    <row r="12" spans="2:67" ht="18.75" customHeight="1" x14ac:dyDescent="0.15">
      <c r="B12" s="5"/>
      <c r="C12" s="5"/>
      <c r="D12" s="5"/>
      <c r="E12" s="5"/>
      <c r="F12" s="5"/>
      <c r="G12" s="20"/>
      <c r="H12" s="20"/>
      <c r="I12" s="20"/>
      <c r="J12" s="20"/>
      <c r="K12" s="20"/>
      <c r="L12" s="20"/>
      <c r="M12" s="20"/>
      <c r="N12" s="20"/>
      <c r="O12" s="20"/>
      <c r="P12" s="20"/>
      <c r="Q12" s="20"/>
      <c r="R12" s="20"/>
      <c r="S12" s="20"/>
      <c r="T12" s="20"/>
      <c r="U12" s="20"/>
      <c r="V12" s="20"/>
      <c r="W12" s="20"/>
      <c r="X12" s="20"/>
      <c r="Y12" s="20"/>
      <c r="Z12" s="8"/>
      <c r="AA12" s="6"/>
      <c r="AB12" s="20"/>
      <c r="AC12" s="20"/>
      <c r="AD12" s="20"/>
      <c r="AE12" s="8"/>
      <c r="AF12" s="6"/>
      <c r="AG12" s="20"/>
      <c r="AH12" s="20"/>
      <c r="AI12" s="20"/>
      <c r="AK12" s="14" t="s">
        <v>52</v>
      </c>
      <c r="AN12" s="55"/>
      <c r="AS12" s="55"/>
      <c r="AX12" s="55"/>
      <c r="BC12" s="55"/>
      <c r="BH12" s="55"/>
      <c r="BL12" s="8"/>
    </row>
    <row r="13" spans="2:67" ht="18.75" customHeight="1" x14ac:dyDescent="0.15">
      <c r="B13" s="5"/>
      <c r="C13" s="5"/>
      <c r="D13" s="5"/>
      <c r="E13" s="5"/>
      <c r="F13" s="5"/>
      <c r="G13" s="20"/>
      <c r="H13" s="20"/>
      <c r="I13" s="20"/>
      <c r="J13" s="20"/>
      <c r="K13" s="20"/>
      <c r="L13" s="20"/>
      <c r="M13" s="20"/>
      <c r="N13" s="20"/>
      <c r="O13" s="20"/>
      <c r="P13" s="20"/>
      <c r="Q13" s="20"/>
      <c r="R13" s="20"/>
      <c r="S13" s="20"/>
      <c r="T13" s="20"/>
      <c r="U13" s="20"/>
      <c r="V13" s="20"/>
      <c r="W13" s="20"/>
      <c r="X13" s="20"/>
      <c r="Y13" s="20"/>
      <c r="Z13" s="8"/>
      <c r="AA13" s="6"/>
      <c r="AB13" s="20"/>
      <c r="AC13" s="20"/>
      <c r="AD13" s="20"/>
      <c r="AE13" s="8"/>
      <c r="AF13" s="6"/>
      <c r="AG13" s="20"/>
      <c r="AH13" s="20"/>
      <c r="AI13" s="20"/>
      <c r="AK13" s="14" t="s">
        <v>64</v>
      </c>
      <c r="AN13" s="55"/>
      <c r="AS13" s="55"/>
      <c r="AX13" s="55"/>
      <c r="BC13" s="55"/>
      <c r="BH13" s="55"/>
      <c r="BL13" s="8"/>
    </row>
    <row r="14" spans="2:67" ht="18.75" customHeight="1" x14ac:dyDescent="0.15">
      <c r="B14" s="5"/>
      <c r="C14" s="5"/>
      <c r="D14" s="5"/>
      <c r="E14" s="5"/>
      <c r="F14" s="5"/>
      <c r="G14" s="20"/>
      <c r="H14" s="20"/>
      <c r="I14" s="20"/>
      <c r="J14" s="20"/>
      <c r="K14" s="223"/>
      <c r="L14" s="223"/>
      <c r="M14" s="223"/>
      <c r="N14" s="223"/>
      <c r="O14" s="223"/>
      <c r="P14" s="223"/>
      <c r="Q14" s="223"/>
      <c r="R14" s="20"/>
      <c r="S14" s="20"/>
      <c r="T14" s="20"/>
      <c r="U14" s="20"/>
      <c r="V14" s="49"/>
      <c r="W14" s="20"/>
      <c r="X14" s="20"/>
      <c r="Y14" s="20"/>
      <c r="Z14" s="8"/>
      <c r="AA14" s="6"/>
      <c r="AB14" s="20"/>
      <c r="AC14" s="20"/>
      <c r="AD14" s="20"/>
      <c r="AE14" s="8"/>
      <c r="AF14" s="6"/>
      <c r="AG14" s="20"/>
      <c r="AH14" s="20"/>
      <c r="AI14" s="20"/>
      <c r="AJ14" s="52"/>
      <c r="AK14" s="14" t="s">
        <v>63</v>
      </c>
      <c r="AL14" s="55"/>
      <c r="AM14" s="55"/>
      <c r="AN14" s="55"/>
      <c r="AO14" s="8"/>
      <c r="AP14" s="6"/>
      <c r="AQ14" s="55"/>
      <c r="AR14" s="55"/>
      <c r="AS14" s="55"/>
      <c r="AT14" s="8"/>
      <c r="AU14" s="6"/>
      <c r="AV14" s="55"/>
      <c r="AW14" s="55"/>
      <c r="AX14" s="55"/>
      <c r="AY14" s="8"/>
      <c r="AZ14" s="6"/>
      <c r="BA14" s="55"/>
      <c r="BB14" s="55"/>
      <c r="BC14" s="55"/>
      <c r="BD14" s="8"/>
      <c r="BE14" s="6"/>
      <c r="BF14" s="55"/>
      <c r="BG14" s="55"/>
      <c r="BH14" s="55"/>
      <c r="BI14" s="8"/>
      <c r="BJ14" s="6"/>
      <c r="BK14" s="6"/>
      <c r="BL14" s="8"/>
    </row>
    <row r="15" spans="2:67" ht="18.75" customHeight="1" x14ac:dyDescent="0.15">
      <c r="B15" s="6"/>
      <c r="C15" s="6"/>
      <c r="D15" s="6"/>
      <c r="E15" s="8"/>
      <c r="F15" s="8"/>
      <c r="G15" s="8"/>
      <c r="H15" s="8"/>
      <c r="I15" s="33"/>
      <c r="J15" s="33"/>
      <c r="K15" s="33"/>
      <c r="L15" s="40"/>
      <c r="M15" s="40"/>
      <c r="N15" s="40"/>
      <c r="O15" s="40"/>
      <c r="P15" s="33"/>
      <c r="Q15" s="40"/>
      <c r="R15" s="40"/>
      <c r="S15" s="40"/>
      <c r="T15" s="40"/>
      <c r="U15" s="33"/>
      <c r="V15" s="40"/>
      <c r="W15" s="40"/>
      <c r="X15" s="40"/>
      <c r="Y15" s="40"/>
      <c r="Z15" s="33"/>
      <c r="AA15" s="40"/>
      <c r="AB15" s="40"/>
      <c r="AC15" s="40"/>
      <c r="AD15" s="40"/>
      <c r="AE15" s="33"/>
      <c r="AF15" s="40"/>
      <c r="AG15" s="40"/>
      <c r="AH15" s="40"/>
      <c r="AI15" s="40"/>
      <c r="AJ15" s="33"/>
      <c r="AK15" s="40"/>
      <c r="AL15" s="40"/>
      <c r="AM15" s="40"/>
      <c r="AN15" s="40"/>
      <c r="AO15" s="33"/>
      <c r="AP15" s="40"/>
      <c r="AQ15" s="40"/>
      <c r="AR15" s="40"/>
      <c r="AS15" s="40"/>
      <c r="AT15" s="33"/>
      <c r="AU15" s="40"/>
      <c r="AV15" s="40"/>
      <c r="AW15" s="40"/>
      <c r="AX15" s="40"/>
      <c r="AY15" s="33"/>
      <c r="AZ15" s="40"/>
      <c r="BA15" s="40"/>
      <c r="BB15" s="40"/>
      <c r="BC15" s="40"/>
      <c r="BD15" s="33"/>
      <c r="BE15" s="40"/>
      <c r="BF15" s="40"/>
      <c r="BG15" s="40"/>
      <c r="BH15" s="40"/>
      <c r="BI15" s="33"/>
      <c r="BJ15" s="40"/>
      <c r="BK15" s="6"/>
      <c r="BL15" s="8"/>
      <c r="BO15" s="1" t="s">
        <v>18</v>
      </c>
    </row>
    <row r="16" spans="2:67" ht="18" customHeight="1" x14ac:dyDescent="0.15">
      <c r="B16" s="231" t="s">
        <v>62</v>
      </c>
      <c r="C16" s="224" t="s">
        <v>21</v>
      </c>
      <c r="D16" s="225"/>
      <c r="E16" s="234" t="s">
        <v>3</v>
      </c>
      <c r="F16" s="235"/>
      <c r="G16" s="226" t="s">
        <v>61</v>
      </c>
      <c r="H16" s="227"/>
      <c r="I16" s="240" t="s">
        <v>0</v>
      </c>
      <c r="J16" s="251" t="s">
        <v>60</v>
      </c>
      <c r="K16" s="228">
        <v>43922</v>
      </c>
      <c r="L16" s="228"/>
      <c r="M16" s="167"/>
      <c r="N16" s="167" t="s">
        <v>10</v>
      </c>
      <c r="O16" s="167" t="s">
        <v>60</v>
      </c>
      <c r="P16" s="228">
        <v>43952</v>
      </c>
      <c r="Q16" s="228"/>
      <c r="R16" s="170"/>
      <c r="S16" s="167" t="s">
        <v>10</v>
      </c>
      <c r="T16" s="167" t="s">
        <v>60</v>
      </c>
      <c r="U16" s="228">
        <v>43983</v>
      </c>
      <c r="V16" s="228"/>
      <c r="W16" s="170"/>
      <c r="X16" s="167" t="s">
        <v>10</v>
      </c>
      <c r="Y16" s="167" t="s">
        <v>59</v>
      </c>
      <c r="Z16" s="228">
        <v>44013</v>
      </c>
      <c r="AA16" s="228"/>
      <c r="AB16" s="170"/>
      <c r="AC16" s="167" t="s">
        <v>10</v>
      </c>
      <c r="AD16" s="167" t="s">
        <v>59</v>
      </c>
      <c r="AE16" s="228">
        <v>44044</v>
      </c>
      <c r="AF16" s="228"/>
      <c r="AG16" s="170"/>
      <c r="AH16" s="167" t="s">
        <v>10</v>
      </c>
      <c r="AI16" s="167" t="s">
        <v>59</v>
      </c>
      <c r="AJ16" s="228">
        <v>44075</v>
      </c>
      <c r="AK16" s="228"/>
      <c r="AL16" s="170"/>
      <c r="AM16" s="167" t="s">
        <v>10</v>
      </c>
      <c r="AN16" s="167" t="s">
        <v>59</v>
      </c>
      <c r="AO16" s="228">
        <v>44105</v>
      </c>
      <c r="AP16" s="228"/>
      <c r="AQ16" s="170"/>
      <c r="AR16" s="167" t="s">
        <v>10</v>
      </c>
      <c r="AS16" s="167" t="s">
        <v>59</v>
      </c>
      <c r="AT16" s="228">
        <v>44136</v>
      </c>
      <c r="AU16" s="228"/>
      <c r="AV16" s="170"/>
      <c r="AW16" s="167" t="s">
        <v>10</v>
      </c>
      <c r="AX16" s="167" t="s">
        <v>59</v>
      </c>
      <c r="AY16" s="228">
        <v>44166</v>
      </c>
      <c r="AZ16" s="228"/>
      <c r="BA16" s="170"/>
      <c r="BB16" s="167" t="s">
        <v>10</v>
      </c>
      <c r="BC16" s="167" t="s">
        <v>59</v>
      </c>
      <c r="BD16" s="228">
        <v>44197</v>
      </c>
      <c r="BE16" s="228"/>
      <c r="BF16" s="170"/>
      <c r="BG16" s="167" t="s">
        <v>10</v>
      </c>
      <c r="BH16" s="167" t="s">
        <v>59</v>
      </c>
      <c r="BI16" s="229">
        <v>44228</v>
      </c>
      <c r="BJ16" s="230"/>
      <c r="BK16" s="173" t="s">
        <v>1</v>
      </c>
      <c r="BL16" s="175" t="s">
        <v>20</v>
      </c>
      <c r="BN16" s="1" t="s">
        <v>57</v>
      </c>
      <c r="BO16" s="1" t="s">
        <v>9</v>
      </c>
    </row>
    <row r="17" spans="2:67" ht="18.75" customHeight="1" x14ac:dyDescent="0.15">
      <c r="B17" s="232"/>
      <c r="C17" s="178" t="s">
        <v>30</v>
      </c>
      <c r="D17" s="180" t="s">
        <v>7</v>
      </c>
      <c r="E17" s="236"/>
      <c r="F17" s="237"/>
      <c r="G17" s="21" t="s">
        <v>56</v>
      </c>
      <c r="H17" s="182" t="s">
        <v>55</v>
      </c>
      <c r="I17" s="241"/>
      <c r="J17" s="252"/>
      <c r="K17" s="150" t="s">
        <v>2</v>
      </c>
      <c r="L17" s="152" t="s">
        <v>54</v>
      </c>
      <c r="M17" s="168"/>
      <c r="N17" s="168"/>
      <c r="O17" s="168"/>
      <c r="P17" s="150" t="s">
        <v>2</v>
      </c>
      <c r="Q17" s="152" t="s">
        <v>53</v>
      </c>
      <c r="R17" s="171"/>
      <c r="S17" s="168"/>
      <c r="T17" s="168"/>
      <c r="U17" s="150" t="s">
        <v>2</v>
      </c>
      <c r="V17" s="152" t="s">
        <v>53</v>
      </c>
      <c r="W17" s="171"/>
      <c r="X17" s="168"/>
      <c r="Y17" s="168"/>
      <c r="Z17" s="150" t="s">
        <v>2</v>
      </c>
      <c r="AA17" s="152" t="s">
        <v>53</v>
      </c>
      <c r="AB17" s="171"/>
      <c r="AC17" s="168"/>
      <c r="AD17" s="168"/>
      <c r="AE17" s="150" t="s">
        <v>2</v>
      </c>
      <c r="AF17" s="152" t="s">
        <v>53</v>
      </c>
      <c r="AG17" s="171"/>
      <c r="AH17" s="168"/>
      <c r="AI17" s="168"/>
      <c r="AJ17" s="150" t="s">
        <v>2</v>
      </c>
      <c r="AK17" s="152" t="s">
        <v>53</v>
      </c>
      <c r="AL17" s="171"/>
      <c r="AM17" s="168"/>
      <c r="AN17" s="168"/>
      <c r="AO17" s="184" t="s">
        <v>2</v>
      </c>
      <c r="AP17" s="186" t="s">
        <v>53</v>
      </c>
      <c r="AQ17" s="171"/>
      <c r="AR17" s="168"/>
      <c r="AS17" s="168"/>
      <c r="AT17" s="184" t="s">
        <v>2</v>
      </c>
      <c r="AU17" s="186" t="s">
        <v>53</v>
      </c>
      <c r="AV17" s="171"/>
      <c r="AW17" s="168"/>
      <c r="AX17" s="168"/>
      <c r="AY17" s="150" t="s">
        <v>2</v>
      </c>
      <c r="AZ17" s="152" t="s">
        <v>53</v>
      </c>
      <c r="BA17" s="171"/>
      <c r="BB17" s="168"/>
      <c r="BC17" s="168"/>
      <c r="BD17" s="150" t="s">
        <v>2</v>
      </c>
      <c r="BE17" s="152" t="s">
        <v>53</v>
      </c>
      <c r="BF17" s="171"/>
      <c r="BG17" s="168"/>
      <c r="BH17" s="168"/>
      <c r="BI17" s="154" t="s">
        <v>2</v>
      </c>
      <c r="BJ17" s="156" t="s">
        <v>53</v>
      </c>
      <c r="BK17" s="174"/>
      <c r="BL17" s="176"/>
      <c r="BN17" s="1" t="s">
        <v>37</v>
      </c>
      <c r="BO17" s="1" t="s">
        <v>33</v>
      </c>
    </row>
    <row r="18" spans="2:67" ht="19.5" customHeight="1" x14ac:dyDescent="0.15">
      <c r="B18" s="233"/>
      <c r="C18" s="179"/>
      <c r="D18" s="181"/>
      <c r="E18" s="238"/>
      <c r="F18" s="239"/>
      <c r="G18" s="22" t="s">
        <v>8</v>
      </c>
      <c r="H18" s="183"/>
      <c r="I18" s="242"/>
      <c r="J18" s="253"/>
      <c r="K18" s="151"/>
      <c r="L18" s="153"/>
      <c r="M18" s="169"/>
      <c r="N18" s="169"/>
      <c r="O18" s="169"/>
      <c r="P18" s="151"/>
      <c r="Q18" s="153"/>
      <c r="R18" s="172"/>
      <c r="S18" s="169"/>
      <c r="T18" s="169"/>
      <c r="U18" s="151"/>
      <c r="V18" s="153"/>
      <c r="W18" s="172"/>
      <c r="X18" s="169"/>
      <c r="Y18" s="169"/>
      <c r="Z18" s="151"/>
      <c r="AA18" s="153"/>
      <c r="AB18" s="172"/>
      <c r="AC18" s="169"/>
      <c r="AD18" s="169"/>
      <c r="AE18" s="151"/>
      <c r="AF18" s="153"/>
      <c r="AG18" s="172"/>
      <c r="AH18" s="169"/>
      <c r="AI18" s="169"/>
      <c r="AJ18" s="151"/>
      <c r="AK18" s="153"/>
      <c r="AL18" s="172"/>
      <c r="AM18" s="169"/>
      <c r="AN18" s="169"/>
      <c r="AO18" s="185"/>
      <c r="AP18" s="187"/>
      <c r="AQ18" s="172"/>
      <c r="AR18" s="169"/>
      <c r="AS18" s="169"/>
      <c r="AT18" s="185"/>
      <c r="AU18" s="187"/>
      <c r="AV18" s="172"/>
      <c r="AW18" s="169"/>
      <c r="AX18" s="169"/>
      <c r="AY18" s="151"/>
      <c r="AZ18" s="153"/>
      <c r="BA18" s="172"/>
      <c r="BB18" s="169"/>
      <c r="BC18" s="169"/>
      <c r="BD18" s="151"/>
      <c r="BE18" s="153"/>
      <c r="BF18" s="172"/>
      <c r="BG18" s="169"/>
      <c r="BH18" s="169"/>
      <c r="BI18" s="155"/>
      <c r="BJ18" s="157"/>
      <c r="BK18" s="174"/>
      <c r="BL18" s="177"/>
      <c r="BO18" s="1" t="s">
        <v>11</v>
      </c>
    </row>
    <row r="19" spans="2:67" ht="13.5" customHeight="1" x14ac:dyDescent="0.15">
      <c r="B19" s="158" t="s">
        <v>5</v>
      </c>
      <c r="C19" s="137" t="s">
        <v>9</v>
      </c>
      <c r="D19" s="160">
        <v>43952</v>
      </c>
      <c r="E19" s="162" t="s">
        <v>51</v>
      </c>
      <c r="F19" s="163"/>
      <c r="G19" s="23">
        <v>40603</v>
      </c>
      <c r="H19" s="164" t="str">
        <f>IF($G19="","",IFERROR(DATEDIF(G19,G20,"Y")&amp;"年"&amp;DATEDIF(G19,G20,"YM")&amp;"月","0年0月"))</f>
        <v>9年0月</v>
      </c>
      <c r="I19" s="165">
        <f>IF(G19="","",IFERROR(DATEDIF(G19,G20,"Y"),0))</f>
        <v>9</v>
      </c>
      <c r="J19" s="166" t="str">
        <f>IF($D19="","",IF($G19&gt;$G$20,"",IF($G20&gt;=$D19,"○","")))</f>
        <v/>
      </c>
      <c r="K19" s="146">
        <v>1</v>
      </c>
      <c r="L19" s="145" t="str">
        <f>IF(K19="","",IF(J19="○",IF(I19&gt;=10,IF($C19="介護","●","○"),"○"),"×"))</f>
        <v>×</v>
      </c>
      <c r="M19" s="127">
        <f>IF($G19="","",(EDATE($G20,1)))</f>
        <v>43951</v>
      </c>
      <c r="N19" s="110">
        <f>IFERROR(DATEDIF($G19,M19,"Y"),0)</f>
        <v>9</v>
      </c>
      <c r="O19" s="93" t="str">
        <f>IF($D19="","",IF($G19&gt;M19,"",IF(M19&gt;=$D19,"○","")))</f>
        <v/>
      </c>
      <c r="P19" s="146">
        <v>1</v>
      </c>
      <c r="Q19" s="145" t="str">
        <f>IF(P19="","",IF(O19="○",IF(N19&gt;=10,IF($C19="介護","●","○"),"○"),"×"))</f>
        <v>×</v>
      </c>
      <c r="R19" s="114">
        <f>IF($G19="","",(EDATE($G20,2)))</f>
        <v>43982</v>
      </c>
      <c r="S19" s="149">
        <f>IFERROR(DATEDIF($G19,R19,"Y"),0)</f>
        <v>9</v>
      </c>
      <c r="T19" s="93" t="str">
        <f>IF($D19="","",IF($G19&gt;R19,"",IF(R19&gt;=$D19,"○","")))</f>
        <v>○</v>
      </c>
      <c r="U19" s="146">
        <v>1</v>
      </c>
      <c r="V19" s="145" t="str">
        <f>IF(U19="","",IF(T19="○",IF(S19&gt;=10,IF($C19="介護","●","○"),"○"),"×"))</f>
        <v>○</v>
      </c>
      <c r="W19" s="114">
        <f>IF($G19="","",(EDATE($G20,3)))</f>
        <v>44012</v>
      </c>
      <c r="X19" s="135">
        <f>IFERROR(DATEDIF($G19,W19,"Y"),0)</f>
        <v>9</v>
      </c>
      <c r="Y19" s="93" t="str">
        <f>IF($D19="","",IF($G19&gt;W19,"",IF(W19&gt;=$D19,"○","")))</f>
        <v>○</v>
      </c>
      <c r="Z19" s="146">
        <v>1</v>
      </c>
      <c r="AA19" s="145" t="str">
        <f>IF(Z19="","",IF(Y19="○",IF(X19&gt;=10,IF($C19="介護","●","○"),"○"),"×"))</f>
        <v>○</v>
      </c>
      <c r="AB19" s="114">
        <f>IF($G19="","",(EDATE($G20,4)))</f>
        <v>44043</v>
      </c>
      <c r="AC19" s="135">
        <f>IFERROR(DATEDIF($G19,AB19,"Y"),0)</f>
        <v>9</v>
      </c>
      <c r="AD19" s="93" t="str">
        <f>IF($D19="","",IF($G19&gt;AB19,"",IF(AB19&gt;=$D19,"○","")))</f>
        <v>○</v>
      </c>
      <c r="AE19" s="146">
        <v>1</v>
      </c>
      <c r="AF19" s="148" t="str">
        <f>IF(AE19="","",IF(AD19="○",IF(AC19&gt;=10,IF($C19="介護","●","○"),"○"),"×"))</f>
        <v>○</v>
      </c>
      <c r="AG19" s="114">
        <f>IF($G19="","",(EDATE($G20,5)))</f>
        <v>44074</v>
      </c>
      <c r="AH19" s="135">
        <f>IFERROR(DATEDIF($G19,AG19,"Y"),0)</f>
        <v>9</v>
      </c>
      <c r="AI19" s="93" t="str">
        <f>IF($D19="","",IF($G19&gt;AG19,"",IF(AG19&gt;=$D19,"○","")))</f>
        <v>○</v>
      </c>
      <c r="AJ19" s="146">
        <v>1</v>
      </c>
      <c r="AK19" s="145" t="str">
        <f>IF(AJ19="","",IF(AI19="○",IF(AH19&gt;=10,IF($C19="介護","●","○"),"○"),"×"))</f>
        <v>○</v>
      </c>
      <c r="AL19" s="114">
        <f>IF($G19="","",(EDATE($G20,6)))</f>
        <v>44104</v>
      </c>
      <c r="AM19" s="149">
        <f>IFERROR(DATEDIF($G19,AL19,"Y"),0)</f>
        <v>9</v>
      </c>
      <c r="AN19" s="93" t="str">
        <f>IF($D19="","",IF($G19&gt;AL19,"",IF(AL19&gt;=$D19,"○","")))</f>
        <v>○</v>
      </c>
      <c r="AO19" s="146">
        <v>1</v>
      </c>
      <c r="AP19" s="145" t="str">
        <f>IF(AO19="","",IF(AN19="○",IF(AM19&gt;=10,IF($C19="介護","●","○"),"○"),"×"))</f>
        <v>○</v>
      </c>
      <c r="AQ19" s="114">
        <f>IF($G19="","",(EDATE($G20,7)))</f>
        <v>44135</v>
      </c>
      <c r="AR19" s="135">
        <f>IFERROR(DATEDIF($G19,AQ19,"Y"),0)</f>
        <v>9</v>
      </c>
      <c r="AS19" s="93" t="str">
        <f>IF($D19="","",IF($G19&gt;AQ19,"",IF(AQ19&gt;=$D19,"○","")))</f>
        <v>○</v>
      </c>
      <c r="AT19" s="146">
        <v>1</v>
      </c>
      <c r="AU19" s="145" t="str">
        <f>IF(AT19="","",IF(AS19="○",IF(AR19&gt;=10,IF($C19="介護","●","○"),"○"),"×"))</f>
        <v>○</v>
      </c>
      <c r="AV19" s="114">
        <f>IF($G19="","",(EDATE($G20,8)))</f>
        <v>44165</v>
      </c>
      <c r="AW19" s="135">
        <f>IFERROR(DATEDIF($G19,AV19,"Y"),0)</f>
        <v>9</v>
      </c>
      <c r="AX19" s="93" t="str">
        <f>IF($D19="","",IF($G19&gt;AV19,"",IF(AV19&gt;=$D19,"○","")))</f>
        <v>○</v>
      </c>
      <c r="AY19" s="146">
        <v>1</v>
      </c>
      <c r="AZ19" s="145" t="str">
        <f>IF(AY19="","",IF(AX19="○",IF(AW19&gt;=10,IF($C19="介護","●","○"),"○"),"×"))</f>
        <v>○</v>
      </c>
      <c r="BA19" s="114">
        <f>IF($G19="","",(EDATE($G20,9)))</f>
        <v>44196</v>
      </c>
      <c r="BB19" s="135">
        <f>IFERROR(DATEDIF($G19,BA19,"Y"),0)</f>
        <v>9</v>
      </c>
      <c r="BC19" s="93" t="str">
        <f>IF($D19="","",IF($G19&gt;BA19,"",IF(BA19&gt;=$D19,"○","")))</f>
        <v>○</v>
      </c>
      <c r="BD19" s="146">
        <v>1</v>
      </c>
      <c r="BE19" s="145" t="str">
        <f>IF(BD19="","",IF(BC19="○",IF(BB19&gt;=10,IF($C19="介護","●","○"),"○"),"×"))</f>
        <v>○</v>
      </c>
      <c r="BF19" s="114">
        <f>IF($G19="","",(EDATE($G20,10)))</f>
        <v>44227</v>
      </c>
      <c r="BG19" s="135">
        <f>IFERROR(DATEDIF($G19,BF19,"Y"),0)</f>
        <v>9</v>
      </c>
      <c r="BH19" s="93" t="str">
        <f>IF($D19="","",IF($G19&gt;BF19,"",IF(BF19&gt;=$D19,"○","")))</f>
        <v>○</v>
      </c>
      <c r="BI19" s="146">
        <v>1</v>
      </c>
      <c r="BJ19" s="97" t="str">
        <f>IF(BI19="","",IF(BH19="○",IF(BG19&gt;=10,IF($C19="介護","●","○"),"○"),"×"))</f>
        <v>○</v>
      </c>
      <c r="BK19" s="147">
        <f>SUM(K19,P19,U19,Z19,AE19,AJ19,AO19,AT19,AY19,BD19,BI19)</f>
        <v>11</v>
      </c>
      <c r="BL19" s="101"/>
      <c r="BM19" s="66"/>
      <c r="BO19" s="1" t="s">
        <v>12</v>
      </c>
    </row>
    <row r="20" spans="2:67" ht="13.5" customHeight="1" x14ac:dyDescent="0.15">
      <c r="B20" s="144"/>
      <c r="C20" s="159"/>
      <c r="D20" s="161"/>
      <c r="E20" s="138"/>
      <c r="F20" s="139"/>
      <c r="G20" s="24">
        <v>43921</v>
      </c>
      <c r="H20" s="123"/>
      <c r="I20" s="125"/>
      <c r="J20" s="131"/>
      <c r="K20" s="95"/>
      <c r="L20" s="145"/>
      <c r="M20" s="127"/>
      <c r="N20" s="110"/>
      <c r="O20" s="131"/>
      <c r="P20" s="95"/>
      <c r="Q20" s="145"/>
      <c r="R20" s="127"/>
      <c r="S20" s="135"/>
      <c r="T20" s="131"/>
      <c r="U20" s="95"/>
      <c r="V20" s="145"/>
      <c r="W20" s="127"/>
      <c r="X20" s="110"/>
      <c r="Y20" s="131"/>
      <c r="Z20" s="95"/>
      <c r="AA20" s="145"/>
      <c r="AB20" s="127"/>
      <c r="AC20" s="110"/>
      <c r="AD20" s="131"/>
      <c r="AE20" s="95"/>
      <c r="AF20" s="132"/>
      <c r="AG20" s="127"/>
      <c r="AH20" s="110"/>
      <c r="AI20" s="131"/>
      <c r="AJ20" s="95"/>
      <c r="AK20" s="145"/>
      <c r="AL20" s="127"/>
      <c r="AM20" s="135"/>
      <c r="AN20" s="131"/>
      <c r="AO20" s="95"/>
      <c r="AP20" s="145"/>
      <c r="AQ20" s="127"/>
      <c r="AR20" s="110"/>
      <c r="AS20" s="131"/>
      <c r="AT20" s="95"/>
      <c r="AU20" s="145"/>
      <c r="AV20" s="127"/>
      <c r="AW20" s="110"/>
      <c r="AX20" s="131"/>
      <c r="AY20" s="95"/>
      <c r="AZ20" s="145"/>
      <c r="BA20" s="127"/>
      <c r="BB20" s="110"/>
      <c r="BC20" s="131"/>
      <c r="BD20" s="95"/>
      <c r="BE20" s="145"/>
      <c r="BF20" s="127"/>
      <c r="BG20" s="110"/>
      <c r="BH20" s="131"/>
      <c r="BI20" s="95"/>
      <c r="BJ20" s="97"/>
      <c r="BK20" s="99"/>
      <c r="BL20" s="101"/>
      <c r="BM20" s="66"/>
    </row>
    <row r="21" spans="2:67" ht="13.5" customHeight="1" x14ac:dyDescent="0.15">
      <c r="B21" s="144" t="s">
        <v>5</v>
      </c>
      <c r="C21" s="117" t="s">
        <v>18</v>
      </c>
      <c r="D21" s="117"/>
      <c r="E21" s="119" t="s">
        <v>35</v>
      </c>
      <c r="F21" s="120"/>
      <c r="G21" s="25">
        <v>42069</v>
      </c>
      <c r="H21" s="123" t="str">
        <f>IF($G21="","",IFERROR(DATEDIF(G21,G22,"Y")&amp;"年"&amp;DATEDIF(G21,G22,"YM")&amp;"月","0年0月"))</f>
        <v>5年0月</v>
      </c>
      <c r="I21" s="125">
        <f>IFERROR(DATEDIF(G21,G22,"Y"),0)</f>
        <v>5</v>
      </c>
      <c r="J21" s="93" t="str">
        <f>IF($D21="","",IF($G21&gt;$G$20,"",IF($G22&gt;=$D21,"○","")))</f>
        <v/>
      </c>
      <c r="K21" s="95">
        <v>0.9</v>
      </c>
      <c r="L21" s="112" t="str">
        <f>IF(K21="","",IF(J21="○",IF(I21&gt;=10,IF($C21="介護","●","○"),"○"),"×"))</f>
        <v>×</v>
      </c>
      <c r="M21" s="127">
        <f>IF($G21="","",(EDATE($G22,1)))</f>
        <v>43951</v>
      </c>
      <c r="N21" s="110">
        <f>IFERROR(DATEDIF($G21,M21,"Y"),0)</f>
        <v>5</v>
      </c>
      <c r="O21" s="93" t="str">
        <f>IF($D21="","",IF($G21&gt;M21,"",IF(M21&gt;=$D21,"○","")))</f>
        <v/>
      </c>
      <c r="P21" s="95">
        <v>0.9</v>
      </c>
      <c r="Q21" s="112" t="str">
        <f>IF(P21="","",IF(O21="○",IF(N21&gt;=10,IF($C21="介護","●","○"),"○"),"×"))</f>
        <v>×</v>
      </c>
      <c r="R21" s="127">
        <f>IF($G21="","",(EDATE($G22,2)))</f>
        <v>43982</v>
      </c>
      <c r="S21" s="110">
        <f>IFERROR(DATEDIF($G21,R21,"Y"),0)</f>
        <v>5</v>
      </c>
      <c r="T21" s="93" t="str">
        <f>IF($D21="","",IF($G21&gt;R21,"",IF(R21&gt;=$D21,"○","")))</f>
        <v/>
      </c>
      <c r="U21" s="95">
        <v>0.9</v>
      </c>
      <c r="V21" s="112" t="str">
        <f>IF(U21="","",IF(T21="○",IF(S21&gt;=10,IF($C21="介護","●","○"),"○"),"×"))</f>
        <v>×</v>
      </c>
      <c r="W21" s="127">
        <f>IF($G21="","",(EDATE($G22,3)))</f>
        <v>44012</v>
      </c>
      <c r="X21" s="110">
        <f>IFERROR(DATEDIF($G21,W21,"Y"),0)</f>
        <v>5</v>
      </c>
      <c r="Y21" s="93" t="str">
        <f>IF($D21="","",IF($G21&gt;W21,"",IF(W21&gt;=$D21,"○","")))</f>
        <v/>
      </c>
      <c r="Z21" s="95">
        <v>0.9</v>
      </c>
      <c r="AA21" s="112" t="str">
        <f>IF(Z21="","",IF(Y21="○",IF(X21&gt;=10,IF($C21="介護","●","○"),"○"),"×"))</f>
        <v>×</v>
      </c>
      <c r="AB21" s="127">
        <f>IF($G21="","",(EDATE($G22,4)))</f>
        <v>44043</v>
      </c>
      <c r="AC21" s="110">
        <f>IFERROR(DATEDIF($G21,AB21,"Y"),0)</f>
        <v>5</v>
      </c>
      <c r="AD21" s="93" t="str">
        <f>IF($D21="","",IF($G21&gt;AB21,"",IF(AB21&gt;=$D21,"○","")))</f>
        <v/>
      </c>
      <c r="AE21" s="95">
        <v>0.9</v>
      </c>
      <c r="AF21" s="112" t="str">
        <f>IF(AE21="","",IF(AD21="○",IF(AC21&gt;=10,IF($C21="介護","●","○"),"○"),"×"))</f>
        <v>×</v>
      </c>
      <c r="AG21" s="127">
        <f>IF($G21="","",(EDATE($G22,5)))</f>
        <v>44074</v>
      </c>
      <c r="AH21" s="110">
        <f>IFERROR(DATEDIF($G21,AG21,"Y"),0)</f>
        <v>5</v>
      </c>
      <c r="AI21" s="93" t="str">
        <f>IF($D21="","",IF($G21&gt;AG21,"",IF(AG21&gt;=$D21,"○","")))</f>
        <v/>
      </c>
      <c r="AJ21" s="95">
        <v>0.9</v>
      </c>
      <c r="AK21" s="112" t="str">
        <f>IF(AJ21="","",IF(AI21="○",IF(AH21&gt;=10,IF($C21="介護","●","○"),"○"),"×"))</f>
        <v>×</v>
      </c>
      <c r="AL21" s="127">
        <f>IF($G21="","",(EDATE($G22,6)))</f>
        <v>44104</v>
      </c>
      <c r="AM21" s="110">
        <f>IFERROR(DATEDIF($G21,AL21,"Y"),0)</f>
        <v>5</v>
      </c>
      <c r="AN21" s="93" t="str">
        <f>IF($D21="","",IF($G21&gt;AL21,"",IF(AL21&gt;=$D21,"○","")))</f>
        <v/>
      </c>
      <c r="AO21" s="95">
        <v>0.9</v>
      </c>
      <c r="AP21" s="112" t="str">
        <f>IF(AO21="","",IF(AN21="○",IF(AM21&gt;=10,IF($C21="介護","●","○"),"○"),"×"))</f>
        <v>×</v>
      </c>
      <c r="AQ21" s="127">
        <f>IF($G21="","",(EDATE($G22,7)))</f>
        <v>44135</v>
      </c>
      <c r="AR21" s="110">
        <f>IFERROR(DATEDIF($G21,AQ21,"Y"),0)</f>
        <v>5</v>
      </c>
      <c r="AS21" s="93" t="str">
        <f>IF($D21="","",IF($G21&gt;AQ21,"",IF(AQ21&gt;=$D21,"○","")))</f>
        <v/>
      </c>
      <c r="AT21" s="95">
        <v>0.9</v>
      </c>
      <c r="AU21" s="112" t="str">
        <f>IF(AT21="","",IF(AS21="○",IF(AR21&gt;=10,IF($C21="介護","●","○"),"○"),"×"))</f>
        <v>×</v>
      </c>
      <c r="AV21" s="127">
        <f>IF($G21="","",(EDATE($G22,8)))</f>
        <v>44165</v>
      </c>
      <c r="AW21" s="110">
        <f>IFERROR(DATEDIF($G21,AV21,"Y"),0)</f>
        <v>5</v>
      </c>
      <c r="AX21" s="93" t="str">
        <f>IF($D21="","",IF($G21&gt;AV21,"",IF(AV21&gt;=$D21,"○","")))</f>
        <v/>
      </c>
      <c r="AY21" s="95">
        <v>0.9</v>
      </c>
      <c r="AZ21" s="112" t="str">
        <f>IF(AY21="","",IF(AX21="○",IF(AW21&gt;=10,IF($C21="介護","●","○"),"○"),"×"))</f>
        <v>×</v>
      </c>
      <c r="BA21" s="127">
        <f>IF($G21="","",(EDATE($G22,9)))</f>
        <v>44196</v>
      </c>
      <c r="BB21" s="110">
        <f>IFERROR(DATEDIF($G21,BA21,"Y"),0)</f>
        <v>5</v>
      </c>
      <c r="BC21" s="93" t="str">
        <f>IF($D21="","",IF($G21&gt;BA21,"",IF(BA21&gt;=$D21,"○","")))</f>
        <v/>
      </c>
      <c r="BD21" s="95">
        <v>0.9</v>
      </c>
      <c r="BE21" s="112" t="str">
        <f>IF(BD21="","",IF(BC21="○",IF(BB21&gt;=10,IF($C21="介護","●","○"),"○"),"×"))</f>
        <v>×</v>
      </c>
      <c r="BF21" s="127">
        <f>IF($G21="","",(EDATE($G22,10)))</f>
        <v>44227</v>
      </c>
      <c r="BG21" s="110">
        <f>IFERROR(DATEDIF($G21,BF21,"Y"),0)</f>
        <v>5</v>
      </c>
      <c r="BH21" s="93" t="str">
        <f>IF($D21="","",IF($G21&gt;BF21,"",IF(BF21&gt;=$D21,"○","")))</f>
        <v/>
      </c>
      <c r="BI21" s="95">
        <v>0.9</v>
      </c>
      <c r="BJ21" s="246" t="str">
        <f>IF(BI21="","",IF(BH21="○",IF(BG21&gt;=10,IF($C21="介護","●","○"),"○"),"×"))</f>
        <v>×</v>
      </c>
      <c r="BK21" s="140">
        <f>SUM(K21,P21,U21,Z21,AE21,AJ21,AO21,AT21,AY21,BD21,BI21)</f>
        <v>9.9000000000000021</v>
      </c>
      <c r="BL21" s="101"/>
      <c r="BM21" s="66"/>
    </row>
    <row r="22" spans="2:67" ht="13.5" customHeight="1" x14ac:dyDescent="0.15">
      <c r="B22" s="144"/>
      <c r="C22" s="137"/>
      <c r="D22" s="137"/>
      <c r="E22" s="138"/>
      <c r="F22" s="139"/>
      <c r="G22" s="26">
        <f>IF(G21="","",$G$20)</f>
        <v>43921</v>
      </c>
      <c r="H22" s="123"/>
      <c r="I22" s="125"/>
      <c r="J22" s="131"/>
      <c r="K22" s="95"/>
      <c r="L22" s="132"/>
      <c r="M22" s="127"/>
      <c r="N22" s="110"/>
      <c r="O22" s="131"/>
      <c r="P22" s="95"/>
      <c r="Q22" s="132"/>
      <c r="R22" s="127"/>
      <c r="S22" s="110"/>
      <c r="T22" s="131"/>
      <c r="U22" s="95"/>
      <c r="V22" s="132"/>
      <c r="W22" s="127"/>
      <c r="X22" s="110"/>
      <c r="Y22" s="131"/>
      <c r="Z22" s="95"/>
      <c r="AA22" s="132"/>
      <c r="AB22" s="127"/>
      <c r="AC22" s="110"/>
      <c r="AD22" s="131"/>
      <c r="AE22" s="95"/>
      <c r="AF22" s="132"/>
      <c r="AG22" s="127"/>
      <c r="AH22" s="110"/>
      <c r="AI22" s="131"/>
      <c r="AJ22" s="95"/>
      <c r="AK22" s="132"/>
      <c r="AL22" s="127"/>
      <c r="AM22" s="110"/>
      <c r="AN22" s="131"/>
      <c r="AO22" s="95"/>
      <c r="AP22" s="132"/>
      <c r="AQ22" s="127"/>
      <c r="AR22" s="110"/>
      <c r="AS22" s="131"/>
      <c r="AT22" s="95"/>
      <c r="AU22" s="132"/>
      <c r="AV22" s="127"/>
      <c r="AW22" s="110"/>
      <c r="AX22" s="131"/>
      <c r="AY22" s="95"/>
      <c r="AZ22" s="132"/>
      <c r="BA22" s="127"/>
      <c r="BB22" s="110"/>
      <c r="BC22" s="131"/>
      <c r="BD22" s="95"/>
      <c r="BE22" s="132"/>
      <c r="BF22" s="127"/>
      <c r="BG22" s="110"/>
      <c r="BH22" s="131"/>
      <c r="BI22" s="95"/>
      <c r="BJ22" s="250"/>
      <c r="BK22" s="136"/>
      <c r="BL22" s="101"/>
      <c r="BM22" s="66"/>
    </row>
    <row r="23" spans="2:67" ht="13.5" customHeight="1" x14ac:dyDescent="0.15">
      <c r="B23" s="144" t="s">
        <v>5</v>
      </c>
      <c r="C23" s="117" t="s">
        <v>9</v>
      </c>
      <c r="D23" s="141">
        <v>43586</v>
      </c>
      <c r="E23" s="119" t="s">
        <v>47</v>
      </c>
      <c r="F23" s="120"/>
      <c r="G23" s="25">
        <v>39472</v>
      </c>
      <c r="H23" s="123" t="str">
        <f>IF($G23="","",IFERROR(DATEDIF(G23,G24,"Y")&amp;"年"&amp;DATEDIF(G23,G24,"YM")&amp;"月","0年0月"))</f>
        <v>12年2月</v>
      </c>
      <c r="I23" s="142">
        <f>IFERROR(DATEDIF(G23,G24,"Y"),0)</f>
        <v>12</v>
      </c>
      <c r="J23" s="93" t="str">
        <f>IF($D23="","",IF($G23&gt;$G$20,"",IF($G24&gt;=$D23,"○","")))</f>
        <v>○</v>
      </c>
      <c r="K23" s="95">
        <v>1</v>
      </c>
      <c r="L23" s="112" t="str">
        <f>IF(K23="","",IF(J23="○",IF(I23&gt;=10,IF($C23="介護","●","○"),"○"),"×"))</f>
        <v>●</v>
      </c>
      <c r="M23" s="127">
        <f>IF($G23="","",(EDATE($G24,1)))</f>
        <v>43951</v>
      </c>
      <c r="N23" s="129">
        <f>IFERROR(DATEDIF($G23,M23,"Y"),0)</f>
        <v>12</v>
      </c>
      <c r="O23" s="93" t="str">
        <f>IF($D23="","",IF($G23&gt;M23,"",IF(M23&gt;=$D23,"○","")))</f>
        <v>○</v>
      </c>
      <c r="P23" s="95">
        <v>1</v>
      </c>
      <c r="Q23" s="112" t="str">
        <f>IF(P23="","",IF(O23="○",IF(N23&gt;=10,IF($C23="介護","●","○"),"○"),"×"))</f>
        <v>●</v>
      </c>
      <c r="R23" s="127">
        <f>IF($G23="","",(EDATE($G24,2)))</f>
        <v>43982</v>
      </c>
      <c r="S23" s="129">
        <f>IFERROR(DATEDIF($G23,R23,"Y"),0)</f>
        <v>12</v>
      </c>
      <c r="T23" s="93" t="str">
        <f>IF($D23="","",IF($G23&gt;R23,"",IF(R23&gt;=$D23,"○","")))</f>
        <v>○</v>
      </c>
      <c r="U23" s="95">
        <v>1</v>
      </c>
      <c r="V23" s="112" t="str">
        <f>IF(U23="","",IF(T23="○",IF(S23&gt;=10,IF($C23="介護","●","○"),"○"),"×"))</f>
        <v>●</v>
      </c>
      <c r="W23" s="127">
        <f>IF($G23="","",(EDATE($G24,3)))</f>
        <v>44012</v>
      </c>
      <c r="X23" s="110">
        <f>IFERROR(DATEDIF($G23,W23,"Y"),0)</f>
        <v>12</v>
      </c>
      <c r="Y23" s="93" t="str">
        <f>IF($D23="","",IF($G23&gt;W23,"",IF(W23&gt;=$D23,"○","")))</f>
        <v>○</v>
      </c>
      <c r="Z23" s="95">
        <v>1</v>
      </c>
      <c r="AA23" s="112" t="str">
        <f>IF(Z23="","",IF(Y23="○",IF(X23&gt;=10,IF($C23="介護","●","○"),"○"),"×"))</f>
        <v>●</v>
      </c>
      <c r="AB23" s="127">
        <f>IF($G23="","",(EDATE($G24,4)))</f>
        <v>44043</v>
      </c>
      <c r="AC23" s="129">
        <f>IFERROR(DATEDIF($G23,AB23,"Y"),0)</f>
        <v>12</v>
      </c>
      <c r="AD23" s="93" t="str">
        <f>IF($D23="","",IF($G23&gt;AB23,"",IF(AB23&gt;=$D23,"○","")))</f>
        <v>○</v>
      </c>
      <c r="AE23" s="95">
        <v>1</v>
      </c>
      <c r="AF23" s="112" t="str">
        <f>IF(AE23="","",IF(AD23="○",IF(AC23&gt;=10,IF($C23="介護","●","○"),"○"),"×"))</f>
        <v>●</v>
      </c>
      <c r="AG23" s="127">
        <f>IF($G23="","",(EDATE($G24,5)))</f>
        <v>44074</v>
      </c>
      <c r="AH23" s="129">
        <f>IFERROR(DATEDIF($G23,AG23,"Y"),0)</f>
        <v>12</v>
      </c>
      <c r="AI23" s="93" t="str">
        <f>IF($D23="","",IF($G23&gt;AG23,"",IF(AG23&gt;=$D23,"○","")))</f>
        <v>○</v>
      </c>
      <c r="AJ23" s="95">
        <v>1</v>
      </c>
      <c r="AK23" s="112" t="str">
        <f>IF(AJ23="","",IF(AI23="○",IF(AH23&gt;=10,IF($C23="介護","●","○"),"○"),"×"))</f>
        <v>●</v>
      </c>
      <c r="AL23" s="127">
        <f>IF($G23="","",(EDATE($G24,6)))</f>
        <v>44104</v>
      </c>
      <c r="AM23" s="110">
        <f>IFERROR(DATEDIF($G23,AL23,"Y"),0)</f>
        <v>12</v>
      </c>
      <c r="AN23" s="93" t="str">
        <f>IF($D23="","",IF($G23&gt;AL23,"",IF(AL23&gt;=$D23,"○","")))</f>
        <v>○</v>
      </c>
      <c r="AO23" s="95">
        <v>1</v>
      </c>
      <c r="AP23" s="112" t="str">
        <f>IF(AO23="","",IF(AN23="○",IF(AM23&gt;=10,IF($C23="介護","●","○"),"○"),"×"))</f>
        <v>●</v>
      </c>
      <c r="AQ23" s="127">
        <f>IF($G23="","",(EDATE($G24,7)))</f>
        <v>44135</v>
      </c>
      <c r="AR23" s="110">
        <f>IFERROR(DATEDIF($G23,AQ23,"Y"),0)</f>
        <v>12</v>
      </c>
      <c r="AS23" s="93" t="str">
        <f>IF($D23="","",IF($G23&gt;AQ23,"",IF(AQ23&gt;=$D23,"○","")))</f>
        <v>○</v>
      </c>
      <c r="AT23" s="95">
        <v>1</v>
      </c>
      <c r="AU23" s="112" t="str">
        <f>IF(AT23="","",IF(AS23="○",IF(AR23&gt;=10,IF($C23="介護","●","○"),"○"),"×"))</f>
        <v>●</v>
      </c>
      <c r="AV23" s="127">
        <f>IF($G23="","",(EDATE($G24,8)))</f>
        <v>44165</v>
      </c>
      <c r="AW23" s="110">
        <f>IFERROR(DATEDIF($G23,AV23,"Y"),0)</f>
        <v>12</v>
      </c>
      <c r="AX23" s="93" t="str">
        <f>IF($D23="","",IF($G23&gt;AV23,"",IF(AV23&gt;=$D23,"○","")))</f>
        <v>○</v>
      </c>
      <c r="AY23" s="95">
        <v>1</v>
      </c>
      <c r="AZ23" s="112" t="str">
        <f>IF(AY23="","",IF(AX23="○",IF(AW23&gt;=10,IF($C23="介護","●","○"),"○"),"×"))</f>
        <v>●</v>
      </c>
      <c r="BA23" s="127">
        <f>IF($G23="","",(EDATE($G24,9)))</f>
        <v>44196</v>
      </c>
      <c r="BB23" s="110">
        <f>IFERROR(DATEDIF($G23,BA23,"Y"),0)</f>
        <v>12</v>
      </c>
      <c r="BC23" s="93" t="str">
        <f>IF($D23="","",IF($G23&gt;BA23,"",IF(BA23&gt;=$D23,"○","")))</f>
        <v>○</v>
      </c>
      <c r="BD23" s="95">
        <v>1</v>
      </c>
      <c r="BE23" s="112" t="str">
        <f>IF(BD23="","",IF(BC23="○",IF(BB23&gt;=10,IF($C23="介護","●","○"),"○"),"×"))</f>
        <v>●</v>
      </c>
      <c r="BF23" s="127">
        <f>IF($G23="","",(EDATE($G24,10)))</f>
        <v>44227</v>
      </c>
      <c r="BG23" s="110">
        <f>IFERROR(DATEDIF($G23,BF23,"Y"),0)</f>
        <v>13</v>
      </c>
      <c r="BH23" s="93" t="str">
        <f>IF($D23="","",IF($G23&gt;BF23,"",IF(BF23&gt;=$D23,"○","")))</f>
        <v>○</v>
      </c>
      <c r="BI23" s="95">
        <v>1</v>
      </c>
      <c r="BJ23" s="246" t="str">
        <f>IF(BI23="","",IF(BH23="○",IF(BG23&gt;=10,IF($C23="介護","●","○"),"○"),"×"))</f>
        <v>●</v>
      </c>
      <c r="BK23" s="99">
        <f>SUM(K23,P23,U23,Z23,AE23,AJ23,AO23,AT23,AY23,BD23,BI23)</f>
        <v>11</v>
      </c>
      <c r="BL23" s="101"/>
      <c r="BM23" s="66"/>
    </row>
    <row r="24" spans="2:67" ht="13.5" customHeight="1" x14ac:dyDescent="0.15">
      <c r="B24" s="144"/>
      <c r="C24" s="137"/>
      <c r="D24" s="137"/>
      <c r="E24" s="138"/>
      <c r="F24" s="139"/>
      <c r="G24" s="26">
        <f>IF(G23="","",$G$20)</f>
        <v>43921</v>
      </c>
      <c r="H24" s="123"/>
      <c r="I24" s="143"/>
      <c r="J24" s="131"/>
      <c r="K24" s="95"/>
      <c r="L24" s="132"/>
      <c r="M24" s="127"/>
      <c r="N24" s="135"/>
      <c r="O24" s="131"/>
      <c r="P24" s="95"/>
      <c r="Q24" s="132"/>
      <c r="R24" s="127"/>
      <c r="S24" s="135"/>
      <c r="T24" s="131"/>
      <c r="U24" s="95"/>
      <c r="V24" s="132"/>
      <c r="W24" s="127"/>
      <c r="X24" s="110"/>
      <c r="Y24" s="131"/>
      <c r="Z24" s="95"/>
      <c r="AA24" s="132"/>
      <c r="AB24" s="127"/>
      <c r="AC24" s="135"/>
      <c r="AD24" s="131"/>
      <c r="AE24" s="95"/>
      <c r="AF24" s="132"/>
      <c r="AG24" s="127"/>
      <c r="AH24" s="135"/>
      <c r="AI24" s="131"/>
      <c r="AJ24" s="95"/>
      <c r="AK24" s="132"/>
      <c r="AL24" s="127"/>
      <c r="AM24" s="110"/>
      <c r="AN24" s="131"/>
      <c r="AO24" s="95"/>
      <c r="AP24" s="132"/>
      <c r="AQ24" s="127"/>
      <c r="AR24" s="110"/>
      <c r="AS24" s="131"/>
      <c r="AT24" s="95"/>
      <c r="AU24" s="132"/>
      <c r="AV24" s="127"/>
      <c r="AW24" s="110"/>
      <c r="AX24" s="131"/>
      <c r="AY24" s="95"/>
      <c r="AZ24" s="132"/>
      <c r="BA24" s="127"/>
      <c r="BB24" s="110"/>
      <c r="BC24" s="131"/>
      <c r="BD24" s="95"/>
      <c r="BE24" s="132"/>
      <c r="BF24" s="127"/>
      <c r="BG24" s="110"/>
      <c r="BH24" s="131"/>
      <c r="BI24" s="95"/>
      <c r="BJ24" s="250"/>
      <c r="BK24" s="136"/>
      <c r="BL24" s="101"/>
      <c r="BM24" s="66"/>
    </row>
    <row r="25" spans="2:67" ht="13.5" customHeight="1" x14ac:dyDescent="0.15">
      <c r="B25" s="144" t="s">
        <v>5</v>
      </c>
      <c r="C25" s="117" t="s">
        <v>9</v>
      </c>
      <c r="D25" s="141">
        <v>40307</v>
      </c>
      <c r="E25" s="119" t="s">
        <v>40</v>
      </c>
      <c r="F25" s="120"/>
      <c r="G25" s="25">
        <v>40364</v>
      </c>
      <c r="H25" s="123" t="str">
        <f>IF($G25="","",IFERROR(DATEDIF(G25,G26,"Y")&amp;"年"&amp;DATEDIF(G25,G26,"YM")&amp;"月","0年0月"))</f>
        <v>9年8月</v>
      </c>
      <c r="I25" s="142">
        <f>IFERROR(DATEDIF(G25,G26,"Y"),0)</f>
        <v>9</v>
      </c>
      <c r="J25" s="93" t="str">
        <f>IF($D25="","",IF($G25&gt;$G$20,"",IF($G26&gt;=$D25,"○","")))</f>
        <v>○</v>
      </c>
      <c r="K25" s="95">
        <v>0.5</v>
      </c>
      <c r="L25" s="112" t="str">
        <f>IF(K25="","",IF(J25="○",IF(I25&gt;=10,IF($C25="介護","●","○"),"○"),"×"))</f>
        <v>○</v>
      </c>
      <c r="M25" s="127">
        <f>IF($G25="","",(EDATE($G26,1)))</f>
        <v>43951</v>
      </c>
      <c r="N25" s="129">
        <f>IFERROR(DATEDIF($G25,M25,"Y"),0)</f>
        <v>9</v>
      </c>
      <c r="O25" s="93" t="str">
        <f>IF($D25="","",IF($G25&gt;M25,"",IF(M25&gt;=$D25,"○","")))</f>
        <v>○</v>
      </c>
      <c r="P25" s="95">
        <v>0.5</v>
      </c>
      <c r="Q25" s="112" t="str">
        <f>IF(P25="","",IF(O25="○",IF(N25&gt;=10,IF($C25="介護","●","○"),"○"),"×"))</f>
        <v>○</v>
      </c>
      <c r="R25" s="127">
        <f>IF($G25="","",(EDATE($G26,2)))</f>
        <v>43982</v>
      </c>
      <c r="S25" s="129">
        <f>IFERROR(DATEDIF($G25,R25,"Y"),0)</f>
        <v>9</v>
      </c>
      <c r="T25" s="93" t="str">
        <f>IF($D25="","",IF($G25&gt;R25,"",IF(R25&gt;=$D25,"○","")))</f>
        <v>○</v>
      </c>
      <c r="U25" s="95">
        <v>0.5</v>
      </c>
      <c r="V25" s="112" t="str">
        <f>IF(U25="","",IF(T25="○",IF(S25&gt;=10,IF($C25="介護","●","○"),"○"),"×"))</f>
        <v>○</v>
      </c>
      <c r="W25" s="127">
        <f>IF($G25="","",(EDATE($G26,3)))</f>
        <v>44012</v>
      </c>
      <c r="X25" s="110">
        <f>IFERROR(DATEDIF($G25,W25,"Y"),0)</f>
        <v>9</v>
      </c>
      <c r="Y25" s="93" t="str">
        <f>IF($D25="","",IF($G25&gt;W25,"",IF(W25&gt;=$D25,"○","")))</f>
        <v>○</v>
      </c>
      <c r="Z25" s="95">
        <v>0.5</v>
      </c>
      <c r="AA25" s="112" t="str">
        <f>IF(Z25="","",IF(Y25="○",IF(X25&gt;=10,IF($C25="介護","●","○"),"○"),"×"))</f>
        <v>○</v>
      </c>
      <c r="AB25" s="127">
        <f>IF($G25="","",(EDATE($G26,4)))</f>
        <v>44043</v>
      </c>
      <c r="AC25" s="129">
        <f>IFERROR(DATEDIF($G25,AB25,"Y"),0)</f>
        <v>10</v>
      </c>
      <c r="AD25" s="93" t="str">
        <f>IF($D25="","",IF($G25&gt;AB25,"",IF(AB25&gt;=$D25,"○","")))</f>
        <v>○</v>
      </c>
      <c r="AE25" s="95">
        <v>0.5</v>
      </c>
      <c r="AF25" s="112" t="str">
        <f>IF(AE25="","",IF(AD25="○",IF(AC25&gt;=10,IF($C25="介護","●","○"),"○"),"×"))</f>
        <v>●</v>
      </c>
      <c r="AG25" s="127">
        <f>IF($G25="","",(EDATE($G26,5)))</f>
        <v>44074</v>
      </c>
      <c r="AH25" s="129">
        <f>IFERROR(DATEDIF($G25,AG25,"Y"),0)</f>
        <v>10</v>
      </c>
      <c r="AI25" s="93" t="str">
        <f>IF($D25="","",IF($G25&gt;AG25,"",IF(AG25&gt;=$D25,"○","")))</f>
        <v>○</v>
      </c>
      <c r="AJ25" s="95">
        <v>0.5</v>
      </c>
      <c r="AK25" s="112" t="str">
        <f>IF(AJ25="","",IF(AI25="○",IF(AH25&gt;=10,IF($C25="介護","●","○"),"○"),"×"))</f>
        <v>●</v>
      </c>
      <c r="AL25" s="127">
        <f>IF($G25="","",(EDATE($G26,6)))</f>
        <v>44104</v>
      </c>
      <c r="AM25" s="110">
        <f>IFERROR(DATEDIF($G25,AL25,"Y"),0)</f>
        <v>10</v>
      </c>
      <c r="AN25" s="93" t="str">
        <f>IF($D25="","",IF($G25&gt;AL25,"",IF(AL25&gt;=$D25,"○","")))</f>
        <v>○</v>
      </c>
      <c r="AO25" s="95">
        <v>0.5</v>
      </c>
      <c r="AP25" s="112" t="str">
        <f>IF(AO25="","",IF(AN25="○",IF(AM25&gt;=10,IF($C25="介護","●","○"),"○"),"×"))</f>
        <v>●</v>
      </c>
      <c r="AQ25" s="127">
        <f>IF($G25="","",(EDATE($G26,7)))</f>
        <v>44135</v>
      </c>
      <c r="AR25" s="110">
        <f>IFERROR(DATEDIF($G25,AQ25,"Y"),0)</f>
        <v>10</v>
      </c>
      <c r="AS25" s="93" t="str">
        <f>IF($D25="","",IF($G25&gt;AQ25,"",IF(AQ25&gt;=$D25,"○","")))</f>
        <v>○</v>
      </c>
      <c r="AT25" s="95">
        <v>0.5</v>
      </c>
      <c r="AU25" s="112" t="str">
        <f>IF(AT25="","",IF(AS25="○",IF(AR25&gt;=10,IF($C25="介護","●","○"),"○"),"×"))</f>
        <v>●</v>
      </c>
      <c r="AV25" s="127">
        <f>IF($G25="","",(EDATE($G26,8)))</f>
        <v>44165</v>
      </c>
      <c r="AW25" s="110">
        <f>IFERROR(DATEDIF($G25,AV25,"Y"),0)</f>
        <v>10</v>
      </c>
      <c r="AX25" s="93" t="str">
        <f>IF($D25="","",IF($G25&gt;AV25,"",IF(AV25&gt;=$D25,"○","")))</f>
        <v>○</v>
      </c>
      <c r="AY25" s="95">
        <v>0.5</v>
      </c>
      <c r="AZ25" s="112" t="str">
        <f>IF(AY25="","",IF(AX25="○",IF(AW25&gt;=10,IF($C25="介護","●","○"),"○"),"×"))</f>
        <v>●</v>
      </c>
      <c r="BA25" s="127">
        <f>IF($G25="","",(EDATE($G26,9)))</f>
        <v>44196</v>
      </c>
      <c r="BB25" s="110">
        <f>IFERROR(DATEDIF($G25,BA25,"Y"),0)</f>
        <v>10</v>
      </c>
      <c r="BC25" s="93" t="str">
        <f>IF($D25="","",IF($G25&gt;BA25,"",IF(BA25&gt;=$D25,"○","")))</f>
        <v>○</v>
      </c>
      <c r="BD25" s="95">
        <v>0.5</v>
      </c>
      <c r="BE25" s="112" t="str">
        <f>IF(BD25="","",IF(BC25="○",IF(BB25&gt;=10,IF($C25="介護","●","○"),"○"),"×"))</f>
        <v>●</v>
      </c>
      <c r="BF25" s="127">
        <f>IF($G25="","",(EDATE($G26,10)))</f>
        <v>44227</v>
      </c>
      <c r="BG25" s="110">
        <f>IFERROR(DATEDIF($G25,BF25,"Y"),0)</f>
        <v>10</v>
      </c>
      <c r="BH25" s="93" t="str">
        <f>IF($D25="","",IF($G25&gt;BF25,"",IF(BF25&gt;=$D25,"○","")))</f>
        <v>○</v>
      </c>
      <c r="BI25" s="95">
        <v>0.5</v>
      </c>
      <c r="BJ25" s="246" t="str">
        <f>IF(BI25="","",IF(BH25="○",IF(BG25&gt;=10,IF($C25="介護","●","○"),"○"),"×"))</f>
        <v>●</v>
      </c>
      <c r="BK25" s="99">
        <f>SUM(K25,P25,U25,Z25,AE25,AJ25,AO25,AT25,AY25,BD25,BI25)</f>
        <v>5.5</v>
      </c>
      <c r="BL25" s="101"/>
      <c r="BM25" s="66"/>
    </row>
    <row r="26" spans="2:67" ht="13.5" customHeight="1" x14ac:dyDescent="0.15">
      <c r="B26" s="144"/>
      <c r="C26" s="137"/>
      <c r="D26" s="137"/>
      <c r="E26" s="138"/>
      <c r="F26" s="139"/>
      <c r="G26" s="26">
        <f>IF(G25="","",$G$20)</f>
        <v>43921</v>
      </c>
      <c r="H26" s="123"/>
      <c r="I26" s="143"/>
      <c r="J26" s="131"/>
      <c r="K26" s="95"/>
      <c r="L26" s="132"/>
      <c r="M26" s="127"/>
      <c r="N26" s="135"/>
      <c r="O26" s="131"/>
      <c r="P26" s="95"/>
      <c r="Q26" s="132"/>
      <c r="R26" s="127"/>
      <c r="S26" s="135"/>
      <c r="T26" s="131"/>
      <c r="U26" s="95"/>
      <c r="V26" s="132"/>
      <c r="W26" s="127"/>
      <c r="X26" s="110"/>
      <c r="Y26" s="131"/>
      <c r="Z26" s="95"/>
      <c r="AA26" s="132"/>
      <c r="AB26" s="127"/>
      <c r="AC26" s="135"/>
      <c r="AD26" s="131"/>
      <c r="AE26" s="95"/>
      <c r="AF26" s="132"/>
      <c r="AG26" s="127"/>
      <c r="AH26" s="135"/>
      <c r="AI26" s="131"/>
      <c r="AJ26" s="95"/>
      <c r="AK26" s="132"/>
      <c r="AL26" s="127"/>
      <c r="AM26" s="110"/>
      <c r="AN26" s="131"/>
      <c r="AO26" s="95"/>
      <c r="AP26" s="132"/>
      <c r="AQ26" s="127"/>
      <c r="AR26" s="110"/>
      <c r="AS26" s="131"/>
      <c r="AT26" s="95"/>
      <c r="AU26" s="132"/>
      <c r="AV26" s="127"/>
      <c r="AW26" s="110"/>
      <c r="AX26" s="131"/>
      <c r="AY26" s="95"/>
      <c r="AZ26" s="132"/>
      <c r="BA26" s="127"/>
      <c r="BB26" s="110"/>
      <c r="BC26" s="131"/>
      <c r="BD26" s="95"/>
      <c r="BE26" s="132"/>
      <c r="BF26" s="127"/>
      <c r="BG26" s="110"/>
      <c r="BH26" s="131"/>
      <c r="BI26" s="95"/>
      <c r="BJ26" s="250"/>
      <c r="BK26" s="136"/>
      <c r="BL26" s="101"/>
      <c r="BM26" s="66"/>
    </row>
    <row r="27" spans="2:67" ht="13.5" customHeight="1" x14ac:dyDescent="0.15">
      <c r="B27" s="115" t="s">
        <v>4</v>
      </c>
      <c r="C27" s="117" t="s">
        <v>33</v>
      </c>
      <c r="D27" s="141">
        <v>40073</v>
      </c>
      <c r="E27" s="119" t="s">
        <v>28</v>
      </c>
      <c r="F27" s="120"/>
      <c r="G27" s="25">
        <v>36600</v>
      </c>
      <c r="H27" s="123" t="str">
        <f>IF($G27="","",IFERROR(DATEDIF(G27,G28,"Y")&amp;"年"&amp;DATEDIF(G27,G28,"YM")&amp;"月","0年0月"))</f>
        <v>20年0月</v>
      </c>
      <c r="I27" s="142">
        <f>IFERROR(DATEDIF(G27,G28,"Y"),0)</f>
        <v>20</v>
      </c>
      <c r="J27" s="93" t="str">
        <f>IF($D27="","",IF($G27&gt;$G$20,"",IF($G28&gt;=$D27,"○","")))</f>
        <v>○</v>
      </c>
      <c r="K27" s="95">
        <v>0.8</v>
      </c>
      <c r="L27" s="112" t="str">
        <f>IF(K27="","",IF(J27="○",IF(I27&gt;=10,IF($C27="介護","●","○"),"○"),"×"))</f>
        <v>○</v>
      </c>
      <c r="M27" s="127">
        <f>IF($G27="","",(EDATE($G28,1)))</f>
        <v>43951</v>
      </c>
      <c r="N27" s="129">
        <f>IFERROR(DATEDIF($G27,M27,"Y"),0)</f>
        <v>20</v>
      </c>
      <c r="O27" s="93" t="str">
        <f>IF($D27="","",IF($G27&gt;M27,"",IF(M27&gt;=$D27,"○","")))</f>
        <v>○</v>
      </c>
      <c r="P27" s="95">
        <v>0.8</v>
      </c>
      <c r="Q27" s="112" t="str">
        <f>IF(P27="","",IF(O27="○",IF(N27&gt;=10,IF($C27="介護","●","○"),"○"),"×"))</f>
        <v>○</v>
      </c>
      <c r="R27" s="127">
        <f>IF($G27="","",(EDATE($G28,2)))</f>
        <v>43982</v>
      </c>
      <c r="S27" s="129">
        <f>IFERROR(DATEDIF($G27,R27,"Y"),0)</f>
        <v>20</v>
      </c>
      <c r="T27" s="93" t="str">
        <f>IF($D27="","",IF($G27&gt;R27,"",IF(R27&gt;=$D27,"○","")))</f>
        <v>○</v>
      </c>
      <c r="U27" s="95">
        <v>0.8</v>
      </c>
      <c r="V27" s="112" t="str">
        <f>IF(U27="","",IF(T27="○",IF(S27&gt;=10,IF($C27="介護","●","○"),"○"),"×"))</f>
        <v>○</v>
      </c>
      <c r="W27" s="127">
        <f>IF($G27="","",(EDATE($G28,3)))</f>
        <v>44012</v>
      </c>
      <c r="X27" s="110">
        <f>IFERROR(DATEDIF($G27,W27,"Y"),0)</f>
        <v>20</v>
      </c>
      <c r="Y27" s="93" t="str">
        <f>IF($D27="","",IF($G27&gt;W27,"",IF(W27&gt;=$D27,"○","")))</f>
        <v>○</v>
      </c>
      <c r="Z27" s="95">
        <v>0.8</v>
      </c>
      <c r="AA27" s="112" t="str">
        <f>IF(Z27="","",IF(Y27="○",IF(X27&gt;=10,IF($C27="介護","●","○"),"○"),"×"))</f>
        <v>○</v>
      </c>
      <c r="AB27" s="127">
        <f>IF($G27="","",(EDATE($G28,4)))</f>
        <v>44043</v>
      </c>
      <c r="AC27" s="129">
        <f>IFERROR(DATEDIF($G27,AB27,"Y"),0)</f>
        <v>20</v>
      </c>
      <c r="AD27" s="93" t="str">
        <f>IF($D27="","",IF($G27&gt;AB27,"",IF(AB27&gt;=$D27,"○","")))</f>
        <v>○</v>
      </c>
      <c r="AE27" s="95">
        <v>0.8</v>
      </c>
      <c r="AF27" s="112" t="str">
        <f>IF(AE27="","",IF(AD27="○",IF(AC27&gt;=10,IF($C27="介護","●","○"),"○"),"×"))</f>
        <v>○</v>
      </c>
      <c r="AG27" s="127">
        <f>IF($G27="","",(EDATE($G28,5)))</f>
        <v>44074</v>
      </c>
      <c r="AH27" s="129">
        <f>IFERROR(DATEDIF($G27,AG27,"Y"),0)</f>
        <v>20</v>
      </c>
      <c r="AI27" s="93" t="str">
        <f>IF($D27="","",IF($G27&gt;AG27,"",IF(AG27&gt;=$D27,"○","")))</f>
        <v>○</v>
      </c>
      <c r="AJ27" s="95">
        <v>0.8</v>
      </c>
      <c r="AK27" s="112" t="str">
        <f>IF(AJ27="","",IF(AI27="○",IF(AH27&gt;=10,IF($C27="介護","●","○"),"○"),"×"))</f>
        <v>○</v>
      </c>
      <c r="AL27" s="127">
        <f>IF($G27="","",(EDATE($G28,6)))</f>
        <v>44104</v>
      </c>
      <c r="AM27" s="110">
        <f>IFERROR(DATEDIF($G27,AL27,"Y"),0)</f>
        <v>20</v>
      </c>
      <c r="AN27" s="93" t="str">
        <f>IF($D27="","",IF($G27&gt;AL27,"",IF(AL27&gt;=$D27,"○","")))</f>
        <v>○</v>
      </c>
      <c r="AO27" s="95">
        <v>0.8</v>
      </c>
      <c r="AP27" s="112" t="str">
        <f>IF(AO27="","",IF(AN27="○",IF(AM27&gt;=10,IF($C27="介護","●","○"),"○"),"×"))</f>
        <v>○</v>
      </c>
      <c r="AQ27" s="127">
        <f>IF($G27="","",(EDATE($G28,7)))</f>
        <v>44135</v>
      </c>
      <c r="AR27" s="110">
        <f>IFERROR(DATEDIF($G27,AQ27,"Y"),0)</f>
        <v>20</v>
      </c>
      <c r="AS27" s="93" t="str">
        <f>IF($D27="","",IF($G27&gt;AQ27,"",IF(AQ27&gt;=$D27,"○","")))</f>
        <v>○</v>
      </c>
      <c r="AT27" s="95">
        <v>0.8</v>
      </c>
      <c r="AU27" s="112" t="str">
        <f>IF(AT27="","",IF(AS27="○",IF(AR27&gt;=10,IF($C27="介護","●","○"),"○"),"×"))</f>
        <v>○</v>
      </c>
      <c r="AV27" s="127">
        <f>IF($G27="","",(EDATE($G28,8)))</f>
        <v>44165</v>
      </c>
      <c r="AW27" s="110">
        <f>IFERROR(DATEDIF($G27,AV27,"Y"),0)</f>
        <v>20</v>
      </c>
      <c r="AX27" s="93" t="str">
        <f>IF($D27="","",IF($G27&gt;AV27,"",IF(AV27&gt;=$D27,"○","")))</f>
        <v>○</v>
      </c>
      <c r="AY27" s="95">
        <v>0.8</v>
      </c>
      <c r="AZ27" s="112" t="str">
        <f>IF(AY27="","",IF(AX27="○",IF(AW27&gt;=10,IF($C27="介護","●","○"),"○"),"×"))</f>
        <v>○</v>
      </c>
      <c r="BA27" s="127">
        <f>IF($G27="","",(EDATE($G28,9)))</f>
        <v>44196</v>
      </c>
      <c r="BB27" s="110">
        <f>IFERROR(DATEDIF($G27,BA27,"Y"),0)</f>
        <v>20</v>
      </c>
      <c r="BC27" s="93" t="str">
        <f>IF($D27="","",IF($G27&gt;BA27,"",IF(BA27&gt;=$D27,"○","")))</f>
        <v>○</v>
      </c>
      <c r="BD27" s="95">
        <v>0.8</v>
      </c>
      <c r="BE27" s="112" t="str">
        <f>IF(BD27="","",IF(BC27="○",IF(BB27&gt;=10,IF($C27="介護","●","○"),"○"),"×"))</f>
        <v>○</v>
      </c>
      <c r="BF27" s="127">
        <f>IF($G27="","",(EDATE($G28,10)))</f>
        <v>44227</v>
      </c>
      <c r="BG27" s="110">
        <f>IFERROR(DATEDIF($G27,BF27,"Y"),0)</f>
        <v>20</v>
      </c>
      <c r="BH27" s="93" t="str">
        <f>IF($D27="","",IF($G27&gt;BF27,"",IF(BF27&gt;=$D27,"○","")))</f>
        <v>○</v>
      </c>
      <c r="BI27" s="95">
        <v>0.8</v>
      </c>
      <c r="BJ27" s="246" t="str">
        <f>IF(BI27="","",IF(BH27="○",IF(BG27&gt;=10,IF($C27="介護","●","○"),"○"),"×"))</f>
        <v>○</v>
      </c>
      <c r="BK27" s="99">
        <f>SUM(K27,P27,U27,Z27,AE27,AJ27,AO27,AT27,AY27,BD27,BI27)</f>
        <v>8.7999999999999989</v>
      </c>
      <c r="BL27" s="101"/>
      <c r="BM27" s="66"/>
    </row>
    <row r="28" spans="2:67" ht="13.5" customHeight="1" x14ac:dyDescent="0.15">
      <c r="B28" s="116"/>
      <c r="C28" s="137"/>
      <c r="D28" s="137"/>
      <c r="E28" s="138"/>
      <c r="F28" s="139"/>
      <c r="G28" s="26">
        <f>IF(G27="","",$G$20)</f>
        <v>43921</v>
      </c>
      <c r="H28" s="123"/>
      <c r="I28" s="143"/>
      <c r="J28" s="131"/>
      <c r="K28" s="95"/>
      <c r="L28" s="132"/>
      <c r="M28" s="127"/>
      <c r="N28" s="135"/>
      <c r="O28" s="131"/>
      <c r="P28" s="95"/>
      <c r="Q28" s="132"/>
      <c r="R28" s="127"/>
      <c r="S28" s="135"/>
      <c r="T28" s="131"/>
      <c r="U28" s="95"/>
      <c r="V28" s="132"/>
      <c r="W28" s="127"/>
      <c r="X28" s="110"/>
      <c r="Y28" s="131"/>
      <c r="Z28" s="95"/>
      <c r="AA28" s="132"/>
      <c r="AB28" s="127"/>
      <c r="AC28" s="135"/>
      <c r="AD28" s="131"/>
      <c r="AE28" s="95"/>
      <c r="AF28" s="132"/>
      <c r="AG28" s="127"/>
      <c r="AH28" s="135"/>
      <c r="AI28" s="131"/>
      <c r="AJ28" s="95"/>
      <c r="AK28" s="132"/>
      <c r="AL28" s="127"/>
      <c r="AM28" s="110"/>
      <c r="AN28" s="131"/>
      <c r="AO28" s="95"/>
      <c r="AP28" s="132"/>
      <c r="AQ28" s="127"/>
      <c r="AR28" s="110"/>
      <c r="AS28" s="131"/>
      <c r="AT28" s="95"/>
      <c r="AU28" s="132"/>
      <c r="AV28" s="127"/>
      <c r="AW28" s="110"/>
      <c r="AX28" s="131"/>
      <c r="AY28" s="95"/>
      <c r="AZ28" s="132"/>
      <c r="BA28" s="127"/>
      <c r="BB28" s="110"/>
      <c r="BC28" s="131"/>
      <c r="BD28" s="95"/>
      <c r="BE28" s="132"/>
      <c r="BF28" s="127"/>
      <c r="BG28" s="110"/>
      <c r="BH28" s="131"/>
      <c r="BI28" s="95"/>
      <c r="BJ28" s="250"/>
      <c r="BK28" s="136"/>
      <c r="BL28" s="101"/>
      <c r="BM28" s="66"/>
    </row>
    <row r="29" spans="2:67" ht="13.5" customHeight="1" x14ac:dyDescent="0.15">
      <c r="B29" s="115" t="s">
        <v>5</v>
      </c>
      <c r="C29" s="117" t="s">
        <v>9</v>
      </c>
      <c r="D29" s="141">
        <v>40068</v>
      </c>
      <c r="E29" s="119" t="s">
        <v>50</v>
      </c>
      <c r="F29" s="120"/>
      <c r="G29" s="25">
        <v>44039</v>
      </c>
      <c r="H29" s="123" t="str">
        <f>IF($G29="","",IFERROR(DATEDIF(G29,G30,"Y")&amp;"年"&amp;DATEDIF(G29,G30,"YM")&amp;"月","0年0月"))</f>
        <v>0年0月</v>
      </c>
      <c r="I29" s="142">
        <f>IFERROR(DATEDIF(G29,G30,"Y"),0)</f>
        <v>0</v>
      </c>
      <c r="J29" s="93" t="str">
        <f>IF($D29="","",IF($G29&gt;$G$20,"",IF($G30&gt;=$D29,"○","")))</f>
        <v/>
      </c>
      <c r="K29" s="95"/>
      <c r="L29" s="112" t="str">
        <f>IF(K29="","",IF(J29="○",IF(I29&gt;=10,IF($C29="介護","●","○"),"○"),"×"))</f>
        <v/>
      </c>
      <c r="M29" s="127">
        <f>IF($G29="","",(EDATE($G30,1)))</f>
        <v>43951</v>
      </c>
      <c r="N29" s="129">
        <f>IFERROR(DATEDIF($G29,M29,"Y"),0)</f>
        <v>0</v>
      </c>
      <c r="O29" s="93" t="str">
        <f>IF($D29="","",IF($G29&gt;M29,"",IF(M29&gt;=$D29,"○","")))</f>
        <v/>
      </c>
      <c r="P29" s="95"/>
      <c r="Q29" s="112" t="str">
        <f>IF(P29="","",IF(O29="○",IF(N29&gt;=10,IF($C29="介護","●","○"),"○"),"×"))</f>
        <v/>
      </c>
      <c r="R29" s="127">
        <f>IF($G29="","",(EDATE($G30,2)))</f>
        <v>43982</v>
      </c>
      <c r="S29" s="129">
        <f>IFERROR(DATEDIF($G29,R29,"Y"),0)</f>
        <v>0</v>
      </c>
      <c r="T29" s="93" t="str">
        <f>IF($D29="","",IF($G29&gt;R29,"",IF(R29&gt;=$D29,"○","")))</f>
        <v/>
      </c>
      <c r="U29" s="95"/>
      <c r="V29" s="112" t="str">
        <f>IF(U29="","",IF(T29="○",IF(S29&gt;=10,IF($C29="介護","●","○"),"○"),"×"))</f>
        <v/>
      </c>
      <c r="W29" s="127">
        <f>IF($G29="","",(EDATE($G30,3)))</f>
        <v>44012</v>
      </c>
      <c r="X29" s="110">
        <f>IFERROR(DATEDIF($G29,W29,"Y"),0)</f>
        <v>0</v>
      </c>
      <c r="Y29" s="93" t="str">
        <f>IF($D29="","",IF($G29&gt;W29,"",IF(W29&gt;=$D29,"○","")))</f>
        <v/>
      </c>
      <c r="Z29" s="95"/>
      <c r="AA29" s="112" t="str">
        <f>IF(Z29="","",IF(Y29="○",IF(X29&gt;=10,IF($C29="介護","●","○"),"○"),"×"))</f>
        <v/>
      </c>
      <c r="AB29" s="127">
        <f>IF($G29="","",(EDATE($G30,4)))</f>
        <v>44043</v>
      </c>
      <c r="AC29" s="129">
        <f>IFERROR(DATEDIF($G29,AB29,"Y"),0)</f>
        <v>0</v>
      </c>
      <c r="AD29" s="93" t="str">
        <f>IF($D29="","",IF($G29&gt;AB29,"",IF(AB29&gt;=$D29,"○","")))</f>
        <v>○</v>
      </c>
      <c r="AE29" s="95">
        <v>1</v>
      </c>
      <c r="AF29" s="112" t="str">
        <f>IF(AE29="","",IF(AD29="○",IF(AC29&gt;=10,IF($C29="介護","●","○"),"○"),"×"))</f>
        <v>○</v>
      </c>
      <c r="AG29" s="127">
        <f>IF($G29="","",(EDATE($G30,5)))</f>
        <v>44074</v>
      </c>
      <c r="AH29" s="129">
        <f>IFERROR(DATEDIF($G29,AG29,"Y"),0)</f>
        <v>0</v>
      </c>
      <c r="AI29" s="93" t="str">
        <f>IF($D29="","",IF($G29&gt;AG29,"",IF(AG29&gt;=$D29,"○","")))</f>
        <v>○</v>
      </c>
      <c r="AJ29" s="95">
        <v>1</v>
      </c>
      <c r="AK29" s="112" t="str">
        <f>IF(AJ29="","",IF(AI29="○",IF(AH29&gt;=10,IF($C29="介護","●","○"),"○"),"×"))</f>
        <v>○</v>
      </c>
      <c r="AL29" s="127">
        <f>IF($G29="","",(EDATE($G30,6)))</f>
        <v>44104</v>
      </c>
      <c r="AM29" s="110">
        <f>IFERROR(DATEDIF($G29,AL29,"Y"),0)</f>
        <v>0</v>
      </c>
      <c r="AN29" s="93" t="str">
        <f>IF($D29="","",IF($G29&gt;AL29,"",IF(AL29&gt;=$D29,"○","")))</f>
        <v>○</v>
      </c>
      <c r="AO29" s="95">
        <v>1</v>
      </c>
      <c r="AP29" s="112" t="str">
        <f>IF(AO29="","",IF(AN29="○",IF(AM29&gt;=10,IF($C29="介護","●","○"),"○"),"×"))</f>
        <v>○</v>
      </c>
      <c r="AQ29" s="127">
        <f>IF($G29="","",(EDATE($G30,7)))</f>
        <v>44135</v>
      </c>
      <c r="AR29" s="110">
        <f>IFERROR(DATEDIF($G29,AQ29,"Y"),0)</f>
        <v>0</v>
      </c>
      <c r="AS29" s="93" t="str">
        <f>IF($D29="","",IF($G29&gt;AQ29,"",IF(AQ29&gt;=$D29,"○","")))</f>
        <v>○</v>
      </c>
      <c r="AT29" s="95">
        <v>1</v>
      </c>
      <c r="AU29" s="112" t="str">
        <f>IF(AT29="","",IF(AS29="○",IF(AR29&gt;=10,IF($C29="介護","●","○"),"○"),"×"))</f>
        <v>○</v>
      </c>
      <c r="AV29" s="127">
        <f>IF($G29="","",(EDATE($G30,8)))</f>
        <v>44165</v>
      </c>
      <c r="AW29" s="110">
        <f>IFERROR(DATEDIF($G29,AV29,"Y"),0)</f>
        <v>0</v>
      </c>
      <c r="AX29" s="93" t="str">
        <f>IF($D29="","",IF($G29&gt;AV29,"",IF(AV29&gt;=$D29,"○","")))</f>
        <v>○</v>
      </c>
      <c r="AY29" s="95">
        <v>1</v>
      </c>
      <c r="AZ29" s="112" t="str">
        <f>IF(AY29="","",IF(AX29="○",IF(AW29&gt;=10,IF($C29="介護","●","○"),"○"),"×"))</f>
        <v>○</v>
      </c>
      <c r="BA29" s="127">
        <f>IF($G29="","",(EDATE($G30,9)))</f>
        <v>44196</v>
      </c>
      <c r="BB29" s="110">
        <f>IFERROR(DATEDIF($G29,BA29,"Y"),0)</f>
        <v>0</v>
      </c>
      <c r="BC29" s="93" t="str">
        <f>IF($D29="","",IF($G29&gt;BA29,"",IF(BA29&gt;=$D29,"○","")))</f>
        <v>○</v>
      </c>
      <c r="BD29" s="95">
        <v>1</v>
      </c>
      <c r="BE29" s="112" t="str">
        <f>IF(BD29="","",IF(BC29="○",IF(BB29&gt;=10,IF($C29="介護","●","○"),"○"),"×"))</f>
        <v>○</v>
      </c>
      <c r="BF29" s="127">
        <f>IF($G29="","",(EDATE($G30,10)))</f>
        <v>44227</v>
      </c>
      <c r="BG29" s="110">
        <f>IFERROR(DATEDIF($G29,BF29,"Y"),0)</f>
        <v>0</v>
      </c>
      <c r="BH29" s="93" t="str">
        <f>IF($D29="","",IF($G29&gt;BF29,"",IF(BF29&gt;=$D29,"○","")))</f>
        <v>○</v>
      </c>
      <c r="BI29" s="95">
        <v>1</v>
      </c>
      <c r="BJ29" s="246" t="str">
        <f>IF(BI29="","",IF(BH29="○",IF(BG29&gt;=10,IF($C29="介護","●","○"),"○"),"×"))</f>
        <v>○</v>
      </c>
      <c r="BK29" s="99">
        <f>SUM(K29,P29,U29,Z29,AE29,AJ29,AO29,AT29,AY29,BD29,BI29)</f>
        <v>7</v>
      </c>
      <c r="BL29" s="101"/>
      <c r="BM29" s="66"/>
    </row>
    <row r="30" spans="2:67" ht="13.5" customHeight="1" x14ac:dyDescent="0.15">
      <c r="B30" s="116"/>
      <c r="C30" s="137"/>
      <c r="D30" s="137"/>
      <c r="E30" s="138"/>
      <c r="F30" s="139"/>
      <c r="G30" s="26">
        <f>IF(G29="","",$G$20)</f>
        <v>43921</v>
      </c>
      <c r="H30" s="123"/>
      <c r="I30" s="143"/>
      <c r="J30" s="131"/>
      <c r="K30" s="95"/>
      <c r="L30" s="132"/>
      <c r="M30" s="127"/>
      <c r="N30" s="135"/>
      <c r="O30" s="131"/>
      <c r="P30" s="95"/>
      <c r="Q30" s="132"/>
      <c r="R30" s="127"/>
      <c r="S30" s="135"/>
      <c r="T30" s="131"/>
      <c r="U30" s="95"/>
      <c r="V30" s="132"/>
      <c r="W30" s="127"/>
      <c r="X30" s="110"/>
      <c r="Y30" s="131"/>
      <c r="Z30" s="95"/>
      <c r="AA30" s="132"/>
      <c r="AB30" s="127"/>
      <c r="AC30" s="135"/>
      <c r="AD30" s="131"/>
      <c r="AE30" s="95"/>
      <c r="AF30" s="132"/>
      <c r="AG30" s="127"/>
      <c r="AH30" s="135"/>
      <c r="AI30" s="131"/>
      <c r="AJ30" s="95"/>
      <c r="AK30" s="132"/>
      <c r="AL30" s="127"/>
      <c r="AM30" s="110"/>
      <c r="AN30" s="131"/>
      <c r="AO30" s="95"/>
      <c r="AP30" s="132"/>
      <c r="AQ30" s="127"/>
      <c r="AR30" s="110"/>
      <c r="AS30" s="131"/>
      <c r="AT30" s="95"/>
      <c r="AU30" s="132"/>
      <c r="AV30" s="127"/>
      <c r="AW30" s="110"/>
      <c r="AX30" s="131"/>
      <c r="AY30" s="95"/>
      <c r="AZ30" s="132"/>
      <c r="BA30" s="127"/>
      <c r="BB30" s="110"/>
      <c r="BC30" s="131"/>
      <c r="BD30" s="95"/>
      <c r="BE30" s="132"/>
      <c r="BF30" s="127"/>
      <c r="BG30" s="110"/>
      <c r="BH30" s="131"/>
      <c r="BI30" s="95"/>
      <c r="BJ30" s="250"/>
      <c r="BK30" s="136"/>
      <c r="BL30" s="101"/>
      <c r="BM30" s="66"/>
    </row>
    <row r="31" spans="2:67" ht="13.5" customHeight="1" x14ac:dyDescent="0.15">
      <c r="B31" s="115" t="s">
        <v>5</v>
      </c>
      <c r="C31" s="117" t="s">
        <v>12</v>
      </c>
      <c r="D31" s="141">
        <v>43413</v>
      </c>
      <c r="E31" s="119" t="s">
        <v>43</v>
      </c>
      <c r="F31" s="120"/>
      <c r="G31" s="25">
        <v>40186</v>
      </c>
      <c r="H31" s="123" t="str">
        <f>IF($G31="","",IFERROR(DATEDIF(G31,G32,"Y")&amp;"年"&amp;DATEDIF(G31,G32,"YM")&amp;"月","0年0月"))</f>
        <v>10年2月</v>
      </c>
      <c r="I31" s="142">
        <f>IFERROR(DATEDIF(G31,G32,"Y"),0)</f>
        <v>10</v>
      </c>
      <c r="J31" s="93" t="str">
        <f>IF($D31="","",IF($G31&gt;$G$20,"",IF($G32&gt;=$D31,"○","")))</f>
        <v>○</v>
      </c>
      <c r="K31" s="95">
        <v>1</v>
      </c>
      <c r="L31" s="112" t="str">
        <f>IF(K31="","",IF(J31="○",IF(I31&gt;=10,IF($C31="介護","●","○"),"○"),"×"))</f>
        <v>○</v>
      </c>
      <c r="M31" s="127">
        <f>IF($G31="","",(EDATE($G32,1)))</f>
        <v>43951</v>
      </c>
      <c r="N31" s="129">
        <f>IFERROR(DATEDIF($G31,M31,"Y"),0)</f>
        <v>10</v>
      </c>
      <c r="O31" s="93" t="str">
        <f>IF($D31="","",IF($G31&gt;M31,"",IF(M31&gt;=$D31,"○","")))</f>
        <v>○</v>
      </c>
      <c r="P31" s="95">
        <v>1</v>
      </c>
      <c r="Q31" s="112" t="str">
        <f>IF(P31="","",IF(O31="○",IF(N31&gt;=10,IF($C31="介護","●","○"),"○"),"×"))</f>
        <v>○</v>
      </c>
      <c r="R31" s="127">
        <f>IF($G31="","",(EDATE($G32,2)))</f>
        <v>43982</v>
      </c>
      <c r="S31" s="129">
        <f>IFERROR(DATEDIF($G31,R31,"Y"),0)</f>
        <v>10</v>
      </c>
      <c r="T31" s="93" t="str">
        <f>IF($D31="","",IF($G31&gt;R31,"",IF(R31&gt;=$D31,"○","")))</f>
        <v>○</v>
      </c>
      <c r="U31" s="95">
        <v>1</v>
      </c>
      <c r="V31" s="112" t="str">
        <f>IF(U31="","",IF(T31="○",IF(S31&gt;=10,IF($C31="介護","●","○"),"○"),"×"))</f>
        <v>○</v>
      </c>
      <c r="W31" s="127">
        <f>IF($G31="","",(EDATE($G32,3)))</f>
        <v>44012</v>
      </c>
      <c r="X31" s="110">
        <f>IFERROR(DATEDIF($G31,W31,"Y"),0)</f>
        <v>10</v>
      </c>
      <c r="Y31" s="93" t="str">
        <f>IF($D31="","",IF($G31&gt;W31,"",IF(W31&gt;=$D31,"○","")))</f>
        <v>○</v>
      </c>
      <c r="Z31" s="95">
        <v>1</v>
      </c>
      <c r="AA31" s="112" t="str">
        <f>IF(Z31="","",IF(Y31="○",IF(X31&gt;=10,IF($C31="介護","●","○"),"○"),"×"))</f>
        <v>○</v>
      </c>
      <c r="AB31" s="127">
        <f>IF($G31="","",(EDATE($G32,4)))</f>
        <v>44043</v>
      </c>
      <c r="AC31" s="129">
        <f>IFERROR(DATEDIF($G31,AB31,"Y"),0)</f>
        <v>10</v>
      </c>
      <c r="AD31" s="93" t="str">
        <f>IF($D31="","",IF($G31&gt;AB31,"",IF(AB31&gt;=$D31,"○","")))</f>
        <v>○</v>
      </c>
      <c r="AE31" s="95">
        <v>1</v>
      </c>
      <c r="AF31" s="112" t="str">
        <f>IF(AE31="","",IF(AD31="○",IF(AC31&gt;=10,IF($C31="介護","●","○"),"○"),"×"))</f>
        <v>○</v>
      </c>
      <c r="AG31" s="127">
        <f>IF($G31="","",(EDATE($G32,5)))</f>
        <v>44074</v>
      </c>
      <c r="AH31" s="129">
        <f>IFERROR(DATEDIF($G31,AG31,"Y"),0)</f>
        <v>10</v>
      </c>
      <c r="AI31" s="93" t="str">
        <f>IF($D31="","",IF($G31&gt;AG31,"",IF(AG31&gt;=$D31,"○","")))</f>
        <v>○</v>
      </c>
      <c r="AJ31" s="95">
        <v>1</v>
      </c>
      <c r="AK31" s="112" t="str">
        <f>IF(AJ31="","",IF(AI31="○",IF(AH31&gt;=10,IF($C31="介護","●","○"),"○"),"×"))</f>
        <v>○</v>
      </c>
      <c r="AL31" s="127">
        <f>IF($G31="","",(EDATE($G32,6)))</f>
        <v>44104</v>
      </c>
      <c r="AM31" s="110">
        <f>IFERROR(DATEDIF($G31,AL31,"Y"),0)</f>
        <v>10</v>
      </c>
      <c r="AN31" s="93" t="str">
        <f>IF($D31="","",IF($G31&gt;AL31,"",IF(AL31&gt;=$D31,"○","")))</f>
        <v>○</v>
      </c>
      <c r="AO31" s="95">
        <v>1</v>
      </c>
      <c r="AP31" s="112" t="str">
        <f>IF(AO31="","",IF(AN31="○",IF(AM31&gt;=10,IF($C31="介護","●","○"),"○"),"×"))</f>
        <v>○</v>
      </c>
      <c r="AQ31" s="127">
        <f>IF($G31="","",(EDATE($G32,7)))</f>
        <v>44135</v>
      </c>
      <c r="AR31" s="110">
        <f>IFERROR(DATEDIF($G31,AQ31,"Y"),0)</f>
        <v>10</v>
      </c>
      <c r="AS31" s="93" t="str">
        <f>IF($D31="","",IF($G31&gt;AQ31,"",IF(AQ31&gt;=$D31,"○","")))</f>
        <v>○</v>
      </c>
      <c r="AT31" s="95">
        <v>1</v>
      </c>
      <c r="AU31" s="112" t="str">
        <f>IF(AT31="","",IF(AS31="○",IF(AR31&gt;=10,IF($C31="介護","●","○"),"○"),"×"))</f>
        <v>○</v>
      </c>
      <c r="AV31" s="127">
        <f>IF($G31="","",(EDATE($G32,8)))</f>
        <v>44165</v>
      </c>
      <c r="AW31" s="110">
        <f>IFERROR(DATEDIF($G31,AV31,"Y"),0)</f>
        <v>10</v>
      </c>
      <c r="AX31" s="93" t="str">
        <f>IF($D31="","",IF($G31&gt;AV31,"",IF(AV31&gt;=$D31,"○","")))</f>
        <v>○</v>
      </c>
      <c r="AY31" s="95">
        <v>1</v>
      </c>
      <c r="AZ31" s="112" t="str">
        <f>IF(AY31="","",IF(AX31="○",IF(AW31&gt;=10,IF($C31="介護","●","○"),"○"),"×"))</f>
        <v>○</v>
      </c>
      <c r="BA31" s="127">
        <f>IF($G31="","",(EDATE($G32,9)))</f>
        <v>44196</v>
      </c>
      <c r="BB31" s="110">
        <f>IFERROR(DATEDIF($G31,BA31,"Y"),0)</f>
        <v>10</v>
      </c>
      <c r="BC31" s="93" t="str">
        <f>IF($D31="","",IF($G31&gt;BA31,"",IF(BA31&gt;=$D31,"○","")))</f>
        <v>○</v>
      </c>
      <c r="BD31" s="95">
        <v>1</v>
      </c>
      <c r="BE31" s="112" t="str">
        <f>IF(BD31="","",IF(BC31="○",IF(BB31&gt;=10,IF($C31="介護","●","○"),"○"),"×"))</f>
        <v>○</v>
      </c>
      <c r="BF31" s="127">
        <f>IF($G31="","",(EDATE($G32,10)))</f>
        <v>44227</v>
      </c>
      <c r="BG31" s="110">
        <f>IFERROR(DATEDIF($G31,BF31,"Y"),0)</f>
        <v>11</v>
      </c>
      <c r="BH31" s="93" t="str">
        <f>IF($D31="","",IF($G31&gt;BF31,"",IF(BF31&gt;=$D31,"○","")))</f>
        <v>○</v>
      </c>
      <c r="BI31" s="95">
        <v>1</v>
      </c>
      <c r="BJ31" s="246" t="str">
        <f>IF(BI31="","",IF(BH31="○",IF(BG31&gt;=10,IF($C31="介護","●","○"),"○"),"×"))</f>
        <v>○</v>
      </c>
      <c r="BK31" s="99">
        <f>SUM(K31,P31,U31,Z31,AE31,AJ31,AO31,AT31,AY31,BD31,BI31)</f>
        <v>11</v>
      </c>
      <c r="BL31" s="101"/>
      <c r="BM31" s="66"/>
    </row>
    <row r="32" spans="2:67" ht="13.5" customHeight="1" x14ac:dyDescent="0.15">
      <c r="B32" s="116"/>
      <c r="C32" s="137"/>
      <c r="D32" s="137"/>
      <c r="E32" s="138"/>
      <c r="F32" s="139"/>
      <c r="G32" s="26">
        <f>IF(G31="","",$G$20)</f>
        <v>43921</v>
      </c>
      <c r="H32" s="123"/>
      <c r="I32" s="143"/>
      <c r="J32" s="131"/>
      <c r="K32" s="95"/>
      <c r="L32" s="132"/>
      <c r="M32" s="127"/>
      <c r="N32" s="135"/>
      <c r="O32" s="131"/>
      <c r="P32" s="95"/>
      <c r="Q32" s="132"/>
      <c r="R32" s="127"/>
      <c r="S32" s="135"/>
      <c r="T32" s="131"/>
      <c r="U32" s="95"/>
      <c r="V32" s="132"/>
      <c r="W32" s="127"/>
      <c r="X32" s="110"/>
      <c r="Y32" s="131"/>
      <c r="Z32" s="95"/>
      <c r="AA32" s="132"/>
      <c r="AB32" s="127"/>
      <c r="AC32" s="135"/>
      <c r="AD32" s="131"/>
      <c r="AE32" s="95"/>
      <c r="AF32" s="132"/>
      <c r="AG32" s="127"/>
      <c r="AH32" s="135"/>
      <c r="AI32" s="131"/>
      <c r="AJ32" s="95"/>
      <c r="AK32" s="132"/>
      <c r="AL32" s="127"/>
      <c r="AM32" s="110"/>
      <c r="AN32" s="131"/>
      <c r="AO32" s="95"/>
      <c r="AP32" s="132"/>
      <c r="AQ32" s="127"/>
      <c r="AR32" s="110"/>
      <c r="AS32" s="131"/>
      <c r="AT32" s="95"/>
      <c r="AU32" s="132"/>
      <c r="AV32" s="127"/>
      <c r="AW32" s="110"/>
      <c r="AX32" s="131"/>
      <c r="AY32" s="95"/>
      <c r="AZ32" s="132"/>
      <c r="BA32" s="127"/>
      <c r="BB32" s="110"/>
      <c r="BC32" s="131"/>
      <c r="BD32" s="95"/>
      <c r="BE32" s="132"/>
      <c r="BF32" s="127"/>
      <c r="BG32" s="110"/>
      <c r="BH32" s="131"/>
      <c r="BI32" s="95"/>
      <c r="BJ32" s="250"/>
      <c r="BK32" s="136"/>
      <c r="BL32" s="101"/>
      <c r="BM32" s="66"/>
    </row>
    <row r="33" spans="2:65" ht="13.5" customHeight="1" x14ac:dyDescent="0.15">
      <c r="B33" s="115" t="s">
        <v>5</v>
      </c>
      <c r="C33" s="117" t="s">
        <v>11</v>
      </c>
      <c r="D33" s="141">
        <v>44020</v>
      </c>
      <c r="E33" s="119" t="s">
        <v>49</v>
      </c>
      <c r="F33" s="120"/>
      <c r="G33" s="25">
        <v>40026</v>
      </c>
      <c r="H33" s="123" t="str">
        <f>IF($G33="","",IFERROR(DATEDIF(G33,G34,"Y")&amp;"年"&amp;DATEDIF(G33,G34,"YM")&amp;"月","0年0月"))</f>
        <v>10年7月</v>
      </c>
      <c r="I33" s="142">
        <f>IFERROR(DATEDIF(G33,G34,"Y"),0)</f>
        <v>10</v>
      </c>
      <c r="J33" s="93" t="str">
        <f>IF($D33="","",IF($G33&gt;$G$20,"",IF($G34&gt;=$D33,"○","")))</f>
        <v/>
      </c>
      <c r="K33" s="95">
        <v>0.5</v>
      </c>
      <c r="L33" s="112" t="str">
        <f>IF(K33="","",IF(J33="○",IF(I33&gt;=10,IF($C33="介護","●","○"),"○"),"×"))</f>
        <v>×</v>
      </c>
      <c r="M33" s="127">
        <f>IF($G33="","",(EDATE($G34,1)))</f>
        <v>43951</v>
      </c>
      <c r="N33" s="129">
        <f>IFERROR(DATEDIF($G33,M33,"Y"),0)</f>
        <v>10</v>
      </c>
      <c r="O33" s="93" t="str">
        <f>IF($D33="","",IF($G33&gt;M33,"",IF(M33&gt;=$D33,"○","")))</f>
        <v/>
      </c>
      <c r="P33" s="95">
        <v>0.5</v>
      </c>
      <c r="Q33" s="112" t="str">
        <f>IF(P33="","",IF(O33="○",IF(N33&gt;=10,IF($C33="介護","●","○"),"○"),"×"))</f>
        <v>×</v>
      </c>
      <c r="R33" s="127">
        <f>IF($G33="","",(EDATE($G34,2)))</f>
        <v>43982</v>
      </c>
      <c r="S33" s="129">
        <f>IFERROR(DATEDIF($G33,R33,"Y"),0)</f>
        <v>10</v>
      </c>
      <c r="T33" s="93" t="str">
        <f>IF($D33="","",IF($G33&gt;R33,"",IF(R33&gt;=$D33,"○","")))</f>
        <v/>
      </c>
      <c r="U33" s="95">
        <v>0.5</v>
      </c>
      <c r="V33" s="112" t="str">
        <f>IF(U33="","",IF(T33="○",IF(S33&gt;=10,IF($C33="介護","●","○"),"○"),"×"))</f>
        <v>×</v>
      </c>
      <c r="W33" s="127">
        <f>IF($G33="","",(EDATE($G34,3)))</f>
        <v>44012</v>
      </c>
      <c r="X33" s="110">
        <f>IFERROR(DATEDIF($G33,W33,"Y"),0)</f>
        <v>10</v>
      </c>
      <c r="Y33" s="93" t="str">
        <f>IF($D33="","",IF($G33&gt;W33,"",IF(W33&gt;=$D33,"○","")))</f>
        <v/>
      </c>
      <c r="Z33" s="95">
        <v>0.5</v>
      </c>
      <c r="AA33" s="112" t="str">
        <f>IF(Z33="","",IF(Y33="○",IF(X33&gt;=10,IF($C33="介護","●","○"),"○"),"×"))</f>
        <v>×</v>
      </c>
      <c r="AB33" s="127">
        <f>IF($G33="","",(EDATE($G34,4)))</f>
        <v>44043</v>
      </c>
      <c r="AC33" s="129">
        <f>IFERROR(DATEDIF($G33,AB33,"Y"),0)</f>
        <v>10</v>
      </c>
      <c r="AD33" s="93" t="str">
        <f>IF($D33="","",IF($G33&gt;AB33,"",IF(AB33&gt;=$D33,"○","")))</f>
        <v>○</v>
      </c>
      <c r="AE33" s="95">
        <v>0.5</v>
      </c>
      <c r="AF33" s="112" t="str">
        <f>IF(AE33="","",IF(AD33="○",IF(AC33&gt;=10,IF($C33="介護","●","○"),"○"),"×"))</f>
        <v>○</v>
      </c>
      <c r="AG33" s="127">
        <f>IF($G33="","",(EDATE($G34,5)))</f>
        <v>44074</v>
      </c>
      <c r="AH33" s="129">
        <f>IFERROR(DATEDIF($G33,AG33,"Y"),0)</f>
        <v>11</v>
      </c>
      <c r="AI33" s="93" t="str">
        <f>IF($D33="","",IF($G33&gt;AG33,"",IF(AG33&gt;=$D33,"○","")))</f>
        <v>○</v>
      </c>
      <c r="AJ33" s="95">
        <v>0.5</v>
      </c>
      <c r="AK33" s="112" t="str">
        <f>IF(AJ33="","",IF(AI33="○",IF(AH33&gt;=10,IF($C33="介護","●","○"),"○"),"×"))</f>
        <v>○</v>
      </c>
      <c r="AL33" s="127">
        <f>IF($G33="","",(EDATE($G34,6)))</f>
        <v>44104</v>
      </c>
      <c r="AM33" s="110">
        <f>IFERROR(DATEDIF($G33,AL33,"Y"),0)</f>
        <v>11</v>
      </c>
      <c r="AN33" s="93" t="str">
        <f>IF($D33="","",IF($G33&gt;AL33,"",IF(AL33&gt;=$D33,"○","")))</f>
        <v>○</v>
      </c>
      <c r="AO33" s="95">
        <v>0.5</v>
      </c>
      <c r="AP33" s="112" t="str">
        <f>IF(AO33="","",IF(AN33="○",IF(AM33&gt;=10,IF($C33="介護","●","○"),"○"),"×"))</f>
        <v>○</v>
      </c>
      <c r="AQ33" s="127">
        <f>IF($G33="","",(EDATE($G34,7)))</f>
        <v>44135</v>
      </c>
      <c r="AR33" s="110">
        <f>IFERROR(DATEDIF($G33,AQ33,"Y"),0)</f>
        <v>11</v>
      </c>
      <c r="AS33" s="93" t="str">
        <f>IF($D33="","",IF($G33&gt;AQ33,"",IF(AQ33&gt;=$D33,"○","")))</f>
        <v>○</v>
      </c>
      <c r="AT33" s="95">
        <v>0.5</v>
      </c>
      <c r="AU33" s="112" t="str">
        <f>IF(AT33="","",IF(AS33="○",IF(AR33&gt;=10,IF($C33="介護","●","○"),"○"),"×"))</f>
        <v>○</v>
      </c>
      <c r="AV33" s="127">
        <f>IF($G33="","",(EDATE($G34,8)))</f>
        <v>44165</v>
      </c>
      <c r="AW33" s="110">
        <f>IFERROR(DATEDIF($G33,AV33,"Y"),0)</f>
        <v>11</v>
      </c>
      <c r="AX33" s="93" t="str">
        <f>IF($D33="","",IF($G33&gt;AV33,"",IF(AV33&gt;=$D33,"○","")))</f>
        <v>○</v>
      </c>
      <c r="AY33" s="95">
        <v>0.5</v>
      </c>
      <c r="AZ33" s="112" t="str">
        <f>IF(AY33="","",IF(AX33="○",IF(AW33&gt;=10,IF($C33="介護","●","○"),"○"),"×"))</f>
        <v>○</v>
      </c>
      <c r="BA33" s="127">
        <f>IF($G33="","",(EDATE($G34,9)))</f>
        <v>44196</v>
      </c>
      <c r="BB33" s="110">
        <f>IFERROR(DATEDIF($G33,BA33,"Y"),0)</f>
        <v>11</v>
      </c>
      <c r="BC33" s="93" t="str">
        <f>IF($D33="","",IF($G33&gt;BA33,"",IF(BA33&gt;=$D33,"○","")))</f>
        <v>○</v>
      </c>
      <c r="BD33" s="95">
        <v>0.5</v>
      </c>
      <c r="BE33" s="112" t="str">
        <f>IF(BD33="","",IF(BC33="○",IF(BB33&gt;=10,IF($C33="介護","●","○"),"○"),"×"))</f>
        <v>○</v>
      </c>
      <c r="BF33" s="127">
        <f>IF($G33="","",(EDATE($G34,10)))</f>
        <v>44227</v>
      </c>
      <c r="BG33" s="110">
        <f>IFERROR(DATEDIF($G33,BF33,"Y"),0)</f>
        <v>11</v>
      </c>
      <c r="BH33" s="93" t="str">
        <f>IF($D33="","",IF($G33&gt;BF33,"",IF(BF33&gt;=$D33,"○","")))</f>
        <v>○</v>
      </c>
      <c r="BI33" s="95">
        <v>0.5</v>
      </c>
      <c r="BJ33" s="246" t="str">
        <f>IF(BI33="","",IF(BH33="○",IF(BG33&gt;=10,IF($C33="介護","●","○"),"○"),"×"))</f>
        <v>○</v>
      </c>
      <c r="BK33" s="99">
        <f>SUM(K33,P33,U33,Z33,AE33,AJ33,AO33,AT33,AY33,BD33,BI33)</f>
        <v>5.5</v>
      </c>
      <c r="BL33" s="101"/>
      <c r="BM33" s="66"/>
    </row>
    <row r="34" spans="2:65" ht="13.5" customHeight="1" x14ac:dyDescent="0.15">
      <c r="B34" s="116"/>
      <c r="C34" s="137"/>
      <c r="D34" s="137"/>
      <c r="E34" s="138"/>
      <c r="F34" s="139"/>
      <c r="G34" s="26">
        <f>IF(G33="","",$G$20)</f>
        <v>43921</v>
      </c>
      <c r="H34" s="123"/>
      <c r="I34" s="143"/>
      <c r="J34" s="131"/>
      <c r="K34" s="95"/>
      <c r="L34" s="132"/>
      <c r="M34" s="127"/>
      <c r="N34" s="135"/>
      <c r="O34" s="131"/>
      <c r="P34" s="95"/>
      <c r="Q34" s="132"/>
      <c r="R34" s="127"/>
      <c r="S34" s="135"/>
      <c r="T34" s="131"/>
      <c r="U34" s="95"/>
      <c r="V34" s="132"/>
      <c r="W34" s="127"/>
      <c r="X34" s="110"/>
      <c r="Y34" s="131"/>
      <c r="Z34" s="95"/>
      <c r="AA34" s="132"/>
      <c r="AB34" s="127"/>
      <c r="AC34" s="135"/>
      <c r="AD34" s="131"/>
      <c r="AE34" s="95"/>
      <c r="AF34" s="132"/>
      <c r="AG34" s="127"/>
      <c r="AH34" s="135"/>
      <c r="AI34" s="131"/>
      <c r="AJ34" s="95"/>
      <c r="AK34" s="132"/>
      <c r="AL34" s="127"/>
      <c r="AM34" s="110"/>
      <c r="AN34" s="131"/>
      <c r="AO34" s="95"/>
      <c r="AP34" s="132"/>
      <c r="AQ34" s="127"/>
      <c r="AR34" s="110"/>
      <c r="AS34" s="131"/>
      <c r="AT34" s="95"/>
      <c r="AU34" s="132"/>
      <c r="AV34" s="127"/>
      <c r="AW34" s="110"/>
      <c r="AX34" s="131"/>
      <c r="AY34" s="95"/>
      <c r="AZ34" s="132"/>
      <c r="BA34" s="127"/>
      <c r="BB34" s="110"/>
      <c r="BC34" s="131"/>
      <c r="BD34" s="95"/>
      <c r="BE34" s="132"/>
      <c r="BF34" s="127"/>
      <c r="BG34" s="110"/>
      <c r="BH34" s="131"/>
      <c r="BI34" s="95"/>
      <c r="BJ34" s="250"/>
      <c r="BK34" s="136"/>
      <c r="BL34" s="101"/>
      <c r="BM34" s="66"/>
    </row>
    <row r="35" spans="2:65" ht="13.5" customHeight="1" x14ac:dyDescent="0.15">
      <c r="B35" s="115"/>
      <c r="C35" s="117"/>
      <c r="D35" s="117"/>
      <c r="E35" s="119"/>
      <c r="F35" s="120"/>
      <c r="G35" s="25"/>
      <c r="H35" s="123" t="str">
        <f>IF($G35="","",IFERROR(DATEDIF(G35,G36,"Y")&amp;"年"&amp;DATEDIF(G35,G36,"YM")&amp;"月","0年0月"))</f>
        <v/>
      </c>
      <c r="I35" s="125">
        <f>IFERROR(DATEDIF(G35,G36,"Y"),0)</f>
        <v>0</v>
      </c>
      <c r="J35" s="93" t="str">
        <f>IF($D35="","",IF($G35&gt;$G$20,"",IF($G36&gt;=$D35,"○","")))</f>
        <v/>
      </c>
      <c r="K35" s="95"/>
      <c r="L35" s="112" t="str">
        <f>IF(K35="","",IF(J35="○",IF(I35&gt;=10,IF($C35="介護","●","○"),"○"),"×"))</f>
        <v/>
      </c>
      <c r="M35" s="127" t="str">
        <f>IF($G35="","",(EDATE($G36,1)))</f>
        <v/>
      </c>
      <c r="N35" s="129">
        <f>IFERROR(DATEDIF($G35,M35,"Y"),0)</f>
        <v>0</v>
      </c>
      <c r="O35" s="93" t="str">
        <f>IF($D35="","",IF($G35&gt;M35,"",IF(M35&gt;=$D35,"○","")))</f>
        <v/>
      </c>
      <c r="P35" s="95"/>
      <c r="Q35" s="112" t="str">
        <f>IF(P35="","",IF(O35="○",IF(N35&gt;=10,IF($C35="介護","●","○"),"○"),"×"))</f>
        <v/>
      </c>
      <c r="R35" s="127" t="str">
        <f>IF($G35="","",(EDATE($G36,2)))</f>
        <v/>
      </c>
      <c r="S35" s="129">
        <f>IFERROR(DATEDIF($G35,R35,"Y"),0)</f>
        <v>0</v>
      </c>
      <c r="T35" s="93" t="str">
        <f>IF($D35="","",IF($G35&gt;R35,"",IF(R35&gt;=$D35,"○","")))</f>
        <v/>
      </c>
      <c r="U35" s="95"/>
      <c r="V35" s="112" t="str">
        <f>IF(U35="","",IF(T35="○",IF(S35&gt;=10,IF($C35="介護","●","○"),"○"),"×"))</f>
        <v/>
      </c>
      <c r="W35" s="127" t="str">
        <f>IF($G35="","",(EDATE($G36,3)))</f>
        <v/>
      </c>
      <c r="X35" s="110">
        <f>IFERROR(DATEDIF($G35,W35,"Y"),0)</f>
        <v>0</v>
      </c>
      <c r="Y35" s="93" t="str">
        <f>IF($D35="","",IF($G35&gt;W35,"",IF(W35&gt;=$D35,"○","")))</f>
        <v/>
      </c>
      <c r="Z35" s="95"/>
      <c r="AA35" s="112" t="str">
        <f>IF(Z35="","",IF(Y35="○",IF(X35&gt;=10,IF($C35="介護","●","○"),"○"),"×"))</f>
        <v/>
      </c>
      <c r="AB35" s="127" t="str">
        <f>IF($G35="","",(EDATE($G36,4)))</f>
        <v/>
      </c>
      <c r="AC35" s="129">
        <f>IFERROR(DATEDIF($G35,AB35,"Y"),0)</f>
        <v>0</v>
      </c>
      <c r="AD35" s="93" t="str">
        <f>IF($D35="","",IF($G35&gt;AB35,"",IF(AB35&gt;=$D35,"○","")))</f>
        <v/>
      </c>
      <c r="AE35" s="95"/>
      <c r="AF35" s="112" t="str">
        <f>IF(AE35="","",IF(AD35="○",IF(AC35&gt;=10,IF($C35="介護","●","○"),"○"),"×"))</f>
        <v/>
      </c>
      <c r="AG35" s="127" t="str">
        <f>IF($G35="","",(EDATE($G36,5)))</f>
        <v/>
      </c>
      <c r="AH35" s="129">
        <f>IFERROR(DATEDIF($G35,AG35,"Y"),0)</f>
        <v>0</v>
      </c>
      <c r="AI35" s="93" t="str">
        <f>IF($D35="","",IF($G35&gt;AG35,"",IF(AG35&gt;=$D35,"○","")))</f>
        <v/>
      </c>
      <c r="AJ35" s="95"/>
      <c r="AK35" s="112" t="str">
        <f>IF(AJ35="","",IF(AI35="○",IF(AH35&gt;=10,IF($C35="介護","●","○"),"○"),"×"))</f>
        <v/>
      </c>
      <c r="AL35" s="127" t="str">
        <f>IF($G35="","",(EDATE($G36,6)))</f>
        <v/>
      </c>
      <c r="AM35" s="110">
        <f>IFERROR(DATEDIF($G35,AL35,"Y"),0)</f>
        <v>0</v>
      </c>
      <c r="AN35" s="93" t="str">
        <f>IF($D35="","",IF($G35&gt;AL35,"",IF(AL35&gt;=$D35,"○","")))</f>
        <v/>
      </c>
      <c r="AO35" s="95"/>
      <c r="AP35" s="112" t="str">
        <f>IF(AO35="","",IF(AN35="○",IF(AM35&gt;=10,IF($C35="介護","●","○"),"○"),"×"))</f>
        <v/>
      </c>
      <c r="AQ35" s="127" t="str">
        <f>IF($G35="","",(EDATE($G36,7)))</f>
        <v/>
      </c>
      <c r="AR35" s="110">
        <f>IFERROR(DATEDIF($G35,AQ35,"Y"),0)</f>
        <v>0</v>
      </c>
      <c r="AS35" s="93" t="str">
        <f>IF($D35="","",IF($G35&gt;AQ35,"",IF(AQ35&gt;=$D35,"○","")))</f>
        <v/>
      </c>
      <c r="AT35" s="95"/>
      <c r="AU35" s="112" t="str">
        <f>IF(AT35="","",IF(AS35="○",IF(AR35&gt;=10,IF($C35="介護","●","○"),"○"),"×"))</f>
        <v/>
      </c>
      <c r="AV35" s="127" t="str">
        <f>IF($G35="","",(EDATE($G36,8)))</f>
        <v/>
      </c>
      <c r="AW35" s="110">
        <f>IFERROR(DATEDIF($G35,AV35,"Y"),0)</f>
        <v>0</v>
      </c>
      <c r="AX35" s="93" t="str">
        <f>IF($D35="","",IF($G35&gt;AV35,"",IF(AV35&gt;=$D35,"○","")))</f>
        <v/>
      </c>
      <c r="AY35" s="95"/>
      <c r="AZ35" s="112" t="str">
        <f>IF(AY35="","",IF(AX35="○",IF(AW35&gt;=10,IF($C35="介護","●","○"),"○"),"×"))</f>
        <v/>
      </c>
      <c r="BA35" s="127" t="str">
        <f>IF($G35="","",(EDATE($G36,9)))</f>
        <v/>
      </c>
      <c r="BB35" s="110">
        <f>IFERROR(DATEDIF($G35,BA35,"Y"),0)</f>
        <v>0</v>
      </c>
      <c r="BC35" s="93" t="str">
        <f>IF($D35="","",IF($G35&gt;BA35,"",IF(BA35&gt;=$D35,"○","")))</f>
        <v/>
      </c>
      <c r="BD35" s="95"/>
      <c r="BE35" s="112" t="str">
        <f>IF(BD35="","",IF(BC35="○",IF(BB35&gt;=10,IF($C35="介護","●","○"),"○"),"×"))</f>
        <v/>
      </c>
      <c r="BF35" s="127" t="str">
        <f>IF($G35="","",(EDATE($G36,10)))</f>
        <v/>
      </c>
      <c r="BG35" s="110">
        <f>IFERROR(DATEDIF($G35,BF35,"Y"),0)</f>
        <v>0</v>
      </c>
      <c r="BH35" s="93" t="str">
        <f>IF($D35="","",IF($G35&gt;BF35,"",IF(BF35&gt;=$D35,"○","")))</f>
        <v/>
      </c>
      <c r="BI35" s="95"/>
      <c r="BJ35" s="246" t="str">
        <f>IF(BI35="","",IF(BH35="○",IF(BG35&gt;=10,IF($C35="介護","●","○"),"○"),"×"))</f>
        <v/>
      </c>
      <c r="BK35" s="99">
        <f>SUM(K35,P35,U35,Z35,AE35,AJ35,AO35,AT35,AY35,BD35,BI35)</f>
        <v>0</v>
      </c>
      <c r="BL35" s="101"/>
      <c r="BM35" s="66"/>
    </row>
    <row r="36" spans="2:65" ht="13.5" customHeight="1" x14ac:dyDescent="0.15">
      <c r="B36" s="116"/>
      <c r="C36" s="137"/>
      <c r="D36" s="137"/>
      <c r="E36" s="138"/>
      <c r="F36" s="139"/>
      <c r="G36" s="26" t="str">
        <f>IF(G35="","",$G$20)</f>
        <v/>
      </c>
      <c r="H36" s="123"/>
      <c r="I36" s="125"/>
      <c r="J36" s="131"/>
      <c r="K36" s="95"/>
      <c r="L36" s="132"/>
      <c r="M36" s="127"/>
      <c r="N36" s="135"/>
      <c r="O36" s="131"/>
      <c r="P36" s="95"/>
      <c r="Q36" s="132"/>
      <c r="R36" s="127"/>
      <c r="S36" s="135"/>
      <c r="T36" s="131"/>
      <c r="U36" s="95"/>
      <c r="V36" s="132"/>
      <c r="W36" s="127"/>
      <c r="X36" s="110"/>
      <c r="Y36" s="131"/>
      <c r="Z36" s="95"/>
      <c r="AA36" s="132"/>
      <c r="AB36" s="127"/>
      <c r="AC36" s="135"/>
      <c r="AD36" s="131"/>
      <c r="AE36" s="95"/>
      <c r="AF36" s="132"/>
      <c r="AG36" s="127"/>
      <c r="AH36" s="135"/>
      <c r="AI36" s="131"/>
      <c r="AJ36" s="95"/>
      <c r="AK36" s="132"/>
      <c r="AL36" s="127"/>
      <c r="AM36" s="110"/>
      <c r="AN36" s="131"/>
      <c r="AO36" s="95"/>
      <c r="AP36" s="132"/>
      <c r="AQ36" s="127"/>
      <c r="AR36" s="110"/>
      <c r="AS36" s="131"/>
      <c r="AT36" s="95"/>
      <c r="AU36" s="132"/>
      <c r="AV36" s="127"/>
      <c r="AW36" s="110"/>
      <c r="AX36" s="131"/>
      <c r="AY36" s="95"/>
      <c r="AZ36" s="132"/>
      <c r="BA36" s="127"/>
      <c r="BB36" s="110"/>
      <c r="BC36" s="131"/>
      <c r="BD36" s="95"/>
      <c r="BE36" s="132"/>
      <c r="BF36" s="127"/>
      <c r="BG36" s="110"/>
      <c r="BH36" s="131"/>
      <c r="BI36" s="95"/>
      <c r="BJ36" s="250"/>
      <c r="BK36" s="99"/>
      <c r="BL36" s="101"/>
      <c r="BM36" s="66"/>
    </row>
    <row r="37" spans="2:65" ht="13.5" customHeight="1" x14ac:dyDescent="0.15">
      <c r="B37" s="115"/>
      <c r="C37" s="117"/>
      <c r="D37" s="117"/>
      <c r="E37" s="119"/>
      <c r="F37" s="120"/>
      <c r="G37" s="25"/>
      <c r="H37" s="123" t="str">
        <f>IF($G37="","",IFERROR(DATEDIF(G37,G38,"Y")&amp;"年"&amp;DATEDIF(G37,G38,"YM")&amp;"月","0年0月"))</f>
        <v/>
      </c>
      <c r="I37" s="125">
        <f>IFERROR(DATEDIF(G37,G38,"Y"),0)</f>
        <v>0</v>
      </c>
      <c r="J37" s="93" t="str">
        <f>IF($D37="","",IF($G37&gt;$G$20,"",IF($G38&gt;=$D37,"○","")))</f>
        <v/>
      </c>
      <c r="K37" s="95"/>
      <c r="L37" s="112" t="str">
        <f>IF(K37="","",IF(J37="○",IF(I37&gt;=10,IF($C37="介護","●","○"),"○"),"×"))</f>
        <v/>
      </c>
      <c r="M37" s="127" t="str">
        <f>IF($G37="","",(EDATE($G38,1)))</f>
        <v/>
      </c>
      <c r="N37" s="110">
        <f>IFERROR(DATEDIF($G37,M37,"Y"),0)</f>
        <v>0</v>
      </c>
      <c r="O37" s="93" t="str">
        <f>IF($D37="","",IF($G37&gt;M37,"",IF(M37&gt;=$D37,"○","")))</f>
        <v/>
      </c>
      <c r="P37" s="95"/>
      <c r="Q37" s="112" t="str">
        <f>IF(P37="","",IF(O37="○",IF(N37&gt;=10,IF($C37="介護","●","○"),"○"),"×"))</f>
        <v/>
      </c>
      <c r="R37" s="127" t="str">
        <f>IF($G37="","",(EDATE($G38,2)))</f>
        <v/>
      </c>
      <c r="S37" s="110">
        <f>IFERROR(DATEDIF($G37,R37,"Y"),0)</f>
        <v>0</v>
      </c>
      <c r="T37" s="93" t="str">
        <f>IF($D37="","",IF($G37&gt;R37,"",IF(R37&gt;=$D37,"○","")))</f>
        <v/>
      </c>
      <c r="U37" s="95"/>
      <c r="V37" s="112" t="str">
        <f>IF(U37="","",IF(T37="○",IF(S37&gt;=10,IF($C37="介護","●","○"),"○"),"×"))</f>
        <v/>
      </c>
      <c r="W37" s="127" t="str">
        <f>IF($G37="","",(EDATE($G38,3)))</f>
        <v/>
      </c>
      <c r="X37" s="110">
        <f>IFERROR(DATEDIF($G37,W37,"Y"),0)</f>
        <v>0</v>
      </c>
      <c r="Y37" s="93" t="str">
        <f>IF($D37="","",IF($G37&gt;W37,"",IF(W37&gt;=$D37,"○","")))</f>
        <v/>
      </c>
      <c r="Z37" s="95"/>
      <c r="AA37" s="112" t="str">
        <f>IF(Z37="","",IF(Y37="○",IF(X37&gt;=10,IF($C37="介護","●","○"),"○"),"×"))</f>
        <v/>
      </c>
      <c r="AB37" s="127" t="str">
        <f>IF($G37="","",(EDATE($G38,4)))</f>
        <v/>
      </c>
      <c r="AC37" s="129">
        <f>IFERROR(DATEDIF($G37,AB37,"Y"),0)</f>
        <v>0</v>
      </c>
      <c r="AD37" s="93" t="str">
        <f>IF($D37="","",IF($G37&gt;AB37,"",IF(AB37&gt;=$D37,"○","")))</f>
        <v/>
      </c>
      <c r="AE37" s="95"/>
      <c r="AF37" s="112" t="str">
        <f>IF(AE37="","",IF(AD37="○",IF(AC37&gt;=10,IF($C37="介護","●","○"),"○"),"×"))</f>
        <v/>
      </c>
      <c r="AG37" s="127" t="str">
        <f>IF($G37="","",(EDATE($G38,5)))</f>
        <v/>
      </c>
      <c r="AH37" s="129">
        <f>IFERROR(DATEDIF($G37,AG37,"Y"),0)</f>
        <v>0</v>
      </c>
      <c r="AI37" s="93" t="str">
        <f>IF($D37="","",IF($G37&gt;AG37,"",IF(AG37&gt;=$D37,"○","")))</f>
        <v/>
      </c>
      <c r="AJ37" s="95"/>
      <c r="AK37" s="112" t="str">
        <f>IF(AJ37="","",IF(AI37="○",IF(AH37&gt;=10,IF($C37="介護","●","○"),"○"),"×"))</f>
        <v/>
      </c>
      <c r="AL37" s="127" t="str">
        <f>IF($G37="","",(EDATE($G38,6)))</f>
        <v/>
      </c>
      <c r="AM37" s="110">
        <f>IFERROR(DATEDIF($G37,AL37,"Y"),0)</f>
        <v>0</v>
      </c>
      <c r="AN37" s="93" t="str">
        <f>IF($D37="","",IF($G37&gt;AL37,"",IF(AL37&gt;=$D37,"○","")))</f>
        <v/>
      </c>
      <c r="AO37" s="95"/>
      <c r="AP37" s="112" t="str">
        <f>IF(AO37="","",IF(AN37="○",IF(AM37&gt;=10,IF($C37="介護","●","○"),"○"),"×"))</f>
        <v/>
      </c>
      <c r="AQ37" s="127" t="str">
        <f>IF($G37="","",(EDATE($G38,7)))</f>
        <v/>
      </c>
      <c r="AR37" s="110">
        <f>IFERROR(DATEDIF($G37,AQ37,"Y"),0)</f>
        <v>0</v>
      </c>
      <c r="AS37" s="93" t="str">
        <f>IF($D37="","",IF($G37&gt;AQ37,"",IF(AQ37&gt;=$D37,"○","")))</f>
        <v/>
      </c>
      <c r="AT37" s="95"/>
      <c r="AU37" s="112" t="str">
        <f>IF(AT37="","",IF(AS37="○",IF(AR37&gt;=10,IF($C37="介護","●","○"),"○"),"×"))</f>
        <v/>
      </c>
      <c r="AV37" s="127" t="str">
        <f>IF($G37="","",(EDATE($G38,8)))</f>
        <v/>
      </c>
      <c r="AW37" s="110">
        <f>IFERROR(DATEDIF($G37,AV37,"Y"),0)</f>
        <v>0</v>
      </c>
      <c r="AX37" s="93" t="str">
        <f>IF($D37="","",IF($G37&gt;AV37,"",IF(AV37&gt;=$D37,"○","")))</f>
        <v/>
      </c>
      <c r="AY37" s="95"/>
      <c r="AZ37" s="112" t="str">
        <f>IF(AY37="","",IF(AX37="○",IF(AW37&gt;=10,IF($C37="介護","●","○"),"○"),"×"))</f>
        <v/>
      </c>
      <c r="BA37" s="127" t="str">
        <f>IF($G37="","",(EDATE($G38,9)))</f>
        <v/>
      </c>
      <c r="BB37" s="110">
        <f>IFERROR(DATEDIF($G37,BA37,"Y"),0)</f>
        <v>0</v>
      </c>
      <c r="BC37" s="93" t="str">
        <f>IF($D37="","",IF($G37&gt;BA37,"",IF(BA37&gt;=$D37,"○","")))</f>
        <v/>
      </c>
      <c r="BD37" s="95"/>
      <c r="BE37" s="112" t="str">
        <f>IF(BD37="","",IF(BC37="○",IF(BB37&gt;=10,IF($C37="介護","●","○"),"○"),"×"))</f>
        <v/>
      </c>
      <c r="BF37" s="127" t="str">
        <f>IF($G37="","",(EDATE($G38,10)))</f>
        <v/>
      </c>
      <c r="BG37" s="110">
        <f>IFERROR(DATEDIF($G37,BF37,"Y"),0)</f>
        <v>0</v>
      </c>
      <c r="BH37" s="93" t="str">
        <f>IF($D37="","",IF($G37&gt;BF37,"",IF(BF37&gt;=$D37,"○","")))</f>
        <v/>
      </c>
      <c r="BI37" s="95"/>
      <c r="BJ37" s="246" t="str">
        <f>IF(BI37="","",IF(BH37="○",IF(BG37&gt;=10,IF($C37="介護","●","○"),"○"),"×"))</f>
        <v/>
      </c>
      <c r="BK37" s="140">
        <f>SUM(K37,P37,U37,Z37,AE37,AJ37,AO37,AT37,AY37,BD37,BI37)</f>
        <v>0</v>
      </c>
      <c r="BL37" s="101"/>
      <c r="BM37" s="66"/>
    </row>
    <row r="38" spans="2:65" ht="13.5" customHeight="1" x14ac:dyDescent="0.15">
      <c r="B38" s="116"/>
      <c r="C38" s="137"/>
      <c r="D38" s="137"/>
      <c r="E38" s="138"/>
      <c r="F38" s="139"/>
      <c r="G38" s="26" t="str">
        <f>IF(G37="","",$G$20)</f>
        <v/>
      </c>
      <c r="H38" s="123"/>
      <c r="I38" s="125"/>
      <c r="J38" s="131"/>
      <c r="K38" s="95"/>
      <c r="L38" s="132"/>
      <c r="M38" s="127"/>
      <c r="N38" s="110"/>
      <c r="O38" s="131"/>
      <c r="P38" s="95"/>
      <c r="Q38" s="132"/>
      <c r="R38" s="127"/>
      <c r="S38" s="110"/>
      <c r="T38" s="131"/>
      <c r="U38" s="95"/>
      <c r="V38" s="132"/>
      <c r="W38" s="127"/>
      <c r="X38" s="110"/>
      <c r="Y38" s="131"/>
      <c r="Z38" s="95"/>
      <c r="AA38" s="132"/>
      <c r="AB38" s="127"/>
      <c r="AC38" s="135"/>
      <c r="AD38" s="131"/>
      <c r="AE38" s="95"/>
      <c r="AF38" s="132"/>
      <c r="AG38" s="127"/>
      <c r="AH38" s="135"/>
      <c r="AI38" s="131"/>
      <c r="AJ38" s="95"/>
      <c r="AK38" s="132"/>
      <c r="AL38" s="127"/>
      <c r="AM38" s="110"/>
      <c r="AN38" s="131"/>
      <c r="AO38" s="95"/>
      <c r="AP38" s="132"/>
      <c r="AQ38" s="127"/>
      <c r="AR38" s="110"/>
      <c r="AS38" s="131"/>
      <c r="AT38" s="95"/>
      <c r="AU38" s="132"/>
      <c r="AV38" s="127"/>
      <c r="AW38" s="110"/>
      <c r="AX38" s="131"/>
      <c r="AY38" s="95"/>
      <c r="AZ38" s="132"/>
      <c r="BA38" s="127"/>
      <c r="BB38" s="110"/>
      <c r="BC38" s="131"/>
      <c r="BD38" s="95"/>
      <c r="BE38" s="132"/>
      <c r="BF38" s="127"/>
      <c r="BG38" s="110"/>
      <c r="BH38" s="131"/>
      <c r="BI38" s="95"/>
      <c r="BJ38" s="250"/>
      <c r="BK38" s="136"/>
      <c r="BL38" s="101"/>
      <c r="BM38" s="66"/>
    </row>
    <row r="39" spans="2:65" ht="13.5" customHeight="1" x14ac:dyDescent="0.15">
      <c r="B39" s="115"/>
      <c r="C39" s="117"/>
      <c r="D39" s="117"/>
      <c r="E39" s="119"/>
      <c r="F39" s="120"/>
      <c r="G39" s="25"/>
      <c r="H39" s="123" t="str">
        <f>IF($G39="","",IFERROR(DATEDIF(G39,G40,"Y")&amp;"年"&amp;DATEDIF(G39,G40,"YM")&amp;"月","0年0月"))</f>
        <v/>
      </c>
      <c r="I39" s="125">
        <f>IFERROR(DATEDIF(G39,G40,"Y"),0)</f>
        <v>0</v>
      </c>
      <c r="J39" s="93" t="str">
        <f>IF($D39="","",IF($G39&gt;$G$20,"",IF($G40&gt;=$D39,"○","")))</f>
        <v/>
      </c>
      <c r="K39" s="95"/>
      <c r="L39" s="112" t="str">
        <f>IF(K39="","",IF(J39="○",IF(I39&gt;=10,IF($C39="介護","●","○"),"○"),"×"))</f>
        <v/>
      </c>
      <c r="M39" s="127" t="str">
        <f>IF($G39="","",(EDATE($G40,1)))</f>
        <v/>
      </c>
      <c r="N39" s="129">
        <f>IFERROR(DATEDIF($G39,M39,"Y"),0)</f>
        <v>0</v>
      </c>
      <c r="O39" s="93" t="str">
        <f>IF($D39="","",IF($G39&gt;M39,"",IF(M39&gt;=$D39,"○","")))</f>
        <v/>
      </c>
      <c r="P39" s="95"/>
      <c r="Q39" s="112" t="str">
        <f>IF(P39="","",IF(O39="○",IF(N39&gt;=10,IF($C39="介護","●","○"),"○"),"×"))</f>
        <v/>
      </c>
      <c r="R39" s="127" t="str">
        <f>IF($G39="","",(EDATE($G40,2)))</f>
        <v/>
      </c>
      <c r="S39" s="129">
        <f>IFERROR(DATEDIF($G39,R39,"Y"),0)</f>
        <v>0</v>
      </c>
      <c r="T39" s="93" t="str">
        <f>IF($D39="","",IF($G39&gt;R39,"",IF(R39&gt;=$D39,"○","")))</f>
        <v/>
      </c>
      <c r="U39" s="95"/>
      <c r="V39" s="112" t="str">
        <f>IF(U39="","",IF(T39="○",IF(S39&gt;=10,IF($C39="介護","●","○"),"○"),"×"))</f>
        <v/>
      </c>
      <c r="W39" s="127" t="str">
        <f>IF($G39="","",(EDATE($G40,3)))</f>
        <v/>
      </c>
      <c r="X39" s="110">
        <f>IFERROR(DATEDIF($G39,W39,"Y"),0)</f>
        <v>0</v>
      </c>
      <c r="Y39" s="93" t="str">
        <f>IF($D39="","",IF($G39&gt;W39,"",IF(W39&gt;=$D39,"○","")))</f>
        <v/>
      </c>
      <c r="Z39" s="95"/>
      <c r="AA39" s="112" t="str">
        <f>IF(Z39="","",IF(Y39="○",IF(X39&gt;=10,IF($C39="介護","●","○"),"○"),"×"))</f>
        <v/>
      </c>
      <c r="AB39" s="127" t="str">
        <f>IF($G39="","",(EDATE($G40,4)))</f>
        <v/>
      </c>
      <c r="AC39" s="129">
        <f>IFERROR(DATEDIF($G39,AB39,"Y"),0)</f>
        <v>0</v>
      </c>
      <c r="AD39" s="93" t="str">
        <f>IF($D39="","",IF($G39&gt;AB39,"",IF(AB39&gt;=$D39,"○","")))</f>
        <v/>
      </c>
      <c r="AE39" s="95"/>
      <c r="AF39" s="112" t="str">
        <f>IF(AE39="","",IF(AD39="○",IF(AC39&gt;=10,IF($C39="介護","●","○"),"○"),"×"))</f>
        <v/>
      </c>
      <c r="AG39" s="127" t="str">
        <f>IF($G39="","",(EDATE($G40,5)))</f>
        <v/>
      </c>
      <c r="AH39" s="129">
        <f>IFERROR(DATEDIF($G39,AG39,"Y"),0)</f>
        <v>0</v>
      </c>
      <c r="AI39" s="93" t="str">
        <f>IF($D39="","",IF($G39&gt;AG39,"",IF(AG39&gt;=$D39,"○","")))</f>
        <v/>
      </c>
      <c r="AJ39" s="95"/>
      <c r="AK39" s="112" t="str">
        <f>IF(AJ39="","",IF(AI39="○",IF(AH39&gt;=10,IF($C39="介護","●","○"),"○"),"×"))</f>
        <v/>
      </c>
      <c r="AL39" s="127" t="str">
        <f>IF($G39="","",(EDATE($G40,6)))</f>
        <v/>
      </c>
      <c r="AM39" s="110">
        <f>IFERROR(DATEDIF($G39,AL39,"Y"),0)</f>
        <v>0</v>
      </c>
      <c r="AN39" s="93" t="str">
        <f>IF($D39="","",IF($G39&gt;AL39,"",IF(AL39&gt;=$D39,"○","")))</f>
        <v/>
      </c>
      <c r="AO39" s="95"/>
      <c r="AP39" s="112" t="str">
        <f>IF(AO39="","",IF(AN39="○",IF(AM39&gt;=10,IF($C39="介護","●","○"),"○"),"×"))</f>
        <v/>
      </c>
      <c r="AQ39" s="127" t="str">
        <f>IF($G39="","",(EDATE($G40,7)))</f>
        <v/>
      </c>
      <c r="AR39" s="110">
        <f>IFERROR(DATEDIF($G39,AQ39,"Y"),0)</f>
        <v>0</v>
      </c>
      <c r="AS39" s="93" t="str">
        <f>IF($D39="","",IF($G39&gt;AQ39,"",IF(AQ39&gt;=$D39,"○","")))</f>
        <v/>
      </c>
      <c r="AT39" s="95"/>
      <c r="AU39" s="112" t="str">
        <f>IF(AT39="","",IF(AS39="○",IF(AR39&gt;=10,IF($C39="介護","●","○"),"○"),"×"))</f>
        <v/>
      </c>
      <c r="AV39" s="127" t="str">
        <f>IF($G39="","",(EDATE($G40,8)))</f>
        <v/>
      </c>
      <c r="AW39" s="110">
        <f>IFERROR(DATEDIF($G39,AV39,"Y"),0)</f>
        <v>0</v>
      </c>
      <c r="AX39" s="93" t="str">
        <f>IF($D39="","",IF($G39&gt;AV39,"",IF(AV39&gt;=$D39,"○","")))</f>
        <v/>
      </c>
      <c r="AY39" s="95"/>
      <c r="AZ39" s="112" t="str">
        <f>IF(AY39="","",IF(AX39="○",IF(AW39&gt;=10,IF($C39="介護","●","○"),"○"),"×"))</f>
        <v/>
      </c>
      <c r="BA39" s="127" t="str">
        <f>IF($G39="","",(EDATE($G40,9)))</f>
        <v/>
      </c>
      <c r="BB39" s="110">
        <f>IFERROR(DATEDIF($G39,BA39,"Y"),0)</f>
        <v>0</v>
      </c>
      <c r="BC39" s="93" t="str">
        <f>IF($D39="","",IF($G39&gt;BA39,"",IF(BA39&gt;=$D39,"○","")))</f>
        <v/>
      </c>
      <c r="BD39" s="95"/>
      <c r="BE39" s="112" t="str">
        <f>IF(BD39="","",IF(BC39="○",IF(BB39&gt;=10,IF($C39="介護","●","○"),"○"),"×"))</f>
        <v/>
      </c>
      <c r="BF39" s="127" t="str">
        <f>IF($G39="","",(EDATE($G40,10)))</f>
        <v/>
      </c>
      <c r="BG39" s="110">
        <f>IFERROR(DATEDIF($G39,BF39,"Y"),0)</f>
        <v>0</v>
      </c>
      <c r="BH39" s="93" t="str">
        <f>IF($D39="","",IF($G39&gt;BF39,"",IF(BF39&gt;=$D39,"○","")))</f>
        <v/>
      </c>
      <c r="BI39" s="95"/>
      <c r="BJ39" s="246" t="str">
        <f>IF(BI39="","",IF(BH39="○",IF(BG39&gt;=10,IF($C39="介護","●","○"),"○"),"×"))</f>
        <v/>
      </c>
      <c r="BK39" s="99">
        <f>SUM(K39,P39,U39,Z39,AE39,AJ39,AO39,AT39,AY39,BD39,BI39)</f>
        <v>0</v>
      </c>
      <c r="BL39" s="101"/>
      <c r="BM39" s="66"/>
    </row>
    <row r="40" spans="2:65" ht="13.5" customHeight="1" x14ac:dyDescent="0.15">
      <c r="B40" s="116"/>
      <c r="C40" s="137"/>
      <c r="D40" s="137"/>
      <c r="E40" s="138"/>
      <c r="F40" s="139"/>
      <c r="G40" s="26" t="str">
        <f>IF(G39="","",$G$20)</f>
        <v/>
      </c>
      <c r="H40" s="123"/>
      <c r="I40" s="125"/>
      <c r="J40" s="131"/>
      <c r="K40" s="95"/>
      <c r="L40" s="132"/>
      <c r="M40" s="127"/>
      <c r="N40" s="135"/>
      <c r="O40" s="131"/>
      <c r="P40" s="95"/>
      <c r="Q40" s="132"/>
      <c r="R40" s="127"/>
      <c r="S40" s="135"/>
      <c r="T40" s="131"/>
      <c r="U40" s="95"/>
      <c r="V40" s="132"/>
      <c r="W40" s="127"/>
      <c r="X40" s="110"/>
      <c r="Y40" s="131"/>
      <c r="Z40" s="95"/>
      <c r="AA40" s="132"/>
      <c r="AB40" s="127"/>
      <c r="AC40" s="135"/>
      <c r="AD40" s="131"/>
      <c r="AE40" s="95"/>
      <c r="AF40" s="132"/>
      <c r="AG40" s="127"/>
      <c r="AH40" s="135"/>
      <c r="AI40" s="131"/>
      <c r="AJ40" s="95"/>
      <c r="AK40" s="132"/>
      <c r="AL40" s="127"/>
      <c r="AM40" s="110"/>
      <c r="AN40" s="131"/>
      <c r="AO40" s="95"/>
      <c r="AP40" s="132"/>
      <c r="AQ40" s="127"/>
      <c r="AR40" s="110"/>
      <c r="AS40" s="131"/>
      <c r="AT40" s="95"/>
      <c r="AU40" s="132"/>
      <c r="AV40" s="127"/>
      <c r="AW40" s="110"/>
      <c r="AX40" s="131"/>
      <c r="AY40" s="95"/>
      <c r="AZ40" s="132"/>
      <c r="BA40" s="127"/>
      <c r="BB40" s="110"/>
      <c r="BC40" s="131"/>
      <c r="BD40" s="95"/>
      <c r="BE40" s="132"/>
      <c r="BF40" s="127"/>
      <c r="BG40" s="110"/>
      <c r="BH40" s="131"/>
      <c r="BI40" s="95"/>
      <c r="BJ40" s="250"/>
      <c r="BK40" s="99"/>
      <c r="BL40" s="101"/>
      <c r="BM40" s="66"/>
    </row>
    <row r="41" spans="2:65" ht="13.5" customHeight="1" x14ac:dyDescent="0.15">
      <c r="B41" s="115"/>
      <c r="C41" s="117"/>
      <c r="D41" s="117"/>
      <c r="E41" s="119"/>
      <c r="F41" s="120"/>
      <c r="G41" s="25"/>
      <c r="H41" s="123" t="str">
        <f>IF($G41="","",IFERROR(DATEDIF(G41,G42,"Y")&amp;"年"&amp;DATEDIF(G41,G42,"YM")&amp;"月","0年0月"))</f>
        <v/>
      </c>
      <c r="I41" s="125">
        <f>IFERROR(DATEDIF(G41,G42,"Y"),0)</f>
        <v>0</v>
      </c>
      <c r="J41" s="93" t="str">
        <f>IF($D41="","",IF($G41&gt;$G$20,"",IF($G42&gt;=$D41,"○","")))</f>
        <v/>
      </c>
      <c r="K41" s="95"/>
      <c r="L41" s="112" t="str">
        <f>IF(K41="","",IF(J41="○",IF(I41&gt;=10,IF($C41="介護","●","○"),"○"),"×"))</f>
        <v/>
      </c>
      <c r="M41" s="127" t="str">
        <f>IF($G41="","",(EDATE($G42,1)))</f>
        <v/>
      </c>
      <c r="N41" s="129">
        <f>IFERROR(DATEDIF($G41,M41,"Y"),0)</f>
        <v>0</v>
      </c>
      <c r="O41" s="93" t="str">
        <f>IF($D41="","",IF($G41&gt;M41,"",IF(M41&gt;=$D41,"○","")))</f>
        <v/>
      </c>
      <c r="P41" s="95"/>
      <c r="Q41" s="112" t="str">
        <f>IF(P41="","",IF(O41="○",IF(N41&gt;=10,IF($C41="介護","●","○"),"○"),"×"))</f>
        <v/>
      </c>
      <c r="R41" s="127" t="str">
        <f>IF($G41="","",(EDATE($G42,2)))</f>
        <v/>
      </c>
      <c r="S41" s="129">
        <f>IFERROR(DATEDIF($G41,R41,"Y"),0)</f>
        <v>0</v>
      </c>
      <c r="T41" s="93" t="str">
        <f>IF($D41="","",IF($G41&gt;R41,"",IF(R41&gt;=$D41,"○","")))</f>
        <v/>
      </c>
      <c r="U41" s="95"/>
      <c r="V41" s="112" t="str">
        <f>IF(U41="","",IF(T41="○",IF(S41&gt;=10,IF($C41="介護","●","○"),"○"),"×"))</f>
        <v/>
      </c>
      <c r="W41" s="127" t="str">
        <f>IF($G41="","",(EDATE($G42,3)))</f>
        <v/>
      </c>
      <c r="X41" s="110">
        <f>IFERROR(DATEDIF($G41,W41,"Y"),0)</f>
        <v>0</v>
      </c>
      <c r="Y41" s="93" t="str">
        <f>IF($D41="","",IF($G41&gt;W41,"",IF(W41&gt;=$D41,"○","")))</f>
        <v/>
      </c>
      <c r="Z41" s="95"/>
      <c r="AA41" s="112" t="str">
        <f>IF(Z41="","",IF(Y41="○",IF(X41&gt;=10,IF($C41="介護","●","○"),"○"),"×"))</f>
        <v/>
      </c>
      <c r="AB41" s="127" t="str">
        <f>IF($G41="","",(EDATE($G42,4)))</f>
        <v/>
      </c>
      <c r="AC41" s="129">
        <f>IFERROR(DATEDIF($G41,AB41,"Y"),0)</f>
        <v>0</v>
      </c>
      <c r="AD41" s="93" t="str">
        <f>IF($D41="","",IF($G41&gt;AB41,"",IF(AB41&gt;=$D41,"○","")))</f>
        <v/>
      </c>
      <c r="AE41" s="95"/>
      <c r="AF41" s="112" t="str">
        <f>IF(AE41="","",IF(AD41="○",IF(AC41&gt;=10,IF($C41="介護","●","○"),"○"),"×"))</f>
        <v/>
      </c>
      <c r="AG41" s="127" t="str">
        <f>IF($G41="","",(EDATE($G42,5)))</f>
        <v/>
      </c>
      <c r="AH41" s="110">
        <f>IFERROR(DATEDIF($G41,AG41,"Y"),0)</f>
        <v>0</v>
      </c>
      <c r="AI41" s="93" t="str">
        <f>IF($D41="","",IF($G41&gt;AG41,"",IF(AG41&gt;=$D41,"○","")))</f>
        <v/>
      </c>
      <c r="AJ41" s="95"/>
      <c r="AK41" s="112" t="str">
        <f>IF(AJ41="","",IF(AI41="○",IF(AH41&gt;=10,IF($C41="介護","●","○"),"○"),"×"))</f>
        <v/>
      </c>
      <c r="AL41" s="127" t="str">
        <f>IF($G41="","",(EDATE($G42,6)))</f>
        <v/>
      </c>
      <c r="AM41" s="110">
        <f>IFERROR(DATEDIF($G41,AL41,"Y"),0)</f>
        <v>0</v>
      </c>
      <c r="AN41" s="93" t="str">
        <f>IF($D41="","",IF($G41&gt;AL41,"",IF(AL41&gt;=$D41,"○","")))</f>
        <v/>
      </c>
      <c r="AO41" s="95"/>
      <c r="AP41" s="112" t="str">
        <f>IF(AO41="","",IF(AN41="○",IF(AM41&gt;=10,IF($C41="介護","●","○"),"○"),"×"))</f>
        <v/>
      </c>
      <c r="AQ41" s="127" t="str">
        <f>IF($G41="","",(EDATE($G42,7)))</f>
        <v/>
      </c>
      <c r="AR41" s="110">
        <f>IFERROR(DATEDIF($G41,AQ41,"Y"),0)</f>
        <v>0</v>
      </c>
      <c r="AS41" s="93" t="str">
        <f>IF($D41="","",IF($G41&gt;AQ41,"",IF(AQ41&gt;=$D41,"○","")))</f>
        <v/>
      </c>
      <c r="AT41" s="95"/>
      <c r="AU41" s="112" t="str">
        <f>IF(AT41="","",IF(AS41="○",IF(AR41&gt;=10,IF($C41="介護","●","○"),"○"),"×"))</f>
        <v/>
      </c>
      <c r="AV41" s="127" t="str">
        <f>IF($G41="","",(EDATE($G42,8)))</f>
        <v/>
      </c>
      <c r="AW41" s="110">
        <f>IFERROR(DATEDIF($G41,AV41,"Y"),0)</f>
        <v>0</v>
      </c>
      <c r="AX41" s="93" t="str">
        <f>IF($D41="","",IF($G41&gt;AV41,"",IF(AV41&gt;=$D41,"○","")))</f>
        <v/>
      </c>
      <c r="AY41" s="95"/>
      <c r="AZ41" s="112" t="str">
        <f>IF(AY41="","",IF(AX41="○",IF(AW41&gt;=10,IF($C41="介護","●","○"),"○"),"×"))</f>
        <v/>
      </c>
      <c r="BA41" s="127" t="str">
        <f>IF($G41="","",(EDATE($G42,9)))</f>
        <v/>
      </c>
      <c r="BB41" s="110">
        <f>IFERROR(DATEDIF($G41,BA41,"Y"),0)</f>
        <v>0</v>
      </c>
      <c r="BC41" s="93" t="str">
        <f>IF($D41="","",IF($G41&gt;BA41,"",IF(BA41&gt;=$D41,"○","")))</f>
        <v/>
      </c>
      <c r="BD41" s="95"/>
      <c r="BE41" s="112" t="str">
        <f>IF(BD41="","",IF(BC41="○",IF(BB41&gt;=10,IF($C41="介護","●","○"),"○"),"×"))</f>
        <v/>
      </c>
      <c r="BF41" s="127" t="str">
        <f>IF($G41="","",(EDATE($G42,10)))</f>
        <v/>
      </c>
      <c r="BG41" s="110">
        <f>IFERROR(DATEDIF($G41,BF41,"Y"),0)</f>
        <v>0</v>
      </c>
      <c r="BH41" s="93" t="str">
        <f>IF($D41="","",IF($G41&gt;BF41,"",IF(BF41&gt;=$D41,"○","")))</f>
        <v/>
      </c>
      <c r="BI41" s="95"/>
      <c r="BJ41" s="246" t="str">
        <f>IF(BI41="","",IF(BH41="○",IF(BG41&gt;=10,IF($C41="介護","●","○"),"○"),"×"))</f>
        <v/>
      </c>
      <c r="BK41" s="140">
        <f>SUM(K41,P41,U41,Z41,AE41,AJ41,AO41,AT41,AY41,BD41,BI41)</f>
        <v>0</v>
      </c>
      <c r="BL41" s="101"/>
      <c r="BM41" s="66"/>
    </row>
    <row r="42" spans="2:65" ht="13.5" customHeight="1" x14ac:dyDescent="0.15">
      <c r="B42" s="116"/>
      <c r="C42" s="137"/>
      <c r="D42" s="137"/>
      <c r="E42" s="138"/>
      <c r="F42" s="139"/>
      <c r="G42" s="26" t="str">
        <f>IF(G41="","",$G$20)</f>
        <v/>
      </c>
      <c r="H42" s="123"/>
      <c r="I42" s="125"/>
      <c r="J42" s="131"/>
      <c r="K42" s="95"/>
      <c r="L42" s="132"/>
      <c r="M42" s="127"/>
      <c r="N42" s="135"/>
      <c r="O42" s="131"/>
      <c r="P42" s="95"/>
      <c r="Q42" s="132"/>
      <c r="R42" s="127"/>
      <c r="S42" s="135"/>
      <c r="T42" s="131"/>
      <c r="U42" s="95"/>
      <c r="V42" s="132"/>
      <c r="W42" s="127"/>
      <c r="X42" s="110"/>
      <c r="Y42" s="131"/>
      <c r="Z42" s="95"/>
      <c r="AA42" s="132"/>
      <c r="AB42" s="127"/>
      <c r="AC42" s="135"/>
      <c r="AD42" s="131"/>
      <c r="AE42" s="95"/>
      <c r="AF42" s="132"/>
      <c r="AG42" s="127"/>
      <c r="AH42" s="110"/>
      <c r="AI42" s="131"/>
      <c r="AJ42" s="95"/>
      <c r="AK42" s="132"/>
      <c r="AL42" s="127"/>
      <c r="AM42" s="110"/>
      <c r="AN42" s="131"/>
      <c r="AO42" s="95"/>
      <c r="AP42" s="132"/>
      <c r="AQ42" s="127"/>
      <c r="AR42" s="110"/>
      <c r="AS42" s="131"/>
      <c r="AT42" s="95"/>
      <c r="AU42" s="132"/>
      <c r="AV42" s="127"/>
      <c r="AW42" s="110"/>
      <c r="AX42" s="131"/>
      <c r="AY42" s="95"/>
      <c r="AZ42" s="132"/>
      <c r="BA42" s="127"/>
      <c r="BB42" s="110"/>
      <c r="BC42" s="131"/>
      <c r="BD42" s="95"/>
      <c r="BE42" s="132"/>
      <c r="BF42" s="127"/>
      <c r="BG42" s="110"/>
      <c r="BH42" s="131"/>
      <c r="BI42" s="95"/>
      <c r="BJ42" s="250"/>
      <c r="BK42" s="136"/>
      <c r="BL42" s="101"/>
      <c r="BM42" s="66"/>
    </row>
    <row r="43" spans="2:65" ht="13.5" customHeight="1" x14ac:dyDescent="0.15">
      <c r="B43" s="115"/>
      <c r="C43" s="117"/>
      <c r="D43" s="117"/>
      <c r="E43" s="119"/>
      <c r="F43" s="120"/>
      <c r="G43" s="25"/>
      <c r="H43" s="123" t="str">
        <f>IF($G43="","",IFERROR(DATEDIF(G43,G44,"Y")&amp;"年"&amp;DATEDIF(G43,G44,"YM")&amp;"月","0年0月"))</f>
        <v/>
      </c>
      <c r="I43" s="125">
        <f>IFERROR(DATEDIF(G43,G44,"Y"),0)</f>
        <v>0</v>
      </c>
      <c r="J43" s="93" t="str">
        <f>IF($D43="","",IF($G43&gt;$G$20,"",IF($G44&gt;=$D43,"○","")))</f>
        <v/>
      </c>
      <c r="K43" s="95"/>
      <c r="L43" s="112" t="str">
        <f>IF(K43="","",IF(J43="○",IF(I43&gt;=10,IF($C43="介護","●","○"),"○"),"×"))</f>
        <v/>
      </c>
      <c r="M43" s="127" t="str">
        <f>IF($G43="","",(EDATE($G44,1)))</f>
        <v/>
      </c>
      <c r="N43" s="129">
        <f>IFERROR(DATEDIF($G43,M43,"Y"),0)</f>
        <v>0</v>
      </c>
      <c r="O43" s="93" t="str">
        <f>IF($D43="","",IF($G43&gt;M43,"",IF(M43&gt;=$D43,"○","")))</f>
        <v/>
      </c>
      <c r="P43" s="95"/>
      <c r="Q43" s="112" t="str">
        <f>IF(P43="","",IF(O43="○",IF(N43&gt;=10,IF($C43="介護","●","○"),"○"),"×"))</f>
        <v/>
      </c>
      <c r="R43" s="127" t="str">
        <f>IF($G43="","",(EDATE($G44,2)))</f>
        <v/>
      </c>
      <c r="S43" s="129">
        <f>IFERROR(DATEDIF($G43,R43,"Y"),0)</f>
        <v>0</v>
      </c>
      <c r="T43" s="93" t="str">
        <f>IF($D43="","",IF($G43&gt;R43,"",IF(R43&gt;=$D43,"○","")))</f>
        <v/>
      </c>
      <c r="U43" s="95"/>
      <c r="V43" s="112" t="str">
        <f>IF(U43="","",IF(T43="○",IF(S43&gt;=10,IF($C43="介護","●","○"),"○"),"×"))</f>
        <v/>
      </c>
      <c r="W43" s="127" t="str">
        <f>IF($G43="","",(EDATE($G44,3)))</f>
        <v/>
      </c>
      <c r="X43" s="110">
        <f>IFERROR(DATEDIF($G43,W43,"Y"),0)</f>
        <v>0</v>
      </c>
      <c r="Y43" s="93" t="str">
        <f>IF($D43="","",IF($G43&gt;W43,"",IF(W43&gt;=$D43,"○","")))</f>
        <v/>
      </c>
      <c r="Z43" s="95"/>
      <c r="AA43" s="112" t="str">
        <f>IF(Z43="","",IF(Y43="○",IF(X43&gt;=10,IF($C43="介護","●","○"),"○"),"×"))</f>
        <v/>
      </c>
      <c r="AB43" s="127" t="str">
        <f>IF($G43="","",(EDATE($G44,4)))</f>
        <v/>
      </c>
      <c r="AC43" s="129">
        <f>IFERROR(DATEDIF($G43,AB43,"Y"),0)</f>
        <v>0</v>
      </c>
      <c r="AD43" s="93" t="str">
        <f>IF($D43="","",IF($G43&gt;AB43,"",IF(AB43&gt;=$D43,"○","")))</f>
        <v/>
      </c>
      <c r="AE43" s="95"/>
      <c r="AF43" s="112" t="str">
        <f>IF(AE43="","",IF(AD43="○",IF(AC43&gt;=10,IF($C43="介護","●","○"),"○"),"×"))</f>
        <v/>
      </c>
      <c r="AG43" s="127" t="str">
        <f>IF($G43="","",(EDATE($G44,5)))</f>
        <v/>
      </c>
      <c r="AH43" s="129">
        <f>IFERROR(DATEDIF($G43,AG43,"Y"),0)</f>
        <v>0</v>
      </c>
      <c r="AI43" s="93" t="str">
        <f>IF($D43="","",IF($G43&gt;AG43,"",IF(AG43&gt;=$D43,"○","")))</f>
        <v/>
      </c>
      <c r="AJ43" s="95"/>
      <c r="AK43" s="112" t="str">
        <f>IF(AJ43="","",IF(AI43="○",IF(AH43&gt;=10,IF($C43="介護","●","○"),"○"),"×"))</f>
        <v/>
      </c>
      <c r="AL43" s="127" t="str">
        <f>IF($G43="","",(EDATE($G44,6)))</f>
        <v/>
      </c>
      <c r="AM43" s="110">
        <f>IFERROR(DATEDIF($G43,AL43,"Y"),0)</f>
        <v>0</v>
      </c>
      <c r="AN43" s="93" t="str">
        <f>IF($D43="","",IF($G43&gt;AL43,"",IF(AL43&gt;=$D43,"○","")))</f>
        <v/>
      </c>
      <c r="AO43" s="95"/>
      <c r="AP43" s="112" t="str">
        <f>IF(AO43="","",IF(AN43="○",IF(AM43&gt;=10,IF($C43="介護","●","○"),"○"),"×"))</f>
        <v/>
      </c>
      <c r="AQ43" s="127" t="str">
        <f>IF($G43="","",(EDATE($G44,7)))</f>
        <v/>
      </c>
      <c r="AR43" s="110">
        <f>IFERROR(DATEDIF($G43,AQ43,"Y"),0)</f>
        <v>0</v>
      </c>
      <c r="AS43" s="93" t="str">
        <f>IF($D43="","",IF($G43&gt;AQ43,"",IF(AQ43&gt;=$D43,"○","")))</f>
        <v/>
      </c>
      <c r="AT43" s="95"/>
      <c r="AU43" s="112" t="str">
        <f>IF(AT43="","",IF(AS43="○",IF(AR43&gt;=10,IF($C43="介護","●","○"),"○"),"×"))</f>
        <v/>
      </c>
      <c r="AV43" s="127" t="str">
        <f>IF($G43="","",(EDATE($G44,8)))</f>
        <v/>
      </c>
      <c r="AW43" s="110">
        <f>IFERROR(DATEDIF($G43,AV43,"Y"),0)</f>
        <v>0</v>
      </c>
      <c r="AX43" s="93" t="str">
        <f>IF($D43="","",IF($G43&gt;AV43,"",IF(AV43&gt;=$D43,"○","")))</f>
        <v/>
      </c>
      <c r="AY43" s="95"/>
      <c r="AZ43" s="112" t="str">
        <f>IF(AY43="","",IF(AX43="○",IF(AW43&gt;=10,IF($C43="介護","●","○"),"○"),"×"))</f>
        <v/>
      </c>
      <c r="BA43" s="127" t="str">
        <f>IF($G43="","",(EDATE($G44,9)))</f>
        <v/>
      </c>
      <c r="BB43" s="110">
        <f>IFERROR(DATEDIF($G43,BA43,"Y"),0)</f>
        <v>0</v>
      </c>
      <c r="BC43" s="93" t="str">
        <f>IF($D43="","",IF($G43&gt;BA43,"",IF(BA43&gt;=$D43,"○","")))</f>
        <v/>
      </c>
      <c r="BD43" s="95"/>
      <c r="BE43" s="112" t="str">
        <f>IF(BD43="","",IF(BC43="○",IF(BB43&gt;=10,IF($C43="介護","●","○"),"○"),"×"))</f>
        <v/>
      </c>
      <c r="BF43" s="127" t="str">
        <f>IF($G43="","",(EDATE($G44,10)))</f>
        <v/>
      </c>
      <c r="BG43" s="110">
        <f>IFERROR(DATEDIF($G43,BF43,"Y"),0)</f>
        <v>0</v>
      </c>
      <c r="BH43" s="93" t="str">
        <f>IF($D43="","",IF($G43&gt;BF43,"",IF(BF43&gt;=$D43,"○","")))</f>
        <v/>
      </c>
      <c r="BI43" s="95"/>
      <c r="BJ43" s="246" t="str">
        <f>IF(BI43="","",IF(BH43="○",IF(BG43&gt;=10,IF($C43="介護","●","○"),"○"),"×"))</f>
        <v/>
      </c>
      <c r="BK43" s="99">
        <f>SUM(K43,P43,U43,Z43,AE43,AJ43,AO43,AT43,AY43,BD43,BI43)</f>
        <v>0</v>
      </c>
      <c r="BL43" s="101"/>
      <c r="BM43" s="66"/>
    </row>
    <row r="44" spans="2:65" ht="13.5" customHeight="1" x14ac:dyDescent="0.15">
      <c r="B44" s="116"/>
      <c r="C44" s="137"/>
      <c r="D44" s="137"/>
      <c r="E44" s="138"/>
      <c r="F44" s="139"/>
      <c r="G44" s="26" t="str">
        <f>IF(G43="","",$G$20)</f>
        <v/>
      </c>
      <c r="H44" s="123"/>
      <c r="I44" s="125"/>
      <c r="J44" s="131"/>
      <c r="K44" s="95"/>
      <c r="L44" s="132"/>
      <c r="M44" s="127"/>
      <c r="N44" s="135"/>
      <c r="O44" s="131"/>
      <c r="P44" s="95"/>
      <c r="Q44" s="132"/>
      <c r="R44" s="127"/>
      <c r="S44" s="135"/>
      <c r="T44" s="131"/>
      <c r="U44" s="95"/>
      <c r="V44" s="132"/>
      <c r="W44" s="127"/>
      <c r="X44" s="110"/>
      <c r="Y44" s="131"/>
      <c r="Z44" s="95"/>
      <c r="AA44" s="132"/>
      <c r="AB44" s="127"/>
      <c r="AC44" s="135"/>
      <c r="AD44" s="131"/>
      <c r="AE44" s="95"/>
      <c r="AF44" s="132"/>
      <c r="AG44" s="127"/>
      <c r="AH44" s="135"/>
      <c r="AI44" s="131"/>
      <c r="AJ44" s="95"/>
      <c r="AK44" s="132"/>
      <c r="AL44" s="127"/>
      <c r="AM44" s="110"/>
      <c r="AN44" s="131"/>
      <c r="AO44" s="95"/>
      <c r="AP44" s="132"/>
      <c r="AQ44" s="127"/>
      <c r="AR44" s="110"/>
      <c r="AS44" s="131"/>
      <c r="AT44" s="95"/>
      <c r="AU44" s="132"/>
      <c r="AV44" s="127"/>
      <c r="AW44" s="110"/>
      <c r="AX44" s="131"/>
      <c r="AY44" s="95"/>
      <c r="AZ44" s="132"/>
      <c r="BA44" s="127"/>
      <c r="BB44" s="110"/>
      <c r="BC44" s="131"/>
      <c r="BD44" s="95"/>
      <c r="BE44" s="132"/>
      <c r="BF44" s="127"/>
      <c r="BG44" s="110"/>
      <c r="BH44" s="131"/>
      <c r="BI44" s="95"/>
      <c r="BJ44" s="250"/>
      <c r="BK44" s="136"/>
      <c r="BL44" s="101"/>
      <c r="BM44" s="66"/>
    </row>
    <row r="45" spans="2:65" ht="13.5" customHeight="1" x14ac:dyDescent="0.15">
      <c r="B45" s="115"/>
      <c r="C45" s="117"/>
      <c r="D45" s="117"/>
      <c r="E45" s="119"/>
      <c r="F45" s="120"/>
      <c r="G45" s="25"/>
      <c r="H45" s="123" t="str">
        <f>IF($G45="","",IFERROR(DATEDIF(G45,G46,"Y")&amp;"年"&amp;DATEDIF(G45,G46,"YM")&amp;"月","0年0月"))</f>
        <v/>
      </c>
      <c r="I45" s="125">
        <f>IFERROR(DATEDIF(G45,G46,"Y"),0)</f>
        <v>0</v>
      </c>
      <c r="J45" s="93" t="str">
        <f>IF($D45="","",IF($G45&gt;$G$20,"",IF($G46&gt;=$D45,"○","")))</f>
        <v/>
      </c>
      <c r="K45" s="95"/>
      <c r="L45" s="112" t="str">
        <f>IF(K45="","",IF(J45="○",IF(I45&gt;=10,IF($C45="介護","●","○"),"○"),"×"))</f>
        <v/>
      </c>
      <c r="M45" s="127" t="str">
        <f>IF($G45="","",(EDATE($G46,1)))</f>
        <v/>
      </c>
      <c r="N45" s="129">
        <f>IFERROR(DATEDIF($G45,M45,"Y"),0)</f>
        <v>0</v>
      </c>
      <c r="O45" s="93" t="str">
        <f>IF($D45="","",IF($G45&gt;M45,"",IF(M45&gt;=$D45,"○","")))</f>
        <v/>
      </c>
      <c r="P45" s="95"/>
      <c r="Q45" s="112" t="str">
        <f>IF(P45="","",IF(O45="○",IF(N45&gt;=10,IF($C45="介護","●","○"),"○"),"×"))</f>
        <v/>
      </c>
      <c r="R45" s="127" t="str">
        <f>IF($G45="","",(EDATE($G46,2)))</f>
        <v/>
      </c>
      <c r="S45" s="129">
        <f>IFERROR(DATEDIF($G45,R45,"Y"),0)</f>
        <v>0</v>
      </c>
      <c r="T45" s="93" t="str">
        <f>IF($D45="","",IF($G45&gt;R45,"",IF(R45&gt;=$D45,"○","")))</f>
        <v/>
      </c>
      <c r="U45" s="95"/>
      <c r="V45" s="112" t="str">
        <f>IF(U45="","",IF(T45="○",IF(S45&gt;=10,IF($C45="介護","●","○"),"○"),"×"))</f>
        <v/>
      </c>
      <c r="W45" s="127" t="str">
        <f>IF($G45="","",(EDATE($G46,3)))</f>
        <v/>
      </c>
      <c r="X45" s="110">
        <f>IFERROR(DATEDIF($G45,W45,"Y"),0)</f>
        <v>0</v>
      </c>
      <c r="Y45" s="93" t="str">
        <f>IF($D45="","",IF($G45&gt;W45,"",IF(W45&gt;=$D45,"○","")))</f>
        <v/>
      </c>
      <c r="Z45" s="95"/>
      <c r="AA45" s="112" t="str">
        <f>IF(Z45="","",IF(Y45="○",IF(X45&gt;=10,IF($C45="介護","●","○"),"○"),"×"))</f>
        <v/>
      </c>
      <c r="AB45" s="127" t="str">
        <f>IF($G45="","",(EDATE($G46,4)))</f>
        <v/>
      </c>
      <c r="AC45" s="129">
        <f>IFERROR(DATEDIF($G45,AB45,"Y"),0)</f>
        <v>0</v>
      </c>
      <c r="AD45" s="93" t="str">
        <f>IF($D45="","",IF($G45&gt;AB45,"",IF(AB45&gt;=$D45,"○","")))</f>
        <v/>
      </c>
      <c r="AE45" s="95"/>
      <c r="AF45" s="112" t="str">
        <f>IF(AE45="","",IF(AD45="○",IF(AC45&gt;=10,IF($C45="介護","●","○"),"○"),"×"))</f>
        <v/>
      </c>
      <c r="AG45" s="127" t="str">
        <f>IF($G45="","",(EDATE($G46,5)))</f>
        <v/>
      </c>
      <c r="AH45" s="129">
        <f>IFERROR(DATEDIF($G45,AG45,"Y"),0)</f>
        <v>0</v>
      </c>
      <c r="AI45" s="93" t="str">
        <f>IF($D45="","",IF($G45&gt;AG45,"",IF(AG45&gt;=$D45,"○","")))</f>
        <v/>
      </c>
      <c r="AJ45" s="95"/>
      <c r="AK45" s="112" t="str">
        <f>IF(AJ45="","",IF(AI45="○",IF(AH45&gt;=10,IF($C45="介護","●","○"),"○"),"×"))</f>
        <v/>
      </c>
      <c r="AL45" s="127" t="str">
        <f>IF($G45="","",(EDATE($G46,6)))</f>
        <v/>
      </c>
      <c r="AM45" s="110">
        <f>IFERROR(DATEDIF($G45,AL45,"Y"),0)</f>
        <v>0</v>
      </c>
      <c r="AN45" s="93" t="str">
        <f>IF($D45="","",IF($G45&gt;AL45,"",IF(AL45&gt;=$D45,"○","")))</f>
        <v/>
      </c>
      <c r="AO45" s="95"/>
      <c r="AP45" s="112" t="str">
        <f>IF(AO45="","",IF(AN45="○",IF(AM45&gt;=10,IF($C45="介護","●","○"),"○"),"×"))</f>
        <v/>
      </c>
      <c r="AQ45" s="127" t="str">
        <f>IF($G45="","",(EDATE($G46,7)))</f>
        <v/>
      </c>
      <c r="AR45" s="110">
        <f>IFERROR(DATEDIF($G45,AQ45,"Y"),0)</f>
        <v>0</v>
      </c>
      <c r="AS45" s="93" t="str">
        <f>IF($D45="","",IF($G45&gt;AQ45,"",IF(AQ45&gt;=$D45,"○","")))</f>
        <v/>
      </c>
      <c r="AT45" s="95"/>
      <c r="AU45" s="112" t="str">
        <f>IF(AT45="","",IF(AS45="○",IF(AR45&gt;=10,IF($C45="介護","●","○"),"○"),"×"))</f>
        <v/>
      </c>
      <c r="AV45" s="127" t="str">
        <f>IF($G45="","",(EDATE($G46,8)))</f>
        <v/>
      </c>
      <c r="AW45" s="110">
        <f>IFERROR(DATEDIF($G45,AV45,"Y"),0)</f>
        <v>0</v>
      </c>
      <c r="AX45" s="93" t="str">
        <f>IF($D45="","",IF($G45&gt;AV45,"",IF(AV45&gt;=$D45,"○","")))</f>
        <v/>
      </c>
      <c r="AY45" s="95"/>
      <c r="AZ45" s="112" t="str">
        <f>IF(AY45="","",IF(AX45="○",IF(AW45&gt;=10,IF($C45="介護","●","○"),"○"),"×"))</f>
        <v/>
      </c>
      <c r="BA45" s="127" t="str">
        <f>IF($G45="","",(EDATE($G46,9)))</f>
        <v/>
      </c>
      <c r="BB45" s="110">
        <f>IFERROR(DATEDIF($G45,BA45,"Y"),0)</f>
        <v>0</v>
      </c>
      <c r="BC45" s="93" t="str">
        <f>IF($D45="","",IF($G45&gt;BA45,"",IF(BA45&gt;=$D45,"○","")))</f>
        <v/>
      </c>
      <c r="BD45" s="95"/>
      <c r="BE45" s="112" t="str">
        <f>IF(BD45="","",IF(BC45="○",IF(BB45&gt;=10,IF($C45="介護","●","○"),"○"),"×"))</f>
        <v/>
      </c>
      <c r="BF45" s="127" t="str">
        <f>IF($G45="","",(EDATE($G46,10)))</f>
        <v/>
      </c>
      <c r="BG45" s="110">
        <f>IFERROR(DATEDIF($G45,BF45,"Y"),0)</f>
        <v>0</v>
      </c>
      <c r="BH45" s="93" t="str">
        <f>IF($D45="","",IF($G45&gt;BF45,"",IF(BF45&gt;=$D45,"○","")))</f>
        <v/>
      </c>
      <c r="BI45" s="95"/>
      <c r="BJ45" s="246" t="str">
        <f>IF(BI45="","",IF(BH45="○",IF(BG45&gt;=10,IF($C45="介護","●","○"),"○"),"×"))</f>
        <v/>
      </c>
      <c r="BK45" s="99">
        <f>SUM(K45,P45,U45,Z45,AE45,AJ45,AO45,AT45,AY45,BD45,BI45)</f>
        <v>0</v>
      </c>
      <c r="BL45" s="101"/>
      <c r="BM45" s="66"/>
    </row>
    <row r="46" spans="2:65" ht="13.5" customHeight="1" x14ac:dyDescent="0.15">
      <c r="B46" s="116"/>
      <c r="C46" s="137"/>
      <c r="D46" s="137"/>
      <c r="E46" s="138"/>
      <c r="F46" s="139"/>
      <c r="G46" s="26" t="str">
        <f>IF(G45="","",$G$20)</f>
        <v/>
      </c>
      <c r="H46" s="123"/>
      <c r="I46" s="125"/>
      <c r="J46" s="131"/>
      <c r="K46" s="95"/>
      <c r="L46" s="132"/>
      <c r="M46" s="127"/>
      <c r="N46" s="135"/>
      <c r="O46" s="131"/>
      <c r="P46" s="95"/>
      <c r="Q46" s="132"/>
      <c r="R46" s="127"/>
      <c r="S46" s="135"/>
      <c r="T46" s="131"/>
      <c r="U46" s="95"/>
      <c r="V46" s="132"/>
      <c r="W46" s="127"/>
      <c r="X46" s="110"/>
      <c r="Y46" s="131"/>
      <c r="Z46" s="95"/>
      <c r="AA46" s="132"/>
      <c r="AB46" s="127"/>
      <c r="AC46" s="135"/>
      <c r="AD46" s="131"/>
      <c r="AE46" s="95"/>
      <c r="AF46" s="132"/>
      <c r="AG46" s="127"/>
      <c r="AH46" s="135"/>
      <c r="AI46" s="131"/>
      <c r="AJ46" s="95"/>
      <c r="AK46" s="132"/>
      <c r="AL46" s="127"/>
      <c r="AM46" s="110"/>
      <c r="AN46" s="131"/>
      <c r="AO46" s="95"/>
      <c r="AP46" s="132"/>
      <c r="AQ46" s="127"/>
      <c r="AR46" s="110"/>
      <c r="AS46" s="131"/>
      <c r="AT46" s="95"/>
      <c r="AU46" s="132"/>
      <c r="AV46" s="127"/>
      <c r="AW46" s="110"/>
      <c r="AX46" s="131"/>
      <c r="AY46" s="95"/>
      <c r="AZ46" s="132"/>
      <c r="BA46" s="127"/>
      <c r="BB46" s="110"/>
      <c r="BC46" s="131"/>
      <c r="BD46" s="95"/>
      <c r="BE46" s="132"/>
      <c r="BF46" s="127"/>
      <c r="BG46" s="110"/>
      <c r="BH46" s="131"/>
      <c r="BI46" s="95"/>
      <c r="BJ46" s="250"/>
      <c r="BK46" s="99"/>
      <c r="BL46" s="101"/>
      <c r="BM46" s="66"/>
    </row>
    <row r="47" spans="2:65" ht="13.5" customHeight="1" x14ac:dyDescent="0.15">
      <c r="B47" s="115"/>
      <c r="C47" s="117"/>
      <c r="D47" s="117"/>
      <c r="E47" s="119"/>
      <c r="F47" s="120"/>
      <c r="G47" s="25"/>
      <c r="H47" s="123" t="str">
        <f>IF($G47="","",IFERROR(DATEDIF(G47,G48,"Y")&amp;"年"&amp;DATEDIF(G47,G48,"YM")&amp;"月","0年0月"))</f>
        <v/>
      </c>
      <c r="I47" s="125">
        <f>IFERROR(DATEDIF(G47,G48,"Y"),0)</f>
        <v>0</v>
      </c>
      <c r="J47" s="93" t="str">
        <f>IF($D47="","",IF($G47&gt;$G$20,"",IF($G48&gt;=$D47,"○","")))</f>
        <v/>
      </c>
      <c r="K47" s="95"/>
      <c r="L47" s="112" t="str">
        <f>IF(K47="","",IF(J47="○",IF(I47&gt;=10,IF($C47="介護","●","○"),"○"),"×"))</f>
        <v/>
      </c>
      <c r="M47" s="127" t="str">
        <f>IF($G47="","",(EDATE($G48,1)))</f>
        <v/>
      </c>
      <c r="N47" s="110">
        <f>IFERROR(DATEDIF($G47,M47,"Y"),0)</f>
        <v>0</v>
      </c>
      <c r="O47" s="93" t="str">
        <f>IF($D47="","",IF($G47&gt;M47,"",IF(M47&gt;=$D47,"○","")))</f>
        <v/>
      </c>
      <c r="P47" s="95"/>
      <c r="Q47" s="112" t="str">
        <f>IF(P47="","",IF(O47="○",IF(N47&gt;=10,IF($C47="介護","●","○"),"○"),"×"))</f>
        <v/>
      </c>
      <c r="R47" s="127" t="str">
        <f>IF($G47="","",(EDATE($G48,2)))</f>
        <v/>
      </c>
      <c r="S47" s="110">
        <f>IFERROR(DATEDIF($G47,R47,"Y"),0)</f>
        <v>0</v>
      </c>
      <c r="T47" s="93" t="str">
        <f>IF($D47="","",IF($G47&gt;R47,"",IF(R47&gt;=$D47,"○","")))</f>
        <v/>
      </c>
      <c r="U47" s="95"/>
      <c r="V47" s="112" t="str">
        <f>IF(U47="","",IF(T47="○",IF(S47&gt;=10,IF($C47="介護","●","○"),"○"),"×"))</f>
        <v/>
      </c>
      <c r="W47" s="127" t="str">
        <f>IF($G47="","",(EDATE($G48,3)))</f>
        <v/>
      </c>
      <c r="X47" s="110">
        <f>IFERROR(DATEDIF($G47,W47,"Y"),0)</f>
        <v>0</v>
      </c>
      <c r="Y47" s="93" t="str">
        <f>IF($D47="","",IF($G47&gt;W47,"",IF(W47&gt;=$D47,"○","")))</f>
        <v/>
      </c>
      <c r="Z47" s="95"/>
      <c r="AA47" s="112" t="str">
        <f>IF(Z47="","",IF(Y47="○",IF(X47&gt;=10,IF($C47="介護","●","○"),"○"),"×"))</f>
        <v/>
      </c>
      <c r="AB47" s="127" t="str">
        <f>IF($G47="","",(EDATE($G48,4)))</f>
        <v/>
      </c>
      <c r="AC47" s="129">
        <f>IFERROR(DATEDIF($G47,AB47,"Y"),0)</f>
        <v>0</v>
      </c>
      <c r="AD47" s="93" t="str">
        <f>IF($D47="","",IF($G47&gt;AB47,"",IF(AB47&gt;=$D47,"○","")))</f>
        <v/>
      </c>
      <c r="AE47" s="95"/>
      <c r="AF47" s="112" t="str">
        <f>IF(AE47="","",IF(AD47="○",IF(AC47&gt;=10,IF($C47="介護","●","○"),"○"),"×"))</f>
        <v/>
      </c>
      <c r="AG47" s="127" t="str">
        <f>IF($G47="","",(EDATE($G48,5)))</f>
        <v/>
      </c>
      <c r="AH47" s="110">
        <f>IFERROR(DATEDIF($G47,AG47,"Y"),0)</f>
        <v>0</v>
      </c>
      <c r="AI47" s="93" t="str">
        <f>IF($D47="","",IF($G47&gt;AG47,"",IF(AG47&gt;=$D47,"○","")))</f>
        <v/>
      </c>
      <c r="AJ47" s="95"/>
      <c r="AK47" s="112" t="str">
        <f>IF(AJ47="","",IF(AI47="○",IF(AH47&gt;=10,IF($C47="介護","●","○"),"○"),"×"))</f>
        <v/>
      </c>
      <c r="AL47" s="248" t="str">
        <f>IF($G47="","",(EDATE($G48,6)))</f>
        <v/>
      </c>
      <c r="AM47" s="110">
        <f>IFERROR(DATEDIF($G47,AL47,"Y"),0)</f>
        <v>0</v>
      </c>
      <c r="AN47" s="93" t="str">
        <f>IF($D47="","",IF($G47&gt;AL47,"",IF(AL47&gt;=$D47,"○","")))</f>
        <v/>
      </c>
      <c r="AO47" s="95"/>
      <c r="AP47" s="112" t="str">
        <f>IF(AO47="","",IF(AN47="○",IF(AM47&gt;=10,IF($C47="介護","●","○"),"○"),"×"))</f>
        <v/>
      </c>
      <c r="AQ47" s="127" t="str">
        <f>IF($G47="","",(EDATE($G48,7)))</f>
        <v/>
      </c>
      <c r="AR47" s="110">
        <f>IFERROR(DATEDIF($G47,AQ47,"Y"),0)</f>
        <v>0</v>
      </c>
      <c r="AS47" s="93" t="str">
        <f>IF($D47="","",IF($G47&gt;AQ47,"",IF(AQ47&gt;=$D47,"○","")))</f>
        <v/>
      </c>
      <c r="AT47" s="95"/>
      <c r="AU47" s="112" t="str">
        <f>IF(AT47="","",IF(AS47="○",IF(AR47&gt;=10,IF($C47="介護","●","○"),"○"),"×"))</f>
        <v/>
      </c>
      <c r="AV47" s="127" t="str">
        <f>IF($G47="","",(EDATE($G48,8)))</f>
        <v/>
      </c>
      <c r="AW47" s="110">
        <f>IFERROR(DATEDIF($G47,AV47,"Y"),0)</f>
        <v>0</v>
      </c>
      <c r="AX47" s="93" t="str">
        <f>IF($D47="","",IF($G47&gt;AV47,"",IF(AV47&gt;=$D47,"○","")))</f>
        <v/>
      </c>
      <c r="AY47" s="133"/>
      <c r="AZ47" s="112" t="str">
        <f>IF(AY47="","",IF(AX47="○",IF(AW47&gt;=10,IF($C47="介護","●","○"),"○"),"×"))</f>
        <v/>
      </c>
      <c r="BA47" s="127" t="str">
        <f>IF($G47="","",(EDATE($G48,9)))</f>
        <v/>
      </c>
      <c r="BB47" s="110">
        <f>IFERROR(DATEDIF($G47,BA47,"Y"),0)</f>
        <v>0</v>
      </c>
      <c r="BC47" s="93" t="str">
        <f>IF($D47="","",IF($G47&gt;BA47,"",IF(BA47&gt;=$D47,"○","")))</f>
        <v/>
      </c>
      <c r="BD47" s="95"/>
      <c r="BE47" s="112" t="str">
        <f>IF(BD47="","",IF(BC47="○",IF(BB47&gt;=10,IF($C47="介護","●","○"),"○"),"×"))</f>
        <v/>
      </c>
      <c r="BF47" s="127" t="str">
        <f>IF($G47="","",(EDATE($G48,10)))</f>
        <v/>
      </c>
      <c r="BG47" s="110">
        <f>IFERROR(DATEDIF($G47,BF47,"Y"),0)</f>
        <v>0</v>
      </c>
      <c r="BH47" s="93" t="str">
        <f>IF($D47="","",IF($G47&gt;BF47,"",IF(BF47&gt;=$D47,"○","")))</f>
        <v/>
      </c>
      <c r="BI47" s="95"/>
      <c r="BJ47" s="246" t="str">
        <f>IF(BI47="","",IF(BH47="○",IF(BG47&gt;=10,IF($C47="介護","●","○"),"○"),"×"))</f>
        <v/>
      </c>
      <c r="BK47" s="99">
        <f>SUM(K47,P47,U47,Z47,AE47,AJ47,AO47,AT47,AY47,BD47,BI47)</f>
        <v>0</v>
      </c>
      <c r="BL47" s="101"/>
      <c r="BM47" s="66"/>
    </row>
    <row r="48" spans="2:65" ht="13.5" customHeight="1" x14ac:dyDescent="0.15">
      <c r="B48" s="116"/>
      <c r="C48" s="118"/>
      <c r="D48" s="118"/>
      <c r="E48" s="121"/>
      <c r="F48" s="122"/>
      <c r="G48" s="27" t="str">
        <f>IF(G47="","",$G$20)</f>
        <v/>
      </c>
      <c r="H48" s="124"/>
      <c r="I48" s="126"/>
      <c r="J48" s="94"/>
      <c r="K48" s="96"/>
      <c r="L48" s="113"/>
      <c r="M48" s="128"/>
      <c r="N48" s="111"/>
      <c r="O48" s="94"/>
      <c r="P48" s="96"/>
      <c r="Q48" s="113"/>
      <c r="R48" s="128"/>
      <c r="S48" s="111"/>
      <c r="T48" s="94"/>
      <c r="U48" s="96"/>
      <c r="V48" s="113"/>
      <c r="W48" s="128"/>
      <c r="X48" s="111"/>
      <c r="Y48" s="94"/>
      <c r="Z48" s="96"/>
      <c r="AA48" s="113"/>
      <c r="AB48" s="128"/>
      <c r="AC48" s="130"/>
      <c r="AD48" s="94"/>
      <c r="AE48" s="96"/>
      <c r="AF48" s="113"/>
      <c r="AG48" s="128"/>
      <c r="AH48" s="111"/>
      <c r="AI48" s="94"/>
      <c r="AJ48" s="96"/>
      <c r="AK48" s="113"/>
      <c r="AL48" s="249"/>
      <c r="AM48" s="111"/>
      <c r="AN48" s="94"/>
      <c r="AO48" s="96"/>
      <c r="AP48" s="113"/>
      <c r="AQ48" s="128"/>
      <c r="AR48" s="111"/>
      <c r="AS48" s="94"/>
      <c r="AT48" s="96"/>
      <c r="AU48" s="113"/>
      <c r="AV48" s="128"/>
      <c r="AW48" s="111"/>
      <c r="AX48" s="94"/>
      <c r="AY48" s="134"/>
      <c r="AZ48" s="113"/>
      <c r="BA48" s="128"/>
      <c r="BB48" s="111"/>
      <c r="BC48" s="94"/>
      <c r="BD48" s="96"/>
      <c r="BE48" s="113"/>
      <c r="BF48" s="128"/>
      <c r="BG48" s="111"/>
      <c r="BH48" s="94"/>
      <c r="BI48" s="96"/>
      <c r="BJ48" s="247"/>
      <c r="BK48" s="100"/>
      <c r="BL48" s="101"/>
      <c r="BM48" s="66"/>
    </row>
    <row r="49" spans="2:65" ht="29.25" customHeight="1" x14ac:dyDescent="0.15">
      <c r="B49" s="204" t="s">
        <v>66</v>
      </c>
      <c r="C49" s="205"/>
      <c r="D49" s="205"/>
      <c r="E49" s="205"/>
      <c r="F49" s="205"/>
      <c r="G49" s="205"/>
      <c r="H49" s="206"/>
      <c r="I49" s="34"/>
      <c r="J49" s="15"/>
      <c r="K49" s="207">
        <f>SUM(K19:K48)</f>
        <v>5.7</v>
      </c>
      <c r="L49" s="208"/>
      <c r="M49" s="42"/>
      <c r="N49" s="42"/>
      <c r="O49" s="42"/>
      <c r="P49" s="209">
        <f>SUM(P19:P48)</f>
        <v>5.7</v>
      </c>
      <c r="Q49" s="210"/>
      <c r="R49" s="42"/>
      <c r="S49" s="46"/>
      <c r="T49" s="42"/>
      <c r="U49" s="209">
        <f>SUM(U19:U48)</f>
        <v>5.7</v>
      </c>
      <c r="V49" s="210"/>
      <c r="W49" s="42"/>
      <c r="X49" s="42"/>
      <c r="Y49" s="42"/>
      <c r="Z49" s="209">
        <f>SUM(Z19:Z48)</f>
        <v>5.7</v>
      </c>
      <c r="AA49" s="210"/>
      <c r="AB49" s="42"/>
      <c r="AC49" s="42"/>
      <c r="AD49" s="42"/>
      <c r="AE49" s="209">
        <f>SUM(AE19:AE48)</f>
        <v>6.7</v>
      </c>
      <c r="AF49" s="210"/>
      <c r="AG49" s="42"/>
      <c r="AH49" s="46"/>
      <c r="AI49" s="42"/>
      <c r="AJ49" s="209">
        <f>SUM(AJ19:AJ48)</f>
        <v>6.7</v>
      </c>
      <c r="AK49" s="210"/>
      <c r="AL49" s="42"/>
      <c r="AM49" s="42"/>
      <c r="AN49" s="42"/>
      <c r="AO49" s="209">
        <f>SUM(AO19:AO48)</f>
        <v>6.7</v>
      </c>
      <c r="AP49" s="210"/>
      <c r="AQ49" s="42"/>
      <c r="AR49" s="42"/>
      <c r="AS49" s="42"/>
      <c r="AT49" s="209">
        <f>SUM(AT19:AT48)</f>
        <v>6.7</v>
      </c>
      <c r="AU49" s="210"/>
      <c r="AV49" s="42"/>
      <c r="AW49" s="46"/>
      <c r="AX49" s="42"/>
      <c r="AY49" s="209">
        <f>SUM(AY19:AY48)</f>
        <v>6.7</v>
      </c>
      <c r="AZ49" s="210"/>
      <c r="BA49" s="42"/>
      <c r="BB49" s="42"/>
      <c r="BC49" s="42"/>
      <c r="BD49" s="209">
        <f>SUM(BD19:BD48)</f>
        <v>6.7</v>
      </c>
      <c r="BE49" s="210"/>
      <c r="BF49" s="42"/>
      <c r="BG49" s="42"/>
      <c r="BH49" s="42"/>
      <c r="BI49" s="209">
        <f>SUM(BI19:BI48)</f>
        <v>6.7</v>
      </c>
      <c r="BJ49" s="211"/>
      <c r="BK49" s="57">
        <f>SUM(K49:BJ49)</f>
        <v>69.700000000000017</v>
      </c>
      <c r="BL49" s="61">
        <f>BK49/BK50</f>
        <v>6.3363636363636378</v>
      </c>
      <c r="BM49" s="66"/>
    </row>
    <row r="50" spans="2:65" ht="35.25" hidden="1" customHeight="1" x14ac:dyDescent="0.15">
      <c r="B50" s="7"/>
      <c r="C50" s="15"/>
      <c r="D50" s="15"/>
      <c r="E50" s="15"/>
      <c r="F50" s="15"/>
      <c r="G50" s="15"/>
      <c r="H50" s="30"/>
      <c r="I50" s="34"/>
      <c r="J50" s="15"/>
      <c r="K50" s="212">
        <f>IF(K49&gt;0,1,0)</f>
        <v>1</v>
      </c>
      <c r="L50" s="213"/>
      <c r="M50" s="43"/>
      <c r="N50" s="43"/>
      <c r="O50" s="43"/>
      <c r="P50" s="201">
        <f>IF(P49&gt;0,1,0)</f>
        <v>1</v>
      </c>
      <c r="Q50" s="202"/>
      <c r="R50" s="43"/>
      <c r="S50" s="41"/>
      <c r="T50" s="43"/>
      <c r="U50" s="201">
        <f>IF(U49&gt;0,1,0)</f>
        <v>1</v>
      </c>
      <c r="V50" s="202"/>
      <c r="W50" s="43"/>
      <c r="X50" s="43"/>
      <c r="Y50" s="43"/>
      <c r="Z50" s="201">
        <f>IF(Z49&gt;0,1,0)</f>
        <v>1</v>
      </c>
      <c r="AA50" s="202"/>
      <c r="AB50" s="43"/>
      <c r="AC50" s="43"/>
      <c r="AD50" s="43"/>
      <c r="AE50" s="201">
        <f>IF(AE49&gt;0,1,0)</f>
        <v>1</v>
      </c>
      <c r="AF50" s="202"/>
      <c r="AG50" s="43"/>
      <c r="AH50" s="41"/>
      <c r="AI50" s="43"/>
      <c r="AJ50" s="201">
        <f>IF(AJ49&gt;0,1,0)</f>
        <v>1</v>
      </c>
      <c r="AK50" s="202"/>
      <c r="AL50" s="43"/>
      <c r="AM50" s="43"/>
      <c r="AN50" s="43"/>
      <c r="AO50" s="201">
        <f>IF(AO49&gt;0,1,0)</f>
        <v>1</v>
      </c>
      <c r="AP50" s="202"/>
      <c r="AQ50" s="43"/>
      <c r="AR50" s="43"/>
      <c r="AS50" s="43"/>
      <c r="AT50" s="201">
        <f>IF(AT49&gt;0,1,0)</f>
        <v>1</v>
      </c>
      <c r="AU50" s="202"/>
      <c r="AV50" s="43"/>
      <c r="AW50" s="41"/>
      <c r="AX50" s="43"/>
      <c r="AY50" s="201">
        <f>IF(AY49&gt;0,1,0)</f>
        <v>1</v>
      </c>
      <c r="AZ50" s="202"/>
      <c r="BA50" s="43"/>
      <c r="BB50" s="43"/>
      <c r="BC50" s="43"/>
      <c r="BD50" s="201">
        <f>IF(BD49&gt;0,1,0)</f>
        <v>1</v>
      </c>
      <c r="BE50" s="202"/>
      <c r="BF50" s="43"/>
      <c r="BG50" s="43"/>
      <c r="BH50" s="43"/>
      <c r="BI50" s="201">
        <f>IF(BI49&gt;0,1,0)</f>
        <v>1</v>
      </c>
      <c r="BJ50" s="202"/>
      <c r="BK50" s="57">
        <f>SUM(K50:BJ50)</f>
        <v>11</v>
      </c>
      <c r="BL50" s="62"/>
      <c r="BM50" s="66"/>
    </row>
    <row r="51" spans="2:65" ht="27" customHeight="1" x14ac:dyDescent="0.15">
      <c r="B51" s="198" t="s">
        <v>48</v>
      </c>
      <c r="C51" s="199"/>
      <c r="D51" s="199"/>
      <c r="E51" s="199"/>
      <c r="F51" s="199"/>
      <c r="G51" s="199"/>
      <c r="H51" s="200"/>
      <c r="I51" s="35"/>
      <c r="J51" s="37"/>
      <c r="K51" s="201">
        <f>SUMIFS(K19:K48,J19:J48,"○",$C$19:$C$48,"介護")</f>
        <v>1.5</v>
      </c>
      <c r="L51" s="202"/>
      <c r="M51" s="44"/>
      <c r="N51" s="44"/>
      <c r="O51" s="44"/>
      <c r="P51" s="201">
        <f>SUMIFS(P19:P48,O19:O48,"○",$C$19:$C$48,"介護")</f>
        <v>1.5</v>
      </c>
      <c r="Q51" s="202"/>
      <c r="R51" s="44"/>
      <c r="S51" s="47"/>
      <c r="T51" s="44"/>
      <c r="U51" s="201">
        <f>SUMIFS(U19:U48,T19:T48,"○",$C$19:$C$48,"介護")</f>
        <v>2.5</v>
      </c>
      <c r="V51" s="202"/>
      <c r="W51" s="44"/>
      <c r="X51" s="44"/>
      <c r="Y51" s="44"/>
      <c r="Z51" s="201">
        <f>SUMIFS(Z19:Z48,Y19:Y48,"○",$C$19:$C$48,"介護")</f>
        <v>2.5</v>
      </c>
      <c r="AA51" s="202"/>
      <c r="AB51" s="44"/>
      <c r="AC51" s="44"/>
      <c r="AD51" s="44"/>
      <c r="AE51" s="201">
        <f>SUMIFS(AE19:AE48,AD19:AD48,"○",$C$19:$C$48,"介護")</f>
        <v>3.5</v>
      </c>
      <c r="AF51" s="202"/>
      <c r="AG51" s="44"/>
      <c r="AH51" s="47"/>
      <c r="AI51" s="44"/>
      <c r="AJ51" s="201">
        <f>SUMIFS(AJ19:AJ48,AI19:AI48,"○",$C$19:$C$48,"介護")</f>
        <v>3.5</v>
      </c>
      <c r="AK51" s="202"/>
      <c r="AL51" s="44"/>
      <c r="AM51" s="44"/>
      <c r="AN51" s="44"/>
      <c r="AO51" s="201">
        <f>SUMIFS(AO19:AO48,AN19:AN48,"○",$C$19:$C$48,"介護")</f>
        <v>3.5</v>
      </c>
      <c r="AP51" s="202"/>
      <c r="AQ51" s="44"/>
      <c r="AR51" s="44"/>
      <c r="AS51" s="44"/>
      <c r="AT51" s="201">
        <f>SUMIFS(AT19:AT48,AS19:AS48,"○",$C$19:$C$48,"介護")</f>
        <v>3.5</v>
      </c>
      <c r="AU51" s="202"/>
      <c r="AV51" s="44"/>
      <c r="AW51" s="47"/>
      <c r="AX51" s="44"/>
      <c r="AY51" s="201">
        <f>SUMIFS(AY19:AY48,AX19:AX48,"○",$C$19:$C$48,"介護")</f>
        <v>3.5</v>
      </c>
      <c r="AZ51" s="202"/>
      <c r="BA51" s="44"/>
      <c r="BB51" s="44"/>
      <c r="BC51" s="44"/>
      <c r="BD51" s="201">
        <f>SUMIFS(BD19:BD48,BC19:BC48,"○",$C$19:$C$48,"介護")</f>
        <v>3.5</v>
      </c>
      <c r="BE51" s="202"/>
      <c r="BF51" s="44"/>
      <c r="BG51" s="44"/>
      <c r="BH51" s="44"/>
      <c r="BI51" s="201">
        <f>SUMIFS(BI19:BI48,BH19:BH48,"○",$C$19:$C$48,"介護")</f>
        <v>3.5</v>
      </c>
      <c r="BJ51" s="203"/>
      <c r="BK51" s="58">
        <f>BI51+BD51+AY51+AT51+AO51+AJ51+AE51+Z51+U51+P51+K51</f>
        <v>32.5</v>
      </c>
      <c r="BL51" s="63">
        <f>BK51/BK50</f>
        <v>2.9545454545454546</v>
      </c>
      <c r="BM51" s="66"/>
    </row>
    <row r="52" spans="2:65" ht="27" customHeight="1" x14ac:dyDescent="0.15">
      <c r="B52" s="198" t="s">
        <v>26</v>
      </c>
      <c r="C52" s="199"/>
      <c r="D52" s="199"/>
      <c r="E52" s="199"/>
      <c r="F52" s="199"/>
      <c r="G52" s="199"/>
      <c r="H52" s="200"/>
      <c r="I52" s="35"/>
      <c r="J52" s="37"/>
      <c r="K52" s="201">
        <f>SUMIF(J19:J48,"○",K19:K48)</f>
        <v>3.3</v>
      </c>
      <c r="L52" s="202"/>
      <c r="M52" s="44"/>
      <c r="N52" s="44"/>
      <c r="O52" s="44"/>
      <c r="P52" s="201">
        <f>SUMIF(O19:O48,"○",P19:P48)</f>
        <v>3.3</v>
      </c>
      <c r="Q52" s="202"/>
      <c r="R52" s="44"/>
      <c r="S52" s="47"/>
      <c r="T52" s="44"/>
      <c r="U52" s="201">
        <f>SUMIF(T19:T48,"○",U19:U48)</f>
        <v>4.3</v>
      </c>
      <c r="V52" s="202"/>
      <c r="W52" s="44"/>
      <c r="X52" s="44"/>
      <c r="Y52" s="44"/>
      <c r="Z52" s="201">
        <f>SUMIF(Y19:Y48,"○",Z19:Z48)</f>
        <v>4.3</v>
      </c>
      <c r="AA52" s="202"/>
      <c r="AB52" s="44"/>
      <c r="AC52" s="44"/>
      <c r="AD52" s="44"/>
      <c r="AE52" s="201">
        <f>SUMIF(AD19:AD48,"○",AE19:AE48)</f>
        <v>5.8</v>
      </c>
      <c r="AF52" s="202"/>
      <c r="AG52" s="44"/>
      <c r="AH52" s="47"/>
      <c r="AI52" s="44"/>
      <c r="AJ52" s="201">
        <f>SUMIF(AI19:AI48,"○",AJ19:AJ48)</f>
        <v>5.8</v>
      </c>
      <c r="AK52" s="202"/>
      <c r="AL52" s="44"/>
      <c r="AM52" s="44"/>
      <c r="AN52" s="44"/>
      <c r="AO52" s="201">
        <f>SUMIF(AN19:AN48,"○",AO19:AO48)</f>
        <v>5.8</v>
      </c>
      <c r="AP52" s="202"/>
      <c r="AQ52" s="44"/>
      <c r="AR52" s="44"/>
      <c r="AS52" s="44"/>
      <c r="AT52" s="201">
        <f>SUMIF(AS19:AS48,"○",AT19:AT48)</f>
        <v>5.8</v>
      </c>
      <c r="AU52" s="202"/>
      <c r="AV52" s="44"/>
      <c r="AW52" s="47"/>
      <c r="AX52" s="44"/>
      <c r="AY52" s="201">
        <f>SUMIF(AX19:AX48,"○",AY19:AY48)</f>
        <v>5.8</v>
      </c>
      <c r="AZ52" s="202"/>
      <c r="BA52" s="44"/>
      <c r="BB52" s="44"/>
      <c r="BC52" s="44"/>
      <c r="BD52" s="201">
        <f>SUMIF(BC19:BC48,"○",BD19:BD48)</f>
        <v>5.8</v>
      </c>
      <c r="BE52" s="202"/>
      <c r="BF52" s="44"/>
      <c r="BG52" s="44"/>
      <c r="BH52" s="44"/>
      <c r="BI52" s="201">
        <f>SUMIF(BH19:BH48,"○",BI19:BI48)</f>
        <v>5.8</v>
      </c>
      <c r="BJ52" s="203"/>
      <c r="BK52" s="59">
        <f>BI52+BD52+AY52+AT52+AO52+AJ52+AE52+Z52+U52+P52+K52</f>
        <v>55.799999999999983</v>
      </c>
      <c r="BL52" s="64">
        <f>BK52/BK50</f>
        <v>5.0727272727272714</v>
      </c>
      <c r="BM52" s="66"/>
    </row>
    <row r="53" spans="2:65" ht="27" customHeight="1" x14ac:dyDescent="0.15">
      <c r="B53" s="188" t="s">
        <v>45</v>
      </c>
      <c r="C53" s="189"/>
      <c r="D53" s="189"/>
      <c r="E53" s="189"/>
      <c r="F53" s="189"/>
      <c r="G53" s="189"/>
      <c r="H53" s="190"/>
      <c r="I53" s="36"/>
      <c r="J53" s="16"/>
      <c r="K53" s="191">
        <f>SUMIF(L19:L48,"●",K19:K48)</f>
        <v>1</v>
      </c>
      <c r="L53" s="192" t="e">
        <f>SUMIF(K61:K68,"介護",#REF!)</f>
        <v>#REF!</v>
      </c>
      <c r="M53" s="45"/>
      <c r="N53" s="45"/>
      <c r="O53" s="45"/>
      <c r="P53" s="191">
        <f>SUMIF(Q19:Q48,"●",P19:P48)</f>
        <v>1</v>
      </c>
      <c r="Q53" s="192" t="e">
        <f>SUMIF(P61:P68,"介護",#REF!)</f>
        <v>#REF!</v>
      </c>
      <c r="R53" s="45"/>
      <c r="S53" s="48"/>
      <c r="T53" s="45"/>
      <c r="U53" s="191">
        <f>SUMIF(V19:V48,"●",U19:U48)</f>
        <v>1</v>
      </c>
      <c r="V53" s="192" t="e">
        <f>SUMIF(U61:U68,"介護",#REF!)</f>
        <v>#REF!</v>
      </c>
      <c r="W53" s="45"/>
      <c r="X53" s="45"/>
      <c r="Y53" s="45"/>
      <c r="Z53" s="191">
        <f>SUMIF(AA19:AA48,"●",Z19:Z48)</f>
        <v>1</v>
      </c>
      <c r="AA53" s="192" t="e">
        <f>SUMIF(Z61:Z68,"介護",#REF!)</f>
        <v>#REF!</v>
      </c>
      <c r="AB53" s="45"/>
      <c r="AC53" s="45"/>
      <c r="AD53" s="45"/>
      <c r="AE53" s="191">
        <f>SUMIF(AF19:AF48,"●",AE19:AE48)</f>
        <v>1.5</v>
      </c>
      <c r="AF53" s="192" t="e">
        <f>SUMIF(AE61:AE68,"介護",#REF!)</f>
        <v>#REF!</v>
      </c>
      <c r="AG53" s="45"/>
      <c r="AH53" s="48"/>
      <c r="AI53" s="45"/>
      <c r="AJ53" s="191">
        <f>SUMIF(AK19:AK48,"●",AJ19:AJ48)</f>
        <v>1.5</v>
      </c>
      <c r="AK53" s="192" t="e">
        <f>SUMIF(AJ61:AJ68,"介護",#REF!)</f>
        <v>#REF!</v>
      </c>
      <c r="AL53" s="45"/>
      <c r="AM53" s="45"/>
      <c r="AN53" s="45"/>
      <c r="AO53" s="191">
        <f>SUMIF(AP19:AP48,"●",AO19:AO48)</f>
        <v>1.5</v>
      </c>
      <c r="AP53" s="192" t="e">
        <f>SUMIF(AO61:AO68,"介護",#REF!)</f>
        <v>#REF!</v>
      </c>
      <c r="AQ53" s="45"/>
      <c r="AR53" s="45"/>
      <c r="AS53" s="45"/>
      <c r="AT53" s="191">
        <f>SUMIF(AU19:AU48,"●",AT19:AT48)</f>
        <v>1.5</v>
      </c>
      <c r="AU53" s="192" t="e">
        <f>SUMIF(AT61:AT68,"介護",#REF!)</f>
        <v>#REF!</v>
      </c>
      <c r="AV53" s="45"/>
      <c r="AW53" s="48"/>
      <c r="AX53" s="45"/>
      <c r="AY53" s="191">
        <f>SUMIF(AZ19:AZ48,"●",AY19:AY48)</f>
        <v>1.5</v>
      </c>
      <c r="AZ53" s="192" t="e">
        <f>SUMIF(AY61:AY68,"介護",#REF!)</f>
        <v>#REF!</v>
      </c>
      <c r="BA53" s="45"/>
      <c r="BB53" s="45"/>
      <c r="BC53" s="45"/>
      <c r="BD53" s="191">
        <f>SUMIF(BE19:BE48,"●",BD19:BD48)</f>
        <v>1.5</v>
      </c>
      <c r="BE53" s="192" t="e">
        <f>SUMIF(BD61:BD68,"介護",#REF!)</f>
        <v>#REF!</v>
      </c>
      <c r="BF53" s="45"/>
      <c r="BG53" s="45"/>
      <c r="BH53" s="45"/>
      <c r="BI53" s="191">
        <f>SUMIF(BJ19:BJ48,"●",BI19:BI48)</f>
        <v>1.5</v>
      </c>
      <c r="BJ53" s="192" t="e">
        <f>SUMIF(BI61:BI68,"介護",#REF!)</f>
        <v>#REF!</v>
      </c>
      <c r="BK53" s="60">
        <f>BI53+BD53+AY53+AT53+AO53+AJ53+AE53+Z53+U53+P53+K53</f>
        <v>14.5</v>
      </c>
      <c r="BL53" s="65">
        <f>BK53/BK50</f>
        <v>1.3181818181818181</v>
      </c>
      <c r="BM53" s="66"/>
    </row>
    <row r="54" spans="2:65" ht="10.5" customHeight="1" x14ac:dyDescent="0.1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4"/>
    </row>
    <row r="55" spans="2:65" ht="21" customHeight="1" x14ac:dyDescent="0.15">
      <c r="B55" s="9"/>
      <c r="C55" s="9"/>
      <c r="D55" s="9"/>
      <c r="E55" s="4"/>
      <c r="F55" s="4"/>
      <c r="G55" s="28"/>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193" t="s">
        <v>44</v>
      </c>
      <c r="BE55" s="194"/>
      <c r="BF55" s="194"/>
      <c r="BG55" s="194"/>
      <c r="BH55" s="194"/>
      <c r="BI55" s="194"/>
      <c r="BJ55" s="195"/>
      <c r="BK55" s="196">
        <f>BL51/BL49</f>
        <v>0.46628407460545185</v>
      </c>
      <c r="BL55" s="197"/>
      <c r="BM55" s="66"/>
    </row>
    <row r="56" spans="2:65" ht="21" customHeight="1" x14ac:dyDescent="0.15">
      <c r="B56" s="10" t="s">
        <v>73</v>
      </c>
      <c r="C56" s="10"/>
      <c r="D56" s="10"/>
      <c r="E56" s="4"/>
      <c r="F56" s="4"/>
      <c r="G56" s="28"/>
      <c r="H56" s="31"/>
      <c r="I56" s="31"/>
      <c r="J56" s="31"/>
      <c r="K56" s="31"/>
      <c r="L56" s="31"/>
      <c r="M56" s="31"/>
      <c r="N56" s="31"/>
      <c r="O56" s="31"/>
      <c r="P56" s="31"/>
      <c r="Q56" s="31"/>
      <c r="R56" s="31"/>
      <c r="S56" s="31"/>
      <c r="T56" s="31"/>
      <c r="U56" s="31"/>
      <c r="V56" s="31"/>
      <c r="W56" s="31"/>
      <c r="X56" s="31"/>
      <c r="Y56" s="31"/>
      <c r="Z56" s="31"/>
      <c r="AA56" s="12"/>
      <c r="AB56" s="12"/>
      <c r="AC56" s="12"/>
      <c r="AD56" s="31"/>
      <c r="AE56" s="12"/>
      <c r="AF56" s="12"/>
      <c r="AG56" s="12"/>
      <c r="AH56" s="12"/>
      <c r="AI56" s="31"/>
      <c r="AJ56" s="12"/>
      <c r="AK56" s="12"/>
      <c r="AL56" s="12"/>
      <c r="AM56" s="12"/>
      <c r="AN56" s="31"/>
      <c r="AO56" s="12"/>
      <c r="AP56" s="12"/>
      <c r="AQ56" s="12"/>
      <c r="AR56" s="4"/>
      <c r="AS56" s="31"/>
      <c r="AT56" s="4"/>
      <c r="AU56" s="4"/>
      <c r="AV56" s="4"/>
      <c r="AW56" s="4"/>
      <c r="AX56" s="31"/>
      <c r="AY56" s="4"/>
      <c r="AZ56" s="4"/>
      <c r="BA56" s="4"/>
      <c r="BB56" s="4"/>
      <c r="BC56" s="31"/>
      <c r="BD56" s="193" t="s">
        <v>42</v>
      </c>
      <c r="BE56" s="194"/>
      <c r="BF56" s="194"/>
      <c r="BG56" s="194"/>
      <c r="BH56" s="194"/>
      <c r="BI56" s="194"/>
      <c r="BJ56" s="195"/>
      <c r="BK56" s="196">
        <f>BL52/BL49</f>
        <v>0.80057388809182173</v>
      </c>
      <c r="BL56" s="197"/>
    </row>
    <row r="57" spans="2:65" ht="21" customHeight="1" x14ac:dyDescent="0.15">
      <c r="B57" s="11"/>
      <c r="C57" s="11"/>
      <c r="D57" s="11"/>
      <c r="E57" s="4"/>
      <c r="F57" s="4"/>
      <c r="G57" s="28"/>
      <c r="H57" s="31"/>
      <c r="I57" s="31"/>
      <c r="J57" s="31"/>
      <c r="K57" s="31"/>
      <c r="L57" s="31"/>
      <c r="M57" s="31"/>
      <c r="N57" s="31"/>
      <c r="O57" s="31"/>
      <c r="P57" s="31"/>
      <c r="Q57" s="31"/>
      <c r="R57" s="31"/>
      <c r="S57" s="31"/>
      <c r="T57" s="31"/>
      <c r="U57" s="31"/>
      <c r="V57" s="31"/>
      <c r="W57" s="31"/>
      <c r="X57" s="31"/>
      <c r="Y57" s="31"/>
      <c r="Z57" s="31"/>
      <c r="AA57" s="12"/>
      <c r="AB57" s="12"/>
      <c r="AC57" s="12"/>
      <c r="AD57" s="31"/>
      <c r="AE57" s="12"/>
      <c r="AF57" s="12"/>
      <c r="AG57" s="12"/>
      <c r="AH57" s="12"/>
      <c r="AI57" s="31"/>
      <c r="AJ57" s="12"/>
      <c r="AK57" s="12"/>
      <c r="AL57" s="12"/>
      <c r="AM57" s="12"/>
      <c r="AN57" s="31"/>
      <c r="AO57" s="12"/>
      <c r="AP57" s="12"/>
      <c r="AQ57" s="12"/>
      <c r="AR57" s="4"/>
      <c r="AS57" s="31"/>
      <c r="AT57" s="4"/>
      <c r="AU57" s="4"/>
      <c r="AV57" s="4"/>
      <c r="AW57" s="4"/>
      <c r="AX57" s="31"/>
      <c r="AY57" s="4"/>
      <c r="AZ57" s="4"/>
      <c r="BA57" s="4"/>
      <c r="BB57" s="4"/>
      <c r="BC57" s="31"/>
      <c r="BD57" s="193" t="s">
        <v>41</v>
      </c>
      <c r="BE57" s="194"/>
      <c r="BF57" s="194"/>
      <c r="BG57" s="194"/>
      <c r="BH57" s="194"/>
      <c r="BI57" s="194"/>
      <c r="BJ57" s="195"/>
      <c r="BK57" s="196">
        <f>BL53/BL49</f>
        <v>0.20803443328550927</v>
      </c>
      <c r="BL57" s="197"/>
    </row>
    <row r="58" spans="2:65" ht="15.95" customHeight="1" x14ac:dyDescent="0.15">
      <c r="B58" s="13" t="s">
        <v>74</v>
      </c>
      <c r="C58" s="13"/>
      <c r="D58" s="13"/>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8"/>
      <c r="AS58" s="12"/>
      <c r="AT58" s="8"/>
      <c r="AU58" s="8"/>
      <c r="AV58" s="8"/>
      <c r="AW58" s="8"/>
      <c r="AX58" s="12"/>
      <c r="AY58" s="8"/>
      <c r="AZ58" s="8"/>
      <c r="BA58" s="8"/>
      <c r="BB58" s="8"/>
      <c r="BC58" s="12"/>
      <c r="BD58" s="8"/>
      <c r="BE58" s="8"/>
      <c r="BF58" s="8"/>
      <c r="BG58" s="8"/>
      <c r="BH58" s="12"/>
      <c r="BI58" s="8"/>
      <c r="BJ58" s="8"/>
      <c r="BK58" s="8"/>
      <c r="BL58" s="4"/>
    </row>
    <row r="59" spans="2:65" ht="15.95" customHeight="1" x14ac:dyDescent="0.15">
      <c r="B59" s="12" t="s">
        <v>13</v>
      </c>
      <c r="C59" s="12"/>
      <c r="D59" s="12"/>
      <c r="E59" s="12"/>
      <c r="F59" s="12"/>
      <c r="G59" s="12"/>
      <c r="H59" s="12"/>
      <c r="I59" s="12"/>
      <c r="J59" s="12"/>
      <c r="K59" s="12"/>
      <c r="L59" s="12"/>
      <c r="M59" s="12"/>
      <c r="N59" s="12"/>
      <c r="O59" s="12"/>
      <c r="P59" s="12"/>
      <c r="Q59" s="12"/>
      <c r="R59" s="12"/>
      <c r="S59" s="12"/>
      <c r="T59" s="12"/>
      <c r="U59" s="12"/>
      <c r="V59" s="12"/>
      <c r="W59" s="12"/>
      <c r="X59" s="12"/>
      <c r="Y59" s="12"/>
      <c r="Z59" s="12"/>
      <c r="AA59" s="13"/>
      <c r="AB59" s="13"/>
      <c r="AC59" s="13"/>
      <c r="AD59" s="12"/>
      <c r="AE59" s="13"/>
      <c r="AF59" s="13"/>
      <c r="AG59" s="13"/>
      <c r="AH59" s="13"/>
      <c r="AI59" s="12"/>
      <c r="AJ59" s="13"/>
      <c r="AK59" s="13"/>
      <c r="AL59" s="13"/>
      <c r="AM59" s="13"/>
      <c r="AN59" s="12"/>
      <c r="AO59" s="13"/>
      <c r="AP59" s="13"/>
      <c r="AQ59" s="13"/>
      <c r="AR59" s="8"/>
      <c r="AS59" s="12"/>
      <c r="AT59" s="8"/>
      <c r="AU59" s="8"/>
      <c r="AV59" s="8"/>
      <c r="AW59" s="8"/>
      <c r="AX59" s="12"/>
      <c r="AY59" s="8"/>
      <c r="AZ59" s="8"/>
      <c r="BA59" s="8"/>
      <c r="BB59" s="8"/>
      <c r="BC59" s="12"/>
      <c r="BD59" s="14"/>
      <c r="BE59" s="14"/>
      <c r="BF59" s="14"/>
      <c r="BG59" s="14"/>
      <c r="BH59" s="12"/>
      <c r="BI59" s="14"/>
      <c r="BJ59" s="14"/>
      <c r="BK59" s="14"/>
      <c r="BL59" s="14"/>
    </row>
    <row r="60" spans="2:65" ht="15.95" customHeight="1" x14ac:dyDescent="0.15">
      <c r="B60" s="13" t="s">
        <v>24</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8"/>
      <c r="AS60" s="13"/>
      <c r="AT60" s="8"/>
      <c r="AU60" s="8"/>
      <c r="AV60" s="8"/>
      <c r="AW60" s="8"/>
      <c r="AX60" s="13"/>
      <c r="AY60" s="8"/>
      <c r="AZ60" s="8"/>
      <c r="BA60" s="8"/>
      <c r="BB60" s="8"/>
      <c r="BC60" s="13"/>
      <c r="BD60" s="14"/>
      <c r="BE60" s="14"/>
      <c r="BF60" s="14"/>
      <c r="BG60" s="14"/>
      <c r="BH60" s="13"/>
      <c r="BI60" s="14"/>
      <c r="BJ60" s="14"/>
      <c r="BK60" s="14"/>
      <c r="BL60" s="14"/>
    </row>
    <row r="61" spans="2:65" ht="15.95" customHeight="1" x14ac:dyDescent="0.15">
      <c r="B61" s="13"/>
      <c r="C61" s="17" t="s">
        <v>38</v>
      </c>
      <c r="D61" s="13"/>
      <c r="E61" s="18"/>
      <c r="F61" s="18"/>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4"/>
      <c r="AS61" s="13"/>
      <c r="AT61" s="14"/>
      <c r="AU61" s="14"/>
      <c r="AV61" s="14"/>
      <c r="AW61" s="14"/>
      <c r="AX61" s="13"/>
      <c r="AY61" s="14"/>
      <c r="AZ61" s="14"/>
      <c r="BA61" s="14"/>
      <c r="BB61" s="14"/>
      <c r="BC61" s="13"/>
      <c r="BH61" s="13"/>
    </row>
    <row r="62" spans="2:65" ht="15.95" customHeight="1" x14ac:dyDescent="0.15">
      <c r="B62" s="14"/>
      <c r="C62" s="14" t="s">
        <v>32</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H62" s="14"/>
    </row>
    <row r="63" spans="2:65" ht="18" customHeight="1" x14ac:dyDescent="0.15">
      <c r="B63" s="14"/>
      <c r="C63" s="14" t="s">
        <v>25</v>
      </c>
      <c r="D63" s="14"/>
    </row>
    <row r="64" spans="2:65" ht="18" customHeight="1" x14ac:dyDescent="0.15">
      <c r="B64" s="14"/>
      <c r="C64" s="14"/>
      <c r="D64" s="14"/>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sheetProtection sheet="1" selectLockedCells="1"/>
  <mergeCells count="1053">
    <mergeCell ref="BK1:BL1"/>
    <mergeCell ref="B2:BL2"/>
    <mergeCell ref="B5:E5"/>
    <mergeCell ref="G5:V5"/>
    <mergeCell ref="B6:E6"/>
    <mergeCell ref="G6:V6"/>
    <mergeCell ref="B7:E7"/>
    <mergeCell ref="G7:V7"/>
    <mergeCell ref="B8:E8"/>
    <mergeCell ref="K8:V8"/>
    <mergeCell ref="B9:E9"/>
    <mergeCell ref="K9:V9"/>
    <mergeCell ref="K14:Q14"/>
    <mergeCell ref="C16:D16"/>
    <mergeCell ref="G16:H16"/>
    <mergeCell ref="K16:L16"/>
    <mergeCell ref="P16:Q16"/>
    <mergeCell ref="U16:V16"/>
    <mergeCell ref="Z16:AA16"/>
    <mergeCell ref="AE16:AF16"/>
    <mergeCell ref="AJ16:AK16"/>
    <mergeCell ref="AO16:AP16"/>
    <mergeCell ref="AT16:AU16"/>
    <mergeCell ref="AY16:AZ16"/>
    <mergeCell ref="BD16:BE16"/>
    <mergeCell ref="BI16:BJ16"/>
    <mergeCell ref="B16:B18"/>
    <mergeCell ref="E16:F18"/>
    <mergeCell ref="I16:I18"/>
    <mergeCell ref="J16:J18"/>
    <mergeCell ref="M16:M18"/>
    <mergeCell ref="N16:N18"/>
    <mergeCell ref="B49:H49"/>
    <mergeCell ref="K49:L49"/>
    <mergeCell ref="P49:Q49"/>
    <mergeCell ref="U49:V49"/>
    <mergeCell ref="Z49:AA49"/>
    <mergeCell ref="AE49:AF49"/>
    <mergeCell ref="AJ49:AK49"/>
    <mergeCell ref="AO49:AP49"/>
    <mergeCell ref="AT49:AU49"/>
    <mergeCell ref="AY49:AZ49"/>
    <mergeCell ref="BD49:BE49"/>
    <mergeCell ref="BI49:BJ49"/>
    <mergeCell ref="K50:L50"/>
    <mergeCell ref="P50:Q50"/>
    <mergeCell ref="U50:V50"/>
    <mergeCell ref="Z50:AA50"/>
    <mergeCell ref="AE50:AF50"/>
    <mergeCell ref="AJ50:AK50"/>
    <mergeCell ref="AO50:AP50"/>
    <mergeCell ref="AT50:AU50"/>
    <mergeCell ref="AY50:AZ50"/>
    <mergeCell ref="BD50:BE50"/>
    <mergeCell ref="BI50:BJ50"/>
    <mergeCell ref="B51:H51"/>
    <mergeCell ref="K51:L51"/>
    <mergeCell ref="P51:Q51"/>
    <mergeCell ref="U51:V51"/>
    <mergeCell ref="Z51:AA51"/>
    <mergeCell ref="AE51:AF51"/>
    <mergeCell ref="AJ51:AK51"/>
    <mergeCell ref="AO51:AP51"/>
    <mergeCell ref="AT51:AU51"/>
    <mergeCell ref="AY51:AZ51"/>
    <mergeCell ref="BD51:BE51"/>
    <mergeCell ref="BI51:BJ51"/>
    <mergeCell ref="B52:H52"/>
    <mergeCell ref="K52:L52"/>
    <mergeCell ref="P52:Q52"/>
    <mergeCell ref="U52:V52"/>
    <mergeCell ref="Z52:AA52"/>
    <mergeCell ref="AE52:AF52"/>
    <mergeCell ref="AJ52:AK52"/>
    <mergeCell ref="AO52:AP52"/>
    <mergeCell ref="AT52:AU52"/>
    <mergeCell ref="AY52:AZ52"/>
    <mergeCell ref="BD52:BE52"/>
    <mergeCell ref="BI52:BJ52"/>
    <mergeCell ref="B53:H53"/>
    <mergeCell ref="K53:L53"/>
    <mergeCell ref="P53:Q53"/>
    <mergeCell ref="U53:V53"/>
    <mergeCell ref="Z53:AA53"/>
    <mergeCell ref="AE53:AF53"/>
    <mergeCell ref="AJ53:AK53"/>
    <mergeCell ref="AO53:AP53"/>
    <mergeCell ref="AT53:AU53"/>
    <mergeCell ref="AY53:AZ53"/>
    <mergeCell ref="BD53:BE53"/>
    <mergeCell ref="BI53:BJ53"/>
    <mergeCell ref="BD55:BJ55"/>
    <mergeCell ref="BK55:BL55"/>
    <mergeCell ref="BD56:BJ56"/>
    <mergeCell ref="BK56:BL56"/>
    <mergeCell ref="BD57:BJ57"/>
    <mergeCell ref="BK57:BL57"/>
    <mergeCell ref="O16:O18"/>
    <mergeCell ref="R16:R18"/>
    <mergeCell ref="S16:S18"/>
    <mergeCell ref="T16:T18"/>
    <mergeCell ref="W16:W18"/>
    <mergeCell ref="X16:X18"/>
    <mergeCell ref="Y16:Y18"/>
    <mergeCell ref="AB16:AB18"/>
    <mergeCell ref="AC16:AC18"/>
    <mergeCell ref="AD16:AD18"/>
    <mergeCell ref="AG16:AG18"/>
    <mergeCell ref="AH16:AH18"/>
    <mergeCell ref="AI16:AI18"/>
    <mergeCell ref="AL16:AL18"/>
    <mergeCell ref="AM16:AM18"/>
    <mergeCell ref="AN16:AN18"/>
    <mergeCell ref="AQ16:AQ18"/>
    <mergeCell ref="AR16:AR18"/>
    <mergeCell ref="AS16:AS18"/>
    <mergeCell ref="AV16:AV18"/>
    <mergeCell ref="AW16:AW18"/>
    <mergeCell ref="AX16:AX18"/>
    <mergeCell ref="BA16:BA18"/>
    <mergeCell ref="BB16:BB18"/>
    <mergeCell ref="BC16:BC18"/>
    <mergeCell ref="BF16:BF18"/>
    <mergeCell ref="BG16:BG18"/>
    <mergeCell ref="BH16:BH18"/>
    <mergeCell ref="BK16:BK18"/>
    <mergeCell ref="BL16:BL18"/>
    <mergeCell ref="C17:C18"/>
    <mergeCell ref="D17:D18"/>
    <mergeCell ref="H17:H18"/>
    <mergeCell ref="K17:K18"/>
    <mergeCell ref="L17:L18"/>
    <mergeCell ref="P17:P18"/>
    <mergeCell ref="Q17:Q18"/>
    <mergeCell ref="U17:U18"/>
    <mergeCell ref="V17:V18"/>
    <mergeCell ref="Z17:Z18"/>
    <mergeCell ref="AA17:AA18"/>
    <mergeCell ref="AE17:AE18"/>
    <mergeCell ref="AF17:AF18"/>
    <mergeCell ref="AJ17:AJ18"/>
    <mergeCell ref="AK17:AK18"/>
    <mergeCell ref="AO17:AO18"/>
    <mergeCell ref="AP17:AP18"/>
    <mergeCell ref="AT17:AT18"/>
    <mergeCell ref="AU17:AU18"/>
    <mergeCell ref="AY17:AY18"/>
    <mergeCell ref="AZ17:AZ18"/>
    <mergeCell ref="BD17:BD18"/>
    <mergeCell ref="BE17:BE18"/>
    <mergeCell ref="BI17:BI18"/>
    <mergeCell ref="BJ17:BJ18"/>
    <mergeCell ref="B19:B20"/>
    <mergeCell ref="C19:C20"/>
    <mergeCell ref="D19:D20"/>
    <mergeCell ref="E19:F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47:B48"/>
    <mergeCell ref="C47:C48"/>
    <mergeCell ref="D47:D48"/>
    <mergeCell ref="E47:F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19:BL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s>
  <phoneticPr fontId="1"/>
  <dataValidations count="3">
    <dataValidation type="list" allowBlank="1" showInputMessage="1" showErrorMessage="1" sqref="BN11:BN14">
      <formula1>BN11:BN11</formula1>
    </dataValidation>
    <dataValidation showInputMessage="1" showErrorMessage="1" errorTitle="介護福祉士" error="介護福祉士の資格欄を入力してください。" sqref="D19:D48"/>
    <dataValidation type="list" allowBlank="1" showInputMessage="1" showErrorMessage="1" sqref="C19:C48">
      <formula1>$BO$15:$BO$19</formula1>
    </dataValidation>
  </dataValidations>
  <pageMargins left="0.92" right="0.37" top="0.51" bottom="0.2" header="0.43"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CJ71"/>
  <sheetViews>
    <sheetView showGridLines="0" showZeros="0" zoomScale="87" zoomScaleNormal="100" workbookViewId="0">
      <selection activeCell="AG27" sqref="AG27:AG28"/>
    </sheetView>
  </sheetViews>
  <sheetFormatPr defaultColWidth="9" defaultRowHeight="13.5" x14ac:dyDescent="0.15"/>
  <cols>
    <col min="1" max="1" width="3.375" style="1" customWidth="1"/>
    <col min="2" max="2" width="15.625" style="1" customWidth="1"/>
    <col min="3" max="3" width="6.375" style="1" customWidth="1"/>
    <col min="4" max="4" width="8.375" style="1" customWidth="1"/>
    <col min="5" max="5" width="14.5" style="1" customWidth="1"/>
    <col min="6" max="6" width="2.625" style="1" bestFit="1" customWidth="1"/>
    <col min="7" max="7" width="13.625" style="1" customWidth="1"/>
    <col min="8" max="8" width="7.625" style="1" customWidth="1"/>
    <col min="9" max="9" width="10.625" style="1" hidden="1" customWidth="1"/>
    <col min="10" max="11" width="6.5" style="1" hidden="1" customWidth="1"/>
    <col min="12" max="12" width="5.625" style="1" customWidth="1"/>
    <col min="13" max="13" width="6.625" style="1" customWidth="1"/>
    <col min="14" max="14" width="10.625" style="1" hidden="1" customWidth="1"/>
    <col min="15" max="15" width="9.75" style="1" hidden="1" customWidth="1"/>
    <col min="16" max="16" width="6.5" style="1" hidden="1" customWidth="1"/>
    <col min="17" max="18" width="5.625" style="1" customWidth="1"/>
    <col min="19" max="19" width="10.625" style="1" hidden="1" customWidth="1"/>
    <col min="20" max="20" width="8.625" style="1" hidden="1" customWidth="1"/>
    <col min="21" max="21" width="6.5" style="1" hidden="1" customWidth="1"/>
    <col min="22" max="23" width="5.625" style="1" customWidth="1"/>
    <col min="24" max="24" width="10.625" style="1" hidden="1" customWidth="1"/>
    <col min="25" max="25" width="8.625" style="1" hidden="1" customWidth="1"/>
    <col min="26" max="26" width="6.5" style="1" hidden="1" customWidth="1"/>
    <col min="27" max="28" width="5.625" style="1" customWidth="1"/>
    <col min="29" max="29" width="10.625" style="1" hidden="1" customWidth="1"/>
    <col min="30" max="30" width="8.625" style="1" hidden="1" customWidth="1"/>
    <col min="31" max="31" width="6.5" style="1" hidden="1" customWidth="1"/>
    <col min="32" max="33" width="5.625" style="1" customWidth="1"/>
    <col min="34" max="34" width="10.625" style="1" hidden="1" customWidth="1"/>
    <col min="35" max="35" width="8.625" style="1" hidden="1" customWidth="1"/>
    <col min="36" max="36" width="6.625" style="1" hidden="1" customWidth="1"/>
    <col min="37" max="38" width="5.625" style="1" customWidth="1"/>
    <col min="39" max="39" width="10.625" style="1" hidden="1" customWidth="1"/>
    <col min="40" max="40" width="8.625" style="1" hidden="1" customWidth="1"/>
    <col min="41" max="41" width="6.5" style="1" hidden="1" customWidth="1"/>
    <col min="42" max="43" width="5.625" style="1" customWidth="1"/>
    <col min="44" max="44" width="10.625" style="1" hidden="1" customWidth="1"/>
    <col min="45" max="45" width="8.625" style="1" hidden="1" customWidth="1"/>
    <col min="46" max="46" width="6.5" style="1" hidden="1" customWidth="1"/>
    <col min="47" max="48" width="5.625" style="1" customWidth="1"/>
    <col min="49" max="49" width="10.625" style="1" hidden="1" customWidth="1"/>
    <col min="50" max="50" width="8.625" style="1" hidden="1" customWidth="1"/>
    <col min="51" max="51" width="6.5" style="1" hidden="1" customWidth="1"/>
    <col min="52" max="53" width="5.625" style="1" customWidth="1"/>
    <col min="54" max="54" width="10.625" style="1" hidden="1" customWidth="1"/>
    <col min="55" max="55" width="8.625" style="1" hidden="1" customWidth="1"/>
    <col min="56" max="56" width="6.5" style="1" hidden="1" customWidth="1"/>
    <col min="57" max="58" width="5.625" style="1" customWidth="1"/>
    <col min="59" max="59" width="10.625" style="1" hidden="1" customWidth="1"/>
    <col min="60" max="60" width="8.625" style="1" hidden="1" customWidth="1"/>
    <col min="61" max="61" width="6.5" style="1" hidden="1" customWidth="1"/>
    <col min="62" max="63" width="5.625" style="1" customWidth="1"/>
    <col min="64" max="64" width="10.625" style="1" hidden="1" customWidth="1"/>
    <col min="65" max="65" width="8.625" style="1" hidden="1" customWidth="1"/>
    <col min="66" max="66" width="6.5" style="1" hidden="1" customWidth="1"/>
    <col min="67" max="68" width="5.625" style="1" customWidth="1"/>
    <col min="69" max="69" width="10.625" style="1" hidden="1" customWidth="1"/>
    <col min="70" max="70" width="8.625" style="1" hidden="1" customWidth="1"/>
    <col min="71" max="71" width="6.5" style="1" hidden="1" customWidth="1"/>
    <col min="72" max="73" width="5.625" style="1" customWidth="1"/>
    <col min="74" max="74" width="10.625" style="1" hidden="1" customWidth="1"/>
    <col min="75" max="75" width="8.625" style="1" hidden="1" customWidth="1"/>
    <col min="76" max="76" width="6.5" style="1" hidden="1" customWidth="1"/>
    <col min="77" max="78" width="5.625" style="1" customWidth="1"/>
    <col min="79" max="79" width="10.625" style="1" hidden="1" customWidth="1"/>
    <col min="80" max="80" width="8.625" style="1" hidden="1" customWidth="1"/>
    <col min="81" max="81" width="6.5" style="1" hidden="1" customWidth="1"/>
    <col min="82" max="83" width="5.625" style="1" customWidth="1"/>
    <col min="84" max="84" width="7.875" style="1" customWidth="1"/>
    <col min="85" max="85" width="14.125" style="1" customWidth="1"/>
    <col min="86" max="86" width="7" style="1" customWidth="1"/>
    <col min="87" max="87" width="3.5" style="1" hidden="1" customWidth="1"/>
    <col min="88" max="88" width="9" style="1" hidden="1" customWidth="1"/>
    <col min="89" max="16384" width="9" style="1"/>
  </cols>
  <sheetData>
    <row r="1" spans="2:88" ht="17.25" customHeight="1" x14ac:dyDescent="0.15">
      <c r="CF1" s="214" t="s">
        <v>31</v>
      </c>
      <c r="CG1" s="214"/>
    </row>
    <row r="2" spans="2:88" ht="18.75" customHeight="1" x14ac:dyDescent="0.15">
      <c r="B2" s="215" t="s">
        <v>69</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row>
    <row r="3" spans="2:88" ht="18.75" customHeight="1" x14ac:dyDescent="0.15">
      <c r="M3" s="39"/>
      <c r="N3" s="39"/>
      <c r="O3" s="39"/>
      <c r="P3" s="39"/>
      <c r="R3" s="39"/>
      <c r="S3" s="39"/>
      <c r="T3" s="39"/>
      <c r="U3" s="39"/>
      <c r="W3" s="39"/>
      <c r="X3" s="39"/>
      <c r="Y3" s="39"/>
      <c r="Z3" s="39"/>
      <c r="AB3" s="39"/>
      <c r="AC3" s="39"/>
      <c r="AD3" s="39"/>
      <c r="AE3" s="39"/>
      <c r="AK3" s="8" t="s">
        <v>23</v>
      </c>
      <c r="AL3" s="39"/>
      <c r="AM3" s="39"/>
      <c r="AN3" s="39"/>
      <c r="AO3" s="39"/>
      <c r="AP3" s="77">
        <v>1</v>
      </c>
      <c r="AQ3" s="14" t="s">
        <v>65</v>
      </c>
      <c r="AR3" s="39"/>
      <c r="AS3" s="39"/>
      <c r="AT3" s="39"/>
      <c r="AV3" s="39"/>
      <c r="AW3" s="39"/>
      <c r="AX3" s="39"/>
      <c r="AY3" s="39"/>
      <c r="BA3" s="39"/>
      <c r="BB3" s="39"/>
      <c r="BC3" s="39"/>
      <c r="BD3" s="39"/>
      <c r="BF3" s="39"/>
      <c r="BG3" s="39"/>
      <c r="BH3" s="39"/>
      <c r="BI3" s="39"/>
      <c r="BK3" s="39"/>
      <c r="BL3" s="39"/>
      <c r="BM3" s="39"/>
      <c r="BN3" s="39"/>
      <c r="BP3" s="39"/>
      <c r="BQ3" s="39"/>
      <c r="BR3" s="39"/>
      <c r="BS3" s="39"/>
      <c r="BU3" s="39"/>
      <c r="BV3" s="39"/>
      <c r="BW3" s="39"/>
      <c r="BX3" s="39"/>
      <c r="BZ3" s="39"/>
      <c r="CA3" s="39"/>
      <c r="CB3" s="39"/>
      <c r="CC3" s="39"/>
      <c r="CE3" s="39"/>
      <c r="CF3" s="39"/>
    </row>
    <row r="4" spans="2:88" ht="18.75" customHeight="1" x14ac:dyDescent="0.15">
      <c r="M4" s="39"/>
      <c r="N4" s="39"/>
      <c r="O4" s="39"/>
      <c r="P4" s="39"/>
      <c r="R4" s="39"/>
      <c r="S4" s="39"/>
      <c r="T4" s="39"/>
      <c r="U4" s="39"/>
      <c r="W4" s="39"/>
      <c r="X4" s="39"/>
      <c r="Y4" s="39"/>
      <c r="Z4" s="39"/>
      <c r="AB4" s="39"/>
      <c r="AC4" s="39"/>
      <c r="AD4" s="39"/>
      <c r="AE4" s="39"/>
      <c r="AL4" s="8"/>
      <c r="AM4" s="50"/>
      <c r="AN4" s="50"/>
      <c r="AO4" s="51"/>
      <c r="AP4" s="77">
        <v>2</v>
      </c>
      <c r="AQ4" s="14" t="s">
        <v>72</v>
      </c>
      <c r="AR4" s="54"/>
      <c r="AS4" s="54"/>
      <c r="AT4" s="4"/>
      <c r="AU4" s="8"/>
      <c r="AV4" s="39"/>
      <c r="AW4" s="39"/>
      <c r="AX4" s="39"/>
      <c r="AY4" s="39"/>
      <c r="BA4" s="39"/>
      <c r="BB4" s="39"/>
      <c r="BC4" s="39"/>
      <c r="BD4" s="39"/>
      <c r="BF4" s="39"/>
      <c r="BG4" s="39"/>
      <c r="BH4" s="39"/>
      <c r="BI4" s="39"/>
      <c r="BK4" s="39"/>
      <c r="BL4" s="39"/>
      <c r="BM4" s="39"/>
      <c r="BN4" s="39"/>
      <c r="BP4" s="39"/>
      <c r="BQ4" s="39"/>
      <c r="BR4" s="39"/>
      <c r="BS4" s="39"/>
      <c r="BU4" s="39"/>
      <c r="BV4" s="39"/>
      <c r="BW4" s="39"/>
      <c r="BX4" s="39"/>
      <c r="BZ4" s="39"/>
      <c r="CA4" s="39"/>
      <c r="CB4" s="39"/>
      <c r="CC4" s="39"/>
      <c r="CE4" s="39"/>
      <c r="CF4" s="39"/>
    </row>
    <row r="5" spans="2:88" ht="18.75" customHeight="1" x14ac:dyDescent="0.15">
      <c r="B5" s="216" t="s">
        <v>29</v>
      </c>
      <c r="C5" s="216"/>
      <c r="D5" s="216"/>
      <c r="E5" s="216"/>
      <c r="F5" s="2" t="s">
        <v>16</v>
      </c>
      <c r="G5" s="217"/>
      <c r="H5" s="217"/>
      <c r="I5" s="217"/>
      <c r="J5" s="217"/>
      <c r="K5" s="217"/>
      <c r="L5" s="217"/>
      <c r="M5" s="217"/>
      <c r="N5" s="217"/>
      <c r="O5" s="217"/>
      <c r="P5" s="217"/>
      <c r="Q5" s="217"/>
      <c r="R5" s="217"/>
      <c r="S5" s="217"/>
      <c r="T5" s="217"/>
      <c r="U5" s="217"/>
      <c r="V5" s="217"/>
      <c r="W5" s="217"/>
      <c r="X5" s="50"/>
      <c r="Y5" s="50"/>
      <c r="Z5" s="51"/>
      <c r="AA5" s="8"/>
      <c r="AC5" s="50"/>
      <c r="AD5" s="50"/>
      <c r="AE5" s="51"/>
      <c r="AK5" s="8"/>
      <c r="AL5" s="8"/>
      <c r="AM5" s="32"/>
      <c r="AN5" s="32"/>
      <c r="AO5" s="51"/>
      <c r="AP5" s="14"/>
      <c r="AQ5" s="14" t="s">
        <v>79</v>
      </c>
      <c r="AR5" s="29"/>
      <c r="AS5" s="29"/>
      <c r="AT5" s="4"/>
      <c r="AU5" s="8"/>
      <c r="AV5" s="8"/>
      <c r="AW5" s="54"/>
      <c r="AX5" s="54"/>
      <c r="AY5" s="4"/>
      <c r="AZ5" s="8"/>
      <c r="BA5" s="8"/>
      <c r="BB5" s="54"/>
      <c r="BC5" s="54"/>
      <c r="BD5" s="4"/>
      <c r="BE5" s="8"/>
      <c r="BF5" s="8"/>
      <c r="BG5" s="54"/>
      <c r="BH5" s="54"/>
      <c r="BI5" s="4"/>
      <c r="BJ5" s="8"/>
      <c r="BK5" s="8"/>
      <c r="BL5" s="54"/>
      <c r="BM5" s="54"/>
      <c r="BN5" s="4"/>
      <c r="BO5" s="8"/>
      <c r="BP5" s="6"/>
      <c r="BQ5" s="4"/>
      <c r="BR5" s="4"/>
      <c r="BS5" s="4"/>
      <c r="BT5" s="8"/>
      <c r="BU5" s="6"/>
      <c r="BV5" s="4"/>
      <c r="BW5" s="4"/>
      <c r="BX5" s="4"/>
      <c r="BY5" s="8"/>
      <c r="BZ5" s="6"/>
      <c r="CA5" s="51"/>
      <c r="CB5" s="51"/>
      <c r="CC5" s="51"/>
      <c r="CD5" s="8"/>
      <c r="CE5" s="6"/>
      <c r="CF5" s="6"/>
      <c r="CG5" s="8"/>
    </row>
    <row r="6" spans="2:88" ht="18.75" customHeight="1" x14ac:dyDescent="0.15">
      <c r="B6" s="218" t="s">
        <v>22</v>
      </c>
      <c r="C6" s="218"/>
      <c r="D6" s="218"/>
      <c r="E6" s="218"/>
      <c r="F6" s="3" t="s">
        <v>16</v>
      </c>
      <c r="G6" s="219"/>
      <c r="H6" s="219"/>
      <c r="I6" s="219"/>
      <c r="J6" s="219"/>
      <c r="K6" s="219"/>
      <c r="L6" s="219"/>
      <c r="M6" s="219"/>
      <c r="N6" s="219"/>
      <c r="O6" s="219"/>
      <c r="P6" s="219"/>
      <c r="Q6" s="219"/>
      <c r="R6" s="219"/>
      <c r="S6" s="219"/>
      <c r="T6" s="219"/>
      <c r="U6" s="219"/>
      <c r="V6" s="219"/>
      <c r="W6" s="219"/>
      <c r="X6" s="32"/>
      <c r="Y6" s="32"/>
      <c r="Z6" s="51"/>
      <c r="AA6" s="8"/>
      <c r="AB6" s="6"/>
      <c r="AC6" s="32"/>
      <c r="AD6" s="32"/>
      <c r="AE6" s="51"/>
      <c r="AK6" s="8"/>
      <c r="AL6" s="8"/>
      <c r="AM6" s="32"/>
      <c r="AN6" s="32"/>
      <c r="AO6" s="51"/>
      <c r="AP6" s="77">
        <v>3</v>
      </c>
      <c r="AQ6" s="14" t="s">
        <v>67</v>
      </c>
      <c r="AR6" s="29"/>
      <c r="AS6" s="29"/>
      <c r="AT6" s="4"/>
      <c r="AV6" s="8"/>
      <c r="AW6" s="29"/>
      <c r="AX6" s="29"/>
      <c r="AY6" s="4"/>
      <c r="AZ6" s="8"/>
      <c r="BA6" s="8"/>
      <c r="BB6" s="29"/>
      <c r="BC6" s="29"/>
      <c r="BD6" s="4"/>
      <c r="BE6" s="8"/>
      <c r="BF6" s="8"/>
      <c r="BG6" s="29"/>
      <c r="BH6" s="29"/>
      <c r="BI6" s="4"/>
      <c r="BJ6" s="8"/>
      <c r="BK6" s="8"/>
      <c r="BL6" s="29"/>
      <c r="BM6" s="29"/>
      <c r="BN6" s="4"/>
      <c r="BO6" s="8"/>
      <c r="BP6" s="78"/>
      <c r="BQ6" s="4"/>
      <c r="BR6" s="4"/>
      <c r="BS6" s="4"/>
      <c r="BT6" s="4"/>
      <c r="BU6" s="78"/>
      <c r="BV6" s="4"/>
      <c r="BW6" s="4"/>
      <c r="BX6" s="4"/>
      <c r="BY6" s="4"/>
      <c r="BZ6" s="78"/>
      <c r="CA6" s="4"/>
      <c r="CB6" s="4"/>
      <c r="CC6" s="4"/>
      <c r="CD6" s="4"/>
      <c r="CE6" s="78"/>
      <c r="CF6" s="78"/>
      <c r="CG6" s="4"/>
    </row>
    <row r="7" spans="2:88" ht="18.75" customHeight="1" x14ac:dyDescent="0.15">
      <c r="B7" s="218" t="s">
        <v>15</v>
      </c>
      <c r="C7" s="218"/>
      <c r="D7" s="218"/>
      <c r="E7" s="218"/>
      <c r="F7" s="3" t="s">
        <v>16</v>
      </c>
      <c r="G7" s="220"/>
      <c r="H7" s="220"/>
      <c r="I7" s="220"/>
      <c r="J7" s="220"/>
      <c r="K7" s="220"/>
      <c r="L7" s="220"/>
      <c r="M7" s="220"/>
      <c r="N7" s="220"/>
      <c r="O7" s="220"/>
      <c r="P7" s="220"/>
      <c r="Q7" s="220"/>
      <c r="R7" s="220"/>
      <c r="S7" s="220"/>
      <c r="T7" s="220"/>
      <c r="U7" s="220"/>
      <c r="V7" s="220"/>
      <c r="W7" s="220"/>
      <c r="X7" s="32"/>
      <c r="Y7" s="32"/>
      <c r="Z7" s="51"/>
      <c r="AA7" s="8"/>
      <c r="AB7" s="6"/>
      <c r="AC7" s="32"/>
      <c r="AD7" s="32"/>
      <c r="AE7" s="51"/>
      <c r="AK7" s="8"/>
      <c r="AL7" s="8"/>
      <c r="AM7" s="32"/>
      <c r="AN7" s="32"/>
      <c r="AO7" s="51"/>
      <c r="AP7" s="77">
        <v>4</v>
      </c>
      <c r="AQ7" s="14" t="s">
        <v>68</v>
      </c>
      <c r="AR7" s="4"/>
      <c r="AS7" s="4"/>
      <c r="AT7" s="4"/>
      <c r="AU7" s="8"/>
      <c r="AV7" s="8"/>
      <c r="AW7" s="29"/>
      <c r="AX7" s="29"/>
      <c r="AY7" s="4"/>
      <c r="AZ7" s="8"/>
      <c r="BA7" s="8"/>
      <c r="BB7" s="29"/>
      <c r="BC7" s="29"/>
      <c r="BD7" s="4"/>
      <c r="BE7" s="8"/>
      <c r="BF7" s="8"/>
      <c r="BG7" s="29"/>
      <c r="BH7" s="29"/>
      <c r="BI7" s="4"/>
      <c r="BJ7" s="8"/>
      <c r="BK7" s="8"/>
      <c r="BL7" s="29"/>
      <c r="BM7" s="29"/>
      <c r="BN7" s="4"/>
      <c r="BO7" s="8"/>
      <c r="BP7" s="78"/>
      <c r="BQ7" s="4"/>
      <c r="BR7" s="4"/>
      <c r="BS7" s="4"/>
      <c r="BT7" s="4"/>
      <c r="BU7" s="78"/>
      <c r="BV7" s="4"/>
      <c r="BW7" s="4"/>
      <c r="BX7" s="4"/>
      <c r="BY7" s="4"/>
      <c r="BZ7" s="78"/>
      <c r="CA7" s="4"/>
      <c r="CB7" s="4"/>
      <c r="CC7" s="4"/>
      <c r="CD7" s="4"/>
      <c r="CE7" s="78"/>
      <c r="CF7" s="78"/>
      <c r="CG7" s="4"/>
    </row>
    <row r="8" spans="2:88" ht="18.75" customHeight="1" x14ac:dyDescent="0.15">
      <c r="B8" s="218" t="s">
        <v>14</v>
      </c>
      <c r="C8" s="218"/>
      <c r="D8" s="218"/>
      <c r="E8" s="218"/>
      <c r="F8" s="3" t="s">
        <v>16</v>
      </c>
      <c r="G8" s="19">
        <v>2023</v>
      </c>
      <c r="H8" s="29" t="s">
        <v>58</v>
      </c>
      <c r="I8" s="29"/>
      <c r="J8" s="32"/>
      <c r="K8" s="32"/>
      <c r="L8" s="221"/>
      <c r="M8" s="221"/>
      <c r="N8" s="221"/>
      <c r="O8" s="221"/>
      <c r="P8" s="221"/>
      <c r="Q8" s="221"/>
      <c r="R8" s="221"/>
      <c r="S8" s="221"/>
      <c r="T8" s="221"/>
      <c r="U8" s="221"/>
      <c r="V8" s="221"/>
      <c r="W8" s="221"/>
      <c r="X8" s="32"/>
      <c r="Y8" s="32"/>
      <c r="Z8" s="51"/>
      <c r="AA8" s="8"/>
      <c r="AB8" s="6"/>
      <c r="AC8" s="32"/>
      <c r="AD8" s="32"/>
      <c r="AE8" s="51"/>
      <c r="AK8" s="8"/>
      <c r="AL8" s="8"/>
      <c r="AM8" s="32"/>
      <c r="AN8" s="32"/>
      <c r="AO8" s="51"/>
      <c r="AP8" s="77">
        <v>5</v>
      </c>
      <c r="AQ8" s="14" t="s">
        <v>19</v>
      </c>
      <c r="AR8" s="55"/>
      <c r="AS8" s="55"/>
      <c r="AT8" s="4"/>
      <c r="AU8" s="8"/>
      <c r="AV8" s="8"/>
      <c r="AW8" s="4"/>
      <c r="AX8" s="4"/>
      <c r="AY8" s="4"/>
      <c r="AZ8" s="8"/>
      <c r="BA8" s="8"/>
      <c r="BB8" s="4"/>
      <c r="BC8" s="4"/>
      <c r="BD8" s="4"/>
      <c r="BE8" s="8"/>
      <c r="BF8" s="8"/>
      <c r="BG8" s="4"/>
      <c r="BH8" s="4"/>
      <c r="BI8" s="4"/>
      <c r="BJ8" s="8"/>
      <c r="BK8" s="8"/>
      <c r="BL8" s="4"/>
      <c r="BM8" s="4"/>
      <c r="BN8" s="4"/>
      <c r="BO8" s="8"/>
      <c r="BP8" s="78"/>
      <c r="BQ8" s="4"/>
      <c r="BR8" s="4"/>
      <c r="BS8" s="4"/>
      <c r="BT8" s="4"/>
      <c r="BU8" s="78"/>
      <c r="BV8" s="4"/>
      <c r="BW8" s="4"/>
      <c r="BX8" s="4"/>
      <c r="BY8" s="4"/>
      <c r="BZ8" s="78"/>
      <c r="CA8" s="4"/>
      <c r="CB8" s="4"/>
      <c r="CC8" s="4"/>
      <c r="CD8" s="4"/>
      <c r="CE8" s="78"/>
      <c r="CF8" s="78"/>
      <c r="CG8" s="4"/>
    </row>
    <row r="9" spans="2:88" ht="18.75" customHeight="1" x14ac:dyDescent="0.15">
      <c r="B9" s="222" t="s">
        <v>27</v>
      </c>
      <c r="C9" s="222"/>
      <c r="D9" s="222"/>
      <c r="E9" s="222"/>
      <c r="F9" s="3" t="s">
        <v>16</v>
      </c>
      <c r="G9" s="19">
        <v>2024</v>
      </c>
      <c r="H9" s="29" t="s">
        <v>58</v>
      </c>
      <c r="I9" s="29"/>
      <c r="J9" s="32"/>
      <c r="K9" s="32"/>
      <c r="L9" s="219" t="s">
        <v>39</v>
      </c>
      <c r="M9" s="219"/>
      <c r="N9" s="219"/>
      <c r="O9" s="219"/>
      <c r="P9" s="219"/>
      <c r="Q9" s="219"/>
      <c r="R9" s="219"/>
      <c r="S9" s="219"/>
      <c r="T9" s="219"/>
      <c r="U9" s="219"/>
      <c r="V9" s="219"/>
      <c r="W9" s="219"/>
      <c r="X9" s="32"/>
      <c r="Y9" s="32"/>
      <c r="Z9" s="51"/>
      <c r="AA9" s="8"/>
      <c r="AB9" s="6"/>
      <c r="AC9" s="32"/>
      <c r="AD9" s="32"/>
      <c r="AE9" s="51"/>
      <c r="AK9" s="8"/>
      <c r="AL9" s="8"/>
      <c r="AM9" s="51"/>
      <c r="AN9" s="51"/>
      <c r="AO9" s="4"/>
      <c r="AP9" s="77">
        <v>6</v>
      </c>
      <c r="AQ9" s="14" t="s">
        <v>34</v>
      </c>
      <c r="AR9" s="12"/>
      <c r="AS9" s="12"/>
      <c r="AT9" s="13"/>
      <c r="AU9" s="13"/>
      <c r="AV9" s="12"/>
      <c r="AW9" s="12"/>
      <c r="AX9" s="13"/>
      <c r="AY9" s="13"/>
      <c r="AZ9" s="12"/>
      <c r="BA9" s="12"/>
      <c r="BB9" s="13"/>
      <c r="BC9" s="13"/>
      <c r="BD9" s="12"/>
      <c r="BE9" s="12"/>
      <c r="BF9" s="13"/>
      <c r="BG9" s="13"/>
      <c r="BH9" s="55"/>
      <c r="BI9" s="55"/>
      <c r="BJ9" s="8"/>
      <c r="BK9" s="6"/>
      <c r="BL9" s="55"/>
      <c r="BM9" s="55"/>
      <c r="BN9" s="4"/>
      <c r="BO9" s="8"/>
      <c r="BP9" s="78"/>
      <c r="BQ9" s="55"/>
      <c r="BR9" s="55"/>
      <c r="BS9" s="4"/>
      <c r="BT9" s="4"/>
      <c r="BU9" s="78"/>
      <c r="BV9" s="55"/>
      <c r="BW9" s="55"/>
      <c r="BX9" s="4"/>
      <c r="BY9" s="4"/>
      <c r="BZ9" s="78"/>
      <c r="CA9" s="55"/>
      <c r="CB9" s="55"/>
      <c r="CC9" s="4"/>
      <c r="CD9" s="4"/>
      <c r="CE9" s="78"/>
      <c r="CF9" s="78"/>
      <c r="CG9" s="4"/>
    </row>
    <row r="10" spans="2:88" ht="18.75" customHeight="1" x14ac:dyDescent="0.15">
      <c r="B10" s="4"/>
      <c r="C10" s="4"/>
      <c r="D10" s="4"/>
      <c r="E10" s="4"/>
      <c r="F10" s="4"/>
      <c r="G10" s="4"/>
      <c r="H10" s="4"/>
      <c r="I10" s="4"/>
      <c r="J10" s="4"/>
      <c r="K10" s="4"/>
      <c r="L10" s="4"/>
      <c r="M10" s="4"/>
      <c r="N10" s="4"/>
      <c r="O10" s="4"/>
      <c r="P10" s="4"/>
      <c r="Q10" s="4"/>
      <c r="R10" s="4"/>
      <c r="S10" s="4"/>
      <c r="T10" s="4"/>
      <c r="U10" s="4"/>
      <c r="V10" s="4"/>
      <c r="W10" s="4"/>
      <c r="X10" s="51"/>
      <c r="Y10" s="51"/>
      <c r="Z10" s="4"/>
      <c r="AA10" s="8"/>
      <c r="AB10" s="6"/>
      <c r="AC10" s="51"/>
      <c r="AD10" s="51"/>
      <c r="AE10" s="4"/>
      <c r="AK10" s="8"/>
      <c r="AL10" s="6"/>
      <c r="AM10" s="20"/>
      <c r="AN10" s="20"/>
      <c r="AO10" s="20"/>
      <c r="AP10" s="14"/>
      <c r="AQ10" s="17" t="s">
        <v>70</v>
      </c>
      <c r="AR10" s="55"/>
      <c r="AS10" s="55"/>
      <c r="AT10" s="55"/>
      <c r="AU10" s="8"/>
      <c r="AV10" s="6"/>
      <c r="AW10" s="55"/>
      <c r="AX10" s="55"/>
      <c r="AY10" s="4"/>
      <c r="AZ10" s="8"/>
      <c r="BA10" s="6"/>
      <c r="BB10" s="55"/>
      <c r="BC10" s="55"/>
      <c r="BD10" s="4"/>
      <c r="BE10" s="8"/>
      <c r="BF10" s="6"/>
      <c r="BG10" s="55"/>
      <c r="BH10" s="55"/>
      <c r="BI10" s="4"/>
      <c r="BJ10" s="8"/>
      <c r="BK10" s="6"/>
      <c r="BL10" s="55"/>
      <c r="BM10" s="55"/>
      <c r="BN10" s="4"/>
      <c r="BO10" s="8"/>
      <c r="BP10" s="78"/>
      <c r="BQ10" s="55"/>
      <c r="BR10" s="55"/>
      <c r="BS10" s="4"/>
      <c r="BT10" s="4"/>
      <c r="BU10" s="78"/>
      <c r="BV10" s="55"/>
      <c r="BW10" s="55"/>
      <c r="BX10" s="4"/>
      <c r="BY10" s="4"/>
      <c r="BZ10" s="78"/>
      <c r="CA10" s="55"/>
      <c r="CB10" s="55"/>
      <c r="CC10" s="4"/>
      <c r="CD10" s="4"/>
      <c r="CE10" s="78"/>
      <c r="CF10" s="78"/>
      <c r="CG10" s="4"/>
    </row>
    <row r="11" spans="2:88" ht="18.75" customHeight="1" thickBot="1" x14ac:dyDescent="0.2">
      <c r="B11" s="5"/>
      <c r="C11" s="5"/>
      <c r="D11" s="5"/>
      <c r="E11" s="5"/>
      <c r="F11" s="5"/>
      <c r="G11" s="20"/>
      <c r="H11" s="20"/>
      <c r="I11" s="20"/>
      <c r="J11" s="20"/>
      <c r="K11" s="20"/>
      <c r="L11" s="20"/>
      <c r="M11" s="20"/>
      <c r="N11" s="20"/>
      <c r="O11" s="20"/>
      <c r="P11" s="20"/>
      <c r="Q11" s="20"/>
      <c r="R11" s="20"/>
      <c r="S11" s="20"/>
      <c r="T11" s="20"/>
      <c r="U11" s="20"/>
      <c r="V11" s="20"/>
      <c r="W11" s="20"/>
      <c r="X11" s="20"/>
      <c r="Y11" s="20"/>
      <c r="Z11" s="20"/>
      <c r="AA11" s="8"/>
      <c r="AB11" s="6"/>
      <c r="AC11" s="20"/>
      <c r="AD11" s="20"/>
      <c r="AE11" s="20"/>
      <c r="AK11" s="8"/>
      <c r="AL11" s="6"/>
      <c r="AM11" s="20"/>
      <c r="AN11" s="20"/>
      <c r="AO11" s="20"/>
      <c r="AP11" s="77" t="s">
        <v>36</v>
      </c>
      <c r="AQ11" s="14" t="s">
        <v>17</v>
      </c>
      <c r="AT11" s="55"/>
      <c r="AV11" s="6"/>
      <c r="AW11" s="55"/>
      <c r="AX11" s="55"/>
      <c r="AY11" s="55"/>
      <c r="AZ11" s="8"/>
      <c r="BA11" s="6"/>
      <c r="BB11" s="55"/>
      <c r="BC11" s="55"/>
      <c r="BD11" s="55"/>
      <c r="BE11" s="8"/>
      <c r="BF11" s="6"/>
      <c r="BG11" s="55"/>
      <c r="BH11" s="55"/>
      <c r="BI11" s="55"/>
      <c r="BJ11" s="8"/>
      <c r="BK11" s="6"/>
      <c r="BL11" s="55"/>
      <c r="BM11" s="55"/>
      <c r="BN11" s="55"/>
      <c r="BO11" s="8"/>
      <c r="BP11" s="78"/>
      <c r="BQ11" s="55"/>
      <c r="BR11" s="55"/>
      <c r="BS11" s="55"/>
      <c r="BT11" s="4"/>
      <c r="BU11" s="78"/>
      <c r="BV11" s="55"/>
      <c r="BW11" s="55"/>
      <c r="BX11" s="55"/>
      <c r="BY11" s="4"/>
      <c r="BZ11" s="78"/>
      <c r="CA11" s="55"/>
      <c r="CB11" s="55"/>
      <c r="CC11" s="55"/>
      <c r="CD11" s="4"/>
      <c r="CE11" s="78"/>
      <c r="CF11" s="78"/>
      <c r="CG11" s="4"/>
    </row>
    <row r="12" spans="2:88" ht="18.600000000000001" customHeight="1" x14ac:dyDescent="0.15">
      <c r="B12" s="255" t="s">
        <v>77</v>
      </c>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7"/>
      <c r="AL12" s="6"/>
      <c r="AM12" s="20"/>
      <c r="AN12" s="20"/>
      <c r="AO12" s="20"/>
      <c r="AP12" s="77"/>
      <c r="AQ12" s="14" t="s">
        <v>52</v>
      </c>
      <c r="AT12" s="55"/>
      <c r="AY12" s="55"/>
      <c r="BD12" s="55"/>
      <c r="BI12" s="55"/>
      <c r="BN12" s="55"/>
      <c r="BP12" s="79"/>
      <c r="BQ12" s="79"/>
      <c r="BR12" s="79"/>
      <c r="BS12" s="55"/>
      <c r="BT12" s="79"/>
      <c r="BU12" s="79"/>
      <c r="BV12" s="79"/>
      <c r="BW12" s="79"/>
      <c r="BX12" s="55"/>
      <c r="BY12" s="79"/>
      <c r="BZ12" s="79"/>
      <c r="CA12" s="79"/>
      <c r="CB12" s="79"/>
      <c r="CC12" s="55"/>
      <c r="CD12" s="79"/>
      <c r="CE12" s="79"/>
      <c r="CF12" s="79"/>
      <c r="CG12" s="4"/>
    </row>
    <row r="13" spans="2:88" ht="18.75" customHeight="1" thickBot="1" x14ac:dyDescent="0.2">
      <c r="B13" s="258"/>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60"/>
      <c r="AP13" s="77"/>
      <c r="AQ13" s="14" t="s">
        <v>64</v>
      </c>
      <c r="AY13" s="55"/>
      <c r="BD13" s="55"/>
      <c r="BI13" s="55"/>
      <c r="BN13" s="55"/>
      <c r="BS13" s="55"/>
      <c r="BX13" s="55"/>
      <c r="CC13" s="20"/>
      <c r="CG13" s="8"/>
    </row>
    <row r="14" spans="2:88" ht="18.75" customHeight="1" x14ac:dyDescent="0.15">
      <c r="B14" s="5"/>
      <c r="C14" s="5"/>
      <c r="D14" s="5"/>
      <c r="E14" s="5"/>
      <c r="F14" s="5"/>
      <c r="G14" s="20"/>
      <c r="H14" s="20"/>
      <c r="I14" s="20"/>
      <c r="J14" s="20"/>
      <c r="K14" s="20"/>
      <c r="L14" s="223"/>
      <c r="M14" s="223"/>
      <c r="N14" s="223"/>
      <c r="O14" s="223"/>
      <c r="P14" s="223"/>
      <c r="Q14" s="223"/>
      <c r="R14" s="223"/>
      <c r="S14" s="20"/>
      <c r="T14" s="20"/>
      <c r="U14" s="20"/>
      <c r="V14" s="20"/>
      <c r="W14" s="49"/>
      <c r="X14" s="20"/>
      <c r="Y14" s="20"/>
      <c r="Z14" s="20"/>
      <c r="AA14" s="8"/>
      <c r="AB14" s="6"/>
      <c r="AC14" s="20"/>
      <c r="AD14" s="20"/>
      <c r="AE14" s="20"/>
      <c r="AK14" s="8"/>
      <c r="AL14" s="6"/>
      <c r="AM14" s="20"/>
      <c r="AN14" s="20"/>
      <c r="AO14" s="20"/>
      <c r="AP14" s="14"/>
      <c r="AQ14" s="14" t="s">
        <v>63</v>
      </c>
      <c r="AR14" s="55"/>
      <c r="AS14" s="55"/>
      <c r="AT14" s="55"/>
      <c r="AU14" s="8"/>
      <c r="AV14" s="6"/>
      <c r="AW14" s="55"/>
      <c r="AX14" s="55"/>
      <c r="AY14" s="55"/>
      <c r="AZ14" s="8"/>
      <c r="BA14" s="6"/>
      <c r="BB14" s="55"/>
      <c r="BC14" s="55"/>
      <c r="BD14" s="55"/>
      <c r="BE14" s="8"/>
      <c r="BF14" s="6"/>
      <c r="BG14" s="55"/>
      <c r="BH14" s="55"/>
      <c r="BI14" s="55"/>
      <c r="BJ14" s="8"/>
      <c r="BK14" s="6"/>
      <c r="BL14" s="55"/>
      <c r="BM14" s="55"/>
      <c r="BN14" s="55"/>
      <c r="BO14" s="8"/>
      <c r="BP14" s="6"/>
      <c r="BQ14" s="55"/>
      <c r="BR14" s="55"/>
      <c r="BS14" s="55"/>
      <c r="BT14" s="8"/>
      <c r="BU14" s="6"/>
      <c r="BV14" s="55"/>
      <c r="BW14" s="55"/>
      <c r="BX14" s="55"/>
      <c r="BY14" s="8"/>
      <c r="BZ14" s="6"/>
      <c r="CA14" s="20"/>
      <c r="CB14" s="20"/>
      <c r="CC14" s="20"/>
      <c r="CD14" s="8"/>
      <c r="CE14" s="6"/>
      <c r="CF14" s="6"/>
      <c r="CG14" s="8"/>
    </row>
    <row r="15" spans="2:88" ht="18.75" customHeight="1" thickBot="1" x14ac:dyDescent="0.2">
      <c r="B15" s="6"/>
      <c r="C15" s="6"/>
      <c r="D15" s="6"/>
      <c r="E15" s="8"/>
      <c r="F15" s="8"/>
      <c r="G15" s="8"/>
      <c r="H15" s="8"/>
      <c r="I15" s="8"/>
      <c r="J15" s="33"/>
      <c r="K15" s="33"/>
      <c r="L15" s="33"/>
      <c r="M15" s="40"/>
      <c r="N15" s="40"/>
      <c r="O15" s="40"/>
      <c r="P15" s="40"/>
      <c r="Q15" s="33"/>
      <c r="R15" s="40"/>
      <c r="S15" s="40"/>
      <c r="T15" s="40"/>
      <c r="U15" s="40"/>
      <c r="V15" s="33"/>
      <c r="W15" s="40"/>
      <c r="X15" s="40"/>
      <c r="Y15" s="40"/>
      <c r="Z15" s="40"/>
      <c r="AA15" s="33"/>
      <c r="AB15" s="40"/>
      <c r="AC15" s="40"/>
      <c r="AD15" s="40"/>
      <c r="AE15" s="40"/>
      <c r="AF15" s="33"/>
      <c r="AG15" s="40"/>
      <c r="AH15" s="40"/>
      <c r="AI15" s="40"/>
      <c r="AJ15" s="40"/>
      <c r="AK15" s="33"/>
      <c r="AL15" s="40"/>
      <c r="AM15" s="40"/>
      <c r="AN15" s="40"/>
      <c r="AO15" s="40"/>
      <c r="AP15" s="33"/>
      <c r="AQ15" s="40"/>
      <c r="AR15" s="40"/>
      <c r="AS15" s="40"/>
      <c r="AT15" s="40"/>
      <c r="AU15" s="33"/>
      <c r="AV15" s="40"/>
      <c r="AW15" s="40"/>
      <c r="AX15" s="40"/>
      <c r="AY15" s="40"/>
      <c r="AZ15" s="33"/>
      <c r="BA15" s="40"/>
      <c r="BB15" s="40"/>
      <c r="BC15" s="40"/>
      <c r="BD15" s="40"/>
      <c r="BE15" s="33"/>
      <c r="BF15" s="40"/>
      <c r="BG15" s="40"/>
      <c r="BH15" s="40"/>
      <c r="BI15" s="40"/>
      <c r="BJ15" s="33"/>
      <c r="BK15" s="40"/>
      <c r="BL15" s="40"/>
      <c r="BM15" s="40"/>
      <c r="BN15" s="40"/>
      <c r="BO15" s="33"/>
      <c r="BP15" s="40"/>
      <c r="BQ15" s="40"/>
      <c r="BR15" s="40"/>
      <c r="BS15" s="40"/>
      <c r="BT15" s="33"/>
      <c r="BU15" s="40"/>
      <c r="BV15" s="40"/>
      <c r="BW15" s="40"/>
      <c r="BX15" s="40"/>
      <c r="BY15" s="33"/>
      <c r="BZ15" s="40"/>
      <c r="CA15" s="40"/>
      <c r="CB15" s="40"/>
      <c r="CC15" s="40"/>
      <c r="CD15" s="33"/>
      <c r="CE15" s="40"/>
      <c r="CF15" s="6"/>
      <c r="CG15" s="8"/>
      <c r="CJ15" s="1" t="s">
        <v>18</v>
      </c>
    </row>
    <row r="16" spans="2:88" ht="18" customHeight="1" x14ac:dyDescent="0.15">
      <c r="B16" s="231" t="s">
        <v>62</v>
      </c>
      <c r="C16" s="279" t="s">
        <v>21</v>
      </c>
      <c r="D16" s="280"/>
      <c r="E16" s="234" t="s">
        <v>3</v>
      </c>
      <c r="F16" s="235"/>
      <c r="G16" s="226" t="s">
        <v>61</v>
      </c>
      <c r="H16" s="227"/>
      <c r="I16" s="67"/>
      <c r="J16" s="225" t="s">
        <v>0</v>
      </c>
      <c r="K16" s="251" t="s">
        <v>60</v>
      </c>
      <c r="L16" s="228">
        <v>45261</v>
      </c>
      <c r="M16" s="228"/>
      <c r="N16" s="167"/>
      <c r="O16" s="167" t="s">
        <v>10</v>
      </c>
      <c r="P16" s="167" t="s">
        <v>60</v>
      </c>
      <c r="Q16" s="228">
        <v>45292</v>
      </c>
      <c r="R16" s="228"/>
      <c r="S16" s="170"/>
      <c r="T16" s="167" t="s">
        <v>10</v>
      </c>
      <c r="U16" s="167" t="s">
        <v>60</v>
      </c>
      <c r="V16" s="228">
        <v>45323</v>
      </c>
      <c r="W16" s="228"/>
      <c r="X16" s="170"/>
      <c r="Y16" s="167" t="s">
        <v>10</v>
      </c>
      <c r="Z16" s="167" t="s">
        <v>60</v>
      </c>
      <c r="AA16" s="228">
        <v>45352</v>
      </c>
      <c r="AB16" s="228"/>
      <c r="AC16" s="170"/>
      <c r="AD16" s="167" t="s">
        <v>10</v>
      </c>
      <c r="AE16" s="167" t="s">
        <v>60</v>
      </c>
      <c r="AF16" s="228">
        <v>45383</v>
      </c>
      <c r="AG16" s="228"/>
      <c r="AH16" s="170"/>
      <c r="AI16" s="167" t="s">
        <v>10</v>
      </c>
      <c r="AJ16" s="167" t="s">
        <v>60</v>
      </c>
      <c r="AK16" s="228">
        <v>45413</v>
      </c>
      <c r="AL16" s="228"/>
      <c r="AM16" s="170"/>
      <c r="AN16" s="167" t="s">
        <v>10</v>
      </c>
      <c r="AO16" s="167" t="s">
        <v>60</v>
      </c>
      <c r="AP16" s="228">
        <v>45444</v>
      </c>
      <c r="AQ16" s="228"/>
      <c r="AR16" s="170"/>
      <c r="AS16" s="167" t="s">
        <v>10</v>
      </c>
      <c r="AT16" s="167" t="s">
        <v>60</v>
      </c>
      <c r="AU16" s="228">
        <v>45474</v>
      </c>
      <c r="AV16" s="228"/>
      <c r="AW16" s="170"/>
      <c r="AX16" s="167" t="s">
        <v>10</v>
      </c>
      <c r="AY16" s="167" t="s">
        <v>60</v>
      </c>
      <c r="AZ16" s="228">
        <v>45505</v>
      </c>
      <c r="BA16" s="228"/>
      <c r="BB16" s="170"/>
      <c r="BC16" s="167" t="s">
        <v>10</v>
      </c>
      <c r="BD16" s="167" t="s">
        <v>60</v>
      </c>
      <c r="BE16" s="228">
        <v>45536</v>
      </c>
      <c r="BF16" s="228"/>
      <c r="BG16" s="170"/>
      <c r="BH16" s="167" t="s">
        <v>10</v>
      </c>
      <c r="BI16" s="167" t="s">
        <v>60</v>
      </c>
      <c r="BJ16" s="229">
        <v>45566</v>
      </c>
      <c r="BK16" s="281"/>
      <c r="BL16" s="170"/>
      <c r="BM16" s="167" t="s">
        <v>10</v>
      </c>
      <c r="BN16" s="167" t="s">
        <v>60</v>
      </c>
      <c r="BO16" s="229">
        <v>45597</v>
      </c>
      <c r="BP16" s="281"/>
      <c r="BQ16" s="170"/>
      <c r="BR16" s="167" t="s">
        <v>10</v>
      </c>
      <c r="BS16" s="167" t="s">
        <v>60</v>
      </c>
      <c r="BT16" s="229">
        <v>45627</v>
      </c>
      <c r="BU16" s="281"/>
      <c r="BV16" s="170"/>
      <c r="BW16" s="167" t="s">
        <v>10</v>
      </c>
      <c r="BX16" s="167" t="s">
        <v>60</v>
      </c>
      <c r="BY16" s="229">
        <v>45658</v>
      </c>
      <c r="BZ16" s="281"/>
      <c r="CA16" s="170"/>
      <c r="CB16" s="167" t="s">
        <v>10</v>
      </c>
      <c r="CC16" s="167" t="s">
        <v>60</v>
      </c>
      <c r="CD16" s="229">
        <v>45689</v>
      </c>
      <c r="CE16" s="230"/>
      <c r="CF16" s="173" t="s">
        <v>1</v>
      </c>
      <c r="CG16" s="175" t="s">
        <v>20</v>
      </c>
      <c r="CI16" s="1" t="s">
        <v>57</v>
      </c>
      <c r="CJ16" s="1" t="s">
        <v>9</v>
      </c>
    </row>
    <row r="17" spans="2:88" ht="18.75" customHeight="1" x14ac:dyDescent="0.15">
      <c r="B17" s="232"/>
      <c r="C17" s="270" t="s">
        <v>30</v>
      </c>
      <c r="D17" s="271" t="s">
        <v>7</v>
      </c>
      <c r="E17" s="236"/>
      <c r="F17" s="237"/>
      <c r="G17" s="21" t="s">
        <v>56</v>
      </c>
      <c r="H17" s="182" t="s">
        <v>55</v>
      </c>
      <c r="I17" s="68"/>
      <c r="J17" s="274"/>
      <c r="K17" s="252"/>
      <c r="L17" s="150" t="s">
        <v>2</v>
      </c>
      <c r="M17" s="152" t="s">
        <v>54</v>
      </c>
      <c r="N17" s="168"/>
      <c r="O17" s="168"/>
      <c r="P17" s="168"/>
      <c r="Q17" s="150" t="s">
        <v>2</v>
      </c>
      <c r="R17" s="152" t="s">
        <v>53</v>
      </c>
      <c r="S17" s="171"/>
      <c r="T17" s="168"/>
      <c r="U17" s="168"/>
      <c r="V17" s="150" t="s">
        <v>2</v>
      </c>
      <c r="W17" s="152" t="s">
        <v>53</v>
      </c>
      <c r="X17" s="171"/>
      <c r="Y17" s="168"/>
      <c r="Z17" s="168"/>
      <c r="AA17" s="150" t="s">
        <v>2</v>
      </c>
      <c r="AB17" s="152" t="s">
        <v>53</v>
      </c>
      <c r="AC17" s="171"/>
      <c r="AD17" s="168"/>
      <c r="AE17" s="168"/>
      <c r="AF17" s="150" t="s">
        <v>2</v>
      </c>
      <c r="AG17" s="152" t="s">
        <v>53</v>
      </c>
      <c r="AH17" s="171"/>
      <c r="AI17" s="168"/>
      <c r="AJ17" s="168"/>
      <c r="AK17" s="150" t="s">
        <v>2</v>
      </c>
      <c r="AL17" s="152" t="s">
        <v>53</v>
      </c>
      <c r="AM17" s="171"/>
      <c r="AN17" s="168"/>
      <c r="AO17" s="168"/>
      <c r="AP17" s="184" t="s">
        <v>2</v>
      </c>
      <c r="AQ17" s="186" t="s">
        <v>53</v>
      </c>
      <c r="AR17" s="171"/>
      <c r="AS17" s="168"/>
      <c r="AT17" s="168"/>
      <c r="AU17" s="184" t="s">
        <v>2</v>
      </c>
      <c r="AV17" s="186" t="s">
        <v>53</v>
      </c>
      <c r="AW17" s="171"/>
      <c r="AX17" s="168"/>
      <c r="AY17" s="168"/>
      <c r="AZ17" s="150" t="s">
        <v>2</v>
      </c>
      <c r="BA17" s="152" t="s">
        <v>53</v>
      </c>
      <c r="BB17" s="171"/>
      <c r="BC17" s="168"/>
      <c r="BD17" s="168"/>
      <c r="BE17" s="150" t="s">
        <v>2</v>
      </c>
      <c r="BF17" s="152" t="s">
        <v>53</v>
      </c>
      <c r="BG17" s="171"/>
      <c r="BH17" s="168"/>
      <c r="BI17" s="168"/>
      <c r="BJ17" s="154" t="s">
        <v>2</v>
      </c>
      <c r="BK17" s="272" t="s">
        <v>53</v>
      </c>
      <c r="BL17" s="171"/>
      <c r="BM17" s="168"/>
      <c r="BN17" s="168"/>
      <c r="BO17" s="154" t="s">
        <v>2</v>
      </c>
      <c r="BP17" s="272" t="s">
        <v>53</v>
      </c>
      <c r="BQ17" s="171"/>
      <c r="BR17" s="168"/>
      <c r="BS17" s="168"/>
      <c r="BT17" s="154" t="s">
        <v>2</v>
      </c>
      <c r="BU17" s="272" t="s">
        <v>53</v>
      </c>
      <c r="BV17" s="171"/>
      <c r="BW17" s="168"/>
      <c r="BX17" s="168"/>
      <c r="BY17" s="154" t="s">
        <v>2</v>
      </c>
      <c r="BZ17" s="272" t="s">
        <v>53</v>
      </c>
      <c r="CA17" s="171"/>
      <c r="CB17" s="168"/>
      <c r="CC17" s="168"/>
      <c r="CD17" s="154" t="s">
        <v>2</v>
      </c>
      <c r="CE17" s="156" t="s">
        <v>53</v>
      </c>
      <c r="CF17" s="174"/>
      <c r="CG17" s="176"/>
      <c r="CI17" s="1" t="s">
        <v>37</v>
      </c>
      <c r="CJ17" s="1" t="s">
        <v>33</v>
      </c>
    </row>
    <row r="18" spans="2:88" ht="19.5" customHeight="1" x14ac:dyDescent="0.15">
      <c r="B18" s="233"/>
      <c r="C18" s="179"/>
      <c r="D18" s="181"/>
      <c r="E18" s="238"/>
      <c r="F18" s="239"/>
      <c r="G18" s="22" t="s">
        <v>8</v>
      </c>
      <c r="H18" s="183"/>
      <c r="I18" s="69"/>
      <c r="J18" s="275"/>
      <c r="K18" s="253"/>
      <c r="L18" s="151"/>
      <c r="M18" s="153"/>
      <c r="N18" s="169"/>
      <c r="O18" s="169"/>
      <c r="P18" s="169"/>
      <c r="Q18" s="151"/>
      <c r="R18" s="153"/>
      <c r="S18" s="172"/>
      <c r="T18" s="169"/>
      <c r="U18" s="169"/>
      <c r="V18" s="151"/>
      <c r="W18" s="153"/>
      <c r="X18" s="172"/>
      <c r="Y18" s="169"/>
      <c r="Z18" s="169"/>
      <c r="AA18" s="151"/>
      <c r="AB18" s="153"/>
      <c r="AC18" s="172"/>
      <c r="AD18" s="169"/>
      <c r="AE18" s="169"/>
      <c r="AF18" s="151"/>
      <c r="AG18" s="153"/>
      <c r="AH18" s="172"/>
      <c r="AI18" s="169"/>
      <c r="AJ18" s="169"/>
      <c r="AK18" s="151"/>
      <c r="AL18" s="153"/>
      <c r="AM18" s="172"/>
      <c r="AN18" s="169"/>
      <c r="AO18" s="169"/>
      <c r="AP18" s="185"/>
      <c r="AQ18" s="187"/>
      <c r="AR18" s="172"/>
      <c r="AS18" s="169"/>
      <c r="AT18" s="169"/>
      <c r="AU18" s="185"/>
      <c r="AV18" s="187"/>
      <c r="AW18" s="172"/>
      <c r="AX18" s="169"/>
      <c r="AY18" s="169"/>
      <c r="AZ18" s="151"/>
      <c r="BA18" s="153"/>
      <c r="BB18" s="172"/>
      <c r="BC18" s="169"/>
      <c r="BD18" s="169"/>
      <c r="BE18" s="151"/>
      <c r="BF18" s="153"/>
      <c r="BG18" s="172"/>
      <c r="BH18" s="169"/>
      <c r="BI18" s="169"/>
      <c r="BJ18" s="155"/>
      <c r="BK18" s="273"/>
      <c r="BL18" s="172"/>
      <c r="BM18" s="169"/>
      <c r="BN18" s="169"/>
      <c r="BO18" s="155"/>
      <c r="BP18" s="273"/>
      <c r="BQ18" s="172"/>
      <c r="BR18" s="169"/>
      <c r="BS18" s="169"/>
      <c r="BT18" s="155"/>
      <c r="BU18" s="273"/>
      <c r="BV18" s="172"/>
      <c r="BW18" s="169"/>
      <c r="BX18" s="169"/>
      <c r="BY18" s="155"/>
      <c r="BZ18" s="273"/>
      <c r="CA18" s="172"/>
      <c r="CB18" s="169"/>
      <c r="CC18" s="169"/>
      <c r="CD18" s="155"/>
      <c r="CE18" s="157"/>
      <c r="CF18" s="174"/>
      <c r="CG18" s="177"/>
      <c r="CJ18" s="1" t="s">
        <v>11</v>
      </c>
    </row>
    <row r="19" spans="2:88" ht="13.5" customHeight="1" x14ac:dyDescent="0.15">
      <c r="B19" s="158"/>
      <c r="C19" s="137"/>
      <c r="D19" s="160"/>
      <c r="E19" s="162"/>
      <c r="F19" s="163"/>
      <c r="G19" s="23"/>
      <c r="H19" s="164" t="str">
        <f>IF($G19="","",IFERROR(DATEDIF(G19,G20,"Y")&amp;"年"&amp;DATEDIF(G19,G20,"YM")&amp;"月","0年0月"))</f>
        <v/>
      </c>
      <c r="I19" s="268" t="str">
        <f>IF($G19="","",EOMONTH(L$16,-1))</f>
        <v/>
      </c>
      <c r="J19" s="149">
        <f>IFERROR(DATEDIF($G19,I19,"Y"),0)</f>
        <v>0</v>
      </c>
      <c r="K19" s="166" t="str">
        <f>IF($D19="","",IF($G19="","",IF($G19&gt;I19,"",IF(I19&gt;=$D19,"○",""))))</f>
        <v/>
      </c>
      <c r="L19" s="146"/>
      <c r="M19" s="145" t="str">
        <f>IF(L19="","",IF(K19="○",IF(J19&gt;=10,IF($C19="介護","●","○"),"○"),"×"))</f>
        <v/>
      </c>
      <c r="N19" s="127" t="str">
        <f>IF($G19="","",EOMONTH(Q$16,-1))</f>
        <v/>
      </c>
      <c r="O19" s="110">
        <f>IFERROR(DATEDIF($G19,N19,"Y"),0)</f>
        <v>0</v>
      </c>
      <c r="P19" s="93" t="str">
        <f>IF($D19="","",IF($G19="","",IF($G19&gt;N19,"",IF(N19&gt;=$D19,"○",""))))</f>
        <v/>
      </c>
      <c r="Q19" s="146"/>
      <c r="R19" s="145" t="str">
        <f>IF(Q19="","",IF(P19="○",IF(O19&gt;=10,IF($C19="介護","●","○"),"○"),"×"))</f>
        <v/>
      </c>
      <c r="S19" s="269" t="str">
        <f>IF($G19="","",EOMONTH(V$16,-1))</f>
        <v/>
      </c>
      <c r="T19" s="149">
        <f>IFERROR(DATEDIF($G19,S19,"Y"),0)</f>
        <v>0</v>
      </c>
      <c r="U19" s="93" t="str">
        <f>IF($D19="","",IF($G19="","",IF($G19&gt;S19,"",IF(S19&gt;=$D19,"○",""))))</f>
        <v/>
      </c>
      <c r="V19" s="146"/>
      <c r="W19" s="145" t="str">
        <f>IF(V19="","",IF(U19="○",IF(T19&gt;=10,IF($C19="介護","●","○"),"○"),"×"))</f>
        <v/>
      </c>
      <c r="X19" s="114" t="str">
        <f>IF($G19="","",EOMONTH(AA$16,-1))</f>
        <v/>
      </c>
      <c r="Y19" s="135">
        <f>IFERROR(DATEDIF($G19,X19,"Y"),0)</f>
        <v>0</v>
      </c>
      <c r="Z19" s="93" t="str">
        <f>IF($D19="","",IF($G19="","",IF($G19&gt;X19,"",IF(X19&gt;=$D19,"○",""))))</f>
        <v/>
      </c>
      <c r="AA19" s="146"/>
      <c r="AB19" s="145" t="str">
        <f>IF(AA19="","",IF(Z19="○",IF(Y19&gt;=10,IF($C19="介護","●","○"),"○"),"×"))</f>
        <v/>
      </c>
      <c r="AC19" s="114" t="str">
        <f>IF($G19="","",EOMONTH(AF$16,-1))</f>
        <v/>
      </c>
      <c r="AD19" s="135">
        <f>IFERROR(DATEDIF($G19,AC19,"Y"),0)</f>
        <v>0</v>
      </c>
      <c r="AE19" s="93" t="str">
        <f>IF($D19="","",IF($G19="","",IF($G19&gt;AC19,"",IF(AC19&gt;=$D19,"○",""))))</f>
        <v/>
      </c>
      <c r="AF19" s="146"/>
      <c r="AG19" s="148" t="str">
        <f>IF(AF19="","",IF(AE19="○",IF(AD19&gt;=10,IF($C19="介護","●","○"),"○"),"×"))</f>
        <v/>
      </c>
      <c r="AH19" s="114" t="str">
        <f>IF($G19="","",EOMONTH(AK$16,-1))</f>
        <v/>
      </c>
      <c r="AI19" s="135">
        <f>IFERROR(DATEDIF($G19,AH19,"Y"),0)</f>
        <v>0</v>
      </c>
      <c r="AJ19" s="93" t="str">
        <f>IF($D19="","",IF($G19="","",IF($G19&gt;AH19,"",IF(AH19&gt;=$D19,"○",""))))</f>
        <v/>
      </c>
      <c r="AK19" s="146"/>
      <c r="AL19" s="145" t="str">
        <f>IF(AK19="","",IF(AJ19="○",IF(AI19&gt;=10,IF($C19="介護","●","○"),"○"),"×"))</f>
        <v/>
      </c>
      <c r="AM19" s="114" t="str">
        <f>IF($G19="","",EOMONTH(AP$16,-1))</f>
        <v/>
      </c>
      <c r="AN19" s="149">
        <f>IFERROR(DATEDIF($G19,AM19,"Y"),0)</f>
        <v>0</v>
      </c>
      <c r="AO19" s="93" t="str">
        <f>IF($D19="","",IF($G19="","",IF($G19&gt;AM19,"",IF(AM19&gt;=$D19,"○",""))))</f>
        <v/>
      </c>
      <c r="AP19" s="146"/>
      <c r="AQ19" s="145" t="str">
        <f>IF(AP19="","",IF(AO19="○",IF(AN19&gt;=10,IF($C19="介護","●","○"),"○"),"×"))</f>
        <v/>
      </c>
      <c r="AR19" s="114" t="str">
        <f>IF($G19="","",EOMONTH(AU$16,-1))</f>
        <v/>
      </c>
      <c r="AS19" s="135">
        <f>IFERROR(DATEDIF($G19,AR19,"Y"),0)</f>
        <v>0</v>
      </c>
      <c r="AT19" s="93" t="str">
        <f>IF($D19="","",IF($G19="","",IF($G19&gt;AR19,"",IF(AR19&gt;=$D19,"○",""))))</f>
        <v/>
      </c>
      <c r="AU19" s="146"/>
      <c r="AV19" s="145" t="str">
        <f>IF(AU19="","",IF(AT19="○",IF(AS19&gt;=10,IF($C19="介護","●","○"),"○"),"×"))</f>
        <v/>
      </c>
      <c r="AW19" s="114" t="str">
        <f>IF($G19="","",EOMONTH(AZ$16,-1))</f>
        <v/>
      </c>
      <c r="AX19" s="135">
        <f>IFERROR(DATEDIF($G19,AW19,"Y"),0)</f>
        <v>0</v>
      </c>
      <c r="AY19" s="93" t="str">
        <f>IF($D19="","",IF($G19="","",IF($G19&gt;AW19,"",IF(AW19&gt;=$D19,"○",""))))</f>
        <v/>
      </c>
      <c r="AZ19" s="146"/>
      <c r="BA19" s="145" t="str">
        <f>IF(AZ19="","",IF(AY19="○",IF(AX19&gt;=10,IF($C19="介護","●","○"),"○"),"×"))</f>
        <v/>
      </c>
      <c r="BB19" s="114" t="str">
        <f>IF($G19="","",EOMONTH(BE$16,-1))</f>
        <v/>
      </c>
      <c r="BC19" s="135">
        <f>IFERROR(DATEDIF($G19,BB19,"Y"),0)</f>
        <v>0</v>
      </c>
      <c r="BD19" s="93" t="str">
        <f>IF($D19="","",IF($G19="","",IF($G19&gt;BB19,"",IF(BB19&gt;=$D19,"○",""))))</f>
        <v/>
      </c>
      <c r="BE19" s="146"/>
      <c r="BF19" s="145" t="str">
        <f>IF(BE19="","",IF(BD19="○",IF(BC19&gt;=10,IF($C19="介護","●","○"),"○"),"×"))</f>
        <v/>
      </c>
      <c r="BG19" s="114" t="str">
        <f>IF($G19="","",EOMONTH(BJ$16,-1))</f>
        <v/>
      </c>
      <c r="BH19" s="135">
        <f>IFERROR(DATEDIF($G19,BG19,"Y"),0)</f>
        <v>0</v>
      </c>
      <c r="BI19" s="93" t="str">
        <f>IF($D19="","",IF($G19="","",IF($G19&gt;BG19,"",IF(BG19&gt;=$D19,"○",""))))</f>
        <v/>
      </c>
      <c r="BJ19" s="146"/>
      <c r="BK19" s="261" t="str">
        <f>IF(BJ19="","",IF(BI19="○",IF(BH19&gt;=10,IF($C19="介護","●","○"),"○"),"×"))</f>
        <v/>
      </c>
      <c r="BL19" s="114" t="str">
        <f>IF($G19="","",EOMONTH(BO$16,-1))</f>
        <v/>
      </c>
      <c r="BM19" s="135">
        <f>IFERROR(DATEDIF($G19,BL19,"Y"),0)</f>
        <v>0</v>
      </c>
      <c r="BN19" s="93" t="str">
        <f>IF($D19="","",IF($G19="","",IF($G19&gt;BL19,"",IF(BL19&gt;=$D19,"○",""))))</f>
        <v/>
      </c>
      <c r="BO19" s="146"/>
      <c r="BP19" s="261" t="str">
        <f>IF(BO19="","",IF(BN19="○",IF(BM19&gt;=10,IF($C19="介護","●","○"),"○"),"×"))</f>
        <v/>
      </c>
      <c r="BQ19" s="114" t="str">
        <f>IF($G19="","",EOMONTH(BT$16,-1))</f>
        <v/>
      </c>
      <c r="BR19" s="135">
        <f>IFERROR(DATEDIF($G19,BQ19,"Y"),0)</f>
        <v>0</v>
      </c>
      <c r="BS19" s="93" t="str">
        <f>IF($D19="","",IF($G19="","",IF($G19&gt;BQ19,"",IF(BQ19&gt;=$D19,"○",""))))</f>
        <v/>
      </c>
      <c r="BT19" s="146"/>
      <c r="BU19" s="261" t="str">
        <f>IF(BT19="","",IF(BS19="○",IF(BR19&gt;=10,IF($C19="介護","●","○"),"○"),"×"))</f>
        <v/>
      </c>
      <c r="BV19" s="267" t="str">
        <f>IF($G19="","",EOMONTH(BY$16,-1))</f>
        <v/>
      </c>
      <c r="BW19" s="135">
        <f>IFERROR(DATEDIF($G19,BV19,"Y"),0)</f>
        <v>0</v>
      </c>
      <c r="BX19" s="93" t="str">
        <f>IF($D19="","",IF($G19="","",IF($G19&gt;BV19,"",IF(BV19&gt;=$D19,"○",""))))</f>
        <v/>
      </c>
      <c r="BY19" s="146"/>
      <c r="BZ19" s="261" t="str">
        <f>IF(BY19="","",IF(BX19="○",IF(BW19&gt;=10,IF($C19="介護","●","○"),"○"),"×"))</f>
        <v/>
      </c>
      <c r="CA19" s="114" t="str">
        <f>IF($G19="","",EOMONTH(CD$16,-1))</f>
        <v/>
      </c>
      <c r="CB19" s="135">
        <f>IFERROR(DATEDIF($G19,CA19,"Y"),0)</f>
        <v>0</v>
      </c>
      <c r="CC19" s="93" t="str">
        <f>IF($D19="","",IF($G19="","",IF($G19&gt;CA19,"",IF(CA19&gt;=$D19,"○",""))))</f>
        <v/>
      </c>
      <c r="CD19" s="146"/>
      <c r="CE19" s="97" t="str">
        <f>IF(CD19="","",IF(CC19="○",IF(CB19&gt;=10,IF($C19="介護","●","○"),"○"),"×"))</f>
        <v/>
      </c>
      <c r="CF19" s="147">
        <f>SUM(L19,Q19,V19,AA19,AF19,AK19,AP19,AU19,AZ19,BE19,BJ19,BO19,BT19,BY19,CD19)</f>
        <v>0</v>
      </c>
      <c r="CG19" s="101"/>
      <c r="CH19" s="66"/>
      <c r="CJ19" s="1" t="s">
        <v>12</v>
      </c>
    </row>
    <row r="20" spans="2:88" ht="13.5" customHeight="1" x14ac:dyDescent="0.15">
      <c r="B20" s="144"/>
      <c r="C20" s="159"/>
      <c r="D20" s="161"/>
      <c r="E20" s="138"/>
      <c r="F20" s="139"/>
      <c r="G20" s="92"/>
      <c r="H20" s="123"/>
      <c r="I20" s="266"/>
      <c r="J20" s="135"/>
      <c r="K20" s="131"/>
      <c r="L20" s="95"/>
      <c r="M20" s="145"/>
      <c r="N20" s="127"/>
      <c r="O20" s="110"/>
      <c r="P20" s="131"/>
      <c r="Q20" s="95"/>
      <c r="R20" s="145"/>
      <c r="S20" s="114"/>
      <c r="T20" s="135"/>
      <c r="U20" s="131"/>
      <c r="V20" s="95"/>
      <c r="W20" s="145"/>
      <c r="X20" s="127"/>
      <c r="Y20" s="110"/>
      <c r="Z20" s="131"/>
      <c r="AA20" s="95"/>
      <c r="AB20" s="145"/>
      <c r="AC20" s="127"/>
      <c r="AD20" s="110"/>
      <c r="AE20" s="131"/>
      <c r="AF20" s="95"/>
      <c r="AG20" s="132"/>
      <c r="AH20" s="127"/>
      <c r="AI20" s="110"/>
      <c r="AJ20" s="131"/>
      <c r="AK20" s="95"/>
      <c r="AL20" s="145"/>
      <c r="AM20" s="127"/>
      <c r="AN20" s="135"/>
      <c r="AO20" s="131"/>
      <c r="AP20" s="95"/>
      <c r="AQ20" s="145"/>
      <c r="AR20" s="127"/>
      <c r="AS20" s="110"/>
      <c r="AT20" s="131"/>
      <c r="AU20" s="95"/>
      <c r="AV20" s="145"/>
      <c r="AW20" s="127"/>
      <c r="AX20" s="110"/>
      <c r="AY20" s="131"/>
      <c r="AZ20" s="95"/>
      <c r="BA20" s="145"/>
      <c r="BB20" s="127"/>
      <c r="BC20" s="110"/>
      <c r="BD20" s="131"/>
      <c r="BE20" s="95"/>
      <c r="BF20" s="145"/>
      <c r="BG20" s="127"/>
      <c r="BH20" s="110"/>
      <c r="BI20" s="131"/>
      <c r="BJ20" s="95"/>
      <c r="BK20" s="261"/>
      <c r="BL20" s="127"/>
      <c r="BM20" s="110"/>
      <c r="BN20" s="131"/>
      <c r="BO20" s="95"/>
      <c r="BP20" s="261"/>
      <c r="BQ20" s="127"/>
      <c r="BR20" s="110"/>
      <c r="BS20" s="131"/>
      <c r="BT20" s="95"/>
      <c r="BU20" s="261"/>
      <c r="BV20" s="127"/>
      <c r="BW20" s="110"/>
      <c r="BX20" s="131"/>
      <c r="BY20" s="95"/>
      <c r="BZ20" s="261"/>
      <c r="CA20" s="127"/>
      <c r="CB20" s="110"/>
      <c r="CC20" s="131"/>
      <c r="CD20" s="95"/>
      <c r="CE20" s="97"/>
      <c r="CF20" s="99"/>
      <c r="CG20" s="101"/>
      <c r="CH20" s="66"/>
    </row>
    <row r="21" spans="2:88" ht="13.5" customHeight="1" x14ac:dyDescent="0.15">
      <c r="B21" s="115"/>
      <c r="C21" s="117"/>
      <c r="D21" s="141"/>
      <c r="E21" s="119"/>
      <c r="F21" s="120"/>
      <c r="G21" s="91"/>
      <c r="H21" s="123" t="str">
        <f>IF($G21="","",IFERROR(DATEDIF(G21,G22,"Y")&amp;"年"&amp;DATEDIF(G21,G22,"YM")&amp;"月","0年0月"))</f>
        <v/>
      </c>
      <c r="I21" s="264" t="str">
        <f>IF($G21="","",EOMONTH(L$16,-1))</f>
        <v/>
      </c>
      <c r="J21" s="129">
        <f>IFERROR(DATEDIF($G21,I21,"Y"),0)</f>
        <v>0</v>
      </c>
      <c r="K21" s="93" t="str">
        <f>IF($D21="","",IF($G21="","",IF($G21&gt;I21,"",IF(I21&gt;=$D21,"○",""))))</f>
        <v/>
      </c>
      <c r="L21" s="95"/>
      <c r="M21" s="112" t="str">
        <f>IF(L21="","",IF(K21="○",IF(J21&gt;=10,IF($C21="介護","●","○"),"○"),"×"))</f>
        <v/>
      </c>
      <c r="N21" s="127" t="str">
        <f>IF($G21="","",EOMONTH(Q$16,-1))</f>
        <v/>
      </c>
      <c r="O21" s="129">
        <f>IFERROR(DATEDIF($G21,N21,"Y"),0)</f>
        <v>0</v>
      </c>
      <c r="P21" s="93" t="str">
        <f>IF($D21="","",IF($G21="","",IF($G21&gt;N21,"",IF(N21&gt;=$D21,"○",""))))</f>
        <v/>
      </c>
      <c r="Q21" s="95"/>
      <c r="R21" s="112" t="str">
        <f>IF(Q21="","",IF(P21="○",IF(O21&gt;=10,IF($C21="介護","●","○"),"○"),"×"))</f>
        <v/>
      </c>
      <c r="S21" s="108" t="str">
        <f>IF($G21="","",EOMONTH(V$16,-1))</f>
        <v/>
      </c>
      <c r="T21" s="110">
        <f>IFERROR(DATEDIF($G21,S21,"Y"),0)</f>
        <v>0</v>
      </c>
      <c r="U21" s="93" t="str">
        <f>IF($D21="","",IF($G21="","",IF($G21&gt;S21,"",IF(S21&gt;=$D21,"○",""))))</f>
        <v/>
      </c>
      <c r="V21" s="95"/>
      <c r="W21" s="112" t="str">
        <f>IF(V21="","",IF(U21="○",IF(T21&gt;=10,IF($C21="介護","●","○"),"○"),"×"))</f>
        <v/>
      </c>
      <c r="X21" s="127" t="str">
        <f>IF($G21="","",EOMONTH(AA$16,-1))</f>
        <v/>
      </c>
      <c r="Y21" s="110">
        <f>IFERROR(DATEDIF($G21,X21,"Y"),0)</f>
        <v>0</v>
      </c>
      <c r="Z21" s="93" t="str">
        <f>IF($D21="","",IF($G21="","",IF($G21&gt;X21,"",IF(X21&gt;=$D21,"○",""))))</f>
        <v/>
      </c>
      <c r="AA21" s="95"/>
      <c r="AB21" s="112" t="str">
        <f>IF(AA21="","",IF(Z21="○",IF(Y21&gt;=10,IF($C21="介護","●","○"),"○"),"×"))</f>
        <v/>
      </c>
      <c r="AC21" s="127" t="str">
        <f>IF($G21="","",EOMONTH(AF$16,-1))</f>
        <v/>
      </c>
      <c r="AD21" s="110">
        <f>IFERROR(DATEDIF($G21,AC21,"Y"),0)</f>
        <v>0</v>
      </c>
      <c r="AE21" s="93" t="str">
        <f>IF($D21="","",IF($G21="","",IF($G21&gt;AC21,"",IF(AC21&gt;=$D21,"○",""))))</f>
        <v/>
      </c>
      <c r="AF21" s="95"/>
      <c r="AG21" s="112" t="str">
        <f>IF(AF21="","",IF(AE21="○",IF(AD21&gt;=10,IF($C21="介護","●","○"),"○"),"×"))</f>
        <v/>
      </c>
      <c r="AH21" s="127" t="str">
        <f>IF($G21="","",EOMONTH(AK$16,-1))</f>
        <v/>
      </c>
      <c r="AI21" s="110">
        <f>IFERROR(DATEDIF($G21,AH21,"Y"),0)</f>
        <v>0</v>
      </c>
      <c r="AJ21" s="93" t="str">
        <f>IF($D21="","",IF($G21="","",IF($G21&gt;AH21,"",IF(AH21&gt;=$D21,"○",""))))</f>
        <v/>
      </c>
      <c r="AK21" s="95"/>
      <c r="AL21" s="112" t="str">
        <f>IF(AK21="","",IF(AJ21="○",IF(AI21&gt;=10,IF($C21="介護","●","○"),"○"),"×"))</f>
        <v/>
      </c>
      <c r="AM21" s="127" t="str">
        <f>IF($G21="","",EOMONTH(AP$16,-1))</f>
        <v/>
      </c>
      <c r="AN21" s="110">
        <f>IFERROR(DATEDIF($G21,AM21,"Y"),0)</f>
        <v>0</v>
      </c>
      <c r="AO21" s="93" t="str">
        <f>IF($D21="","",IF($G21="","",IF($G21&gt;AM21,"",IF(AM21&gt;=$D21,"○",""))))</f>
        <v/>
      </c>
      <c r="AP21" s="95"/>
      <c r="AQ21" s="145" t="str">
        <f>IF(AP21="","",IF(AO21="○",IF(AN21&gt;=10,IF($C21="介護","●","○"),"○"),"×"))</f>
        <v/>
      </c>
      <c r="AR21" s="127" t="str">
        <f>IF($G21="","",EOMONTH(AU$16,-1))</f>
        <v/>
      </c>
      <c r="AS21" s="110">
        <f>IFERROR(DATEDIF($G21,AR21,"Y"),0)</f>
        <v>0</v>
      </c>
      <c r="AT21" s="93" t="str">
        <f>IF($D21="","",IF($G21="","",IF($G21&gt;AR21,"",IF(AR21&gt;=$D21,"○",""))))</f>
        <v/>
      </c>
      <c r="AU21" s="95"/>
      <c r="AV21" s="145" t="str">
        <f>IF(AU21="","",IF(AT21="○",IF(AS21&gt;=10,IF($C21="介護","●","○"),"○"),"×"))</f>
        <v/>
      </c>
      <c r="AW21" s="127" t="str">
        <f>IF($G21="","",EOMONTH(AZ$16,-1))</f>
        <v/>
      </c>
      <c r="AX21" s="110">
        <f>IFERROR(DATEDIF($G21,AW21,"Y"),0)</f>
        <v>0</v>
      </c>
      <c r="AY21" s="93" t="str">
        <f>IF($D21="","",IF($G21="","",IF($G21&gt;AW21,"",IF(AW21&gt;=$D21,"○",""))))</f>
        <v/>
      </c>
      <c r="AZ21" s="95"/>
      <c r="BA21" s="145" t="str">
        <f>IF(AZ21="","",IF(AY21="○",IF(AX21&gt;=10,IF($C21="介護","●","○"),"○"),"×"))</f>
        <v/>
      </c>
      <c r="BB21" s="127" t="str">
        <f>IF($G21="","",EOMONTH(BE$16,-1))</f>
        <v/>
      </c>
      <c r="BC21" s="110">
        <f>IFERROR(DATEDIF($G21,BB21,"Y"),0)</f>
        <v>0</v>
      </c>
      <c r="BD21" s="93" t="str">
        <f>IF($D21="","",IF($G21="","",IF($G21&gt;BB21,"",IF(BB21&gt;=$D21,"○",""))))</f>
        <v/>
      </c>
      <c r="BE21" s="95"/>
      <c r="BF21" s="145" t="str">
        <f>IF(BE21="","",IF(BD21="○",IF(BC21&gt;=10,IF($C21="介護","●","○"),"○"),"×"))</f>
        <v/>
      </c>
      <c r="BG21" s="127" t="str">
        <f>IF($G21="","",EOMONTH(BJ$16,-1))</f>
        <v/>
      </c>
      <c r="BH21" s="110">
        <f>IFERROR(DATEDIF($G21,BG21,"Y"),0)</f>
        <v>0</v>
      </c>
      <c r="BI21" s="93" t="str">
        <f>IF($D21="","",IF($G21="","",IF($G21&gt;BG21,"",IF(BG21&gt;=$D21,"○",""))))</f>
        <v/>
      </c>
      <c r="BJ21" s="95"/>
      <c r="BK21" s="261" t="str">
        <f>IF(BJ21="","",IF(BI21="○",IF(BH21&gt;=10,IF($C21="介護","●","○"),"○"),"×"))</f>
        <v/>
      </c>
      <c r="BL21" s="127" t="str">
        <f>IF($G21="","",EOMONTH(BO$16,-1))</f>
        <v/>
      </c>
      <c r="BM21" s="110">
        <f>IFERROR(DATEDIF($G21,BL21,"Y"),0)</f>
        <v>0</v>
      </c>
      <c r="BN21" s="93" t="str">
        <f>IF($D21="","",IF($G21="","",IF($G21&gt;BL21,"",IF(BL21&gt;=$D21,"○",""))))</f>
        <v/>
      </c>
      <c r="BO21" s="95"/>
      <c r="BP21" s="261" t="str">
        <f>IF(BO21="","",IF(BN21="○",IF(BM21&gt;=10,IF($C21="介護","●","○"),"○"),"×"))</f>
        <v/>
      </c>
      <c r="BQ21" s="127" t="str">
        <f>IF($G21="","",EOMONTH(BT$16,-1))</f>
        <v/>
      </c>
      <c r="BR21" s="110">
        <f>IFERROR(DATEDIF($G21,BQ21,"Y"),0)</f>
        <v>0</v>
      </c>
      <c r="BS21" s="93" t="str">
        <f>IF($D21="","",IF($G21="","",IF($G21&gt;BQ21,"",IF(BQ21&gt;=$D21,"○",""))))</f>
        <v/>
      </c>
      <c r="BT21" s="95"/>
      <c r="BU21" s="261" t="str">
        <f>IF(BT21="","",IF(BS21="○",IF(BR21&gt;=10,IF($C21="介護","●","○"),"○"),"×"))</f>
        <v/>
      </c>
      <c r="BV21" s="127" t="str">
        <f>IF($G21="","",EOMONTH(BY$16,-1))</f>
        <v/>
      </c>
      <c r="BW21" s="110">
        <f>IFERROR(DATEDIF($G21,BV21,"Y"),0)</f>
        <v>0</v>
      </c>
      <c r="BX21" s="93" t="str">
        <f>IF($D21="","",IF($G21="","",IF($G21&gt;BV21,"",IF(BV21&gt;=$D21,"○",""))))</f>
        <v/>
      </c>
      <c r="BY21" s="95"/>
      <c r="BZ21" s="261" t="str">
        <f>IF(BY21="","",IF(BX21="○",IF(BW21&gt;=10,IF($C21="介護","●","○"),"○"),"×"))</f>
        <v/>
      </c>
      <c r="CA21" s="127" t="str">
        <f>IF($G21="","",EOMONTH(CD$16,-1))</f>
        <v/>
      </c>
      <c r="CB21" s="110">
        <f>IFERROR(DATEDIF($G21,CA21,"Y"),0)</f>
        <v>0</v>
      </c>
      <c r="CC21" s="93" t="str">
        <f>IF($D21="","",IF($G21="","",IF($G21&gt;CA21,"",IF(CA21&gt;=$D21,"○",""))))</f>
        <v/>
      </c>
      <c r="CD21" s="95"/>
      <c r="CE21" s="97" t="str">
        <f>IF(CD21="","",IF(CC21="○",IF(CB21&gt;=10,IF($C21="介護","●","○"),"○"),"×"))</f>
        <v/>
      </c>
      <c r="CF21" s="136">
        <f>SUM(L21,Q21,V21,AA21,AF21,AK21,AP21,AU21,AZ21,BE21,BJ21,BO21,BT21,BY21,CD21)</f>
        <v>0</v>
      </c>
      <c r="CG21" s="101"/>
      <c r="CH21" s="66"/>
    </row>
    <row r="22" spans="2:88" ht="13.5" customHeight="1" x14ac:dyDescent="0.15">
      <c r="B22" s="116"/>
      <c r="C22" s="137"/>
      <c r="D22" s="137"/>
      <c r="E22" s="138"/>
      <c r="F22" s="139"/>
      <c r="G22" s="26" t="str">
        <f>IF(G21="","",$G$20)</f>
        <v/>
      </c>
      <c r="H22" s="123"/>
      <c r="I22" s="266"/>
      <c r="J22" s="135"/>
      <c r="K22" s="131"/>
      <c r="L22" s="95"/>
      <c r="M22" s="132"/>
      <c r="N22" s="127"/>
      <c r="O22" s="135"/>
      <c r="P22" s="131"/>
      <c r="Q22" s="95"/>
      <c r="R22" s="132"/>
      <c r="S22" s="114"/>
      <c r="T22" s="110"/>
      <c r="U22" s="131"/>
      <c r="V22" s="95"/>
      <c r="W22" s="132"/>
      <c r="X22" s="127"/>
      <c r="Y22" s="110"/>
      <c r="Z22" s="131"/>
      <c r="AA22" s="95"/>
      <c r="AB22" s="132"/>
      <c r="AC22" s="127"/>
      <c r="AD22" s="110"/>
      <c r="AE22" s="131"/>
      <c r="AF22" s="95"/>
      <c r="AG22" s="132"/>
      <c r="AH22" s="127"/>
      <c r="AI22" s="110"/>
      <c r="AJ22" s="131"/>
      <c r="AK22" s="95"/>
      <c r="AL22" s="132"/>
      <c r="AM22" s="127"/>
      <c r="AN22" s="110"/>
      <c r="AO22" s="131"/>
      <c r="AP22" s="95"/>
      <c r="AQ22" s="145"/>
      <c r="AR22" s="127"/>
      <c r="AS22" s="110"/>
      <c r="AT22" s="131"/>
      <c r="AU22" s="95"/>
      <c r="AV22" s="145"/>
      <c r="AW22" s="127"/>
      <c r="AX22" s="110"/>
      <c r="AY22" s="131"/>
      <c r="AZ22" s="95"/>
      <c r="BA22" s="145"/>
      <c r="BB22" s="127"/>
      <c r="BC22" s="110"/>
      <c r="BD22" s="131"/>
      <c r="BE22" s="95"/>
      <c r="BF22" s="145"/>
      <c r="BG22" s="127"/>
      <c r="BH22" s="110"/>
      <c r="BI22" s="131"/>
      <c r="BJ22" s="95"/>
      <c r="BK22" s="261"/>
      <c r="BL22" s="127"/>
      <c r="BM22" s="110"/>
      <c r="BN22" s="131"/>
      <c r="BO22" s="95"/>
      <c r="BP22" s="261"/>
      <c r="BQ22" s="127"/>
      <c r="BR22" s="110"/>
      <c r="BS22" s="131"/>
      <c r="BT22" s="95"/>
      <c r="BU22" s="261"/>
      <c r="BV22" s="127"/>
      <c r="BW22" s="110"/>
      <c r="BX22" s="131"/>
      <c r="BY22" s="95"/>
      <c r="BZ22" s="261"/>
      <c r="CA22" s="127"/>
      <c r="CB22" s="110"/>
      <c r="CC22" s="131"/>
      <c r="CD22" s="95"/>
      <c r="CE22" s="97"/>
      <c r="CF22" s="140"/>
      <c r="CG22" s="101"/>
      <c r="CH22" s="66"/>
    </row>
    <row r="23" spans="2:88" ht="13.5" customHeight="1" x14ac:dyDescent="0.15">
      <c r="B23" s="115"/>
      <c r="C23" s="117"/>
      <c r="D23" s="141"/>
      <c r="E23" s="119"/>
      <c r="F23" s="120"/>
      <c r="G23" s="25"/>
      <c r="H23" s="123" t="str">
        <f>IF($G23="","",IFERROR(DATEDIF(G23,G24,"Y")&amp;"年"&amp;DATEDIF(G23,G24,"YM")&amp;"月","0年0月"))</f>
        <v/>
      </c>
      <c r="I23" s="264" t="str">
        <f>IF($G23="","",EOMONTH(L$16,-1))</f>
        <v/>
      </c>
      <c r="J23" s="129">
        <f>IFERROR(DATEDIF($G23,I23,"Y"),0)</f>
        <v>0</v>
      </c>
      <c r="K23" s="93" t="str">
        <f>IF($D23="","",IF($G23="","",IF($G23&gt;I23,"",IF(I23&gt;=$D23,"○",""))))</f>
        <v/>
      </c>
      <c r="L23" s="95"/>
      <c r="M23" s="112" t="str">
        <f>IF(L23="","",IF(K23="○",IF(J23&gt;=10,IF($C23="介護","●","○"),"○"),"×"))</f>
        <v/>
      </c>
      <c r="N23" s="127" t="str">
        <f>IF($G23="","",EOMONTH(Q$16,-1))</f>
        <v/>
      </c>
      <c r="O23" s="129">
        <f>IFERROR(DATEDIF($G23,N23,"Y"),0)</f>
        <v>0</v>
      </c>
      <c r="P23" s="93" t="str">
        <f>IF($D23="","",IF($G23="","",IF($G23&gt;N23,"",IF(N23&gt;=$D23,"○",""))))</f>
        <v/>
      </c>
      <c r="Q23" s="95"/>
      <c r="R23" s="112" t="str">
        <f>IF(Q23="","",IF(P23="○",IF(O23&gt;=10,IF($C23="介護","●","○"),"○"),"×"))</f>
        <v/>
      </c>
      <c r="S23" s="108" t="str">
        <f>IF($G23="","",EOMONTH(V$16,-1))</f>
        <v/>
      </c>
      <c r="T23" s="129">
        <f>IFERROR(DATEDIF($G23,S23,"Y"),0)</f>
        <v>0</v>
      </c>
      <c r="U23" s="93" t="str">
        <f>IF($D23="","",IF($G23="","",IF($G23&gt;S23,"",IF(S23&gt;=$D23,"○",""))))</f>
        <v/>
      </c>
      <c r="V23" s="95"/>
      <c r="W23" s="112" t="str">
        <f>IF(V23="","",IF(U23="○",IF(T23&gt;=10,IF($C23="介護","●","○"),"○"),"×"))</f>
        <v/>
      </c>
      <c r="X23" s="127" t="str">
        <f>IF($G23="","",EOMONTH(AA$16,-1))</f>
        <v/>
      </c>
      <c r="Y23" s="110">
        <f>IFERROR(DATEDIF($G23,X23,"Y"),0)</f>
        <v>0</v>
      </c>
      <c r="Z23" s="93" t="str">
        <f>IF($D23="","",IF($G23="","",IF($G23&gt;X23,"",IF(X23&gt;=$D23,"○",""))))</f>
        <v/>
      </c>
      <c r="AA23" s="95"/>
      <c r="AB23" s="112" t="str">
        <f>IF(AA23="","",IF(Z23="○",IF(Y23&gt;=10,IF($C23="介護","●","○"),"○"),"×"))</f>
        <v/>
      </c>
      <c r="AC23" s="127" t="str">
        <f>IF($G23="","",EOMONTH(AF$16,-1))</f>
        <v/>
      </c>
      <c r="AD23" s="129">
        <f>IFERROR(DATEDIF($G23,AC23,"Y"),0)</f>
        <v>0</v>
      </c>
      <c r="AE23" s="93" t="str">
        <f>IF($D23="","",IF($G23="","",IF($G23&gt;AC23,"",IF(AC23&gt;=$D23,"○",""))))</f>
        <v/>
      </c>
      <c r="AF23" s="95"/>
      <c r="AG23" s="112" t="str">
        <f>IF(AF23="","",IF(AE23="○",IF(AD23&gt;=10,IF($C23="介護","●","○"),"○"),"×"))</f>
        <v/>
      </c>
      <c r="AH23" s="127" t="str">
        <f>IF($G23="","",EOMONTH(AK$16,-1))</f>
        <v/>
      </c>
      <c r="AI23" s="129">
        <f>IFERROR(DATEDIF($G23,AH23,"Y"),0)</f>
        <v>0</v>
      </c>
      <c r="AJ23" s="93" t="str">
        <f>IF($D23="","",IF($G23="","",IF($G23&gt;AH23,"",IF(AH23&gt;=$D23,"○",""))))</f>
        <v/>
      </c>
      <c r="AK23" s="95"/>
      <c r="AL23" s="112" t="str">
        <f>IF(AK23="","",IF(AJ23="○",IF(AI23&gt;=10,IF($C23="介護","●","○"),"○"),"×"))</f>
        <v/>
      </c>
      <c r="AM23" s="127" t="str">
        <f>IF($G23="","",EOMONTH(AP$16,-1))</f>
        <v/>
      </c>
      <c r="AN23" s="110">
        <f>IFERROR(DATEDIF($G23,AM23,"Y"),0)</f>
        <v>0</v>
      </c>
      <c r="AO23" s="93" t="str">
        <f>IF($D23="","",IF($G23="","",IF($G23&gt;AM23,"",IF(AM23&gt;=$D23,"○",""))))</f>
        <v/>
      </c>
      <c r="AP23" s="95"/>
      <c r="AQ23" s="145" t="str">
        <f>IF(AP23="","",IF(AO23="○",IF(AN23&gt;=10,IF($C23="介護","●","○"),"○"),"×"))</f>
        <v/>
      </c>
      <c r="AR23" s="127" t="str">
        <f>IF($G23="","",EOMONTH(AU$16,-1))</f>
        <v/>
      </c>
      <c r="AS23" s="110">
        <f>IFERROR(DATEDIF($G23,AR23,"Y"),0)</f>
        <v>0</v>
      </c>
      <c r="AT23" s="93" t="str">
        <f>IF($D23="","",IF($G23="","",IF($G23&gt;AR23,"",IF(AR23&gt;=$D23,"○",""))))</f>
        <v/>
      </c>
      <c r="AU23" s="95"/>
      <c r="AV23" s="145" t="str">
        <f>IF(AU23="","",IF(AT23="○",IF(AS23&gt;=10,IF($C23="介護","●","○"),"○"),"×"))</f>
        <v/>
      </c>
      <c r="AW23" s="127" t="str">
        <f>IF($G23="","",EOMONTH(AZ$16,-1))</f>
        <v/>
      </c>
      <c r="AX23" s="110">
        <f>IFERROR(DATEDIF($G23,AW23,"Y"),0)</f>
        <v>0</v>
      </c>
      <c r="AY23" s="93" t="str">
        <f>IF($D23="","",IF($G23="","",IF($G23&gt;AW23,"",IF(AW23&gt;=$D23,"○",""))))</f>
        <v/>
      </c>
      <c r="AZ23" s="95"/>
      <c r="BA23" s="145" t="str">
        <f>IF(AZ23="","",IF(AY23="○",IF(AX23&gt;=10,IF($C23="介護","●","○"),"○"),"×"))</f>
        <v/>
      </c>
      <c r="BB23" s="127" t="str">
        <f>IF($G23="","",EOMONTH(BE$16,-1))</f>
        <v/>
      </c>
      <c r="BC23" s="110">
        <f>IFERROR(DATEDIF($G23,BB23,"Y"),0)</f>
        <v>0</v>
      </c>
      <c r="BD23" s="93" t="str">
        <f>IF($D23="","",IF($G23="","",IF($G23&gt;BB23,"",IF(BB23&gt;=$D23,"○",""))))</f>
        <v/>
      </c>
      <c r="BE23" s="95"/>
      <c r="BF23" s="145" t="str">
        <f>IF(BE23="","",IF(BD23="○",IF(BC23&gt;=10,IF($C23="介護","●","○"),"○"),"×"))</f>
        <v/>
      </c>
      <c r="BG23" s="127" t="str">
        <f>IF($G23="","",EOMONTH(BJ$16,-1))</f>
        <v/>
      </c>
      <c r="BH23" s="110">
        <f>IFERROR(DATEDIF($G23,BG23,"Y"),0)</f>
        <v>0</v>
      </c>
      <c r="BI23" s="93" t="str">
        <f>IF($D23="","",IF($G23="","",IF($G23&gt;BG23,"",IF(BG23&gt;=$D23,"○",""))))</f>
        <v/>
      </c>
      <c r="BJ23" s="95"/>
      <c r="BK23" s="261" t="str">
        <f>IF(BJ23="","",IF(BI23="○",IF(BH23&gt;=10,IF($C23="介護","●","○"),"○"),"×"))</f>
        <v/>
      </c>
      <c r="BL23" s="127" t="str">
        <f>IF($G23="","",EOMONTH(BO$16,-1))</f>
        <v/>
      </c>
      <c r="BM23" s="110">
        <f>IFERROR(DATEDIF($G23,BL23,"Y"),0)</f>
        <v>0</v>
      </c>
      <c r="BN23" s="93" t="str">
        <f>IF($D23="","",IF($G23="","",IF($G23&gt;BL23,"",IF(BL23&gt;=$D23,"○",""))))</f>
        <v/>
      </c>
      <c r="BO23" s="95"/>
      <c r="BP23" s="261" t="str">
        <f>IF(BO23="","",IF(BN23="○",IF(BM23&gt;=10,IF($C23="介護","●","○"),"○"),"×"))</f>
        <v/>
      </c>
      <c r="BQ23" s="127" t="str">
        <f>IF($G23="","",EOMONTH(BT$16,-1))</f>
        <v/>
      </c>
      <c r="BR23" s="110">
        <f>IFERROR(DATEDIF($G23,BQ23,"Y"),0)</f>
        <v>0</v>
      </c>
      <c r="BS23" s="93" t="str">
        <f>IF($D23="","",IF($G23="","",IF($G23&gt;BQ23,"",IF(BQ23&gt;=$D23,"○",""))))</f>
        <v/>
      </c>
      <c r="BT23" s="95"/>
      <c r="BU23" s="261" t="str">
        <f>IF(BT23="","",IF(BS23="○",IF(BR23&gt;=10,IF($C23="介護","●","○"),"○"),"×"))</f>
        <v/>
      </c>
      <c r="BV23" s="127" t="str">
        <f>IF($G23="","",EOMONTH(BY$16,-1))</f>
        <v/>
      </c>
      <c r="BW23" s="110">
        <f>IFERROR(DATEDIF($G23,BV23,"Y"),0)</f>
        <v>0</v>
      </c>
      <c r="BX23" s="93" t="str">
        <f>IF($D23="","",IF($G23="","",IF($G23&gt;BV23,"",IF(BV23&gt;=$D23,"○",""))))</f>
        <v/>
      </c>
      <c r="BY23" s="95"/>
      <c r="BZ23" s="261" t="str">
        <f>IF(BY23="","",IF(BX23="○",IF(BW23&gt;=10,IF($C23="介護","●","○"),"○"),"×"))</f>
        <v/>
      </c>
      <c r="CA23" s="127" t="str">
        <f>IF($G23="","",EOMONTH(CD$16,-1))</f>
        <v/>
      </c>
      <c r="CB23" s="110">
        <f>IFERROR(DATEDIF($G23,CA23,"Y"),0)</f>
        <v>0</v>
      </c>
      <c r="CC23" s="93" t="str">
        <f>IF($D23="","",IF($G23="","",IF($G23&gt;CA23,"",IF(CA23&gt;=$D23,"○",""))))</f>
        <v/>
      </c>
      <c r="CD23" s="95"/>
      <c r="CE23" s="97" t="str">
        <f>IF(CD23="","",IF(CC23="○",IF(CB23&gt;=10,IF($C23="介護","●","○"),"○"),"×"))</f>
        <v/>
      </c>
      <c r="CF23" s="136">
        <f>SUM(L23,Q23,V23,AA23,AF23,AK23,AP23,AU23,AZ23,BE23,BJ23,BO23,BT23,BY23,CD23)</f>
        <v>0</v>
      </c>
      <c r="CG23" s="101"/>
      <c r="CH23" s="66"/>
    </row>
    <row r="24" spans="2:88" ht="13.5" customHeight="1" x14ac:dyDescent="0.15">
      <c r="B24" s="116"/>
      <c r="C24" s="137"/>
      <c r="D24" s="137"/>
      <c r="E24" s="138"/>
      <c r="F24" s="139"/>
      <c r="G24" s="26" t="str">
        <f>IF(G23="","",$G$20)</f>
        <v/>
      </c>
      <c r="H24" s="123"/>
      <c r="I24" s="266"/>
      <c r="J24" s="135"/>
      <c r="K24" s="131"/>
      <c r="L24" s="95"/>
      <c r="M24" s="132"/>
      <c r="N24" s="127"/>
      <c r="O24" s="135"/>
      <c r="P24" s="131"/>
      <c r="Q24" s="95"/>
      <c r="R24" s="132"/>
      <c r="S24" s="114"/>
      <c r="T24" s="135"/>
      <c r="U24" s="131"/>
      <c r="V24" s="95"/>
      <c r="W24" s="132"/>
      <c r="X24" s="127"/>
      <c r="Y24" s="110"/>
      <c r="Z24" s="131"/>
      <c r="AA24" s="95"/>
      <c r="AB24" s="132"/>
      <c r="AC24" s="127"/>
      <c r="AD24" s="135"/>
      <c r="AE24" s="131"/>
      <c r="AF24" s="95"/>
      <c r="AG24" s="132"/>
      <c r="AH24" s="127"/>
      <c r="AI24" s="135"/>
      <c r="AJ24" s="131"/>
      <c r="AK24" s="95"/>
      <c r="AL24" s="132"/>
      <c r="AM24" s="127"/>
      <c r="AN24" s="110"/>
      <c r="AO24" s="131"/>
      <c r="AP24" s="95"/>
      <c r="AQ24" s="145"/>
      <c r="AR24" s="127"/>
      <c r="AS24" s="110"/>
      <c r="AT24" s="131"/>
      <c r="AU24" s="95"/>
      <c r="AV24" s="145"/>
      <c r="AW24" s="127"/>
      <c r="AX24" s="110"/>
      <c r="AY24" s="131"/>
      <c r="AZ24" s="95"/>
      <c r="BA24" s="145"/>
      <c r="BB24" s="127"/>
      <c r="BC24" s="110"/>
      <c r="BD24" s="131"/>
      <c r="BE24" s="95"/>
      <c r="BF24" s="145"/>
      <c r="BG24" s="127"/>
      <c r="BH24" s="110"/>
      <c r="BI24" s="131"/>
      <c r="BJ24" s="95"/>
      <c r="BK24" s="261"/>
      <c r="BL24" s="127"/>
      <c r="BM24" s="110"/>
      <c r="BN24" s="131"/>
      <c r="BO24" s="95"/>
      <c r="BP24" s="261"/>
      <c r="BQ24" s="127"/>
      <c r="BR24" s="110"/>
      <c r="BS24" s="131"/>
      <c r="BT24" s="95"/>
      <c r="BU24" s="261"/>
      <c r="BV24" s="127"/>
      <c r="BW24" s="110"/>
      <c r="BX24" s="131"/>
      <c r="BY24" s="95"/>
      <c r="BZ24" s="261"/>
      <c r="CA24" s="127"/>
      <c r="CB24" s="110"/>
      <c r="CC24" s="131"/>
      <c r="CD24" s="95"/>
      <c r="CE24" s="97"/>
      <c r="CF24" s="140"/>
      <c r="CG24" s="101"/>
      <c r="CH24" s="66"/>
    </row>
    <row r="25" spans="2:88" ht="13.5" customHeight="1" x14ac:dyDescent="0.15">
      <c r="B25" s="115"/>
      <c r="C25" s="117"/>
      <c r="D25" s="141"/>
      <c r="E25" s="119"/>
      <c r="F25" s="120"/>
      <c r="G25" s="25"/>
      <c r="H25" s="123" t="str">
        <f>IF($G25="","",IFERROR(DATEDIF(G25,G26,"Y")&amp;"年"&amp;DATEDIF(G25,G26,"YM")&amp;"月","0年0月"))</f>
        <v/>
      </c>
      <c r="I25" s="264" t="str">
        <f>IF($G25="","",EOMONTH(L$16,-1))</f>
        <v/>
      </c>
      <c r="J25" s="129">
        <f>IFERROR(DATEDIF($G25,I25,"Y"),0)</f>
        <v>0</v>
      </c>
      <c r="K25" s="93" t="str">
        <f>IF($D25="","",IF($G25="","",IF($G25&gt;I25,"",IF(I25&gt;=$D25,"○",""))))</f>
        <v/>
      </c>
      <c r="L25" s="95"/>
      <c r="M25" s="112" t="str">
        <f>IF(L25="","",IF(K25="○",IF(J25&gt;=10,IF($C25="介護","●","○"),"○"),"×"))</f>
        <v/>
      </c>
      <c r="N25" s="127" t="str">
        <f>IF($G25="","",EOMONTH(Q$16,-1))</f>
        <v/>
      </c>
      <c r="O25" s="129">
        <f>IFERROR(DATEDIF($G25,N25,"Y"),0)</f>
        <v>0</v>
      </c>
      <c r="P25" s="93" t="str">
        <f>IF($D25="","",IF($G25="","",IF($G25&gt;N25,"",IF(N25&gt;=$D25,"○",""))))</f>
        <v/>
      </c>
      <c r="Q25" s="95"/>
      <c r="R25" s="112" t="str">
        <f>IF(Q25="","",IF(P25="○",IF(O25&gt;=10,IF($C25="介護","●","○"),"○"),"×"))</f>
        <v/>
      </c>
      <c r="S25" s="108" t="str">
        <f>IF($G25="","",EOMONTH(V$16,-1))</f>
        <v/>
      </c>
      <c r="T25" s="129">
        <f>IFERROR(DATEDIF($G25,S25,"Y"),0)</f>
        <v>0</v>
      </c>
      <c r="U25" s="93" t="str">
        <f>IF($D25="","",IF($G25="","",IF($G25&gt;S25,"",IF(S25&gt;=$D25,"○",""))))</f>
        <v/>
      </c>
      <c r="V25" s="95"/>
      <c r="W25" s="112" t="str">
        <f>IF(V25="","",IF(U25="○",IF(T25&gt;=10,IF($C25="介護","●","○"),"○"),"×"))</f>
        <v/>
      </c>
      <c r="X25" s="127" t="str">
        <f>IF($G25="","",EOMONTH(AA$16,-1))</f>
        <v/>
      </c>
      <c r="Y25" s="110">
        <f>IFERROR(DATEDIF($G25,X25,"Y"),0)</f>
        <v>0</v>
      </c>
      <c r="Z25" s="93" t="str">
        <f>IF($D25="","",IF($G25="","",IF($G25&gt;X25,"",IF(X25&gt;=$D25,"○",""))))</f>
        <v/>
      </c>
      <c r="AA25" s="95"/>
      <c r="AB25" s="112" t="str">
        <f>IF(AA25="","",IF(Z25="○",IF(Y25&gt;=10,IF($C25="介護","●","○"),"○"),"×"))</f>
        <v/>
      </c>
      <c r="AC25" s="127" t="str">
        <f>IF($G25="","",EOMONTH(AF$16,-1))</f>
        <v/>
      </c>
      <c r="AD25" s="129">
        <f>IFERROR(DATEDIF($G25,AC25,"Y"),0)</f>
        <v>0</v>
      </c>
      <c r="AE25" s="93" t="str">
        <f>IF($D25="","",IF($G25="","",IF($G25&gt;AC25,"",IF(AC25&gt;=$D25,"○",""))))</f>
        <v/>
      </c>
      <c r="AF25" s="95"/>
      <c r="AG25" s="112" t="str">
        <f>IF(AF25="","",IF(AE25="○",IF(AD25&gt;=10,IF($C25="介護","●","○"),"○"),"×"))</f>
        <v/>
      </c>
      <c r="AH25" s="127" t="str">
        <f>IF($G25="","",EOMONTH(AK$16,-1))</f>
        <v/>
      </c>
      <c r="AI25" s="129">
        <f>IFERROR(DATEDIF($G25,AH25,"Y"),0)</f>
        <v>0</v>
      </c>
      <c r="AJ25" s="93" t="str">
        <f>IF($D25="","",IF($G25="","",IF($G25&gt;AH25,"",IF(AH25&gt;=$D25,"○",""))))</f>
        <v/>
      </c>
      <c r="AK25" s="95"/>
      <c r="AL25" s="112" t="str">
        <f>IF(AK25="","",IF(AJ25="○",IF(AI25&gt;=10,IF($C25="介護","●","○"),"○"),"×"))</f>
        <v/>
      </c>
      <c r="AM25" s="127" t="str">
        <f>IF($G25="","",EOMONTH(AP$16,-1))</f>
        <v/>
      </c>
      <c r="AN25" s="110">
        <f>IFERROR(DATEDIF($G25,AM25,"Y"),0)</f>
        <v>0</v>
      </c>
      <c r="AO25" s="93" t="str">
        <f>IF($D25="","",IF($G25="","",IF($G25&gt;AM25,"",IF(AM25&gt;=$D25,"○",""))))</f>
        <v/>
      </c>
      <c r="AP25" s="95"/>
      <c r="AQ25" s="145" t="str">
        <f>IF(AP25="","",IF(AO25="○",IF(AN25&gt;=10,IF($C25="介護","●","○"),"○"),"×"))</f>
        <v/>
      </c>
      <c r="AR25" s="127" t="str">
        <f>IF($G25="","",EOMONTH(AU$16,-1))</f>
        <v/>
      </c>
      <c r="AS25" s="110">
        <f>IFERROR(DATEDIF($G25,AR25,"Y"),0)</f>
        <v>0</v>
      </c>
      <c r="AT25" s="93" t="str">
        <f>IF($D25="","",IF($G25="","",IF($G25&gt;AR25,"",IF(AR25&gt;=$D25,"○",""))))</f>
        <v/>
      </c>
      <c r="AU25" s="95"/>
      <c r="AV25" s="145" t="str">
        <f>IF(AU25="","",IF(AT25="○",IF(AS25&gt;=10,IF($C25="介護","●","○"),"○"),"×"))</f>
        <v/>
      </c>
      <c r="AW25" s="127" t="str">
        <f>IF($G25="","",EOMONTH(AZ$16,-1))</f>
        <v/>
      </c>
      <c r="AX25" s="110">
        <f>IFERROR(DATEDIF($G25,AW25,"Y"),0)</f>
        <v>0</v>
      </c>
      <c r="AY25" s="93" t="str">
        <f>IF($D25="","",IF($G25="","",IF($G25&gt;AW25,"",IF(AW25&gt;=$D25,"○",""))))</f>
        <v/>
      </c>
      <c r="AZ25" s="95"/>
      <c r="BA25" s="145" t="str">
        <f>IF(AZ25="","",IF(AY25="○",IF(AX25&gt;=10,IF($C25="介護","●","○"),"○"),"×"))</f>
        <v/>
      </c>
      <c r="BB25" s="127" t="str">
        <f>IF($G25="","",EOMONTH(BE$16,-1))</f>
        <v/>
      </c>
      <c r="BC25" s="110">
        <f>IFERROR(DATEDIF($G25,BB25,"Y"),0)</f>
        <v>0</v>
      </c>
      <c r="BD25" s="93" t="str">
        <f>IF($D25="","",IF($G25="","",IF($G25&gt;BB25,"",IF(BB25&gt;=$D25,"○",""))))</f>
        <v/>
      </c>
      <c r="BE25" s="95"/>
      <c r="BF25" s="145" t="str">
        <f>IF(BE25="","",IF(BD25="○",IF(BC25&gt;=10,IF($C25="介護","●","○"),"○"),"×"))</f>
        <v/>
      </c>
      <c r="BG25" s="127" t="str">
        <f>IF($G25="","",EOMONTH(BJ$16,-1))</f>
        <v/>
      </c>
      <c r="BH25" s="110">
        <f>IFERROR(DATEDIF($G25,BG25,"Y"),0)</f>
        <v>0</v>
      </c>
      <c r="BI25" s="93" t="str">
        <f>IF($D25="","",IF($G25="","",IF($G25&gt;BG25,"",IF(BG25&gt;=$D25,"○",""))))</f>
        <v/>
      </c>
      <c r="BJ25" s="95"/>
      <c r="BK25" s="261" t="str">
        <f>IF(BJ25="","",IF(BI25="○",IF(BH25&gt;=10,IF($C25="介護","●","○"),"○"),"×"))</f>
        <v/>
      </c>
      <c r="BL25" s="127" t="str">
        <f>IF($G25="","",EOMONTH(BO$16,-1))</f>
        <v/>
      </c>
      <c r="BM25" s="110">
        <f>IFERROR(DATEDIF($G25,BL25,"Y"),0)</f>
        <v>0</v>
      </c>
      <c r="BN25" s="93" t="str">
        <f>IF($D25="","",IF($G25="","",IF($G25&gt;BL25,"",IF(BL25&gt;=$D25,"○",""))))</f>
        <v/>
      </c>
      <c r="BO25" s="95"/>
      <c r="BP25" s="261" t="str">
        <f>IF(BO25="","",IF(BN25="○",IF(BM25&gt;=10,IF($C25="介護","●","○"),"○"),"×"))</f>
        <v/>
      </c>
      <c r="BQ25" s="127" t="str">
        <f>IF($G25="","",EOMONTH(BT$16,-1))</f>
        <v/>
      </c>
      <c r="BR25" s="110">
        <f>IFERROR(DATEDIF($G25,BQ25,"Y"),0)</f>
        <v>0</v>
      </c>
      <c r="BS25" s="93" t="str">
        <f>IF($D25="","",IF($G25="","",IF($G25&gt;BQ25,"",IF(BQ25&gt;=$D25,"○",""))))</f>
        <v/>
      </c>
      <c r="BT25" s="95"/>
      <c r="BU25" s="261" t="str">
        <f>IF(BT25="","",IF(BS25="○",IF(BR25&gt;=10,IF($C25="介護","●","○"),"○"),"×"))</f>
        <v/>
      </c>
      <c r="BV25" s="127" t="str">
        <f>IF($G25="","",EOMONTH(BY$16,-1))</f>
        <v/>
      </c>
      <c r="BW25" s="110">
        <f>IFERROR(DATEDIF($G25,BV25,"Y"),0)</f>
        <v>0</v>
      </c>
      <c r="BX25" s="93" t="str">
        <f>IF($D25="","",IF($G25="","",IF($G25&gt;BV25,"",IF(BV25&gt;=$D25,"○",""))))</f>
        <v/>
      </c>
      <c r="BY25" s="95"/>
      <c r="BZ25" s="261" t="str">
        <f>IF(BY25="","",IF(BX25="○",IF(BW25&gt;=10,IF($C25="介護","●","○"),"○"),"×"))</f>
        <v/>
      </c>
      <c r="CA25" s="127" t="str">
        <f>IF($G25="","",EOMONTH(CD$16,-1))</f>
        <v/>
      </c>
      <c r="CB25" s="110">
        <f>IFERROR(DATEDIF($G25,CA25,"Y"),0)</f>
        <v>0</v>
      </c>
      <c r="CC25" s="93" t="str">
        <f>IF($D25="","",IF($G25="","",IF($G25&gt;CA25,"",IF(CA25&gt;=$D25,"○",""))))</f>
        <v/>
      </c>
      <c r="CD25" s="95"/>
      <c r="CE25" s="97" t="str">
        <f>IF(CD25="","",IF(CC25="○",IF(CB25&gt;=10,IF($C25="介護","●","○"),"○"),"×"))</f>
        <v/>
      </c>
      <c r="CF25" s="136">
        <f>SUM(L25,Q25,V25,AA25,AF25,AK25,AP25,AU25,AZ25,BE25,BJ25,BO25,BT25,BY25,CD25)</f>
        <v>0</v>
      </c>
      <c r="CG25" s="101"/>
      <c r="CH25" s="66"/>
    </row>
    <row r="26" spans="2:88" ht="13.5" customHeight="1" x14ac:dyDescent="0.15">
      <c r="B26" s="116"/>
      <c r="C26" s="137"/>
      <c r="D26" s="137"/>
      <c r="E26" s="138"/>
      <c r="F26" s="139"/>
      <c r="G26" s="26" t="str">
        <f>IF(G25="","",$G$20)</f>
        <v/>
      </c>
      <c r="H26" s="123"/>
      <c r="I26" s="266"/>
      <c r="J26" s="135"/>
      <c r="K26" s="131"/>
      <c r="L26" s="95"/>
      <c r="M26" s="132"/>
      <c r="N26" s="127"/>
      <c r="O26" s="135"/>
      <c r="P26" s="131"/>
      <c r="Q26" s="95"/>
      <c r="R26" s="132"/>
      <c r="S26" s="114"/>
      <c r="T26" s="135"/>
      <c r="U26" s="131"/>
      <c r="V26" s="95"/>
      <c r="W26" s="132"/>
      <c r="X26" s="127"/>
      <c r="Y26" s="110"/>
      <c r="Z26" s="131"/>
      <c r="AA26" s="95"/>
      <c r="AB26" s="132"/>
      <c r="AC26" s="127"/>
      <c r="AD26" s="135"/>
      <c r="AE26" s="131"/>
      <c r="AF26" s="95"/>
      <c r="AG26" s="132"/>
      <c r="AH26" s="127"/>
      <c r="AI26" s="135"/>
      <c r="AJ26" s="131"/>
      <c r="AK26" s="95"/>
      <c r="AL26" s="132"/>
      <c r="AM26" s="127"/>
      <c r="AN26" s="110"/>
      <c r="AO26" s="131"/>
      <c r="AP26" s="95"/>
      <c r="AQ26" s="145"/>
      <c r="AR26" s="127"/>
      <c r="AS26" s="110"/>
      <c r="AT26" s="131"/>
      <c r="AU26" s="95"/>
      <c r="AV26" s="145"/>
      <c r="AW26" s="127"/>
      <c r="AX26" s="110"/>
      <c r="AY26" s="131"/>
      <c r="AZ26" s="95"/>
      <c r="BA26" s="145"/>
      <c r="BB26" s="127"/>
      <c r="BC26" s="110"/>
      <c r="BD26" s="131"/>
      <c r="BE26" s="95"/>
      <c r="BF26" s="145"/>
      <c r="BG26" s="127"/>
      <c r="BH26" s="110"/>
      <c r="BI26" s="131"/>
      <c r="BJ26" s="95"/>
      <c r="BK26" s="261"/>
      <c r="BL26" s="127"/>
      <c r="BM26" s="110"/>
      <c r="BN26" s="131"/>
      <c r="BO26" s="95"/>
      <c r="BP26" s="261"/>
      <c r="BQ26" s="127"/>
      <c r="BR26" s="110"/>
      <c r="BS26" s="131"/>
      <c r="BT26" s="95"/>
      <c r="BU26" s="261"/>
      <c r="BV26" s="127"/>
      <c r="BW26" s="110"/>
      <c r="BX26" s="131"/>
      <c r="BY26" s="95"/>
      <c r="BZ26" s="261"/>
      <c r="CA26" s="127"/>
      <c r="CB26" s="110"/>
      <c r="CC26" s="131"/>
      <c r="CD26" s="95"/>
      <c r="CE26" s="97"/>
      <c r="CF26" s="140"/>
      <c r="CG26" s="101"/>
      <c r="CH26" s="66"/>
    </row>
    <row r="27" spans="2:88" ht="13.5" customHeight="1" x14ac:dyDescent="0.15">
      <c r="B27" s="115"/>
      <c r="C27" s="117"/>
      <c r="D27" s="141"/>
      <c r="E27" s="119"/>
      <c r="F27" s="120"/>
      <c r="G27" s="25"/>
      <c r="H27" s="123" t="str">
        <f>IF($G27="","",IFERROR(DATEDIF(G27,G28,"Y")&amp;"年"&amp;DATEDIF(G27,G28,"YM")&amp;"月","0年0月"))</f>
        <v/>
      </c>
      <c r="I27" s="264" t="str">
        <f>IF($G27="","",EOMONTH(L$16,-1))</f>
        <v/>
      </c>
      <c r="J27" s="129">
        <f>IFERROR(DATEDIF($G27,I27,"Y"),0)</f>
        <v>0</v>
      </c>
      <c r="K27" s="93" t="str">
        <f>IF($D27="","",IF($G27="","",IF($G27&gt;I27,"",IF(I27&gt;=$D27,"○",""))))</f>
        <v/>
      </c>
      <c r="L27" s="95"/>
      <c r="M27" s="112" t="str">
        <f>IF(L27="","",IF(K27="○",IF(J27&gt;=10,IF($C27="介護","●","○"),"○"),"×"))</f>
        <v/>
      </c>
      <c r="N27" s="127" t="str">
        <f>IF($G27="","",EOMONTH(Q$16,-1))</f>
        <v/>
      </c>
      <c r="O27" s="129">
        <f>IFERROR(DATEDIF($G27,N27,"Y"),0)</f>
        <v>0</v>
      </c>
      <c r="P27" s="93" t="str">
        <f>IF($D27="","",IF($G27="","",IF($G27&gt;N27,"",IF(N27&gt;=$D27,"○",""))))</f>
        <v/>
      </c>
      <c r="Q27" s="95"/>
      <c r="R27" s="112" t="str">
        <f>IF(Q27="","",IF(P27="○",IF(O27&gt;=10,IF($C27="介護","●","○"),"○"),"×"))</f>
        <v/>
      </c>
      <c r="S27" s="108" t="str">
        <f>IF($G27="","",EOMONTH(V$16,-1))</f>
        <v/>
      </c>
      <c r="T27" s="129">
        <f>IFERROR(DATEDIF($G27,S27,"Y"),0)</f>
        <v>0</v>
      </c>
      <c r="U27" s="93" t="str">
        <f>IF($D27="","",IF($G27="","",IF($G27&gt;S27,"",IF(S27&gt;=$D27,"○",""))))</f>
        <v/>
      </c>
      <c r="V27" s="95"/>
      <c r="W27" s="112" t="str">
        <f>IF(V27="","",IF(U27="○",IF(T27&gt;=10,IF($C27="介護","●","○"),"○"),"×"))</f>
        <v/>
      </c>
      <c r="X27" s="127" t="str">
        <f>IF($G27="","",EOMONTH(AA$16,-1))</f>
        <v/>
      </c>
      <c r="Y27" s="110">
        <f>IFERROR(DATEDIF($G27,X27,"Y"),0)</f>
        <v>0</v>
      </c>
      <c r="Z27" s="93" t="str">
        <f>IF($D27="","",IF($G27="","",IF($G27&gt;X27,"",IF(X27&gt;=$D27,"○",""))))</f>
        <v/>
      </c>
      <c r="AA27" s="95"/>
      <c r="AB27" s="112" t="str">
        <f>IF(AA27="","",IF(Z27="○",IF(Y27&gt;=10,IF($C27="介護","●","○"),"○"),"×"))</f>
        <v/>
      </c>
      <c r="AC27" s="127" t="str">
        <f>IF($G27="","",EOMONTH(AF$16,-1))</f>
        <v/>
      </c>
      <c r="AD27" s="129">
        <f>IFERROR(DATEDIF($G27,AC27,"Y"),0)</f>
        <v>0</v>
      </c>
      <c r="AE27" s="93" t="str">
        <f>IF($D27="","",IF($G27="","",IF($G27&gt;AC27,"",IF(AC27&gt;=$D27,"○",""))))</f>
        <v/>
      </c>
      <c r="AF27" s="95"/>
      <c r="AG27" s="112" t="str">
        <f>IF(AF27="","",IF(AE27="○",IF(AD27&gt;=10,IF($C27="介護","●","○"),"○"),"×"))</f>
        <v/>
      </c>
      <c r="AH27" s="127" t="str">
        <f>IF($G27="","",EOMONTH(AK$16,-1))</f>
        <v/>
      </c>
      <c r="AI27" s="129">
        <f>IFERROR(DATEDIF($G27,AH27,"Y"),0)</f>
        <v>0</v>
      </c>
      <c r="AJ27" s="93" t="str">
        <f>IF($D27="","",IF($G27="","",IF($G27&gt;AH27,"",IF(AH27&gt;=$D27,"○",""))))</f>
        <v/>
      </c>
      <c r="AK27" s="95"/>
      <c r="AL27" s="112" t="str">
        <f>IF(AK27="","",IF(AJ27="○",IF(AI27&gt;=10,IF($C27="介護","●","○"),"○"),"×"))</f>
        <v/>
      </c>
      <c r="AM27" s="127" t="str">
        <f>IF($G27="","",EOMONTH(AP$16,-1))</f>
        <v/>
      </c>
      <c r="AN27" s="110">
        <f>IFERROR(DATEDIF($G27,AM27,"Y"),0)</f>
        <v>0</v>
      </c>
      <c r="AO27" s="93" t="str">
        <f>IF($D27="","",IF($G27="","",IF($G27&gt;AM27,"",IF(AM27&gt;=$D27,"○",""))))</f>
        <v/>
      </c>
      <c r="AP27" s="95"/>
      <c r="AQ27" s="145" t="str">
        <f>IF(AP27="","",IF(AO27="○",IF(AN27&gt;=10,IF($C27="介護","●","○"),"○"),"×"))</f>
        <v/>
      </c>
      <c r="AR27" s="127" t="str">
        <f>IF($G27="","",EOMONTH(AU$16,-1))</f>
        <v/>
      </c>
      <c r="AS27" s="110">
        <f>IFERROR(DATEDIF($G27,AR27,"Y"),0)</f>
        <v>0</v>
      </c>
      <c r="AT27" s="93" t="str">
        <f>IF($D27="","",IF($G27="","",IF($G27&gt;AR27,"",IF(AR27&gt;=$D27,"○",""))))</f>
        <v/>
      </c>
      <c r="AU27" s="95"/>
      <c r="AV27" s="145" t="str">
        <f>IF(AU27="","",IF(AT27="○",IF(AS27&gt;=10,IF($C27="介護","●","○"),"○"),"×"))</f>
        <v/>
      </c>
      <c r="AW27" s="127" t="str">
        <f>IF($G27="","",EOMONTH(AZ$16,-1))</f>
        <v/>
      </c>
      <c r="AX27" s="110">
        <f>IFERROR(DATEDIF($G27,AW27,"Y"),0)</f>
        <v>0</v>
      </c>
      <c r="AY27" s="93" t="str">
        <f>IF($D27="","",IF($G27="","",IF($G27&gt;AW27,"",IF(AW27&gt;=$D27,"○",""))))</f>
        <v/>
      </c>
      <c r="AZ27" s="95"/>
      <c r="BA27" s="145" t="str">
        <f>IF(AZ27="","",IF(AY27="○",IF(AX27&gt;=10,IF($C27="介護","●","○"),"○"),"×"))</f>
        <v/>
      </c>
      <c r="BB27" s="127" t="str">
        <f>IF($G27="","",EOMONTH(BE$16,-1))</f>
        <v/>
      </c>
      <c r="BC27" s="110">
        <f>IFERROR(DATEDIF($G27,BB27,"Y"),0)</f>
        <v>0</v>
      </c>
      <c r="BD27" s="93" t="str">
        <f>IF($D27="","",IF($G27="","",IF($G27&gt;BB27,"",IF(BB27&gt;=$D27,"○",""))))</f>
        <v/>
      </c>
      <c r="BE27" s="95"/>
      <c r="BF27" s="145" t="str">
        <f>IF(BE27="","",IF(BD27="○",IF(BC27&gt;=10,IF($C27="介護","●","○"),"○"),"×"))</f>
        <v/>
      </c>
      <c r="BG27" s="127" t="str">
        <f>IF($G27="","",EOMONTH(BJ$16,-1))</f>
        <v/>
      </c>
      <c r="BH27" s="110">
        <f>IFERROR(DATEDIF($G27,BG27,"Y"),0)</f>
        <v>0</v>
      </c>
      <c r="BI27" s="93" t="str">
        <f>IF($D27="","",IF($G27="","",IF($G27&gt;BG27,"",IF(BG27&gt;=$D27,"○",""))))</f>
        <v/>
      </c>
      <c r="BJ27" s="95"/>
      <c r="BK27" s="261" t="str">
        <f>IF(BJ27="","",IF(BI27="○",IF(BH27&gt;=10,IF($C27="介護","●","○"),"○"),"×"))</f>
        <v/>
      </c>
      <c r="BL27" s="127" t="str">
        <f>IF($G27="","",EOMONTH(BO$16,-1))</f>
        <v/>
      </c>
      <c r="BM27" s="110">
        <f>IFERROR(DATEDIF($G27,BL27,"Y"),0)</f>
        <v>0</v>
      </c>
      <c r="BN27" s="93" t="str">
        <f>IF($D27="","",IF($G27="","",IF($G27&gt;BL27,"",IF(BL27&gt;=$D27,"○",""))))</f>
        <v/>
      </c>
      <c r="BO27" s="95"/>
      <c r="BP27" s="261" t="str">
        <f>IF(BO27="","",IF(BN27="○",IF(BM27&gt;=10,IF($C27="介護","●","○"),"○"),"×"))</f>
        <v/>
      </c>
      <c r="BQ27" s="127" t="str">
        <f>IF($G27="","",EOMONTH(BT$16,-1))</f>
        <v/>
      </c>
      <c r="BR27" s="110">
        <f>IFERROR(DATEDIF($G27,BQ27,"Y"),0)</f>
        <v>0</v>
      </c>
      <c r="BS27" s="93" t="str">
        <f>IF($D27="","",IF($G27="","",IF($G27&gt;BQ27,"",IF(BQ27&gt;=$D27,"○",""))))</f>
        <v/>
      </c>
      <c r="BT27" s="95"/>
      <c r="BU27" s="261" t="str">
        <f>IF(BT27="","",IF(BS27="○",IF(BR27&gt;=10,IF($C27="介護","●","○"),"○"),"×"))</f>
        <v/>
      </c>
      <c r="BV27" s="127" t="str">
        <f>IF($G27="","",EOMONTH(BY$16,-1))</f>
        <v/>
      </c>
      <c r="BW27" s="110">
        <f>IFERROR(DATEDIF($G27,BV27,"Y"),0)</f>
        <v>0</v>
      </c>
      <c r="BX27" s="93" t="str">
        <f>IF($D27="","",IF($G27="","",IF($G27&gt;BV27,"",IF(BV27&gt;=$D27,"○",""))))</f>
        <v/>
      </c>
      <c r="BY27" s="95"/>
      <c r="BZ27" s="261" t="str">
        <f>IF(BY27="","",IF(BX27="○",IF(BW27&gt;=10,IF($C27="介護","●","○"),"○"),"×"))</f>
        <v/>
      </c>
      <c r="CA27" s="127" t="str">
        <f>IF($G27="","",EOMONTH(CD$16,-1))</f>
        <v/>
      </c>
      <c r="CB27" s="110">
        <f>IFERROR(DATEDIF($G27,CA27,"Y"),0)</f>
        <v>0</v>
      </c>
      <c r="CC27" s="93" t="str">
        <f>IF($D27="","",IF($G27="","",IF($G27&gt;CA27,"",IF(CA27&gt;=$D27,"○",""))))</f>
        <v/>
      </c>
      <c r="CD27" s="95"/>
      <c r="CE27" s="97" t="str">
        <f>IF(CD27="","",IF(CC27="○",IF(CB27&gt;=10,IF($C27="介護","●","○"),"○"),"×"))</f>
        <v/>
      </c>
      <c r="CF27" s="136">
        <f>SUM(L27,Q27,V27,AA27,AF27,AK27,AP27,AU27,AZ27,BE27,BJ27,BO27,BT27,BY27,CD27)</f>
        <v>0</v>
      </c>
      <c r="CG27" s="101"/>
      <c r="CH27" s="66"/>
    </row>
    <row r="28" spans="2:88" ht="13.5" customHeight="1" x14ac:dyDescent="0.15">
      <c r="B28" s="116"/>
      <c r="C28" s="137"/>
      <c r="D28" s="137"/>
      <c r="E28" s="138"/>
      <c r="F28" s="139"/>
      <c r="G28" s="26" t="str">
        <f>IF(G27="","",$G$20)</f>
        <v/>
      </c>
      <c r="H28" s="123"/>
      <c r="I28" s="266"/>
      <c r="J28" s="135"/>
      <c r="K28" s="131"/>
      <c r="L28" s="95"/>
      <c r="M28" s="132"/>
      <c r="N28" s="127"/>
      <c r="O28" s="135"/>
      <c r="P28" s="131"/>
      <c r="Q28" s="95"/>
      <c r="R28" s="132"/>
      <c r="S28" s="114"/>
      <c r="T28" s="135"/>
      <c r="U28" s="131"/>
      <c r="V28" s="95"/>
      <c r="W28" s="132"/>
      <c r="X28" s="127"/>
      <c r="Y28" s="110"/>
      <c r="Z28" s="131"/>
      <c r="AA28" s="95"/>
      <c r="AB28" s="132"/>
      <c r="AC28" s="127"/>
      <c r="AD28" s="135"/>
      <c r="AE28" s="131"/>
      <c r="AF28" s="95"/>
      <c r="AG28" s="132"/>
      <c r="AH28" s="127"/>
      <c r="AI28" s="135"/>
      <c r="AJ28" s="131"/>
      <c r="AK28" s="95"/>
      <c r="AL28" s="132"/>
      <c r="AM28" s="127"/>
      <c r="AN28" s="110"/>
      <c r="AO28" s="131"/>
      <c r="AP28" s="95"/>
      <c r="AQ28" s="145"/>
      <c r="AR28" s="127"/>
      <c r="AS28" s="110"/>
      <c r="AT28" s="131"/>
      <c r="AU28" s="95"/>
      <c r="AV28" s="145"/>
      <c r="AW28" s="127"/>
      <c r="AX28" s="110"/>
      <c r="AY28" s="131"/>
      <c r="AZ28" s="95"/>
      <c r="BA28" s="145"/>
      <c r="BB28" s="127"/>
      <c r="BC28" s="110"/>
      <c r="BD28" s="131"/>
      <c r="BE28" s="95"/>
      <c r="BF28" s="145"/>
      <c r="BG28" s="127"/>
      <c r="BH28" s="110"/>
      <c r="BI28" s="131"/>
      <c r="BJ28" s="95"/>
      <c r="BK28" s="261"/>
      <c r="BL28" s="127"/>
      <c r="BM28" s="110"/>
      <c r="BN28" s="131"/>
      <c r="BO28" s="95"/>
      <c r="BP28" s="261"/>
      <c r="BQ28" s="127"/>
      <c r="BR28" s="110"/>
      <c r="BS28" s="131"/>
      <c r="BT28" s="95"/>
      <c r="BU28" s="261"/>
      <c r="BV28" s="127"/>
      <c r="BW28" s="110"/>
      <c r="BX28" s="131"/>
      <c r="BY28" s="95"/>
      <c r="BZ28" s="261"/>
      <c r="CA28" s="127"/>
      <c r="CB28" s="110"/>
      <c r="CC28" s="131"/>
      <c r="CD28" s="95"/>
      <c r="CE28" s="97"/>
      <c r="CF28" s="140"/>
      <c r="CG28" s="101"/>
      <c r="CH28" s="66"/>
    </row>
    <row r="29" spans="2:88" ht="13.5" customHeight="1" x14ac:dyDescent="0.15">
      <c r="B29" s="115"/>
      <c r="C29" s="117"/>
      <c r="D29" s="141"/>
      <c r="E29" s="119"/>
      <c r="F29" s="120"/>
      <c r="G29" s="25"/>
      <c r="H29" s="123" t="str">
        <f>IF($G29="","",IFERROR(DATEDIF(G29,G30,"Y")&amp;"年"&amp;DATEDIF(G29,G30,"YM")&amp;"月","0年0月"))</f>
        <v/>
      </c>
      <c r="I29" s="264" t="str">
        <f>IF($G29="","",EOMONTH(L$16,-1))</f>
        <v/>
      </c>
      <c r="J29" s="129">
        <f>IFERROR(DATEDIF($G29,I29,"Y"),0)</f>
        <v>0</v>
      </c>
      <c r="K29" s="93" t="str">
        <f>IF($D29="","",IF($G29="","",IF($G29&gt;I29,"",IF(I29&gt;=$D29,"○",""))))</f>
        <v/>
      </c>
      <c r="L29" s="95"/>
      <c r="M29" s="112" t="str">
        <f>IF(L29="","",IF(K29="○",IF(J29&gt;=10,IF($C29="介護","●","○"),"○"),"×"))</f>
        <v/>
      </c>
      <c r="N29" s="127" t="str">
        <f>IF($G29="","",EOMONTH(Q$16,-1))</f>
        <v/>
      </c>
      <c r="O29" s="129">
        <f>IFERROR(DATEDIF($G29,N29,"Y"),0)</f>
        <v>0</v>
      </c>
      <c r="P29" s="93" t="str">
        <f>IF($D29="","",IF($G29="","",IF($G29&gt;N29,"",IF(N29&gt;=$D29,"○",""))))</f>
        <v/>
      </c>
      <c r="Q29" s="95"/>
      <c r="R29" s="112" t="str">
        <f>IF(Q29="","",IF(P29="○",IF(O29&gt;=10,IF($C29="介護","●","○"),"○"),"×"))</f>
        <v/>
      </c>
      <c r="S29" s="108" t="str">
        <f>IF($G29="","",EOMONTH(V$16,-1))</f>
        <v/>
      </c>
      <c r="T29" s="129">
        <f>IFERROR(DATEDIF($G29,S29,"Y"),0)</f>
        <v>0</v>
      </c>
      <c r="U29" s="93" t="str">
        <f>IF($D29="","",IF($G29="","",IF($G29&gt;S29,"",IF(S29&gt;=$D29,"○",""))))</f>
        <v/>
      </c>
      <c r="V29" s="95"/>
      <c r="W29" s="112" t="str">
        <f>IF(V29="","",IF(U29="○",IF(T29&gt;=10,IF($C29="介護","●","○"),"○"),"×"))</f>
        <v/>
      </c>
      <c r="X29" s="127" t="str">
        <f>IF($G29="","",EOMONTH(AA$16,-1))</f>
        <v/>
      </c>
      <c r="Y29" s="110">
        <f>IFERROR(DATEDIF($G29,X29,"Y"),0)</f>
        <v>0</v>
      </c>
      <c r="Z29" s="93" t="str">
        <f>IF($D29="","",IF($G29="","",IF($G29&gt;X29,"",IF(X29&gt;=$D29,"○",""))))</f>
        <v/>
      </c>
      <c r="AA29" s="95"/>
      <c r="AB29" s="112" t="str">
        <f>IF(AA29="","",IF(Z29="○",IF(Y29&gt;=10,IF($C29="介護","●","○"),"○"),"×"))</f>
        <v/>
      </c>
      <c r="AC29" s="127" t="str">
        <f>IF($G29="","",EOMONTH(AF$16,-1))</f>
        <v/>
      </c>
      <c r="AD29" s="129">
        <f>IFERROR(DATEDIF($G29,AC29,"Y"),0)</f>
        <v>0</v>
      </c>
      <c r="AE29" s="93" t="str">
        <f>IF($D29="","",IF($G29="","",IF($G29&gt;AC29,"",IF(AC29&gt;=$D29,"○",""))))</f>
        <v/>
      </c>
      <c r="AF29" s="95"/>
      <c r="AG29" s="112" t="str">
        <f>IF(AF29="","",IF(AE29="○",IF(AD29&gt;=10,IF($C29="介護","●","○"),"○"),"×"))</f>
        <v/>
      </c>
      <c r="AH29" s="127" t="str">
        <f>IF($G29="","",EOMONTH(AK$16,-1))</f>
        <v/>
      </c>
      <c r="AI29" s="129">
        <f>IFERROR(DATEDIF($G29,AH29,"Y"),0)</f>
        <v>0</v>
      </c>
      <c r="AJ29" s="93" t="str">
        <f>IF($D29="","",IF($G29="","",IF($G29&gt;AH29,"",IF(AH29&gt;=$D29,"○",""))))</f>
        <v/>
      </c>
      <c r="AK29" s="95"/>
      <c r="AL29" s="112" t="str">
        <f>IF(AK29="","",IF(AJ29="○",IF(AI29&gt;=10,IF($C29="介護","●","○"),"○"),"×"))</f>
        <v/>
      </c>
      <c r="AM29" s="127" t="str">
        <f>IF($G29="","",EOMONTH(AP$16,-1))</f>
        <v/>
      </c>
      <c r="AN29" s="110">
        <f>IFERROR(DATEDIF($G29,AM29,"Y"),0)</f>
        <v>0</v>
      </c>
      <c r="AO29" s="93" t="str">
        <f>IF($D29="","",IF($G29="","",IF($G29&gt;AM29,"",IF(AM29&gt;=$D29,"○",""))))</f>
        <v/>
      </c>
      <c r="AP29" s="95"/>
      <c r="AQ29" s="145" t="str">
        <f>IF(AP29="","",IF(AO29="○",IF(AN29&gt;=10,IF($C29="介護","●","○"),"○"),"×"))</f>
        <v/>
      </c>
      <c r="AR29" s="127" t="str">
        <f>IF($G29="","",EOMONTH(AU$16,-1))</f>
        <v/>
      </c>
      <c r="AS29" s="110">
        <f>IFERROR(DATEDIF($G29,AR29,"Y"),0)</f>
        <v>0</v>
      </c>
      <c r="AT29" s="93" t="str">
        <f>IF($D29="","",IF($G29="","",IF($G29&gt;AR29,"",IF(AR29&gt;=$D29,"○",""))))</f>
        <v/>
      </c>
      <c r="AU29" s="95"/>
      <c r="AV29" s="145" t="str">
        <f>IF(AU29="","",IF(AT29="○",IF(AS29&gt;=10,IF($C29="介護","●","○"),"○"),"×"))</f>
        <v/>
      </c>
      <c r="AW29" s="127" t="str">
        <f>IF($G29="","",EOMONTH(AZ$16,-1))</f>
        <v/>
      </c>
      <c r="AX29" s="110">
        <f>IFERROR(DATEDIF($G29,AW29,"Y"),0)</f>
        <v>0</v>
      </c>
      <c r="AY29" s="93" t="str">
        <f>IF($D29="","",IF($G29="","",IF($G29&gt;AW29,"",IF(AW29&gt;=$D29,"○",""))))</f>
        <v/>
      </c>
      <c r="AZ29" s="95"/>
      <c r="BA29" s="145" t="str">
        <f>IF(AZ29="","",IF(AY29="○",IF(AX29&gt;=10,IF($C29="介護","●","○"),"○"),"×"))</f>
        <v/>
      </c>
      <c r="BB29" s="127" t="str">
        <f>IF($G29="","",EOMONTH(BE$16,-1))</f>
        <v/>
      </c>
      <c r="BC29" s="110">
        <f>IFERROR(DATEDIF($G29,BB29,"Y"),0)</f>
        <v>0</v>
      </c>
      <c r="BD29" s="93" t="str">
        <f>IF($D29="","",IF($G29="","",IF($G29&gt;BB29,"",IF(BB29&gt;=$D29,"○",""))))</f>
        <v/>
      </c>
      <c r="BE29" s="95"/>
      <c r="BF29" s="145" t="str">
        <f>IF(BE29="","",IF(BD29="○",IF(BC29&gt;=10,IF($C29="介護","●","○"),"○"),"×"))</f>
        <v/>
      </c>
      <c r="BG29" s="127" t="str">
        <f>IF($G29="","",EOMONTH(BJ$16,-1))</f>
        <v/>
      </c>
      <c r="BH29" s="110">
        <f>IFERROR(DATEDIF($G29,BG29,"Y"),0)</f>
        <v>0</v>
      </c>
      <c r="BI29" s="93" t="str">
        <f>IF($D29="","",IF($G29="","",IF($G29&gt;BG29,"",IF(BG29&gt;=$D29,"○",""))))</f>
        <v/>
      </c>
      <c r="BJ29" s="95"/>
      <c r="BK29" s="261" t="str">
        <f>IF(BJ29="","",IF(BI29="○",IF(BH29&gt;=10,IF($C29="介護","●","○"),"○"),"×"))</f>
        <v/>
      </c>
      <c r="BL29" s="127" t="str">
        <f>IF($G29="","",EOMONTH(BO$16,-1))</f>
        <v/>
      </c>
      <c r="BM29" s="110">
        <f>IFERROR(DATEDIF($G29,BL29,"Y"),0)</f>
        <v>0</v>
      </c>
      <c r="BN29" s="93" t="str">
        <f>IF($D29="","",IF($G29="","",IF($G29&gt;BL29,"",IF(BL29&gt;=$D29,"○",""))))</f>
        <v/>
      </c>
      <c r="BO29" s="95"/>
      <c r="BP29" s="261" t="str">
        <f>IF(BO29="","",IF(BN29="○",IF(BM29&gt;=10,IF($C29="介護","●","○"),"○"),"×"))</f>
        <v/>
      </c>
      <c r="BQ29" s="127" t="str">
        <f>IF($G29="","",EOMONTH(BT$16,-1))</f>
        <v/>
      </c>
      <c r="BR29" s="110">
        <f>IFERROR(DATEDIF($G29,BQ29,"Y"),0)</f>
        <v>0</v>
      </c>
      <c r="BS29" s="93" t="str">
        <f>IF($D29="","",IF($G29="","",IF($G29&gt;BQ29,"",IF(BQ29&gt;=$D29,"○",""))))</f>
        <v/>
      </c>
      <c r="BT29" s="95"/>
      <c r="BU29" s="261" t="str">
        <f>IF(BT29="","",IF(BS29="○",IF(BR29&gt;=10,IF($C29="介護","●","○"),"○"),"×"))</f>
        <v/>
      </c>
      <c r="BV29" s="127" t="str">
        <f>IF($G29="","",EOMONTH(BY$16,-1))</f>
        <v/>
      </c>
      <c r="BW29" s="110">
        <f>IFERROR(DATEDIF($G29,BV29,"Y"),0)</f>
        <v>0</v>
      </c>
      <c r="BX29" s="93" t="str">
        <f>IF($D29="","",IF($G29="","",IF($G29&gt;BV29,"",IF(BV29&gt;=$D29,"○",""))))</f>
        <v/>
      </c>
      <c r="BY29" s="95"/>
      <c r="BZ29" s="261" t="str">
        <f>IF(BY29="","",IF(BX29="○",IF(BW29&gt;=10,IF($C29="介護","●","○"),"○"),"×"))</f>
        <v/>
      </c>
      <c r="CA29" s="127" t="str">
        <f>IF($G29="","",EOMONTH(CD$16,-1))</f>
        <v/>
      </c>
      <c r="CB29" s="110">
        <f>IFERROR(DATEDIF($G29,CA29,"Y"),0)</f>
        <v>0</v>
      </c>
      <c r="CC29" s="93" t="str">
        <f>IF($D29="","",IF($G29="","",IF($G29&gt;CA29,"",IF(CA29&gt;=$D29,"○",""))))</f>
        <v/>
      </c>
      <c r="CD29" s="95"/>
      <c r="CE29" s="97" t="str">
        <f>IF(CD29="","",IF(CC29="○",IF(CB29&gt;=10,IF($C29="介護","●","○"),"○"),"×"))</f>
        <v/>
      </c>
      <c r="CF29" s="136">
        <f>SUM(L29,Q29,V29,AA29,AF29,AK29,AP29,AU29,AZ29,BE29,BJ29,BO29,BT29,BY29,CD29)</f>
        <v>0</v>
      </c>
      <c r="CG29" s="101"/>
      <c r="CH29" s="66"/>
    </row>
    <row r="30" spans="2:88" ht="13.5" customHeight="1" x14ac:dyDescent="0.15">
      <c r="B30" s="116"/>
      <c r="C30" s="137"/>
      <c r="D30" s="137"/>
      <c r="E30" s="138"/>
      <c r="F30" s="139"/>
      <c r="G30" s="26" t="str">
        <f>IF(G29="","",$G$20)</f>
        <v/>
      </c>
      <c r="H30" s="123"/>
      <c r="I30" s="266"/>
      <c r="J30" s="135"/>
      <c r="K30" s="131"/>
      <c r="L30" s="95"/>
      <c r="M30" s="132"/>
      <c r="N30" s="127"/>
      <c r="O30" s="135"/>
      <c r="P30" s="131"/>
      <c r="Q30" s="95"/>
      <c r="R30" s="132"/>
      <c r="S30" s="114"/>
      <c r="T30" s="135"/>
      <c r="U30" s="131"/>
      <c r="V30" s="95"/>
      <c r="W30" s="132"/>
      <c r="X30" s="127"/>
      <c r="Y30" s="110"/>
      <c r="Z30" s="131"/>
      <c r="AA30" s="95"/>
      <c r="AB30" s="132"/>
      <c r="AC30" s="127"/>
      <c r="AD30" s="135"/>
      <c r="AE30" s="131"/>
      <c r="AF30" s="95"/>
      <c r="AG30" s="132"/>
      <c r="AH30" s="127"/>
      <c r="AI30" s="135"/>
      <c r="AJ30" s="131"/>
      <c r="AK30" s="95"/>
      <c r="AL30" s="132"/>
      <c r="AM30" s="127"/>
      <c r="AN30" s="110"/>
      <c r="AO30" s="131"/>
      <c r="AP30" s="95"/>
      <c r="AQ30" s="145"/>
      <c r="AR30" s="127"/>
      <c r="AS30" s="110"/>
      <c r="AT30" s="131"/>
      <c r="AU30" s="95"/>
      <c r="AV30" s="145"/>
      <c r="AW30" s="127"/>
      <c r="AX30" s="110"/>
      <c r="AY30" s="131"/>
      <c r="AZ30" s="95"/>
      <c r="BA30" s="145"/>
      <c r="BB30" s="127"/>
      <c r="BC30" s="110"/>
      <c r="BD30" s="131"/>
      <c r="BE30" s="95"/>
      <c r="BF30" s="145"/>
      <c r="BG30" s="127"/>
      <c r="BH30" s="110"/>
      <c r="BI30" s="131"/>
      <c r="BJ30" s="95"/>
      <c r="BK30" s="261"/>
      <c r="BL30" s="127"/>
      <c r="BM30" s="110"/>
      <c r="BN30" s="131"/>
      <c r="BO30" s="95"/>
      <c r="BP30" s="261"/>
      <c r="BQ30" s="127"/>
      <c r="BR30" s="110"/>
      <c r="BS30" s="131"/>
      <c r="BT30" s="95"/>
      <c r="BU30" s="261"/>
      <c r="BV30" s="127"/>
      <c r="BW30" s="110"/>
      <c r="BX30" s="131"/>
      <c r="BY30" s="95"/>
      <c r="BZ30" s="261"/>
      <c r="CA30" s="127"/>
      <c r="CB30" s="110"/>
      <c r="CC30" s="131"/>
      <c r="CD30" s="95"/>
      <c r="CE30" s="97"/>
      <c r="CF30" s="140"/>
      <c r="CG30" s="101"/>
      <c r="CH30" s="66"/>
    </row>
    <row r="31" spans="2:88" ht="13.5" customHeight="1" x14ac:dyDescent="0.15">
      <c r="B31" s="115"/>
      <c r="C31" s="117"/>
      <c r="D31" s="141"/>
      <c r="E31" s="119"/>
      <c r="F31" s="120"/>
      <c r="G31" s="25"/>
      <c r="H31" s="123" t="str">
        <f>IF($G31="","",IFERROR(DATEDIF(G31,G32,"Y")&amp;"年"&amp;DATEDIF(G31,G32,"YM")&amp;"月","0年0月"))</f>
        <v/>
      </c>
      <c r="I31" s="264" t="str">
        <f>IF($G31="","",EOMONTH(L$16,-1))</f>
        <v/>
      </c>
      <c r="J31" s="129">
        <f>IFERROR(DATEDIF($G31,I31,"Y"),0)</f>
        <v>0</v>
      </c>
      <c r="K31" s="93" t="str">
        <f>IF($D31="","",IF($G31="","",IF($G31&gt;I31,"",IF(I31&gt;=$D31,"○",""))))</f>
        <v/>
      </c>
      <c r="L31" s="95"/>
      <c r="M31" s="112" t="str">
        <f>IF(L31="","",IF(K31="○",IF(J31&gt;=10,IF($C31="介護","●","○"),"○"),"×"))</f>
        <v/>
      </c>
      <c r="N31" s="127" t="str">
        <f>IF($G31="","",EOMONTH(Q$16,-1))</f>
        <v/>
      </c>
      <c r="O31" s="129">
        <f>IFERROR(DATEDIF($G31,N31,"Y"),0)</f>
        <v>0</v>
      </c>
      <c r="P31" s="93" t="str">
        <f>IF($D31="","",IF($G31="","",IF($G31&gt;N31,"",IF(N31&gt;=$D31,"○",""))))</f>
        <v/>
      </c>
      <c r="Q31" s="95"/>
      <c r="R31" s="112" t="str">
        <f>IF(Q31="","",IF(P31="○",IF(O31&gt;=10,IF($C31="介護","●","○"),"○"),"×"))</f>
        <v/>
      </c>
      <c r="S31" s="108" t="str">
        <f>IF($G31="","",EOMONTH(V$16,-1))</f>
        <v/>
      </c>
      <c r="T31" s="129">
        <f>IFERROR(DATEDIF($G31,S31,"Y"),0)</f>
        <v>0</v>
      </c>
      <c r="U31" s="93" t="str">
        <f>IF($D31="","",IF($G31="","",IF($G31&gt;S31,"",IF(S31&gt;=$D31,"○",""))))</f>
        <v/>
      </c>
      <c r="V31" s="95"/>
      <c r="W31" s="112" t="str">
        <f>IF(V31="","",IF(U31="○",IF(T31&gt;=10,IF($C31="介護","●","○"),"○"),"×"))</f>
        <v/>
      </c>
      <c r="X31" s="127" t="str">
        <f>IF($G31="","",EOMONTH(AA$16,-1))</f>
        <v/>
      </c>
      <c r="Y31" s="110">
        <f>IFERROR(DATEDIF($G31,X31,"Y"),0)</f>
        <v>0</v>
      </c>
      <c r="Z31" s="93" t="str">
        <f>IF($D31="","",IF($G31="","",IF($G31&gt;X31,"",IF(X31&gt;=$D31,"○",""))))</f>
        <v/>
      </c>
      <c r="AA31" s="95"/>
      <c r="AB31" s="112" t="str">
        <f>IF(AA31="","",IF(Z31="○",IF(Y31&gt;=10,IF($C31="介護","●","○"),"○"),"×"))</f>
        <v/>
      </c>
      <c r="AC31" s="127" t="str">
        <f>IF($G31="","",EOMONTH(AF$16,-1))</f>
        <v/>
      </c>
      <c r="AD31" s="129">
        <f>IFERROR(DATEDIF($G31,AC31,"Y"),0)</f>
        <v>0</v>
      </c>
      <c r="AE31" s="93" t="str">
        <f>IF($D31="","",IF($G31="","",IF($G31&gt;AC31,"",IF(AC31&gt;=$D31,"○",""))))</f>
        <v/>
      </c>
      <c r="AF31" s="95"/>
      <c r="AG31" s="112" t="str">
        <f>IF(AF31="","",IF(AE31="○",IF(AD31&gt;=10,IF($C31="介護","●","○"),"○"),"×"))</f>
        <v/>
      </c>
      <c r="AH31" s="127" t="str">
        <f>IF($G31="","",EOMONTH(AK$16,-1))</f>
        <v/>
      </c>
      <c r="AI31" s="129">
        <f>IFERROR(DATEDIF($G31,AH31,"Y"),0)</f>
        <v>0</v>
      </c>
      <c r="AJ31" s="93" t="str">
        <f>IF($D31="","",IF($G31="","",IF($G31&gt;AH31,"",IF(AH31&gt;=$D31,"○",""))))</f>
        <v/>
      </c>
      <c r="AK31" s="95"/>
      <c r="AL31" s="112" t="str">
        <f>IF(AK31="","",IF(AJ31="○",IF(AI31&gt;=10,IF($C31="介護","●","○"),"○"),"×"))</f>
        <v/>
      </c>
      <c r="AM31" s="127" t="str">
        <f>IF($G31="","",EOMONTH(AP$16,-1))</f>
        <v/>
      </c>
      <c r="AN31" s="110">
        <f>IFERROR(DATEDIF($G31,AM31,"Y"),0)</f>
        <v>0</v>
      </c>
      <c r="AO31" s="93" t="str">
        <f>IF($D31="","",IF($G31="","",IF($G31&gt;AM31,"",IF(AM31&gt;=$D31,"○",""))))</f>
        <v/>
      </c>
      <c r="AP31" s="95"/>
      <c r="AQ31" s="145" t="str">
        <f>IF(AP31="","",IF(AO31="○",IF(AN31&gt;=10,IF($C31="介護","●","○"),"○"),"×"))</f>
        <v/>
      </c>
      <c r="AR31" s="127" t="str">
        <f>IF($G31="","",EOMONTH(AU$16,-1))</f>
        <v/>
      </c>
      <c r="AS31" s="110">
        <f>IFERROR(DATEDIF($G31,AR31,"Y"),0)</f>
        <v>0</v>
      </c>
      <c r="AT31" s="93" t="str">
        <f>IF($D31="","",IF($G31="","",IF($G31&gt;AR31,"",IF(AR31&gt;=$D31,"○",""))))</f>
        <v/>
      </c>
      <c r="AU31" s="95"/>
      <c r="AV31" s="145" t="str">
        <f>IF(AU31="","",IF(AT31="○",IF(AS31&gt;=10,IF($C31="介護","●","○"),"○"),"×"))</f>
        <v/>
      </c>
      <c r="AW31" s="127" t="str">
        <f>IF($G31="","",EOMONTH(AZ$16,-1))</f>
        <v/>
      </c>
      <c r="AX31" s="110">
        <f>IFERROR(DATEDIF($G31,AW31,"Y"),0)</f>
        <v>0</v>
      </c>
      <c r="AY31" s="93" t="str">
        <f>IF($D31="","",IF($G31="","",IF($G31&gt;AW31,"",IF(AW31&gt;=$D31,"○",""))))</f>
        <v/>
      </c>
      <c r="AZ31" s="95"/>
      <c r="BA31" s="145" t="str">
        <f>IF(AZ31="","",IF(AY31="○",IF(AX31&gt;=10,IF($C31="介護","●","○"),"○"),"×"))</f>
        <v/>
      </c>
      <c r="BB31" s="127" t="str">
        <f>IF($G31="","",EOMONTH(BE$16,-1))</f>
        <v/>
      </c>
      <c r="BC31" s="110">
        <f>IFERROR(DATEDIF($G31,BB31,"Y"),0)</f>
        <v>0</v>
      </c>
      <c r="BD31" s="93" t="str">
        <f>IF($D31="","",IF($G31="","",IF($G31&gt;BB31,"",IF(BB31&gt;=$D31,"○",""))))</f>
        <v/>
      </c>
      <c r="BE31" s="95"/>
      <c r="BF31" s="145" t="str">
        <f>IF(BE31="","",IF(BD31="○",IF(BC31&gt;=10,IF($C31="介護","●","○"),"○"),"×"))</f>
        <v/>
      </c>
      <c r="BG31" s="127" t="str">
        <f>IF($G31="","",EOMONTH(BJ$16,-1))</f>
        <v/>
      </c>
      <c r="BH31" s="110">
        <f>IFERROR(DATEDIF($G31,BG31,"Y"),0)</f>
        <v>0</v>
      </c>
      <c r="BI31" s="93" t="str">
        <f>IF($D31="","",IF($G31="","",IF($G31&gt;BG31,"",IF(BG31&gt;=$D31,"○",""))))</f>
        <v/>
      </c>
      <c r="BJ31" s="95"/>
      <c r="BK31" s="261" t="str">
        <f>IF(BJ31="","",IF(BI31="○",IF(BH31&gt;=10,IF($C31="介護","●","○"),"○"),"×"))</f>
        <v/>
      </c>
      <c r="BL31" s="127" t="str">
        <f>IF($G31="","",EOMONTH(BO$16,-1))</f>
        <v/>
      </c>
      <c r="BM31" s="110">
        <f>IFERROR(DATEDIF($G31,BL31,"Y"),0)</f>
        <v>0</v>
      </c>
      <c r="BN31" s="93" t="str">
        <f>IF($D31="","",IF($G31="","",IF($G31&gt;BL31,"",IF(BL31&gt;=$D31,"○",""))))</f>
        <v/>
      </c>
      <c r="BO31" s="95"/>
      <c r="BP31" s="261" t="str">
        <f>IF(BO31="","",IF(BN31="○",IF(BM31&gt;=10,IF($C31="介護","●","○"),"○"),"×"))</f>
        <v/>
      </c>
      <c r="BQ31" s="127" t="str">
        <f>IF($G31="","",EOMONTH(BT$16,-1))</f>
        <v/>
      </c>
      <c r="BR31" s="110">
        <f>IFERROR(DATEDIF($G31,BQ31,"Y"),0)</f>
        <v>0</v>
      </c>
      <c r="BS31" s="93" t="str">
        <f>IF($D31="","",IF($G31="","",IF($G31&gt;BQ31,"",IF(BQ31&gt;=$D31,"○",""))))</f>
        <v/>
      </c>
      <c r="BT31" s="95"/>
      <c r="BU31" s="261" t="str">
        <f>IF(BT31="","",IF(BS31="○",IF(BR31&gt;=10,IF($C31="介護","●","○"),"○"),"×"))</f>
        <v/>
      </c>
      <c r="BV31" s="127" t="str">
        <f>IF($G31="","",EOMONTH(BY$16,-1))</f>
        <v/>
      </c>
      <c r="BW31" s="110">
        <f>IFERROR(DATEDIF($G31,BV31,"Y"),0)</f>
        <v>0</v>
      </c>
      <c r="BX31" s="93" t="str">
        <f>IF($D31="","",IF($G31="","",IF($G31&gt;BV31,"",IF(BV31&gt;=$D31,"○",""))))</f>
        <v/>
      </c>
      <c r="BY31" s="95"/>
      <c r="BZ31" s="261" t="str">
        <f>IF(BY31="","",IF(BX31="○",IF(BW31&gt;=10,IF($C31="介護","●","○"),"○"),"×"))</f>
        <v/>
      </c>
      <c r="CA31" s="127" t="str">
        <f>IF($G31="","",EOMONTH(CD$16,-1))</f>
        <v/>
      </c>
      <c r="CB31" s="110">
        <f>IFERROR(DATEDIF($G31,CA31,"Y"),0)</f>
        <v>0</v>
      </c>
      <c r="CC31" s="93" t="str">
        <f>IF($D31="","",IF($G31="","",IF($G31&gt;CA31,"",IF(CA31&gt;=$D31,"○",""))))</f>
        <v/>
      </c>
      <c r="CD31" s="95"/>
      <c r="CE31" s="97" t="str">
        <f>IF(CD31="","",IF(CC31="○",IF(CB31&gt;=10,IF($C31="介護","●","○"),"○"),"×"))</f>
        <v/>
      </c>
      <c r="CF31" s="136">
        <f>SUM(L31,Q31,V31,AA31,AF31,AK31,AP31,AU31,AZ31,BE31,BJ31,BO31,BT31,BY31,CD31)</f>
        <v>0</v>
      </c>
      <c r="CG31" s="101"/>
      <c r="CH31" s="66"/>
    </row>
    <row r="32" spans="2:88" ht="13.5" customHeight="1" x14ac:dyDescent="0.15">
      <c r="B32" s="116"/>
      <c r="C32" s="137"/>
      <c r="D32" s="137"/>
      <c r="E32" s="138"/>
      <c r="F32" s="139"/>
      <c r="G32" s="26" t="str">
        <f>IF(G31="","",$G$20)</f>
        <v/>
      </c>
      <c r="H32" s="123"/>
      <c r="I32" s="266"/>
      <c r="J32" s="135"/>
      <c r="K32" s="131"/>
      <c r="L32" s="95"/>
      <c r="M32" s="132"/>
      <c r="N32" s="127"/>
      <c r="O32" s="135"/>
      <c r="P32" s="131"/>
      <c r="Q32" s="95"/>
      <c r="R32" s="132"/>
      <c r="S32" s="114"/>
      <c r="T32" s="135"/>
      <c r="U32" s="131"/>
      <c r="V32" s="95"/>
      <c r="W32" s="132"/>
      <c r="X32" s="127"/>
      <c r="Y32" s="110"/>
      <c r="Z32" s="131"/>
      <c r="AA32" s="95"/>
      <c r="AB32" s="132"/>
      <c r="AC32" s="127"/>
      <c r="AD32" s="135"/>
      <c r="AE32" s="131"/>
      <c r="AF32" s="95"/>
      <c r="AG32" s="132"/>
      <c r="AH32" s="127"/>
      <c r="AI32" s="135"/>
      <c r="AJ32" s="131"/>
      <c r="AK32" s="95"/>
      <c r="AL32" s="132"/>
      <c r="AM32" s="127"/>
      <c r="AN32" s="110"/>
      <c r="AO32" s="131"/>
      <c r="AP32" s="95"/>
      <c r="AQ32" s="145"/>
      <c r="AR32" s="127"/>
      <c r="AS32" s="110"/>
      <c r="AT32" s="131"/>
      <c r="AU32" s="95"/>
      <c r="AV32" s="145"/>
      <c r="AW32" s="127"/>
      <c r="AX32" s="110"/>
      <c r="AY32" s="131"/>
      <c r="AZ32" s="95"/>
      <c r="BA32" s="145"/>
      <c r="BB32" s="127"/>
      <c r="BC32" s="110"/>
      <c r="BD32" s="131"/>
      <c r="BE32" s="95"/>
      <c r="BF32" s="145"/>
      <c r="BG32" s="127"/>
      <c r="BH32" s="110"/>
      <c r="BI32" s="131"/>
      <c r="BJ32" s="95"/>
      <c r="BK32" s="261"/>
      <c r="BL32" s="127"/>
      <c r="BM32" s="110"/>
      <c r="BN32" s="131"/>
      <c r="BO32" s="95"/>
      <c r="BP32" s="261"/>
      <c r="BQ32" s="127"/>
      <c r="BR32" s="110"/>
      <c r="BS32" s="131"/>
      <c r="BT32" s="95"/>
      <c r="BU32" s="261"/>
      <c r="BV32" s="127"/>
      <c r="BW32" s="110"/>
      <c r="BX32" s="131"/>
      <c r="BY32" s="95"/>
      <c r="BZ32" s="261"/>
      <c r="CA32" s="127"/>
      <c r="CB32" s="110"/>
      <c r="CC32" s="131"/>
      <c r="CD32" s="95"/>
      <c r="CE32" s="97"/>
      <c r="CF32" s="140"/>
      <c r="CG32" s="101"/>
      <c r="CH32" s="66"/>
    </row>
    <row r="33" spans="2:86" ht="13.5" customHeight="1" x14ac:dyDescent="0.15">
      <c r="B33" s="115"/>
      <c r="C33" s="117"/>
      <c r="D33" s="141"/>
      <c r="E33" s="119"/>
      <c r="F33" s="120"/>
      <c r="G33" s="25"/>
      <c r="H33" s="123" t="str">
        <f>IF($G33="","",IFERROR(DATEDIF(G33,G34,"Y")&amp;"年"&amp;DATEDIF(G33,G34,"YM")&amp;"月","0年0月"))</f>
        <v/>
      </c>
      <c r="I33" s="264" t="str">
        <f>IF($G33="","",EOMONTH(L$16,-1))</f>
        <v/>
      </c>
      <c r="J33" s="129">
        <f>IFERROR(DATEDIF($G33,I33,"Y"),0)</f>
        <v>0</v>
      </c>
      <c r="K33" s="93" t="str">
        <f>IF($D33="","",IF($G33="","",IF($G33&gt;I33,"",IF(I33&gt;=$D33,"○",""))))</f>
        <v/>
      </c>
      <c r="L33" s="95"/>
      <c r="M33" s="112" t="str">
        <f>IF(L33="","",IF(K33="○",IF(J33&gt;=10,IF($C33="介護","●","○"),"○"),"×"))</f>
        <v/>
      </c>
      <c r="N33" s="127" t="str">
        <f>IF($G33="","",EOMONTH(Q$16,-1))</f>
        <v/>
      </c>
      <c r="O33" s="129">
        <f>IFERROR(DATEDIF($G33,N33,"Y"),0)</f>
        <v>0</v>
      </c>
      <c r="P33" s="93" t="str">
        <f>IF($D33="","",IF($G33="","",IF($G33&gt;N33,"",IF(N33&gt;=$D33,"○",""))))</f>
        <v/>
      </c>
      <c r="Q33" s="95"/>
      <c r="R33" s="112" t="str">
        <f>IF(Q33="","",IF(P33="○",IF(O33&gt;=10,IF($C33="介護","●","○"),"○"),"×"))</f>
        <v/>
      </c>
      <c r="S33" s="108" t="str">
        <f>IF($G33="","",EOMONTH(V$16,-1))</f>
        <v/>
      </c>
      <c r="T33" s="129">
        <f>IFERROR(DATEDIF($G33,S33,"Y"),0)</f>
        <v>0</v>
      </c>
      <c r="U33" s="93" t="str">
        <f>IF($D33="","",IF($G33="","",IF($G33&gt;S33,"",IF(S33&gt;=$D33,"○",""))))</f>
        <v/>
      </c>
      <c r="V33" s="95"/>
      <c r="W33" s="112" t="str">
        <f>IF(V33="","",IF(U33="○",IF(T33&gt;=10,IF($C33="介護","●","○"),"○"),"×"))</f>
        <v/>
      </c>
      <c r="X33" s="127" t="str">
        <f>IF($G33="","",EOMONTH(AA$16,-1))</f>
        <v/>
      </c>
      <c r="Y33" s="110">
        <f>IFERROR(DATEDIF($G33,X33,"Y"),0)</f>
        <v>0</v>
      </c>
      <c r="Z33" s="93" t="str">
        <f>IF($D33="","",IF($G33="","",IF($G33&gt;X33,"",IF(X33&gt;=$D33,"○",""))))</f>
        <v/>
      </c>
      <c r="AA33" s="95"/>
      <c r="AB33" s="112" t="str">
        <f>IF(AA33="","",IF(Z33="○",IF(Y33&gt;=10,IF($C33="介護","●","○"),"○"),"×"))</f>
        <v/>
      </c>
      <c r="AC33" s="127" t="str">
        <f>IF($G33="","",EOMONTH(AF$16,-1))</f>
        <v/>
      </c>
      <c r="AD33" s="129">
        <f>IFERROR(DATEDIF($G33,AC33,"Y"),0)</f>
        <v>0</v>
      </c>
      <c r="AE33" s="93" t="str">
        <f>IF($D33="","",IF($G33="","",IF($G33&gt;AC33,"",IF(AC33&gt;=$D33,"○",""))))</f>
        <v/>
      </c>
      <c r="AF33" s="95"/>
      <c r="AG33" s="112" t="str">
        <f>IF(AF33="","",IF(AE33="○",IF(AD33&gt;=10,IF($C33="介護","●","○"),"○"),"×"))</f>
        <v/>
      </c>
      <c r="AH33" s="127" t="str">
        <f>IF($G33="","",EOMONTH(AK$16,-1))</f>
        <v/>
      </c>
      <c r="AI33" s="129">
        <f>IFERROR(DATEDIF($G33,AH33,"Y"),0)</f>
        <v>0</v>
      </c>
      <c r="AJ33" s="93" t="str">
        <f>IF($D33="","",IF($G33="","",IF($G33&gt;AH33,"",IF(AH33&gt;=$D33,"○",""))))</f>
        <v/>
      </c>
      <c r="AK33" s="95"/>
      <c r="AL33" s="112" t="str">
        <f>IF(AK33="","",IF(AJ33="○",IF(AI33&gt;=10,IF($C33="介護","●","○"),"○"),"×"))</f>
        <v/>
      </c>
      <c r="AM33" s="127" t="str">
        <f>IF($G33="","",EOMONTH(AP$16,-1))</f>
        <v/>
      </c>
      <c r="AN33" s="110">
        <f>IFERROR(DATEDIF($G33,AM33,"Y"),0)</f>
        <v>0</v>
      </c>
      <c r="AO33" s="93" t="str">
        <f>IF($D33="","",IF($G33="","",IF($G33&gt;AM33,"",IF(AM33&gt;=$D33,"○",""))))</f>
        <v/>
      </c>
      <c r="AP33" s="95"/>
      <c r="AQ33" s="145" t="str">
        <f>IF(AP33="","",IF(AO33="○",IF(AN33&gt;=10,IF($C33="介護","●","○"),"○"),"×"))</f>
        <v/>
      </c>
      <c r="AR33" s="127" t="str">
        <f>IF($G33="","",EOMONTH(AU$16,-1))</f>
        <v/>
      </c>
      <c r="AS33" s="110">
        <f>IFERROR(DATEDIF($G33,AR33,"Y"),0)</f>
        <v>0</v>
      </c>
      <c r="AT33" s="93" t="str">
        <f>IF($D33="","",IF($G33="","",IF($G33&gt;AR33,"",IF(AR33&gt;=$D33,"○",""))))</f>
        <v/>
      </c>
      <c r="AU33" s="95"/>
      <c r="AV33" s="145" t="str">
        <f>IF(AU33="","",IF(AT33="○",IF(AS33&gt;=10,IF($C33="介護","●","○"),"○"),"×"))</f>
        <v/>
      </c>
      <c r="AW33" s="127" t="str">
        <f>IF($G33="","",EOMONTH(AZ$16,-1))</f>
        <v/>
      </c>
      <c r="AX33" s="110">
        <f>IFERROR(DATEDIF($G33,AW33,"Y"),0)</f>
        <v>0</v>
      </c>
      <c r="AY33" s="93" t="str">
        <f>IF($D33="","",IF($G33="","",IF($G33&gt;AW33,"",IF(AW33&gt;=$D33,"○",""))))</f>
        <v/>
      </c>
      <c r="AZ33" s="95"/>
      <c r="BA33" s="145" t="str">
        <f>IF(AZ33="","",IF(AY33="○",IF(AX33&gt;=10,IF($C33="介護","●","○"),"○"),"×"))</f>
        <v/>
      </c>
      <c r="BB33" s="127" t="str">
        <f>IF($G33="","",EOMONTH(BE$16,-1))</f>
        <v/>
      </c>
      <c r="BC33" s="110">
        <f>IFERROR(DATEDIF($G33,BB33,"Y"),0)</f>
        <v>0</v>
      </c>
      <c r="BD33" s="93" t="str">
        <f>IF($D33="","",IF($G33="","",IF($G33&gt;BB33,"",IF(BB33&gt;=$D33,"○",""))))</f>
        <v/>
      </c>
      <c r="BE33" s="95"/>
      <c r="BF33" s="145" t="str">
        <f>IF(BE33="","",IF(BD33="○",IF(BC33&gt;=10,IF($C33="介護","●","○"),"○"),"×"))</f>
        <v/>
      </c>
      <c r="BG33" s="127" t="str">
        <f>IF($G33="","",EOMONTH(BJ$16,-1))</f>
        <v/>
      </c>
      <c r="BH33" s="110">
        <f>IFERROR(DATEDIF($G33,BG33,"Y"),0)</f>
        <v>0</v>
      </c>
      <c r="BI33" s="93" t="str">
        <f>IF($D33="","",IF($G33="","",IF($G33&gt;BG33,"",IF(BG33&gt;=$D33,"○",""))))</f>
        <v/>
      </c>
      <c r="BJ33" s="95"/>
      <c r="BK33" s="261" t="str">
        <f>IF(BJ33="","",IF(BI33="○",IF(BH33&gt;=10,IF($C33="介護","●","○"),"○"),"×"))</f>
        <v/>
      </c>
      <c r="BL33" s="127" t="str">
        <f>IF($G33="","",EOMONTH(BO$16,-1))</f>
        <v/>
      </c>
      <c r="BM33" s="110">
        <f>IFERROR(DATEDIF($G33,BL33,"Y"),0)</f>
        <v>0</v>
      </c>
      <c r="BN33" s="93" t="str">
        <f>IF($D33="","",IF($G33="","",IF($G33&gt;BL33,"",IF(BL33&gt;=$D33,"○",""))))</f>
        <v/>
      </c>
      <c r="BO33" s="95"/>
      <c r="BP33" s="261" t="str">
        <f>IF(BO33="","",IF(BN33="○",IF(BM33&gt;=10,IF($C33="介護","●","○"),"○"),"×"))</f>
        <v/>
      </c>
      <c r="BQ33" s="127" t="str">
        <f>IF($G33="","",EOMONTH(BT$16,-1))</f>
        <v/>
      </c>
      <c r="BR33" s="110">
        <f>IFERROR(DATEDIF($G33,BQ33,"Y"),0)</f>
        <v>0</v>
      </c>
      <c r="BS33" s="93" t="str">
        <f>IF($D33="","",IF($G33="","",IF($G33&gt;BQ33,"",IF(BQ33&gt;=$D33,"○",""))))</f>
        <v/>
      </c>
      <c r="BT33" s="95"/>
      <c r="BU33" s="261" t="str">
        <f>IF(BT33="","",IF(BS33="○",IF(BR33&gt;=10,IF($C33="介護","●","○"),"○"),"×"))</f>
        <v/>
      </c>
      <c r="BV33" s="127" t="str">
        <f>IF($G33="","",EOMONTH(BY$16,-1))</f>
        <v/>
      </c>
      <c r="BW33" s="110">
        <f>IFERROR(DATEDIF($G33,BV33,"Y"),0)</f>
        <v>0</v>
      </c>
      <c r="BX33" s="93" t="str">
        <f>IF($D33="","",IF($G33="","",IF($G33&gt;BV33,"",IF(BV33&gt;=$D33,"○",""))))</f>
        <v/>
      </c>
      <c r="BY33" s="95"/>
      <c r="BZ33" s="261" t="str">
        <f>IF(BY33="","",IF(BX33="○",IF(BW33&gt;=10,IF($C33="介護","●","○"),"○"),"×"))</f>
        <v/>
      </c>
      <c r="CA33" s="127" t="str">
        <f>IF($G33="","",EOMONTH(CD$16,-1))</f>
        <v/>
      </c>
      <c r="CB33" s="110">
        <f>IFERROR(DATEDIF($G33,CA33,"Y"),0)</f>
        <v>0</v>
      </c>
      <c r="CC33" s="93" t="str">
        <f>IF($D33="","",IF($G33="","",IF($G33&gt;CA33,"",IF(CA33&gt;=$D33,"○",""))))</f>
        <v/>
      </c>
      <c r="CD33" s="95"/>
      <c r="CE33" s="97" t="str">
        <f>IF(CD33="","",IF(CC33="○",IF(CB33&gt;=10,IF($C33="介護","●","○"),"○"),"×"))</f>
        <v/>
      </c>
      <c r="CF33" s="136">
        <f>SUM(L33,Q33,V33,AA33,AF33,AK33,AP33,AU33,AZ33,BE33,BJ33,BO33,BT33,BY33,CD33)</f>
        <v>0</v>
      </c>
      <c r="CG33" s="101"/>
      <c r="CH33" s="66"/>
    </row>
    <row r="34" spans="2:86" ht="13.5" customHeight="1" x14ac:dyDescent="0.15">
      <c r="B34" s="116"/>
      <c r="C34" s="137"/>
      <c r="D34" s="137"/>
      <c r="E34" s="138"/>
      <c r="F34" s="139"/>
      <c r="G34" s="26" t="str">
        <f>IF(G33="","",$G$20)</f>
        <v/>
      </c>
      <c r="H34" s="123"/>
      <c r="I34" s="266"/>
      <c r="J34" s="135"/>
      <c r="K34" s="131"/>
      <c r="L34" s="95"/>
      <c r="M34" s="132"/>
      <c r="N34" s="127"/>
      <c r="O34" s="135"/>
      <c r="P34" s="131"/>
      <c r="Q34" s="95"/>
      <c r="R34" s="132"/>
      <c r="S34" s="114"/>
      <c r="T34" s="135"/>
      <c r="U34" s="131"/>
      <c r="V34" s="95"/>
      <c r="W34" s="132"/>
      <c r="X34" s="127"/>
      <c r="Y34" s="110"/>
      <c r="Z34" s="131"/>
      <c r="AA34" s="95"/>
      <c r="AB34" s="132"/>
      <c r="AC34" s="127"/>
      <c r="AD34" s="135"/>
      <c r="AE34" s="131"/>
      <c r="AF34" s="95"/>
      <c r="AG34" s="132"/>
      <c r="AH34" s="127"/>
      <c r="AI34" s="135"/>
      <c r="AJ34" s="131"/>
      <c r="AK34" s="95"/>
      <c r="AL34" s="132"/>
      <c r="AM34" s="127"/>
      <c r="AN34" s="110"/>
      <c r="AO34" s="131"/>
      <c r="AP34" s="95"/>
      <c r="AQ34" s="145"/>
      <c r="AR34" s="127"/>
      <c r="AS34" s="110"/>
      <c r="AT34" s="131"/>
      <c r="AU34" s="95"/>
      <c r="AV34" s="145"/>
      <c r="AW34" s="127"/>
      <c r="AX34" s="110"/>
      <c r="AY34" s="131"/>
      <c r="AZ34" s="95"/>
      <c r="BA34" s="145"/>
      <c r="BB34" s="127"/>
      <c r="BC34" s="110"/>
      <c r="BD34" s="131"/>
      <c r="BE34" s="95"/>
      <c r="BF34" s="145"/>
      <c r="BG34" s="127"/>
      <c r="BH34" s="110"/>
      <c r="BI34" s="131"/>
      <c r="BJ34" s="95"/>
      <c r="BK34" s="261"/>
      <c r="BL34" s="127"/>
      <c r="BM34" s="110"/>
      <c r="BN34" s="131"/>
      <c r="BO34" s="95"/>
      <c r="BP34" s="261"/>
      <c r="BQ34" s="127"/>
      <c r="BR34" s="110"/>
      <c r="BS34" s="131"/>
      <c r="BT34" s="95"/>
      <c r="BU34" s="261"/>
      <c r="BV34" s="127"/>
      <c r="BW34" s="110"/>
      <c r="BX34" s="131"/>
      <c r="BY34" s="95"/>
      <c r="BZ34" s="261"/>
      <c r="CA34" s="127"/>
      <c r="CB34" s="110"/>
      <c r="CC34" s="131"/>
      <c r="CD34" s="95"/>
      <c r="CE34" s="97"/>
      <c r="CF34" s="140"/>
      <c r="CG34" s="101"/>
      <c r="CH34" s="66"/>
    </row>
    <row r="35" spans="2:86" ht="13.5" customHeight="1" x14ac:dyDescent="0.15">
      <c r="B35" s="115"/>
      <c r="C35" s="117"/>
      <c r="D35" s="117"/>
      <c r="E35" s="119"/>
      <c r="F35" s="120"/>
      <c r="G35" s="25"/>
      <c r="H35" s="123" t="str">
        <f>IF($G35="","",IFERROR(DATEDIF(G35,G36,"Y")&amp;"年"&amp;DATEDIF(G35,G36,"YM")&amp;"月","0年0月"))</f>
        <v/>
      </c>
      <c r="I35" s="264" t="str">
        <f>IF($G35="","",EOMONTH(L$16,-1))</f>
        <v/>
      </c>
      <c r="J35" s="129">
        <f>IFERROR(DATEDIF($G35,I35,"Y"),0)</f>
        <v>0</v>
      </c>
      <c r="K35" s="93" t="str">
        <f>IF($D35="","",IF($G35="","",IF($G35&gt;I35,"",IF(I35&gt;=$D35,"○",""))))</f>
        <v/>
      </c>
      <c r="L35" s="95"/>
      <c r="M35" s="112" t="str">
        <f>IF(L35="","",IF(K35="○",IF(J35&gt;=10,IF($C35="介護","●","○"),"○"),"×"))</f>
        <v/>
      </c>
      <c r="N35" s="108" t="str">
        <f>IF($G35="","",EOMONTH(Q$16,-1))</f>
        <v/>
      </c>
      <c r="O35" s="129">
        <f>IFERROR(DATEDIF($G35,N35,"Y"),0)</f>
        <v>0</v>
      </c>
      <c r="P35" s="93" t="str">
        <f>IF($D35="","",IF($G35="","",IF($G35&gt;N35,"",IF(N35&gt;=$D35,"○",""))))</f>
        <v/>
      </c>
      <c r="Q35" s="95"/>
      <c r="R35" s="112" t="str">
        <f>IF(Q35="","",IF(P35="○",IF(O35&gt;=10,IF($C35="介護","●","○"),"○"),"×"))</f>
        <v/>
      </c>
      <c r="S35" s="108" t="str">
        <f>IF($G35="","",EOMONTH(V$16,-1))</f>
        <v/>
      </c>
      <c r="T35" s="129">
        <f>IFERROR(DATEDIF($G35,S35,"Y"),0)</f>
        <v>0</v>
      </c>
      <c r="U35" s="93" t="str">
        <f>IF($D35="","",IF($G35="","",IF($G35&gt;S35,"",IF(S35&gt;=$D35,"○",""))))</f>
        <v/>
      </c>
      <c r="V35" s="95"/>
      <c r="W35" s="112" t="str">
        <f>IF(V35="","",IF(U35="○",IF(T35&gt;=10,IF($C35="介護","●","○"),"○"),"×"))</f>
        <v/>
      </c>
      <c r="X35" s="127" t="str">
        <f>IF($G35="","",EOMONTH(AA$16,-1))</f>
        <v/>
      </c>
      <c r="Y35" s="110">
        <f>IFERROR(DATEDIF($G35,X35,"Y"),0)</f>
        <v>0</v>
      </c>
      <c r="Z35" s="93" t="str">
        <f>IF($D35="","",IF($G35="","",IF($G35&gt;X35,"",IF(X35&gt;=$D35,"○",""))))</f>
        <v/>
      </c>
      <c r="AA35" s="95"/>
      <c r="AB35" s="112" t="str">
        <f>IF(AA35="","",IF(Z35="○",IF(Y35&gt;=10,IF($C35="介護","●","○"),"○"),"×"))</f>
        <v/>
      </c>
      <c r="AC35" s="127" t="str">
        <f>IF($G35="","",EOMONTH(AF$16,-1))</f>
        <v/>
      </c>
      <c r="AD35" s="129">
        <f>IFERROR(DATEDIF($G35,AC35,"Y"),0)</f>
        <v>0</v>
      </c>
      <c r="AE35" s="93" t="str">
        <f>IF($D35="","",IF($G35="","",IF($G35&gt;AC35,"",IF(AC35&gt;=$D35,"○",""))))</f>
        <v/>
      </c>
      <c r="AF35" s="95"/>
      <c r="AG35" s="112" t="str">
        <f>IF(AF35="","",IF(AE35="○",IF(AD35&gt;=10,IF($C35="介護","●","○"),"○"),"×"))</f>
        <v/>
      </c>
      <c r="AH35" s="127" t="str">
        <f>IF($G35="","",EOMONTH(AK$16,-1))</f>
        <v/>
      </c>
      <c r="AI35" s="129">
        <f>IFERROR(DATEDIF($G35,AH35,"Y"),0)</f>
        <v>0</v>
      </c>
      <c r="AJ35" s="93" t="str">
        <f>IF($D35="","",IF($G35="","",IF($G35&gt;AH35,"",IF(AH35&gt;=$D35,"○",""))))</f>
        <v/>
      </c>
      <c r="AK35" s="95"/>
      <c r="AL35" s="112" t="str">
        <f>IF(AK35="","",IF(AJ35="○",IF(AI35&gt;=10,IF($C35="介護","●","○"),"○"),"×"))</f>
        <v/>
      </c>
      <c r="AM35" s="127" t="str">
        <f>IF($G35="","",EOMONTH(AP$16,-1))</f>
        <v/>
      </c>
      <c r="AN35" s="110">
        <f>IFERROR(DATEDIF($G35,AM35,"Y"),0)</f>
        <v>0</v>
      </c>
      <c r="AO35" s="93" t="str">
        <f>IF($D35="","",IF($G35="","",IF($G35&gt;AM35,"",IF(AM35&gt;=$D35,"○",""))))</f>
        <v/>
      </c>
      <c r="AP35" s="95"/>
      <c r="AQ35" s="145" t="str">
        <f>IF(AP35="","",IF(AO35="○",IF(AN35&gt;=10,IF($C35="介護","●","○"),"○"),"×"))</f>
        <v/>
      </c>
      <c r="AR35" s="127" t="str">
        <f>IF($G35="","",EOMONTH(AU$16,-1))</f>
        <v/>
      </c>
      <c r="AS35" s="110">
        <f>IFERROR(DATEDIF($G35,AR35,"Y"),0)</f>
        <v>0</v>
      </c>
      <c r="AT35" s="93" t="str">
        <f>IF($D35="","",IF($G35="","",IF($G35&gt;AR35,"",IF(AR35&gt;=$D35,"○",""))))</f>
        <v/>
      </c>
      <c r="AU35" s="95"/>
      <c r="AV35" s="145" t="str">
        <f>IF(AU35="","",IF(AT35="○",IF(AS35&gt;=10,IF($C35="介護","●","○"),"○"),"×"))</f>
        <v/>
      </c>
      <c r="AW35" s="127" t="str">
        <f>IF($G35="","",EOMONTH(AZ$16,-1))</f>
        <v/>
      </c>
      <c r="AX35" s="110">
        <f>IFERROR(DATEDIF($G35,AW35,"Y"),0)</f>
        <v>0</v>
      </c>
      <c r="AY35" s="93" t="str">
        <f>IF($D35="","",IF($G35="","",IF($G35&gt;AW35,"",IF(AW35&gt;=$D35,"○",""))))</f>
        <v/>
      </c>
      <c r="AZ35" s="95"/>
      <c r="BA35" s="145" t="str">
        <f>IF(AZ35="","",IF(AY35="○",IF(AX35&gt;=10,IF($C35="介護","●","○"),"○"),"×"))</f>
        <v/>
      </c>
      <c r="BB35" s="127" t="str">
        <f>IF($G35="","",EOMONTH(BE$16,-1))</f>
        <v/>
      </c>
      <c r="BC35" s="110">
        <f>IFERROR(DATEDIF($G35,BB35,"Y"),0)</f>
        <v>0</v>
      </c>
      <c r="BD35" s="93" t="str">
        <f>IF($D35="","",IF($G35="","",IF($G35&gt;BB35,"",IF(BB35&gt;=$D35,"○",""))))</f>
        <v/>
      </c>
      <c r="BE35" s="95"/>
      <c r="BF35" s="145" t="str">
        <f>IF(BE35="","",IF(BD35="○",IF(BC35&gt;=10,IF($C35="介護","●","○"),"○"),"×"))</f>
        <v/>
      </c>
      <c r="BG35" s="127" t="str">
        <f>IF($G35="","",EOMONTH(BJ$16,-1))</f>
        <v/>
      </c>
      <c r="BH35" s="110">
        <f>IFERROR(DATEDIF($G35,BG35,"Y"),0)</f>
        <v>0</v>
      </c>
      <c r="BI35" s="93" t="str">
        <f>IF($D35="","",IF($G35="","",IF($G35&gt;BG35,"",IF(BG35&gt;=$D35,"○",""))))</f>
        <v/>
      </c>
      <c r="BJ35" s="95"/>
      <c r="BK35" s="261" t="str">
        <f>IF(BJ35="","",IF(BI35="○",IF(BH35&gt;=10,IF($C35="介護","●","○"),"○"),"×"))</f>
        <v/>
      </c>
      <c r="BL35" s="127" t="str">
        <f>IF($G35="","",EOMONTH(BO$16,-1))</f>
        <v/>
      </c>
      <c r="BM35" s="110">
        <f>IFERROR(DATEDIF($G35,BL35,"Y"),0)</f>
        <v>0</v>
      </c>
      <c r="BN35" s="93" t="str">
        <f>IF($D35="","",IF($G35="","",IF($G35&gt;BL35,"",IF(BL35&gt;=$D35,"○",""))))</f>
        <v/>
      </c>
      <c r="BO35" s="95"/>
      <c r="BP35" s="261" t="str">
        <f>IF(BO35="","",IF(BN35="○",IF(BM35&gt;=10,IF($C35="介護","●","○"),"○"),"×"))</f>
        <v/>
      </c>
      <c r="BQ35" s="127" t="str">
        <f>IF($G35="","",EOMONTH(BT$16,-1))</f>
        <v/>
      </c>
      <c r="BR35" s="110">
        <f>IFERROR(DATEDIF($G35,BQ35,"Y"),0)</f>
        <v>0</v>
      </c>
      <c r="BS35" s="93" t="str">
        <f>IF($D35="","",IF($G35="","",IF($G35&gt;BQ35,"",IF(BQ35&gt;=$D35,"○",""))))</f>
        <v/>
      </c>
      <c r="BT35" s="95"/>
      <c r="BU35" s="261" t="str">
        <f>IF(BT35="","",IF(BS35="○",IF(BR35&gt;=10,IF($C35="介護","●","○"),"○"),"×"))</f>
        <v/>
      </c>
      <c r="BV35" s="127" t="str">
        <f>IF($G35="","",EOMONTH(BY$16,-1))</f>
        <v/>
      </c>
      <c r="BW35" s="110">
        <f>IFERROR(DATEDIF($G35,BV35,"Y"),0)</f>
        <v>0</v>
      </c>
      <c r="BX35" s="93" t="str">
        <f>IF($D35="","",IF($G35="","",IF($G35&gt;BV35,"",IF(BV35&gt;=$D35,"○",""))))</f>
        <v/>
      </c>
      <c r="BY35" s="95"/>
      <c r="BZ35" s="261" t="str">
        <f>IF(BY35="","",IF(BX35="○",IF(BW35&gt;=10,IF($C35="介護","●","○"),"○"),"×"))</f>
        <v/>
      </c>
      <c r="CA35" s="127" t="str">
        <f>IF($G35="","",EOMONTH(CD$16,-1))</f>
        <v/>
      </c>
      <c r="CB35" s="110">
        <f>IFERROR(DATEDIF($G35,CA35,"Y"),0)</f>
        <v>0</v>
      </c>
      <c r="CC35" s="93" t="str">
        <f>IF($D35="","",IF($G35="","",IF($G35&gt;CA35,"",IF(CA35&gt;=$D35,"○",""))))</f>
        <v/>
      </c>
      <c r="CD35" s="95"/>
      <c r="CE35" s="97" t="str">
        <f>IF(CD35="","",IF(CC35="○",IF(CB35&gt;=10,IF($C35="介護","●","○"),"○"),"×"))</f>
        <v/>
      </c>
      <c r="CF35" s="136">
        <f>SUM(L35,Q35,V35,AA35,AF35,AK35,AP35,AU35,AZ35,BE35,BJ35,BO35,BT35,BY35,CD35)</f>
        <v>0</v>
      </c>
      <c r="CG35" s="101"/>
      <c r="CH35" s="66"/>
    </row>
    <row r="36" spans="2:86" ht="13.5" customHeight="1" x14ac:dyDescent="0.15">
      <c r="B36" s="116"/>
      <c r="C36" s="137"/>
      <c r="D36" s="137"/>
      <c r="E36" s="138"/>
      <c r="F36" s="139"/>
      <c r="G36" s="26" t="str">
        <f>IF(G35="","",$G$20)</f>
        <v/>
      </c>
      <c r="H36" s="123"/>
      <c r="I36" s="266"/>
      <c r="J36" s="135"/>
      <c r="K36" s="131"/>
      <c r="L36" s="95"/>
      <c r="M36" s="132"/>
      <c r="N36" s="114"/>
      <c r="O36" s="135"/>
      <c r="P36" s="131"/>
      <c r="Q36" s="95"/>
      <c r="R36" s="132"/>
      <c r="S36" s="114"/>
      <c r="T36" s="135"/>
      <c r="U36" s="131"/>
      <c r="V36" s="95"/>
      <c r="W36" s="132"/>
      <c r="X36" s="127"/>
      <c r="Y36" s="110"/>
      <c r="Z36" s="131"/>
      <c r="AA36" s="95"/>
      <c r="AB36" s="132"/>
      <c r="AC36" s="127"/>
      <c r="AD36" s="135"/>
      <c r="AE36" s="131"/>
      <c r="AF36" s="95"/>
      <c r="AG36" s="132"/>
      <c r="AH36" s="127"/>
      <c r="AI36" s="135"/>
      <c r="AJ36" s="131"/>
      <c r="AK36" s="95"/>
      <c r="AL36" s="132"/>
      <c r="AM36" s="127"/>
      <c r="AN36" s="110"/>
      <c r="AO36" s="131"/>
      <c r="AP36" s="95"/>
      <c r="AQ36" s="145"/>
      <c r="AR36" s="127"/>
      <c r="AS36" s="110"/>
      <c r="AT36" s="131"/>
      <c r="AU36" s="95"/>
      <c r="AV36" s="145"/>
      <c r="AW36" s="127"/>
      <c r="AX36" s="110"/>
      <c r="AY36" s="131"/>
      <c r="AZ36" s="95"/>
      <c r="BA36" s="145"/>
      <c r="BB36" s="127"/>
      <c r="BC36" s="110"/>
      <c r="BD36" s="131"/>
      <c r="BE36" s="95"/>
      <c r="BF36" s="145"/>
      <c r="BG36" s="127"/>
      <c r="BH36" s="110"/>
      <c r="BI36" s="131"/>
      <c r="BJ36" s="95"/>
      <c r="BK36" s="261"/>
      <c r="BL36" s="127"/>
      <c r="BM36" s="110"/>
      <c r="BN36" s="131"/>
      <c r="BO36" s="95"/>
      <c r="BP36" s="261"/>
      <c r="BQ36" s="127"/>
      <c r="BR36" s="110"/>
      <c r="BS36" s="131"/>
      <c r="BT36" s="95"/>
      <c r="BU36" s="261"/>
      <c r="BV36" s="127"/>
      <c r="BW36" s="110"/>
      <c r="BX36" s="131"/>
      <c r="BY36" s="95"/>
      <c r="BZ36" s="261"/>
      <c r="CA36" s="127"/>
      <c r="CB36" s="110"/>
      <c r="CC36" s="131"/>
      <c r="CD36" s="95"/>
      <c r="CE36" s="97"/>
      <c r="CF36" s="140"/>
      <c r="CG36" s="101"/>
      <c r="CH36" s="66"/>
    </row>
    <row r="37" spans="2:86" ht="13.5" customHeight="1" x14ac:dyDescent="0.15">
      <c r="B37" s="115"/>
      <c r="C37" s="117"/>
      <c r="D37" s="117"/>
      <c r="E37" s="119"/>
      <c r="F37" s="120"/>
      <c r="G37" s="25"/>
      <c r="H37" s="123" t="str">
        <f>IF($G37="","",IFERROR(DATEDIF(G37,G38,"Y")&amp;"年"&amp;DATEDIF(G37,G38,"YM")&amp;"月","0年0月"))</f>
        <v/>
      </c>
      <c r="I37" s="264" t="str">
        <f>IF($G37="","",EOMONTH(L$16,-1))</f>
        <v/>
      </c>
      <c r="J37" s="129">
        <f>IFERROR(DATEDIF($G37,I37,"Y"),0)</f>
        <v>0</v>
      </c>
      <c r="K37" s="93" t="str">
        <f>IF($D37="","",IF($G37="","",IF($G37&gt;I37,"",IF(I37&gt;=$D37,"○",""))))</f>
        <v/>
      </c>
      <c r="L37" s="95"/>
      <c r="M37" s="112" t="str">
        <f>IF(L37="","",IF(K37="○",IF(J37&gt;=10,IF($C37="介護","●","○"),"○"),"×"))</f>
        <v/>
      </c>
      <c r="N37" s="108" t="str">
        <f>IF($G37="","",EOMONTH(Q$16,-1))</f>
        <v/>
      </c>
      <c r="O37" s="129">
        <f>IFERROR(DATEDIF($G37,N37,"Y"),0)</f>
        <v>0</v>
      </c>
      <c r="P37" s="93" t="str">
        <f>IF($D37="","",IF($G37="","",IF($G37&gt;N37,"",IF(N37&gt;=$D37,"○",""))))</f>
        <v/>
      </c>
      <c r="Q37" s="95"/>
      <c r="R37" s="112" t="str">
        <f>IF(Q37="","",IF(P37="○",IF(O37&gt;=10,IF($C37="介護","●","○"),"○"),"×"))</f>
        <v/>
      </c>
      <c r="S37" s="108" t="str">
        <f>IF($G37="","",EOMONTH(V$16,-1))</f>
        <v/>
      </c>
      <c r="T37" s="110">
        <f>IFERROR(DATEDIF($G37,S37,"Y"),0)</f>
        <v>0</v>
      </c>
      <c r="U37" s="93" t="str">
        <f>IF($D37="","",IF($G37="","",IF($G37&gt;S37,"",IF(S37&gt;=$D37,"○",""))))</f>
        <v/>
      </c>
      <c r="V37" s="95"/>
      <c r="W37" s="112" t="str">
        <f>IF(V37="","",IF(U37="○",IF(T37&gt;=10,IF($C37="介護","●","○"),"○"),"×"))</f>
        <v/>
      </c>
      <c r="X37" s="127" t="str">
        <f>IF($G37="","",EOMONTH(AA$16,-1))</f>
        <v/>
      </c>
      <c r="Y37" s="110">
        <f>IFERROR(DATEDIF($G37,X37,"Y"),0)</f>
        <v>0</v>
      </c>
      <c r="Z37" s="93" t="str">
        <f>IF($D37="","",IF($G37="","",IF($G37&gt;X37,"",IF(X37&gt;=$D37,"○",""))))</f>
        <v/>
      </c>
      <c r="AA37" s="95"/>
      <c r="AB37" s="112" t="str">
        <f>IF(AA37="","",IF(Z37="○",IF(Y37&gt;=10,IF($C37="介護","●","○"),"○"),"×"))</f>
        <v/>
      </c>
      <c r="AC37" s="127" t="str">
        <f>IF($G37="","",EOMONTH(AF$16,-1))</f>
        <v/>
      </c>
      <c r="AD37" s="129">
        <f>IFERROR(DATEDIF($G37,AC37,"Y"),0)</f>
        <v>0</v>
      </c>
      <c r="AE37" s="93" t="str">
        <f>IF($D37="","",IF($G37="","",IF($G37&gt;AC37,"",IF(AC37&gt;=$D37,"○",""))))</f>
        <v/>
      </c>
      <c r="AF37" s="95"/>
      <c r="AG37" s="112" t="str">
        <f>IF(AF37="","",IF(AE37="○",IF(AD37&gt;=10,IF($C37="介護","●","○"),"○"),"×"))</f>
        <v/>
      </c>
      <c r="AH37" s="127" t="str">
        <f>IF($G37="","",EOMONTH(AK$16,-1))</f>
        <v/>
      </c>
      <c r="AI37" s="129">
        <f>IFERROR(DATEDIF($G37,AH37,"Y"),0)</f>
        <v>0</v>
      </c>
      <c r="AJ37" s="93" t="str">
        <f>IF($D37="","",IF($G37="","",IF($G37&gt;AH37,"",IF(AH37&gt;=$D37,"○",""))))</f>
        <v/>
      </c>
      <c r="AK37" s="95"/>
      <c r="AL37" s="112" t="str">
        <f>IF(AK37="","",IF(AJ37="○",IF(AI37&gt;=10,IF($C37="介護","●","○"),"○"),"×"))</f>
        <v/>
      </c>
      <c r="AM37" s="127" t="str">
        <f>IF($G37="","",EOMONTH(AP$16,-1))</f>
        <v/>
      </c>
      <c r="AN37" s="110">
        <f>IFERROR(DATEDIF($G37,AM37,"Y"),0)</f>
        <v>0</v>
      </c>
      <c r="AO37" s="93" t="str">
        <f>IF($D37="","",IF($G37="","",IF($G37&gt;AM37,"",IF(AM37&gt;=$D37,"○",""))))</f>
        <v/>
      </c>
      <c r="AP37" s="95"/>
      <c r="AQ37" s="145" t="str">
        <f>IF(AP37="","",IF(AO37="○",IF(AN37&gt;=10,IF($C37="介護","●","○"),"○"),"×"))</f>
        <v/>
      </c>
      <c r="AR37" s="127" t="str">
        <f>IF($G37="","",EOMONTH(AU$16,-1))</f>
        <v/>
      </c>
      <c r="AS37" s="110">
        <f>IFERROR(DATEDIF($G37,AR37,"Y"),0)</f>
        <v>0</v>
      </c>
      <c r="AT37" s="93" t="str">
        <f>IF($D37="","",IF($G37="","",IF($G37&gt;AR37,"",IF(AR37&gt;=$D37,"○",""))))</f>
        <v/>
      </c>
      <c r="AU37" s="95"/>
      <c r="AV37" s="145" t="str">
        <f>IF(AU37="","",IF(AT37="○",IF(AS37&gt;=10,IF($C37="介護","●","○"),"○"),"×"))</f>
        <v/>
      </c>
      <c r="AW37" s="127" t="str">
        <f>IF($G37="","",EOMONTH(AZ$16,-1))</f>
        <v/>
      </c>
      <c r="AX37" s="110">
        <f>IFERROR(DATEDIF($G37,AW37,"Y"),0)</f>
        <v>0</v>
      </c>
      <c r="AY37" s="93" t="str">
        <f>IF($D37="","",IF($G37="","",IF($G37&gt;AW37,"",IF(AW37&gt;=$D37,"○",""))))</f>
        <v/>
      </c>
      <c r="AZ37" s="95"/>
      <c r="BA37" s="145" t="str">
        <f>IF(AZ37="","",IF(AY37="○",IF(AX37&gt;=10,IF($C37="介護","●","○"),"○"),"×"))</f>
        <v/>
      </c>
      <c r="BB37" s="127" t="str">
        <f>IF($G37="","",EOMONTH(BE$16,-1))</f>
        <v/>
      </c>
      <c r="BC37" s="110">
        <f>IFERROR(DATEDIF($G37,BB37,"Y"),0)</f>
        <v>0</v>
      </c>
      <c r="BD37" s="93" t="str">
        <f>IF($D37="","",IF($G37="","",IF($G37&gt;BB37,"",IF(BB37&gt;=$D37,"○",""))))</f>
        <v/>
      </c>
      <c r="BE37" s="95"/>
      <c r="BF37" s="145" t="str">
        <f>IF(BE37="","",IF(BD37="○",IF(BC37&gt;=10,IF($C37="介護","●","○"),"○"),"×"))</f>
        <v/>
      </c>
      <c r="BG37" s="127" t="str">
        <f>IF($G37="","",EOMONTH(BJ$16,-1))</f>
        <v/>
      </c>
      <c r="BH37" s="110">
        <f>IFERROR(DATEDIF($G37,BG37,"Y"),0)</f>
        <v>0</v>
      </c>
      <c r="BI37" s="93" t="str">
        <f>IF($D37="","",IF($G37="","",IF($G37&gt;BG37,"",IF(BG37&gt;=$D37,"○",""))))</f>
        <v/>
      </c>
      <c r="BJ37" s="95"/>
      <c r="BK37" s="261" t="str">
        <f>IF(BJ37="","",IF(BI37="○",IF(BH37&gt;=10,IF($C37="介護","●","○"),"○"),"×"))</f>
        <v/>
      </c>
      <c r="BL37" s="127" t="str">
        <f>IF($G37="","",EOMONTH(BO$16,-1))</f>
        <v/>
      </c>
      <c r="BM37" s="110">
        <f>IFERROR(DATEDIF($G37,BL37,"Y"),0)</f>
        <v>0</v>
      </c>
      <c r="BN37" s="93" t="str">
        <f>IF($D37="","",IF($G37="","",IF($G37&gt;BL37,"",IF(BL37&gt;=$D37,"○",""))))</f>
        <v/>
      </c>
      <c r="BO37" s="95"/>
      <c r="BP37" s="261" t="str">
        <f>IF(BO37="","",IF(BN37="○",IF(BM37&gt;=10,IF($C37="介護","●","○"),"○"),"×"))</f>
        <v/>
      </c>
      <c r="BQ37" s="127" t="str">
        <f>IF($G37="","",EOMONTH(BT$16,-1))</f>
        <v/>
      </c>
      <c r="BR37" s="110">
        <f>IFERROR(DATEDIF($G37,BQ37,"Y"),0)</f>
        <v>0</v>
      </c>
      <c r="BS37" s="93" t="str">
        <f>IF($D37="","",IF($G37="","",IF($G37&gt;BQ37,"",IF(BQ37&gt;=$D37,"○",""))))</f>
        <v/>
      </c>
      <c r="BT37" s="95"/>
      <c r="BU37" s="261" t="str">
        <f>IF(BT37="","",IF(BS37="○",IF(BR37&gt;=10,IF($C37="介護","●","○"),"○"),"×"))</f>
        <v/>
      </c>
      <c r="BV37" s="127" t="str">
        <f>IF($G37="","",EOMONTH(BY$16,-1))</f>
        <v/>
      </c>
      <c r="BW37" s="110">
        <f>IFERROR(DATEDIF($G37,BV37,"Y"),0)</f>
        <v>0</v>
      </c>
      <c r="BX37" s="93" t="str">
        <f>IF($D37="","",IF($G37="","",IF($G37&gt;BV37,"",IF(BV37&gt;=$D37,"○",""))))</f>
        <v/>
      </c>
      <c r="BY37" s="95"/>
      <c r="BZ37" s="261" t="str">
        <f>IF(BY37="","",IF(BX37="○",IF(BW37&gt;=10,IF($C37="介護","●","○"),"○"),"×"))</f>
        <v/>
      </c>
      <c r="CA37" s="127" t="str">
        <f>IF($G37="","",EOMONTH(CD$16,-1))</f>
        <v/>
      </c>
      <c r="CB37" s="110">
        <f>IFERROR(DATEDIF($G37,CA37,"Y"),0)</f>
        <v>0</v>
      </c>
      <c r="CC37" s="93" t="str">
        <f>IF($D37="","",IF($G37="","",IF($G37&gt;CA37,"",IF(CA37&gt;=$D37,"○",""))))</f>
        <v/>
      </c>
      <c r="CD37" s="95"/>
      <c r="CE37" s="97" t="str">
        <f>IF(CD37="","",IF(CC37="○",IF(CB37&gt;=10,IF($C37="介護","●","○"),"○"),"×"))</f>
        <v/>
      </c>
      <c r="CF37" s="136">
        <f>SUM(L37,Q37,V37,AA37,AF37,AK37,AP37,AU37,AZ37,BE37,BJ37,BO37,BT37,BY37,CD37)</f>
        <v>0</v>
      </c>
      <c r="CG37" s="101"/>
      <c r="CH37" s="66"/>
    </row>
    <row r="38" spans="2:86" ht="13.5" customHeight="1" x14ac:dyDescent="0.15">
      <c r="B38" s="116"/>
      <c r="C38" s="137"/>
      <c r="D38" s="137"/>
      <c r="E38" s="138"/>
      <c r="F38" s="139"/>
      <c r="G38" s="26" t="str">
        <f>IF(G37="","",$G$20)</f>
        <v/>
      </c>
      <c r="H38" s="123"/>
      <c r="I38" s="266"/>
      <c r="J38" s="135"/>
      <c r="K38" s="131"/>
      <c r="L38" s="95"/>
      <c r="M38" s="132"/>
      <c r="N38" s="114"/>
      <c r="O38" s="135"/>
      <c r="P38" s="131"/>
      <c r="Q38" s="95"/>
      <c r="R38" s="132"/>
      <c r="S38" s="114"/>
      <c r="T38" s="110"/>
      <c r="U38" s="131"/>
      <c r="V38" s="95"/>
      <c r="W38" s="132"/>
      <c r="X38" s="127"/>
      <c r="Y38" s="110"/>
      <c r="Z38" s="131"/>
      <c r="AA38" s="95"/>
      <c r="AB38" s="132"/>
      <c r="AC38" s="127"/>
      <c r="AD38" s="135"/>
      <c r="AE38" s="131"/>
      <c r="AF38" s="95"/>
      <c r="AG38" s="132"/>
      <c r="AH38" s="127"/>
      <c r="AI38" s="135"/>
      <c r="AJ38" s="131"/>
      <c r="AK38" s="95"/>
      <c r="AL38" s="132"/>
      <c r="AM38" s="127"/>
      <c r="AN38" s="110"/>
      <c r="AO38" s="131"/>
      <c r="AP38" s="95"/>
      <c r="AQ38" s="145"/>
      <c r="AR38" s="127"/>
      <c r="AS38" s="110"/>
      <c r="AT38" s="131"/>
      <c r="AU38" s="95"/>
      <c r="AV38" s="145"/>
      <c r="AW38" s="127"/>
      <c r="AX38" s="110"/>
      <c r="AY38" s="131"/>
      <c r="AZ38" s="95"/>
      <c r="BA38" s="145"/>
      <c r="BB38" s="127"/>
      <c r="BC38" s="110"/>
      <c r="BD38" s="131"/>
      <c r="BE38" s="95"/>
      <c r="BF38" s="145"/>
      <c r="BG38" s="127"/>
      <c r="BH38" s="110"/>
      <c r="BI38" s="131"/>
      <c r="BJ38" s="95"/>
      <c r="BK38" s="261"/>
      <c r="BL38" s="127"/>
      <c r="BM38" s="110"/>
      <c r="BN38" s="131"/>
      <c r="BO38" s="95"/>
      <c r="BP38" s="261"/>
      <c r="BQ38" s="127"/>
      <c r="BR38" s="110"/>
      <c r="BS38" s="131"/>
      <c r="BT38" s="95"/>
      <c r="BU38" s="261"/>
      <c r="BV38" s="127"/>
      <c r="BW38" s="110"/>
      <c r="BX38" s="131"/>
      <c r="BY38" s="95"/>
      <c r="BZ38" s="261"/>
      <c r="CA38" s="127"/>
      <c r="CB38" s="110"/>
      <c r="CC38" s="131"/>
      <c r="CD38" s="95"/>
      <c r="CE38" s="97"/>
      <c r="CF38" s="140"/>
      <c r="CG38" s="101"/>
      <c r="CH38" s="66"/>
    </row>
    <row r="39" spans="2:86" ht="13.5" customHeight="1" x14ac:dyDescent="0.15">
      <c r="B39" s="115"/>
      <c r="C39" s="117"/>
      <c r="D39" s="117"/>
      <c r="E39" s="119"/>
      <c r="F39" s="120"/>
      <c r="G39" s="25"/>
      <c r="H39" s="123" t="str">
        <f>IF($G39="","",IFERROR(DATEDIF(G39,G40,"Y")&amp;"年"&amp;DATEDIF(G39,G40,"YM")&amp;"月","0年0月"))</f>
        <v/>
      </c>
      <c r="I39" s="264" t="str">
        <f>IF($G39="","",EOMONTH(L$16,-1))</f>
        <v/>
      </c>
      <c r="J39" s="129">
        <f>IFERROR(DATEDIF($G39,I39,"Y"),0)</f>
        <v>0</v>
      </c>
      <c r="K39" s="93" t="str">
        <f>IF($D39="","",IF($G39="","",IF($G39&gt;I39,"",IF(I39&gt;=$D39,"○",""))))</f>
        <v/>
      </c>
      <c r="L39" s="95"/>
      <c r="M39" s="112" t="str">
        <f>IF(L39="","",IF(K39="○",IF(J39&gt;=10,IF($C39="介護","●","○"),"○"),"×"))</f>
        <v/>
      </c>
      <c r="N39" s="108" t="str">
        <f>IF($G39="","",EOMONTH(Q$16,-1))</f>
        <v/>
      </c>
      <c r="O39" s="129">
        <f>IFERROR(DATEDIF($G39,N39,"Y"),0)</f>
        <v>0</v>
      </c>
      <c r="P39" s="93" t="str">
        <f>IF($D39="","",IF($G39="","",IF($G39&gt;N39,"",IF(N39&gt;=$D39,"○",""))))</f>
        <v/>
      </c>
      <c r="Q39" s="95"/>
      <c r="R39" s="112" t="str">
        <f>IF(Q39="","",IF(P39="○",IF(O39&gt;=10,IF($C39="介護","●","○"),"○"),"×"))</f>
        <v/>
      </c>
      <c r="S39" s="108" t="str">
        <f>IF($G39="","",EOMONTH(V$16,-1))</f>
        <v/>
      </c>
      <c r="T39" s="129">
        <f>IFERROR(DATEDIF($G39,S39,"Y"),0)</f>
        <v>0</v>
      </c>
      <c r="U39" s="93" t="str">
        <f>IF($D39="","",IF($G39="","",IF($G39&gt;S39,"",IF(S39&gt;=$D39,"○",""))))</f>
        <v/>
      </c>
      <c r="V39" s="95"/>
      <c r="W39" s="112" t="str">
        <f>IF(V39="","",IF(U39="○",IF(T39&gt;=10,IF($C39="介護","●","○"),"○"),"×"))</f>
        <v/>
      </c>
      <c r="X39" s="127" t="str">
        <f>IF($G39="","",EOMONTH(AA$16,-1))</f>
        <v/>
      </c>
      <c r="Y39" s="110">
        <f>IFERROR(DATEDIF($G39,X39,"Y"),0)</f>
        <v>0</v>
      </c>
      <c r="Z39" s="93" t="str">
        <f>IF($D39="","",IF($G39="","",IF($G39&gt;X39,"",IF(X39&gt;=$D39,"○",""))))</f>
        <v/>
      </c>
      <c r="AA39" s="95"/>
      <c r="AB39" s="112" t="str">
        <f>IF(AA39="","",IF(Z39="○",IF(Y39&gt;=10,IF($C39="介護","●","○"),"○"),"×"))</f>
        <v/>
      </c>
      <c r="AC39" s="127" t="str">
        <f>IF($G39="","",EOMONTH(AF$16,-1))</f>
        <v/>
      </c>
      <c r="AD39" s="129">
        <f>IFERROR(DATEDIF($G39,AC39,"Y"),0)</f>
        <v>0</v>
      </c>
      <c r="AE39" s="93" t="str">
        <f>IF($D39="","",IF($G39="","",IF($G39&gt;AC39,"",IF(AC39&gt;=$D39,"○",""))))</f>
        <v/>
      </c>
      <c r="AF39" s="95"/>
      <c r="AG39" s="112" t="str">
        <f>IF(AF39="","",IF(AE39="○",IF(AD39&gt;=10,IF($C39="介護","●","○"),"○"),"×"))</f>
        <v/>
      </c>
      <c r="AH39" s="127" t="str">
        <f>IF($G39="","",EOMONTH(AK$16,-1))</f>
        <v/>
      </c>
      <c r="AI39" s="129">
        <f>IFERROR(DATEDIF($G39,AH39,"Y"),0)</f>
        <v>0</v>
      </c>
      <c r="AJ39" s="93" t="str">
        <f>IF($D39="","",IF($G39="","",IF($G39&gt;AH39,"",IF(AH39&gt;=$D39,"○",""))))</f>
        <v/>
      </c>
      <c r="AK39" s="95"/>
      <c r="AL39" s="112" t="str">
        <f>IF(AK39="","",IF(AJ39="○",IF(AI39&gt;=10,IF($C39="介護","●","○"),"○"),"×"))</f>
        <v/>
      </c>
      <c r="AM39" s="127" t="str">
        <f>IF($G39="","",EOMONTH(AP$16,-1))</f>
        <v/>
      </c>
      <c r="AN39" s="110">
        <f>IFERROR(DATEDIF($G39,AM39,"Y"),0)</f>
        <v>0</v>
      </c>
      <c r="AO39" s="93" t="str">
        <f>IF($D39="","",IF($G39="","",IF($G39&gt;AM39,"",IF(AM39&gt;=$D39,"○",""))))</f>
        <v/>
      </c>
      <c r="AP39" s="95"/>
      <c r="AQ39" s="145" t="str">
        <f>IF(AP39="","",IF(AO39="○",IF(AN39&gt;=10,IF($C39="介護","●","○"),"○"),"×"))</f>
        <v/>
      </c>
      <c r="AR39" s="127" t="str">
        <f>IF($G39="","",EOMONTH(AU$16,-1))</f>
        <v/>
      </c>
      <c r="AS39" s="110">
        <f>IFERROR(DATEDIF($G39,AR39,"Y"),0)</f>
        <v>0</v>
      </c>
      <c r="AT39" s="93" t="str">
        <f>IF($D39="","",IF($G39="","",IF($G39&gt;AR39,"",IF(AR39&gt;=$D39,"○",""))))</f>
        <v/>
      </c>
      <c r="AU39" s="95"/>
      <c r="AV39" s="145" t="str">
        <f>IF(AU39="","",IF(AT39="○",IF(AS39&gt;=10,IF($C39="介護","●","○"),"○"),"×"))</f>
        <v/>
      </c>
      <c r="AW39" s="127" t="str">
        <f>IF($G39="","",EOMONTH(AZ$16,-1))</f>
        <v/>
      </c>
      <c r="AX39" s="110">
        <f>IFERROR(DATEDIF($G39,AW39,"Y"),0)</f>
        <v>0</v>
      </c>
      <c r="AY39" s="93" t="str">
        <f>IF($D39="","",IF($G39="","",IF($G39&gt;AW39,"",IF(AW39&gt;=$D39,"○",""))))</f>
        <v/>
      </c>
      <c r="AZ39" s="95"/>
      <c r="BA39" s="145" t="str">
        <f>IF(AZ39="","",IF(AY39="○",IF(AX39&gt;=10,IF($C39="介護","●","○"),"○"),"×"))</f>
        <v/>
      </c>
      <c r="BB39" s="127" t="str">
        <f>IF($G39="","",EOMONTH(BE$16,-1))</f>
        <v/>
      </c>
      <c r="BC39" s="110">
        <f>IFERROR(DATEDIF($G39,BB39,"Y"),0)</f>
        <v>0</v>
      </c>
      <c r="BD39" s="93" t="str">
        <f>IF($D39="","",IF($G39="","",IF($G39&gt;BB39,"",IF(BB39&gt;=$D39,"○",""))))</f>
        <v/>
      </c>
      <c r="BE39" s="95"/>
      <c r="BF39" s="145" t="str">
        <f>IF(BE39="","",IF(BD39="○",IF(BC39&gt;=10,IF($C39="介護","●","○"),"○"),"×"))</f>
        <v/>
      </c>
      <c r="BG39" s="127" t="str">
        <f>IF($G39="","",EOMONTH(BJ$16,-1))</f>
        <v/>
      </c>
      <c r="BH39" s="110">
        <f>IFERROR(DATEDIF($G39,BG39,"Y"),0)</f>
        <v>0</v>
      </c>
      <c r="BI39" s="93" t="str">
        <f>IF($D39="","",IF($G39="","",IF($G39&gt;BG39,"",IF(BG39&gt;=$D39,"○",""))))</f>
        <v/>
      </c>
      <c r="BJ39" s="95"/>
      <c r="BK39" s="261" t="str">
        <f>IF(BJ39="","",IF(BI39="○",IF(BH39&gt;=10,IF($C39="介護","●","○"),"○"),"×"))</f>
        <v/>
      </c>
      <c r="BL39" s="127" t="str">
        <f>IF($G39="","",EOMONTH(BO$16,-1))</f>
        <v/>
      </c>
      <c r="BM39" s="110">
        <f>IFERROR(DATEDIF($G39,BL39,"Y"),0)</f>
        <v>0</v>
      </c>
      <c r="BN39" s="93" t="str">
        <f>IF($D39="","",IF($G39="","",IF($G39&gt;BL39,"",IF(BL39&gt;=$D39,"○",""))))</f>
        <v/>
      </c>
      <c r="BO39" s="95"/>
      <c r="BP39" s="261" t="str">
        <f>IF(BO39="","",IF(BN39="○",IF(BM39&gt;=10,IF($C39="介護","●","○"),"○"),"×"))</f>
        <v/>
      </c>
      <c r="BQ39" s="127" t="str">
        <f>IF($G39="","",EOMONTH(BT$16,-1))</f>
        <v/>
      </c>
      <c r="BR39" s="110">
        <f>IFERROR(DATEDIF($G39,BQ39,"Y"),0)</f>
        <v>0</v>
      </c>
      <c r="BS39" s="93" t="str">
        <f>IF($D39="","",IF($G39="","",IF($G39&gt;BQ39,"",IF(BQ39&gt;=$D39,"○",""))))</f>
        <v/>
      </c>
      <c r="BT39" s="95"/>
      <c r="BU39" s="261" t="str">
        <f>IF(BT39="","",IF(BS39="○",IF(BR39&gt;=10,IF($C39="介護","●","○"),"○"),"×"))</f>
        <v/>
      </c>
      <c r="BV39" s="127" t="str">
        <f>IF($G39="","",EOMONTH(BY$16,-1))</f>
        <v/>
      </c>
      <c r="BW39" s="110">
        <f>IFERROR(DATEDIF($G39,BV39,"Y"),0)</f>
        <v>0</v>
      </c>
      <c r="BX39" s="93" t="str">
        <f>IF($D39="","",IF($G39="","",IF($G39&gt;BV39,"",IF(BV39&gt;=$D39,"○",""))))</f>
        <v/>
      </c>
      <c r="BY39" s="95"/>
      <c r="BZ39" s="261" t="str">
        <f>IF(BY39="","",IF(BX39="○",IF(BW39&gt;=10,IF($C39="介護","●","○"),"○"),"×"))</f>
        <v/>
      </c>
      <c r="CA39" s="127" t="str">
        <f>IF($G39="","",EOMONTH(CD$16,-1))</f>
        <v/>
      </c>
      <c r="CB39" s="110">
        <f>IFERROR(DATEDIF($G39,CA39,"Y"),0)</f>
        <v>0</v>
      </c>
      <c r="CC39" s="93" t="str">
        <f>IF($D39="","",IF($G39="","",IF($G39&gt;CA39,"",IF(CA39&gt;=$D39,"○",""))))</f>
        <v/>
      </c>
      <c r="CD39" s="95"/>
      <c r="CE39" s="97" t="str">
        <f>IF(CD39="","",IF(CC39="○",IF(CB39&gt;=10,IF($C39="介護","●","○"),"○"),"×"))</f>
        <v/>
      </c>
      <c r="CF39" s="136">
        <f>SUM(L39,Q39,V39,AA39,AF39,AK39,AP39,AU39,AZ39,BE39,BJ39,BO39,BT39,BY39,CD39)</f>
        <v>0</v>
      </c>
      <c r="CG39" s="101"/>
      <c r="CH39" s="66"/>
    </row>
    <row r="40" spans="2:86" ht="13.5" customHeight="1" x14ac:dyDescent="0.15">
      <c r="B40" s="116"/>
      <c r="C40" s="137"/>
      <c r="D40" s="137"/>
      <c r="E40" s="138"/>
      <c r="F40" s="139"/>
      <c r="G40" s="26" t="str">
        <f>IF(G39="","",$G$20)</f>
        <v/>
      </c>
      <c r="H40" s="123"/>
      <c r="I40" s="266"/>
      <c r="J40" s="135"/>
      <c r="K40" s="131"/>
      <c r="L40" s="95"/>
      <c r="M40" s="132"/>
      <c r="N40" s="114"/>
      <c r="O40" s="135"/>
      <c r="P40" s="131"/>
      <c r="Q40" s="95"/>
      <c r="R40" s="132"/>
      <c r="S40" s="114"/>
      <c r="T40" s="135"/>
      <c r="U40" s="131"/>
      <c r="V40" s="95"/>
      <c r="W40" s="132"/>
      <c r="X40" s="127"/>
      <c r="Y40" s="110"/>
      <c r="Z40" s="131"/>
      <c r="AA40" s="95"/>
      <c r="AB40" s="132"/>
      <c r="AC40" s="127"/>
      <c r="AD40" s="135"/>
      <c r="AE40" s="131"/>
      <c r="AF40" s="95"/>
      <c r="AG40" s="132"/>
      <c r="AH40" s="127"/>
      <c r="AI40" s="135"/>
      <c r="AJ40" s="131"/>
      <c r="AK40" s="95"/>
      <c r="AL40" s="132"/>
      <c r="AM40" s="127"/>
      <c r="AN40" s="110"/>
      <c r="AO40" s="131"/>
      <c r="AP40" s="95"/>
      <c r="AQ40" s="145"/>
      <c r="AR40" s="127"/>
      <c r="AS40" s="110"/>
      <c r="AT40" s="131"/>
      <c r="AU40" s="95"/>
      <c r="AV40" s="145"/>
      <c r="AW40" s="127"/>
      <c r="AX40" s="110"/>
      <c r="AY40" s="131"/>
      <c r="AZ40" s="95"/>
      <c r="BA40" s="145"/>
      <c r="BB40" s="127"/>
      <c r="BC40" s="110"/>
      <c r="BD40" s="131"/>
      <c r="BE40" s="95"/>
      <c r="BF40" s="145"/>
      <c r="BG40" s="127"/>
      <c r="BH40" s="110"/>
      <c r="BI40" s="131"/>
      <c r="BJ40" s="95"/>
      <c r="BK40" s="261"/>
      <c r="BL40" s="127"/>
      <c r="BM40" s="110"/>
      <c r="BN40" s="131"/>
      <c r="BO40" s="95"/>
      <c r="BP40" s="261"/>
      <c r="BQ40" s="127"/>
      <c r="BR40" s="110"/>
      <c r="BS40" s="131"/>
      <c r="BT40" s="95"/>
      <c r="BU40" s="261"/>
      <c r="BV40" s="127"/>
      <c r="BW40" s="110"/>
      <c r="BX40" s="131"/>
      <c r="BY40" s="95"/>
      <c r="BZ40" s="261"/>
      <c r="CA40" s="127"/>
      <c r="CB40" s="110"/>
      <c r="CC40" s="131"/>
      <c r="CD40" s="95"/>
      <c r="CE40" s="97"/>
      <c r="CF40" s="140"/>
      <c r="CG40" s="101"/>
      <c r="CH40" s="66"/>
    </row>
    <row r="41" spans="2:86" ht="13.5" customHeight="1" x14ac:dyDescent="0.15">
      <c r="B41" s="115"/>
      <c r="C41" s="117"/>
      <c r="D41" s="117"/>
      <c r="E41" s="119"/>
      <c r="F41" s="120"/>
      <c r="G41" s="25"/>
      <c r="H41" s="123" t="str">
        <f>IF($G41="","",IFERROR(DATEDIF(G41,G42,"Y")&amp;"年"&amp;DATEDIF(G41,G42,"YM")&amp;"月","0年0月"))</f>
        <v/>
      </c>
      <c r="I41" s="264" t="str">
        <f>IF($G41="","",EOMONTH(L$16,-1))</f>
        <v/>
      </c>
      <c r="J41" s="129">
        <f>IFERROR(DATEDIF($G41,I41,"Y"),0)</f>
        <v>0</v>
      </c>
      <c r="K41" s="93" t="str">
        <f>IF($D41="","",IF($G41="","",IF($G41&gt;I41,"",IF(I41&gt;=$D41,"○",""))))</f>
        <v/>
      </c>
      <c r="L41" s="95"/>
      <c r="M41" s="112" t="str">
        <f>IF(L41="","",IF(K41="○",IF(J41&gt;=10,IF($C41="介護","●","○"),"○"),"×"))</f>
        <v/>
      </c>
      <c r="N41" s="108" t="str">
        <f>IF($G41="","",EOMONTH(Q$16,-1))</f>
        <v/>
      </c>
      <c r="O41" s="129">
        <f>IFERROR(DATEDIF($G41,N41,"Y"),0)</f>
        <v>0</v>
      </c>
      <c r="P41" s="93" t="str">
        <f>IF($D41="","",IF($G41="","",IF($G41&gt;N41,"",IF(N41&gt;=$D41,"○",""))))</f>
        <v/>
      </c>
      <c r="Q41" s="95"/>
      <c r="R41" s="112" t="str">
        <f>IF(Q41="","",IF(P41="○",IF(O41&gt;=10,IF($C41="介護","●","○"),"○"),"×"))</f>
        <v/>
      </c>
      <c r="S41" s="108" t="str">
        <f>IF($G41="","",EOMONTH(V$16,-1))</f>
        <v/>
      </c>
      <c r="T41" s="129">
        <f>IFERROR(DATEDIF($G41,S41,"Y"),0)</f>
        <v>0</v>
      </c>
      <c r="U41" s="93" t="str">
        <f>IF($D41="","",IF($G41="","",IF($G41&gt;S41,"",IF(S41&gt;=$D41,"○",""))))</f>
        <v/>
      </c>
      <c r="V41" s="95"/>
      <c r="W41" s="112" t="str">
        <f>IF(V41="","",IF(U41="○",IF(T41&gt;=10,IF($C41="介護","●","○"),"○"),"×"))</f>
        <v/>
      </c>
      <c r="X41" s="127" t="str">
        <f>IF($G41="","",EOMONTH(AA$16,-1))</f>
        <v/>
      </c>
      <c r="Y41" s="110">
        <f>IFERROR(DATEDIF($G41,X41,"Y"),0)</f>
        <v>0</v>
      </c>
      <c r="Z41" s="93" t="str">
        <f>IF($D41="","",IF($G41="","",IF($G41&gt;X41,"",IF(X41&gt;=$D41,"○",""))))</f>
        <v/>
      </c>
      <c r="AA41" s="95"/>
      <c r="AB41" s="112" t="str">
        <f>IF(AA41="","",IF(Z41="○",IF(Y41&gt;=10,IF($C41="介護","●","○"),"○"),"×"))</f>
        <v/>
      </c>
      <c r="AC41" s="127" t="str">
        <f>IF($G41="","",EOMONTH(AF$16,-1))</f>
        <v/>
      </c>
      <c r="AD41" s="129">
        <f>IFERROR(DATEDIF($G41,AC41,"Y"),0)</f>
        <v>0</v>
      </c>
      <c r="AE41" s="93" t="str">
        <f>IF($D41="","",IF($G41="","",IF($G41&gt;AC41,"",IF(AC41&gt;=$D41,"○",""))))</f>
        <v/>
      </c>
      <c r="AF41" s="95"/>
      <c r="AG41" s="112" t="str">
        <f>IF(AF41="","",IF(AE41="○",IF(AD41&gt;=10,IF($C41="介護","●","○"),"○"),"×"))</f>
        <v/>
      </c>
      <c r="AH41" s="127" t="str">
        <f>IF($G41="","",EOMONTH(AK$16,-1))</f>
        <v/>
      </c>
      <c r="AI41" s="110">
        <f>IFERROR(DATEDIF($G41,AH41,"Y"),0)</f>
        <v>0</v>
      </c>
      <c r="AJ41" s="93" t="str">
        <f>IF($D41="","",IF($G41="","",IF($G41&gt;AH41,"",IF(AH41&gt;=$D41,"○",""))))</f>
        <v/>
      </c>
      <c r="AK41" s="95"/>
      <c r="AL41" s="112" t="str">
        <f>IF(AK41="","",IF(AJ41="○",IF(AI41&gt;=10,IF($C41="介護","●","○"),"○"),"×"))</f>
        <v/>
      </c>
      <c r="AM41" s="127" t="str">
        <f>IF($G41="","",EOMONTH(AP$16,-1))</f>
        <v/>
      </c>
      <c r="AN41" s="110">
        <f>IFERROR(DATEDIF($G41,AM41,"Y"),0)</f>
        <v>0</v>
      </c>
      <c r="AO41" s="93" t="str">
        <f>IF($D41="","",IF($G41="","",IF($G41&gt;AM41,"",IF(AM41&gt;=$D41,"○",""))))</f>
        <v/>
      </c>
      <c r="AP41" s="95"/>
      <c r="AQ41" s="145" t="str">
        <f>IF(AP41="","",IF(AO41="○",IF(AN41&gt;=10,IF($C41="介護","●","○"),"○"),"×"))</f>
        <v/>
      </c>
      <c r="AR41" s="127" t="str">
        <f>IF($G41="","",EOMONTH(AU$16,-1))</f>
        <v/>
      </c>
      <c r="AS41" s="110">
        <f>IFERROR(DATEDIF($G41,AR41,"Y"),0)</f>
        <v>0</v>
      </c>
      <c r="AT41" s="93" t="str">
        <f>IF($D41="","",IF($G41="","",IF($G41&gt;AR41,"",IF(AR41&gt;=$D41,"○",""))))</f>
        <v/>
      </c>
      <c r="AU41" s="95"/>
      <c r="AV41" s="145" t="str">
        <f>IF(AU41="","",IF(AT41="○",IF(AS41&gt;=10,IF($C41="介護","●","○"),"○"),"×"))</f>
        <v/>
      </c>
      <c r="AW41" s="127" t="str">
        <f>IF($G41="","",EOMONTH(AZ$16,-1))</f>
        <v/>
      </c>
      <c r="AX41" s="110">
        <f>IFERROR(DATEDIF($G41,AW41,"Y"),0)</f>
        <v>0</v>
      </c>
      <c r="AY41" s="93" t="str">
        <f>IF($D41="","",IF($G41="","",IF($G41&gt;AW41,"",IF(AW41&gt;=$D41,"○",""))))</f>
        <v/>
      </c>
      <c r="AZ41" s="95"/>
      <c r="BA41" s="145" t="str">
        <f>IF(AZ41="","",IF(AY41="○",IF(AX41&gt;=10,IF($C41="介護","●","○"),"○"),"×"))</f>
        <v/>
      </c>
      <c r="BB41" s="127" t="str">
        <f>IF($G41="","",EOMONTH(BE$16,-1))</f>
        <v/>
      </c>
      <c r="BC41" s="110">
        <f>IFERROR(DATEDIF($G41,BB41,"Y"),0)</f>
        <v>0</v>
      </c>
      <c r="BD41" s="93" t="str">
        <f>IF($D41="","",IF($G41="","",IF($G41&gt;BB41,"",IF(BB41&gt;=$D41,"○",""))))</f>
        <v/>
      </c>
      <c r="BE41" s="95"/>
      <c r="BF41" s="145" t="str">
        <f>IF(BE41="","",IF(BD41="○",IF(BC41&gt;=10,IF($C41="介護","●","○"),"○"),"×"))</f>
        <v/>
      </c>
      <c r="BG41" s="127" t="str">
        <f>IF($G41="","",EOMONTH(BJ$16,-1))</f>
        <v/>
      </c>
      <c r="BH41" s="110">
        <f>IFERROR(DATEDIF($G41,BG41,"Y"),0)</f>
        <v>0</v>
      </c>
      <c r="BI41" s="93" t="str">
        <f>IF($D41="","",IF($G41="","",IF($G41&gt;BG41,"",IF(BG41&gt;=$D41,"○",""))))</f>
        <v/>
      </c>
      <c r="BJ41" s="95"/>
      <c r="BK41" s="261" t="str">
        <f>IF(BJ41="","",IF(BI41="○",IF(BH41&gt;=10,IF($C41="介護","●","○"),"○"),"×"))</f>
        <v/>
      </c>
      <c r="BL41" s="127" t="str">
        <f>IF($G41="","",EOMONTH(BO$16,-1))</f>
        <v/>
      </c>
      <c r="BM41" s="110">
        <f>IFERROR(DATEDIF($G41,BL41,"Y"),0)</f>
        <v>0</v>
      </c>
      <c r="BN41" s="93" t="str">
        <f>IF($D41="","",IF($G41="","",IF($G41&gt;BL41,"",IF(BL41&gt;=$D41,"○",""))))</f>
        <v/>
      </c>
      <c r="BO41" s="95"/>
      <c r="BP41" s="261" t="str">
        <f>IF(BO41="","",IF(BN41="○",IF(BM41&gt;=10,IF($C41="介護","●","○"),"○"),"×"))</f>
        <v/>
      </c>
      <c r="BQ41" s="127" t="str">
        <f>IF($G41="","",EOMONTH(BT$16,-1))</f>
        <v/>
      </c>
      <c r="BR41" s="110">
        <f>IFERROR(DATEDIF($G41,BQ41,"Y"),0)</f>
        <v>0</v>
      </c>
      <c r="BS41" s="93" t="str">
        <f>IF($D41="","",IF($G41="","",IF($G41&gt;BQ41,"",IF(BQ41&gt;=$D41,"○",""))))</f>
        <v/>
      </c>
      <c r="BT41" s="95"/>
      <c r="BU41" s="261" t="str">
        <f>IF(BT41="","",IF(BS41="○",IF(BR41&gt;=10,IF($C41="介護","●","○"),"○"),"×"))</f>
        <v/>
      </c>
      <c r="BV41" s="127" t="str">
        <f>IF($G41="","",EOMONTH(BY$16,-1))</f>
        <v/>
      </c>
      <c r="BW41" s="110">
        <f>IFERROR(DATEDIF($G41,BV41,"Y"),0)</f>
        <v>0</v>
      </c>
      <c r="BX41" s="93" t="str">
        <f>IF($D41="","",IF($G41="","",IF($G41&gt;BV41,"",IF(BV41&gt;=$D41,"○",""))))</f>
        <v/>
      </c>
      <c r="BY41" s="95"/>
      <c r="BZ41" s="261" t="str">
        <f>IF(BY41="","",IF(BX41="○",IF(BW41&gt;=10,IF($C41="介護","●","○"),"○"),"×"))</f>
        <v/>
      </c>
      <c r="CA41" s="127" t="str">
        <f>IF($G41="","",EOMONTH(CD$16,-1))</f>
        <v/>
      </c>
      <c r="CB41" s="110">
        <f>IFERROR(DATEDIF($G41,CA41,"Y"),0)</f>
        <v>0</v>
      </c>
      <c r="CC41" s="93" t="str">
        <f>IF($D41="","",IF($G41="","",IF($G41&gt;CA41,"",IF(CA41&gt;=$D41,"○",""))))</f>
        <v/>
      </c>
      <c r="CD41" s="95"/>
      <c r="CE41" s="97" t="str">
        <f>IF(CD41="","",IF(CC41="○",IF(CB41&gt;=10,IF($C41="介護","●","○"),"○"),"×"))</f>
        <v/>
      </c>
      <c r="CF41" s="136">
        <f>SUM(L41,Q41,V41,AA41,AF41,AK41,AP41,AU41,AZ41,BE41,BJ41,BO41,BT41,BY41,CD41)</f>
        <v>0</v>
      </c>
      <c r="CG41" s="101"/>
      <c r="CH41" s="66"/>
    </row>
    <row r="42" spans="2:86" ht="13.5" customHeight="1" x14ac:dyDescent="0.15">
      <c r="B42" s="116"/>
      <c r="C42" s="137"/>
      <c r="D42" s="137"/>
      <c r="E42" s="138"/>
      <c r="F42" s="139"/>
      <c r="G42" s="26" t="str">
        <f>IF(G41="","",$G$20)</f>
        <v/>
      </c>
      <c r="H42" s="123"/>
      <c r="I42" s="266"/>
      <c r="J42" s="135"/>
      <c r="K42" s="131"/>
      <c r="L42" s="95"/>
      <c r="M42" s="132"/>
      <c r="N42" s="114"/>
      <c r="O42" s="135"/>
      <c r="P42" s="131"/>
      <c r="Q42" s="95"/>
      <c r="R42" s="132"/>
      <c r="S42" s="114"/>
      <c r="T42" s="135"/>
      <c r="U42" s="131"/>
      <c r="V42" s="95"/>
      <c r="W42" s="132"/>
      <c r="X42" s="127"/>
      <c r="Y42" s="110"/>
      <c r="Z42" s="131"/>
      <c r="AA42" s="95"/>
      <c r="AB42" s="132"/>
      <c r="AC42" s="127"/>
      <c r="AD42" s="135"/>
      <c r="AE42" s="131"/>
      <c r="AF42" s="95"/>
      <c r="AG42" s="132"/>
      <c r="AH42" s="127"/>
      <c r="AI42" s="110"/>
      <c r="AJ42" s="131"/>
      <c r="AK42" s="95"/>
      <c r="AL42" s="132"/>
      <c r="AM42" s="127"/>
      <c r="AN42" s="110"/>
      <c r="AO42" s="131"/>
      <c r="AP42" s="95"/>
      <c r="AQ42" s="145"/>
      <c r="AR42" s="127"/>
      <c r="AS42" s="110"/>
      <c r="AT42" s="131"/>
      <c r="AU42" s="95"/>
      <c r="AV42" s="145"/>
      <c r="AW42" s="127"/>
      <c r="AX42" s="110"/>
      <c r="AY42" s="131"/>
      <c r="AZ42" s="95"/>
      <c r="BA42" s="145"/>
      <c r="BB42" s="127"/>
      <c r="BC42" s="110"/>
      <c r="BD42" s="131"/>
      <c r="BE42" s="95"/>
      <c r="BF42" s="145"/>
      <c r="BG42" s="127"/>
      <c r="BH42" s="110"/>
      <c r="BI42" s="131"/>
      <c r="BJ42" s="95"/>
      <c r="BK42" s="261"/>
      <c r="BL42" s="127"/>
      <c r="BM42" s="110"/>
      <c r="BN42" s="131"/>
      <c r="BO42" s="95"/>
      <c r="BP42" s="261"/>
      <c r="BQ42" s="127"/>
      <c r="BR42" s="110"/>
      <c r="BS42" s="131"/>
      <c r="BT42" s="95"/>
      <c r="BU42" s="261"/>
      <c r="BV42" s="127"/>
      <c r="BW42" s="110"/>
      <c r="BX42" s="131"/>
      <c r="BY42" s="95"/>
      <c r="BZ42" s="261"/>
      <c r="CA42" s="127"/>
      <c r="CB42" s="110"/>
      <c r="CC42" s="131"/>
      <c r="CD42" s="95"/>
      <c r="CE42" s="97"/>
      <c r="CF42" s="140"/>
      <c r="CG42" s="101"/>
      <c r="CH42" s="66"/>
    </row>
    <row r="43" spans="2:86" ht="13.5" customHeight="1" x14ac:dyDescent="0.15">
      <c r="B43" s="115"/>
      <c r="C43" s="117"/>
      <c r="D43" s="117"/>
      <c r="E43" s="119"/>
      <c r="F43" s="120"/>
      <c r="G43" s="25"/>
      <c r="H43" s="123" t="str">
        <f>IF($G43="","",IFERROR(DATEDIF(G43,G44,"Y")&amp;"年"&amp;DATEDIF(G43,G44,"YM")&amp;"月","0年0月"))</f>
        <v/>
      </c>
      <c r="I43" s="264" t="str">
        <f>IF($G43="","",EOMONTH(L$16,-1))</f>
        <v/>
      </c>
      <c r="J43" s="129">
        <f>IFERROR(DATEDIF($G43,I43,"Y"),0)</f>
        <v>0</v>
      </c>
      <c r="K43" s="93" t="str">
        <f>IF($D43="","",IF($G43="","",IF($G43&gt;I43,"",IF(I43&gt;=$D43,"○",""))))</f>
        <v/>
      </c>
      <c r="L43" s="95"/>
      <c r="M43" s="112" t="str">
        <f>IF(L43="","",IF(K43="○",IF(J43&gt;=10,IF($C43="介護","●","○"),"○"),"×"))</f>
        <v/>
      </c>
      <c r="N43" s="108" t="str">
        <f>IF($G43="","",EOMONTH(Q$16,-1))</f>
        <v/>
      </c>
      <c r="O43" s="129">
        <f>IFERROR(DATEDIF($G43,N43,"Y"),0)</f>
        <v>0</v>
      </c>
      <c r="P43" s="93" t="str">
        <f>IF($D43="","",IF($G43="","",IF($G43&gt;N43,"",IF(N43&gt;=$D43,"○",""))))</f>
        <v/>
      </c>
      <c r="Q43" s="95"/>
      <c r="R43" s="112" t="str">
        <f>IF(Q43="","",IF(P43="○",IF(O43&gt;=10,IF($C43="介護","●","○"),"○"),"×"))</f>
        <v/>
      </c>
      <c r="S43" s="108" t="str">
        <f>IF($G43="","",EOMONTH(V$16,-1))</f>
        <v/>
      </c>
      <c r="T43" s="129">
        <f>IFERROR(DATEDIF($G43,S43,"Y"),0)</f>
        <v>0</v>
      </c>
      <c r="U43" s="93" t="str">
        <f>IF($D43="","",IF($G43="","",IF($G43&gt;S43,"",IF(S43&gt;=$D43,"○",""))))</f>
        <v/>
      </c>
      <c r="V43" s="95"/>
      <c r="W43" s="112" t="str">
        <f>IF(V43="","",IF(U43="○",IF(T43&gt;=10,IF($C43="介護","●","○"),"○"),"×"))</f>
        <v/>
      </c>
      <c r="X43" s="127" t="str">
        <f>IF($G43="","",EOMONTH(AA$16,-1))</f>
        <v/>
      </c>
      <c r="Y43" s="110">
        <f>IFERROR(DATEDIF($G43,X43,"Y"),0)</f>
        <v>0</v>
      </c>
      <c r="Z43" s="93" t="str">
        <f>IF($D43="","",IF($G43="","",IF($G43&gt;X43,"",IF(X43&gt;=$D43,"○",""))))</f>
        <v/>
      </c>
      <c r="AA43" s="95"/>
      <c r="AB43" s="112" t="str">
        <f>IF(AA43="","",IF(Z43="○",IF(Y43&gt;=10,IF($C43="介護","●","○"),"○"),"×"))</f>
        <v/>
      </c>
      <c r="AC43" s="127" t="str">
        <f>IF($G43="","",EOMONTH(AF$16,-1))</f>
        <v/>
      </c>
      <c r="AD43" s="129">
        <f>IFERROR(DATEDIF($G43,AC43,"Y"),0)</f>
        <v>0</v>
      </c>
      <c r="AE43" s="93" t="str">
        <f>IF($D43="","",IF($G43="","",IF($G43&gt;AC43,"",IF(AC43&gt;=$D43,"○",""))))</f>
        <v/>
      </c>
      <c r="AF43" s="95"/>
      <c r="AG43" s="112" t="str">
        <f>IF(AF43="","",IF(AE43="○",IF(AD43&gt;=10,IF($C43="介護","●","○"),"○"),"×"))</f>
        <v/>
      </c>
      <c r="AH43" s="127" t="str">
        <f>IF($G43="","",EOMONTH(AK$16,-1))</f>
        <v/>
      </c>
      <c r="AI43" s="129">
        <f>IFERROR(DATEDIF($G43,AH43,"Y"),0)</f>
        <v>0</v>
      </c>
      <c r="AJ43" s="93" t="str">
        <f>IF($D43="","",IF($G43="","",IF($G43&gt;AH43,"",IF(AH43&gt;=$D43,"○",""))))</f>
        <v/>
      </c>
      <c r="AK43" s="95"/>
      <c r="AL43" s="112" t="str">
        <f>IF(AK43="","",IF(AJ43="○",IF(AI43&gt;=10,IF($C43="介護","●","○"),"○"),"×"))</f>
        <v/>
      </c>
      <c r="AM43" s="127" t="str">
        <f>IF($G43="","",EOMONTH(AP$16,-1))</f>
        <v/>
      </c>
      <c r="AN43" s="110">
        <f>IFERROR(DATEDIF($G43,AM43,"Y"),0)</f>
        <v>0</v>
      </c>
      <c r="AO43" s="93" t="str">
        <f>IF($D43="","",IF($G43="","",IF($G43&gt;AM43,"",IF(AM43&gt;=$D43,"○",""))))</f>
        <v/>
      </c>
      <c r="AP43" s="95"/>
      <c r="AQ43" s="145" t="str">
        <f>IF(AP43="","",IF(AO43="○",IF(AN43&gt;=10,IF($C43="介護","●","○"),"○"),"×"))</f>
        <v/>
      </c>
      <c r="AR43" s="127" t="str">
        <f>IF($G43="","",EOMONTH(AU$16,-1))</f>
        <v/>
      </c>
      <c r="AS43" s="110">
        <f>IFERROR(DATEDIF($G43,AR43,"Y"),0)</f>
        <v>0</v>
      </c>
      <c r="AT43" s="93" t="str">
        <f>IF($D43="","",IF($G43="","",IF($G43&gt;AR43,"",IF(AR43&gt;=$D43,"○",""))))</f>
        <v/>
      </c>
      <c r="AU43" s="95"/>
      <c r="AV43" s="145" t="str">
        <f>IF(AU43="","",IF(AT43="○",IF(AS43&gt;=10,IF($C43="介護","●","○"),"○"),"×"))</f>
        <v/>
      </c>
      <c r="AW43" s="127" t="str">
        <f>IF($G43="","",EOMONTH(AZ$16,-1))</f>
        <v/>
      </c>
      <c r="AX43" s="110">
        <f>IFERROR(DATEDIF($G43,AW43,"Y"),0)</f>
        <v>0</v>
      </c>
      <c r="AY43" s="93" t="str">
        <f>IF($D43="","",IF($G43="","",IF($G43&gt;AW43,"",IF(AW43&gt;=$D43,"○",""))))</f>
        <v/>
      </c>
      <c r="AZ43" s="95"/>
      <c r="BA43" s="145" t="str">
        <f>IF(AZ43="","",IF(AY43="○",IF(AX43&gt;=10,IF($C43="介護","●","○"),"○"),"×"))</f>
        <v/>
      </c>
      <c r="BB43" s="127" t="str">
        <f>IF($G43="","",EOMONTH(BE$16,-1))</f>
        <v/>
      </c>
      <c r="BC43" s="110">
        <f>IFERROR(DATEDIF($G43,BB43,"Y"),0)</f>
        <v>0</v>
      </c>
      <c r="BD43" s="93" t="str">
        <f>IF($D43="","",IF($G43="","",IF($G43&gt;BB43,"",IF(BB43&gt;=$D43,"○",""))))</f>
        <v/>
      </c>
      <c r="BE43" s="95"/>
      <c r="BF43" s="145" t="str">
        <f>IF(BE43="","",IF(BD43="○",IF(BC43&gt;=10,IF($C43="介護","●","○"),"○"),"×"))</f>
        <v/>
      </c>
      <c r="BG43" s="127" t="str">
        <f>IF($G43="","",EOMONTH(BJ$16,-1))</f>
        <v/>
      </c>
      <c r="BH43" s="110">
        <f>IFERROR(DATEDIF($G43,BG43,"Y"),0)</f>
        <v>0</v>
      </c>
      <c r="BI43" s="93" t="str">
        <f>IF($D43="","",IF($G43="","",IF($G43&gt;BG43,"",IF(BG43&gt;=$D43,"○",""))))</f>
        <v/>
      </c>
      <c r="BJ43" s="95"/>
      <c r="BK43" s="261" t="str">
        <f>IF(BJ43="","",IF(BI43="○",IF(BH43&gt;=10,IF($C43="介護","●","○"),"○"),"×"))</f>
        <v/>
      </c>
      <c r="BL43" s="127" t="str">
        <f>IF($G43="","",EOMONTH(BO$16,-1))</f>
        <v/>
      </c>
      <c r="BM43" s="110">
        <f>IFERROR(DATEDIF($G43,BL43,"Y"),0)</f>
        <v>0</v>
      </c>
      <c r="BN43" s="93" t="str">
        <f>IF($D43="","",IF($G43="","",IF($G43&gt;BL43,"",IF(BL43&gt;=$D43,"○",""))))</f>
        <v/>
      </c>
      <c r="BO43" s="95"/>
      <c r="BP43" s="261" t="str">
        <f>IF(BO43="","",IF(BN43="○",IF(BM43&gt;=10,IF($C43="介護","●","○"),"○"),"×"))</f>
        <v/>
      </c>
      <c r="BQ43" s="127" t="str">
        <f>IF($G43="","",EOMONTH(BT$16,-1))</f>
        <v/>
      </c>
      <c r="BR43" s="110">
        <f>IFERROR(DATEDIF($G43,BQ43,"Y"),0)</f>
        <v>0</v>
      </c>
      <c r="BS43" s="93" t="str">
        <f>IF($D43="","",IF($G43="","",IF($G43&gt;BQ43,"",IF(BQ43&gt;=$D43,"○",""))))</f>
        <v/>
      </c>
      <c r="BT43" s="95"/>
      <c r="BU43" s="261" t="str">
        <f>IF(BT43="","",IF(BS43="○",IF(BR43&gt;=10,IF($C43="介護","●","○"),"○"),"×"))</f>
        <v/>
      </c>
      <c r="BV43" s="127" t="str">
        <f>IF($G43="","",EOMONTH(BY$16,-1))</f>
        <v/>
      </c>
      <c r="BW43" s="110">
        <f>IFERROR(DATEDIF($G43,BV43,"Y"),0)</f>
        <v>0</v>
      </c>
      <c r="BX43" s="93" t="str">
        <f>IF($D43="","",IF($G43="","",IF($G43&gt;BV43,"",IF(BV43&gt;=$D43,"○",""))))</f>
        <v/>
      </c>
      <c r="BY43" s="95"/>
      <c r="BZ43" s="261" t="str">
        <f>IF(BY43="","",IF(BX43="○",IF(BW43&gt;=10,IF($C43="介護","●","○"),"○"),"×"))</f>
        <v/>
      </c>
      <c r="CA43" s="127" t="str">
        <f>IF($G43="","",EOMONTH(CD$16,-1))</f>
        <v/>
      </c>
      <c r="CB43" s="110">
        <f>IFERROR(DATEDIF($G43,CA43,"Y"),0)</f>
        <v>0</v>
      </c>
      <c r="CC43" s="93" t="str">
        <f>IF($D43="","",IF($G43="","",IF($G43&gt;CA43,"",IF(CA43&gt;=$D43,"○",""))))</f>
        <v/>
      </c>
      <c r="CD43" s="95"/>
      <c r="CE43" s="97" t="str">
        <f>IF(CD43="","",IF(CC43="○",IF(CB43&gt;=10,IF($C43="介護","●","○"),"○"),"×"))</f>
        <v/>
      </c>
      <c r="CF43" s="136">
        <f>SUM(L43,Q43,V43,AA43,AF43,AK43,AP43,AU43,AZ43,BE43,BJ43,BO43,BT43,BY43,CD43)</f>
        <v>0</v>
      </c>
      <c r="CG43" s="101"/>
      <c r="CH43" s="66"/>
    </row>
    <row r="44" spans="2:86" ht="13.5" customHeight="1" x14ac:dyDescent="0.15">
      <c r="B44" s="116"/>
      <c r="C44" s="137"/>
      <c r="D44" s="137"/>
      <c r="E44" s="138"/>
      <c r="F44" s="139"/>
      <c r="G44" s="26" t="str">
        <f>IF(G43="","",$G$20)</f>
        <v/>
      </c>
      <c r="H44" s="123"/>
      <c r="I44" s="266"/>
      <c r="J44" s="135"/>
      <c r="K44" s="131"/>
      <c r="L44" s="95"/>
      <c r="M44" s="132"/>
      <c r="N44" s="114"/>
      <c r="O44" s="135"/>
      <c r="P44" s="131"/>
      <c r="Q44" s="95"/>
      <c r="R44" s="132"/>
      <c r="S44" s="114"/>
      <c r="T44" s="135"/>
      <c r="U44" s="131"/>
      <c r="V44" s="95"/>
      <c r="W44" s="132"/>
      <c r="X44" s="127"/>
      <c r="Y44" s="110"/>
      <c r="Z44" s="131"/>
      <c r="AA44" s="95"/>
      <c r="AB44" s="132"/>
      <c r="AC44" s="127"/>
      <c r="AD44" s="135"/>
      <c r="AE44" s="131"/>
      <c r="AF44" s="95"/>
      <c r="AG44" s="132"/>
      <c r="AH44" s="127"/>
      <c r="AI44" s="135"/>
      <c r="AJ44" s="131"/>
      <c r="AK44" s="95"/>
      <c r="AL44" s="132"/>
      <c r="AM44" s="127"/>
      <c r="AN44" s="110"/>
      <c r="AO44" s="131"/>
      <c r="AP44" s="95"/>
      <c r="AQ44" s="145"/>
      <c r="AR44" s="127"/>
      <c r="AS44" s="110"/>
      <c r="AT44" s="131"/>
      <c r="AU44" s="95"/>
      <c r="AV44" s="145"/>
      <c r="AW44" s="127"/>
      <c r="AX44" s="110"/>
      <c r="AY44" s="131"/>
      <c r="AZ44" s="95"/>
      <c r="BA44" s="145"/>
      <c r="BB44" s="127"/>
      <c r="BC44" s="110"/>
      <c r="BD44" s="131"/>
      <c r="BE44" s="95"/>
      <c r="BF44" s="145"/>
      <c r="BG44" s="127"/>
      <c r="BH44" s="110"/>
      <c r="BI44" s="131"/>
      <c r="BJ44" s="95"/>
      <c r="BK44" s="261"/>
      <c r="BL44" s="127"/>
      <c r="BM44" s="110"/>
      <c r="BN44" s="131"/>
      <c r="BO44" s="95"/>
      <c r="BP44" s="261"/>
      <c r="BQ44" s="127"/>
      <c r="BR44" s="110"/>
      <c r="BS44" s="131"/>
      <c r="BT44" s="95"/>
      <c r="BU44" s="261"/>
      <c r="BV44" s="127"/>
      <c r="BW44" s="110"/>
      <c r="BX44" s="131"/>
      <c r="BY44" s="95"/>
      <c r="BZ44" s="261"/>
      <c r="CA44" s="127"/>
      <c r="CB44" s="110"/>
      <c r="CC44" s="131"/>
      <c r="CD44" s="95"/>
      <c r="CE44" s="97"/>
      <c r="CF44" s="140"/>
      <c r="CG44" s="101"/>
      <c r="CH44" s="66"/>
    </row>
    <row r="45" spans="2:86" ht="13.5" customHeight="1" x14ac:dyDescent="0.15">
      <c r="B45" s="115"/>
      <c r="C45" s="117"/>
      <c r="D45" s="117"/>
      <c r="E45" s="119"/>
      <c r="F45" s="120"/>
      <c r="G45" s="25"/>
      <c r="H45" s="123" t="str">
        <f>IF($G45="","",IFERROR(DATEDIF(G45,G46,"Y")&amp;"年"&amp;DATEDIF(G45,G46,"YM")&amp;"月","0年0月"))</f>
        <v/>
      </c>
      <c r="I45" s="264" t="str">
        <f>IF($G45="","",EOMONTH(L$16,-1))</f>
        <v/>
      </c>
      <c r="J45" s="129">
        <f>IFERROR(DATEDIF($G45,I45,"Y"),0)</f>
        <v>0</v>
      </c>
      <c r="K45" s="93" t="str">
        <f>IF($D45="","",IF($G45="","",IF($G45&gt;I45,"",IF(I45&gt;=$D45,"○",""))))</f>
        <v/>
      </c>
      <c r="L45" s="95"/>
      <c r="M45" s="112" t="str">
        <f>IF(L45="","",IF(K45="○",IF(J45&gt;=10,IF($C45="介護","●","○"),"○"),"×"))</f>
        <v/>
      </c>
      <c r="N45" s="108" t="str">
        <f>IF($G45="","",EOMONTH(Q$16,-1))</f>
        <v/>
      </c>
      <c r="O45" s="129">
        <f>IFERROR(DATEDIF($G45,N45,"Y"),0)</f>
        <v>0</v>
      </c>
      <c r="P45" s="93" t="str">
        <f>IF($D45="","",IF($G45="","",IF($G45&gt;N45,"",IF(N45&gt;=$D45,"○",""))))</f>
        <v/>
      </c>
      <c r="Q45" s="95"/>
      <c r="R45" s="112" t="str">
        <f>IF(Q45="","",IF(P45="○",IF(O45&gt;=10,IF($C45="介護","●","○"),"○"),"×"))</f>
        <v/>
      </c>
      <c r="S45" s="108" t="str">
        <f>IF($G45="","",EOMONTH(V$16,-1))</f>
        <v/>
      </c>
      <c r="T45" s="129">
        <f>IFERROR(DATEDIF($G45,S45,"Y"),0)</f>
        <v>0</v>
      </c>
      <c r="U45" s="93" t="str">
        <f>IF($D45="","",IF($G45="","",IF($G45&gt;S45,"",IF(S45&gt;=$D45,"○",""))))</f>
        <v/>
      </c>
      <c r="V45" s="95"/>
      <c r="W45" s="112" t="str">
        <f>IF(V45="","",IF(U45="○",IF(T45&gt;=10,IF($C45="介護","●","○"),"○"),"×"))</f>
        <v/>
      </c>
      <c r="X45" s="127" t="str">
        <f>IF($G45="","",EOMONTH(AA$16,-1))</f>
        <v/>
      </c>
      <c r="Y45" s="110">
        <f>IFERROR(DATEDIF($G45,X45,"Y"),0)</f>
        <v>0</v>
      </c>
      <c r="Z45" s="93" t="str">
        <f>IF($D45="","",IF($G45="","",IF($G45&gt;X45,"",IF(X45&gt;=$D45,"○",""))))</f>
        <v/>
      </c>
      <c r="AA45" s="95"/>
      <c r="AB45" s="112" t="str">
        <f>IF(AA45="","",IF(Z45="○",IF(Y45&gt;=10,IF($C45="介護","●","○"),"○"),"×"))</f>
        <v/>
      </c>
      <c r="AC45" s="127" t="str">
        <f>IF($G45="","",EOMONTH(AF$16,-1))</f>
        <v/>
      </c>
      <c r="AD45" s="129">
        <f>IFERROR(DATEDIF($G45,AC45,"Y"),0)</f>
        <v>0</v>
      </c>
      <c r="AE45" s="93" t="str">
        <f>IF($D45="","",IF($G45="","",IF($G45&gt;AC45,"",IF(AC45&gt;=$D45,"○",""))))</f>
        <v/>
      </c>
      <c r="AF45" s="95"/>
      <c r="AG45" s="112" t="str">
        <f>IF(AF45="","",IF(AE45="○",IF(AD45&gt;=10,IF($C45="介護","●","○"),"○"),"×"))</f>
        <v/>
      </c>
      <c r="AH45" s="127" t="str">
        <f>IF($G45="","",EOMONTH(AK$16,-1))</f>
        <v/>
      </c>
      <c r="AI45" s="129">
        <f>IFERROR(DATEDIF($G45,AH45,"Y"),0)</f>
        <v>0</v>
      </c>
      <c r="AJ45" s="93" t="str">
        <f>IF($D45="","",IF($G45="","",IF($G45&gt;AH45,"",IF(AH45&gt;=$D45,"○",""))))</f>
        <v/>
      </c>
      <c r="AK45" s="95"/>
      <c r="AL45" s="112" t="str">
        <f>IF(AK45="","",IF(AJ45="○",IF(AI45&gt;=10,IF($C45="介護","●","○"),"○"),"×"))</f>
        <v/>
      </c>
      <c r="AM45" s="127" t="str">
        <f>IF($G45="","",EOMONTH(AP$16,-1))</f>
        <v/>
      </c>
      <c r="AN45" s="110">
        <f>IFERROR(DATEDIF($G45,AM45,"Y"),0)</f>
        <v>0</v>
      </c>
      <c r="AO45" s="93" t="str">
        <f>IF($D45="","",IF($G45="","",IF($G45&gt;AM45,"",IF(AM45&gt;=$D45,"○",""))))</f>
        <v/>
      </c>
      <c r="AP45" s="95"/>
      <c r="AQ45" s="145" t="str">
        <f>IF(AP45="","",IF(AO45="○",IF(AN45&gt;=10,IF($C45="介護","●","○"),"○"),"×"))</f>
        <v/>
      </c>
      <c r="AR45" s="127" t="str">
        <f>IF($G45="","",EOMONTH(AU$16,-1))</f>
        <v/>
      </c>
      <c r="AS45" s="110">
        <f>IFERROR(DATEDIF($G45,AR45,"Y"),0)</f>
        <v>0</v>
      </c>
      <c r="AT45" s="93" t="str">
        <f>IF($D45="","",IF($G45="","",IF($G45&gt;AR45,"",IF(AR45&gt;=$D45,"○",""))))</f>
        <v/>
      </c>
      <c r="AU45" s="95"/>
      <c r="AV45" s="145" t="str">
        <f>IF(AU45="","",IF(AT45="○",IF(AS45&gt;=10,IF($C45="介護","●","○"),"○"),"×"))</f>
        <v/>
      </c>
      <c r="AW45" s="127" t="str">
        <f>IF($G45="","",EOMONTH(AZ$16,-1))</f>
        <v/>
      </c>
      <c r="AX45" s="110">
        <f>IFERROR(DATEDIF($G45,AW45,"Y"),0)</f>
        <v>0</v>
      </c>
      <c r="AY45" s="93" t="str">
        <f>IF($D45="","",IF($G45="","",IF($G45&gt;AW45,"",IF(AW45&gt;=$D45,"○",""))))</f>
        <v/>
      </c>
      <c r="AZ45" s="95"/>
      <c r="BA45" s="145" t="str">
        <f>IF(AZ45="","",IF(AY45="○",IF(AX45&gt;=10,IF($C45="介護","●","○"),"○"),"×"))</f>
        <v/>
      </c>
      <c r="BB45" s="127" t="str">
        <f>IF($G45="","",EOMONTH(BE$16,-1))</f>
        <v/>
      </c>
      <c r="BC45" s="110">
        <f>IFERROR(DATEDIF($G45,BB45,"Y"),0)</f>
        <v>0</v>
      </c>
      <c r="BD45" s="93" t="str">
        <f>IF($D45="","",IF($G45="","",IF($G45&gt;BB45,"",IF(BB45&gt;=$D45,"○",""))))</f>
        <v/>
      </c>
      <c r="BE45" s="95"/>
      <c r="BF45" s="145" t="str">
        <f>IF(BE45="","",IF(BD45="○",IF(BC45&gt;=10,IF($C45="介護","●","○"),"○"),"×"))</f>
        <v/>
      </c>
      <c r="BG45" s="127" t="str">
        <f>IF($G45="","",EOMONTH(BJ$16,-1))</f>
        <v/>
      </c>
      <c r="BH45" s="110">
        <f>IFERROR(DATEDIF($G45,BG45,"Y"),0)</f>
        <v>0</v>
      </c>
      <c r="BI45" s="93" t="str">
        <f>IF($D45="","",IF($G45="","",IF($G45&gt;BG45,"",IF(BG45&gt;=$D45,"○",""))))</f>
        <v/>
      </c>
      <c r="BJ45" s="95"/>
      <c r="BK45" s="261" t="str">
        <f>IF(BJ45="","",IF(BI45="○",IF(BH45&gt;=10,IF($C45="介護","●","○"),"○"),"×"))</f>
        <v/>
      </c>
      <c r="BL45" s="127" t="str">
        <f>IF($G45="","",EOMONTH(BO$16,-1))</f>
        <v/>
      </c>
      <c r="BM45" s="110">
        <f>IFERROR(DATEDIF($G45,BL45,"Y"),0)</f>
        <v>0</v>
      </c>
      <c r="BN45" s="93" t="str">
        <f>IF($D45="","",IF($G45="","",IF($G45&gt;BL45,"",IF(BL45&gt;=$D45,"○",""))))</f>
        <v/>
      </c>
      <c r="BO45" s="95"/>
      <c r="BP45" s="261" t="str">
        <f>IF(BO45="","",IF(BN45="○",IF(BM45&gt;=10,IF($C45="介護","●","○"),"○"),"×"))</f>
        <v/>
      </c>
      <c r="BQ45" s="127" t="str">
        <f>IF($G45="","",EOMONTH(BT$16,-1))</f>
        <v/>
      </c>
      <c r="BR45" s="110">
        <f>IFERROR(DATEDIF($G45,BQ45,"Y"),0)</f>
        <v>0</v>
      </c>
      <c r="BS45" s="93" t="str">
        <f>IF($D45="","",IF($G45="","",IF($G45&gt;BQ45,"",IF(BQ45&gt;=$D45,"○",""))))</f>
        <v/>
      </c>
      <c r="BT45" s="95"/>
      <c r="BU45" s="261" t="str">
        <f>IF(BT45="","",IF(BS45="○",IF(BR45&gt;=10,IF($C45="介護","●","○"),"○"),"×"))</f>
        <v/>
      </c>
      <c r="BV45" s="127" t="str">
        <f>IF($G45="","",EOMONTH(BY$16,-1))</f>
        <v/>
      </c>
      <c r="BW45" s="110">
        <f>IFERROR(DATEDIF($G45,BV45,"Y"),0)</f>
        <v>0</v>
      </c>
      <c r="BX45" s="93" t="str">
        <f>IF($D45="","",IF($G45="","",IF($G45&gt;BV45,"",IF(BV45&gt;=$D45,"○",""))))</f>
        <v/>
      </c>
      <c r="BY45" s="95"/>
      <c r="BZ45" s="261" t="str">
        <f>IF(BY45="","",IF(BX45="○",IF(BW45&gt;=10,IF($C45="介護","●","○"),"○"),"×"))</f>
        <v/>
      </c>
      <c r="CA45" s="127" t="str">
        <f>IF($G45="","",EOMONTH(CD$16,-1))</f>
        <v/>
      </c>
      <c r="CB45" s="110">
        <f>IFERROR(DATEDIF($G45,CA45,"Y"),0)</f>
        <v>0</v>
      </c>
      <c r="CC45" s="93" t="str">
        <f>IF($D45="","",IF($G45="","",IF($G45&gt;CA45,"",IF(CA45&gt;=$D45,"○",""))))</f>
        <v/>
      </c>
      <c r="CD45" s="95"/>
      <c r="CE45" s="97" t="str">
        <f>IF(CD45="","",IF(CC45="○",IF(CB45&gt;=10,IF($C45="介護","●","○"),"○"),"×"))</f>
        <v/>
      </c>
      <c r="CF45" s="136">
        <f>SUM(L45,Q45,V45,AA45,AF45,AK45,AP45,AU45,AZ45,BE45,BJ45,BO45,BT45,BY45,CD45)</f>
        <v>0</v>
      </c>
      <c r="CG45" s="101"/>
      <c r="CH45" s="66"/>
    </row>
    <row r="46" spans="2:86" ht="13.5" customHeight="1" x14ac:dyDescent="0.15">
      <c r="B46" s="116"/>
      <c r="C46" s="137"/>
      <c r="D46" s="137"/>
      <c r="E46" s="138"/>
      <c r="F46" s="139"/>
      <c r="G46" s="26" t="str">
        <f>IF(G45="","",$G$20)</f>
        <v/>
      </c>
      <c r="H46" s="123"/>
      <c r="I46" s="266"/>
      <c r="J46" s="135"/>
      <c r="K46" s="131"/>
      <c r="L46" s="95"/>
      <c r="M46" s="132"/>
      <c r="N46" s="114"/>
      <c r="O46" s="135"/>
      <c r="P46" s="131"/>
      <c r="Q46" s="95"/>
      <c r="R46" s="132"/>
      <c r="S46" s="114"/>
      <c r="T46" s="135"/>
      <c r="U46" s="131"/>
      <c r="V46" s="95"/>
      <c r="W46" s="132"/>
      <c r="X46" s="127"/>
      <c r="Y46" s="110"/>
      <c r="Z46" s="131"/>
      <c r="AA46" s="95"/>
      <c r="AB46" s="132"/>
      <c r="AC46" s="127"/>
      <c r="AD46" s="135"/>
      <c r="AE46" s="131"/>
      <c r="AF46" s="95"/>
      <c r="AG46" s="132"/>
      <c r="AH46" s="127"/>
      <c r="AI46" s="135"/>
      <c r="AJ46" s="131"/>
      <c r="AK46" s="95"/>
      <c r="AL46" s="132"/>
      <c r="AM46" s="127"/>
      <c r="AN46" s="110"/>
      <c r="AO46" s="131"/>
      <c r="AP46" s="95"/>
      <c r="AQ46" s="145"/>
      <c r="AR46" s="127"/>
      <c r="AS46" s="110"/>
      <c r="AT46" s="131"/>
      <c r="AU46" s="95"/>
      <c r="AV46" s="145"/>
      <c r="AW46" s="127"/>
      <c r="AX46" s="110"/>
      <c r="AY46" s="131"/>
      <c r="AZ46" s="95"/>
      <c r="BA46" s="145"/>
      <c r="BB46" s="127"/>
      <c r="BC46" s="110"/>
      <c r="BD46" s="131"/>
      <c r="BE46" s="95"/>
      <c r="BF46" s="145"/>
      <c r="BG46" s="127"/>
      <c r="BH46" s="110"/>
      <c r="BI46" s="131"/>
      <c r="BJ46" s="95"/>
      <c r="BK46" s="261"/>
      <c r="BL46" s="127"/>
      <c r="BM46" s="110"/>
      <c r="BN46" s="131"/>
      <c r="BO46" s="95"/>
      <c r="BP46" s="261"/>
      <c r="BQ46" s="127"/>
      <c r="BR46" s="110"/>
      <c r="BS46" s="131"/>
      <c r="BT46" s="95"/>
      <c r="BU46" s="261"/>
      <c r="BV46" s="127"/>
      <c r="BW46" s="110"/>
      <c r="BX46" s="131"/>
      <c r="BY46" s="95"/>
      <c r="BZ46" s="261"/>
      <c r="CA46" s="127"/>
      <c r="CB46" s="110"/>
      <c r="CC46" s="131"/>
      <c r="CD46" s="95"/>
      <c r="CE46" s="97"/>
      <c r="CF46" s="140"/>
      <c r="CG46" s="101"/>
      <c r="CH46" s="66"/>
    </row>
    <row r="47" spans="2:86" ht="13.5" customHeight="1" x14ac:dyDescent="0.15">
      <c r="B47" s="115"/>
      <c r="C47" s="117"/>
      <c r="D47" s="117"/>
      <c r="E47" s="119"/>
      <c r="F47" s="120"/>
      <c r="G47" s="25"/>
      <c r="H47" s="123" t="str">
        <f>IF($G47="","",IFERROR(DATEDIF(G47,G48,"Y")&amp;"年"&amp;DATEDIF(G47,G48,"YM")&amp;"月","0年0月"))</f>
        <v/>
      </c>
      <c r="I47" s="264" t="str">
        <f>IF($G47="","",EOMONTH(L$16,-1))</f>
        <v/>
      </c>
      <c r="J47" s="129">
        <f>IFERROR(DATEDIF($G47,I47,"Y"),0)</f>
        <v>0</v>
      </c>
      <c r="K47" s="93" t="str">
        <f>IF($D47="","",IF($G47="","",IF($G47&gt;I47,"",IF(I47&gt;=$D47,"○",""))))</f>
        <v/>
      </c>
      <c r="L47" s="95"/>
      <c r="M47" s="112" t="str">
        <f>IF(L47="","",IF(K47="○",IF(J47&gt;=10,IF($C47="介護","●","○"),"○"),"×"))</f>
        <v/>
      </c>
      <c r="N47" s="108" t="str">
        <f>IF($G47="","",EOMONTH(Q$16,-1))</f>
        <v/>
      </c>
      <c r="O47" s="129">
        <f>IFERROR(DATEDIF($G47,N47,"Y"),0)</f>
        <v>0</v>
      </c>
      <c r="P47" s="93" t="str">
        <f>IF($D47="","",IF($G47="","",IF($G47&gt;N47,"",IF(N47&gt;=$D47,"○",""))))</f>
        <v/>
      </c>
      <c r="Q47" s="95"/>
      <c r="R47" s="112" t="str">
        <f>IF(Q47="","",IF(P47="○",IF(O47&gt;=10,IF($C47="介護","●","○"),"○"),"×"))</f>
        <v/>
      </c>
      <c r="S47" s="108" t="str">
        <f>IF($G47="","",EOMONTH(V$16,-1))</f>
        <v/>
      </c>
      <c r="T47" s="110">
        <f>IFERROR(DATEDIF($G47,S47,"Y"),0)</f>
        <v>0</v>
      </c>
      <c r="U47" s="93" t="str">
        <f>IF($D47="","",IF($G47="","",IF($G47&gt;S47,"",IF(S47&gt;=$D47,"○",""))))</f>
        <v/>
      </c>
      <c r="V47" s="95"/>
      <c r="W47" s="112" t="str">
        <f>IF(V47="","",IF(U47="○",IF(T47&gt;=10,IF($C47="介護","●","○"),"○"),"×"))</f>
        <v/>
      </c>
      <c r="X47" s="127" t="str">
        <f>IF($G47="","",EOMONTH(AA$16,-1))</f>
        <v/>
      </c>
      <c r="Y47" s="110">
        <f>IFERROR(DATEDIF($G47,X47,"Y"),0)</f>
        <v>0</v>
      </c>
      <c r="Z47" s="93" t="str">
        <f>IF($D47="","",IF($G47="","",IF($G47&gt;X47,"",IF(X47&gt;=$D47,"○",""))))</f>
        <v/>
      </c>
      <c r="AA47" s="95"/>
      <c r="AB47" s="112" t="str">
        <f>IF(AA47="","",IF(Z47="○",IF(Y47&gt;=10,IF($C47="介護","●","○"),"○"),"×"))</f>
        <v/>
      </c>
      <c r="AC47" s="127" t="str">
        <f>IF($G47="","",EOMONTH(AF$16,-1))</f>
        <v/>
      </c>
      <c r="AD47" s="129">
        <f>IFERROR(DATEDIF($G47,AC47,"Y"),0)</f>
        <v>0</v>
      </c>
      <c r="AE47" s="93" t="str">
        <f>IF($D47="","",IF($G47="","",IF($G47&gt;AC47,"",IF(AC47&gt;=$D47,"○",""))))</f>
        <v/>
      </c>
      <c r="AF47" s="95"/>
      <c r="AG47" s="112" t="str">
        <f>IF(AF47="","",IF(AE47="○",IF(AD47&gt;=10,IF($C47="介護","●","○"),"○"),"×"))</f>
        <v/>
      </c>
      <c r="AH47" s="127" t="str">
        <f>IF($G47="","",EOMONTH(AK$16,-1))</f>
        <v/>
      </c>
      <c r="AI47" s="110">
        <f>IFERROR(DATEDIF($G47,AH47,"Y"),0)</f>
        <v>0</v>
      </c>
      <c r="AJ47" s="93" t="str">
        <f>IF($D47="","",IF($G47="","",IF($G47&gt;AH47,"",IF(AH47&gt;=$D47,"○",""))))</f>
        <v/>
      </c>
      <c r="AK47" s="95"/>
      <c r="AL47" s="112" t="str">
        <f>IF(AK47="","",IF(AJ47="○",IF(AI47&gt;=10,IF($C47="介護","●","○"),"○"),"×"))</f>
        <v/>
      </c>
      <c r="AM47" s="248" t="str">
        <f>IF($G47="","",EOMONTH(AP$16,-1))</f>
        <v/>
      </c>
      <c r="AN47" s="110">
        <f>IFERROR(DATEDIF($G47,AM47,"Y"),0)</f>
        <v>0</v>
      </c>
      <c r="AO47" s="93" t="str">
        <f>IF($D47="","",IF($G47="","",IF($G47&gt;AM47,"",IF(AM47&gt;=$D47,"○",""))))</f>
        <v/>
      </c>
      <c r="AP47" s="95"/>
      <c r="AQ47" s="145" t="str">
        <f>IF(AP47="","",IF(AO47="○",IF(AN47&gt;=10,IF($C47="介護","●","○"),"○"),"×"))</f>
        <v/>
      </c>
      <c r="AR47" s="127" t="str">
        <f>IF($G47="","",EOMONTH(AU$16,-1))</f>
        <v/>
      </c>
      <c r="AS47" s="110">
        <f>IFERROR(DATEDIF($G47,AR47,"Y"),0)</f>
        <v>0</v>
      </c>
      <c r="AT47" s="93" t="str">
        <f>IF($D47="","",IF($G47="","",IF($G47&gt;AR47,"",IF(AR47&gt;=$D47,"○",""))))</f>
        <v/>
      </c>
      <c r="AU47" s="95"/>
      <c r="AV47" s="145" t="str">
        <f>IF(AU47="","",IF(AT47="○",IF(AS47&gt;=10,IF($C47="介護","●","○"),"○"),"×"))</f>
        <v/>
      </c>
      <c r="AW47" s="127" t="str">
        <f>IF($G47="","",EOMONTH(AZ$16,-1))</f>
        <v/>
      </c>
      <c r="AX47" s="110">
        <f>IFERROR(DATEDIF($G47,AW47,"Y"),0)</f>
        <v>0</v>
      </c>
      <c r="AY47" s="93" t="str">
        <f>IF($D47="","",IF($G47="","",IF($G47&gt;AW47,"",IF(AW47&gt;=$D47,"○",""))))</f>
        <v/>
      </c>
      <c r="AZ47" s="133"/>
      <c r="BA47" s="145" t="str">
        <f>IF(AZ47="","",IF(AY47="○",IF(AX47&gt;=10,IF($C47="介護","●","○"),"○"),"×"))</f>
        <v/>
      </c>
      <c r="BB47" s="127" t="str">
        <f>IF($G47="","",EOMONTH(BE$16,-1))</f>
        <v/>
      </c>
      <c r="BC47" s="110">
        <f>IFERROR(DATEDIF($G47,BB47,"Y"),0)</f>
        <v>0</v>
      </c>
      <c r="BD47" s="93" t="str">
        <f>IF($D47="","",IF($G47="","",IF($G47&gt;BB47,"",IF(BB47&gt;=$D47,"○",""))))</f>
        <v/>
      </c>
      <c r="BE47" s="95"/>
      <c r="BF47" s="145" t="str">
        <f>IF(BE47="","",IF(BD47="○",IF(BC47&gt;=10,IF($C47="介護","●","○"),"○"),"×"))</f>
        <v/>
      </c>
      <c r="BG47" s="127" t="str">
        <f>IF($G47="","",EOMONTH(BJ$16,-1))</f>
        <v/>
      </c>
      <c r="BH47" s="110">
        <f>IFERROR(DATEDIF($G47,BG47,"Y"),0)</f>
        <v>0</v>
      </c>
      <c r="BI47" s="93" t="str">
        <f>IF($D47="","",IF($G47="","",IF($G47&gt;BG47,"",IF(BG47&gt;=$D47,"○",""))))</f>
        <v/>
      </c>
      <c r="BJ47" s="95"/>
      <c r="BK47" s="261" t="str">
        <f>IF(BJ47="","",IF(BI47="○",IF(BH47&gt;=10,IF($C47="介護","●","○"),"○"),"×"))</f>
        <v/>
      </c>
      <c r="BL47" s="127" t="str">
        <f>IF($G47="","",EOMONTH(BO$16,-1))</f>
        <v/>
      </c>
      <c r="BM47" s="110">
        <f>IFERROR(DATEDIF($G47,BL47,"Y"),0)</f>
        <v>0</v>
      </c>
      <c r="BN47" s="93" t="str">
        <f>IF($D47="","",IF($G47="","",IF($G47&gt;BL47,"",IF(BL47&gt;=$D47,"○",""))))</f>
        <v/>
      </c>
      <c r="BO47" s="95"/>
      <c r="BP47" s="261" t="str">
        <f>IF(BO47="","",IF(BN47="○",IF(BM47&gt;=10,IF($C47="介護","●","○"),"○"),"×"))</f>
        <v/>
      </c>
      <c r="BQ47" s="127" t="str">
        <f>IF($G47="","",EOMONTH(BT$16,-1))</f>
        <v/>
      </c>
      <c r="BR47" s="110">
        <f>IFERROR(DATEDIF($G47,BQ47,"Y"),0)</f>
        <v>0</v>
      </c>
      <c r="BS47" s="93" t="str">
        <f>IF($D47="","",IF($G47="","",IF($G47&gt;BQ47,"",IF(BQ47&gt;=$D47,"○",""))))</f>
        <v/>
      </c>
      <c r="BT47" s="95"/>
      <c r="BU47" s="261" t="str">
        <f>IF(BT47="","",IF(BS47="○",IF(BR47&gt;=10,IF($C47="介護","●","○"),"○"),"×"))</f>
        <v/>
      </c>
      <c r="BV47" s="127" t="str">
        <f>IF($G47="","",EOMONTH(BY$16,-1))</f>
        <v/>
      </c>
      <c r="BW47" s="110">
        <f>IFERROR(DATEDIF($G47,BV47,"Y"),0)</f>
        <v>0</v>
      </c>
      <c r="BX47" s="93" t="str">
        <f>IF($D47="","",IF($G47="","",IF($G47&gt;BV47,"",IF(BV47&gt;=$D47,"○",""))))</f>
        <v/>
      </c>
      <c r="BY47" s="95"/>
      <c r="BZ47" s="261" t="str">
        <f>IF(BY47="","",IF(BX47="○",IF(BW47&gt;=10,IF($C47="介護","●","○"),"○"),"×"))</f>
        <v/>
      </c>
      <c r="CA47" s="127" t="str">
        <f>IF($G47="","",EOMONTH(CD$16,-1))</f>
        <v/>
      </c>
      <c r="CB47" s="110">
        <f>IFERROR(DATEDIF($G47,CA47,"Y"),0)</f>
        <v>0</v>
      </c>
      <c r="CC47" s="93" t="str">
        <f>IF($D47="","",IF($G47="","",IF($G47&gt;CA47,"",IF(CA47&gt;=$D47,"○",""))))</f>
        <v/>
      </c>
      <c r="CD47" s="95"/>
      <c r="CE47" s="97" t="str">
        <f>IF(CD47="","",IF(CC47="○",IF(CB47&gt;=10,IF($C47="介護","●","○"),"○"),"×"))</f>
        <v/>
      </c>
      <c r="CF47" s="136">
        <f>SUM(L47,Q47,V47,AA47,AF47,AK47,AP47,AU47,AZ47,BE47,BJ47,BO47,BT47,BY47,CD47)</f>
        <v>0</v>
      </c>
      <c r="CG47" s="101"/>
      <c r="CH47" s="66"/>
    </row>
    <row r="48" spans="2:86" ht="13.5" customHeight="1" x14ac:dyDescent="0.15">
      <c r="B48" s="116"/>
      <c r="C48" s="118"/>
      <c r="D48" s="118"/>
      <c r="E48" s="121"/>
      <c r="F48" s="122"/>
      <c r="G48" s="27" t="str">
        <f>IF(G47="","",$G$20)</f>
        <v/>
      </c>
      <c r="H48" s="124"/>
      <c r="I48" s="265"/>
      <c r="J48" s="130"/>
      <c r="K48" s="94"/>
      <c r="L48" s="96"/>
      <c r="M48" s="113"/>
      <c r="N48" s="109"/>
      <c r="O48" s="130"/>
      <c r="P48" s="94"/>
      <c r="Q48" s="96"/>
      <c r="R48" s="113"/>
      <c r="S48" s="109"/>
      <c r="T48" s="111"/>
      <c r="U48" s="94"/>
      <c r="V48" s="96"/>
      <c r="W48" s="113"/>
      <c r="X48" s="128"/>
      <c r="Y48" s="111"/>
      <c r="Z48" s="94"/>
      <c r="AA48" s="96"/>
      <c r="AB48" s="113"/>
      <c r="AC48" s="128"/>
      <c r="AD48" s="130"/>
      <c r="AE48" s="94"/>
      <c r="AF48" s="96"/>
      <c r="AG48" s="113"/>
      <c r="AH48" s="128"/>
      <c r="AI48" s="111"/>
      <c r="AJ48" s="94"/>
      <c r="AK48" s="96"/>
      <c r="AL48" s="113"/>
      <c r="AM48" s="249"/>
      <c r="AN48" s="111"/>
      <c r="AO48" s="94"/>
      <c r="AP48" s="96"/>
      <c r="AQ48" s="263"/>
      <c r="AR48" s="128"/>
      <c r="AS48" s="111"/>
      <c r="AT48" s="94"/>
      <c r="AU48" s="96"/>
      <c r="AV48" s="263"/>
      <c r="AW48" s="128"/>
      <c r="AX48" s="111"/>
      <c r="AY48" s="94"/>
      <c r="AZ48" s="134"/>
      <c r="BA48" s="263"/>
      <c r="BB48" s="128"/>
      <c r="BC48" s="111"/>
      <c r="BD48" s="94"/>
      <c r="BE48" s="96"/>
      <c r="BF48" s="263"/>
      <c r="BG48" s="128"/>
      <c r="BH48" s="111"/>
      <c r="BI48" s="94"/>
      <c r="BJ48" s="96"/>
      <c r="BK48" s="262"/>
      <c r="BL48" s="128"/>
      <c r="BM48" s="111"/>
      <c r="BN48" s="94"/>
      <c r="BO48" s="96"/>
      <c r="BP48" s="262"/>
      <c r="BQ48" s="128"/>
      <c r="BR48" s="111"/>
      <c r="BS48" s="94"/>
      <c r="BT48" s="96"/>
      <c r="BU48" s="262"/>
      <c r="BV48" s="128"/>
      <c r="BW48" s="111"/>
      <c r="BX48" s="94"/>
      <c r="BY48" s="96"/>
      <c r="BZ48" s="262"/>
      <c r="CA48" s="128"/>
      <c r="CB48" s="111"/>
      <c r="CC48" s="94"/>
      <c r="CD48" s="96"/>
      <c r="CE48" s="98"/>
      <c r="CF48" s="254"/>
      <c r="CG48" s="101"/>
      <c r="CH48" s="66"/>
    </row>
    <row r="49" spans="2:86" ht="29.25" customHeight="1" thickTop="1" x14ac:dyDescent="0.15">
      <c r="B49" s="204" t="s">
        <v>66</v>
      </c>
      <c r="C49" s="205"/>
      <c r="D49" s="205"/>
      <c r="E49" s="205"/>
      <c r="F49" s="205"/>
      <c r="G49" s="205"/>
      <c r="H49" s="206"/>
      <c r="I49" s="70"/>
      <c r="J49" s="73"/>
      <c r="K49" s="15"/>
      <c r="L49" s="207">
        <f>SUM(L19:L48)</f>
        <v>0</v>
      </c>
      <c r="M49" s="208"/>
      <c r="N49" s="42"/>
      <c r="O49" s="42"/>
      <c r="P49" s="42"/>
      <c r="Q49" s="209">
        <f>SUM(Q19:Q48)</f>
        <v>0</v>
      </c>
      <c r="R49" s="210"/>
      <c r="S49" s="42"/>
      <c r="T49" s="46"/>
      <c r="U49" s="42"/>
      <c r="V49" s="209">
        <f>SUM(V19:V48)</f>
        <v>0</v>
      </c>
      <c r="W49" s="210"/>
      <c r="X49" s="42"/>
      <c r="Y49" s="42"/>
      <c r="Z49" s="42"/>
      <c r="AA49" s="209">
        <f>SUM(AA19:AA48)</f>
        <v>0</v>
      </c>
      <c r="AB49" s="210"/>
      <c r="AC49" s="42"/>
      <c r="AD49" s="42"/>
      <c r="AE49" s="42"/>
      <c r="AF49" s="209">
        <f>SUM(AF19:AF48)</f>
        <v>0</v>
      </c>
      <c r="AG49" s="210"/>
      <c r="AH49" s="42"/>
      <c r="AI49" s="46"/>
      <c r="AJ49" s="42"/>
      <c r="AK49" s="209">
        <f>SUM(AK19:AK48)</f>
        <v>0</v>
      </c>
      <c r="AL49" s="210"/>
      <c r="AM49" s="42"/>
      <c r="AN49" s="42"/>
      <c r="AO49" s="42"/>
      <c r="AP49" s="209">
        <f>SUM(AP19:AP48)</f>
        <v>0</v>
      </c>
      <c r="AQ49" s="210"/>
      <c r="AR49" s="42"/>
      <c r="AS49" s="42"/>
      <c r="AT49" s="42"/>
      <c r="AU49" s="209">
        <f>SUM(AU19:AU48)</f>
        <v>0</v>
      </c>
      <c r="AV49" s="210"/>
      <c r="AW49" s="42"/>
      <c r="AX49" s="46"/>
      <c r="AY49" s="42"/>
      <c r="AZ49" s="209">
        <f>SUM(AZ19:AZ48)</f>
        <v>0</v>
      </c>
      <c r="BA49" s="210"/>
      <c r="BB49" s="42"/>
      <c r="BC49" s="42"/>
      <c r="BD49" s="42"/>
      <c r="BE49" s="209">
        <f>SUM(BE19:BE48)</f>
        <v>0</v>
      </c>
      <c r="BF49" s="210"/>
      <c r="BG49" s="42"/>
      <c r="BH49" s="42"/>
      <c r="BI49" s="42"/>
      <c r="BJ49" s="209">
        <f>SUM(BJ19:BJ48)</f>
        <v>0</v>
      </c>
      <c r="BK49" s="278"/>
      <c r="BL49" s="80"/>
      <c r="BM49" s="42"/>
      <c r="BN49" s="42"/>
      <c r="BO49" s="209">
        <f>SUM(BO19:BO48)</f>
        <v>0</v>
      </c>
      <c r="BP49" s="278"/>
      <c r="BQ49" s="80"/>
      <c r="BR49" s="42"/>
      <c r="BS49" s="42"/>
      <c r="BT49" s="209">
        <f>SUM(BT19:BT48)</f>
        <v>0</v>
      </c>
      <c r="BU49" s="278"/>
      <c r="BV49" s="80"/>
      <c r="BW49" s="42"/>
      <c r="BX49" s="42"/>
      <c r="BY49" s="209">
        <f>SUM(BY19:BY48)</f>
        <v>0</v>
      </c>
      <c r="BZ49" s="278"/>
      <c r="CA49" s="80"/>
      <c r="CB49" s="42"/>
      <c r="CC49" s="42"/>
      <c r="CD49" s="209">
        <f>SUM(CD19:CD48)</f>
        <v>0</v>
      </c>
      <c r="CE49" s="211"/>
      <c r="CF49" s="57">
        <f>SUM(L49:CE49)</f>
        <v>0</v>
      </c>
      <c r="CG49" s="61" t="e">
        <f>CF49/CF50</f>
        <v>#DIV/0!</v>
      </c>
      <c r="CH49" s="66"/>
    </row>
    <row r="50" spans="2:86" ht="35.25" hidden="1" customHeight="1" x14ac:dyDescent="0.15">
      <c r="B50" s="7"/>
      <c r="C50" s="15"/>
      <c r="D50" s="15"/>
      <c r="E50" s="15"/>
      <c r="F50" s="15"/>
      <c r="G50" s="15"/>
      <c r="H50" s="30"/>
      <c r="I50" s="34"/>
      <c r="J50" s="73"/>
      <c r="K50" s="15"/>
      <c r="L50" s="212">
        <f>IF(L49&gt;0,1,0)</f>
        <v>0</v>
      </c>
      <c r="M50" s="213"/>
      <c r="N50" s="43"/>
      <c r="O50" s="43"/>
      <c r="P50" s="43"/>
      <c r="Q50" s="201">
        <f>IF(Q49&gt;0,1,0)</f>
        <v>0</v>
      </c>
      <c r="R50" s="202"/>
      <c r="S50" s="43"/>
      <c r="T50" s="41"/>
      <c r="U50" s="43"/>
      <c r="V50" s="201">
        <f>IF(V49&gt;0,1,0)</f>
        <v>0</v>
      </c>
      <c r="W50" s="202"/>
      <c r="X50" s="43"/>
      <c r="Y50" s="43"/>
      <c r="Z50" s="43"/>
      <c r="AA50" s="201">
        <f>IF(AA49&gt;0,1,0)</f>
        <v>0</v>
      </c>
      <c r="AB50" s="202"/>
      <c r="AC50" s="43"/>
      <c r="AD50" s="43"/>
      <c r="AE50" s="43"/>
      <c r="AF50" s="201">
        <f>IF(AF49&gt;0,1,0)</f>
        <v>0</v>
      </c>
      <c r="AG50" s="202"/>
      <c r="AH50" s="43"/>
      <c r="AI50" s="41"/>
      <c r="AJ50" s="43"/>
      <c r="AK50" s="201">
        <f>IF(AK49&gt;0,1,0)</f>
        <v>0</v>
      </c>
      <c r="AL50" s="202"/>
      <c r="AM50" s="43"/>
      <c r="AN50" s="43"/>
      <c r="AO50" s="43"/>
      <c r="AP50" s="201">
        <f>IF(AP49&gt;0,1,0)</f>
        <v>0</v>
      </c>
      <c r="AQ50" s="202"/>
      <c r="AR50" s="43"/>
      <c r="AS50" s="43"/>
      <c r="AT50" s="43"/>
      <c r="AU50" s="201">
        <f>IF(AU49&gt;0,1,0)</f>
        <v>0</v>
      </c>
      <c r="AV50" s="202"/>
      <c r="AW50" s="43"/>
      <c r="AX50" s="41"/>
      <c r="AY50" s="43"/>
      <c r="AZ50" s="201">
        <f>IF(AZ49&gt;0,1,0)</f>
        <v>0</v>
      </c>
      <c r="BA50" s="202"/>
      <c r="BB50" s="43"/>
      <c r="BC50" s="43"/>
      <c r="BD50" s="43"/>
      <c r="BE50" s="201">
        <f>IF(BE49&gt;0,1,0)</f>
        <v>0</v>
      </c>
      <c r="BF50" s="202"/>
      <c r="BG50" s="43"/>
      <c r="BH50" s="43"/>
      <c r="BI50" s="43"/>
      <c r="BJ50" s="201">
        <f>IF(BJ49&gt;0,1,0)</f>
        <v>0</v>
      </c>
      <c r="BK50" s="277"/>
      <c r="BL50" s="38"/>
      <c r="BM50" s="43"/>
      <c r="BN50" s="43"/>
      <c r="BO50" s="201">
        <f>IF(BO49&gt;0,1,0)</f>
        <v>0</v>
      </c>
      <c r="BP50" s="277"/>
      <c r="BQ50" s="38"/>
      <c r="BR50" s="43"/>
      <c r="BS50" s="43"/>
      <c r="BT50" s="201">
        <f>IF(BT49&gt;0,1,0)</f>
        <v>0</v>
      </c>
      <c r="BU50" s="277"/>
      <c r="BV50" s="38"/>
      <c r="BW50" s="43"/>
      <c r="BX50" s="43"/>
      <c r="BY50" s="201">
        <f>IF(BY49&gt;0,1,0)</f>
        <v>0</v>
      </c>
      <c r="BZ50" s="277"/>
      <c r="CA50" s="38"/>
      <c r="CB50" s="43"/>
      <c r="CC50" s="43"/>
      <c r="CD50" s="201">
        <f>IF(CD49&gt;0,1,0)</f>
        <v>0</v>
      </c>
      <c r="CE50" s="202"/>
      <c r="CF50" s="57">
        <f>SUM(L50:BK50)</f>
        <v>0</v>
      </c>
      <c r="CG50" s="62"/>
      <c r="CH50" s="66"/>
    </row>
    <row r="51" spans="2:86" ht="27" customHeight="1" x14ac:dyDescent="0.15">
      <c r="B51" s="198" t="s">
        <v>48</v>
      </c>
      <c r="C51" s="199"/>
      <c r="D51" s="199"/>
      <c r="E51" s="199"/>
      <c r="F51" s="199"/>
      <c r="G51" s="199"/>
      <c r="H51" s="200"/>
      <c r="I51" s="71"/>
      <c r="J51" s="74"/>
      <c r="K51" s="37"/>
      <c r="L51" s="201">
        <f>SUMIFS(L19:L48,K19:K48,"○",$C$19:$C$48,"介護")</f>
        <v>0</v>
      </c>
      <c r="M51" s="202"/>
      <c r="N51" s="44"/>
      <c r="O51" s="44"/>
      <c r="P51" s="44"/>
      <c r="Q51" s="201">
        <f>SUMIFS(Q19:Q48,P19:P48,"○",$C$19:$C$48,"介護")</f>
        <v>0</v>
      </c>
      <c r="R51" s="202"/>
      <c r="S51" s="44"/>
      <c r="T51" s="47"/>
      <c r="U51" s="44"/>
      <c r="V51" s="201">
        <f>SUMIFS(V19:V48,U19:U48,"○",$C$19:$C$48,"介護")</f>
        <v>0</v>
      </c>
      <c r="W51" s="202"/>
      <c r="X51" s="44"/>
      <c r="Y51" s="44"/>
      <c r="Z51" s="44"/>
      <c r="AA51" s="201">
        <f>SUMIFS(AA19:AA48,Z19:Z48,"○",$C$19:$C$48,"介護")</f>
        <v>0</v>
      </c>
      <c r="AB51" s="202"/>
      <c r="AC51" s="44"/>
      <c r="AD51" s="44"/>
      <c r="AE51" s="44"/>
      <c r="AF51" s="201">
        <f>SUMIFS(AF19:AF48,AE19:AE48,"○",$C$19:$C$48,"介護")</f>
        <v>0</v>
      </c>
      <c r="AG51" s="202"/>
      <c r="AH51" s="44"/>
      <c r="AI51" s="47"/>
      <c r="AJ51" s="44"/>
      <c r="AK51" s="201">
        <f>SUMIFS(AK19:AK48,AJ19:AJ48,"○",$C$19:$C$48,"介護")</f>
        <v>0</v>
      </c>
      <c r="AL51" s="202"/>
      <c r="AM51" s="44"/>
      <c r="AN51" s="44"/>
      <c r="AO51" s="44"/>
      <c r="AP51" s="201">
        <f>SUMIFS(AP19:AP48,AO19:AO48,"○",$C$19:$C$48,"介護")</f>
        <v>0</v>
      </c>
      <c r="AQ51" s="202"/>
      <c r="AR51" s="44"/>
      <c r="AS51" s="44"/>
      <c r="AT51" s="44"/>
      <c r="AU51" s="201">
        <f>SUMIFS(AU19:AU48,AT19:AT48,"○",$C$19:$C$48,"介護")</f>
        <v>0</v>
      </c>
      <c r="AV51" s="202"/>
      <c r="AW51" s="44"/>
      <c r="AX51" s="47"/>
      <c r="AY51" s="44"/>
      <c r="AZ51" s="201">
        <f>SUMIFS(AZ19:AZ48,AY19:AY48,"○",$C$19:$C$48,"介護")</f>
        <v>0</v>
      </c>
      <c r="BA51" s="202"/>
      <c r="BB51" s="44"/>
      <c r="BC51" s="44"/>
      <c r="BD51" s="44"/>
      <c r="BE51" s="201">
        <f>SUMIFS(BE19:BE48,BD19:BD48,"○",$C$19:$C$48,"介護")</f>
        <v>0</v>
      </c>
      <c r="BF51" s="202"/>
      <c r="BG51" s="44"/>
      <c r="BH51" s="44"/>
      <c r="BI51" s="44"/>
      <c r="BJ51" s="201">
        <f>SUMIFS(BJ19:BJ48,BI19:BI48,"○",$C$19:$C$48,"介護")</f>
        <v>0</v>
      </c>
      <c r="BK51" s="277"/>
      <c r="BL51" s="81"/>
      <c r="BM51" s="44"/>
      <c r="BN51" s="44"/>
      <c r="BO51" s="201">
        <f>SUMIFS(BO19:BO48,BN19:BN48,"○",$C$19:$C$48,"介護")</f>
        <v>0</v>
      </c>
      <c r="BP51" s="277"/>
      <c r="BQ51" s="81"/>
      <c r="BR51" s="44"/>
      <c r="BS51" s="44"/>
      <c r="BT51" s="201">
        <f>SUMIFS(BT19:BT48,BS19:BS48,"○",$C$19:$C$48,"介護")</f>
        <v>0</v>
      </c>
      <c r="BU51" s="277"/>
      <c r="BV51" s="81"/>
      <c r="BW51" s="44"/>
      <c r="BX51" s="44"/>
      <c r="BY51" s="201">
        <f>SUMIFS(BY19:BY48,BX19:BX48,"○",$C$19:$C$48,"介護")</f>
        <v>0</v>
      </c>
      <c r="BZ51" s="277"/>
      <c r="CA51" s="81"/>
      <c r="CB51" s="44"/>
      <c r="CC51" s="44"/>
      <c r="CD51" s="201">
        <f>SUMIFS(CD19:CD48,CC19:CC48,"○",$C$19:$C$48,"介護")</f>
        <v>0</v>
      </c>
      <c r="CE51" s="203"/>
      <c r="CF51" s="58">
        <f>CD51+BY51+BT51+BO51+BJ51+BE51+AZ51+AU51+AP51+AK51+AF51+AA51+V51+Q51+L51</f>
        <v>0</v>
      </c>
      <c r="CG51" s="63" t="e">
        <f>CF51/CF50</f>
        <v>#DIV/0!</v>
      </c>
      <c r="CH51" s="66"/>
    </row>
    <row r="52" spans="2:86" ht="27" customHeight="1" x14ac:dyDescent="0.15">
      <c r="B52" s="198" t="s">
        <v>26</v>
      </c>
      <c r="C52" s="199"/>
      <c r="D52" s="199"/>
      <c r="E52" s="199"/>
      <c r="F52" s="199"/>
      <c r="G52" s="199"/>
      <c r="H52" s="200"/>
      <c r="I52" s="72"/>
      <c r="J52" s="75"/>
      <c r="K52" s="75"/>
      <c r="L52" s="201">
        <f>SUMIF(K19:K48,"○",L19:L48)</f>
        <v>0</v>
      </c>
      <c r="M52" s="202"/>
      <c r="N52" s="44"/>
      <c r="O52" s="44"/>
      <c r="P52" s="44"/>
      <c r="Q52" s="201">
        <f>SUMIF(P19:P48,"○",Q19:Q48)</f>
        <v>0</v>
      </c>
      <c r="R52" s="202"/>
      <c r="S52" s="44"/>
      <c r="T52" s="47"/>
      <c r="U52" s="44"/>
      <c r="V52" s="201">
        <f>SUMIF(U19:U48,"○",V19:V48)</f>
        <v>0</v>
      </c>
      <c r="W52" s="202"/>
      <c r="X52" s="44"/>
      <c r="Y52" s="44"/>
      <c r="Z52" s="44"/>
      <c r="AA52" s="201">
        <f>SUMIF(Z19:Z48,"○",AA19:AA48)</f>
        <v>0</v>
      </c>
      <c r="AB52" s="202"/>
      <c r="AC52" s="44"/>
      <c r="AD52" s="44"/>
      <c r="AE52" s="44"/>
      <c r="AF52" s="201">
        <f>SUMIF(AE19:AE48,"○",AF19:AF48)</f>
        <v>0</v>
      </c>
      <c r="AG52" s="202"/>
      <c r="AH52" s="44"/>
      <c r="AI52" s="47"/>
      <c r="AJ52" s="44"/>
      <c r="AK52" s="201">
        <f>SUMIF(AJ19:AJ48,"○",AK19:AK48)</f>
        <v>0</v>
      </c>
      <c r="AL52" s="202"/>
      <c r="AM52" s="44"/>
      <c r="AN52" s="44"/>
      <c r="AO52" s="44"/>
      <c r="AP52" s="201">
        <f>SUMIF(AO19:AO48,"○",AP19:AP48)</f>
        <v>0</v>
      </c>
      <c r="AQ52" s="202"/>
      <c r="AR52" s="44"/>
      <c r="AS52" s="44"/>
      <c r="AT52" s="44"/>
      <c r="AU52" s="201">
        <f>SUMIF(AT19:AT48,"○",AU19:AU48)</f>
        <v>0</v>
      </c>
      <c r="AV52" s="202"/>
      <c r="AW52" s="44"/>
      <c r="AX52" s="47"/>
      <c r="AY52" s="44"/>
      <c r="AZ52" s="201">
        <f>SUMIF(AY19:AY48,"○",AZ19:AZ48)</f>
        <v>0</v>
      </c>
      <c r="BA52" s="202"/>
      <c r="BB52" s="44"/>
      <c r="BC52" s="44"/>
      <c r="BD52" s="44"/>
      <c r="BE52" s="201">
        <f>SUMIF(BD19:BD48,"○",BE19:BE48)</f>
        <v>0</v>
      </c>
      <c r="BF52" s="202"/>
      <c r="BG52" s="44"/>
      <c r="BH52" s="44"/>
      <c r="BI52" s="44"/>
      <c r="BJ52" s="201">
        <f>SUMIF(BI19:BI48,"○",BJ19:BJ48)</f>
        <v>0</v>
      </c>
      <c r="BK52" s="277"/>
      <c r="BL52" s="81"/>
      <c r="BM52" s="44"/>
      <c r="BN52" s="44"/>
      <c r="BO52" s="201">
        <f>SUMIF(BN19:BN48,"○",BO19:BO48)</f>
        <v>0</v>
      </c>
      <c r="BP52" s="277"/>
      <c r="BQ52" s="81"/>
      <c r="BR52" s="44"/>
      <c r="BS52" s="44"/>
      <c r="BT52" s="201">
        <f>SUMIF(BS19:BS48,"○",BT19:BT48)</f>
        <v>0</v>
      </c>
      <c r="BU52" s="277"/>
      <c r="BV52" s="81"/>
      <c r="BW52" s="44"/>
      <c r="BX52" s="44"/>
      <c r="BY52" s="201">
        <f>SUMIF(BX19:BX48,"○",BY19:BY48)</f>
        <v>0</v>
      </c>
      <c r="BZ52" s="277"/>
      <c r="CA52" s="81"/>
      <c r="CB52" s="44"/>
      <c r="CC52" s="44"/>
      <c r="CD52" s="201">
        <f>SUMIF(CC19:CC48,"○",CD19:CD48)</f>
        <v>0</v>
      </c>
      <c r="CE52" s="203"/>
      <c r="CF52" s="59">
        <f>CD52+BY52+BT52+BO52+BJ52+BE52+AZ52+AU52+AP52+AK52+AF52+AA52+V52+Q52+L52</f>
        <v>0</v>
      </c>
      <c r="CG52" s="64" t="e">
        <f>CF52/CF50</f>
        <v>#DIV/0!</v>
      </c>
      <c r="CH52" s="66"/>
    </row>
    <row r="53" spans="2:86" ht="27" customHeight="1" x14ac:dyDescent="0.15">
      <c r="B53" s="188" t="s">
        <v>45</v>
      </c>
      <c r="C53" s="189"/>
      <c r="D53" s="189"/>
      <c r="E53" s="189"/>
      <c r="F53" s="189"/>
      <c r="G53" s="189"/>
      <c r="H53" s="190"/>
      <c r="I53" s="36"/>
      <c r="J53" s="76"/>
      <c r="K53" s="16"/>
      <c r="L53" s="191">
        <f>SUMIF(M19:M48,"●",L19:L48)</f>
        <v>0</v>
      </c>
      <c r="M53" s="192" t="e">
        <f>SUMIF(L61:L68,"介護",#REF!)</f>
        <v>#REF!</v>
      </c>
      <c r="N53" s="45"/>
      <c r="O53" s="45"/>
      <c r="P53" s="45"/>
      <c r="Q53" s="191">
        <f>SUMIF(R19:R48,"●",Q19:Q48)</f>
        <v>0</v>
      </c>
      <c r="R53" s="192" t="e">
        <f>SUMIF(Q61:Q68,"介護",#REF!)</f>
        <v>#REF!</v>
      </c>
      <c r="S53" s="45"/>
      <c r="T53" s="48"/>
      <c r="U53" s="45"/>
      <c r="V53" s="191">
        <f>SUMIF(W19:W48,"●",V19:V48)</f>
        <v>0</v>
      </c>
      <c r="W53" s="192" t="e">
        <f>SUMIF(V61:V68,"介護",#REF!)</f>
        <v>#REF!</v>
      </c>
      <c r="X53" s="45"/>
      <c r="Y53" s="45"/>
      <c r="Z53" s="45"/>
      <c r="AA53" s="191">
        <f>SUMIF(AB19:AB48,"●",AA19:AA48)</f>
        <v>0</v>
      </c>
      <c r="AB53" s="192" t="e">
        <f>SUMIF(AA61:AA68,"介護",#REF!)</f>
        <v>#REF!</v>
      </c>
      <c r="AC53" s="45"/>
      <c r="AD53" s="45"/>
      <c r="AE53" s="45"/>
      <c r="AF53" s="191">
        <f>SUMIF(AG19:AG48,"●",AF19:AF48)</f>
        <v>0</v>
      </c>
      <c r="AG53" s="192" t="e">
        <f>SUMIF(AF61:AF68,"介護",#REF!)</f>
        <v>#REF!</v>
      </c>
      <c r="AH53" s="45"/>
      <c r="AI53" s="48"/>
      <c r="AJ53" s="45"/>
      <c r="AK53" s="191">
        <f>SUMIF(AL19:AL48,"●",AK19:AK48)</f>
        <v>0</v>
      </c>
      <c r="AL53" s="192" t="e">
        <f>SUMIF(AK61:AK68,"介護",#REF!)</f>
        <v>#REF!</v>
      </c>
      <c r="AM53" s="45"/>
      <c r="AN53" s="45"/>
      <c r="AO53" s="45"/>
      <c r="AP53" s="191">
        <f>SUMIF(AQ19:AQ48,"●",AP19:AP48)</f>
        <v>0</v>
      </c>
      <c r="AQ53" s="192" t="e">
        <f>SUMIF(AP61:AP68,"介護",#REF!)</f>
        <v>#REF!</v>
      </c>
      <c r="AR53" s="45"/>
      <c r="AS53" s="45"/>
      <c r="AT53" s="45"/>
      <c r="AU53" s="191">
        <f>SUMIF(AV19:AV48,"●",AU19:AU48)</f>
        <v>0</v>
      </c>
      <c r="AV53" s="192" t="e">
        <f>SUMIF(AU61:AU68,"介護",#REF!)</f>
        <v>#REF!</v>
      </c>
      <c r="AW53" s="45"/>
      <c r="AX53" s="48"/>
      <c r="AY53" s="45"/>
      <c r="AZ53" s="191">
        <f>SUMIF(BA19:BA48,"●",AZ19:AZ48)</f>
        <v>0</v>
      </c>
      <c r="BA53" s="192" t="e">
        <f>SUMIF(AZ61:AZ68,"介護",#REF!)</f>
        <v>#REF!</v>
      </c>
      <c r="BB53" s="45"/>
      <c r="BC53" s="45"/>
      <c r="BD53" s="45"/>
      <c r="BE53" s="191">
        <f>SUMIF(BF19:BF48,"●",BE19:BE48)</f>
        <v>0</v>
      </c>
      <c r="BF53" s="192" t="e">
        <f>SUMIF(BE61:BE68,"介護",#REF!)</f>
        <v>#REF!</v>
      </c>
      <c r="BG53" s="45"/>
      <c r="BH53" s="45"/>
      <c r="BI53" s="45"/>
      <c r="BJ53" s="191">
        <f>SUMIF(BK19:BK48,"●",BJ19:BJ48)</f>
        <v>0</v>
      </c>
      <c r="BK53" s="276" t="e">
        <f>SUMIF(BJ61:BJ68,"介護",#REF!)</f>
        <v>#REF!</v>
      </c>
      <c r="BL53" s="82"/>
      <c r="BM53" s="45"/>
      <c r="BN53" s="45"/>
      <c r="BO53" s="191">
        <f>SUMIF(BP19:BP48,"●",BO19:BO48)</f>
        <v>0</v>
      </c>
      <c r="BP53" s="276" t="e">
        <f>SUMIF(BO61:BO68,"介護",#REF!)</f>
        <v>#REF!</v>
      </c>
      <c r="BQ53" s="82"/>
      <c r="BR53" s="45"/>
      <c r="BS53" s="45"/>
      <c r="BT53" s="191">
        <f>SUMIF(BU19:BU48,"●",BT19:BT48)</f>
        <v>0</v>
      </c>
      <c r="BU53" s="276" t="e">
        <f>SUMIF(BT61:BT68,"介護",#REF!)</f>
        <v>#REF!</v>
      </c>
      <c r="BV53" s="82"/>
      <c r="BW53" s="45"/>
      <c r="BX53" s="45"/>
      <c r="BY53" s="191">
        <f>SUMIF(BZ19:BZ48,"●",BY19:BY48)</f>
        <v>0</v>
      </c>
      <c r="BZ53" s="276" t="e">
        <f>SUMIF(BY61:BY68,"介護",#REF!)</f>
        <v>#REF!</v>
      </c>
      <c r="CA53" s="82"/>
      <c r="CB53" s="45"/>
      <c r="CC53" s="45"/>
      <c r="CD53" s="191">
        <f>SUMIF(CE19:CE48,"●",CD19:CD48)</f>
        <v>0</v>
      </c>
      <c r="CE53" s="192" t="e">
        <f>SUMIF(CD61:CD68,"介護",#REF!)</f>
        <v>#REF!</v>
      </c>
      <c r="CF53" s="60">
        <f>CD53+BY53+BT53+BO53+BJ53+BE53+AZ53+AU53+AP53+AK53+AF53+AA53+V53+Q53+L53</f>
        <v>0</v>
      </c>
      <c r="CG53" s="65" t="e">
        <f>CF53/CF50</f>
        <v>#DIV/0!</v>
      </c>
      <c r="CH53" s="66"/>
    </row>
    <row r="54" spans="2:86" ht="10.5" customHeight="1" x14ac:dyDescent="0.1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3"/>
      <c r="BR54" s="8"/>
      <c r="BS54" s="8"/>
      <c r="BT54" s="8"/>
      <c r="BU54" s="8"/>
      <c r="BV54" s="8"/>
      <c r="BW54" s="8"/>
      <c r="BX54" s="8"/>
      <c r="BY54" s="8"/>
      <c r="BZ54" s="8"/>
      <c r="CA54" s="8"/>
      <c r="CB54" s="8"/>
      <c r="CC54" s="8"/>
      <c r="CD54" s="8"/>
      <c r="CE54" s="8"/>
      <c r="CF54" s="8"/>
      <c r="CG54" s="4"/>
    </row>
    <row r="55" spans="2:86" ht="21" customHeight="1" x14ac:dyDescent="0.15">
      <c r="B55" s="9"/>
      <c r="C55" s="9"/>
      <c r="D55" s="9"/>
      <c r="E55" s="4"/>
      <c r="F55" s="4"/>
      <c r="G55" s="28"/>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L55" s="56"/>
      <c r="BM55" s="56"/>
      <c r="BN55" s="56"/>
      <c r="BO55" s="31"/>
      <c r="BP55" s="31"/>
      <c r="BQ55" s="31"/>
      <c r="BR55" s="31"/>
      <c r="BS55" s="31"/>
      <c r="BT55" s="31"/>
      <c r="BU55" s="31"/>
      <c r="BV55" s="56"/>
      <c r="BW55" s="56"/>
      <c r="BX55" s="56"/>
      <c r="BY55" s="193" t="s">
        <v>44</v>
      </c>
      <c r="BZ55" s="194"/>
      <c r="CA55" s="194"/>
      <c r="CB55" s="194"/>
      <c r="CC55" s="194"/>
      <c r="CD55" s="194"/>
      <c r="CE55" s="195"/>
      <c r="CF55" s="196" t="e">
        <f>CG51/CG49</f>
        <v>#DIV/0!</v>
      </c>
      <c r="CG55" s="197"/>
      <c r="CH55" s="66"/>
    </row>
    <row r="56" spans="2:86" ht="21" customHeight="1" x14ac:dyDescent="0.15">
      <c r="B56" s="10" t="s">
        <v>73</v>
      </c>
      <c r="C56" s="10"/>
      <c r="D56" s="10"/>
      <c r="E56" s="4"/>
      <c r="F56" s="4"/>
      <c r="G56" s="28"/>
      <c r="H56" s="31"/>
      <c r="I56" s="31"/>
      <c r="J56" s="31"/>
      <c r="K56" s="31"/>
      <c r="L56" s="31"/>
      <c r="M56" s="31"/>
      <c r="N56" s="31"/>
      <c r="O56" s="31"/>
      <c r="P56" s="31"/>
      <c r="Q56" s="31"/>
      <c r="R56" s="31"/>
      <c r="S56" s="31"/>
      <c r="T56" s="31"/>
      <c r="U56" s="31"/>
      <c r="V56" s="31"/>
      <c r="W56" s="31"/>
      <c r="X56" s="31"/>
      <c r="Y56" s="31"/>
      <c r="Z56" s="31"/>
      <c r="AA56" s="31"/>
      <c r="AB56" s="12"/>
      <c r="AC56" s="12"/>
      <c r="AD56" s="12"/>
      <c r="AE56" s="31"/>
      <c r="AF56" s="12"/>
      <c r="AG56" s="12"/>
      <c r="AH56" s="12"/>
      <c r="AI56" s="12"/>
      <c r="AJ56" s="31"/>
      <c r="AK56" s="12"/>
      <c r="AL56" s="12"/>
      <c r="AM56" s="12"/>
      <c r="AN56" s="12"/>
      <c r="AO56" s="31"/>
      <c r="AP56" s="12"/>
      <c r="AQ56" s="12"/>
      <c r="AR56" s="12"/>
      <c r="AS56" s="4"/>
      <c r="AT56" s="31"/>
      <c r="AU56" s="4"/>
      <c r="AV56" s="4"/>
      <c r="AW56" s="4"/>
      <c r="AX56" s="4"/>
      <c r="AY56" s="31"/>
      <c r="AZ56" s="4"/>
      <c r="BA56" s="4"/>
      <c r="BB56" s="4"/>
      <c r="BC56" s="4"/>
      <c r="BD56" s="31"/>
      <c r="BL56" s="56"/>
      <c r="BM56" s="56"/>
      <c r="BN56" s="56"/>
      <c r="BO56" s="31"/>
      <c r="BP56" s="31"/>
      <c r="BQ56" s="31"/>
      <c r="BR56" s="31"/>
      <c r="BS56" s="31"/>
      <c r="BT56" s="31"/>
      <c r="BU56" s="31"/>
      <c r="BV56" s="56"/>
      <c r="BW56" s="56"/>
      <c r="BX56" s="56"/>
      <c r="BY56" s="193" t="s">
        <v>42</v>
      </c>
      <c r="BZ56" s="194"/>
      <c r="CA56" s="194"/>
      <c r="CB56" s="194"/>
      <c r="CC56" s="194"/>
      <c r="CD56" s="194"/>
      <c r="CE56" s="195"/>
      <c r="CF56" s="196" t="e">
        <f>CG52/CG49</f>
        <v>#DIV/0!</v>
      </c>
      <c r="CG56" s="197"/>
    </row>
    <row r="57" spans="2:86" ht="21" customHeight="1" x14ac:dyDescent="0.15">
      <c r="B57" s="11"/>
      <c r="C57" s="11"/>
      <c r="D57" s="11"/>
      <c r="E57" s="4"/>
      <c r="F57" s="4"/>
      <c r="G57" s="28"/>
      <c r="H57" s="31"/>
      <c r="I57" s="31"/>
      <c r="J57" s="31"/>
      <c r="K57" s="31"/>
      <c r="L57" s="31"/>
      <c r="M57" s="31"/>
      <c r="N57" s="31"/>
      <c r="O57" s="31"/>
      <c r="P57" s="31"/>
      <c r="Q57" s="31"/>
      <c r="R57" s="31"/>
      <c r="S57" s="31"/>
      <c r="T57" s="31"/>
      <c r="U57" s="31"/>
      <c r="V57" s="31"/>
      <c r="W57" s="31"/>
      <c r="X57" s="31"/>
      <c r="Y57" s="31"/>
      <c r="Z57" s="31"/>
      <c r="AA57" s="31"/>
      <c r="AB57" s="12"/>
      <c r="AC57" s="12"/>
      <c r="AD57" s="12"/>
      <c r="AE57" s="31"/>
      <c r="AF57" s="12"/>
      <c r="AG57" s="12"/>
      <c r="AH57" s="12"/>
      <c r="AI57" s="12"/>
      <c r="AJ57" s="31"/>
      <c r="AK57" s="12"/>
      <c r="AL57" s="12"/>
      <c r="AM57" s="12"/>
      <c r="AN57" s="12"/>
      <c r="AO57" s="31"/>
      <c r="AP57" s="12"/>
      <c r="AQ57" s="12"/>
      <c r="AR57" s="12"/>
      <c r="AS57" s="4"/>
      <c r="AT57" s="31"/>
      <c r="AU57" s="4"/>
      <c r="AV57" s="4"/>
      <c r="AW57" s="4"/>
      <c r="AX57" s="4"/>
      <c r="AY57" s="31"/>
      <c r="AZ57" s="4"/>
      <c r="BA57" s="4"/>
      <c r="BB57" s="4"/>
      <c r="BC57" s="4"/>
      <c r="BD57" s="31"/>
      <c r="BL57" s="56"/>
      <c r="BM57" s="56"/>
      <c r="BN57" s="56"/>
      <c r="BO57" s="31"/>
      <c r="BP57" s="31"/>
      <c r="BQ57" s="31"/>
      <c r="BR57" s="31"/>
      <c r="BS57" s="31"/>
      <c r="BT57" s="31"/>
      <c r="BU57" s="31"/>
      <c r="BV57" s="56"/>
      <c r="BW57" s="56"/>
      <c r="BX57" s="56"/>
      <c r="BY57" s="193" t="s">
        <v>41</v>
      </c>
      <c r="BZ57" s="194"/>
      <c r="CA57" s="194"/>
      <c r="CB57" s="194"/>
      <c r="CC57" s="194"/>
      <c r="CD57" s="194"/>
      <c r="CE57" s="195"/>
      <c r="CF57" s="196" t="e">
        <f>CG53/CG49</f>
        <v>#DIV/0!</v>
      </c>
      <c r="CG57" s="197"/>
    </row>
    <row r="58" spans="2:86" ht="15.95" customHeight="1" x14ac:dyDescent="0.15">
      <c r="B58" s="13" t="s">
        <v>74</v>
      </c>
      <c r="C58" s="13"/>
      <c r="D58" s="13"/>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8"/>
      <c r="AT58" s="12"/>
      <c r="AU58" s="8"/>
      <c r="AV58" s="8"/>
      <c r="AW58" s="8"/>
      <c r="AX58" s="8"/>
      <c r="AY58" s="12"/>
      <c r="AZ58" s="8"/>
      <c r="BA58" s="8"/>
      <c r="BB58" s="8"/>
      <c r="BC58" s="8"/>
      <c r="BD58" s="12"/>
      <c r="BE58" s="8"/>
      <c r="BF58" s="8"/>
      <c r="BG58" s="8"/>
      <c r="BH58" s="8"/>
      <c r="BI58" s="12"/>
      <c r="BJ58" s="8"/>
      <c r="BK58" s="8"/>
      <c r="BL58" s="8"/>
      <c r="BM58" s="8"/>
      <c r="BN58" s="12"/>
      <c r="BO58" s="8"/>
      <c r="BP58" s="8"/>
      <c r="BQ58" s="8"/>
      <c r="BR58" s="8"/>
      <c r="BS58" s="12"/>
      <c r="BT58" s="8"/>
      <c r="BU58" s="8"/>
      <c r="BV58" s="8"/>
      <c r="BW58" s="8"/>
      <c r="BX58" s="12"/>
      <c r="BY58" s="8"/>
      <c r="BZ58" s="8"/>
      <c r="CA58" s="8"/>
      <c r="CB58" s="8"/>
      <c r="CC58" s="12"/>
      <c r="CD58" s="8"/>
      <c r="CE58" s="8"/>
      <c r="CF58" s="8"/>
      <c r="CG58" s="4"/>
    </row>
    <row r="59" spans="2:86" ht="15.95" customHeight="1" x14ac:dyDescent="0.15">
      <c r="B59" s="12" t="s">
        <v>13</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3"/>
      <c r="AC59" s="13"/>
      <c r="AD59" s="13"/>
      <c r="AE59" s="12"/>
      <c r="AF59" s="13"/>
      <c r="AG59" s="13"/>
      <c r="AH59" s="13"/>
      <c r="AI59" s="13"/>
      <c r="AJ59" s="12"/>
      <c r="AK59" s="13"/>
      <c r="AL59" s="13"/>
      <c r="AM59" s="13"/>
      <c r="AN59" s="13"/>
      <c r="AO59" s="12"/>
      <c r="AP59" s="13"/>
      <c r="AQ59" s="13"/>
      <c r="AR59" s="13"/>
      <c r="AS59" s="8"/>
      <c r="AT59" s="12"/>
      <c r="AU59" s="8"/>
      <c r="AV59" s="8"/>
      <c r="AW59" s="8"/>
      <c r="AX59" s="8"/>
      <c r="AY59" s="12"/>
      <c r="AZ59" s="8"/>
      <c r="BA59" s="8"/>
      <c r="BB59" s="8"/>
      <c r="BC59" s="8"/>
      <c r="BD59" s="12"/>
      <c r="BE59" s="14"/>
      <c r="BF59" s="14"/>
      <c r="BG59" s="14"/>
      <c r="BH59" s="14"/>
      <c r="BI59" s="12"/>
      <c r="BJ59" s="14"/>
      <c r="BK59" s="14"/>
      <c r="BL59" s="14"/>
      <c r="BM59" s="14"/>
      <c r="BN59" s="12"/>
      <c r="BO59" s="14"/>
      <c r="BP59" s="14"/>
      <c r="BQ59" s="14"/>
      <c r="BR59" s="14"/>
      <c r="BS59" s="12"/>
      <c r="BT59" s="14"/>
      <c r="BU59" s="14"/>
      <c r="BV59" s="14"/>
      <c r="BW59" s="14"/>
      <c r="BX59" s="12"/>
      <c r="BY59" s="14"/>
      <c r="BZ59" s="14"/>
      <c r="CA59" s="14"/>
      <c r="CB59" s="14"/>
      <c r="CC59" s="12"/>
      <c r="CD59" s="14"/>
      <c r="CE59" s="14"/>
      <c r="CF59" s="14"/>
      <c r="CG59" s="14"/>
    </row>
    <row r="60" spans="2:86" ht="15.95" customHeight="1" x14ac:dyDescent="0.15">
      <c r="B60" s="13" t="s">
        <v>24</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8"/>
      <c r="AT60" s="13"/>
      <c r="AU60" s="8"/>
      <c r="AV60" s="8"/>
      <c r="AW60" s="8"/>
      <c r="AX60" s="8"/>
      <c r="AY60" s="13"/>
      <c r="AZ60" s="8"/>
      <c r="BA60" s="8"/>
      <c r="BB60" s="8"/>
      <c r="BC60" s="8"/>
      <c r="BD60" s="13"/>
      <c r="BE60" s="14"/>
      <c r="BF60" s="14"/>
      <c r="BG60" s="14"/>
      <c r="BH60" s="14"/>
      <c r="BI60" s="13"/>
      <c r="BJ60" s="14"/>
      <c r="BK60" s="14"/>
      <c r="BL60" s="14"/>
      <c r="BM60" s="14"/>
      <c r="BN60" s="13"/>
      <c r="BO60" s="14"/>
      <c r="BP60" s="14"/>
      <c r="BQ60" s="14"/>
      <c r="BR60" s="14"/>
      <c r="BS60" s="13"/>
      <c r="BT60" s="14"/>
      <c r="BU60" s="14"/>
      <c r="BV60" s="14"/>
      <c r="BW60" s="14"/>
      <c r="BX60" s="13"/>
      <c r="BY60" s="14"/>
      <c r="BZ60" s="14"/>
      <c r="CA60" s="14"/>
      <c r="CB60" s="14"/>
      <c r="CC60" s="13"/>
      <c r="CD60" s="14"/>
      <c r="CE60" s="14"/>
      <c r="CF60" s="14"/>
      <c r="CG60" s="14"/>
    </row>
    <row r="61" spans="2:86" ht="15.95" customHeight="1" x14ac:dyDescent="0.15">
      <c r="B61" s="13"/>
      <c r="C61" s="17" t="s">
        <v>75</v>
      </c>
      <c r="D61" s="13"/>
      <c r="E61" s="18"/>
      <c r="F61" s="18"/>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4"/>
      <c r="AT61" s="13"/>
      <c r="AU61" s="14"/>
      <c r="AV61" s="14"/>
      <c r="AW61" s="14"/>
      <c r="AX61" s="14"/>
      <c r="AY61" s="13"/>
      <c r="AZ61" s="14"/>
      <c r="BA61" s="14"/>
      <c r="BB61" s="14"/>
      <c r="BC61" s="14"/>
      <c r="BD61" s="13"/>
      <c r="BI61" s="13"/>
      <c r="BN61" s="13"/>
      <c r="BS61" s="13"/>
      <c r="BX61" s="13"/>
      <c r="CC61" s="13"/>
    </row>
    <row r="62" spans="2:86" ht="15.95" customHeight="1" x14ac:dyDescent="0.15">
      <c r="B62" s="14"/>
      <c r="C62" s="14" t="s">
        <v>76</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I62" s="14"/>
      <c r="BN62" s="14"/>
      <c r="BS62" s="14"/>
      <c r="BX62" s="14"/>
      <c r="CC62" s="14"/>
    </row>
    <row r="63" spans="2:86" ht="18" customHeight="1" x14ac:dyDescent="0.15">
      <c r="B63" s="14"/>
      <c r="C63" s="14" t="s">
        <v>25</v>
      </c>
      <c r="D63" s="14"/>
    </row>
    <row r="64" spans="2:86" ht="18" customHeight="1" x14ac:dyDescent="0.15">
      <c r="B64" s="14"/>
      <c r="C64" s="14"/>
      <c r="D64" s="14"/>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sheetProtection sheet="1" objects="1" scenarios="1"/>
  <mergeCells count="1413">
    <mergeCell ref="CF1:CG1"/>
    <mergeCell ref="B2:CG2"/>
    <mergeCell ref="B5:E5"/>
    <mergeCell ref="G5:W5"/>
    <mergeCell ref="B6:E6"/>
    <mergeCell ref="G6:W6"/>
    <mergeCell ref="B7:E7"/>
    <mergeCell ref="G7:W7"/>
    <mergeCell ref="B8:E8"/>
    <mergeCell ref="L8:W8"/>
    <mergeCell ref="B9:E9"/>
    <mergeCell ref="L9:W9"/>
    <mergeCell ref="L14:R14"/>
    <mergeCell ref="C16:D16"/>
    <mergeCell ref="G16:H16"/>
    <mergeCell ref="L16:M16"/>
    <mergeCell ref="Q16:R16"/>
    <mergeCell ref="V16:W16"/>
    <mergeCell ref="AA16:AB16"/>
    <mergeCell ref="AF16:AG16"/>
    <mergeCell ref="AK16:AL16"/>
    <mergeCell ref="AP16:AQ16"/>
    <mergeCell ref="AU16:AV16"/>
    <mergeCell ref="AZ16:BA16"/>
    <mergeCell ref="BE16:BF16"/>
    <mergeCell ref="BJ16:BK16"/>
    <mergeCell ref="BO16:BP16"/>
    <mergeCell ref="BT16:BU16"/>
    <mergeCell ref="BY16:BZ16"/>
    <mergeCell ref="CD16:CE16"/>
    <mergeCell ref="AY16:AY18"/>
    <mergeCell ref="BB16:BB18"/>
    <mergeCell ref="B49:H49"/>
    <mergeCell ref="L49:M49"/>
    <mergeCell ref="Q49:R49"/>
    <mergeCell ref="V49:W49"/>
    <mergeCell ref="AA49:AB49"/>
    <mergeCell ref="AF49:AG49"/>
    <mergeCell ref="AK49:AL49"/>
    <mergeCell ref="AP49:AQ49"/>
    <mergeCell ref="AU49:AV49"/>
    <mergeCell ref="AZ49:BA49"/>
    <mergeCell ref="BE49:BF49"/>
    <mergeCell ref="BJ49:BK49"/>
    <mergeCell ref="BO49:BP49"/>
    <mergeCell ref="BT49:BU49"/>
    <mergeCell ref="BY49:BZ49"/>
    <mergeCell ref="CD49:CE49"/>
    <mergeCell ref="L50:M50"/>
    <mergeCell ref="Q50:R50"/>
    <mergeCell ref="V50:W50"/>
    <mergeCell ref="AA50:AB50"/>
    <mergeCell ref="AF50:AG50"/>
    <mergeCell ref="AK50:AL50"/>
    <mergeCell ref="AP50:AQ50"/>
    <mergeCell ref="AU50:AV50"/>
    <mergeCell ref="AZ50:BA50"/>
    <mergeCell ref="BE50:BF50"/>
    <mergeCell ref="BJ50:BK50"/>
    <mergeCell ref="BO50:BP50"/>
    <mergeCell ref="BT50:BU50"/>
    <mergeCell ref="BY50:BZ50"/>
    <mergeCell ref="CD50:CE50"/>
    <mergeCell ref="B51:H51"/>
    <mergeCell ref="L51:M51"/>
    <mergeCell ref="Q51:R51"/>
    <mergeCell ref="V51:W51"/>
    <mergeCell ref="AA51:AB51"/>
    <mergeCell ref="AF51:AG51"/>
    <mergeCell ref="AK51:AL51"/>
    <mergeCell ref="AP51:AQ51"/>
    <mergeCell ref="AU51:AV51"/>
    <mergeCell ref="AZ51:BA51"/>
    <mergeCell ref="BE51:BF51"/>
    <mergeCell ref="BJ51:BK51"/>
    <mergeCell ref="BO51:BP51"/>
    <mergeCell ref="BT51:BU51"/>
    <mergeCell ref="BY51:BZ51"/>
    <mergeCell ref="CD51:CE51"/>
    <mergeCell ref="B52:H52"/>
    <mergeCell ref="L52:M52"/>
    <mergeCell ref="Q52:R52"/>
    <mergeCell ref="V52:W52"/>
    <mergeCell ref="AA52:AB52"/>
    <mergeCell ref="AF52:AG52"/>
    <mergeCell ref="AK52:AL52"/>
    <mergeCell ref="AP52:AQ52"/>
    <mergeCell ref="AU52:AV52"/>
    <mergeCell ref="AZ52:BA52"/>
    <mergeCell ref="BE52:BF52"/>
    <mergeCell ref="BJ52:BK52"/>
    <mergeCell ref="BO52:BP52"/>
    <mergeCell ref="BT52:BU52"/>
    <mergeCell ref="BY52:BZ52"/>
    <mergeCell ref="CD52:CE52"/>
    <mergeCell ref="B53:H53"/>
    <mergeCell ref="L53:M53"/>
    <mergeCell ref="Q53:R53"/>
    <mergeCell ref="V53:W53"/>
    <mergeCell ref="AA53:AB53"/>
    <mergeCell ref="AF53:AG53"/>
    <mergeCell ref="AK53:AL53"/>
    <mergeCell ref="AP53:AQ53"/>
    <mergeCell ref="AU53:AV53"/>
    <mergeCell ref="AZ53:BA53"/>
    <mergeCell ref="BE53:BF53"/>
    <mergeCell ref="BJ53:BK53"/>
    <mergeCell ref="BO53:BP53"/>
    <mergeCell ref="BT53:BU53"/>
    <mergeCell ref="BY53:BZ53"/>
    <mergeCell ref="CD53:CE53"/>
    <mergeCell ref="BY55:CE55"/>
    <mergeCell ref="CF55:CG55"/>
    <mergeCell ref="BY56:CE56"/>
    <mergeCell ref="CF56:CG56"/>
    <mergeCell ref="BY57:CE57"/>
    <mergeCell ref="CF57:CG57"/>
    <mergeCell ref="B16:B18"/>
    <mergeCell ref="E16:F18"/>
    <mergeCell ref="J16:J18"/>
    <mergeCell ref="K16:K18"/>
    <mergeCell ref="N16:N18"/>
    <mergeCell ref="O16:O18"/>
    <mergeCell ref="P16:P18"/>
    <mergeCell ref="S16:S18"/>
    <mergeCell ref="T16:T18"/>
    <mergeCell ref="U16:U18"/>
    <mergeCell ref="X16:X18"/>
    <mergeCell ref="Y16:Y18"/>
    <mergeCell ref="Z16:Z18"/>
    <mergeCell ref="AC16:AC18"/>
    <mergeCell ref="AD16:AD18"/>
    <mergeCell ref="AE16:AE18"/>
    <mergeCell ref="AH16:AH18"/>
    <mergeCell ref="AI16:AI18"/>
    <mergeCell ref="AJ16:AJ18"/>
    <mergeCell ref="AM16:AM18"/>
    <mergeCell ref="AN16:AN18"/>
    <mergeCell ref="AO16:AO18"/>
    <mergeCell ref="AR16:AR18"/>
    <mergeCell ref="AS16:AS18"/>
    <mergeCell ref="AT16:AT18"/>
    <mergeCell ref="AW16:AW18"/>
    <mergeCell ref="AX16:AX18"/>
    <mergeCell ref="BC16:BC18"/>
    <mergeCell ref="BD16:BD18"/>
    <mergeCell ref="BG16:BG18"/>
    <mergeCell ref="BH16:BH18"/>
    <mergeCell ref="BI16:BI18"/>
    <mergeCell ref="BL16:BL18"/>
    <mergeCell ref="BM16:BM18"/>
    <mergeCell ref="BN16:BN18"/>
    <mergeCell ref="BQ16:BQ18"/>
    <mergeCell ref="BR16:BR18"/>
    <mergeCell ref="BS16:BS18"/>
    <mergeCell ref="BV16:BV18"/>
    <mergeCell ref="BW16:BW18"/>
    <mergeCell ref="BX16:BX18"/>
    <mergeCell ref="CA16:CA18"/>
    <mergeCell ref="CB16:CB18"/>
    <mergeCell ref="CC16:CC18"/>
    <mergeCell ref="BZ17:BZ18"/>
    <mergeCell ref="CF16:CF18"/>
    <mergeCell ref="CG16:CG18"/>
    <mergeCell ref="C17:C18"/>
    <mergeCell ref="D17:D18"/>
    <mergeCell ref="H17:H18"/>
    <mergeCell ref="L17:L18"/>
    <mergeCell ref="M17:M18"/>
    <mergeCell ref="Q17:Q18"/>
    <mergeCell ref="R17:R18"/>
    <mergeCell ref="V17:V18"/>
    <mergeCell ref="W17:W18"/>
    <mergeCell ref="AA17:AA18"/>
    <mergeCell ref="AB17:AB18"/>
    <mergeCell ref="AF17:AF18"/>
    <mergeCell ref="AG17:AG18"/>
    <mergeCell ref="AK17:AK18"/>
    <mergeCell ref="AL17:AL18"/>
    <mergeCell ref="AP17:AP18"/>
    <mergeCell ref="AQ17:AQ18"/>
    <mergeCell ref="AU17:AU18"/>
    <mergeCell ref="AV17:AV18"/>
    <mergeCell ref="AZ17:AZ18"/>
    <mergeCell ref="BA17:BA18"/>
    <mergeCell ref="BE17:BE18"/>
    <mergeCell ref="BF17:BF18"/>
    <mergeCell ref="BJ17:BJ18"/>
    <mergeCell ref="BK17:BK18"/>
    <mergeCell ref="BO17:BO18"/>
    <mergeCell ref="BP17:BP18"/>
    <mergeCell ref="BT17:BT18"/>
    <mergeCell ref="BU17:BU18"/>
    <mergeCell ref="BY17:BY18"/>
    <mergeCell ref="CD17:CD18"/>
    <mergeCell ref="CE17:CE18"/>
    <mergeCell ref="B19:B20"/>
    <mergeCell ref="C19:C20"/>
    <mergeCell ref="D19:D20"/>
    <mergeCell ref="E19:F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P19:BP20"/>
    <mergeCell ref="BQ19:BQ20"/>
    <mergeCell ref="BR19:BR20"/>
    <mergeCell ref="BS19:BS20"/>
    <mergeCell ref="BT19:BT20"/>
    <mergeCell ref="BU19:BU20"/>
    <mergeCell ref="BV19:BV20"/>
    <mergeCell ref="BW19:BW20"/>
    <mergeCell ref="BX19:BX20"/>
    <mergeCell ref="BY19:BY20"/>
    <mergeCell ref="BZ19:BZ20"/>
    <mergeCell ref="CA19:CA20"/>
    <mergeCell ref="CB19:CB20"/>
    <mergeCell ref="CC19:CC20"/>
    <mergeCell ref="CD19:CD20"/>
    <mergeCell ref="CE19:CE20"/>
    <mergeCell ref="CF19:CF20"/>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P21:BP22"/>
    <mergeCell ref="BQ21:BQ22"/>
    <mergeCell ref="BR21:BR22"/>
    <mergeCell ref="BS21:BS22"/>
    <mergeCell ref="BT21:BT22"/>
    <mergeCell ref="BU21:BU22"/>
    <mergeCell ref="BV21:BV22"/>
    <mergeCell ref="BW21:BW22"/>
    <mergeCell ref="BX21:BX22"/>
    <mergeCell ref="BY21:BY22"/>
    <mergeCell ref="BZ21:BZ22"/>
    <mergeCell ref="CA21:CA22"/>
    <mergeCell ref="CB21:CB22"/>
    <mergeCell ref="CC21:CC22"/>
    <mergeCell ref="CD21:CD22"/>
    <mergeCell ref="CE21:CE22"/>
    <mergeCell ref="CF21:CF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L23:BL24"/>
    <mergeCell ref="BM23:BM24"/>
    <mergeCell ref="BN23:BN24"/>
    <mergeCell ref="BO23:BO24"/>
    <mergeCell ref="BP23:BP24"/>
    <mergeCell ref="BQ23:BQ24"/>
    <mergeCell ref="BR23:BR24"/>
    <mergeCell ref="BS23:BS24"/>
    <mergeCell ref="BT23:BT24"/>
    <mergeCell ref="BU23:BU24"/>
    <mergeCell ref="BV23:BV24"/>
    <mergeCell ref="BW23:BW24"/>
    <mergeCell ref="BX23:BX24"/>
    <mergeCell ref="BY23:BY24"/>
    <mergeCell ref="BZ23:BZ24"/>
    <mergeCell ref="CA23:CA24"/>
    <mergeCell ref="CB23:CB24"/>
    <mergeCell ref="CC23:CC24"/>
    <mergeCell ref="CD23:CD24"/>
    <mergeCell ref="CE23:CE24"/>
    <mergeCell ref="CF23:CF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L25:BL26"/>
    <mergeCell ref="BM25:BM26"/>
    <mergeCell ref="BN25:BN26"/>
    <mergeCell ref="BO25:BO26"/>
    <mergeCell ref="BP25:BP26"/>
    <mergeCell ref="BQ25:BQ26"/>
    <mergeCell ref="BR25:BR26"/>
    <mergeCell ref="BS25:BS26"/>
    <mergeCell ref="BT25:BT26"/>
    <mergeCell ref="BU25:BU26"/>
    <mergeCell ref="BV25:BV26"/>
    <mergeCell ref="BW25:BW26"/>
    <mergeCell ref="BX25:BX26"/>
    <mergeCell ref="BY25:BY26"/>
    <mergeCell ref="BZ25:BZ26"/>
    <mergeCell ref="CA25:CA26"/>
    <mergeCell ref="CB25:CB26"/>
    <mergeCell ref="CC25:CC26"/>
    <mergeCell ref="CD25:CD26"/>
    <mergeCell ref="CE25:CE26"/>
    <mergeCell ref="CF25:CF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L27:BL28"/>
    <mergeCell ref="BM27:BM28"/>
    <mergeCell ref="BN27:BN28"/>
    <mergeCell ref="BO27:BO28"/>
    <mergeCell ref="BP27:BP28"/>
    <mergeCell ref="BQ27:BQ28"/>
    <mergeCell ref="BR27:BR28"/>
    <mergeCell ref="BS27:BS28"/>
    <mergeCell ref="BT27:BT28"/>
    <mergeCell ref="BU27:BU28"/>
    <mergeCell ref="BV27:BV28"/>
    <mergeCell ref="BW27:BW28"/>
    <mergeCell ref="BX27:BX28"/>
    <mergeCell ref="BY27:BY28"/>
    <mergeCell ref="BZ27:BZ28"/>
    <mergeCell ref="CA27:CA28"/>
    <mergeCell ref="CB27:CB28"/>
    <mergeCell ref="CC27:CC28"/>
    <mergeCell ref="CD27:CD28"/>
    <mergeCell ref="CE27:CE28"/>
    <mergeCell ref="CF27:CF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L29:BL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BZ29:BZ30"/>
    <mergeCell ref="CA29:CA30"/>
    <mergeCell ref="CB29:CB30"/>
    <mergeCell ref="CC29:CC30"/>
    <mergeCell ref="CD29:CD30"/>
    <mergeCell ref="CE29:CE30"/>
    <mergeCell ref="CF29:CF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BO31:BO32"/>
    <mergeCell ref="BP31:BP32"/>
    <mergeCell ref="BQ31:BQ32"/>
    <mergeCell ref="BR31:BR32"/>
    <mergeCell ref="BS31:BS32"/>
    <mergeCell ref="BT31:BT32"/>
    <mergeCell ref="BU31:BU32"/>
    <mergeCell ref="BV31:BV32"/>
    <mergeCell ref="BW31:BW32"/>
    <mergeCell ref="BX31:BX32"/>
    <mergeCell ref="BY31:BY32"/>
    <mergeCell ref="BZ31:BZ32"/>
    <mergeCell ref="CA31:CA32"/>
    <mergeCell ref="CB31:CB32"/>
    <mergeCell ref="CC31:CC32"/>
    <mergeCell ref="CD31:CD32"/>
    <mergeCell ref="CE31:CE32"/>
    <mergeCell ref="CF31:CF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BO33:BO34"/>
    <mergeCell ref="BP33:BP34"/>
    <mergeCell ref="BQ33:BQ34"/>
    <mergeCell ref="BR33:BR34"/>
    <mergeCell ref="BS33:BS34"/>
    <mergeCell ref="BT33:BT34"/>
    <mergeCell ref="BU33:BU34"/>
    <mergeCell ref="BV33:BV34"/>
    <mergeCell ref="BW33:BW34"/>
    <mergeCell ref="BX33:BX34"/>
    <mergeCell ref="BY33:BY34"/>
    <mergeCell ref="BZ33:BZ34"/>
    <mergeCell ref="CA33:CA34"/>
    <mergeCell ref="CB33:CB34"/>
    <mergeCell ref="CC33:CC34"/>
    <mergeCell ref="CD33:CD34"/>
    <mergeCell ref="CE33:CE34"/>
    <mergeCell ref="CF33:CF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P35:BP36"/>
    <mergeCell ref="BQ35:BQ36"/>
    <mergeCell ref="BR35:BR36"/>
    <mergeCell ref="BS35:BS36"/>
    <mergeCell ref="BT35:BT36"/>
    <mergeCell ref="BU35:BU36"/>
    <mergeCell ref="BV35:BV36"/>
    <mergeCell ref="BW35:BW36"/>
    <mergeCell ref="BX35:BX36"/>
    <mergeCell ref="BY35:BY36"/>
    <mergeCell ref="BZ35:BZ36"/>
    <mergeCell ref="CA35:CA36"/>
    <mergeCell ref="CB35:CB36"/>
    <mergeCell ref="CC35:CC36"/>
    <mergeCell ref="CD35:CD36"/>
    <mergeCell ref="CE35:CE36"/>
    <mergeCell ref="CF35:CF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P37:BP38"/>
    <mergeCell ref="BQ37:BQ38"/>
    <mergeCell ref="BR37:BR38"/>
    <mergeCell ref="BS37:BS38"/>
    <mergeCell ref="BT37:BT38"/>
    <mergeCell ref="BU37:BU38"/>
    <mergeCell ref="BV37:BV38"/>
    <mergeCell ref="BW37:BW38"/>
    <mergeCell ref="BX37:BX38"/>
    <mergeCell ref="BY37:BY38"/>
    <mergeCell ref="BZ37:BZ38"/>
    <mergeCell ref="CA37:CA38"/>
    <mergeCell ref="CB37:CB38"/>
    <mergeCell ref="CC37:CC38"/>
    <mergeCell ref="CD37:CD38"/>
    <mergeCell ref="CE37:CE38"/>
    <mergeCell ref="CF37:CF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L39:BL40"/>
    <mergeCell ref="BM39:BM40"/>
    <mergeCell ref="BN39:BN40"/>
    <mergeCell ref="BO39:BO40"/>
    <mergeCell ref="BP39:BP40"/>
    <mergeCell ref="BQ39:BQ40"/>
    <mergeCell ref="BR39:BR40"/>
    <mergeCell ref="BS39:BS40"/>
    <mergeCell ref="BT39:BT40"/>
    <mergeCell ref="BU39:BU40"/>
    <mergeCell ref="BV39:BV40"/>
    <mergeCell ref="BW39:BW40"/>
    <mergeCell ref="BX39:BX40"/>
    <mergeCell ref="BY39:BY40"/>
    <mergeCell ref="BZ39:BZ40"/>
    <mergeCell ref="CA39:CA40"/>
    <mergeCell ref="CB39:CB40"/>
    <mergeCell ref="CC39:CC40"/>
    <mergeCell ref="CD39:CD40"/>
    <mergeCell ref="CE39:CE40"/>
    <mergeCell ref="CF39:CF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L41:BL42"/>
    <mergeCell ref="BM41:BM42"/>
    <mergeCell ref="BN41:BN42"/>
    <mergeCell ref="BO41:BO42"/>
    <mergeCell ref="BP41:BP42"/>
    <mergeCell ref="BQ41:BQ42"/>
    <mergeCell ref="BR41:BR42"/>
    <mergeCell ref="BS41:BS42"/>
    <mergeCell ref="BT41:BT42"/>
    <mergeCell ref="BU41:BU42"/>
    <mergeCell ref="BV41:BV42"/>
    <mergeCell ref="BW41:BW42"/>
    <mergeCell ref="BX41:BX42"/>
    <mergeCell ref="BY41:BY42"/>
    <mergeCell ref="BZ41:BZ42"/>
    <mergeCell ref="CA41:CA42"/>
    <mergeCell ref="CB41:CB42"/>
    <mergeCell ref="CC41:CC42"/>
    <mergeCell ref="CD41:CD42"/>
    <mergeCell ref="CE41:CE42"/>
    <mergeCell ref="CF41:CF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L43:BL44"/>
    <mergeCell ref="BM43:BM44"/>
    <mergeCell ref="BN43:BN44"/>
    <mergeCell ref="BO43:BO44"/>
    <mergeCell ref="BP43:BP44"/>
    <mergeCell ref="BQ43:BQ44"/>
    <mergeCell ref="BR43:BR44"/>
    <mergeCell ref="BS43:BS44"/>
    <mergeCell ref="BT43:BT44"/>
    <mergeCell ref="BU43:BU44"/>
    <mergeCell ref="BV43:BV44"/>
    <mergeCell ref="BW43:BW44"/>
    <mergeCell ref="BX43:BX44"/>
    <mergeCell ref="BY43:BY44"/>
    <mergeCell ref="BZ43:BZ44"/>
    <mergeCell ref="CA43:CA44"/>
    <mergeCell ref="CB43:CB44"/>
    <mergeCell ref="CC43:CC44"/>
    <mergeCell ref="CD43:CD44"/>
    <mergeCell ref="CE43:CE44"/>
    <mergeCell ref="CF43:CF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P45:BP46"/>
    <mergeCell ref="BQ45:BQ46"/>
    <mergeCell ref="BR45:BR46"/>
    <mergeCell ref="BS45:BS46"/>
    <mergeCell ref="BT45:BT46"/>
    <mergeCell ref="BU45:BU46"/>
    <mergeCell ref="BV45:BV46"/>
    <mergeCell ref="BW45:BW46"/>
    <mergeCell ref="BX45:BX46"/>
    <mergeCell ref="BY45:BY46"/>
    <mergeCell ref="BZ45:BZ46"/>
    <mergeCell ref="CA45:CA46"/>
    <mergeCell ref="CB45:CB46"/>
    <mergeCell ref="CC45:CC46"/>
    <mergeCell ref="CD45:CD46"/>
    <mergeCell ref="CE45:CE46"/>
    <mergeCell ref="CF45:CF46"/>
    <mergeCell ref="B47:B48"/>
    <mergeCell ref="C47:C48"/>
    <mergeCell ref="D47:D48"/>
    <mergeCell ref="E47:F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BD47:BD48"/>
    <mergeCell ref="BE47:BE48"/>
    <mergeCell ref="BF47:BF48"/>
    <mergeCell ref="BG47:BG48"/>
    <mergeCell ref="BH47:BH48"/>
    <mergeCell ref="BI47:BI48"/>
    <mergeCell ref="BJ47:BJ48"/>
    <mergeCell ref="BK47:BK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CC47:CC48"/>
    <mergeCell ref="CD47:CD48"/>
    <mergeCell ref="CE47:CE48"/>
    <mergeCell ref="CF47:CF48"/>
    <mergeCell ref="CG19:CG48"/>
    <mergeCell ref="B12:AK13"/>
    <mergeCell ref="BL47:BL48"/>
    <mergeCell ref="BM47:BM48"/>
    <mergeCell ref="BN47:BN48"/>
    <mergeCell ref="BO47:BO48"/>
    <mergeCell ref="BP47:BP48"/>
    <mergeCell ref="BQ47:BQ48"/>
    <mergeCell ref="BR47:BR48"/>
    <mergeCell ref="BS47:BS48"/>
    <mergeCell ref="BT47:BT48"/>
    <mergeCell ref="BU47:BU48"/>
    <mergeCell ref="BV47:BV48"/>
    <mergeCell ref="BW47:BW48"/>
    <mergeCell ref="BX47:BX48"/>
    <mergeCell ref="BY47:BY48"/>
    <mergeCell ref="BZ47:BZ48"/>
    <mergeCell ref="CA47:CA48"/>
    <mergeCell ref="CB47:CB48"/>
    <mergeCell ref="AU47:AU48"/>
    <mergeCell ref="AV47:AV48"/>
    <mergeCell ref="AW47:AW48"/>
    <mergeCell ref="AX47:AX48"/>
    <mergeCell ref="AY47:AY48"/>
    <mergeCell ref="AZ47:AZ48"/>
    <mergeCell ref="BA47:BA48"/>
    <mergeCell ref="BB47:BB48"/>
    <mergeCell ref="BC47:BC48"/>
  </mergeCells>
  <phoneticPr fontId="1"/>
  <dataValidations count="3">
    <dataValidation type="list" allowBlank="1" showInputMessage="1" showErrorMessage="1" sqref="CI11:CI14">
      <formula1>CI11:CI11</formula1>
    </dataValidation>
    <dataValidation showInputMessage="1" showErrorMessage="1" errorTitle="介護福祉士" error="介護福祉士の資格欄を入力してください。" sqref="D19:D48"/>
    <dataValidation type="list" allowBlank="1" showInputMessage="1" showErrorMessage="1" sqref="C19:C48">
      <formula1>$CJ$15:$CJ$19</formula1>
    </dataValidation>
  </dataValidations>
  <pageMargins left="0.92" right="0.37" top="0.51" bottom="0.2" header="0.43" footer="0.51200000000000001"/>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J71"/>
  <sheetViews>
    <sheetView showGridLines="0" showZeros="0" zoomScale="80" zoomScaleNormal="80" workbookViewId="0">
      <selection activeCell="BY27" sqref="BY27:BY28"/>
    </sheetView>
  </sheetViews>
  <sheetFormatPr defaultColWidth="9" defaultRowHeight="13.5" x14ac:dyDescent="0.15"/>
  <cols>
    <col min="1" max="1" width="3.375" style="1" customWidth="1"/>
    <col min="2" max="2" width="15.625" style="1" customWidth="1"/>
    <col min="3" max="3" width="6.375" style="1" customWidth="1"/>
    <col min="4" max="4" width="8.375" style="1" customWidth="1"/>
    <col min="5" max="5" width="14.5" style="1" customWidth="1"/>
    <col min="6" max="6" width="2.625" style="1" bestFit="1" customWidth="1"/>
    <col min="7" max="7" width="13.625" style="1" customWidth="1"/>
    <col min="8" max="8" width="7.625" style="1" customWidth="1"/>
    <col min="9" max="9" width="10.625" style="1" hidden="1" customWidth="1"/>
    <col min="10" max="11" width="6.5" style="1" hidden="1" customWidth="1"/>
    <col min="12" max="12" width="5.625" style="1" customWidth="1"/>
    <col min="13" max="13" width="6.625" style="1" customWidth="1"/>
    <col min="14" max="14" width="10.625" style="1" hidden="1" customWidth="1"/>
    <col min="15" max="16" width="6.5" style="1" hidden="1" customWidth="1"/>
    <col min="17" max="18" width="5.625" style="1" customWidth="1"/>
    <col min="19" max="19" width="10.625" style="1" hidden="1" customWidth="1"/>
    <col min="20" max="20" width="8.625" style="1" hidden="1" customWidth="1"/>
    <col min="21" max="21" width="6.5" style="1" hidden="1" customWidth="1"/>
    <col min="22" max="23" width="5.625" style="1" customWidth="1"/>
    <col min="24" max="24" width="10.625" style="1" hidden="1" customWidth="1"/>
    <col min="25" max="25" width="8.625" style="1" hidden="1" customWidth="1"/>
    <col min="26" max="26" width="6.5" style="1" hidden="1" customWidth="1"/>
    <col min="27" max="28" width="5.625" style="1" customWidth="1"/>
    <col min="29" max="29" width="10.625" style="1" hidden="1" customWidth="1"/>
    <col min="30" max="30" width="8.625" style="1" hidden="1" customWidth="1"/>
    <col min="31" max="31" width="6.5" style="1" hidden="1" customWidth="1"/>
    <col min="32" max="33" width="5.625" style="1" customWidth="1"/>
    <col min="34" max="34" width="10.625" style="1" hidden="1" customWidth="1"/>
    <col min="35" max="35" width="8.625" style="1" hidden="1" customWidth="1"/>
    <col min="36" max="36" width="6.625" style="1" hidden="1" customWidth="1"/>
    <col min="37" max="38" width="5.625" style="1" customWidth="1"/>
    <col min="39" max="39" width="10.625" style="1" hidden="1" customWidth="1"/>
    <col min="40" max="40" width="8.625" style="1" hidden="1" customWidth="1"/>
    <col min="41" max="41" width="6.5" style="1" hidden="1" customWidth="1"/>
    <col min="42" max="43" width="5.625" style="1" customWidth="1"/>
    <col min="44" max="44" width="10.625" style="1" hidden="1" customWidth="1"/>
    <col min="45" max="45" width="8.625" style="1" hidden="1" customWidth="1"/>
    <col min="46" max="46" width="7.875" style="1" hidden="1" customWidth="1"/>
    <col min="47" max="48" width="5.625" style="1" customWidth="1"/>
    <col min="49" max="49" width="10.625" style="1" hidden="1" customWidth="1"/>
    <col min="50" max="50" width="8.625" style="1" hidden="1" customWidth="1"/>
    <col min="51" max="51" width="6.5" style="1" hidden="1" customWidth="1"/>
    <col min="52" max="53" width="5.625" style="1" customWidth="1"/>
    <col min="54" max="54" width="10.625" style="1" hidden="1" customWidth="1"/>
    <col min="55" max="55" width="8.625" style="1" hidden="1" customWidth="1"/>
    <col min="56" max="56" width="6.5" style="1" hidden="1" customWidth="1"/>
    <col min="57" max="58" width="5.625" style="1" customWidth="1"/>
    <col min="59" max="59" width="10.625" style="1" hidden="1" customWidth="1"/>
    <col min="60" max="60" width="8.625" style="1" hidden="1" customWidth="1"/>
    <col min="61" max="61" width="6.5" style="1" hidden="1" customWidth="1"/>
    <col min="62" max="63" width="5.625" style="1" customWidth="1"/>
    <col min="64" max="64" width="10.625" style="1" hidden="1" customWidth="1"/>
    <col min="65" max="65" width="8.625" style="1" hidden="1" customWidth="1"/>
    <col min="66" max="66" width="6.5" style="1" hidden="1" customWidth="1"/>
    <col min="67" max="68" width="5.625" style="1" customWidth="1"/>
    <col min="69" max="69" width="10.625" style="1" hidden="1" customWidth="1"/>
    <col min="70" max="70" width="8.625" style="1" hidden="1" customWidth="1"/>
    <col min="71" max="71" width="6.5" style="1" hidden="1" customWidth="1"/>
    <col min="72" max="73" width="5.625" style="1" customWidth="1"/>
    <col min="74" max="74" width="10.625" style="1" hidden="1" customWidth="1"/>
    <col min="75" max="75" width="8.625" style="1" hidden="1" customWidth="1"/>
    <col min="76" max="76" width="6.5" style="1" hidden="1" customWidth="1"/>
    <col min="77" max="78" width="5.625" style="1" customWidth="1"/>
    <col min="79" max="79" width="10.625" style="1" hidden="1" customWidth="1"/>
    <col min="80" max="80" width="8.625" style="1" hidden="1" customWidth="1"/>
    <col min="81" max="81" width="6.5" style="1" hidden="1" customWidth="1"/>
    <col min="82" max="83" width="5.625" style="1" customWidth="1"/>
    <col min="84" max="84" width="7.875" style="1" customWidth="1"/>
    <col min="85" max="85" width="14.125" style="1" customWidth="1"/>
    <col min="86" max="86" width="7" style="1" customWidth="1"/>
    <col min="87" max="87" width="3.5" style="1" hidden="1" customWidth="1"/>
    <col min="88" max="88" width="9" style="1" hidden="1" customWidth="1"/>
    <col min="89" max="16384" width="9" style="1"/>
  </cols>
  <sheetData>
    <row r="1" spans="2:88" ht="17.25" customHeight="1" x14ac:dyDescent="0.15">
      <c r="CF1" s="214" t="s">
        <v>31</v>
      </c>
      <c r="CG1" s="214"/>
    </row>
    <row r="2" spans="2:88" ht="18.75" customHeight="1" x14ac:dyDescent="0.15">
      <c r="B2" s="215" t="s">
        <v>69</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row>
    <row r="3" spans="2:88" ht="18.75" customHeight="1" x14ac:dyDescent="0.15">
      <c r="M3" s="39"/>
      <c r="N3" s="39"/>
      <c r="O3" s="39"/>
      <c r="P3" s="39"/>
      <c r="R3" s="39"/>
      <c r="S3" s="39"/>
      <c r="T3" s="39"/>
      <c r="U3" s="39"/>
      <c r="W3" s="39"/>
      <c r="X3" s="39"/>
      <c r="Y3" s="39"/>
      <c r="Z3" s="39"/>
      <c r="AB3" s="39"/>
      <c r="AC3" s="39"/>
      <c r="AD3" s="39"/>
      <c r="AE3" s="39"/>
      <c r="AF3" s="14" t="s">
        <v>23</v>
      </c>
      <c r="AG3" s="14"/>
      <c r="AH3" s="14"/>
      <c r="AI3" s="14"/>
      <c r="AJ3" s="14"/>
      <c r="AK3" s="77">
        <v>1</v>
      </c>
      <c r="AL3" s="14" t="s">
        <v>65</v>
      </c>
      <c r="AM3" s="39"/>
      <c r="AN3" s="39"/>
      <c r="AO3" s="39"/>
      <c r="AQ3" s="39"/>
      <c r="AR3" s="39"/>
      <c r="AS3" s="39"/>
      <c r="AT3" s="39"/>
      <c r="AV3" s="39"/>
      <c r="AW3" s="39"/>
      <c r="AX3" s="39"/>
      <c r="AY3" s="39"/>
      <c r="BA3" s="39"/>
      <c r="BB3" s="39"/>
      <c r="BC3" s="39"/>
      <c r="BD3" s="39"/>
      <c r="BF3" s="39"/>
      <c r="BG3" s="39"/>
      <c r="BH3" s="39"/>
      <c r="BI3" s="39"/>
      <c r="BK3" s="39"/>
      <c r="BL3" s="39"/>
      <c r="BM3" s="39"/>
      <c r="BN3" s="39"/>
      <c r="BP3" s="39"/>
      <c r="BQ3" s="39"/>
      <c r="BR3" s="39"/>
      <c r="BS3" s="39"/>
      <c r="BU3" s="39"/>
      <c r="BV3" s="39"/>
      <c r="BW3" s="39"/>
      <c r="BX3" s="39"/>
      <c r="BZ3" s="39"/>
      <c r="CA3" s="39"/>
      <c r="CB3" s="39"/>
      <c r="CC3" s="39"/>
      <c r="CE3" s="39"/>
      <c r="CF3" s="39"/>
    </row>
    <row r="4" spans="2:88" ht="18.75" customHeight="1" x14ac:dyDescent="0.15">
      <c r="M4" s="39"/>
      <c r="N4" s="39"/>
      <c r="O4" s="39"/>
      <c r="P4" s="39"/>
      <c r="R4" s="39"/>
      <c r="S4" s="39"/>
      <c r="T4" s="39"/>
      <c r="U4" s="39"/>
      <c r="W4" s="39"/>
      <c r="X4" s="39"/>
      <c r="Y4" s="39"/>
      <c r="Z4" s="39"/>
      <c r="AB4" s="39"/>
      <c r="AC4" s="39"/>
      <c r="AD4" s="39"/>
      <c r="AE4" s="39"/>
      <c r="AF4" s="14"/>
      <c r="AG4" s="14"/>
      <c r="AH4" s="84"/>
      <c r="AI4" s="84"/>
      <c r="AJ4" s="86"/>
      <c r="AK4" s="77">
        <v>2</v>
      </c>
      <c r="AL4" s="14" t="s">
        <v>72</v>
      </c>
      <c r="AM4" s="54"/>
      <c r="AN4" s="54"/>
      <c r="AO4" s="4"/>
      <c r="AP4" s="8"/>
      <c r="AQ4" s="39"/>
      <c r="AR4" s="39"/>
      <c r="AS4" s="39"/>
      <c r="AT4" s="39"/>
      <c r="AV4" s="39"/>
      <c r="AW4" s="39"/>
      <c r="AX4" s="39"/>
      <c r="AY4" s="39"/>
      <c r="BA4" s="39"/>
      <c r="BB4" s="39"/>
      <c r="BC4" s="39"/>
      <c r="BD4" s="39"/>
      <c r="BF4" s="39"/>
      <c r="BG4" s="39"/>
      <c r="BH4" s="39"/>
      <c r="BI4" s="39"/>
      <c r="BK4" s="39"/>
      <c r="BL4" s="39"/>
      <c r="BM4" s="39"/>
      <c r="BN4" s="39"/>
      <c r="BP4" s="39"/>
      <c r="BQ4" s="39"/>
      <c r="BR4" s="39"/>
      <c r="BS4" s="39"/>
      <c r="BU4" s="39"/>
      <c r="BV4" s="39"/>
      <c r="BW4" s="39"/>
      <c r="BX4" s="39"/>
      <c r="BZ4" s="39"/>
      <c r="CA4" s="39"/>
      <c r="CB4" s="39"/>
      <c r="CC4" s="39"/>
      <c r="CE4" s="39"/>
      <c r="CF4" s="39"/>
    </row>
    <row r="5" spans="2:88" ht="18.75" customHeight="1" x14ac:dyDescent="0.15">
      <c r="B5" s="216" t="s">
        <v>29</v>
      </c>
      <c r="C5" s="216"/>
      <c r="D5" s="216"/>
      <c r="E5" s="216"/>
      <c r="F5" s="2" t="s">
        <v>16</v>
      </c>
      <c r="G5" s="217"/>
      <c r="H5" s="217"/>
      <c r="I5" s="217"/>
      <c r="J5" s="217"/>
      <c r="K5" s="217"/>
      <c r="L5" s="217"/>
      <c r="M5" s="217"/>
      <c r="N5" s="217"/>
      <c r="O5" s="217"/>
      <c r="P5" s="217"/>
      <c r="Q5" s="217"/>
      <c r="R5" s="217"/>
      <c r="S5" s="217"/>
      <c r="T5" s="217"/>
      <c r="U5" s="217"/>
      <c r="V5" s="217"/>
      <c r="W5" s="217"/>
      <c r="X5" s="50"/>
      <c r="Y5" s="50"/>
      <c r="Z5" s="51"/>
      <c r="AA5" s="8"/>
      <c r="AC5" s="50"/>
      <c r="AD5" s="50"/>
      <c r="AE5" s="51"/>
      <c r="AF5" s="14"/>
      <c r="AG5" s="14"/>
      <c r="AH5" s="85"/>
      <c r="AI5" s="85"/>
      <c r="AJ5" s="86"/>
      <c r="AK5" s="77"/>
      <c r="AL5" s="14" t="s">
        <v>79</v>
      </c>
      <c r="AM5" s="29"/>
      <c r="AN5" s="29"/>
      <c r="AO5" s="4"/>
      <c r="AP5" s="8"/>
      <c r="AQ5" s="8"/>
      <c r="AR5" s="54"/>
      <c r="AS5" s="54"/>
      <c r="AT5" s="4"/>
      <c r="AU5" s="8"/>
      <c r="AV5" s="8"/>
      <c r="AW5" s="54"/>
      <c r="AX5" s="54"/>
      <c r="AY5" s="4"/>
      <c r="AZ5" s="8"/>
      <c r="BA5" s="8"/>
      <c r="BB5" s="54"/>
      <c r="BC5" s="54"/>
      <c r="BD5" s="4"/>
      <c r="BE5" s="8"/>
      <c r="BF5" s="8"/>
      <c r="BG5" s="54"/>
      <c r="BH5" s="54"/>
      <c r="BI5" s="4"/>
      <c r="BJ5" s="8"/>
      <c r="BK5" s="6"/>
      <c r="BL5" s="4"/>
      <c r="BM5" s="4"/>
      <c r="BN5" s="4"/>
      <c r="BO5" s="8"/>
      <c r="BP5" s="6"/>
      <c r="BQ5" s="4"/>
      <c r="BR5" s="4"/>
      <c r="BS5" s="4"/>
      <c r="BT5" s="8"/>
      <c r="BU5" s="6"/>
      <c r="BV5" s="51"/>
      <c r="BW5" s="51"/>
      <c r="BX5" s="51"/>
      <c r="BY5" s="8"/>
      <c r="BZ5" s="6"/>
      <c r="CA5" s="51"/>
      <c r="CB5" s="51"/>
      <c r="CC5" s="51"/>
      <c r="CD5" s="8"/>
      <c r="CE5" s="6"/>
      <c r="CF5" s="6"/>
      <c r="CG5" s="8"/>
    </row>
    <row r="6" spans="2:88" ht="18.75" customHeight="1" x14ac:dyDescent="0.15">
      <c r="B6" s="218" t="s">
        <v>22</v>
      </c>
      <c r="C6" s="218"/>
      <c r="D6" s="218"/>
      <c r="E6" s="218"/>
      <c r="F6" s="3" t="s">
        <v>16</v>
      </c>
      <c r="G6" s="219"/>
      <c r="H6" s="219"/>
      <c r="I6" s="219"/>
      <c r="J6" s="219"/>
      <c r="K6" s="219"/>
      <c r="L6" s="219"/>
      <c r="M6" s="219"/>
      <c r="N6" s="219"/>
      <c r="O6" s="219"/>
      <c r="P6" s="219"/>
      <c r="Q6" s="219"/>
      <c r="R6" s="219"/>
      <c r="S6" s="219"/>
      <c r="T6" s="219"/>
      <c r="U6" s="219"/>
      <c r="V6" s="219"/>
      <c r="W6" s="219"/>
      <c r="X6" s="32"/>
      <c r="Y6" s="32"/>
      <c r="Z6" s="51"/>
      <c r="AA6" s="8"/>
      <c r="AB6" s="6"/>
      <c r="AC6" s="32"/>
      <c r="AD6" s="32"/>
      <c r="AE6" s="51"/>
      <c r="AF6" s="14"/>
      <c r="AG6" s="14"/>
      <c r="AH6" s="85"/>
      <c r="AI6" s="85"/>
      <c r="AJ6" s="86"/>
      <c r="AK6" s="77">
        <v>3</v>
      </c>
      <c r="AL6" s="14" t="s">
        <v>67</v>
      </c>
      <c r="AM6" s="29"/>
      <c r="AN6" s="29"/>
      <c r="AO6" s="4"/>
      <c r="AQ6" s="8"/>
      <c r="AR6" s="29"/>
      <c r="AS6" s="29"/>
      <c r="AT6" s="4"/>
      <c r="AU6" s="8"/>
      <c r="AV6" s="8"/>
      <c r="AW6" s="29"/>
      <c r="AX6" s="29"/>
      <c r="AY6" s="4"/>
      <c r="AZ6" s="8"/>
      <c r="BA6" s="8"/>
      <c r="BB6" s="29"/>
      <c r="BC6" s="29"/>
      <c r="BD6" s="4"/>
      <c r="BE6" s="8"/>
      <c r="BF6" s="8"/>
      <c r="BG6" s="29"/>
      <c r="BH6" s="29"/>
      <c r="BI6" s="4"/>
      <c r="BJ6" s="8"/>
      <c r="BK6" s="78"/>
      <c r="BL6" s="4"/>
      <c r="BM6" s="4"/>
      <c r="BN6" s="4"/>
      <c r="BO6" s="4"/>
      <c r="BP6" s="78"/>
      <c r="BQ6" s="4"/>
      <c r="BR6" s="4"/>
      <c r="BS6" s="4"/>
      <c r="BT6" s="4"/>
      <c r="BU6" s="78"/>
      <c r="BV6" s="4"/>
      <c r="BW6" s="4"/>
      <c r="BX6" s="4"/>
      <c r="BY6" s="4"/>
      <c r="BZ6" s="78"/>
      <c r="CA6" s="4"/>
      <c r="CB6" s="4"/>
      <c r="CC6" s="4"/>
      <c r="CD6" s="4"/>
      <c r="CE6" s="78"/>
      <c r="CF6" s="78"/>
      <c r="CG6" s="4"/>
    </row>
    <row r="7" spans="2:88" ht="18.75" customHeight="1" x14ac:dyDescent="0.15">
      <c r="B7" s="218" t="s">
        <v>15</v>
      </c>
      <c r="C7" s="218"/>
      <c r="D7" s="218"/>
      <c r="E7" s="218"/>
      <c r="F7" s="3" t="s">
        <v>16</v>
      </c>
      <c r="G7" s="220"/>
      <c r="H7" s="220"/>
      <c r="I7" s="220"/>
      <c r="J7" s="220"/>
      <c r="K7" s="220"/>
      <c r="L7" s="220"/>
      <c r="M7" s="220"/>
      <c r="N7" s="220"/>
      <c r="O7" s="220"/>
      <c r="P7" s="220"/>
      <c r="Q7" s="220"/>
      <c r="R7" s="220"/>
      <c r="S7" s="220"/>
      <c r="T7" s="220"/>
      <c r="U7" s="220"/>
      <c r="V7" s="220"/>
      <c r="W7" s="220"/>
      <c r="X7" s="32"/>
      <c r="Y7" s="32"/>
      <c r="Z7" s="51"/>
      <c r="AA7" s="8"/>
      <c r="AB7" s="6"/>
      <c r="AC7" s="32"/>
      <c r="AD7" s="32"/>
      <c r="AE7" s="51"/>
      <c r="AF7" s="14"/>
      <c r="AG7" s="14"/>
      <c r="AH7" s="85"/>
      <c r="AI7" s="85"/>
      <c r="AJ7" s="86"/>
      <c r="AK7" s="77">
        <v>4</v>
      </c>
      <c r="AL7" s="14" t="s">
        <v>68</v>
      </c>
      <c r="AM7" s="4"/>
      <c r="AN7" s="4"/>
      <c r="AO7" s="4"/>
      <c r="AP7" s="8"/>
      <c r="AQ7" s="8"/>
      <c r="AR7" s="29"/>
      <c r="AS7" s="29"/>
      <c r="AT7" s="4"/>
      <c r="AU7" s="8"/>
      <c r="AV7" s="8"/>
      <c r="AW7" s="29"/>
      <c r="AX7" s="29"/>
      <c r="AY7" s="4"/>
      <c r="AZ7" s="8"/>
      <c r="BA7" s="8"/>
      <c r="BB7" s="29"/>
      <c r="BC7" s="29"/>
      <c r="BD7" s="4"/>
      <c r="BE7" s="8"/>
      <c r="BF7" s="8"/>
      <c r="BG7" s="29"/>
      <c r="BH7" s="29"/>
      <c r="BI7" s="4"/>
      <c r="BJ7" s="8"/>
      <c r="BK7" s="78"/>
      <c r="BL7" s="4"/>
      <c r="BM7" s="4"/>
      <c r="BN7" s="4"/>
      <c r="BO7" s="4"/>
      <c r="BP7" s="78"/>
      <c r="BQ7" s="4"/>
      <c r="BR7" s="4"/>
      <c r="BS7" s="4"/>
      <c r="BT7" s="4"/>
      <c r="BU7" s="78"/>
      <c r="BV7" s="4"/>
      <c r="BW7" s="4"/>
      <c r="BX7" s="4"/>
      <c r="BY7" s="4"/>
      <c r="BZ7" s="78"/>
      <c r="CA7" s="4"/>
      <c r="CB7" s="4"/>
      <c r="CC7" s="4"/>
      <c r="CD7" s="4"/>
      <c r="CE7" s="78"/>
      <c r="CF7" s="78"/>
      <c r="CG7" s="4"/>
    </row>
    <row r="8" spans="2:88" ht="18.75" customHeight="1" x14ac:dyDescent="0.15">
      <c r="B8" s="218" t="s">
        <v>14</v>
      </c>
      <c r="C8" s="218"/>
      <c r="D8" s="218"/>
      <c r="E8" s="218"/>
      <c r="F8" s="3" t="s">
        <v>16</v>
      </c>
      <c r="G8" s="19">
        <v>2020</v>
      </c>
      <c r="H8" s="29" t="s">
        <v>58</v>
      </c>
      <c r="I8" s="29"/>
      <c r="J8" s="32"/>
      <c r="K8" s="32"/>
      <c r="L8" s="221"/>
      <c r="M8" s="221"/>
      <c r="N8" s="221"/>
      <c r="O8" s="221"/>
      <c r="P8" s="221"/>
      <c r="Q8" s="221"/>
      <c r="R8" s="221"/>
      <c r="S8" s="221"/>
      <c r="T8" s="221"/>
      <c r="U8" s="221"/>
      <c r="V8" s="221"/>
      <c r="W8" s="221"/>
      <c r="X8" s="32"/>
      <c r="Y8" s="32"/>
      <c r="Z8" s="51"/>
      <c r="AA8" s="8"/>
      <c r="AB8" s="6"/>
      <c r="AC8" s="32"/>
      <c r="AD8" s="32"/>
      <c r="AE8" s="51"/>
      <c r="AF8" s="14"/>
      <c r="AG8" s="14"/>
      <c r="AH8" s="85"/>
      <c r="AI8" s="85"/>
      <c r="AJ8" s="86"/>
      <c r="AK8" s="77">
        <v>5</v>
      </c>
      <c r="AL8" s="14" t="s">
        <v>19</v>
      </c>
      <c r="AM8" s="55"/>
      <c r="AN8" s="55"/>
      <c r="AO8" s="4"/>
      <c r="AP8" s="8"/>
      <c r="AQ8" s="8"/>
      <c r="AR8" s="4"/>
      <c r="AS8" s="4"/>
      <c r="AT8" s="4"/>
      <c r="AU8" s="8"/>
      <c r="AV8" s="8"/>
      <c r="AW8" s="4"/>
      <c r="AX8" s="4"/>
      <c r="AY8" s="4"/>
      <c r="AZ8" s="8"/>
      <c r="BA8" s="8"/>
      <c r="BB8" s="4"/>
      <c r="BC8" s="4"/>
      <c r="BD8" s="4"/>
      <c r="BE8" s="8"/>
      <c r="BF8" s="8"/>
      <c r="BG8" s="4"/>
      <c r="BH8" s="4"/>
      <c r="BI8" s="4"/>
      <c r="BJ8" s="8"/>
      <c r="BK8" s="78"/>
      <c r="BL8" s="4"/>
      <c r="BM8" s="4"/>
      <c r="BN8" s="4"/>
      <c r="BO8" s="4"/>
      <c r="BP8" s="78"/>
      <c r="BQ8" s="4"/>
      <c r="BR8" s="4"/>
      <c r="BS8" s="4"/>
      <c r="BT8" s="4"/>
      <c r="BU8" s="78"/>
      <c r="BV8" s="4"/>
      <c r="BW8" s="4"/>
      <c r="BX8" s="4"/>
      <c r="BY8" s="4"/>
      <c r="BZ8" s="78"/>
      <c r="CA8" s="4"/>
      <c r="CB8" s="4"/>
      <c r="CC8" s="4"/>
      <c r="CD8" s="4"/>
      <c r="CE8" s="78"/>
      <c r="CF8" s="78"/>
      <c r="CG8" s="4"/>
    </row>
    <row r="9" spans="2:88" ht="18.75" customHeight="1" x14ac:dyDescent="0.15">
      <c r="B9" s="222" t="s">
        <v>27</v>
      </c>
      <c r="C9" s="222"/>
      <c r="D9" s="222"/>
      <c r="E9" s="222"/>
      <c r="F9" s="3" t="s">
        <v>16</v>
      </c>
      <c r="G9" s="19">
        <v>2021</v>
      </c>
      <c r="H9" s="29" t="s">
        <v>58</v>
      </c>
      <c r="I9" s="29"/>
      <c r="J9" s="32"/>
      <c r="K9" s="32"/>
      <c r="L9" s="219" t="s">
        <v>39</v>
      </c>
      <c r="M9" s="219"/>
      <c r="N9" s="219"/>
      <c r="O9" s="219"/>
      <c r="P9" s="219"/>
      <c r="Q9" s="219"/>
      <c r="R9" s="219"/>
      <c r="S9" s="219"/>
      <c r="T9" s="219"/>
      <c r="U9" s="219"/>
      <c r="V9" s="219"/>
      <c r="W9" s="219"/>
      <c r="X9" s="32"/>
      <c r="Y9" s="32"/>
      <c r="Z9" s="51"/>
      <c r="AA9" s="8"/>
      <c r="AB9" s="6"/>
      <c r="AC9" s="32"/>
      <c r="AD9" s="32"/>
      <c r="AE9" s="51"/>
      <c r="AF9" s="14"/>
      <c r="AG9" s="14"/>
      <c r="AH9" s="86"/>
      <c r="AI9" s="86"/>
      <c r="AJ9" s="88"/>
      <c r="AK9" s="77">
        <v>6</v>
      </c>
      <c r="AL9" s="14" t="s">
        <v>34</v>
      </c>
      <c r="AM9" s="55"/>
      <c r="AN9" s="55"/>
      <c r="AO9" s="4"/>
      <c r="AP9" s="8"/>
      <c r="AQ9" s="6"/>
      <c r="AR9" s="55"/>
      <c r="AS9" s="55"/>
      <c r="AT9" s="4"/>
      <c r="AU9" s="8"/>
      <c r="AV9" s="6"/>
      <c r="AW9" s="55"/>
      <c r="AX9" s="55"/>
      <c r="AY9" s="4"/>
      <c r="AZ9" s="8"/>
      <c r="BA9" s="6"/>
      <c r="BB9" s="55"/>
      <c r="BC9" s="55"/>
      <c r="BD9" s="4"/>
      <c r="BE9" s="8"/>
      <c r="BF9" s="6"/>
      <c r="BG9" s="55"/>
      <c r="BH9" s="55"/>
      <c r="BI9" s="4"/>
      <c r="BJ9" s="8"/>
      <c r="BK9" s="78"/>
      <c r="BL9" s="55"/>
      <c r="BM9" s="55"/>
      <c r="BN9" s="4"/>
      <c r="BO9" s="4"/>
      <c r="BP9" s="78"/>
      <c r="BQ9" s="55"/>
      <c r="BR9" s="55"/>
      <c r="BS9" s="4"/>
      <c r="BT9" s="4"/>
      <c r="BU9" s="78"/>
      <c r="BV9" s="55"/>
      <c r="BW9" s="55"/>
      <c r="BX9" s="4"/>
      <c r="BY9" s="4"/>
      <c r="BZ9" s="78"/>
      <c r="CA9" s="55"/>
      <c r="CB9" s="55"/>
      <c r="CC9" s="4"/>
      <c r="CD9" s="4"/>
      <c r="CE9" s="78"/>
      <c r="CF9" s="78"/>
      <c r="CG9" s="4"/>
    </row>
    <row r="10" spans="2:88" ht="18.75" customHeight="1" x14ac:dyDescent="0.15">
      <c r="B10" s="4"/>
      <c r="C10" s="4"/>
      <c r="D10" s="4"/>
      <c r="E10" s="4"/>
      <c r="F10" s="4"/>
      <c r="G10" s="4"/>
      <c r="H10" s="4"/>
      <c r="I10" s="4"/>
      <c r="J10" s="4"/>
      <c r="K10" s="4"/>
      <c r="L10" s="4"/>
      <c r="M10" s="4"/>
      <c r="N10" s="4"/>
      <c r="O10" s="4"/>
      <c r="P10" s="4"/>
      <c r="Q10" s="4"/>
      <c r="R10" s="4"/>
      <c r="S10" s="4"/>
      <c r="T10" s="4"/>
      <c r="U10" s="4"/>
      <c r="V10" s="4"/>
      <c r="W10" s="4"/>
      <c r="X10" s="51"/>
      <c r="Y10" s="51"/>
      <c r="Z10" s="4"/>
      <c r="AA10" s="8"/>
      <c r="AB10" s="6"/>
      <c r="AC10" s="51"/>
      <c r="AD10" s="51"/>
      <c r="AE10" s="4"/>
      <c r="AF10" s="14"/>
      <c r="AG10" s="14"/>
      <c r="AH10" s="87"/>
      <c r="AI10" s="87"/>
      <c r="AJ10" s="87"/>
      <c r="AK10" s="77"/>
      <c r="AL10" s="14" t="s">
        <v>70</v>
      </c>
      <c r="AM10" s="55"/>
      <c r="AN10" s="55"/>
      <c r="AO10" s="55"/>
      <c r="AP10" s="8"/>
      <c r="AQ10" s="6"/>
      <c r="AR10" s="55"/>
      <c r="AS10" s="55"/>
      <c r="AT10" s="4"/>
      <c r="AU10" s="8"/>
      <c r="AV10" s="6"/>
      <c r="AW10" s="55"/>
      <c r="AX10" s="55"/>
      <c r="AY10" s="4"/>
      <c r="AZ10" s="8"/>
      <c r="BA10" s="6"/>
      <c r="BB10" s="55"/>
      <c r="BC10" s="55"/>
      <c r="BD10" s="4"/>
      <c r="BE10" s="8"/>
      <c r="BF10" s="6"/>
      <c r="BG10" s="55"/>
      <c r="BH10" s="55"/>
      <c r="BI10" s="4"/>
      <c r="BJ10" s="8"/>
      <c r="BK10" s="78"/>
      <c r="BL10" s="55"/>
      <c r="BM10" s="55"/>
      <c r="BN10" s="4"/>
      <c r="BO10" s="4"/>
      <c r="BP10" s="78"/>
      <c r="BQ10" s="55"/>
      <c r="BR10" s="55"/>
      <c r="BS10" s="4"/>
      <c r="BT10" s="4"/>
      <c r="BU10" s="78"/>
      <c r="BV10" s="55"/>
      <c r="BW10" s="55"/>
      <c r="BX10" s="4"/>
      <c r="BY10" s="4"/>
      <c r="BZ10" s="78"/>
      <c r="CA10" s="55"/>
      <c r="CB10" s="55"/>
      <c r="CC10" s="4"/>
      <c r="CD10" s="4"/>
      <c r="CE10" s="78"/>
      <c r="CF10" s="78"/>
      <c r="CG10" s="4"/>
    </row>
    <row r="11" spans="2:88" ht="18.75" customHeight="1" x14ac:dyDescent="0.15">
      <c r="B11" s="5"/>
      <c r="C11" s="5"/>
      <c r="D11" s="5"/>
      <c r="E11" s="5"/>
      <c r="F11" s="5"/>
      <c r="G11" s="20"/>
      <c r="H11" s="20"/>
      <c r="I11" s="20"/>
      <c r="J11" s="20"/>
      <c r="K11" s="20"/>
      <c r="L11" s="20"/>
      <c r="M11" s="20"/>
      <c r="N11" s="20"/>
      <c r="O11" s="20"/>
      <c r="P11" s="20"/>
      <c r="Q11" s="20"/>
      <c r="R11" s="20"/>
      <c r="S11" s="20"/>
      <c r="T11" s="20"/>
      <c r="U11" s="20"/>
      <c r="V11" s="20"/>
      <c r="W11" s="20"/>
      <c r="X11" s="20"/>
      <c r="Y11" s="20"/>
      <c r="Z11" s="20"/>
      <c r="AA11" s="8"/>
      <c r="AB11" s="6"/>
      <c r="AC11" s="20"/>
      <c r="AD11" s="20"/>
      <c r="AE11" s="20"/>
      <c r="AF11" s="14"/>
      <c r="AG11" s="14"/>
      <c r="AH11" s="87"/>
      <c r="AI11" s="87"/>
      <c r="AJ11" s="87"/>
      <c r="AK11" s="77" t="s">
        <v>36</v>
      </c>
      <c r="AL11" s="14" t="s">
        <v>17</v>
      </c>
      <c r="AO11" s="55"/>
      <c r="AQ11" s="6"/>
      <c r="AR11" s="55"/>
      <c r="AS11" s="55"/>
      <c r="AT11" s="55"/>
      <c r="AU11" s="8"/>
      <c r="AV11" s="6"/>
      <c r="AW11" s="55"/>
      <c r="AX11" s="55"/>
      <c r="AY11" s="55"/>
      <c r="AZ11" s="8"/>
      <c r="BA11" s="6"/>
      <c r="BB11" s="55"/>
      <c r="BC11" s="55"/>
      <c r="BD11" s="55"/>
      <c r="BE11" s="8"/>
      <c r="BF11" s="6"/>
      <c r="BG11" s="55"/>
      <c r="BH11" s="55"/>
      <c r="BI11" s="55"/>
      <c r="BJ11" s="8"/>
      <c r="BK11" s="78"/>
      <c r="BL11" s="55"/>
      <c r="BM11" s="55"/>
      <c r="BN11" s="55"/>
      <c r="BO11" s="4"/>
      <c r="BP11" s="78"/>
      <c r="BQ11" s="55"/>
      <c r="BR11" s="55"/>
      <c r="BS11" s="55"/>
      <c r="BT11" s="4"/>
      <c r="BU11" s="78"/>
      <c r="BV11" s="55"/>
      <c r="BW11" s="55"/>
      <c r="BX11" s="55"/>
      <c r="BY11" s="4"/>
      <c r="BZ11" s="78"/>
      <c r="CA11" s="55"/>
      <c r="CB11" s="55"/>
      <c r="CC11" s="55"/>
      <c r="CD11" s="4"/>
      <c r="CE11" s="78"/>
      <c r="CF11" s="78"/>
      <c r="CG11" s="4"/>
    </row>
    <row r="12" spans="2:88" ht="18.75" customHeight="1" x14ac:dyDescent="0.15">
      <c r="B12" s="5"/>
      <c r="C12" s="5"/>
      <c r="D12" s="5"/>
      <c r="E12" s="5"/>
      <c r="F12" s="5"/>
      <c r="G12" s="20"/>
      <c r="H12" s="20"/>
      <c r="I12" s="20"/>
      <c r="J12" s="20"/>
      <c r="K12" s="20"/>
      <c r="L12" s="20"/>
      <c r="M12" s="20"/>
      <c r="N12" s="20"/>
      <c r="O12" s="20"/>
      <c r="P12" s="20"/>
      <c r="Q12" s="20"/>
      <c r="R12" s="20"/>
      <c r="S12" s="20"/>
      <c r="T12" s="20"/>
      <c r="U12" s="20"/>
      <c r="V12" s="20"/>
      <c r="W12" s="20"/>
      <c r="X12" s="20"/>
      <c r="Y12" s="20"/>
      <c r="Z12" s="20"/>
      <c r="AC12" s="20"/>
      <c r="AD12" s="20"/>
      <c r="AE12" s="20"/>
      <c r="AF12" s="14"/>
      <c r="AG12" s="14"/>
      <c r="AH12" s="87"/>
      <c r="AI12" s="87"/>
      <c r="AJ12" s="87"/>
      <c r="AK12" s="77"/>
      <c r="AL12" s="14" t="s">
        <v>52</v>
      </c>
      <c r="AO12" s="55"/>
      <c r="AT12" s="55"/>
      <c r="AY12" s="55"/>
      <c r="BD12" s="55"/>
      <c r="BI12" s="55"/>
      <c r="BK12" s="79"/>
      <c r="BL12" s="79"/>
      <c r="BM12" s="79"/>
      <c r="BN12" s="55"/>
      <c r="BO12" s="79"/>
      <c r="BP12" s="79"/>
      <c r="BQ12" s="79"/>
      <c r="BR12" s="79"/>
      <c r="BS12" s="55"/>
      <c r="BT12" s="79"/>
      <c r="BU12" s="79"/>
      <c r="BV12" s="79"/>
      <c r="BW12" s="79"/>
      <c r="BX12" s="55"/>
      <c r="BY12" s="79"/>
      <c r="BZ12" s="79"/>
      <c r="CA12" s="79"/>
      <c r="CB12" s="79"/>
      <c r="CC12" s="55"/>
      <c r="CD12" s="79"/>
      <c r="CE12" s="79"/>
      <c r="CF12" s="79"/>
      <c r="CG12" s="4"/>
    </row>
    <row r="13" spans="2:88" ht="18.75" customHeight="1" x14ac:dyDescent="0.15">
      <c r="B13" s="5"/>
      <c r="C13" s="5"/>
      <c r="D13" s="5"/>
      <c r="E13" s="5"/>
      <c r="F13" s="5"/>
      <c r="G13" s="20"/>
      <c r="H13" s="20"/>
      <c r="I13" s="20"/>
      <c r="J13" s="20"/>
      <c r="K13" s="20"/>
      <c r="L13" s="20"/>
      <c r="M13" s="20"/>
      <c r="N13" s="20"/>
      <c r="O13" s="20"/>
      <c r="P13" s="20"/>
      <c r="Q13" s="20"/>
      <c r="R13" s="20"/>
      <c r="S13" s="20"/>
      <c r="T13" s="20"/>
      <c r="U13" s="20"/>
      <c r="V13" s="20"/>
      <c r="W13" s="20"/>
      <c r="X13" s="20"/>
      <c r="Y13" s="20"/>
      <c r="Z13" s="20"/>
      <c r="AA13" s="8"/>
      <c r="AB13" s="6"/>
      <c r="AC13" s="20"/>
      <c r="AD13" s="20"/>
      <c r="AE13" s="20"/>
      <c r="AF13" s="14"/>
      <c r="AG13" s="14"/>
      <c r="AH13" s="14"/>
      <c r="AI13" s="14"/>
      <c r="AJ13" s="14"/>
      <c r="AK13" s="14"/>
      <c r="AL13" s="14" t="s">
        <v>64</v>
      </c>
      <c r="AT13" s="55"/>
      <c r="AY13" s="55"/>
      <c r="BD13" s="55"/>
      <c r="BI13" s="55"/>
      <c r="BN13" s="55"/>
      <c r="BS13" s="55"/>
      <c r="BX13" s="20"/>
      <c r="CC13" s="20"/>
      <c r="CG13" s="8"/>
    </row>
    <row r="14" spans="2:88" ht="18.75" customHeight="1" x14ac:dyDescent="0.15">
      <c r="B14" s="5"/>
      <c r="C14" s="5"/>
      <c r="D14" s="5"/>
      <c r="E14" s="5"/>
      <c r="F14" s="5"/>
      <c r="G14" s="20"/>
      <c r="H14" s="20"/>
      <c r="I14" s="20"/>
      <c r="J14" s="20"/>
      <c r="K14" s="20"/>
      <c r="L14" s="223"/>
      <c r="M14" s="223"/>
      <c r="N14" s="223"/>
      <c r="O14" s="223"/>
      <c r="P14" s="223"/>
      <c r="Q14" s="223"/>
      <c r="R14" s="223"/>
      <c r="S14" s="20"/>
      <c r="T14" s="20"/>
      <c r="U14" s="20"/>
      <c r="V14" s="20"/>
      <c r="W14" s="49"/>
      <c r="X14" s="20"/>
      <c r="Y14" s="20"/>
      <c r="Z14" s="20"/>
      <c r="AA14" s="8"/>
      <c r="AB14" s="6"/>
      <c r="AC14" s="20"/>
      <c r="AD14" s="20"/>
      <c r="AE14" s="20"/>
      <c r="AF14" s="14"/>
      <c r="AG14" s="14"/>
      <c r="AH14" s="87"/>
      <c r="AI14" s="87"/>
      <c r="AJ14" s="87"/>
      <c r="AK14" s="77"/>
      <c r="AL14" s="14" t="s">
        <v>63</v>
      </c>
      <c r="AM14" s="20"/>
      <c r="AN14" s="20"/>
      <c r="AO14" s="20"/>
      <c r="AP14" s="8"/>
      <c r="AQ14" s="6"/>
      <c r="AR14" s="20"/>
      <c r="AS14" s="20"/>
      <c r="AT14" s="20"/>
      <c r="AU14" s="8"/>
      <c r="AV14" s="6"/>
      <c r="AW14" s="20"/>
      <c r="AX14" s="20"/>
      <c r="AY14" s="20"/>
      <c r="AZ14" s="8"/>
      <c r="BA14" s="6"/>
      <c r="BB14" s="20"/>
      <c r="BC14" s="20"/>
      <c r="BD14" s="20"/>
      <c r="BE14" s="8"/>
      <c r="BF14" s="6"/>
      <c r="BG14" s="20"/>
      <c r="BH14" s="20"/>
      <c r="BI14" s="20"/>
      <c r="BJ14" s="8"/>
      <c r="BK14" s="6"/>
      <c r="BL14" s="20"/>
      <c r="BM14" s="20"/>
      <c r="BN14" s="20"/>
      <c r="BO14" s="8"/>
      <c r="BP14" s="6"/>
      <c r="BQ14" s="20"/>
      <c r="BR14" s="20"/>
      <c r="BS14" s="20"/>
      <c r="BT14" s="8"/>
      <c r="BU14" s="6"/>
      <c r="BV14" s="20"/>
      <c r="BW14" s="20"/>
      <c r="BX14" s="20"/>
      <c r="BY14" s="8"/>
      <c r="BZ14" s="6"/>
      <c r="CA14" s="20"/>
      <c r="CB14" s="20"/>
      <c r="CC14" s="20"/>
      <c r="CD14" s="8"/>
      <c r="CE14" s="6"/>
      <c r="CF14" s="6"/>
      <c r="CG14" s="8"/>
    </row>
    <row r="15" spans="2:88" ht="18.75" customHeight="1" x14ac:dyDescent="0.15">
      <c r="B15" s="6"/>
      <c r="C15" s="6"/>
      <c r="D15" s="6"/>
      <c r="E15" s="8"/>
      <c r="F15" s="8"/>
      <c r="G15" s="8"/>
      <c r="H15" s="8"/>
      <c r="I15" s="8"/>
      <c r="J15" s="33"/>
      <c r="K15" s="33"/>
      <c r="L15" s="33"/>
      <c r="M15" s="40"/>
      <c r="N15" s="40"/>
      <c r="O15" s="40"/>
      <c r="P15" s="40"/>
      <c r="Q15" s="33"/>
      <c r="R15" s="40"/>
      <c r="S15" s="40"/>
      <c r="T15" s="40"/>
      <c r="U15" s="40"/>
      <c r="V15" s="33"/>
      <c r="W15" s="40"/>
      <c r="X15" s="40"/>
      <c r="Y15" s="40"/>
      <c r="Z15" s="40"/>
      <c r="AA15" s="33"/>
      <c r="AB15" s="40"/>
      <c r="AC15" s="40"/>
      <c r="AD15" s="40"/>
      <c r="AE15" s="40"/>
      <c r="AF15" s="33"/>
      <c r="AG15" s="40"/>
      <c r="AH15" s="40"/>
      <c r="AI15" s="40"/>
      <c r="AJ15" s="40"/>
      <c r="AK15" s="33"/>
      <c r="AL15" s="40"/>
      <c r="AM15" s="40"/>
      <c r="AN15" s="40"/>
      <c r="AO15" s="40"/>
      <c r="AP15" s="33"/>
      <c r="AQ15" s="40"/>
      <c r="AR15" s="40"/>
      <c r="AS15" s="40"/>
      <c r="AT15" s="40"/>
      <c r="AU15" s="33"/>
      <c r="AV15" s="40"/>
      <c r="AW15" s="40"/>
      <c r="AX15" s="40"/>
      <c r="AY15" s="40"/>
      <c r="AZ15" s="33"/>
      <c r="BA15" s="40"/>
      <c r="BB15" s="40"/>
      <c r="BC15" s="40"/>
      <c r="BD15" s="40"/>
      <c r="BE15" s="33"/>
      <c r="BF15" s="40"/>
      <c r="BG15" s="40"/>
      <c r="BH15" s="40"/>
      <c r="BI15" s="40"/>
      <c r="BJ15" s="33"/>
      <c r="BK15" s="40"/>
      <c r="BL15" s="40"/>
      <c r="BM15" s="40"/>
      <c r="BN15" s="40"/>
      <c r="BO15" s="33"/>
      <c r="BP15" s="40"/>
      <c r="BQ15" s="40"/>
      <c r="BR15" s="40"/>
      <c r="BS15" s="40"/>
      <c r="BT15" s="33"/>
      <c r="BU15" s="40"/>
      <c r="BV15" s="40"/>
      <c r="BW15" s="40"/>
      <c r="BX15" s="40"/>
      <c r="BY15" s="33"/>
      <c r="BZ15" s="40"/>
      <c r="CA15" s="40"/>
      <c r="CB15" s="40"/>
      <c r="CC15" s="40"/>
      <c r="CD15" s="33"/>
      <c r="CE15" s="40"/>
      <c r="CF15" s="6"/>
      <c r="CG15" s="8"/>
      <c r="CJ15" s="1" t="s">
        <v>18</v>
      </c>
    </row>
    <row r="16" spans="2:88" ht="18" customHeight="1" x14ac:dyDescent="0.15">
      <c r="B16" s="231" t="s">
        <v>62</v>
      </c>
      <c r="C16" s="279" t="s">
        <v>21</v>
      </c>
      <c r="D16" s="280"/>
      <c r="E16" s="234" t="s">
        <v>3</v>
      </c>
      <c r="F16" s="235"/>
      <c r="G16" s="226" t="s">
        <v>61</v>
      </c>
      <c r="H16" s="227"/>
      <c r="I16" s="67"/>
      <c r="J16" s="225" t="s">
        <v>0</v>
      </c>
      <c r="K16" s="251" t="s">
        <v>60</v>
      </c>
      <c r="L16" s="228">
        <v>44166</v>
      </c>
      <c r="M16" s="228"/>
      <c r="N16" s="167"/>
      <c r="O16" s="167" t="s">
        <v>10</v>
      </c>
      <c r="P16" s="167" t="s">
        <v>60</v>
      </c>
      <c r="Q16" s="228">
        <v>44197</v>
      </c>
      <c r="R16" s="228"/>
      <c r="S16" s="170"/>
      <c r="T16" s="167" t="s">
        <v>10</v>
      </c>
      <c r="U16" s="167" t="s">
        <v>60</v>
      </c>
      <c r="V16" s="228">
        <v>44228</v>
      </c>
      <c r="W16" s="228"/>
      <c r="X16" s="170"/>
      <c r="Y16" s="167" t="s">
        <v>10</v>
      </c>
      <c r="Z16" s="167" t="s">
        <v>60</v>
      </c>
      <c r="AA16" s="228">
        <v>44256</v>
      </c>
      <c r="AB16" s="228"/>
      <c r="AC16" s="170"/>
      <c r="AD16" s="167" t="s">
        <v>10</v>
      </c>
      <c r="AE16" s="167" t="s">
        <v>60</v>
      </c>
      <c r="AF16" s="228">
        <v>44287</v>
      </c>
      <c r="AG16" s="228"/>
      <c r="AH16" s="170"/>
      <c r="AI16" s="167" t="s">
        <v>10</v>
      </c>
      <c r="AJ16" s="167" t="s">
        <v>60</v>
      </c>
      <c r="AK16" s="228">
        <v>44317</v>
      </c>
      <c r="AL16" s="228"/>
      <c r="AM16" s="170"/>
      <c r="AN16" s="167" t="s">
        <v>10</v>
      </c>
      <c r="AO16" s="167" t="s">
        <v>60</v>
      </c>
      <c r="AP16" s="228">
        <v>44348</v>
      </c>
      <c r="AQ16" s="228"/>
      <c r="AR16" s="170"/>
      <c r="AS16" s="167" t="s">
        <v>10</v>
      </c>
      <c r="AT16" s="167" t="s">
        <v>60</v>
      </c>
      <c r="AU16" s="228">
        <v>44378</v>
      </c>
      <c r="AV16" s="228"/>
      <c r="AW16" s="170"/>
      <c r="AX16" s="167" t="s">
        <v>10</v>
      </c>
      <c r="AY16" s="167" t="s">
        <v>60</v>
      </c>
      <c r="AZ16" s="228">
        <v>44409</v>
      </c>
      <c r="BA16" s="228"/>
      <c r="BB16" s="170"/>
      <c r="BC16" s="167" t="s">
        <v>10</v>
      </c>
      <c r="BD16" s="167" t="s">
        <v>60</v>
      </c>
      <c r="BE16" s="228">
        <v>44440</v>
      </c>
      <c r="BF16" s="228"/>
      <c r="BG16" s="170"/>
      <c r="BH16" s="167" t="s">
        <v>10</v>
      </c>
      <c r="BI16" s="167" t="s">
        <v>60</v>
      </c>
      <c r="BJ16" s="229">
        <v>44470</v>
      </c>
      <c r="BK16" s="281"/>
      <c r="BL16" s="170"/>
      <c r="BM16" s="167" t="s">
        <v>10</v>
      </c>
      <c r="BN16" s="167" t="s">
        <v>60</v>
      </c>
      <c r="BO16" s="229">
        <v>44501</v>
      </c>
      <c r="BP16" s="281"/>
      <c r="BQ16" s="170"/>
      <c r="BR16" s="167" t="s">
        <v>10</v>
      </c>
      <c r="BS16" s="167" t="s">
        <v>60</v>
      </c>
      <c r="BT16" s="229">
        <v>44531</v>
      </c>
      <c r="BU16" s="281"/>
      <c r="BV16" s="170"/>
      <c r="BW16" s="167" t="s">
        <v>10</v>
      </c>
      <c r="BX16" s="167" t="s">
        <v>60</v>
      </c>
      <c r="BY16" s="229">
        <v>44562</v>
      </c>
      <c r="BZ16" s="281"/>
      <c r="CA16" s="170"/>
      <c r="CB16" s="167" t="s">
        <v>10</v>
      </c>
      <c r="CC16" s="167" t="s">
        <v>60</v>
      </c>
      <c r="CD16" s="229">
        <v>44593</v>
      </c>
      <c r="CE16" s="230"/>
      <c r="CF16" s="173" t="s">
        <v>1</v>
      </c>
      <c r="CG16" s="175" t="s">
        <v>20</v>
      </c>
      <c r="CI16" s="1" t="s">
        <v>57</v>
      </c>
      <c r="CJ16" s="1" t="s">
        <v>9</v>
      </c>
    </row>
    <row r="17" spans="2:88" ht="18.75" customHeight="1" x14ac:dyDescent="0.15">
      <c r="B17" s="232"/>
      <c r="C17" s="270" t="s">
        <v>30</v>
      </c>
      <c r="D17" s="271" t="s">
        <v>7</v>
      </c>
      <c r="E17" s="236"/>
      <c r="F17" s="237"/>
      <c r="G17" s="21" t="s">
        <v>56</v>
      </c>
      <c r="H17" s="182" t="s">
        <v>55</v>
      </c>
      <c r="I17" s="68"/>
      <c r="J17" s="274"/>
      <c r="K17" s="252"/>
      <c r="L17" s="150" t="s">
        <v>2</v>
      </c>
      <c r="M17" s="152" t="s">
        <v>54</v>
      </c>
      <c r="N17" s="168"/>
      <c r="O17" s="168"/>
      <c r="P17" s="168"/>
      <c r="Q17" s="150" t="s">
        <v>2</v>
      </c>
      <c r="R17" s="152" t="s">
        <v>53</v>
      </c>
      <c r="S17" s="171"/>
      <c r="T17" s="168"/>
      <c r="U17" s="168"/>
      <c r="V17" s="150" t="s">
        <v>2</v>
      </c>
      <c r="W17" s="152" t="s">
        <v>53</v>
      </c>
      <c r="X17" s="171"/>
      <c r="Y17" s="168"/>
      <c r="Z17" s="168"/>
      <c r="AA17" s="150" t="s">
        <v>2</v>
      </c>
      <c r="AB17" s="152" t="s">
        <v>53</v>
      </c>
      <c r="AC17" s="171"/>
      <c r="AD17" s="168"/>
      <c r="AE17" s="168"/>
      <c r="AF17" s="150" t="s">
        <v>2</v>
      </c>
      <c r="AG17" s="152" t="s">
        <v>53</v>
      </c>
      <c r="AH17" s="171"/>
      <c r="AI17" s="168"/>
      <c r="AJ17" s="168"/>
      <c r="AK17" s="150" t="s">
        <v>2</v>
      </c>
      <c r="AL17" s="152" t="s">
        <v>53</v>
      </c>
      <c r="AM17" s="171"/>
      <c r="AN17" s="168"/>
      <c r="AO17" s="168"/>
      <c r="AP17" s="184" t="s">
        <v>2</v>
      </c>
      <c r="AQ17" s="186" t="s">
        <v>53</v>
      </c>
      <c r="AR17" s="171"/>
      <c r="AS17" s="168"/>
      <c r="AT17" s="168"/>
      <c r="AU17" s="184" t="s">
        <v>2</v>
      </c>
      <c r="AV17" s="186" t="s">
        <v>53</v>
      </c>
      <c r="AW17" s="171"/>
      <c r="AX17" s="168"/>
      <c r="AY17" s="168"/>
      <c r="AZ17" s="150" t="s">
        <v>2</v>
      </c>
      <c r="BA17" s="152" t="s">
        <v>53</v>
      </c>
      <c r="BB17" s="171"/>
      <c r="BC17" s="168"/>
      <c r="BD17" s="168"/>
      <c r="BE17" s="150" t="s">
        <v>2</v>
      </c>
      <c r="BF17" s="152" t="s">
        <v>53</v>
      </c>
      <c r="BG17" s="171"/>
      <c r="BH17" s="168"/>
      <c r="BI17" s="168"/>
      <c r="BJ17" s="154" t="s">
        <v>2</v>
      </c>
      <c r="BK17" s="272" t="s">
        <v>53</v>
      </c>
      <c r="BL17" s="171"/>
      <c r="BM17" s="168"/>
      <c r="BN17" s="168"/>
      <c r="BO17" s="154" t="s">
        <v>2</v>
      </c>
      <c r="BP17" s="272" t="s">
        <v>53</v>
      </c>
      <c r="BQ17" s="171"/>
      <c r="BR17" s="168"/>
      <c r="BS17" s="168"/>
      <c r="BT17" s="154" t="s">
        <v>2</v>
      </c>
      <c r="BU17" s="272" t="s">
        <v>53</v>
      </c>
      <c r="BV17" s="171"/>
      <c r="BW17" s="168"/>
      <c r="BX17" s="168"/>
      <c r="BY17" s="154" t="s">
        <v>2</v>
      </c>
      <c r="BZ17" s="272" t="s">
        <v>53</v>
      </c>
      <c r="CA17" s="171"/>
      <c r="CB17" s="168"/>
      <c r="CC17" s="168"/>
      <c r="CD17" s="154" t="s">
        <v>2</v>
      </c>
      <c r="CE17" s="156" t="s">
        <v>53</v>
      </c>
      <c r="CF17" s="174"/>
      <c r="CG17" s="176"/>
      <c r="CI17" s="1" t="s">
        <v>37</v>
      </c>
      <c r="CJ17" s="1" t="s">
        <v>33</v>
      </c>
    </row>
    <row r="18" spans="2:88" ht="19.5" customHeight="1" x14ac:dyDescent="0.15">
      <c r="B18" s="233"/>
      <c r="C18" s="179"/>
      <c r="D18" s="181"/>
      <c r="E18" s="238"/>
      <c r="F18" s="239"/>
      <c r="G18" s="22" t="s">
        <v>8</v>
      </c>
      <c r="H18" s="183"/>
      <c r="I18" s="69"/>
      <c r="J18" s="275"/>
      <c r="K18" s="253"/>
      <c r="L18" s="151"/>
      <c r="M18" s="153"/>
      <c r="N18" s="169"/>
      <c r="O18" s="169"/>
      <c r="P18" s="169"/>
      <c r="Q18" s="151"/>
      <c r="R18" s="153"/>
      <c r="S18" s="172"/>
      <c r="T18" s="169"/>
      <c r="U18" s="169"/>
      <c r="V18" s="151"/>
      <c r="W18" s="153"/>
      <c r="X18" s="172"/>
      <c r="Y18" s="169"/>
      <c r="Z18" s="169"/>
      <c r="AA18" s="151"/>
      <c r="AB18" s="153"/>
      <c r="AC18" s="172"/>
      <c r="AD18" s="169"/>
      <c r="AE18" s="169"/>
      <c r="AF18" s="151"/>
      <c r="AG18" s="153"/>
      <c r="AH18" s="172"/>
      <c r="AI18" s="169"/>
      <c r="AJ18" s="169"/>
      <c r="AK18" s="151"/>
      <c r="AL18" s="153"/>
      <c r="AM18" s="172"/>
      <c r="AN18" s="169"/>
      <c r="AO18" s="169"/>
      <c r="AP18" s="185"/>
      <c r="AQ18" s="187"/>
      <c r="AR18" s="172"/>
      <c r="AS18" s="169"/>
      <c r="AT18" s="169"/>
      <c r="AU18" s="185"/>
      <c r="AV18" s="187"/>
      <c r="AW18" s="172"/>
      <c r="AX18" s="169"/>
      <c r="AY18" s="169"/>
      <c r="AZ18" s="151"/>
      <c r="BA18" s="153"/>
      <c r="BB18" s="172"/>
      <c r="BC18" s="169"/>
      <c r="BD18" s="169"/>
      <c r="BE18" s="151"/>
      <c r="BF18" s="153"/>
      <c r="BG18" s="172"/>
      <c r="BH18" s="169"/>
      <c r="BI18" s="169"/>
      <c r="BJ18" s="155"/>
      <c r="BK18" s="273"/>
      <c r="BL18" s="172"/>
      <c r="BM18" s="169"/>
      <c r="BN18" s="169"/>
      <c r="BO18" s="155"/>
      <c r="BP18" s="273"/>
      <c r="BQ18" s="172"/>
      <c r="BR18" s="169"/>
      <c r="BS18" s="169"/>
      <c r="BT18" s="155"/>
      <c r="BU18" s="273"/>
      <c r="BV18" s="172"/>
      <c r="BW18" s="169"/>
      <c r="BX18" s="169"/>
      <c r="BY18" s="155"/>
      <c r="BZ18" s="273"/>
      <c r="CA18" s="172"/>
      <c r="CB18" s="169"/>
      <c r="CC18" s="169"/>
      <c r="CD18" s="155"/>
      <c r="CE18" s="157"/>
      <c r="CF18" s="174"/>
      <c r="CG18" s="177"/>
      <c r="CJ18" s="1" t="s">
        <v>11</v>
      </c>
    </row>
    <row r="19" spans="2:88" ht="13.5" customHeight="1" x14ac:dyDescent="0.15">
      <c r="B19" s="158" t="s">
        <v>5</v>
      </c>
      <c r="C19" s="137" t="s">
        <v>9</v>
      </c>
      <c r="D19" s="160">
        <v>43952</v>
      </c>
      <c r="E19" s="162" t="s">
        <v>51</v>
      </c>
      <c r="F19" s="163"/>
      <c r="G19" s="23">
        <v>40787</v>
      </c>
      <c r="H19" s="164" t="str">
        <f>IF($G19="","",IFERROR(DATEDIF(G19,G20,"Y")&amp;"年"&amp;DATEDIF(G19,G20,"YM")&amp;"月","0年0月"))</f>
        <v>9年9月</v>
      </c>
      <c r="I19" s="268">
        <f>IF($G19="","",EOMONTH(L$16,-1))</f>
        <v>44165</v>
      </c>
      <c r="J19" s="149">
        <f>IFERROR(DATEDIF($G19,I19,"Y"),0)</f>
        <v>9</v>
      </c>
      <c r="K19" s="166" t="str">
        <f>IF($D19="","",IF($G19="","",IF($G19&gt;I19,"",IF(I19&gt;=$D19,"○",""))))</f>
        <v>○</v>
      </c>
      <c r="L19" s="146"/>
      <c r="M19" s="145" t="str">
        <f>IF(L19="","",IF(K19="○",IF(J19&gt;=10,IF($C19="介護","●","○"),"○"),"×"))</f>
        <v/>
      </c>
      <c r="N19" s="127">
        <f>IF($G19="","",EOMONTH(Q$16,-1))</f>
        <v>44196</v>
      </c>
      <c r="O19" s="110">
        <f>IFERROR(DATEDIF($G19,N19,"Y"),0)</f>
        <v>9</v>
      </c>
      <c r="P19" s="93" t="str">
        <f>IF($D19="","",IF($G19="","",IF($G19&gt;N19,"",IF(N19&gt;=$D19,"○",""))))</f>
        <v>○</v>
      </c>
      <c r="Q19" s="146"/>
      <c r="R19" s="145" t="str">
        <f>IF(Q19="","",IF(P19="○",IF(O19&gt;=10,IF($C19="介護","●","○"),"○"),"×"))</f>
        <v/>
      </c>
      <c r="S19" s="269">
        <f>IF($G19="","",EOMONTH(V$16,-1))</f>
        <v>44227</v>
      </c>
      <c r="T19" s="149">
        <f>IFERROR(DATEDIF($G19,S19,"Y"),0)</f>
        <v>9</v>
      </c>
      <c r="U19" s="93" t="str">
        <f>IF($D19="","",IF($G19="","",IF($G19&gt;S19,"",IF(S19&gt;=$D19,"○",""))))</f>
        <v>○</v>
      </c>
      <c r="V19" s="146"/>
      <c r="W19" s="145" t="str">
        <f>IF(V19="","",IF(U19="○",IF(T19&gt;=10,IF($C19="介護","●","○"),"○"),"×"))</f>
        <v/>
      </c>
      <c r="X19" s="114">
        <f>IF($G19="","",EOMONTH(AA$16,-1))</f>
        <v>44255</v>
      </c>
      <c r="Y19" s="135">
        <f>IFERROR(DATEDIF($G19,X19,"Y"),0)</f>
        <v>9</v>
      </c>
      <c r="Z19" s="93" t="str">
        <f>IF($D19="","",IF($G19="","",IF($G19&gt;X19,"",IF(X19&gt;=$D19,"○",""))))</f>
        <v>○</v>
      </c>
      <c r="AA19" s="146"/>
      <c r="AB19" s="145" t="str">
        <f>IF(AA19="","",IF(Z19="○",IF(Y19&gt;=10,IF($C19="介護","●","○"),"○"),"×"))</f>
        <v/>
      </c>
      <c r="AC19" s="114">
        <f>IF($G19="","",EOMONTH(AF$16,-1))</f>
        <v>44286</v>
      </c>
      <c r="AD19" s="135">
        <f>IFERROR(DATEDIF($G19,AC19,"Y"),0)</f>
        <v>9</v>
      </c>
      <c r="AE19" s="93" t="str">
        <f>IF($D19="","",IF($G19="","",IF($G19&gt;AC19,"",IF(AC19&gt;=$D19,"○",""))))</f>
        <v>○</v>
      </c>
      <c r="AF19" s="146"/>
      <c r="AG19" s="148" t="str">
        <f>IF(AF19="","",IF(AE19="○",IF(AD19&gt;=10,IF($C19="介護","●","○"),"○"),"×"))</f>
        <v/>
      </c>
      <c r="AH19" s="114">
        <f>IF($G19="","",EOMONTH(AK$16,-1))</f>
        <v>44316</v>
      </c>
      <c r="AI19" s="135">
        <f>IFERROR(DATEDIF($G19,AH19,"Y"),0)</f>
        <v>9</v>
      </c>
      <c r="AJ19" s="93" t="str">
        <f>IF($D19="","",IF($G19="","",IF($G19&gt;AH19,"",IF(AH19&gt;=$D19,"○",""))))</f>
        <v>○</v>
      </c>
      <c r="AK19" s="146"/>
      <c r="AL19" s="145" t="str">
        <f>IF(AK19="","",IF(AJ19="○",IF(AI19&gt;=10,IF($C19="介護","●","○"),"○"),"×"))</f>
        <v/>
      </c>
      <c r="AM19" s="114">
        <f>IF($G19="","",EOMONTH(AP$16,-1))</f>
        <v>44347</v>
      </c>
      <c r="AN19" s="149">
        <f>IFERROR(DATEDIF($G19,AM19,"Y"),0)</f>
        <v>9</v>
      </c>
      <c r="AO19" s="93" t="str">
        <f>IF($D19="","",IF($G19="","",IF($G19&gt;AM19,"",IF(AM19&gt;=$D19,"○",""))))</f>
        <v>○</v>
      </c>
      <c r="AP19" s="146"/>
      <c r="AQ19" s="145" t="str">
        <f>IF(AP19="","",IF(AO19="○",IF(AN19&gt;=10,IF($C19="介護","●","○"),"○"),"×"))</f>
        <v/>
      </c>
      <c r="AR19" s="114">
        <f>IF($G19="","",EOMONTH(AU$16,-1))</f>
        <v>44377</v>
      </c>
      <c r="AS19" s="135">
        <f>IFERROR(DATEDIF($G19,AR19,"Y"),0)</f>
        <v>9</v>
      </c>
      <c r="AT19" s="166" t="str">
        <f>IF($D19="","",IF($G19="","",IF($G19&gt;AR19,"",IF(AR19&gt;=$D19,"○",""))))</f>
        <v>○</v>
      </c>
      <c r="AU19" s="146">
        <v>1</v>
      </c>
      <c r="AV19" s="145" t="str">
        <f>IF(AU19="","",IF(AT19="○",IF(AS19&gt;=10,IF($C19="介護","●","○"),"○"),"×"))</f>
        <v>○</v>
      </c>
      <c r="AW19" s="114">
        <f>IF($G19="","",EOMONTH(AZ$16,-1))</f>
        <v>44408</v>
      </c>
      <c r="AX19" s="135">
        <f>IFERROR(DATEDIF($G19,AW19,"Y"),0)</f>
        <v>9</v>
      </c>
      <c r="AY19" s="93" t="str">
        <f>IF($D19="","",IF($G19="","",IF($G19&gt;AW19,"",IF(AW19&gt;=$D19,"○",""))))</f>
        <v>○</v>
      </c>
      <c r="AZ19" s="146">
        <v>1</v>
      </c>
      <c r="BA19" s="145" t="str">
        <f>IF(AZ19="","",IF(AY19="○",IF(AX19&gt;=10,IF($C19="介護","●","○"),"○"),"×"))</f>
        <v>○</v>
      </c>
      <c r="BB19" s="114">
        <f>IF($G19="","",EOMONTH(BE$16,-1))</f>
        <v>44439</v>
      </c>
      <c r="BC19" s="135">
        <f>IFERROR(DATEDIF($G19,BB19,"Y"),0)</f>
        <v>9</v>
      </c>
      <c r="BD19" s="93" t="str">
        <f>IF($D19="","",IF($G19="","",IF($G19&gt;BB19,"",IF(BB19&gt;=$D19,"○",""))))</f>
        <v>○</v>
      </c>
      <c r="BE19" s="146">
        <v>1</v>
      </c>
      <c r="BF19" s="145" t="str">
        <f>IF(BE19="","",IF(BD19="○",IF(BC19&gt;=10,IF($C19="介護","●","○"),"○"),"×"))</f>
        <v>○</v>
      </c>
      <c r="BG19" s="114">
        <f>IF($G19="","",EOMONTH(BJ$16,-1))</f>
        <v>44469</v>
      </c>
      <c r="BH19" s="135">
        <f>IFERROR(DATEDIF($G19,BG19,"Y"),0)</f>
        <v>10</v>
      </c>
      <c r="BI19" s="93" t="str">
        <f>IF($D19="","",IF($G19="","",IF($G19&gt;BG19,"",IF(BG19&gt;=$D19,"○",""))))</f>
        <v>○</v>
      </c>
      <c r="BJ19" s="146"/>
      <c r="BK19" s="261" t="str">
        <f>IF(BJ19="","",IF(BI19="○",IF(BH19&gt;=10,IF($C19="介護","●","○"),"○"),"×"))</f>
        <v/>
      </c>
      <c r="BL19" s="114">
        <f>IF($G19="","",EOMONTH(BO$16,-1))</f>
        <v>44500</v>
      </c>
      <c r="BM19" s="135">
        <f>IFERROR(DATEDIF($G19,BL19,"Y"),0)</f>
        <v>10</v>
      </c>
      <c r="BN19" s="93" t="str">
        <f>IF($D19="","",IF($G19="","",IF($G19&gt;BL19,"",IF(BL19&gt;=$D19,"○",""))))</f>
        <v>○</v>
      </c>
      <c r="BO19" s="146"/>
      <c r="BP19" s="261" t="str">
        <f>IF(BO19="","",IF(BN19="○",IF(BM19&gt;=10,IF($C19="介護","●","○"),"○"),"×"))</f>
        <v/>
      </c>
      <c r="BQ19" s="114">
        <f>IF($G19="","",EOMONTH(BT$16,-1))</f>
        <v>44530</v>
      </c>
      <c r="BR19" s="135">
        <f>IFERROR(DATEDIF($G19,BQ19,"Y"),0)</f>
        <v>10</v>
      </c>
      <c r="BS19" s="93" t="str">
        <f>IF($D19="","",IF($G19="","",IF($G19&gt;BQ19,"",IF(BQ19&gt;=$D19,"○",""))))</f>
        <v>○</v>
      </c>
      <c r="BT19" s="146"/>
      <c r="BU19" s="261" t="str">
        <f>IF(BT19="","",IF(BS19="○",IF(BR19&gt;=10,IF($C19="介護","●","○"),"○"),"×"))</f>
        <v/>
      </c>
      <c r="BV19" s="267">
        <f>IF($G19="","",EOMONTH(BY$16,-1))</f>
        <v>44561</v>
      </c>
      <c r="BW19" s="135">
        <f>IFERROR(DATEDIF($G19,BV19,"Y"),0)</f>
        <v>10</v>
      </c>
      <c r="BX19" s="93" t="str">
        <f>IF($D19="","",IF($G19="","",IF($G19&gt;BV19,"",IF(BV19&gt;=$D19,"○",""))))</f>
        <v>○</v>
      </c>
      <c r="BY19" s="146"/>
      <c r="BZ19" s="261" t="str">
        <f>IF(BY19="","",IF(BX19="○",IF(BW19&gt;=10,IF($C19="介護","●","○"),"○"),"×"))</f>
        <v/>
      </c>
      <c r="CA19" s="114">
        <f>IF($G19="","",EOMONTH(CD$16,-1))</f>
        <v>44592</v>
      </c>
      <c r="CB19" s="135">
        <f>IFERROR(DATEDIF($G19,CA19,"Y"),0)</f>
        <v>10</v>
      </c>
      <c r="CC19" s="93" t="str">
        <f>IF($D19="","",IF($G19="","",IF($G19&gt;CA19,"",IF(CA19&gt;=$D19,"○",""))))</f>
        <v>○</v>
      </c>
      <c r="CD19" s="146"/>
      <c r="CE19" s="97" t="str">
        <f>IF(CD19="","",IF(CC19="○",IF(CB19&gt;=10,IF($C19="介護","●","○"),"○"),"×"))</f>
        <v/>
      </c>
      <c r="CF19" s="147">
        <f>SUM(L19,Q19,V19,AA19,AF19,AK19,AP19,AU19,AZ19,BE19,BJ19,BO19,BT19,BY19,CD19)</f>
        <v>3</v>
      </c>
      <c r="CG19" s="101"/>
      <c r="CH19" s="66"/>
      <c r="CJ19" s="1" t="s">
        <v>12</v>
      </c>
    </row>
    <row r="20" spans="2:88" ht="13.5" customHeight="1" x14ac:dyDescent="0.15">
      <c r="B20" s="144"/>
      <c r="C20" s="159"/>
      <c r="D20" s="161"/>
      <c r="E20" s="138"/>
      <c r="F20" s="139"/>
      <c r="G20" s="24">
        <v>44377</v>
      </c>
      <c r="H20" s="123"/>
      <c r="I20" s="266"/>
      <c r="J20" s="135"/>
      <c r="K20" s="131"/>
      <c r="L20" s="95"/>
      <c r="M20" s="145"/>
      <c r="N20" s="127"/>
      <c r="O20" s="110"/>
      <c r="P20" s="131"/>
      <c r="Q20" s="95"/>
      <c r="R20" s="145"/>
      <c r="S20" s="114"/>
      <c r="T20" s="135"/>
      <c r="U20" s="131"/>
      <c r="V20" s="95"/>
      <c r="W20" s="145"/>
      <c r="X20" s="127"/>
      <c r="Y20" s="110"/>
      <c r="Z20" s="131"/>
      <c r="AA20" s="95"/>
      <c r="AB20" s="145"/>
      <c r="AC20" s="127"/>
      <c r="AD20" s="110"/>
      <c r="AE20" s="131"/>
      <c r="AF20" s="95"/>
      <c r="AG20" s="132"/>
      <c r="AH20" s="127"/>
      <c r="AI20" s="110"/>
      <c r="AJ20" s="131"/>
      <c r="AK20" s="95"/>
      <c r="AL20" s="145"/>
      <c r="AM20" s="127"/>
      <c r="AN20" s="135"/>
      <c r="AO20" s="131"/>
      <c r="AP20" s="95"/>
      <c r="AQ20" s="145"/>
      <c r="AR20" s="127"/>
      <c r="AS20" s="110"/>
      <c r="AT20" s="131"/>
      <c r="AU20" s="95"/>
      <c r="AV20" s="145"/>
      <c r="AW20" s="127"/>
      <c r="AX20" s="110"/>
      <c r="AY20" s="131"/>
      <c r="AZ20" s="95"/>
      <c r="BA20" s="145"/>
      <c r="BB20" s="127"/>
      <c r="BC20" s="110"/>
      <c r="BD20" s="131"/>
      <c r="BE20" s="95"/>
      <c r="BF20" s="145"/>
      <c r="BG20" s="127"/>
      <c r="BH20" s="110"/>
      <c r="BI20" s="131"/>
      <c r="BJ20" s="95"/>
      <c r="BK20" s="261"/>
      <c r="BL20" s="127"/>
      <c r="BM20" s="110"/>
      <c r="BN20" s="131"/>
      <c r="BO20" s="95"/>
      <c r="BP20" s="261"/>
      <c r="BQ20" s="127"/>
      <c r="BR20" s="110"/>
      <c r="BS20" s="131"/>
      <c r="BT20" s="95"/>
      <c r="BU20" s="261"/>
      <c r="BV20" s="127"/>
      <c r="BW20" s="110"/>
      <c r="BX20" s="131"/>
      <c r="BY20" s="95"/>
      <c r="BZ20" s="261"/>
      <c r="CA20" s="127"/>
      <c r="CB20" s="110"/>
      <c r="CC20" s="131"/>
      <c r="CD20" s="95"/>
      <c r="CE20" s="97"/>
      <c r="CF20" s="99"/>
      <c r="CG20" s="101"/>
      <c r="CH20" s="66"/>
    </row>
    <row r="21" spans="2:88" ht="13.5" customHeight="1" x14ac:dyDescent="0.15">
      <c r="B21" s="144" t="s">
        <v>5</v>
      </c>
      <c r="C21" s="117" t="s">
        <v>18</v>
      </c>
      <c r="D21" s="117"/>
      <c r="E21" s="119" t="s">
        <v>35</v>
      </c>
      <c r="F21" s="120"/>
      <c r="G21" s="25">
        <v>42069</v>
      </c>
      <c r="H21" s="123" t="str">
        <f>IF($G21="","",IFERROR(DATEDIF(G21,G22,"Y")&amp;"年"&amp;DATEDIF(G21,G22,"YM")&amp;"月","0年0月"))</f>
        <v>6年3月</v>
      </c>
      <c r="I21" s="264">
        <f>IF($G21="","",EOMONTH(L$16,-1))</f>
        <v>44165</v>
      </c>
      <c r="J21" s="129">
        <f>IFERROR(DATEDIF($G21,I21,"Y"),0)</f>
        <v>5</v>
      </c>
      <c r="K21" s="93" t="str">
        <f>IF($D21="","",IF($G21="","",IF($G21&gt;I21,"",IF(I21&gt;=$D21,"○",""))))</f>
        <v/>
      </c>
      <c r="L21" s="95"/>
      <c r="M21" s="112" t="str">
        <f>IF(L21="","",IF(K21="○",IF(J21&gt;=10,IF($C21="介護","●","○"),"○"),"×"))</f>
        <v/>
      </c>
      <c r="N21" s="127">
        <f>IF($G21="","",EOMONTH(Q$16,-1))</f>
        <v>44196</v>
      </c>
      <c r="O21" s="129">
        <f>IFERROR(DATEDIF($G21,N21,"Y"),0)</f>
        <v>5</v>
      </c>
      <c r="P21" s="93" t="str">
        <f>IF($D21="","",IF($G21="","",IF($G21&gt;N21,"",IF(N21&gt;=$D21,"○",""))))</f>
        <v/>
      </c>
      <c r="Q21" s="95"/>
      <c r="R21" s="112" t="str">
        <f>IF(Q21="","",IF(P21="○",IF(O21&gt;=10,IF($C21="介護","●","○"),"○"),"×"))</f>
        <v/>
      </c>
      <c r="S21" s="108">
        <f>IF($G21="","",EOMONTH(V$16,-1))</f>
        <v>44227</v>
      </c>
      <c r="T21" s="110">
        <f>IFERROR(DATEDIF($G21,S21,"Y"),0)</f>
        <v>5</v>
      </c>
      <c r="U21" s="93" t="str">
        <f>IF($D21="","",IF($G21="","",IF($G21&gt;S21,"",IF(S21&gt;=$D21,"○",""))))</f>
        <v/>
      </c>
      <c r="V21" s="95"/>
      <c r="W21" s="112" t="str">
        <f>IF(V21="","",IF(U21="○",IF(T21&gt;=10,IF($C21="介護","●","○"),"○"),"×"))</f>
        <v/>
      </c>
      <c r="X21" s="127">
        <f>IF($G21="","",EOMONTH(AA$16,-1))</f>
        <v>44255</v>
      </c>
      <c r="Y21" s="110">
        <f>IFERROR(DATEDIF($G21,X21,"Y"),0)</f>
        <v>5</v>
      </c>
      <c r="Z21" s="93" t="str">
        <f>IF($D21="","",IF($G21="","",IF($G21&gt;X21,"",IF(X21&gt;=$D21,"○",""))))</f>
        <v/>
      </c>
      <c r="AA21" s="95"/>
      <c r="AB21" s="112" t="str">
        <f>IF(AA21="","",IF(Z21="○",IF(Y21&gt;=10,IF($C21="介護","●","○"),"○"),"×"))</f>
        <v/>
      </c>
      <c r="AC21" s="127">
        <f>IF($G21="","",EOMONTH(AF$16,-1))</f>
        <v>44286</v>
      </c>
      <c r="AD21" s="110">
        <f>IFERROR(DATEDIF($G21,AC21,"Y"),0)</f>
        <v>6</v>
      </c>
      <c r="AE21" s="93" t="str">
        <f>IF($D21="","",IF($G21="","",IF($G21&gt;AC21,"",IF(AC21&gt;=$D21,"○",""))))</f>
        <v/>
      </c>
      <c r="AF21" s="95"/>
      <c r="AG21" s="112" t="str">
        <f>IF(AF21="","",IF(AE21="○",IF(AD21&gt;=10,IF($C21="介護","●","○"),"○"),"×"))</f>
        <v/>
      </c>
      <c r="AH21" s="127">
        <f>IF($G21="","",EOMONTH(AK$16,-1))</f>
        <v>44316</v>
      </c>
      <c r="AI21" s="110">
        <f>IFERROR(DATEDIF($G21,AH21,"Y"),0)</f>
        <v>6</v>
      </c>
      <c r="AJ21" s="93" t="str">
        <f>IF($D21="","",IF($G21="","",IF($G21&gt;AH21,"",IF(AH21&gt;=$D21,"○",""))))</f>
        <v/>
      </c>
      <c r="AK21" s="95"/>
      <c r="AL21" s="112" t="str">
        <f>IF(AK21="","",IF(AJ21="○",IF(AI21&gt;=10,IF($C21="介護","●","○"),"○"),"×"))</f>
        <v/>
      </c>
      <c r="AM21" s="127">
        <f>IF($G21="","",EOMONTH(AP$16,-1))</f>
        <v>44347</v>
      </c>
      <c r="AN21" s="110">
        <f>IFERROR(DATEDIF($G21,AM21,"Y"),0)</f>
        <v>6</v>
      </c>
      <c r="AO21" s="93" t="str">
        <f>IF($D21="","",IF($G21="","",IF($G21&gt;AM21,"",IF(AM21&gt;=$D21,"○",""))))</f>
        <v/>
      </c>
      <c r="AP21" s="95"/>
      <c r="AQ21" s="145" t="str">
        <f>IF(AP21="","",IF(AO21="○",IF(AN21&gt;=10,IF($C21="介護","●","○"),"○"),"×"))</f>
        <v/>
      </c>
      <c r="AR21" s="108">
        <f>IF($G21="","",EOMONTH(AU$16,-1))</f>
        <v>44377</v>
      </c>
      <c r="AS21" s="129">
        <f>IFERROR(DATEDIF($G21,AR21,"Y"),0)</f>
        <v>6</v>
      </c>
      <c r="AT21" s="93" t="str">
        <f>IF($D21="","",IF($G21="","",IF($G21&gt;AR21,"",IF(AR21&gt;=$D21,"○",""))))</f>
        <v/>
      </c>
      <c r="AU21" s="95">
        <v>0.5</v>
      </c>
      <c r="AV21" s="145" t="str">
        <f>IF(AU21="","",IF(AT21="○",IF(AS21&gt;=10,IF($C21="介護","●","○"),"○"),"×"))</f>
        <v>×</v>
      </c>
      <c r="AW21" s="127">
        <f>IF($G21="","",EOMONTH(AZ$16,-1))</f>
        <v>44408</v>
      </c>
      <c r="AX21" s="110">
        <f>IFERROR(DATEDIF($G21,AW21,"Y"),0)</f>
        <v>6</v>
      </c>
      <c r="AY21" s="93" t="str">
        <f>IF($D21="","",IF($G21="","",IF($G21&gt;AW21,"",IF(AW21&gt;=$D21,"○",""))))</f>
        <v/>
      </c>
      <c r="AZ21" s="95">
        <v>0.5</v>
      </c>
      <c r="BA21" s="145" t="str">
        <f>IF(AZ21="","",IF(AY21="○",IF(AX21&gt;=10,IF($C21="介護","●","○"),"○"),"×"))</f>
        <v>×</v>
      </c>
      <c r="BB21" s="127">
        <f>IF($G21="","",EOMONTH(BE$16,-1))</f>
        <v>44439</v>
      </c>
      <c r="BC21" s="110">
        <f>IFERROR(DATEDIF($G21,BB21,"Y"),0)</f>
        <v>6</v>
      </c>
      <c r="BD21" s="93" t="str">
        <f>IF($D21="","",IF($G21="","",IF($G21&gt;BB21,"",IF(BB21&gt;=$D21,"○",""))))</f>
        <v/>
      </c>
      <c r="BE21" s="95">
        <v>0.5</v>
      </c>
      <c r="BF21" s="145" t="str">
        <f>IF(BE21="","",IF(BD21="○",IF(BC21&gt;=10,IF($C21="介護","●","○"),"○"),"×"))</f>
        <v>×</v>
      </c>
      <c r="BG21" s="127">
        <f>IF($G21="","",EOMONTH(BJ$16,-1))</f>
        <v>44469</v>
      </c>
      <c r="BH21" s="110">
        <f>IFERROR(DATEDIF($G21,BG21,"Y"),0)</f>
        <v>6</v>
      </c>
      <c r="BI21" s="93" t="str">
        <f>IF($D21="","",IF($G21="","",IF($G21&gt;BG21,"",IF(BG21&gt;=$D21,"○",""))))</f>
        <v/>
      </c>
      <c r="BJ21" s="95"/>
      <c r="BK21" s="261" t="str">
        <f>IF(BJ21="","",IF(BI21="○",IF(BH21&gt;=10,IF($C21="介護","●","○"),"○"),"×"))</f>
        <v/>
      </c>
      <c r="BL21" s="127">
        <f>IF($G21="","",EOMONTH(BO$16,-1))</f>
        <v>44500</v>
      </c>
      <c r="BM21" s="110">
        <f>IFERROR(DATEDIF($G21,BL21,"Y"),0)</f>
        <v>6</v>
      </c>
      <c r="BN21" s="93" t="str">
        <f>IF($D21="","",IF($G21="","",IF($G21&gt;BL21,"",IF(BL21&gt;=$D21,"○",""))))</f>
        <v/>
      </c>
      <c r="BO21" s="95"/>
      <c r="BP21" s="261" t="str">
        <f>IF(BO21="","",IF(BN21="○",IF(BM21&gt;=10,IF($C21="介護","●","○"),"○"),"×"))</f>
        <v/>
      </c>
      <c r="BQ21" s="127">
        <f>IF($G21="","",EOMONTH(BT$16,-1))</f>
        <v>44530</v>
      </c>
      <c r="BR21" s="110">
        <f>IFERROR(DATEDIF($G21,BQ21,"Y"),0)</f>
        <v>6</v>
      </c>
      <c r="BS21" s="93" t="str">
        <f>IF($D21="","",IF($G21="","",IF($G21&gt;BQ21,"",IF(BQ21&gt;=$D21,"○",""))))</f>
        <v/>
      </c>
      <c r="BT21" s="95"/>
      <c r="BU21" s="261" t="str">
        <f>IF(BT21="","",IF(BS21="○",IF(BR21&gt;=10,IF($C21="介護","●","○"),"○"),"×"))</f>
        <v/>
      </c>
      <c r="BV21" s="127">
        <f>IF($G21="","",EOMONTH(BY$16,-1))</f>
        <v>44561</v>
      </c>
      <c r="BW21" s="110">
        <f>IFERROR(DATEDIF($G21,BV21,"Y"),0)</f>
        <v>6</v>
      </c>
      <c r="BX21" s="93" t="str">
        <f>IF($D21="","",IF($G21="","",IF($G21&gt;BV21,"",IF(BV21&gt;=$D21,"○",""))))</f>
        <v/>
      </c>
      <c r="BY21" s="95"/>
      <c r="BZ21" s="261" t="str">
        <f>IF(BY21="","",IF(BX21="○",IF(BW21&gt;=10,IF($C21="介護","●","○"),"○"),"×"))</f>
        <v/>
      </c>
      <c r="CA21" s="127">
        <f>IF($G21="","",EOMONTH(CD$16,-1))</f>
        <v>44592</v>
      </c>
      <c r="CB21" s="110">
        <f>IFERROR(DATEDIF($G21,CA21,"Y"),0)</f>
        <v>6</v>
      </c>
      <c r="CC21" s="93" t="str">
        <f>IF($D21="","",IF($G21="","",IF($G21&gt;CA21,"",IF(CA21&gt;=$D21,"○",""))))</f>
        <v/>
      </c>
      <c r="CD21" s="95"/>
      <c r="CE21" s="97" t="str">
        <f>IF(CD21="","",IF(CC21="○",IF(CB21&gt;=10,IF($C21="介護","●","○"),"○"),"×"))</f>
        <v/>
      </c>
      <c r="CF21" s="136">
        <f>SUM(L21,Q21,V21,AA21,AF21,AK21,AP21,AU21,AZ21,BE21,BJ21,BO21,BT21,BY21,CD21)</f>
        <v>1.5</v>
      </c>
      <c r="CG21" s="101"/>
      <c r="CH21" s="66"/>
    </row>
    <row r="22" spans="2:88" ht="13.5" customHeight="1" x14ac:dyDescent="0.15">
      <c r="B22" s="144"/>
      <c r="C22" s="137"/>
      <c r="D22" s="137"/>
      <c r="E22" s="138"/>
      <c r="F22" s="139"/>
      <c r="G22" s="26">
        <f>IF(G21="","",$G$20)</f>
        <v>44377</v>
      </c>
      <c r="H22" s="123"/>
      <c r="I22" s="266"/>
      <c r="J22" s="135"/>
      <c r="K22" s="131"/>
      <c r="L22" s="95"/>
      <c r="M22" s="132"/>
      <c r="N22" s="127"/>
      <c r="O22" s="135"/>
      <c r="P22" s="131"/>
      <c r="Q22" s="95"/>
      <c r="R22" s="132"/>
      <c r="S22" s="114"/>
      <c r="T22" s="110"/>
      <c r="U22" s="131"/>
      <c r="V22" s="95"/>
      <c r="W22" s="132"/>
      <c r="X22" s="127"/>
      <c r="Y22" s="110"/>
      <c r="Z22" s="131"/>
      <c r="AA22" s="95"/>
      <c r="AB22" s="132"/>
      <c r="AC22" s="127"/>
      <c r="AD22" s="110"/>
      <c r="AE22" s="131"/>
      <c r="AF22" s="95"/>
      <c r="AG22" s="132"/>
      <c r="AH22" s="127"/>
      <c r="AI22" s="110"/>
      <c r="AJ22" s="131"/>
      <c r="AK22" s="95"/>
      <c r="AL22" s="132"/>
      <c r="AM22" s="127"/>
      <c r="AN22" s="110"/>
      <c r="AO22" s="131"/>
      <c r="AP22" s="95"/>
      <c r="AQ22" s="145"/>
      <c r="AR22" s="114"/>
      <c r="AS22" s="135"/>
      <c r="AT22" s="131"/>
      <c r="AU22" s="95"/>
      <c r="AV22" s="145"/>
      <c r="AW22" s="127"/>
      <c r="AX22" s="110"/>
      <c r="AY22" s="131"/>
      <c r="AZ22" s="95"/>
      <c r="BA22" s="145"/>
      <c r="BB22" s="127"/>
      <c r="BC22" s="110"/>
      <c r="BD22" s="131"/>
      <c r="BE22" s="95"/>
      <c r="BF22" s="145"/>
      <c r="BG22" s="127"/>
      <c r="BH22" s="110"/>
      <c r="BI22" s="131"/>
      <c r="BJ22" s="95"/>
      <c r="BK22" s="261"/>
      <c r="BL22" s="127"/>
      <c r="BM22" s="110"/>
      <c r="BN22" s="131"/>
      <c r="BO22" s="95"/>
      <c r="BP22" s="261"/>
      <c r="BQ22" s="127"/>
      <c r="BR22" s="110"/>
      <c r="BS22" s="131"/>
      <c r="BT22" s="95"/>
      <c r="BU22" s="261"/>
      <c r="BV22" s="127"/>
      <c r="BW22" s="110"/>
      <c r="BX22" s="131"/>
      <c r="BY22" s="95"/>
      <c r="BZ22" s="261"/>
      <c r="CA22" s="127"/>
      <c r="CB22" s="110"/>
      <c r="CC22" s="131"/>
      <c r="CD22" s="95"/>
      <c r="CE22" s="97"/>
      <c r="CF22" s="140"/>
      <c r="CG22" s="101"/>
      <c r="CH22" s="66"/>
    </row>
    <row r="23" spans="2:88" ht="13.5" customHeight="1" x14ac:dyDescent="0.15">
      <c r="B23" s="144" t="s">
        <v>5</v>
      </c>
      <c r="C23" s="117" t="s">
        <v>9</v>
      </c>
      <c r="D23" s="141">
        <v>43586</v>
      </c>
      <c r="E23" s="119" t="s">
        <v>47</v>
      </c>
      <c r="F23" s="120"/>
      <c r="G23" s="25">
        <v>39472</v>
      </c>
      <c r="H23" s="123" t="str">
        <f>IF($G23="","",IFERROR(DATEDIF(G23,G24,"Y")&amp;"年"&amp;DATEDIF(G23,G24,"YM")&amp;"月","0年0月"))</f>
        <v>13年5月</v>
      </c>
      <c r="I23" s="264">
        <f>IF($G23="","",EOMONTH(L$16,-1))</f>
        <v>44165</v>
      </c>
      <c r="J23" s="129">
        <f>IFERROR(DATEDIF($G23,I23,"Y"),0)</f>
        <v>12</v>
      </c>
      <c r="K23" s="93" t="str">
        <f>IF($D23="","",IF($G23="","",IF($G23&gt;I23,"",IF(I23&gt;=$D23,"○",""))))</f>
        <v>○</v>
      </c>
      <c r="L23" s="95"/>
      <c r="M23" s="112" t="str">
        <f>IF(L23="","",IF(K23="○",IF(J23&gt;=10,IF($C23="介護","●","○"),"○"),"×"))</f>
        <v/>
      </c>
      <c r="N23" s="127">
        <f>IF($G23="","",EOMONTH(Q$16,-1))</f>
        <v>44196</v>
      </c>
      <c r="O23" s="129">
        <f>IFERROR(DATEDIF($G23,N23,"Y"),0)</f>
        <v>12</v>
      </c>
      <c r="P23" s="93" t="str">
        <f>IF($D23="","",IF($G23="","",IF($G23&gt;N23,"",IF(N23&gt;=$D23,"○",""))))</f>
        <v>○</v>
      </c>
      <c r="Q23" s="95"/>
      <c r="R23" s="112" t="str">
        <f>IF(Q23="","",IF(P23="○",IF(O23&gt;=10,IF($C23="介護","●","○"),"○"),"×"))</f>
        <v/>
      </c>
      <c r="S23" s="108">
        <f>IF($G23="","",EOMONTH(V$16,-1))</f>
        <v>44227</v>
      </c>
      <c r="T23" s="129">
        <f>IFERROR(DATEDIF($G23,S23,"Y"),0)</f>
        <v>13</v>
      </c>
      <c r="U23" s="93" t="str">
        <f>IF($D23="","",IF($G23="","",IF($G23&gt;S23,"",IF(S23&gt;=$D23,"○",""))))</f>
        <v>○</v>
      </c>
      <c r="V23" s="95"/>
      <c r="W23" s="112" t="str">
        <f>IF(V23="","",IF(U23="○",IF(T23&gt;=10,IF($C23="介護","●","○"),"○"),"×"))</f>
        <v/>
      </c>
      <c r="X23" s="127">
        <f>IF($G23="","",EOMONTH(AA$16,-1))</f>
        <v>44255</v>
      </c>
      <c r="Y23" s="110">
        <f>IFERROR(DATEDIF($G23,X23,"Y"),0)</f>
        <v>13</v>
      </c>
      <c r="Z23" s="93" t="str">
        <f>IF($D23="","",IF($G23="","",IF($G23&gt;X23,"",IF(X23&gt;=$D23,"○",""))))</f>
        <v>○</v>
      </c>
      <c r="AA23" s="95"/>
      <c r="AB23" s="112" t="str">
        <f>IF(AA23="","",IF(Z23="○",IF(Y23&gt;=10,IF($C23="介護","●","○"),"○"),"×"))</f>
        <v/>
      </c>
      <c r="AC23" s="127">
        <f>IF($G23="","",EOMONTH(AF$16,-1))</f>
        <v>44286</v>
      </c>
      <c r="AD23" s="129">
        <f>IFERROR(DATEDIF($G23,AC23,"Y"),0)</f>
        <v>13</v>
      </c>
      <c r="AE23" s="93" t="str">
        <f>IF($D23="","",IF($G23="","",IF($G23&gt;AC23,"",IF(AC23&gt;=$D23,"○",""))))</f>
        <v>○</v>
      </c>
      <c r="AF23" s="95"/>
      <c r="AG23" s="112" t="str">
        <f>IF(AF23="","",IF(AE23="○",IF(AD23&gt;=10,IF($C23="介護","●","○"),"○"),"×"))</f>
        <v/>
      </c>
      <c r="AH23" s="127">
        <f>IF($G23="","",EOMONTH(AK$16,-1))</f>
        <v>44316</v>
      </c>
      <c r="AI23" s="129">
        <f>IFERROR(DATEDIF($G23,AH23,"Y"),0)</f>
        <v>13</v>
      </c>
      <c r="AJ23" s="93" t="str">
        <f>IF($D23="","",IF($G23="","",IF($G23&gt;AH23,"",IF(AH23&gt;=$D23,"○",""))))</f>
        <v>○</v>
      </c>
      <c r="AK23" s="95"/>
      <c r="AL23" s="112" t="str">
        <f>IF(AK23="","",IF(AJ23="○",IF(AI23&gt;=10,IF($C23="介護","●","○"),"○"),"×"))</f>
        <v/>
      </c>
      <c r="AM23" s="127">
        <f>IF($G23="","",EOMONTH(AP$16,-1))</f>
        <v>44347</v>
      </c>
      <c r="AN23" s="110">
        <f>IFERROR(DATEDIF($G23,AM23,"Y"),0)</f>
        <v>13</v>
      </c>
      <c r="AO23" s="93" t="str">
        <f>IF($D23="","",IF($G23="","",IF($G23&gt;AM23,"",IF(AM23&gt;=$D23,"○",""))))</f>
        <v>○</v>
      </c>
      <c r="AP23" s="95"/>
      <c r="AQ23" s="145" t="str">
        <f>IF(AP23="","",IF(AO23="○",IF(AN23&gt;=10,IF($C23="介護","●","○"),"○"),"×"))</f>
        <v/>
      </c>
      <c r="AR23" s="108">
        <f>IF($G23="","",EOMONTH(AU$16,-1))</f>
        <v>44377</v>
      </c>
      <c r="AS23" s="129">
        <f>IFERROR(DATEDIF($G23,AR23,"Y"),0)</f>
        <v>13</v>
      </c>
      <c r="AT23" s="93" t="str">
        <f>IF($D23="","",IF($G23="","",IF($G23&gt;AR23,"",IF(AR23&gt;=$D23,"○",""))))</f>
        <v>○</v>
      </c>
      <c r="AU23" s="95">
        <v>0.9</v>
      </c>
      <c r="AV23" s="145" t="str">
        <f>IF(AU23="","",IF(AT23="○",IF(AS23&gt;=10,IF($C23="介護","●","○"),"○"),"×"))</f>
        <v>●</v>
      </c>
      <c r="AW23" s="127">
        <f>IF($G23="","",EOMONTH(AZ$16,-1))</f>
        <v>44408</v>
      </c>
      <c r="AX23" s="110">
        <f>IFERROR(DATEDIF($G23,AW23,"Y"),0)</f>
        <v>13</v>
      </c>
      <c r="AY23" s="93" t="str">
        <f>IF($D23="","",IF($G23="","",IF($G23&gt;AW23,"",IF(AW23&gt;=$D23,"○",""))))</f>
        <v>○</v>
      </c>
      <c r="AZ23" s="95">
        <v>0.9</v>
      </c>
      <c r="BA23" s="145" t="str">
        <f>IF(AZ23="","",IF(AY23="○",IF(AX23&gt;=10,IF($C23="介護","●","○"),"○"),"×"))</f>
        <v>●</v>
      </c>
      <c r="BB23" s="127">
        <f>IF($G23="","",EOMONTH(BE$16,-1))</f>
        <v>44439</v>
      </c>
      <c r="BC23" s="110">
        <f>IFERROR(DATEDIF($G23,BB23,"Y"),0)</f>
        <v>13</v>
      </c>
      <c r="BD23" s="93" t="str">
        <f>IF($D23="","",IF($G23="","",IF($G23&gt;BB23,"",IF(BB23&gt;=$D23,"○",""))))</f>
        <v>○</v>
      </c>
      <c r="BE23" s="95">
        <v>0.9</v>
      </c>
      <c r="BF23" s="145" t="str">
        <f>IF(BE23="","",IF(BD23="○",IF(BC23&gt;=10,IF($C23="介護","●","○"),"○"),"×"))</f>
        <v>●</v>
      </c>
      <c r="BG23" s="127">
        <f>IF($G23="","",EOMONTH(BJ$16,-1))</f>
        <v>44469</v>
      </c>
      <c r="BH23" s="110">
        <f>IFERROR(DATEDIF($G23,BG23,"Y"),0)</f>
        <v>13</v>
      </c>
      <c r="BI23" s="93" t="str">
        <f>IF($D23="","",IF($G23="","",IF($G23&gt;BG23,"",IF(BG23&gt;=$D23,"○",""))))</f>
        <v>○</v>
      </c>
      <c r="BJ23" s="95"/>
      <c r="BK23" s="261" t="str">
        <f>IF(BJ23="","",IF(BI23="○",IF(BH23&gt;=10,IF($C23="介護","●","○"),"○"),"×"))</f>
        <v/>
      </c>
      <c r="BL23" s="127">
        <f>IF($G23="","",EOMONTH(BO$16,-1))</f>
        <v>44500</v>
      </c>
      <c r="BM23" s="110">
        <f>IFERROR(DATEDIF($G23,BL23,"Y"),0)</f>
        <v>13</v>
      </c>
      <c r="BN23" s="93" t="str">
        <f>IF($D23="","",IF($G23="","",IF($G23&gt;BL23,"",IF(BL23&gt;=$D23,"○",""))))</f>
        <v>○</v>
      </c>
      <c r="BO23" s="95"/>
      <c r="BP23" s="261" t="str">
        <f>IF(BO23="","",IF(BN23="○",IF(BM23&gt;=10,IF($C23="介護","●","○"),"○"),"×"))</f>
        <v/>
      </c>
      <c r="BQ23" s="127">
        <f>IF($G23="","",EOMONTH(BT$16,-1))</f>
        <v>44530</v>
      </c>
      <c r="BR23" s="110">
        <f>IFERROR(DATEDIF($G23,BQ23,"Y"),0)</f>
        <v>13</v>
      </c>
      <c r="BS23" s="93" t="str">
        <f>IF($D23="","",IF($G23="","",IF($G23&gt;BQ23,"",IF(BQ23&gt;=$D23,"○",""))))</f>
        <v>○</v>
      </c>
      <c r="BT23" s="95"/>
      <c r="BU23" s="261" t="str">
        <f>IF(BT23="","",IF(BS23="○",IF(BR23&gt;=10,IF($C23="介護","●","○"),"○"),"×"))</f>
        <v/>
      </c>
      <c r="BV23" s="127">
        <f>IF($G23="","",EOMONTH(BY$16,-1))</f>
        <v>44561</v>
      </c>
      <c r="BW23" s="110">
        <f>IFERROR(DATEDIF($G23,BV23,"Y"),0)</f>
        <v>13</v>
      </c>
      <c r="BX23" s="93" t="str">
        <f>IF($D23="","",IF($G23="","",IF($G23&gt;BV23,"",IF(BV23&gt;=$D23,"○",""))))</f>
        <v>○</v>
      </c>
      <c r="BY23" s="95"/>
      <c r="BZ23" s="261" t="str">
        <f>IF(BY23="","",IF(BX23="○",IF(BW23&gt;=10,IF($C23="介護","●","○"),"○"),"×"))</f>
        <v/>
      </c>
      <c r="CA23" s="127">
        <f>IF($G23="","",EOMONTH(CD$16,-1))</f>
        <v>44592</v>
      </c>
      <c r="CB23" s="110">
        <f>IFERROR(DATEDIF($G23,CA23,"Y"),0)</f>
        <v>14</v>
      </c>
      <c r="CC23" s="93" t="str">
        <f>IF($D23="","",IF($G23="","",IF($G23&gt;CA23,"",IF(CA23&gt;=$D23,"○",""))))</f>
        <v>○</v>
      </c>
      <c r="CD23" s="95"/>
      <c r="CE23" s="97" t="str">
        <f>IF(CD23="","",IF(CC23="○",IF(CB23&gt;=10,IF($C23="介護","●","○"),"○"),"×"))</f>
        <v/>
      </c>
      <c r="CF23" s="136">
        <f>SUM(L23,Q23,V23,AA23,AF23,AK23,AP23,AU23,AZ23,BE23,BJ23,BO23,BT23,BY23,CD23)</f>
        <v>2.7</v>
      </c>
      <c r="CG23" s="101"/>
      <c r="CH23" s="66"/>
    </row>
    <row r="24" spans="2:88" ht="13.5" customHeight="1" x14ac:dyDescent="0.15">
      <c r="B24" s="144"/>
      <c r="C24" s="137"/>
      <c r="D24" s="137"/>
      <c r="E24" s="138"/>
      <c r="F24" s="139"/>
      <c r="G24" s="26">
        <f>IF(G23="","",$G$20)</f>
        <v>44377</v>
      </c>
      <c r="H24" s="123"/>
      <c r="I24" s="266"/>
      <c r="J24" s="135"/>
      <c r="K24" s="131"/>
      <c r="L24" s="95"/>
      <c r="M24" s="132"/>
      <c r="N24" s="127"/>
      <c r="O24" s="135"/>
      <c r="P24" s="131"/>
      <c r="Q24" s="95"/>
      <c r="R24" s="132"/>
      <c r="S24" s="114"/>
      <c r="T24" s="135"/>
      <c r="U24" s="131"/>
      <c r="V24" s="95"/>
      <c r="W24" s="132"/>
      <c r="X24" s="127"/>
      <c r="Y24" s="110"/>
      <c r="Z24" s="131"/>
      <c r="AA24" s="95"/>
      <c r="AB24" s="132"/>
      <c r="AC24" s="127"/>
      <c r="AD24" s="135"/>
      <c r="AE24" s="131"/>
      <c r="AF24" s="95"/>
      <c r="AG24" s="132"/>
      <c r="AH24" s="127"/>
      <c r="AI24" s="135"/>
      <c r="AJ24" s="131"/>
      <c r="AK24" s="95"/>
      <c r="AL24" s="132"/>
      <c r="AM24" s="127"/>
      <c r="AN24" s="110"/>
      <c r="AO24" s="131"/>
      <c r="AP24" s="95"/>
      <c r="AQ24" s="145"/>
      <c r="AR24" s="114"/>
      <c r="AS24" s="135"/>
      <c r="AT24" s="131"/>
      <c r="AU24" s="95"/>
      <c r="AV24" s="145"/>
      <c r="AW24" s="127"/>
      <c r="AX24" s="110"/>
      <c r="AY24" s="131"/>
      <c r="AZ24" s="95"/>
      <c r="BA24" s="145"/>
      <c r="BB24" s="127"/>
      <c r="BC24" s="110"/>
      <c r="BD24" s="131"/>
      <c r="BE24" s="95"/>
      <c r="BF24" s="145"/>
      <c r="BG24" s="127"/>
      <c r="BH24" s="110"/>
      <c r="BI24" s="131"/>
      <c r="BJ24" s="95"/>
      <c r="BK24" s="261"/>
      <c r="BL24" s="127"/>
      <c r="BM24" s="110"/>
      <c r="BN24" s="131"/>
      <c r="BO24" s="95"/>
      <c r="BP24" s="261"/>
      <c r="BQ24" s="127"/>
      <c r="BR24" s="110"/>
      <c r="BS24" s="131"/>
      <c r="BT24" s="95"/>
      <c r="BU24" s="261"/>
      <c r="BV24" s="127"/>
      <c r="BW24" s="110"/>
      <c r="BX24" s="131"/>
      <c r="BY24" s="95"/>
      <c r="BZ24" s="261"/>
      <c r="CA24" s="127"/>
      <c r="CB24" s="110"/>
      <c r="CC24" s="131"/>
      <c r="CD24" s="95"/>
      <c r="CE24" s="97"/>
      <c r="CF24" s="140"/>
      <c r="CG24" s="101"/>
      <c r="CH24" s="66"/>
    </row>
    <row r="25" spans="2:88" ht="13.5" customHeight="1" x14ac:dyDescent="0.15">
      <c r="B25" s="144" t="s">
        <v>5</v>
      </c>
      <c r="C25" s="117" t="s">
        <v>9</v>
      </c>
      <c r="D25" s="141">
        <v>40307</v>
      </c>
      <c r="E25" s="119" t="s">
        <v>40</v>
      </c>
      <c r="F25" s="120"/>
      <c r="G25" s="25">
        <v>40729</v>
      </c>
      <c r="H25" s="123" t="str">
        <f>IF($G25="","",IFERROR(DATEDIF(G25,G26,"Y")&amp;"年"&amp;DATEDIF(G25,G26,"YM")&amp;"月","0年0月"))</f>
        <v>9年11月</v>
      </c>
      <c r="I25" s="264">
        <f>IF($G25="","",EOMONTH(L$16,-1))</f>
        <v>44165</v>
      </c>
      <c r="J25" s="129">
        <f>IFERROR(DATEDIF($G25,I25,"Y"),0)</f>
        <v>9</v>
      </c>
      <c r="K25" s="93" t="str">
        <f>IF($D25="","",IF($G25="","",IF($G25&gt;I25,"",IF(I25&gt;=$D25,"○",""))))</f>
        <v>○</v>
      </c>
      <c r="L25" s="95"/>
      <c r="M25" s="112" t="str">
        <f>IF(L25="","",IF(K25="○",IF(J25&gt;=10,IF($C25="介護","●","○"),"○"),"×"))</f>
        <v/>
      </c>
      <c r="N25" s="127">
        <f>IF($G25="","",EOMONTH(Q$16,-1))</f>
        <v>44196</v>
      </c>
      <c r="O25" s="129">
        <f>IFERROR(DATEDIF($G25,N25,"Y"),0)</f>
        <v>9</v>
      </c>
      <c r="P25" s="93" t="str">
        <f>IF($D25="","",IF($G25="","",IF($G25&gt;N25,"",IF(N25&gt;=$D25,"○",""))))</f>
        <v>○</v>
      </c>
      <c r="Q25" s="95"/>
      <c r="R25" s="112" t="str">
        <f>IF(Q25="","",IF(P25="○",IF(O25&gt;=10,IF($C25="介護","●","○"),"○"),"×"))</f>
        <v/>
      </c>
      <c r="S25" s="108">
        <f>IF($G25="","",EOMONTH(V$16,-1))</f>
        <v>44227</v>
      </c>
      <c r="T25" s="129">
        <f>IFERROR(DATEDIF($G25,S25,"Y"),0)</f>
        <v>9</v>
      </c>
      <c r="U25" s="93" t="str">
        <f>IF($D25="","",IF($G25="","",IF($G25&gt;S25,"",IF(S25&gt;=$D25,"○",""))))</f>
        <v>○</v>
      </c>
      <c r="V25" s="95"/>
      <c r="W25" s="112" t="str">
        <f>IF(V25="","",IF(U25="○",IF(T25&gt;=10,IF($C25="介護","●","○"),"○"),"×"))</f>
        <v/>
      </c>
      <c r="X25" s="127">
        <f>IF($G25="","",EOMONTH(AA$16,-1))</f>
        <v>44255</v>
      </c>
      <c r="Y25" s="110">
        <f>IFERROR(DATEDIF($G25,X25,"Y"),0)</f>
        <v>9</v>
      </c>
      <c r="Z25" s="93" t="str">
        <f>IF($D25="","",IF($G25="","",IF($G25&gt;X25,"",IF(X25&gt;=$D25,"○",""))))</f>
        <v>○</v>
      </c>
      <c r="AA25" s="95"/>
      <c r="AB25" s="112" t="str">
        <f>IF(AA25="","",IF(Z25="○",IF(Y25&gt;=10,IF($C25="介護","●","○"),"○"),"×"))</f>
        <v/>
      </c>
      <c r="AC25" s="127">
        <f>IF($G25="","",EOMONTH(AF$16,-1))</f>
        <v>44286</v>
      </c>
      <c r="AD25" s="129">
        <f>IFERROR(DATEDIF($G25,AC25,"Y"),0)</f>
        <v>9</v>
      </c>
      <c r="AE25" s="93" t="str">
        <f>IF($D25="","",IF($G25="","",IF($G25&gt;AC25,"",IF(AC25&gt;=$D25,"○",""))))</f>
        <v>○</v>
      </c>
      <c r="AF25" s="95"/>
      <c r="AG25" s="112" t="str">
        <f>IF(AF25="","",IF(AE25="○",IF(AD25&gt;=10,IF($C25="介護","●","○"),"○"),"×"))</f>
        <v/>
      </c>
      <c r="AH25" s="127">
        <f>IF($G25="","",EOMONTH(AK$16,-1))</f>
        <v>44316</v>
      </c>
      <c r="AI25" s="129">
        <f>IFERROR(DATEDIF($G25,AH25,"Y"),0)</f>
        <v>9</v>
      </c>
      <c r="AJ25" s="93" t="str">
        <f>IF($D25="","",IF($G25="","",IF($G25&gt;AH25,"",IF(AH25&gt;=$D25,"○",""))))</f>
        <v>○</v>
      </c>
      <c r="AK25" s="95"/>
      <c r="AL25" s="112" t="str">
        <f>IF(AK25="","",IF(AJ25="○",IF(AI25&gt;=10,IF($C25="介護","●","○"),"○"),"×"))</f>
        <v/>
      </c>
      <c r="AM25" s="127">
        <f>IF($G25="","",EOMONTH(AP$16,-1))</f>
        <v>44347</v>
      </c>
      <c r="AN25" s="110">
        <f>IFERROR(DATEDIF($G25,AM25,"Y"),0)</f>
        <v>9</v>
      </c>
      <c r="AO25" s="93" t="str">
        <f>IF($D25="","",IF($G25="","",IF($G25&gt;AM25,"",IF(AM25&gt;=$D25,"○",""))))</f>
        <v>○</v>
      </c>
      <c r="AP25" s="95"/>
      <c r="AQ25" s="145" t="str">
        <f>IF(AP25="","",IF(AO25="○",IF(AN25&gt;=10,IF($C25="介護","●","○"),"○"),"×"))</f>
        <v/>
      </c>
      <c r="AR25" s="108">
        <f>IF($G25="","",EOMONTH(AU$16,-1))</f>
        <v>44377</v>
      </c>
      <c r="AS25" s="129">
        <f>IFERROR(DATEDIF($G25,AR25,"Y"),0)</f>
        <v>9</v>
      </c>
      <c r="AT25" s="93" t="str">
        <f>IF($D25="","",IF($G25="","",IF($G25&gt;AR25,"",IF(AR25&gt;=$D25,"○",""))))</f>
        <v>○</v>
      </c>
      <c r="AU25" s="95">
        <v>0.8</v>
      </c>
      <c r="AV25" s="145" t="str">
        <f>IF(AU25="","",IF(AT25="○",IF(AS25&gt;=10,IF($C25="介護","●","○"),"○"),"×"))</f>
        <v>○</v>
      </c>
      <c r="AW25" s="127">
        <f>IF($G25="","",EOMONTH(AZ$16,-1))</f>
        <v>44408</v>
      </c>
      <c r="AX25" s="110">
        <f>IFERROR(DATEDIF($G25,AW25,"Y"),0)</f>
        <v>10</v>
      </c>
      <c r="AY25" s="93" t="str">
        <f>IF($D25="","",IF($G25="","",IF($G25&gt;AW25,"",IF(AW25&gt;=$D25,"○",""))))</f>
        <v>○</v>
      </c>
      <c r="AZ25" s="95">
        <v>0.8</v>
      </c>
      <c r="BA25" s="145" t="str">
        <f>IF(AZ25="","",IF(AY25="○",IF(AX25&gt;=10,IF($C25="介護","●","○"),"○"),"×"))</f>
        <v>●</v>
      </c>
      <c r="BB25" s="127">
        <f>IF($G25="","",EOMONTH(BE$16,-1))</f>
        <v>44439</v>
      </c>
      <c r="BC25" s="110">
        <f>IFERROR(DATEDIF($G25,BB25,"Y"),0)</f>
        <v>10</v>
      </c>
      <c r="BD25" s="93" t="str">
        <f>IF($D25="","",IF($G25="","",IF($G25&gt;BB25,"",IF(BB25&gt;=$D25,"○",""))))</f>
        <v>○</v>
      </c>
      <c r="BE25" s="95">
        <v>0.8</v>
      </c>
      <c r="BF25" s="145" t="str">
        <f>IF(BE25="","",IF(BD25="○",IF(BC25&gt;=10,IF($C25="介護","●","○"),"○"),"×"))</f>
        <v>●</v>
      </c>
      <c r="BG25" s="127">
        <f>IF($G25="","",EOMONTH(BJ$16,-1))</f>
        <v>44469</v>
      </c>
      <c r="BH25" s="110">
        <f>IFERROR(DATEDIF($G25,BG25,"Y"),0)</f>
        <v>10</v>
      </c>
      <c r="BI25" s="93" t="str">
        <f>IF($D25="","",IF($G25="","",IF($G25&gt;BG25,"",IF(BG25&gt;=$D25,"○",""))))</f>
        <v>○</v>
      </c>
      <c r="BJ25" s="95"/>
      <c r="BK25" s="261" t="str">
        <f>IF(BJ25="","",IF(BI25="○",IF(BH25&gt;=10,IF($C25="介護","●","○"),"○"),"×"))</f>
        <v/>
      </c>
      <c r="BL25" s="127">
        <f>IF($G25="","",EOMONTH(BO$16,-1))</f>
        <v>44500</v>
      </c>
      <c r="BM25" s="110">
        <f>IFERROR(DATEDIF($G25,BL25,"Y"),0)</f>
        <v>10</v>
      </c>
      <c r="BN25" s="93" t="str">
        <f>IF($D25="","",IF($G25="","",IF($G25&gt;BL25,"",IF(BL25&gt;=$D25,"○",""))))</f>
        <v>○</v>
      </c>
      <c r="BO25" s="95"/>
      <c r="BP25" s="261" t="str">
        <f>IF(BO25="","",IF(BN25="○",IF(BM25&gt;=10,IF($C25="介護","●","○"),"○"),"×"))</f>
        <v/>
      </c>
      <c r="BQ25" s="127">
        <f>IF($G25="","",EOMONTH(BT$16,-1))</f>
        <v>44530</v>
      </c>
      <c r="BR25" s="110">
        <f>IFERROR(DATEDIF($G25,BQ25,"Y"),0)</f>
        <v>10</v>
      </c>
      <c r="BS25" s="93" t="str">
        <f>IF($D25="","",IF($G25="","",IF($G25&gt;BQ25,"",IF(BQ25&gt;=$D25,"○",""))))</f>
        <v>○</v>
      </c>
      <c r="BT25" s="95"/>
      <c r="BU25" s="261" t="str">
        <f>IF(BT25="","",IF(BS25="○",IF(BR25&gt;=10,IF($C25="介護","●","○"),"○"),"×"))</f>
        <v/>
      </c>
      <c r="BV25" s="127">
        <f>IF($G25="","",EOMONTH(BY$16,-1))</f>
        <v>44561</v>
      </c>
      <c r="BW25" s="110">
        <f>IFERROR(DATEDIF($G25,BV25,"Y"),0)</f>
        <v>10</v>
      </c>
      <c r="BX25" s="93" t="str">
        <f>IF($D25="","",IF($G25="","",IF($G25&gt;BV25,"",IF(BV25&gt;=$D25,"○",""))))</f>
        <v>○</v>
      </c>
      <c r="BY25" s="95"/>
      <c r="BZ25" s="261" t="str">
        <f>IF(BY25="","",IF(BX25="○",IF(BW25&gt;=10,IF($C25="介護","●","○"),"○"),"×"))</f>
        <v/>
      </c>
      <c r="CA25" s="127">
        <f>IF($G25="","",EOMONTH(CD$16,-1))</f>
        <v>44592</v>
      </c>
      <c r="CB25" s="110">
        <f>IFERROR(DATEDIF($G25,CA25,"Y"),0)</f>
        <v>10</v>
      </c>
      <c r="CC25" s="93" t="str">
        <f>IF($D25="","",IF($G25="","",IF($G25&gt;CA25,"",IF(CA25&gt;=$D25,"○",""))))</f>
        <v>○</v>
      </c>
      <c r="CD25" s="95"/>
      <c r="CE25" s="97" t="str">
        <f>IF(CD25="","",IF(CC25="○",IF(CB25&gt;=10,IF($C25="介護","●","○"),"○"),"×"))</f>
        <v/>
      </c>
      <c r="CF25" s="136">
        <f>SUM(L25,Q25,V25,AA25,AF25,AK25,AP25,AU25,AZ25,BE25,BJ25,BO25,BT25,BY25,CD25)</f>
        <v>2.4000000000000004</v>
      </c>
      <c r="CG25" s="101"/>
      <c r="CH25" s="66"/>
    </row>
    <row r="26" spans="2:88" ht="13.5" customHeight="1" x14ac:dyDescent="0.15">
      <c r="B26" s="144"/>
      <c r="C26" s="137"/>
      <c r="D26" s="137"/>
      <c r="E26" s="138"/>
      <c r="F26" s="139"/>
      <c r="G26" s="26">
        <f>IF(G25="","",$G$20)</f>
        <v>44377</v>
      </c>
      <c r="H26" s="123"/>
      <c r="I26" s="266"/>
      <c r="J26" s="135"/>
      <c r="K26" s="131"/>
      <c r="L26" s="95"/>
      <c r="M26" s="132"/>
      <c r="N26" s="127"/>
      <c r="O26" s="135"/>
      <c r="P26" s="131"/>
      <c r="Q26" s="95"/>
      <c r="R26" s="132"/>
      <c r="S26" s="114"/>
      <c r="T26" s="135"/>
      <c r="U26" s="131"/>
      <c r="V26" s="95"/>
      <c r="W26" s="132"/>
      <c r="X26" s="127"/>
      <c r="Y26" s="110"/>
      <c r="Z26" s="131"/>
      <c r="AA26" s="95"/>
      <c r="AB26" s="132"/>
      <c r="AC26" s="127"/>
      <c r="AD26" s="135"/>
      <c r="AE26" s="131"/>
      <c r="AF26" s="95"/>
      <c r="AG26" s="132"/>
      <c r="AH26" s="127"/>
      <c r="AI26" s="135"/>
      <c r="AJ26" s="131"/>
      <c r="AK26" s="95"/>
      <c r="AL26" s="132"/>
      <c r="AM26" s="127"/>
      <c r="AN26" s="110"/>
      <c r="AO26" s="131"/>
      <c r="AP26" s="95"/>
      <c r="AQ26" s="145"/>
      <c r="AR26" s="114"/>
      <c r="AS26" s="135"/>
      <c r="AT26" s="131"/>
      <c r="AU26" s="95"/>
      <c r="AV26" s="145"/>
      <c r="AW26" s="127"/>
      <c r="AX26" s="110"/>
      <c r="AY26" s="131"/>
      <c r="AZ26" s="95"/>
      <c r="BA26" s="145"/>
      <c r="BB26" s="127"/>
      <c r="BC26" s="110"/>
      <c r="BD26" s="131"/>
      <c r="BE26" s="95"/>
      <c r="BF26" s="145"/>
      <c r="BG26" s="127"/>
      <c r="BH26" s="110"/>
      <c r="BI26" s="131"/>
      <c r="BJ26" s="95"/>
      <c r="BK26" s="261"/>
      <c r="BL26" s="127"/>
      <c r="BM26" s="110"/>
      <c r="BN26" s="131"/>
      <c r="BO26" s="95"/>
      <c r="BP26" s="261"/>
      <c r="BQ26" s="127"/>
      <c r="BR26" s="110"/>
      <c r="BS26" s="131"/>
      <c r="BT26" s="95"/>
      <c r="BU26" s="261"/>
      <c r="BV26" s="127"/>
      <c r="BW26" s="110"/>
      <c r="BX26" s="131"/>
      <c r="BY26" s="95"/>
      <c r="BZ26" s="261"/>
      <c r="CA26" s="127"/>
      <c r="CB26" s="110"/>
      <c r="CC26" s="131"/>
      <c r="CD26" s="95"/>
      <c r="CE26" s="97"/>
      <c r="CF26" s="140"/>
      <c r="CG26" s="101"/>
      <c r="CH26" s="66"/>
    </row>
    <row r="27" spans="2:88" ht="13.5" customHeight="1" x14ac:dyDescent="0.15">
      <c r="B27" s="115" t="s">
        <v>4</v>
      </c>
      <c r="C27" s="117" t="s">
        <v>18</v>
      </c>
      <c r="D27" s="141"/>
      <c r="E27" s="119" t="s">
        <v>28</v>
      </c>
      <c r="F27" s="120"/>
      <c r="G27" s="25">
        <v>36600</v>
      </c>
      <c r="H27" s="123" t="str">
        <f>IF($G27="","",IFERROR(DATEDIF(G27,G28,"Y")&amp;"年"&amp;DATEDIF(G27,G28,"YM")&amp;"月","0年0月"))</f>
        <v>21年3月</v>
      </c>
      <c r="I27" s="264">
        <f>IF($G27="","",EOMONTH(L$16,-1))</f>
        <v>44165</v>
      </c>
      <c r="J27" s="129">
        <f>IFERROR(DATEDIF($G27,I27,"Y"),0)</f>
        <v>20</v>
      </c>
      <c r="K27" s="93" t="str">
        <f>IF($D27="","",IF($G27="","",IF($G27&gt;I27,"",IF(I27&gt;=$D27,"○",""))))</f>
        <v/>
      </c>
      <c r="L27" s="95"/>
      <c r="M27" s="112" t="str">
        <f>IF(L27="","",IF(K27="○",IF(J27&gt;=10,IF($C27="介護","●","○"),"○"),"×"))</f>
        <v/>
      </c>
      <c r="N27" s="127">
        <f>IF($G27="","",EOMONTH(Q$16,-1))</f>
        <v>44196</v>
      </c>
      <c r="O27" s="129">
        <f>IFERROR(DATEDIF($G27,N27,"Y"),0)</f>
        <v>20</v>
      </c>
      <c r="P27" s="93" t="str">
        <f>IF($D27="","",IF($G27="","",IF($G27&gt;N27,"",IF(N27&gt;=$D27,"○",""))))</f>
        <v/>
      </c>
      <c r="Q27" s="95"/>
      <c r="R27" s="112" t="str">
        <f>IF(Q27="","",IF(P27="○",IF(O27&gt;=10,IF($C27="介護","●","○"),"○"),"×"))</f>
        <v/>
      </c>
      <c r="S27" s="108">
        <f>IF($G27="","",EOMONTH(V$16,-1))</f>
        <v>44227</v>
      </c>
      <c r="T27" s="129">
        <f>IFERROR(DATEDIF($G27,S27,"Y"),0)</f>
        <v>20</v>
      </c>
      <c r="U27" s="93" t="str">
        <f>IF($D27="","",IF($G27="","",IF($G27&gt;S27,"",IF(S27&gt;=$D27,"○",""))))</f>
        <v/>
      </c>
      <c r="V27" s="95"/>
      <c r="W27" s="112" t="str">
        <f>IF(V27="","",IF(U27="○",IF(T27&gt;=10,IF($C27="介護","●","○"),"○"),"×"))</f>
        <v/>
      </c>
      <c r="X27" s="127">
        <f>IF($G27="","",EOMONTH(AA$16,-1))</f>
        <v>44255</v>
      </c>
      <c r="Y27" s="110">
        <f>IFERROR(DATEDIF($G27,X27,"Y"),0)</f>
        <v>20</v>
      </c>
      <c r="Z27" s="93" t="str">
        <f>IF($D27="","",IF($G27="","",IF($G27&gt;X27,"",IF(X27&gt;=$D27,"○",""))))</f>
        <v/>
      </c>
      <c r="AA27" s="95"/>
      <c r="AB27" s="112" t="str">
        <f>IF(AA27="","",IF(Z27="○",IF(Y27&gt;=10,IF($C27="介護","●","○"),"○"),"×"))</f>
        <v/>
      </c>
      <c r="AC27" s="127">
        <f>IF($G27="","",EOMONTH(AF$16,-1))</f>
        <v>44286</v>
      </c>
      <c r="AD27" s="129">
        <f>IFERROR(DATEDIF($G27,AC27,"Y"),0)</f>
        <v>21</v>
      </c>
      <c r="AE27" s="93" t="str">
        <f>IF($D27="","",IF($G27="","",IF($G27&gt;AC27,"",IF(AC27&gt;=$D27,"○",""))))</f>
        <v/>
      </c>
      <c r="AF27" s="95"/>
      <c r="AG27" s="112" t="str">
        <f>IF(AF27="","",IF(AE27="○",IF(AD27&gt;=10,IF($C27="介護","●","○"),"○"),"×"))</f>
        <v/>
      </c>
      <c r="AH27" s="127">
        <f>IF($G27="","",EOMONTH(AK$16,-1))</f>
        <v>44316</v>
      </c>
      <c r="AI27" s="129">
        <f>IFERROR(DATEDIF($G27,AH27,"Y"),0)</f>
        <v>21</v>
      </c>
      <c r="AJ27" s="93" t="str">
        <f>IF($D27="","",IF($G27="","",IF($G27&gt;AH27,"",IF(AH27&gt;=$D27,"○",""))))</f>
        <v/>
      </c>
      <c r="AK27" s="95"/>
      <c r="AL27" s="112" t="str">
        <f>IF(AK27="","",IF(AJ27="○",IF(AI27&gt;=10,IF($C27="介護","●","○"),"○"),"×"))</f>
        <v/>
      </c>
      <c r="AM27" s="127">
        <f>IF($G27="","",EOMONTH(AP$16,-1))</f>
        <v>44347</v>
      </c>
      <c r="AN27" s="110">
        <f>IFERROR(DATEDIF($G27,AM27,"Y"),0)</f>
        <v>21</v>
      </c>
      <c r="AO27" s="93" t="str">
        <f>IF($D27="","",IF($G27="","",IF($G27&gt;AM27,"",IF(AM27&gt;=$D27,"○",""))))</f>
        <v/>
      </c>
      <c r="AP27" s="95"/>
      <c r="AQ27" s="145" t="str">
        <f>IF(AP27="","",IF(AO27="○",IF(AN27&gt;=10,IF($C27="介護","●","○"),"○"),"×"))</f>
        <v/>
      </c>
      <c r="AR27" s="108">
        <f>IF($G27="","",EOMONTH(AU$16,-1))</f>
        <v>44377</v>
      </c>
      <c r="AS27" s="129">
        <f>IFERROR(DATEDIF($G27,AR27,"Y"),0)</f>
        <v>21</v>
      </c>
      <c r="AT27" s="93" t="str">
        <f>IF($D27="","",IF($G27="","",IF($G27&gt;AR27,"",IF(AR27&gt;=$D27,"○",""))))</f>
        <v/>
      </c>
      <c r="AU27" s="95">
        <v>1</v>
      </c>
      <c r="AV27" s="145" t="str">
        <f>IF(AU27="","",IF(AT27="○",IF(AS27&gt;=10,IF($C27="介護","●","○"),"○"),"×"))</f>
        <v>×</v>
      </c>
      <c r="AW27" s="127">
        <f>IF($G27="","",EOMONTH(AZ$16,-1))</f>
        <v>44408</v>
      </c>
      <c r="AX27" s="110">
        <f>IFERROR(DATEDIF($G27,AW27,"Y"),0)</f>
        <v>21</v>
      </c>
      <c r="AY27" s="93" t="str">
        <f>IF($D27="","",IF($G27="","",IF($G27&gt;AW27,"",IF(AW27&gt;=$D27,"○",""))))</f>
        <v/>
      </c>
      <c r="AZ27" s="95">
        <v>1</v>
      </c>
      <c r="BA27" s="145" t="str">
        <f>IF(AZ27="","",IF(AY27="○",IF(AX27&gt;=10,IF($C27="介護","●","○"),"○"),"×"))</f>
        <v>×</v>
      </c>
      <c r="BB27" s="127">
        <f>IF($G27="","",EOMONTH(BE$16,-1))</f>
        <v>44439</v>
      </c>
      <c r="BC27" s="110">
        <f>IFERROR(DATEDIF($G27,BB27,"Y"),0)</f>
        <v>21</v>
      </c>
      <c r="BD27" s="93" t="str">
        <f>IF($D27="","",IF($G27="","",IF($G27&gt;BB27,"",IF(BB27&gt;=$D27,"○",""))))</f>
        <v/>
      </c>
      <c r="BE27" s="95">
        <v>1</v>
      </c>
      <c r="BF27" s="145" t="str">
        <f>IF(BE27="","",IF(BD27="○",IF(BC27&gt;=10,IF($C27="介護","●","○"),"○"),"×"))</f>
        <v>×</v>
      </c>
      <c r="BG27" s="127">
        <f>IF($G27="","",EOMONTH(BJ$16,-1))</f>
        <v>44469</v>
      </c>
      <c r="BH27" s="110">
        <f>IFERROR(DATEDIF($G27,BG27,"Y"),0)</f>
        <v>21</v>
      </c>
      <c r="BI27" s="93" t="str">
        <f>IF($D27="","",IF($G27="","",IF($G27&gt;BG27,"",IF(BG27&gt;=$D27,"○",""))))</f>
        <v/>
      </c>
      <c r="BJ27" s="95"/>
      <c r="BK27" s="261" t="str">
        <f>IF(BJ27="","",IF(BI27="○",IF(BH27&gt;=10,IF($C27="介護","●","○"),"○"),"×"))</f>
        <v/>
      </c>
      <c r="BL27" s="127">
        <f>IF($G27="","",EOMONTH(BO$16,-1))</f>
        <v>44500</v>
      </c>
      <c r="BM27" s="110">
        <f>IFERROR(DATEDIF($G27,BL27,"Y"),0)</f>
        <v>21</v>
      </c>
      <c r="BN27" s="93" t="str">
        <f>IF($D27="","",IF($G27="","",IF($G27&gt;BL27,"",IF(BL27&gt;=$D27,"○",""))))</f>
        <v/>
      </c>
      <c r="BO27" s="95"/>
      <c r="BP27" s="261" t="str">
        <f>IF(BO27="","",IF(BN27="○",IF(BM27&gt;=10,IF($C27="介護","●","○"),"○"),"×"))</f>
        <v/>
      </c>
      <c r="BQ27" s="127">
        <f>IF($G27="","",EOMONTH(BT$16,-1))</f>
        <v>44530</v>
      </c>
      <c r="BR27" s="110">
        <f>IFERROR(DATEDIF($G27,BQ27,"Y"),0)</f>
        <v>21</v>
      </c>
      <c r="BS27" s="93" t="str">
        <f>IF($D27="","",IF($G27="","",IF($G27&gt;BQ27,"",IF(BQ27&gt;=$D27,"○",""))))</f>
        <v/>
      </c>
      <c r="BT27" s="95"/>
      <c r="BU27" s="261" t="str">
        <f>IF(BT27="","",IF(BS27="○",IF(BR27&gt;=10,IF($C27="介護","●","○"),"○"),"×"))</f>
        <v/>
      </c>
      <c r="BV27" s="127">
        <f>IF($G27="","",EOMONTH(BY$16,-1))</f>
        <v>44561</v>
      </c>
      <c r="BW27" s="110">
        <f>IFERROR(DATEDIF($G27,BV27,"Y"),0)</f>
        <v>21</v>
      </c>
      <c r="BX27" s="93" t="str">
        <f>IF($D27="","",IF($G27="","",IF($G27&gt;BV27,"",IF(BV27&gt;=$D27,"○",""))))</f>
        <v/>
      </c>
      <c r="BY27" s="95"/>
      <c r="BZ27" s="261" t="str">
        <f>IF(BY27="","",IF(BX27="○",IF(BW27&gt;=10,IF($C27="介護","●","○"),"○"),"×"))</f>
        <v/>
      </c>
      <c r="CA27" s="127">
        <f>IF($G27="","",EOMONTH(CD$16,-1))</f>
        <v>44592</v>
      </c>
      <c r="CB27" s="110">
        <f>IFERROR(DATEDIF($G27,CA27,"Y"),0)</f>
        <v>21</v>
      </c>
      <c r="CC27" s="93" t="str">
        <f>IF($D27="","",IF($G27="","",IF($G27&gt;CA27,"",IF(CA27&gt;=$D27,"○",""))))</f>
        <v/>
      </c>
      <c r="CD27" s="95"/>
      <c r="CE27" s="97" t="str">
        <f>IF(CD27="","",IF(CC27="○",IF(CB27&gt;=10,IF($C27="介護","●","○"),"○"),"×"))</f>
        <v/>
      </c>
      <c r="CF27" s="136">
        <f>SUM(L27,Q27,V27,AA27,AF27,AK27,AP27,AU27,AZ27,BE27,BJ27,BO27,BT27,BY27,CD27)</f>
        <v>3</v>
      </c>
      <c r="CG27" s="101"/>
      <c r="CH27" s="66"/>
    </row>
    <row r="28" spans="2:88" ht="13.5" customHeight="1" x14ac:dyDescent="0.15">
      <c r="B28" s="116"/>
      <c r="C28" s="137"/>
      <c r="D28" s="137"/>
      <c r="E28" s="138"/>
      <c r="F28" s="139"/>
      <c r="G28" s="26">
        <f>IF(G27="","",$G$20)</f>
        <v>44377</v>
      </c>
      <c r="H28" s="123"/>
      <c r="I28" s="266"/>
      <c r="J28" s="135"/>
      <c r="K28" s="131"/>
      <c r="L28" s="95"/>
      <c r="M28" s="132"/>
      <c r="N28" s="127"/>
      <c r="O28" s="135"/>
      <c r="P28" s="131"/>
      <c r="Q28" s="95"/>
      <c r="R28" s="132"/>
      <c r="S28" s="114"/>
      <c r="T28" s="135"/>
      <c r="U28" s="131"/>
      <c r="V28" s="95"/>
      <c r="W28" s="132"/>
      <c r="X28" s="127"/>
      <c r="Y28" s="110"/>
      <c r="Z28" s="131"/>
      <c r="AA28" s="95"/>
      <c r="AB28" s="132"/>
      <c r="AC28" s="127"/>
      <c r="AD28" s="135"/>
      <c r="AE28" s="131"/>
      <c r="AF28" s="95"/>
      <c r="AG28" s="132"/>
      <c r="AH28" s="127"/>
      <c r="AI28" s="135"/>
      <c r="AJ28" s="131"/>
      <c r="AK28" s="95"/>
      <c r="AL28" s="132"/>
      <c r="AM28" s="127"/>
      <c r="AN28" s="110"/>
      <c r="AO28" s="131"/>
      <c r="AP28" s="95"/>
      <c r="AQ28" s="145"/>
      <c r="AR28" s="114"/>
      <c r="AS28" s="135"/>
      <c r="AT28" s="131"/>
      <c r="AU28" s="95"/>
      <c r="AV28" s="145"/>
      <c r="AW28" s="127"/>
      <c r="AX28" s="110"/>
      <c r="AY28" s="131"/>
      <c r="AZ28" s="95"/>
      <c r="BA28" s="145"/>
      <c r="BB28" s="127"/>
      <c r="BC28" s="110"/>
      <c r="BD28" s="131"/>
      <c r="BE28" s="95"/>
      <c r="BF28" s="145"/>
      <c r="BG28" s="127"/>
      <c r="BH28" s="110"/>
      <c r="BI28" s="131"/>
      <c r="BJ28" s="95"/>
      <c r="BK28" s="261"/>
      <c r="BL28" s="127"/>
      <c r="BM28" s="110"/>
      <c r="BN28" s="131"/>
      <c r="BO28" s="95"/>
      <c r="BP28" s="261"/>
      <c r="BQ28" s="127"/>
      <c r="BR28" s="110"/>
      <c r="BS28" s="131"/>
      <c r="BT28" s="95"/>
      <c r="BU28" s="261"/>
      <c r="BV28" s="127"/>
      <c r="BW28" s="110"/>
      <c r="BX28" s="131"/>
      <c r="BY28" s="95"/>
      <c r="BZ28" s="261"/>
      <c r="CA28" s="127"/>
      <c r="CB28" s="110"/>
      <c r="CC28" s="131"/>
      <c r="CD28" s="95"/>
      <c r="CE28" s="97"/>
      <c r="CF28" s="140"/>
      <c r="CG28" s="101"/>
      <c r="CH28" s="66"/>
    </row>
    <row r="29" spans="2:88" ht="13.5" customHeight="1" x14ac:dyDescent="0.15">
      <c r="B29" s="115" t="s">
        <v>5</v>
      </c>
      <c r="C29" s="117" t="s">
        <v>33</v>
      </c>
      <c r="D29" s="141">
        <v>43929</v>
      </c>
      <c r="E29" s="119" t="s">
        <v>50</v>
      </c>
      <c r="F29" s="120"/>
      <c r="G29" s="25">
        <v>44448</v>
      </c>
      <c r="H29" s="123" t="str">
        <f>IF($G29="","",IFERROR(DATEDIF(G29,G30,"Y")&amp;"年"&amp;DATEDIF(G29,G30,"YM")&amp;"月","0年0月"))</f>
        <v>0年0月</v>
      </c>
      <c r="I29" s="264">
        <f>IF($G29="","",EOMONTH(L$16,-1))</f>
        <v>44165</v>
      </c>
      <c r="J29" s="129">
        <f>IFERROR(DATEDIF($G29,I29,"Y"),0)</f>
        <v>0</v>
      </c>
      <c r="K29" s="93" t="str">
        <f>IF($D29="","",IF($G29="","",IF($G29&gt;I29,"",IF(I29&gt;=$D29,"○",""))))</f>
        <v/>
      </c>
      <c r="L29" s="95"/>
      <c r="M29" s="112" t="str">
        <f>IF(L29="","",IF(K29="○",IF(J29&gt;=10,IF($C29="介護","●","○"),"○"),"×"))</f>
        <v/>
      </c>
      <c r="N29" s="127">
        <f>IF($G29="","",EOMONTH(Q$16,-1))</f>
        <v>44196</v>
      </c>
      <c r="O29" s="129">
        <f>IFERROR(DATEDIF($G29,N29,"Y"),0)</f>
        <v>0</v>
      </c>
      <c r="P29" s="93" t="str">
        <f>IF($D29="","",IF($G29="","",IF($G29&gt;N29,"",IF(N29&gt;=$D29,"○",""))))</f>
        <v/>
      </c>
      <c r="Q29" s="95"/>
      <c r="R29" s="112" t="str">
        <f>IF(Q29="","",IF(P29="○",IF(O29&gt;=10,IF($C29="介護","●","○"),"○"),"×"))</f>
        <v/>
      </c>
      <c r="S29" s="108">
        <f>IF($G29="","",EOMONTH(V$16,-1))</f>
        <v>44227</v>
      </c>
      <c r="T29" s="129">
        <f>IFERROR(DATEDIF($G29,S29,"Y"),0)</f>
        <v>0</v>
      </c>
      <c r="U29" s="93" t="str">
        <f>IF($D29="","",IF($G29="","",IF($G29&gt;S29,"",IF(S29&gt;=$D29,"○",""))))</f>
        <v/>
      </c>
      <c r="V29" s="95"/>
      <c r="W29" s="112" t="str">
        <f>IF(V29="","",IF(U29="○",IF(T29&gt;=10,IF($C29="介護","●","○"),"○"),"×"))</f>
        <v/>
      </c>
      <c r="X29" s="127">
        <f>IF($G29="","",EOMONTH(AA$16,-1))</f>
        <v>44255</v>
      </c>
      <c r="Y29" s="110">
        <f>IFERROR(DATEDIF($G29,X29,"Y"),0)</f>
        <v>0</v>
      </c>
      <c r="Z29" s="93" t="str">
        <f>IF($D29="","",IF($G29="","",IF($G29&gt;X29,"",IF(X29&gt;=$D29,"○",""))))</f>
        <v/>
      </c>
      <c r="AA29" s="95"/>
      <c r="AB29" s="112" t="str">
        <f>IF(AA29="","",IF(Z29="○",IF(Y29&gt;=10,IF($C29="介護","●","○"),"○"),"×"))</f>
        <v/>
      </c>
      <c r="AC29" s="127">
        <f>IF($G29="","",EOMONTH(AF$16,-1))</f>
        <v>44286</v>
      </c>
      <c r="AD29" s="129">
        <f>IFERROR(DATEDIF($G29,AC29,"Y"),0)</f>
        <v>0</v>
      </c>
      <c r="AE29" s="93" t="str">
        <f>IF($D29="","",IF($G29="","",IF($G29&gt;AC29,"",IF(AC29&gt;=$D29,"○",""))))</f>
        <v/>
      </c>
      <c r="AF29" s="95"/>
      <c r="AG29" s="112" t="str">
        <f>IF(AF29="","",IF(AE29="○",IF(AD29&gt;=10,IF($C29="介護","●","○"),"○"),"×"))</f>
        <v/>
      </c>
      <c r="AH29" s="127">
        <f>IF($G29="","",EOMONTH(AK$16,-1))</f>
        <v>44316</v>
      </c>
      <c r="AI29" s="129">
        <f>IFERROR(DATEDIF($G29,AH29,"Y"),0)</f>
        <v>0</v>
      </c>
      <c r="AJ29" s="93" t="str">
        <f>IF($D29="","",IF($G29="","",IF($G29&gt;AH29,"",IF(AH29&gt;=$D29,"○",""))))</f>
        <v/>
      </c>
      <c r="AK29" s="95"/>
      <c r="AL29" s="112" t="str">
        <f>IF(AK29="","",IF(AJ29="○",IF(AI29&gt;=10,IF($C29="介護","●","○"),"○"),"×"))</f>
        <v/>
      </c>
      <c r="AM29" s="127">
        <f>IF($G29="","",EOMONTH(AP$16,-1))</f>
        <v>44347</v>
      </c>
      <c r="AN29" s="110">
        <f>IFERROR(DATEDIF($G29,AM29,"Y"),0)</f>
        <v>0</v>
      </c>
      <c r="AO29" s="93" t="str">
        <f>IF($D29="","",IF($G29="","",IF($G29&gt;AM29,"",IF(AM29&gt;=$D29,"○",""))))</f>
        <v/>
      </c>
      <c r="AP29" s="95"/>
      <c r="AQ29" s="145" t="str">
        <f>IF(AP29="","",IF(AO29="○",IF(AN29&gt;=10,IF($C29="介護","●","○"),"○"),"×"))</f>
        <v/>
      </c>
      <c r="AR29" s="108">
        <f>IF($G29="","",EOMONTH(AU$16,-1))</f>
        <v>44377</v>
      </c>
      <c r="AS29" s="129">
        <f>IFERROR(DATEDIF($G29,AR29,"Y"),0)</f>
        <v>0</v>
      </c>
      <c r="AT29" s="93" t="str">
        <f>IF($D29="","",IF($G29="","",IF($G29&gt;AR29,"",IF(AR29&gt;=$D29,"○",""))))</f>
        <v/>
      </c>
      <c r="AU29" s="95">
        <v>0.6</v>
      </c>
      <c r="AV29" s="145" t="str">
        <f>IF(AU29="","",IF(AT29="○",IF(AS29&gt;=10,IF($C29="介護","●","○"),"○"),"×"))</f>
        <v>×</v>
      </c>
      <c r="AW29" s="127">
        <f>IF($G29="","",EOMONTH(AZ$16,-1))</f>
        <v>44408</v>
      </c>
      <c r="AX29" s="110">
        <f>IFERROR(DATEDIF($G29,AW29,"Y"),0)</f>
        <v>0</v>
      </c>
      <c r="AY29" s="93" t="str">
        <f>IF($D29="","",IF($G29="","",IF($G29&gt;AW29,"",IF(AW29&gt;=$D29,"○",""))))</f>
        <v/>
      </c>
      <c r="AZ29" s="95">
        <v>0.6</v>
      </c>
      <c r="BA29" s="145" t="str">
        <f>IF(AZ29="","",IF(AY29="○",IF(AX29&gt;=10,IF($C29="介護","●","○"),"○"),"×"))</f>
        <v>×</v>
      </c>
      <c r="BB29" s="127">
        <f>IF($G29="","",EOMONTH(BE$16,-1))</f>
        <v>44439</v>
      </c>
      <c r="BC29" s="110">
        <f>IFERROR(DATEDIF($G29,BB29,"Y"),0)</f>
        <v>0</v>
      </c>
      <c r="BD29" s="93" t="str">
        <f>IF($D29="","",IF($G29="","",IF($G29&gt;BB29,"",IF(BB29&gt;=$D29,"○",""))))</f>
        <v/>
      </c>
      <c r="BE29" s="95">
        <v>0.6</v>
      </c>
      <c r="BF29" s="145" t="str">
        <f>IF(BE29="","",IF(BD29="○",IF(BC29&gt;=10,IF($C29="介護","●","○"),"○"),"×"))</f>
        <v>×</v>
      </c>
      <c r="BG29" s="127">
        <f>IF($G29="","",EOMONTH(BJ$16,-1))</f>
        <v>44469</v>
      </c>
      <c r="BH29" s="110">
        <f>IFERROR(DATEDIF($G29,BG29,"Y"),0)</f>
        <v>0</v>
      </c>
      <c r="BI29" s="93" t="str">
        <f>IF($D29="","",IF($G29="","",IF($G29&gt;BG29,"",IF(BG29&gt;=$D29,"○",""))))</f>
        <v>○</v>
      </c>
      <c r="BJ29" s="95"/>
      <c r="BK29" s="261" t="str">
        <f>IF(BJ29="","",IF(BI29="○",IF(BH29&gt;=10,IF($C29="介護","●","○"),"○"),"×"))</f>
        <v/>
      </c>
      <c r="BL29" s="127">
        <f>IF($G29="","",EOMONTH(BO$16,-1))</f>
        <v>44500</v>
      </c>
      <c r="BM29" s="110">
        <f>IFERROR(DATEDIF($G29,BL29,"Y"),0)</f>
        <v>0</v>
      </c>
      <c r="BN29" s="93" t="str">
        <f>IF($D29="","",IF($G29="","",IF($G29&gt;BL29,"",IF(BL29&gt;=$D29,"○",""))))</f>
        <v>○</v>
      </c>
      <c r="BO29" s="95"/>
      <c r="BP29" s="261" t="str">
        <f>IF(BO29="","",IF(BN29="○",IF(BM29&gt;=10,IF($C29="介護","●","○"),"○"),"×"))</f>
        <v/>
      </c>
      <c r="BQ29" s="127">
        <f>IF($G29="","",EOMONTH(BT$16,-1))</f>
        <v>44530</v>
      </c>
      <c r="BR29" s="110">
        <f>IFERROR(DATEDIF($G29,BQ29,"Y"),0)</f>
        <v>0</v>
      </c>
      <c r="BS29" s="93" t="str">
        <f>IF($D29="","",IF($G29="","",IF($G29&gt;BQ29,"",IF(BQ29&gt;=$D29,"○",""))))</f>
        <v>○</v>
      </c>
      <c r="BT29" s="95"/>
      <c r="BU29" s="261" t="str">
        <f>IF(BT29="","",IF(BS29="○",IF(BR29&gt;=10,IF($C29="介護","●","○"),"○"),"×"))</f>
        <v/>
      </c>
      <c r="BV29" s="127">
        <f>IF($G29="","",EOMONTH(BY$16,-1))</f>
        <v>44561</v>
      </c>
      <c r="BW29" s="110">
        <f>IFERROR(DATEDIF($G29,BV29,"Y"),0)</f>
        <v>0</v>
      </c>
      <c r="BX29" s="93" t="str">
        <f>IF($D29="","",IF($G29="","",IF($G29&gt;BV29,"",IF(BV29&gt;=$D29,"○",""))))</f>
        <v>○</v>
      </c>
      <c r="BY29" s="95"/>
      <c r="BZ29" s="261" t="str">
        <f>IF(BY29="","",IF(BX29="○",IF(BW29&gt;=10,IF($C29="介護","●","○"),"○"),"×"))</f>
        <v/>
      </c>
      <c r="CA29" s="127">
        <f>IF($G29="","",EOMONTH(CD$16,-1))</f>
        <v>44592</v>
      </c>
      <c r="CB29" s="110">
        <f>IFERROR(DATEDIF($G29,CA29,"Y"),0)</f>
        <v>0</v>
      </c>
      <c r="CC29" s="93" t="str">
        <f>IF($D29="","",IF($G29="","",IF($G29&gt;CA29,"",IF(CA29&gt;=$D29,"○",""))))</f>
        <v>○</v>
      </c>
      <c r="CD29" s="95"/>
      <c r="CE29" s="97" t="str">
        <f>IF(CD29="","",IF(CC29="○",IF(CB29&gt;=10,IF($C29="介護","●","○"),"○"),"×"))</f>
        <v/>
      </c>
      <c r="CF29" s="136">
        <f>SUM(L29,Q29,V29,AA29,AF29,AK29,AP29,AU29,AZ29,BE29,BJ29,BO29,BT29,BY29,CD29)</f>
        <v>1.7999999999999998</v>
      </c>
      <c r="CG29" s="101"/>
      <c r="CH29" s="66"/>
    </row>
    <row r="30" spans="2:88" ht="13.5" customHeight="1" x14ac:dyDescent="0.15">
      <c r="B30" s="116"/>
      <c r="C30" s="137"/>
      <c r="D30" s="137"/>
      <c r="E30" s="138"/>
      <c r="F30" s="139"/>
      <c r="G30" s="26">
        <f>IF(G29="","",$G$20)</f>
        <v>44377</v>
      </c>
      <c r="H30" s="123"/>
      <c r="I30" s="266"/>
      <c r="J30" s="135"/>
      <c r="K30" s="131"/>
      <c r="L30" s="95"/>
      <c r="M30" s="132"/>
      <c r="N30" s="127"/>
      <c r="O30" s="135"/>
      <c r="P30" s="131"/>
      <c r="Q30" s="95"/>
      <c r="R30" s="132"/>
      <c r="S30" s="114"/>
      <c r="T30" s="135"/>
      <c r="U30" s="131"/>
      <c r="V30" s="95"/>
      <c r="W30" s="132"/>
      <c r="X30" s="127"/>
      <c r="Y30" s="110"/>
      <c r="Z30" s="131"/>
      <c r="AA30" s="95"/>
      <c r="AB30" s="132"/>
      <c r="AC30" s="127"/>
      <c r="AD30" s="135"/>
      <c r="AE30" s="131"/>
      <c r="AF30" s="95"/>
      <c r="AG30" s="132"/>
      <c r="AH30" s="127"/>
      <c r="AI30" s="135"/>
      <c r="AJ30" s="131"/>
      <c r="AK30" s="95"/>
      <c r="AL30" s="132"/>
      <c r="AM30" s="127"/>
      <c r="AN30" s="110"/>
      <c r="AO30" s="131"/>
      <c r="AP30" s="95"/>
      <c r="AQ30" s="145"/>
      <c r="AR30" s="114"/>
      <c r="AS30" s="135"/>
      <c r="AT30" s="131"/>
      <c r="AU30" s="95"/>
      <c r="AV30" s="145"/>
      <c r="AW30" s="127"/>
      <c r="AX30" s="110"/>
      <c r="AY30" s="131"/>
      <c r="AZ30" s="95"/>
      <c r="BA30" s="145"/>
      <c r="BB30" s="127"/>
      <c r="BC30" s="110"/>
      <c r="BD30" s="131"/>
      <c r="BE30" s="95"/>
      <c r="BF30" s="145"/>
      <c r="BG30" s="127"/>
      <c r="BH30" s="110"/>
      <c r="BI30" s="131"/>
      <c r="BJ30" s="95"/>
      <c r="BK30" s="261"/>
      <c r="BL30" s="127"/>
      <c r="BM30" s="110"/>
      <c r="BN30" s="131"/>
      <c r="BO30" s="95"/>
      <c r="BP30" s="261"/>
      <c r="BQ30" s="127"/>
      <c r="BR30" s="110"/>
      <c r="BS30" s="131"/>
      <c r="BT30" s="95"/>
      <c r="BU30" s="261"/>
      <c r="BV30" s="127"/>
      <c r="BW30" s="110"/>
      <c r="BX30" s="131"/>
      <c r="BY30" s="95"/>
      <c r="BZ30" s="261"/>
      <c r="CA30" s="127"/>
      <c r="CB30" s="110"/>
      <c r="CC30" s="131"/>
      <c r="CD30" s="95"/>
      <c r="CE30" s="97"/>
      <c r="CF30" s="140"/>
      <c r="CG30" s="101"/>
      <c r="CH30" s="66"/>
    </row>
    <row r="31" spans="2:88" ht="13.5" customHeight="1" x14ac:dyDescent="0.15">
      <c r="B31" s="115" t="s">
        <v>5</v>
      </c>
      <c r="C31" s="117" t="s">
        <v>12</v>
      </c>
      <c r="D31" s="141">
        <v>43413</v>
      </c>
      <c r="E31" s="119" t="s">
        <v>43</v>
      </c>
      <c r="F31" s="120"/>
      <c r="G31" s="25">
        <v>39669</v>
      </c>
      <c r="H31" s="123" t="str">
        <f>IF($G31="","",IFERROR(DATEDIF(G31,G32,"Y")&amp;"年"&amp;DATEDIF(G31,G32,"YM")&amp;"月","0年0月"))</f>
        <v>12年10月</v>
      </c>
      <c r="I31" s="264">
        <f>IF($G31="","",EOMONTH(L$16,-1))</f>
        <v>44165</v>
      </c>
      <c r="J31" s="129">
        <f>IFERROR(DATEDIF($G31,I31,"Y"),0)</f>
        <v>12</v>
      </c>
      <c r="K31" s="93" t="str">
        <f>IF($D31="","",IF($G31="","",IF($G31&gt;I31,"",IF(I31&gt;=$D31,"○",""))))</f>
        <v>○</v>
      </c>
      <c r="L31" s="95"/>
      <c r="M31" s="112" t="str">
        <f>IF(L31="","",IF(K31="○",IF(J31&gt;=10,IF($C31="介護","●","○"),"○"),"×"))</f>
        <v/>
      </c>
      <c r="N31" s="127">
        <f>IF($G31="","",EOMONTH(Q$16,-1))</f>
        <v>44196</v>
      </c>
      <c r="O31" s="129">
        <f>IFERROR(DATEDIF($G31,N31,"Y"),0)</f>
        <v>12</v>
      </c>
      <c r="P31" s="93" t="str">
        <f>IF($D31="","",IF($G31="","",IF($G31&gt;N31,"",IF(N31&gt;=$D31,"○",""))))</f>
        <v>○</v>
      </c>
      <c r="Q31" s="95"/>
      <c r="R31" s="112" t="str">
        <f>IF(Q31="","",IF(P31="○",IF(O31&gt;=10,IF($C31="介護","●","○"),"○"),"×"))</f>
        <v/>
      </c>
      <c r="S31" s="108">
        <f>IF($G31="","",EOMONTH(V$16,-1))</f>
        <v>44227</v>
      </c>
      <c r="T31" s="129">
        <f>IFERROR(DATEDIF($G31,S31,"Y"),0)</f>
        <v>12</v>
      </c>
      <c r="U31" s="93" t="str">
        <f>IF($D31="","",IF($G31="","",IF($G31&gt;S31,"",IF(S31&gt;=$D31,"○",""))))</f>
        <v>○</v>
      </c>
      <c r="V31" s="95"/>
      <c r="W31" s="112" t="str">
        <f>IF(V31="","",IF(U31="○",IF(T31&gt;=10,IF($C31="介護","●","○"),"○"),"×"))</f>
        <v/>
      </c>
      <c r="X31" s="127">
        <f>IF($G31="","",EOMONTH(AA$16,-1))</f>
        <v>44255</v>
      </c>
      <c r="Y31" s="110">
        <f>IFERROR(DATEDIF($G31,X31,"Y"),0)</f>
        <v>12</v>
      </c>
      <c r="Z31" s="93" t="str">
        <f>IF($D31="","",IF($G31="","",IF($G31&gt;X31,"",IF(X31&gt;=$D31,"○",""))))</f>
        <v>○</v>
      </c>
      <c r="AA31" s="95"/>
      <c r="AB31" s="112" t="str">
        <f>IF(AA31="","",IF(Z31="○",IF(Y31&gt;=10,IF($C31="介護","●","○"),"○"),"×"))</f>
        <v/>
      </c>
      <c r="AC31" s="127">
        <f>IF($G31="","",EOMONTH(AF$16,-1))</f>
        <v>44286</v>
      </c>
      <c r="AD31" s="129">
        <f>IFERROR(DATEDIF($G31,AC31,"Y"),0)</f>
        <v>12</v>
      </c>
      <c r="AE31" s="93" t="str">
        <f>IF($D31="","",IF($G31="","",IF($G31&gt;AC31,"",IF(AC31&gt;=$D31,"○",""))))</f>
        <v>○</v>
      </c>
      <c r="AF31" s="95"/>
      <c r="AG31" s="112" t="str">
        <f>IF(AF31="","",IF(AE31="○",IF(AD31&gt;=10,IF($C31="介護","●","○"),"○"),"×"))</f>
        <v/>
      </c>
      <c r="AH31" s="127">
        <f>IF($G31="","",EOMONTH(AK$16,-1))</f>
        <v>44316</v>
      </c>
      <c r="AI31" s="129">
        <f>IFERROR(DATEDIF($G31,AH31,"Y"),0)</f>
        <v>12</v>
      </c>
      <c r="AJ31" s="93" t="str">
        <f>IF($D31="","",IF($G31="","",IF($G31&gt;AH31,"",IF(AH31&gt;=$D31,"○",""))))</f>
        <v>○</v>
      </c>
      <c r="AK31" s="95"/>
      <c r="AL31" s="112" t="str">
        <f>IF(AK31="","",IF(AJ31="○",IF(AI31&gt;=10,IF($C31="介護","●","○"),"○"),"×"))</f>
        <v/>
      </c>
      <c r="AM31" s="127">
        <f>IF($G31="","",EOMONTH(AP$16,-1))</f>
        <v>44347</v>
      </c>
      <c r="AN31" s="110">
        <f>IFERROR(DATEDIF($G31,AM31,"Y"),0)</f>
        <v>12</v>
      </c>
      <c r="AO31" s="93" t="str">
        <f>IF($D31="","",IF($G31="","",IF($G31&gt;AM31,"",IF(AM31&gt;=$D31,"○",""))))</f>
        <v>○</v>
      </c>
      <c r="AP31" s="95"/>
      <c r="AQ31" s="145" t="str">
        <f>IF(AP31="","",IF(AO31="○",IF(AN31&gt;=10,IF($C31="介護","●","○"),"○"),"×"))</f>
        <v/>
      </c>
      <c r="AR31" s="108">
        <f>IF($G31="","",EOMONTH(AU$16,-1))</f>
        <v>44377</v>
      </c>
      <c r="AS31" s="129">
        <f>IFERROR(DATEDIF($G31,AR31,"Y"),0)</f>
        <v>12</v>
      </c>
      <c r="AT31" s="93" t="str">
        <f>IF($D31="","",IF($G31="","",IF($G31&gt;AR31,"",IF(AR31&gt;=$D31,"○",""))))</f>
        <v>○</v>
      </c>
      <c r="AU31" s="95">
        <v>1</v>
      </c>
      <c r="AV31" s="145" t="str">
        <f>IF(AU31="","",IF(AT31="○",IF(AS31&gt;=10,IF($C31="介護","●","○"),"○"),"×"))</f>
        <v>○</v>
      </c>
      <c r="AW31" s="127">
        <f>IF($G31="","",EOMONTH(AZ$16,-1))</f>
        <v>44408</v>
      </c>
      <c r="AX31" s="110">
        <f>IFERROR(DATEDIF($G31,AW31,"Y"),0)</f>
        <v>12</v>
      </c>
      <c r="AY31" s="93" t="str">
        <f>IF($D31="","",IF($G31="","",IF($G31&gt;AW31,"",IF(AW31&gt;=$D31,"○",""))))</f>
        <v>○</v>
      </c>
      <c r="AZ31" s="95">
        <v>1</v>
      </c>
      <c r="BA31" s="145" t="str">
        <f>IF(AZ31="","",IF(AY31="○",IF(AX31&gt;=10,IF($C31="介護","●","○"),"○"),"×"))</f>
        <v>○</v>
      </c>
      <c r="BB31" s="127">
        <f>IF($G31="","",EOMONTH(BE$16,-1))</f>
        <v>44439</v>
      </c>
      <c r="BC31" s="110">
        <f>IFERROR(DATEDIF($G31,BB31,"Y"),0)</f>
        <v>13</v>
      </c>
      <c r="BD31" s="93" t="str">
        <f>IF($D31="","",IF($G31="","",IF($G31&gt;BB31,"",IF(BB31&gt;=$D31,"○",""))))</f>
        <v>○</v>
      </c>
      <c r="BE31" s="95">
        <v>1</v>
      </c>
      <c r="BF31" s="145" t="str">
        <f>IF(BE31="","",IF(BD31="○",IF(BC31&gt;=10,IF($C31="介護","●","○"),"○"),"×"))</f>
        <v>○</v>
      </c>
      <c r="BG31" s="127">
        <f>IF($G31="","",EOMONTH(BJ$16,-1))</f>
        <v>44469</v>
      </c>
      <c r="BH31" s="110">
        <f>IFERROR(DATEDIF($G31,BG31,"Y"),0)</f>
        <v>13</v>
      </c>
      <c r="BI31" s="93" t="str">
        <f>IF($D31="","",IF($G31="","",IF($G31&gt;BG31,"",IF(BG31&gt;=$D31,"○",""))))</f>
        <v>○</v>
      </c>
      <c r="BJ31" s="95"/>
      <c r="BK31" s="261" t="str">
        <f>IF(BJ31="","",IF(BI31="○",IF(BH31&gt;=10,IF($C31="介護","●","○"),"○"),"×"))</f>
        <v/>
      </c>
      <c r="BL31" s="127">
        <f>IF($G31="","",EOMONTH(BO$16,-1))</f>
        <v>44500</v>
      </c>
      <c r="BM31" s="110">
        <f>IFERROR(DATEDIF($G31,BL31,"Y"),0)</f>
        <v>13</v>
      </c>
      <c r="BN31" s="93" t="str">
        <f>IF($D31="","",IF($G31="","",IF($G31&gt;BL31,"",IF(BL31&gt;=$D31,"○",""))))</f>
        <v>○</v>
      </c>
      <c r="BO31" s="95"/>
      <c r="BP31" s="261" t="str">
        <f>IF(BO31="","",IF(BN31="○",IF(BM31&gt;=10,IF($C31="介護","●","○"),"○"),"×"))</f>
        <v/>
      </c>
      <c r="BQ31" s="127">
        <f>IF($G31="","",EOMONTH(BT$16,-1))</f>
        <v>44530</v>
      </c>
      <c r="BR31" s="110">
        <f>IFERROR(DATEDIF($G31,BQ31,"Y"),0)</f>
        <v>13</v>
      </c>
      <c r="BS31" s="93" t="str">
        <f>IF($D31="","",IF($G31="","",IF($G31&gt;BQ31,"",IF(BQ31&gt;=$D31,"○",""))))</f>
        <v>○</v>
      </c>
      <c r="BT31" s="95"/>
      <c r="BU31" s="261" t="str">
        <f>IF(BT31="","",IF(BS31="○",IF(BR31&gt;=10,IF($C31="介護","●","○"),"○"),"×"))</f>
        <v/>
      </c>
      <c r="BV31" s="127">
        <f>IF($G31="","",EOMONTH(BY$16,-1))</f>
        <v>44561</v>
      </c>
      <c r="BW31" s="110">
        <f>IFERROR(DATEDIF($G31,BV31,"Y"),0)</f>
        <v>13</v>
      </c>
      <c r="BX31" s="93" t="str">
        <f>IF($D31="","",IF($G31="","",IF($G31&gt;BV31,"",IF(BV31&gt;=$D31,"○",""))))</f>
        <v>○</v>
      </c>
      <c r="BY31" s="95"/>
      <c r="BZ31" s="261" t="str">
        <f>IF(BY31="","",IF(BX31="○",IF(BW31&gt;=10,IF($C31="介護","●","○"),"○"),"×"))</f>
        <v/>
      </c>
      <c r="CA31" s="127">
        <f>IF($G31="","",EOMONTH(CD$16,-1))</f>
        <v>44592</v>
      </c>
      <c r="CB31" s="110">
        <f>IFERROR(DATEDIF($G31,CA31,"Y"),0)</f>
        <v>13</v>
      </c>
      <c r="CC31" s="93" t="str">
        <f>IF($D31="","",IF($G31="","",IF($G31&gt;CA31,"",IF(CA31&gt;=$D31,"○",""))))</f>
        <v>○</v>
      </c>
      <c r="CD31" s="95"/>
      <c r="CE31" s="97" t="str">
        <f>IF(CD31="","",IF(CC31="○",IF(CB31&gt;=10,IF($C31="介護","●","○"),"○"),"×"))</f>
        <v/>
      </c>
      <c r="CF31" s="136">
        <f>SUM(L31,Q31,V31,AA31,AF31,AK31,AP31,AU31,AZ31,BE31,BJ31,BO31,BT31,BY31,CD31)</f>
        <v>3</v>
      </c>
      <c r="CG31" s="101"/>
      <c r="CH31" s="66"/>
    </row>
    <row r="32" spans="2:88" ht="13.5" customHeight="1" x14ac:dyDescent="0.15">
      <c r="B32" s="116"/>
      <c r="C32" s="137"/>
      <c r="D32" s="137"/>
      <c r="E32" s="138"/>
      <c r="F32" s="139"/>
      <c r="G32" s="26">
        <f>IF(G31="","",$G$20)</f>
        <v>44377</v>
      </c>
      <c r="H32" s="123"/>
      <c r="I32" s="266"/>
      <c r="J32" s="135"/>
      <c r="K32" s="131"/>
      <c r="L32" s="95"/>
      <c r="M32" s="132"/>
      <c r="N32" s="127"/>
      <c r="O32" s="135"/>
      <c r="P32" s="131"/>
      <c r="Q32" s="95"/>
      <c r="R32" s="132"/>
      <c r="S32" s="114"/>
      <c r="T32" s="135"/>
      <c r="U32" s="131"/>
      <c r="V32" s="95"/>
      <c r="W32" s="132"/>
      <c r="X32" s="127"/>
      <c r="Y32" s="110"/>
      <c r="Z32" s="131"/>
      <c r="AA32" s="95"/>
      <c r="AB32" s="132"/>
      <c r="AC32" s="127"/>
      <c r="AD32" s="135"/>
      <c r="AE32" s="131"/>
      <c r="AF32" s="95"/>
      <c r="AG32" s="132"/>
      <c r="AH32" s="127"/>
      <c r="AI32" s="135"/>
      <c r="AJ32" s="131"/>
      <c r="AK32" s="95"/>
      <c r="AL32" s="132"/>
      <c r="AM32" s="127"/>
      <c r="AN32" s="110"/>
      <c r="AO32" s="131"/>
      <c r="AP32" s="95"/>
      <c r="AQ32" s="145"/>
      <c r="AR32" s="114"/>
      <c r="AS32" s="135"/>
      <c r="AT32" s="131"/>
      <c r="AU32" s="95"/>
      <c r="AV32" s="145"/>
      <c r="AW32" s="127"/>
      <c r="AX32" s="110"/>
      <c r="AY32" s="131"/>
      <c r="AZ32" s="95"/>
      <c r="BA32" s="145"/>
      <c r="BB32" s="127"/>
      <c r="BC32" s="110"/>
      <c r="BD32" s="131"/>
      <c r="BE32" s="95"/>
      <c r="BF32" s="145"/>
      <c r="BG32" s="127"/>
      <c r="BH32" s="110"/>
      <c r="BI32" s="131"/>
      <c r="BJ32" s="95"/>
      <c r="BK32" s="261"/>
      <c r="BL32" s="127"/>
      <c r="BM32" s="110"/>
      <c r="BN32" s="131"/>
      <c r="BO32" s="95"/>
      <c r="BP32" s="261"/>
      <c r="BQ32" s="127"/>
      <c r="BR32" s="110"/>
      <c r="BS32" s="131"/>
      <c r="BT32" s="95"/>
      <c r="BU32" s="261"/>
      <c r="BV32" s="127"/>
      <c r="BW32" s="110"/>
      <c r="BX32" s="131"/>
      <c r="BY32" s="95"/>
      <c r="BZ32" s="261"/>
      <c r="CA32" s="127"/>
      <c r="CB32" s="110"/>
      <c r="CC32" s="131"/>
      <c r="CD32" s="95"/>
      <c r="CE32" s="97"/>
      <c r="CF32" s="140"/>
      <c r="CG32" s="101"/>
      <c r="CH32" s="66"/>
    </row>
    <row r="33" spans="2:86" ht="13.5" customHeight="1" x14ac:dyDescent="0.15">
      <c r="B33" s="115" t="s">
        <v>5</v>
      </c>
      <c r="C33" s="117" t="s">
        <v>11</v>
      </c>
      <c r="D33" s="141">
        <v>44020</v>
      </c>
      <c r="E33" s="119" t="s">
        <v>49</v>
      </c>
      <c r="F33" s="120"/>
      <c r="G33" s="25">
        <v>40026</v>
      </c>
      <c r="H33" s="123" t="str">
        <f>IF($G33="","",IFERROR(DATEDIF(G33,G34,"Y")&amp;"年"&amp;DATEDIF(G33,G34,"YM")&amp;"月","0年0月"))</f>
        <v>11年10月</v>
      </c>
      <c r="I33" s="264">
        <f>IF($G33="","",EOMONTH(L$16,-1))</f>
        <v>44165</v>
      </c>
      <c r="J33" s="129">
        <f>IFERROR(DATEDIF($G33,I33,"Y"),0)</f>
        <v>11</v>
      </c>
      <c r="K33" s="93" t="str">
        <f>IF($D33="","",IF($G33="","",IF($G33&gt;I33,"",IF(I33&gt;=$D33,"○",""))))</f>
        <v>○</v>
      </c>
      <c r="L33" s="95"/>
      <c r="M33" s="112" t="str">
        <f>IF(L33="","",IF(K33="○",IF(J33&gt;=10,IF($C33="介護","●","○"),"○"),"×"))</f>
        <v/>
      </c>
      <c r="N33" s="127">
        <f>IF($G33="","",EOMONTH(Q$16,-1))</f>
        <v>44196</v>
      </c>
      <c r="O33" s="129">
        <f>IFERROR(DATEDIF($G33,N33,"Y"),0)</f>
        <v>11</v>
      </c>
      <c r="P33" s="93" t="str">
        <f>IF($D33="","",IF($G33="","",IF($G33&gt;N33,"",IF(N33&gt;=$D33,"○",""))))</f>
        <v>○</v>
      </c>
      <c r="Q33" s="95"/>
      <c r="R33" s="112" t="str">
        <f>IF(Q33="","",IF(P33="○",IF(O33&gt;=10,IF($C33="介護","●","○"),"○"),"×"))</f>
        <v/>
      </c>
      <c r="S33" s="108">
        <f>IF($G33="","",EOMONTH(V$16,-1))</f>
        <v>44227</v>
      </c>
      <c r="T33" s="129">
        <f>IFERROR(DATEDIF($G33,S33,"Y"),0)</f>
        <v>11</v>
      </c>
      <c r="U33" s="93" t="str">
        <f>IF($D33="","",IF($G33="","",IF($G33&gt;S33,"",IF(S33&gt;=$D33,"○",""))))</f>
        <v>○</v>
      </c>
      <c r="V33" s="95"/>
      <c r="W33" s="112" t="str">
        <f>IF(V33="","",IF(U33="○",IF(T33&gt;=10,IF($C33="介護","●","○"),"○"),"×"))</f>
        <v/>
      </c>
      <c r="X33" s="127">
        <f>IF($G33="","",EOMONTH(AA$16,-1))</f>
        <v>44255</v>
      </c>
      <c r="Y33" s="110">
        <f>IFERROR(DATEDIF($G33,X33,"Y"),0)</f>
        <v>11</v>
      </c>
      <c r="Z33" s="93" t="str">
        <f>IF($D33="","",IF($G33="","",IF($G33&gt;X33,"",IF(X33&gt;=$D33,"○",""))))</f>
        <v>○</v>
      </c>
      <c r="AA33" s="95"/>
      <c r="AB33" s="112" t="str">
        <f>IF(AA33="","",IF(Z33="○",IF(Y33&gt;=10,IF($C33="介護","●","○"),"○"),"×"))</f>
        <v/>
      </c>
      <c r="AC33" s="127">
        <f>IF($G33="","",EOMONTH(AF$16,-1))</f>
        <v>44286</v>
      </c>
      <c r="AD33" s="129">
        <f>IFERROR(DATEDIF($G33,AC33,"Y"),0)</f>
        <v>11</v>
      </c>
      <c r="AE33" s="93" t="str">
        <f>IF($D33="","",IF($G33="","",IF($G33&gt;AC33,"",IF(AC33&gt;=$D33,"○",""))))</f>
        <v>○</v>
      </c>
      <c r="AF33" s="95"/>
      <c r="AG33" s="112" t="str">
        <f>IF(AF33="","",IF(AE33="○",IF(AD33&gt;=10,IF($C33="介護","●","○"),"○"),"×"))</f>
        <v/>
      </c>
      <c r="AH33" s="127">
        <f>IF($G33="","",EOMONTH(AK$16,-1))</f>
        <v>44316</v>
      </c>
      <c r="AI33" s="129">
        <f>IFERROR(DATEDIF($G33,AH33,"Y"),0)</f>
        <v>11</v>
      </c>
      <c r="AJ33" s="93" t="str">
        <f>IF($D33="","",IF($G33="","",IF($G33&gt;AH33,"",IF(AH33&gt;=$D33,"○",""))))</f>
        <v>○</v>
      </c>
      <c r="AK33" s="95"/>
      <c r="AL33" s="112" t="str">
        <f>IF(AK33="","",IF(AJ33="○",IF(AI33&gt;=10,IF($C33="介護","●","○"),"○"),"×"))</f>
        <v/>
      </c>
      <c r="AM33" s="127">
        <f>IF($G33="","",EOMONTH(AP$16,-1))</f>
        <v>44347</v>
      </c>
      <c r="AN33" s="110">
        <f>IFERROR(DATEDIF($G33,AM33,"Y"),0)</f>
        <v>11</v>
      </c>
      <c r="AO33" s="93" t="str">
        <f>IF($D33="","",IF($G33="","",IF($G33&gt;AM33,"",IF(AM33&gt;=$D33,"○",""))))</f>
        <v>○</v>
      </c>
      <c r="AP33" s="95"/>
      <c r="AQ33" s="145" t="str">
        <f>IF(AP33="","",IF(AO33="○",IF(AN33&gt;=10,IF($C33="介護","●","○"),"○"),"×"))</f>
        <v/>
      </c>
      <c r="AR33" s="108">
        <f>IF($G33="","",EOMONTH(AU$16,-1))</f>
        <v>44377</v>
      </c>
      <c r="AS33" s="129">
        <f>IFERROR(DATEDIF($G33,AR33,"Y"),0)</f>
        <v>11</v>
      </c>
      <c r="AT33" s="93" t="str">
        <f>IF($D33="","",IF($G33="","",IF($G33&gt;AR33,"",IF(AR33&gt;=$D33,"○",""))))</f>
        <v>○</v>
      </c>
      <c r="AU33" s="95">
        <v>1</v>
      </c>
      <c r="AV33" s="145" t="str">
        <f>IF(AU33="","",IF(AT33="○",IF(AS33&gt;=10,IF($C33="介護","●","○"),"○"),"×"))</f>
        <v>○</v>
      </c>
      <c r="AW33" s="127">
        <f>IF($G33="","",EOMONTH(AZ$16,-1))</f>
        <v>44408</v>
      </c>
      <c r="AX33" s="110">
        <f>IFERROR(DATEDIF($G33,AW33,"Y"),0)</f>
        <v>11</v>
      </c>
      <c r="AY33" s="93" t="str">
        <f>IF($D33="","",IF($G33="","",IF($G33&gt;AW33,"",IF(AW33&gt;=$D33,"○",""))))</f>
        <v>○</v>
      </c>
      <c r="AZ33" s="95">
        <v>1</v>
      </c>
      <c r="BA33" s="145" t="str">
        <f>IF(AZ33="","",IF(AY33="○",IF(AX33&gt;=10,IF($C33="介護","●","○"),"○"),"×"))</f>
        <v>○</v>
      </c>
      <c r="BB33" s="127">
        <f>IF($G33="","",EOMONTH(BE$16,-1))</f>
        <v>44439</v>
      </c>
      <c r="BC33" s="110">
        <f>IFERROR(DATEDIF($G33,BB33,"Y"),0)</f>
        <v>12</v>
      </c>
      <c r="BD33" s="93" t="str">
        <f>IF($D33="","",IF($G33="","",IF($G33&gt;BB33,"",IF(BB33&gt;=$D33,"○",""))))</f>
        <v>○</v>
      </c>
      <c r="BE33" s="95">
        <v>1</v>
      </c>
      <c r="BF33" s="145" t="str">
        <f>IF(BE33="","",IF(BD33="○",IF(BC33&gt;=10,IF($C33="介護","●","○"),"○"),"×"))</f>
        <v>○</v>
      </c>
      <c r="BG33" s="127">
        <f>IF($G33="","",EOMONTH(BJ$16,-1))</f>
        <v>44469</v>
      </c>
      <c r="BH33" s="110">
        <f>IFERROR(DATEDIF($G33,BG33,"Y"),0)</f>
        <v>12</v>
      </c>
      <c r="BI33" s="93" t="str">
        <f>IF($D33="","",IF($G33="","",IF($G33&gt;BG33,"",IF(BG33&gt;=$D33,"○",""))))</f>
        <v>○</v>
      </c>
      <c r="BJ33" s="95"/>
      <c r="BK33" s="261" t="str">
        <f>IF(BJ33="","",IF(BI33="○",IF(BH33&gt;=10,IF($C33="介護","●","○"),"○"),"×"))</f>
        <v/>
      </c>
      <c r="BL33" s="127">
        <f>IF($G33="","",EOMONTH(BO$16,-1))</f>
        <v>44500</v>
      </c>
      <c r="BM33" s="110">
        <f>IFERROR(DATEDIF($G33,BL33,"Y"),0)</f>
        <v>12</v>
      </c>
      <c r="BN33" s="93" t="str">
        <f>IF($D33="","",IF($G33="","",IF($G33&gt;BL33,"",IF(BL33&gt;=$D33,"○",""))))</f>
        <v>○</v>
      </c>
      <c r="BO33" s="95"/>
      <c r="BP33" s="261" t="str">
        <f>IF(BO33="","",IF(BN33="○",IF(BM33&gt;=10,IF($C33="介護","●","○"),"○"),"×"))</f>
        <v/>
      </c>
      <c r="BQ33" s="127">
        <f>IF($G33="","",EOMONTH(BT$16,-1))</f>
        <v>44530</v>
      </c>
      <c r="BR33" s="110">
        <f>IFERROR(DATEDIF($G33,BQ33,"Y"),0)</f>
        <v>12</v>
      </c>
      <c r="BS33" s="93" t="str">
        <f>IF($D33="","",IF($G33="","",IF($G33&gt;BQ33,"",IF(BQ33&gt;=$D33,"○",""))))</f>
        <v>○</v>
      </c>
      <c r="BT33" s="95"/>
      <c r="BU33" s="261" t="str">
        <f>IF(BT33="","",IF(BS33="○",IF(BR33&gt;=10,IF($C33="介護","●","○"),"○"),"×"))</f>
        <v/>
      </c>
      <c r="BV33" s="127">
        <f>IF($G33="","",EOMONTH(BY$16,-1))</f>
        <v>44561</v>
      </c>
      <c r="BW33" s="110">
        <f>IFERROR(DATEDIF($G33,BV33,"Y"),0)</f>
        <v>12</v>
      </c>
      <c r="BX33" s="93" t="str">
        <f>IF($D33="","",IF($G33="","",IF($G33&gt;BV33,"",IF(BV33&gt;=$D33,"○",""))))</f>
        <v>○</v>
      </c>
      <c r="BY33" s="95"/>
      <c r="BZ33" s="261" t="str">
        <f>IF(BY33="","",IF(BX33="○",IF(BW33&gt;=10,IF($C33="介護","●","○"),"○"),"×"))</f>
        <v/>
      </c>
      <c r="CA33" s="127">
        <f>IF($G33="","",EOMONTH(CD$16,-1))</f>
        <v>44592</v>
      </c>
      <c r="CB33" s="110">
        <f>IFERROR(DATEDIF($G33,CA33,"Y"),0)</f>
        <v>12</v>
      </c>
      <c r="CC33" s="93" t="str">
        <f>IF($D33="","",IF($G33="","",IF($G33&gt;CA33,"",IF(CA33&gt;=$D33,"○",""))))</f>
        <v>○</v>
      </c>
      <c r="CD33" s="95"/>
      <c r="CE33" s="97" t="str">
        <f>IF(CD33="","",IF(CC33="○",IF(CB33&gt;=10,IF($C33="介護","●","○"),"○"),"×"))</f>
        <v/>
      </c>
      <c r="CF33" s="136">
        <f>SUM(L33,Q33,V33,AA33,AF33,AK33,AP33,AU33,AZ33,BE33,BJ33,BO33,BT33,BY33,CD33)</f>
        <v>3</v>
      </c>
      <c r="CG33" s="101"/>
      <c r="CH33" s="66"/>
    </row>
    <row r="34" spans="2:86" ht="13.5" customHeight="1" x14ac:dyDescent="0.15">
      <c r="B34" s="116"/>
      <c r="C34" s="137"/>
      <c r="D34" s="137"/>
      <c r="E34" s="138"/>
      <c r="F34" s="139"/>
      <c r="G34" s="26">
        <f>IF(G33="","",$G$20)</f>
        <v>44377</v>
      </c>
      <c r="H34" s="123"/>
      <c r="I34" s="266"/>
      <c r="J34" s="135"/>
      <c r="K34" s="131"/>
      <c r="L34" s="95"/>
      <c r="M34" s="132"/>
      <c r="N34" s="127"/>
      <c r="O34" s="135"/>
      <c r="P34" s="131"/>
      <c r="Q34" s="95"/>
      <c r="R34" s="132"/>
      <c r="S34" s="114"/>
      <c r="T34" s="135"/>
      <c r="U34" s="131"/>
      <c r="V34" s="95"/>
      <c r="W34" s="132"/>
      <c r="X34" s="127"/>
      <c r="Y34" s="110"/>
      <c r="Z34" s="131"/>
      <c r="AA34" s="95"/>
      <c r="AB34" s="132"/>
      <c r="AC34" s="127"/>
      <c r="AD34" s="135"/>
      <c r="AE34" s="131"/>
      <c r="AF34" s="95"/>
      <c r="AG34" s="132"/>
      <c r="AH34" s="127"/>
      <c r="AI34" s="135"/>
      <c r="AJ34" s="131"/>
      <c r="AK34" s="95"/>
      <c r="AL34" s="132"/>
      <c r="AM34" s="127"/>
      <c r="AN34" s="110"/>
      <c r="AO34" s="131"/>
      <c r="AP34" s="95"/>
      <c r="AQ34" s="145"/>
      <c r="AR34" s="114"/>
      <c r="AS34" s="135"/>
      <c r="AT34" s="131"/>
      <c r="AU34" s="95"/>
      <c r="AV34" s="145"/>
      <c r="AW34" s="127"/>
      <c r="AX34" s="110"/>
      <c r="AY34" s="131"/>
      <c r="AZ34" s="95"/>
      <c r="BA34" s="145"/>
      <c r="BB34" s="127"/>
      <c r="BC34" s="110"/>
      <c r="BD34" s="131"/>
      <c r="BE34" s="95"/>
      <c r="BF34" s="145"/>
      <c r="BG34" s="127"/>
      <c r="BH34" s="110"/>
      <c r="BI34" s="131"/>
      <c r="BJ34" s="95"/>
      <c r="BK34" s="261"/>
      <c r="BL34" s="127"/>
      <c r="BM34" s="110"/>
      <c r="BN34" s="131"/>
      <c r="BO34" s="95"/>
      <c r="BP34" s="261"/>
      <c r="BQ34" s="127"/>
      <c r="BR34" s="110"/>
      <c r="BS34" s="131"/>
      <c r="BT34" s="95"/>
      <c r="BU34" s="261"/>
      <c r="BV34" s="127"/>
      <c r="BW34" s="110"/>
      <c r="BX34" s="131"/>
      <c r="BY34" s="95"/>
      <c r="BZ34" s="261"/>
      <c r="CA34" s="127"/>
      <c r="CB34" s="110"/>
      <c r="CC34" s="131"/>
      <c r="CD34" s="95"/>
      <c r="CE34" s="97"/>
      <c r="CF34" s="140"/>
      <c r="CG34" s="101"/>
      <c r="CH34" s="66"/>
    </row>
    <row r="35" spans="2:86" ht="13.5" customHeight="1" x14ac:dyDescent="0.15">
      <c r="B35" s="115"/>
      <c r="C35" s="117"/>
      <c r="D35" s="117"/>
      <c r="E35" s="119"/>
      <c r="F35" s="120"/>
      <c r="G35" s="25"/>
      <c r="H35" s="123" t="str">
        <f>IF($G35="","",IFERROR(DATEDIF(G35,G36,"Y")&amp;"年"&amp;DATEDIF(G35,G36,"YM")&amp;"月","0年0月"))</f>
        <v/>
      </c>
      <c r="I35" s="264" t="str">
        <f>IF($G35="","",EOMONTH(L$16,-1))</f>
        <v/>
      </c>
      <c r="J35" s="129">
        <f>IFERROR(DATEDIF($G35,I35,"Y"),0)</f>
        <v>0</v>
      </c>
      <c r="K35" s="93" t="str">
        <f>IF($D35="","",IF($G35="","",IF($G35&gt;I35,"",IF(I35&gt;=$D35,"○",""))))</f>
        <v/>
      </c>
      <c r="L35" s="95"/>
      <c r="M35" s="112" t="str">
        <f>IF(L35="","",IF(K35="○",IF(J35&gt;=10,IF($C35="介護","●","○"),"○"),"×"))</f>
        <v/>
      </c>
      <c r="N35" s="108" t="str">
        <f>IF($G35="","",EOMONTH(Q$16,-1))</f>
        <v/>
      </c>
      <c r="O35" s="129">
        <f>IFERROR(DATEDIF($G35,N35,"Y"),0)</f>
        <v>0</v>
      </c>
      <c r="P35" s="93" t="str">
        <f>IF($D35="","",IF($G35="","",IF($G35&gt;N35,"",IF(N35&gt;=$D35,"○",""))))</f>
        <v/>
      </c>
      <c r="Q35" s="95"/>
      <c r="R35" s="112" t="str">
        <f>IF(Q35="","",IF(P35="○",IF(O35&gt;=10,IF($C35="介護","●","○"),"○"),"×"))</f>
        <v/>
      </c>
      <c r="S35" s="108" t="str">
        <f>IF($G35="","",EOMONTH(V$16,-1))</f>
        <v/>
      </c>
      <c r="T35" s="129">
        <f>IFERROR(DATEDIF($G35,S35,"Y"),0)</f>
        <v>0</v>
      </c>
      <c r="U35" s="93" t="str">
        <f>IF($D35="","",IF($G35="","",IF($G35&gt;S35,"",IF(S35&gt;=$D35,"○",""))))</f>
        <v/>
      </c>
      <c r="V35" s="95"/>
      <c r="W35" s="112" t="str">
        <f>IF(V35="","",IF(U35="○",IF(T35&gt;=10,IF($C35="介護","●","○"),"○"),"×"))</f>
        <v/>
      </c>
      <c r="X35" s="127" t="str">
        <f>IF($G35="","",EOMONTH(AA$16,-1))</f>
        <v/>
      </c>
      <c r="Y35" s="110">
        <f>IFERROR(DATEDIF($G35,X35,"Y"),0)</f>
        <v>0</v>
      </c>
      <c r="Z35" s="93" t="str">
        <f>IF($D35="","",IF($G35="","",IF($G35&gt;X35,"",IF(X35&gt;=$D35,"○",""))))</f>
        <v/>
      </c>
      <c r="AA35" s="95"/>
      <c r="AB35" s="112" t="str">
        <f>IF(AA35="","",IF(Z35="○",IF(Y35&gt;=10,IF($C35="介護","●","○"),"○"),"×"))</f>
        <v/>
      </c>
      <c r="AC35" s="127" t="str">
        <f>IF($G35="","",EOMONTH(AF$16,-1))</f>
        <v/>
      </c>
      <c r="AD35" s="129">
        <f>IFERROR(DATEDIF($G35,AC35,"Y"),0)</f>
        <v>0</v>
      </c>
      <c r="AE35" s="93" t="str">
        <f>IF($D35="","",IF($G35="","",IF($G35&gt;AC35,"",IF(AC35&gt;=$D35,"○",""))))</f>
        <v/>
      </c>
      <c r="AF35" s="95"/>
      <c r="AG35" s="112" t="str">
        <f>IF(AF35="","",IF(AE35="○",IF(AD35&gt;=10,IF($C35="介護","●","○"),"○"),"×"))</f>
        <v/>
      </c>
      <c r="AH35" s="127" t="str">
        <f>IF($G35="","",EOMONTH(AK$16,-1))</f>
        <v/>
      </c>
      <c r="AI35" s="129">
        <f>IFERROR(DATEDIF($G35,AH35,"Y"),0)</f>
        <v>0</v>
      </c>
      <c r="AJ35" s="93" t="str">
        <f>IF($D35="","",IF($G35="","",IF($G35&gt;AH35,"",IF(AH35&gt;=$D35,"○",""))))</f>
        <v/>
      </c>
      <c r="AK35" s="95"/>
      <c r="AL35" s="112" t="str">
        <f>IF(AK35="","",IF(AJ35="○",IF(AI35&gt;=10,IF($C35="介護","●","○"),"○"),"×"))</f>
        <v/>
      </c>
      <c r="AM35" s="127" t="str">
        <f>IF($G35="","",EOMONTH(AP$16,-1))</f>
        <v/>
      </c>
      <c r="AN35" s="110">
        <f>IFERROR(DATEDIF($G35,AM35,"Y"),0)</f>
        <v>0</v>
      </c>
      <c r="AO35" s="93" t="str">
        <f>IF($D35="","",IF($G35="","",IF($G35&gt;AM35,"",IF(AM35&gt;=$D35,"○",""))))</f>
        <v/>
      </c>
      <c r="AP35" s="95"/>
      <c r="AQ35" s="145" t="str">
        <f>IF(AP35="","",IF(AO35="○",IF(AN35&gt;=10,IF($C35="介護","●","○"),"○"),"×"))</f>
        <v/>
      </c>
      <c r="AR35" s="108" t="str">
        <f>IF($G35="","",EOMONTH(AU$16,-1))</f>
        <v/>
      </c>
      <c r="AS35" s="129">
        <f>IFERROR(DATEDIF($G35,AR35,"Y"),0)</f>
        <v>0</v>
      </c>
      <c r="AT35" s="93" t="str">
        <f>IF($D35="","",IF($G35="","",IF($G35&gt;AR35,"",IF(AR35&gt;=$D35,"○",""))))</f>
        <v/>
      </c>
      <c r="AU35" s="95"/>
      <c r="AV35" s="145" t="str">
        <f>IF(AU35="","",IF(AT35="○",IF(AS35&gt;=10,IF($C35="介護","●","○"),"○"),"×"))</f>
        <v/>
      </c>
      <c r="AW35" s="127" t="str">
        <f>IF($G35="","",EOMONTH(AZ$16,-1))</f>
        <v/>
      </c>
      <c r="AX35" s="110">
        <f>IFERROR(DATEDIF($G35,AW35,"Y"),0)</f>
        <v>0</v>
      </c>
      <c r="AY35" s="93" t="str">
        <f>IF($D35="","",IF($G35="","",IF($G35&gt;AW35,"",IF(AW35&gt;=$D35,"○",""))))</f>
        <v/>
      </c>
      <c r="AZ35" s="95"/>
      <c r="BA35" s="145" t="str">
        <f>IF(AZ35="","",IF(AY35="○",IF(AX35&gt;=10,IF($C35="介護","●","○"),"○"),"×"))</f>
        <v/>
      </c>
      <c r="BB35" s="127" t="str">
        <f>IF($G35="","",EOMONTH(BE$16,-1))</f>
        <v/>
      </c>
      <c r="BC35" s="110">
        <f>IFERROR(DATEDIF($G35,BB35,"Y"),0)</f>
        <v>0</v>
      </c>
      <c r="BD35" s="93" t="str">
        <f>IF($D35="","",IF($G35="","",IF($G35&gt;BB35,"",IF(BB35&gt;=$D35,"○",""))))</f>
        <v/>
      </c>
      <c r="BE35" s="95"/>
      <c r="BF35" s="145" t="str">
        <f>IF(BE35="","",IF(BD35="○",IF(BC35&gt;=10,IF($C35="介護","●","○"),"○"),"×"))</f>
        <v/>
      </c>
      <c r="BG35" s="127" t="str">
        <f>IF($G35="","",EOMONTH(BJ$16,-1))</f>
        <v/>
      </c>
      <c r="BH35" s="110">
        <f>IFERROR(DATEDIF($G35,BG35,"Y"),0)</f>
        <v>0</v>
      </c>
      <c r="BI35" s="93" t="str">
        <f>IF($D35="","",IF($G35="","",IF($G35&gt;BG35,"",IF(BG35&gt;=$D35,"○",""))))</f>
        <v/>
      </c>
      <c r="BJ35" s="95"/>
      <c r="BK35" s="261" t="str">
        <f>IF(BJ35="","",IF(BI35="○",IF(BH35&gt;=10,IF($C35="介護","●","○"),"○"),"×"))</f>
        <v/>
      </c>
      <c r="BL35" s="127" t="str">
        <f>IF($G35="","",EOMONTH(BO$16,-1))</f>
        <v/>
      </c>
      <c r="BM35" s="110">
        <f>IFERROR(DATEDIF($G35,BL35,"Y"),0)</f>
        <v>0</v>
      </c>
      <c r="BN35" s="93" t="str">
        <f>IF($D35="","",IF($G35="","",IF($G35&gt;BL35,"",IF(BL35&gt;=$D35,"○",""))))</f>
        <v/>
      </c>
      <c r="BO35" s="95"/>
      <c r="BP35" s="261" t="str">
        <f>IF(BO35="","",IF(BN35="○",IF(BM35&gt;=10,IF($C35="介護","●","○"),"○"),"×"))</f>
        <v/>
      </c>
      <c r="BQ35" s="127" t="str">
        <f>IF($G35="","",EOMONTH(BT$16,-1))</f>
        <v/>
      </c>
      <c r="BR35" s="110">
        <f>IFERROR(DATEDIF($G35,BQ35,"Y"),0)</f>
        <v>0</v>
      </c>
      <c r="BS35" s="93" t="str">
        <f>IF($D35="","",IF($G35="","",IF($G35&gt;BQ35,"",IF(BQ35&gt;=$D35,"○",""))))</f>
        <v/>
      </c>
      <c r="BT35" s="95"/>
      <c r="BU35" s="261" t="str">
        <f>IF(BT35="","",IF(BS35="○",IF(BR35&gt;=10,IF($C35="介護","●","○"),"○"),"×"))</f>
        <v/>
      </c>
      <c r="BV35" s="127" t="str">
        <f>IF($G35="","",EOMONTH(BY$16,-1))</f>
        <v/>
      </c>
      <c r="BW35" s="110">
        <f>IFERROR(DATEDIF($G35,BV35,"Y"),0)</f>
        <v>0</v>
      </c>
      <c r="BX35" s="93" t="str">
        <f>IF($D35="","",IF($G35="","",IF($G35&gt;BV35,"",IF(BV35&gt;=$D35,"○",""))))</f>
        <v/>
      </c>
      <c r="BY35" s="95"/>
      <c r="BZ35" s="261" t="str">
        <f>IF(BY35="","",IF(BX35="○",IF(BW35&gt;=10,IF($C35="介護","●","○"),"○"),"×"))</f>
        <v/>
      </c>
      <c r="CA35" s="127" t="str">
        <f>IF($G35="","",EOMONTH(CD$16,-1))</f>
        <v/>
      </c>
      <c r="CB35" s="110">
        <f>IFERROR(DATEDIF($G35,CA35,"Y"),0)</f>
        <v>0</v>
      </c>
      <c r="CC35" s="93" t="str">
        <f>IF($D35="","",IF($G35="","",IF($G35&gt;CA35,"",IF(CA35&gt;=$D35,"○",""))))</f>
        <v/>
      </c>
      <c r="CD35" s="95"/>
      <c r="CE35" s="97" t="str">
        <f>IF(CD35="","",IF(CC35="○",IF(CB35&gt;=10,IF($C35="介護","●","○"),"○"),"×"))</f>
        <v/>
      </c>
      <c r="CF35" s="136">
        <f>SUM(L35,Q35,V35,AA35,AF35,AK35,AP35,AU35,AZ35,BE35,BJ35,BO35,BT35,BY35,CD35)</f>
        <v>0</v>
      </c>
      <c r="CG35" s="101"/>
      <c r="CH35" s="66"/>
    </row>
    <row r="36" spans="2:86" ht="13.5" customHeight="1" x14ac:dyDescent="0.15">
      <c r="B36" s="116"/>
      <c r="C36" s="137"/>
      <c r="D36" s="137"/>
      <c r="E36" s="138"/>
      <c r="F36" s="139"/>
      <c r="G36" s="26" t="str">
        <f>IF(G35="","",$G$20)</f>
        <v/>
      </c>
      <c r="H36" s="123"/>
      <c r="I36" s="266"/>
      <c r="J36" s="135"/>
      <c r="K36" s="131"/>
      <c r="L36" s="95"/>
      <c r="M36" s="132"/>
      <c r="N36" s="114"/>
      <c r="O36" s="135"/>
      <c r="P36" s="131"/>
      <c r="Q36" s="95"/>
      <c r="R36" s="132"/>
      <c r="S36" s="114"/>
      <c r="T36" s="135"/>
      <c r="U36" s="131"/>
      <c r="V36" s="95"/>
      <c r="W36" s="132"/>
      <c r="X36" s="127"/>
      <c r="Y36" s="110"/>
      <c r="Z36" s="131"/>
      <c r="AA36" s="95"/>
      <c r="AB36" s="132"/>
      <c r="AC36" s="127"/>
      <c r="AD36" s="135"/>
      <c r="AE36" s="131"/>
      <c r="AF36" s="95"/>
      <c r="AG36" s="132"/>
      <c r="AH36" s="127"/>
      <c r="AI36" s="135"/>
      <c r="AJ36" s="131"/>
      <c r="AK36" s="95"/>
      <c r="AL36" s="132"/>
      <c r="AM36" s="127"/>
      <c r="AN36" s="110"/>
      <c r="AO36" s="131"/>
      <c r="AP36" s="95"/>
      <c r="AQ36" s="145"/>
      <c r="AR36" s="114"/>
      <c r="AS36" s="135"/>
      <c r="AT36" s="131"/>
      <c r="AU36" s="95"/>
      <c r="AV36" s="145"/>
      <c r="AW36" s="127"/>
      <c r="AX36" s="110"/>
      <c r="AY36" s="131"/>
      <c r="AZ36" s="95"/>
      <c r="BA36" s="145"/>
      <c r="BB36" s="127"/>
      <c r="BC36" s="110"/>
      <c r="BD36" s="131"/>
      <c r="BE36" s="95"/>
      <c r="BF36" s="145"/>
      <c r="BG36" s="127"/>
      <c r="BH36" s="110"/>
      <c r="BI36" s="131"/>
      <c r="BJ36" s="95"/>
      <c r="BK36" s="261"/>
      <c r="BL36" s="127"/>
      <c r="BM36" s="110"/>
      <c r="BN36" s="131"/>
      <c r="BO36" s="95"/>
      <c r="BP36" s="261"/>
      <c r="BQ36" s="127"/>
      <c r="BR36" s="110"/>
      <c r="BS36" s="131"/>
      <c r="BT36" s="95"/>
      <c r="BU36" s="261"/>
      <c r="BV36" s="127"/>
      <c r="BW36" s="110"/>
      <c r="BX36" s="131"/>
      <c r="BY36" s="95"/>
      <c r="BZ36" s="261"/>
      <c r="CA36" s="127"/>
      <c r="CB36" s="110"/>
      <c r="CC36" s="131"/>
      <c r="CD36" s="95"/>
      <c r="CE36" s="97"/>
      <c r="CF36" s="140"/>
      <c r="CG36" s="101"/>
      <c r="CH36" s="66"/>
    </row>
    <row r="37" spans="2:86" ht="13.5" customHeight="1" x14ac:dyDescent="0.15">
      <c r="B37" s="115"/>
      <c r="C37" s="117"/>
      <c r="D37" s="117"/>
      <c r="E37" s="119"/>
      <c r="F37" s="120"/>
      <c r="G37" s="25"/>
      <c r="H37" s="123" t="str">
        <f>IF($G37="","",IFERROR(DATEDIF(G37,G38,"Y")&amp;"年"&amp;DATEDIF(G37,G38,"YM")&amp;"月","0年0月"))</f>
        <v/>
      </c>
      <c r="I37" s="264" t="str">
        <f>IF($G37="","",EOMONTH(L$16,-1))</f>
        <v/>
      </c>
      <c r="J37" s="129">
        <f>IFERROR(DATEDIF($G37,I37,"Y"),0)</f>
        <v>0</v>
      </c>
      <c r="K37" s="93" t="str">
        <f>IF($D37="","",IF($G37="","",IF($G37&gt;I37,"",IF(I37&gt;=$D37,"○",""))))</f>
        <v/>
      </c>
      <c r="L37" s="95"/>
      <c r="M37" s="112" t="str">
        <f>IF(L37="","",IF(K37="○",IF(J37&gt;=10,IF($C37="介護","●","○"),"○"),"×"))</f>
        <v/>
      </c>
      <c r="N37" s="108" t="str">
        <f>IF($G37="","",EOMONTH(Q$16,-1))</f>
        <v/>
      </c>
      <c r="O37" s="129">
        <f>IFERROR(DATEDIF($G37,N37,"Y"),0)</f>
        <v>0</v>
      </c>
      <c r="P37" s="93" t="str">
        <f>IF($D37="","",IF($G37="","",IF($G37&gt;N37,"",IF(N37&gt;=$D37,"○",""))))</f>
        <v/>
      </c>
      <c r="Q37" s="95"/>
      <c r="R37" s="112" t="str">
        <f>IF(Q37="","",IF(P37="○",IF(O37&gt;=10,IF($C37="介護","●","○"),"○"),"×"))</f>
        <v/>
      </c>
      <c r="S37" s="108" t="str">
        <f>IF($G37="","",EOMONTH(V$16,-1))</f>
        <v/>
      </c>
      <c r="T37" s="110">
        <f>IFERROR(DATEDIF($G37,S37,"Y"),0)</f>
        <v>0</v>
      </c>
      <c r="U37" s="93" t="str">
        <f>IF($D37="","",IF($G37="","",IF($G37&gt;S37,"",IF(S37&gt;=$D37,"○",""))))</f>
        <v/>
      </c>
      <c r="V37" s="95"/>
      <c r="W37" s="112" t="str">
        <f>IF(V37="","",IF(U37="○",IF(T37&gt;=10,IF($C37="介護","●","○"),"○"),"×"))</f>
        <v/>
      </c>
      <c r="X37" s="127" t="str">
        <f>IF($G37="","",EOMONTH(AA$16,-1))</f>
        <v/>
      </c>
      <c r="Y37" s="110">
        <f>IFERROR(DATEDIF($G37,X37,"Y"),0)</f>
        <v>0</v>
      </c>
      <c r="Z37" s="93" t="str">
        <f>IF($D37="","",IF($G37="","",IF($G37&gt;X37,"",IF(X37&gt;=$D37,"○",""))))</f>
        <v/>
      </c>
      <c r="AA37" s="95"/>
      <c r="AB37" s="112" t="str">
        <f>IF(AA37="","",IF(Z37="○",IF(Y37&gt;=10,IF($C37="介護","●","○"),"○"),"×"))</f>
        <v/>
      </c>
      <c r="AC37" s="127" t="str">
        <f>IF($G37="","",EOMONTH(AF$16,-1))</f>
        <v/>
      </c>
      <c r="AD37" s="129">
        <f>IFERROR(DATEDIF($G37,AC37,"Y"),0)</f>
        <v>0</v>
      </c>
      <c r="AE37" s="93" t="str">
        <f>IF($D37="","",IF($G37="","",IF($G37&gt;AC37,"",IF(AC37&gt;=$D37,"○",""))))</f>
        <v/>
      </c>
      <c r="AF37" s="95"/>
      <c r="AG37" s="112" t="str">
        <f>IF(AF37="","",IF(AE37="○",IF(AD37&gt;=10,IF($C37="介護","●","○"),"○"),"×"))</f>
        <v/>
      </c>
      <c r="AH37" s="127" t="str">
        <f>IF($G37="","",EOMONTH(AK$16,-1))</f>
        <v/>
      </c>
      <c r="AI37" s="129">
        <f>IFERROR(DATEDIF($G37,AH37,"Y"),0)</f>
        <v>0</v>
      </c>
      <c r="AJ37" s="93" t="str">
        <f>IF($D37="","",IF($G37="","",IF($G37&gt;AH37,"",IF(AH37&gt;=$D37,"○",""))))</f>
        <v/>
      </c>
      <c r="AK37" s="95"/>
      <c r="AL37" s="112" t="str">
        <f>IF(AK37="","",IF(AJ37="○",IF(AI37&gt;=10,IF($C37="介護","●","○"),"○"),"×"))</f>
        <v/>
      </c>
      <c r="AM37" s="127" t="str">
        <f>IF($G37="","",EOMONTH(AP$16,-1))</f>
        <v/>
      </c>
      <c r="AN37" s="110">
        <f>IFERROR(DATEDIF($G37,AM37,"Y"),0)</f>
        <v>0</v>
      </c>
      <c r="AO37" s="93" t="str">
        <f>IF($D37="","",IF($G37="","",IF($G37&gt;AM37,"",IF(AM37&gt;=$D37,"○",""))))</f>
        <v/>
      </c>
      <c r="AP37" s="95"/>
      <c r="AQ37" s="145" t="str">
        <f>IF(AP37="","",IF(AO37="○",IF(AN37&gt;=10,IF($C37="介護","●","○"),"○"),"×"))</f>
        <v/>
      </c>
      <c r="AR37" s="108" t="str">
        <f>IF($G37="","",EOMONTH(AU$16,-1))</f>
        <v/>
      </c>
      <c r="AS37" s="129">
        <f>IFERROR(DATEDIF($G37,AR37,"Y"),0)</f>
        <v>0</v>
      </c>
      <c r="AT37" s="93" t="str">
        <f>IF($D37="","",IF($G37="","",IF($G37&gt;AR37,"",IF(AR37&gt;=$D37,"○",""))))</f>
        <v/>
      </c>
      <c r="AU37" s="95"/>
      <c r="AV37" s="145" t="str">
        <f>IF(AU37="","",IF(AT37="○",IF(AS37&gt;=10,IF($C37="介護","●","○"),"○"),"×"))</f>
        <v/>
      </c>
      <c r="AW37" s="127" t="str">
        <f>IF($G37="","",EOMONTH(AZ$16,-1))</f>
        <v/>
      </c>
      <c r="AX37" s="110">
        <f>IFERROR(DATEDIF($G37,AW37,"Y"),0)</f>
        <v>0</v>
      </c>
      <c r="AY37" s="93" t="str">
        <f>IF($D37="","",IF($G37="","",IF($G37&gt;AW37,"",IF(AW37&gt;=$D37,"○",""))))</f>
        <v/>
      </c>
      <c r="AZ37" s="95"/>
      <c r="BA37" s="145" t="str">
        <f>IF(AZ37="","",IF(AY37="○",IF(AX37&gt;=10,IF($C37="介護","●","○"),"○"),"×"))</f>
        <v/>
      </c>
      <c r="BB37" s="127" t="str">
        <f>IF($G37="","",EOMONTH(BE$16,-1))</f>
        <v/>
      </c>
      <c r="BC37" s="110">
        <f>IFERROR(DATEDIF($G37,BB37,"Y"),0)</f>
        <v>0</v>
      </c>
      <c r="BD37" s="93" t="str">
        <f>IF($D37="","",IF($G37="","",IF($G37&gt;BB37,"",IF(BB37&gt;=$D37,"○",""))))</f>
        <v/>
      </c>
      <c r="BE37" s="95"/>
      <c r="BF37" s="145" t="str">
        <f>IF(BE37="","",IF(BD37="○",IF(BC37&gt;=10,IF($C37="介護","●","○"),"○"),"×"))</f>
        <v/>
      </c>
      <c r="BG37" s="127" t="str">
        <f>IF($G37="","",EOMONTH(BJ$16,-1))</f>
        <v/>
      </c>
      <c r="BH37" s="110">
        <f>IFERROR(DATEDIF($G37,BG37,"Y"),0)</f>
        <v>0</v>
      </c>
      <c r="BI37" s="93" t="str">
        <f>IF($D37="","",IF($G37="","",IF($G37&gt;BG37,"",IF(BG37&gt;=$D37,"○",""))))</f>
        <v/>
      </c>
      <c r="BJ37" s="95"/>
      <c r="BK37" s="261" t="str">
        <f>IF(BJ37="","",IF(BI37="○",IF(BH37&gt;=10,IF($C37="介護","●","○"),"○"),"×"))</f>
        <v/>
      </c>
      <c r="BL37" s="127" t="str">
        <f>IF($G37="","",EOMONTH(BO$16,-1))</f>
        <v/>
      </c>
      <c r="BM37" s="110">
        <f>IFERROR(DATEDIF($G37,BL37,"Y"),0)</f>
        <v>0</v>
      </c>
      <c r="BN37" s="93" t="str">
        <f>IF($D37="","",IF($G37="","",IF($G37&gt;BL37,"",IF(BL37&gt;=$D37,"○",""))))</f>
        <v/>
      </c>
      <c r="BO37" s="95"/>
      <c r="BP37" s="261" t="str">
        <f>IF(BO37="","",IF(BN37="○",IF(BM37&gt;=10,IF($C37="介護","●","○"),"○"),"×"))</f>
        <v/>
      </c>
      <c r="BQ37" s="127" t="str">
        <f>IF($G37="","",EOMONTH(BT$16,-1))</f>
        <v/>
      </c>
      <c r="BR37" s="110">
        <f>IFERROR(DATEDIF($G37,BQ37,"Y"),0)</f>
        <v>0</v>
      </c>
      <c r="BS37" s="93" t="str">
        <f>IF($D37="","",IF($G37="","",IF($G37&gt;BQ37,"",IF(BQ37&gt;=$D37,"○",""))))</f>
        <v/>
      </c>
      <c r="BT37" s="95"/>
      <c r="BU37" s="261" t="str">
        <f>IF(BT37="","",IF(BS37="○",IF(BR37&gt;=10,IF($C37="介護","●","○"),"○"),"×"))</f>
        <v/>
      </c>
      <c r="BV37" s="127" t="str">
        <f>IF($G37="","",EOMONTH(BY$16,-1))</f>
        <v/>
      </c>
      <c r="BW37" s="110">
        <f>IFERROR(DATEDIF($G37,BV37,"Y"),0)</f>
        <v>0</v>
      </c>
      <c r="BX37" s="93" t="str">
        <f>IF($D37="","",IF($G37="","",IF($G37&gt;BV37,"",IF(BV37&gt;=$D37,"○",""))))</f>
        <v/>
      </c>
      <c r="BY37" s="95"/>
      <c r="BZ37" s="261" t="str">
        <f>IF(BY37="","",IF(BX37="○",IF(BW37&gt;=10,IF($C37="介護","●","○"),"○"),"×"))</f>
        <v/>
      </c>
      <c r="CA37" s="127" t="str">
        <f>IF($G37="","",EOMONTH(CD$16,-1))</f>
        <v/>
      </c>
      <c r="CB37" s="110">
        <f>IFERROR(DATEDIF($G37,CA37,"Y"),0)</f>
        <v>0</v>
      </c>
      <c r="CC37" s="93" t="str">
        <f>IF($D37="","",IF($G37="","",IF($G37&gt;CA37,"",IF(CA37&gt;=$D37,"○",""))))</f>
        <v/>
      </c>
      <c r="CD37" s="95"/>
      <c r="CE37" s="97" t="str">
        <f>IF(CD37="","",IF(CC37="○",IF(CB37&gt;=10,IF($C37="介護","●","○"),"○"),"×"))</f>
        <v/>
      </c>
      <c r="CF37" s="136">
        <f>SUM(L37,Q37,V37,AA37,AF37,AK37,AP37,AU37,AZ37,BE37,BJ37,BO37,BT37,BY37,CD37)</f>
        <v>0</v>
      </c>
      <c r="CG37" s="101"/>
      <c r="CH37" s="66"/>
    </row>
    <row r="38" spans="2:86" ht="13.5" customHeight="1" x14ac:dyDescent="0.15">
      <c r="B38" s="116"/>
      <c r="C38" s="137"/>
      <c r="D38" s="137"/>
      <c r="E38" s="138"/>
      <c r="F38" s="139"/>
      <c r="G38" s="26" t="str">
        <f>IF(G37="","",$G$20)</f>
        <v/>
      </c>
      <c r="H38" s="123"/>
      <c r="I38" s="266"/>
      <c r="J38" s="135"/>
      <c r="K38" s="131"/>
      <c r="L38" s="95"/>
      <c r="M38" s="132"/>
      <c r="N38" s="114"/>
      <c r="O38" s="135"/>
      <c r="P38" s="131"/>
      <c r="Q38" s="95"/>
      <c r="R38" s="132"/>
      <c r="S38" s="114"/>
      <c r="T38" s="110"/>
      <c r="U38" s="131"/>
      <c r="V38" s="95"/>
      <c r="W38" s="132"/>
      <c r="X38" s="127"/>
      <c r="Y38" s="110"/>
      <c r="Z38" s="131"/>
      <c r="AA38" s="95"/>
      <c r="AB38" s="132"/>
      <c r="AC38" s="127"/>
      <c r="AD38" s="135"/>
      <c r="AE38" s="131"/>
      <c r="AF38" s="95"/>
      <c r="AG38" s="132"/>
      <c r="AH38" s="127"/>
      <c r="AI38" s="135"/>
      <c r="AJ38" s="131"/>
      <c r="AK38" s="95"/>
      <c r="AL38" s="132"/>
      <c r="AM38" s="127"/>
      <c r="AN38" s="110"/>
      <c r="AO38" s="131"/>
      <c r="AP38" s="95"/>
      <c r="AQ38" s="145"/>
      <c r="AR38" s="114"/>
      <c r="AS38" s="135"/>
      <c r="AT38" s="131"/>
      <c r="AU38" s="95"/>
      <c r="AV38" s="145"/>
      <c r="AW38" s="127"/>
      <c r="AX38" s="110"/>
      <c r="AY38" s="131"/>
      <c r="AZ38" s="95"/>
      <c r="BA38" s="145"/>
      <c r="BB38" s="127"/>
      <c r="BC38" s="110"/>
      <c r="BD38" s="131"/>
      <c r="BE38" s="95"/>
      <c r="BF38" s="145"/>
      <c r="BG38" s="127"/>
      <c r="BH38" s="110"/>
      <c r="BI38" s="131"/>
      <c r="BJ38" s="95"/>
      <c r="BK38" s="261"/>
      <c r="BL38" s="127"/>
      <c r="BM38" s="110"/>
      <c r="BN38" s="131"/>
      <c r="BO38" s="95"/>
      <c r="BP38" s="261"/>
      <c r="BQ38" s="127"/>
      <c r="BR38" s="110"/>
      <c r="BS38" s="131"/>
      <c r="BT38" s="95"/>
      <c r="BU38" s="261"/>
      <c r="BV38" s="127"/>
      <c r="BW38" s="110"/>
      <c r="BX38" s="131"/>
      <c r="BY38" s="95"/>
      <c r="BZ38" s="261"/>
      <c r="CA38" s="127"/>
      <c r="CB38" s="110"/>
      <c r="CC38" s="131"/>
      <c r="CD38" s="95"/>
      <c r="CE38" s="97"/>
      <c r="CF38" s="140"/>
      <c r="CG38" s="101"/>
      <c r="CH38" s="66"/>
    </row>
    <row r="39" spans="2:86" ht="13.5" customHeight="1" x14ac:dyDescent="0.15">
      <c r="B39" s="115"/>
      <c r="C39" s="117"/>
      <c r="D39" s="117"/>
      <c r="E39" s="119"/>
      <c r="F39" s="120"/>
      <c r="G39" s="25"/>
      <c r="H39" s="123" t="str">
        <f>IF($G39="","",IFERROR(DATEDIF(G39,G40,"Y")&amp;"年"&amp;DATEDIF(G39,G40,"YM")&amp;"月","0年0月"))</f>
        <v/>
      </c>
      <c r="I39" s="264" t="str">
        <f>IF($G39="","",EOMONTH(L$16,-1))</f>
        <v/>
      </c>
      <c r="J39" s="129">
        <f>IFERROR(DATEDIF($G39,I39,"Y"),0)</f>
        <v>0</v>
      </c>
      <c r="K39" s="93" t="str">
        <f>IF($D39="","",IF($G39="","",IF($G39&gt;I39,"",IF(I39&gt;=$D39,"○",""))))</f>
        <v/>
      </c>
      <c r="L39" s="95"/>
      <c r="M39" s="112" t="str">
        <f>IF(L39="","",IF(K39="○",IF(J39&gt;=10,IF($C39="介護","●","○"),"○"),"×"))</f>
        <v/>
      </c>
      <c r="N39" s="108" t="str">
        <f>IF($G39="","",EOMONTH(Q$16,-1))</f>
        <v/>
      </c>
      <c r="O39" s="129">
        <f>IFERROR(DATEDIF($G39,N39,"Y"),0)</f>
        <v>0</v>
      </c>
      <c r="P39" s="93" t="str">
        <f>IF($D39="","",IF($G39="","",IF($G39&gt;N39,"",IF(N39&gt;=$D39,"○",""))))</f>
        <v/>
      </c>
      <c r="Q39" s="95"/>
      <c r="R39" s="112" t="str">
        <f>IF(Q39="","",IF(P39="○",IF(O39&gt;=10,IF($C39="介護","●","○"),"○"),"×"))</f>
        <v/>
      </c>
      <c r="S39" s="108" t="str">
        <f>IF($G39="","",EOMONTH(V$16,-1))</f>
        <v/>
      </c>
      <c r="T39" s="129">
        <f>IFERROR(DATEDIF($G39,S39,"Y"),0)</f>
        <v>0</v>
      </c>
      <c r="U39" s="93" t="str">
        <f>IF($D39="","",IF($G39="","",IF($G39&gt;S39,"",IF(S39&gt;=$D39,"○",""))))</f>
        <v/>
      </c>
      <c r="V39" s="95"/>
      <c r="W39" s="112" t="str">
        <f>IF(V39="","",IF(U39="○",IF(T39&gt;=10,IF($C39="介護","●","○"),"○"),"×"))</f>
        <v/>
      </c>
      <c r="X39" s="127" t="str">
        <f>IF($G39="","",EOMONTH(AA$16,-1))</f>
        <v/>
      </c>
      <c r="Y39" s="110">
        <f>IFERROR(DATEDIF($G39,X39,"Y"),0)</f>
        <v>0</v>
      </c>
      <c r="Z39" s="93" t="str">
        <f>IF($D39="","",IF($G39="","",IF($G39&gt;X39,"",IF(X39&gt;=$D39,"○",""))))</f>
        <v/>
      </c>
      <c r="AA39" s="95"/>
      <c r="AB39" s="112" t="str">
        <f>IF(AA39="","",IF(Z39="○",IF(Y39&gt;=10,IF($C39="介護","●","○"),"○"),"×"))</f>
        <v/>
      </c>
      <c r="AC39" s="127" t="str">
        <f>IF($G39="","",EOMONTH(AF$16,-1))</f>
        <v/>
      </c>
      <c r="AD39" s="129">
        <f>IFERROR(DATEDIF($G39,AC39,"Y"),0)</f>
        <v>0</v>
      </c>
      <c r="AE39" s="93" t="str">
        <f>IF($D39="","",IF($G39="","",IF($G39&gt;AC39,"",IF(AC39&gt;=$D39,"○",""))))</f>
        <v/>
      </c>
      <c r="AF39" s="95"/>
      <c r="AG39" s="112" t="str">
        <f>IF(AF39="","",IF(AE39="○",IF(AD39&gt;=10,IF($C39="介護","●","○"),"○"),"×"))</f>
        <v/>
      </c>
      <c r="AH39" s="127" t="str">
        <f>IF($G39="","",EOMONTH(AK$16,-1))</f>
        <v/>
      </c>
      <c r="AI39" s="129">
        <f>IFERROR(DATEDIF($G39,AH39,"Y"),0)</f>
        <v>0</v>
      </c>
      <c r="AJ39" s="93" t="str">
        <f>IF($D39="","",IF($G39="","",IF($G39&gt;AH39,"",IF(AH39&gt;=$D39,"○",""))))</f>
        <v/>
      </c>
      <c r="AK39" s="95"/>
      <c r="AL39" s="112" t="str">
        <f>IF(AK39="","",IF(AJ39="○",IF(AI39&gt;=10,IF($C39="介護","●","○"),"○"),"×"))</f>
        <v/>
      </c>
      <c r="AM39" s="127" t="str">
        <f>IF($G39="","",EOMONTH(AP$16,-1))</f>
        <v/>
      </c>
      <c r="AN39" s="110">
        <f>IFERROR(DATEDIF($G39,AM39,"Y"),0)</f>
        <v>0</v>
      </c>
      <c r="AO39" s="93" t="str">
        <f>IF($D39="","",IF($G39="","",IF($G39&gt;AM39,"",IF(AM39&gt;=$D39,"○",""))))</f>
        <v/>
      </c>
      <c r="AP39" s="95"/>
      <c r="AQ39" s="145" t="str">
        <f>IF(AP39="","",IF(AO39="○",IF(AN39&gt;=10,IF($C39="介護","●","○"),"○"),"×"))</f>
        <v/>
      </c>
      <c r="AR39" s="108" t="str">
        <f>IF($G39="","",EOMONTH(AU$16,-1))</f>
        <v/>
      </c>
      <c r="AS39" s="129">
        <f>IFERROR(DATEDIF($G39,AR39,"Y"),0)</f>
        <v>0</v>
      </c>
      <c r="AT39" s="93" t="str">
        <f>IF($D39="","",IF($G39="","",IF($G39&gt;AR39,"",IF(AR39&gt;=$D39,"○",""))))</f>
        <v/>
      </c>
      <c r="AU39" s="95"/>
      <c r="AV39" s="145" t="str">
        <f>IF(AU39="","",IF(AT39="○",IF(AS39&gt;=10,IF($C39="介護","●","○"),"○"),"×"))</f>
        <v/>
      </c>
      <c r="AW39" s="127" t="str">
        <f>IF($G39="","",EOMONTH(AZ$16,-1))</f>
        <v/>
      </c>
      <c r="AX39" s="110">
        <f>IFERROR(DATEDIF($G39,AW39,"Y"),0)</f>
        <v>0</v>
      </c>
      <c r="AY39" s="93" t="str">
        <f>IF($D39="","",IF($G39="","",IF($G39&gt;AW39,"",IF(AW39&gt;=$D39,"○",""))))</f>
        <v/>
      </c>
      <c r="AZ39" s="95"/>
      <c r="BA39" s="145" t="str">
        <f>IF(AZ39="","",IF(AY39="○",IF(AX39&gt;=10,IF($C39="介護","●","○"),"○"),"×"))</f>
        <v/>
      </c>
      <c r="BB39" s="127" t="str">
        <f>IF($G39="","",EOMONTH(BE$16,-1))</f>
        <v/>
      </c>
      <c r="BC39" s="110">
        <f>IFERROR(DATEDIF($G39,BB39,"Y"),0)</f>
        <v>0</v>
      </c>
      <c r="BD39" s="93" t="str">
        <f>IF($D39="","",IF($G39="","",IF($G39&gt;BB39,"",IF(BB39&gt;=$D39,"○",""))))</f>
        <v/>
      </c>
      <c r="BE39" s="95"/>
      <c r="BF39" s="145" t="str">
        <f>IF(BE39="","",IF(BD39="○",IF(BC39&gt;=10,IF($C39="介護","●","○"),"○"),"×"))</f>
        <v/>
      </c>
      <c r="BG39" s="127" t="str">
        <f>IF($G39="","",EOMONTH(BJ$16,-1))</f>
        <v/>
      </c>
      <c r="BH39" s="110">
        <f>IFERROR(DATEDIF($G39,BG39,"Y"),0)</f>
        <v>0</v>
      </c>
      <c r="BI39" s="93" t="str">
        <f>IF($D39="","",IF($G39="","",IF($G39&gt;BG39,"",IF(BG39&gt;=$D39,"○",""))))</f>
        <v/>
      </c>
      <c r="BJ39" s="95"/>
      <c r="BK39" s="261" t="str">
        <f>IF(BJ39="","",IF(BI39="○",IF(BH39&gt;=10,IF($C39="介護","●","○"),"○"),"×"))</f>
        <v/>
      </c>
      <c r="BL39" s="127" t="str">
        <f>IF($G39="","",EOMONTH(BO$16,-1))</f>
        <v/>
      </c>
      <c r="BM39" s="110">
        <f>IFERROR(DATEDIF($G39,BL39,"Y"),0)</f>
        <v>0</v>
      </c>
      <c r="BN39" s="93" t="str">
        <f>IF($D39="","",IF($G39="","",IF($G39&gt;BL39,"",IF(BL39&gt;=$D39,"○",""))))</f>
        <v/>
      </c>
      <c r="BO39" s="95"/>
      <c r="BP39" s="261" t="str">
        <f>IF(BO39="","",IF(BN39="○",IF(BM39&gt;=10,IF($C39="介護","●","○"),"○"),"×"))</f>
        <v/>
      </c>
      <c r="BQ39" s="127" t="str">
        <f>IF($G39="","",EOMONTH(BT$16,-1))</f>
        <v/>
      </c>
      <c r="BR39" s="110">
        <f>IFERROR(DATEDIF($G39,BQ39,"Y"),0)</f>
        <v>0</v>
      </c>
      <c r="BS39" s="93" t="str">
        <f>IF($D39="","",IF($G39="","",IF($G39&gt;BQ39,"",IF(BQ39&gt;=$D39,"○",""))))</f>
        <v/>
      </c>
      <c r="BT39" s="95"/>
      <c r="BU39" s="261" t="str">
        <f>IF(BT39="","",IF(BS39="○",IF(BR39&gt;=10,IF($C39="介護","●","○"),"○"),"×"))</f>
        <v/>
      </c>
      <c r="BV39" s="127" t="str">
        <f>IF($G39="","",EOMONTH(BY$16,-1))</f>
        <v/>
      </c>
      <c r="BW39" s="110">
        <f>IFERROR(DATEDIF($G39,BV39,"Y"),0)</f>
        <v>0</v>
      </c>
      <c r="BX39" s="93" t="str">
        <f>IF($D39="","",IF($G39="","",IF($G39&gt;BV39,"",IF(BV39&gt;=$D39,"○",""))))</f>
        <v/>
      </c>
      <c r="BY39" s="95"/>
      <c r="BZ39" s="261" t="str">
        <f>IF(BY39="","",IF(BX39="○",IF(BW39&gt;=10,IF($C39="介護","●","○"),"○"),"×"))</f>
        <v/>
      </c>
      <c r="CA39" s="127" t="str">
        <f>IF($G39="","",EOMONTH(CD$16,-1))</f>
        <v/>
      </c>
      <c r="CB39" s="110">
        <f>IFERROR(DATEDIF($G39,CA39,"Y"),0)</f>
        <v>0</v>
      </c>
      <c r="CC39" s="93" t="str">
        <f>IF($D39="","",IF($G39="","",IF($G39&gt;CA39,"",IF(CA39&gt;=$D39,"○",""))))</f>
        <v/>
      </c>
      <c r="CD39" s="95"/>
      <c r="CE39" s="97" t="str">
        <f>IF(CD39="","",IF(CC39="○",IF(CB39&gt;=10,IF($C39="介護","●","○"),"○"),"×"))</f>
        <v/>
      </c>
      <c r="CF39" s="136">
        <f>SUM(L39,Q39,V39,AA39,AF39,AK39,AP39,AU39,AZ39,BE39,BJ39,BO39,BT39,BY39,CD39)</f>
        <v>0</v>
      </c>
      <c r="CG39" s="101"/>
      <c r="CH39" s="66"/>
    </row>
    <row r="40" spans="2:86" ht="13.5" customHeight="1" x14ac:dyDescent="0.15">
      <c r="B40" s="116"/>
      <c r="C40" s="137"/>
      <c r="D40" s="137"/>
      <c r="E40" s="138"/>
      <c r="F40" s="139"/>
      <c r="G40" s="26" t="str">
        <f>IF(G39="","",$G$20)</f>
        <v/>
      </c>
      <c r="H40" s="123"/>
      <c r="I40" s="266"/>
      <c r="J40" s="135"/>
      <c r="K40" s="131"/>
      <c r="L40" s="95"/>
      <c r="M40" s="132"/>
      <c r="N40" s="114"/>
      <c r="O40" s="135"/>
      <c r="P40" s="131"/>
      <c r="Q40" s="95"/>
      <c r="R40" s="132"/>
      <c r="S40" s="114"/>
      <c r="T40" s="135"/>
      <c r="U40" s="131"/>
      <c r="V40" s="95"/>
      <c r="W40" s="132"/>
      <c r="X40" s="127"/>
      <c r="Y40" s="110"/>
      <c r="Z40" s="131"/>
      <c r="AA40" s="95"/>
      <c r="AB40" s="132"/>
      <c r="AC40" s="127"/>
      <c r="AD40" s="135"/>
      <c r="AE40" s="131"/>
      <c r="AF40" s="95"/>
      <c r="AG40" s="132"/>
      <c r="AH40" s="127"/>
      <c r="AI40" s="135"/>
      <c r="AJ40" s="131"/>
      <c r="AK40" s="95"/>
      <c r="AL40" s="132"/>
      <c r="AM40" s="127"/>
      <c r="AN40" s="110"/>
      <c r="AO40" s="131"/>
      <c r="AP40" s="95"/>
      <c r="AQ40" s="145"/>
      <c r="AR40" s="114"/>
      <c r="AS40" s="135"/>
      <c r="AT40" s="131"/>
      <c r="AU40" s="95"/>
      <c r="AV40" s="145"/>
      <c r="AW40" s="127"/>
      <c r="AX40" s="110"/>
      <c r="AY40" s="131"/>
      <c r="AZ40" s="95"/>
      <c r="BA40" s="145"/>
      <c r="BB40" s="127"/>
      <c r="BC40" s="110"/>
      <c r="BD40" s="131"/>
      <c r="BE40" s="95"/>
      <c r="BF40" s="145"/>
      <c r="BG40" s="127"/>
      <c r="BH40" s="110"/>
      <c r="BI40" s="131"/>
      <c r="BJ40" s="95"/>
      <c r="BK40" s="261"/>
      <c r="BL40" s="127"/>
      <c r="BM40" s="110"/>
      <c r="BN40" s="131"/>
      <c r="BO40" s="95"/>
      <c r="BP40" s="261"/>
      <c r="BQ40" s="127"/>
      <c r="BR40" s="110"/>
      <c r="BS40" s="131"/>
      <c r="BT40" s="95"/>
      <c r="BU40" s="261"/>
      <c r="BV40" s="127"/>
      <c r="BW40" s="110"/>
      <c r="BX40" s="131"/>
      <c r="BY40" s="95"/>
      <c r="BZ40" s="261"/>
      <c r="CA40" s="127"/>
      <c r="CB40" s="110"/>
      <c r="CC40" s="131"/>
      <c r="CD40" s="95"/>
      <c r="CE40" s="97"/>
      <c r="CF40" s="140"/>
      <c r="CG40" s="101"/>
      <c r="CH40" s="66"/>
    </row>
    <row r="41" spans="2:86" ht="13.5" customHeight="1" x14ac:dyDescent="0.15">
      <c r="B41" s="115"/>
      <c r="C41" s="117"/>
      <c r="D41" s="117"/>
      <c r="E41" s="119"/>
      <c r="F41" s="120"/>
      <c r="G41" s="25"/>
      <c r="H41" s="123" t="str">
        <f>IF($G41="","",IFERROR(DATEDIF(G41,G42,"Y")&amp;"年"&amp;DATEDIF(G41,G42,"YM")&amp;"月","0年0月"))</f>
        <v/>
      </c>
      <c r="I41" s="264" t="str">
        <f>IF($G41="","",EOMONTH(L$16,-1))</f>
        <v/>
      </c>
      <c r="J41" s="129">
        <f>IFERROR(DATEDIF($G41,I41,"Y"),0)</f>
        <v>0</v>
      </c>
      <c r="K41" s="93" t="str">
        <f>IF($D41="","",IF($G41="","",IF($G41&gt;I41,"",IF(I41&gt;=$D41,"○",""))))</f>
        <v/>
      </c>
      <c r="L41" s="95"/>
      <c r="M41" s="112" t="str">
        <f>IF(L41="","",IF(K41="○",IF(J41&gt;=10,IF($C41="介護","●","○"),"○"),"×"))</f>
        <v/>
      </c>
      <c r="N41" s="108" t="str">
        <f>IF($G41="","",EOMONTH(Q$16,-1))</f>
        <v/>
      </c>
      <c r="O41" s="129">
        <f>IFERROR(DATEDIF($G41,N41,"Y"),0)</f>
        <v>0</v>
      </c>
      <c r="P41" s="93" t="str">
        <f>IF($D41="","",IF($G41="","",IF($G41&gt;N41,"",IF(N41&gt;=$D41,"○",""))))</f>
        <v/>
      </c>
      <c r="Q41" s="95"/>
      <c r="R41" s="112" t="str">
        <f>IF(Q41="","",IF(P41="○",IF(O41&gt;=10,IF($C41="介護","●","○"),"○"),"×"))</f>
        <v/>
      </c>
      <c r="S41" s="108" t="str">
        <f>IF($G41="","",EOMONTH(V$16,-1))</f>
        <v/>
      </c>
      <c r="T41" s="129">
        <f>IFERROR(DATEDIF($G41,S41,"Y"),0)</f>
        <v>0</v>
      </c>
      <c r="U41" s="93" t="str">
        <f>IF($D41="","",IF($G41="","",IF($G41&gt;S41,"",IF(S41&gt;=$D41,"○",""))))</f>
        <v/>
      </c>
      <c r="V41" s="95"/>
      <c r="W41" s="112" t="str">
        <f>IF(V41="","",IF(U41="○",IF(T41&gt;=10,IF($C41="介護","●","○"),"○"),"×"))</f>
        <v/>
      </c>
      <c r="X41" s="127" t="str">
        <f>IF($G41="","",EOMONTH(AA$16,-1))</f>
        <v/>
      </c>
      <c r="Y41" s="110">
        <f>IFERROR(DATEDIF($G41,X41,"Y"),0)</f>
        <v>0</v>
      </c>
      <c r="Z41" s="93" t="str">
        <f>IF($D41="","",IF($G41="","",IF($G41&gt;X41,"",IF(X41&gt;=$D41,"○",""))))</f>
        <v/>
      </c>
      <c r="AA41" s="95"/>
      <c r="AB41" s="112" t="str">
        <f>IF(AA41="","",IF(Z41="○",IF(Y41&gt;=10,IF($C41="介護","●","○"),"○"),"×"))</f>
        <v/>
      </c>
      <c r="AC41" s="127" t="str">
        <f>IF($G41="","",EOMONTH(AF$16,-1))</f>
        <v/>
      </c>
      <c r="AD41" s="129">
        <f>IFERROR(DATEDIF($G41,AC41,"Y"),0)</f>
        <v>0</v>
      </c>
      <c r="AE41" s="93" t="str">
        <f>IF($D41="","",IF($G41="","",IF($G41&gt;AC41,"",IF(AC41&gt;=$D41,"○",""))))</f>
        <v/>
      </c>
      <c r="AF41" s="95"/>
      <c r="AG41" s="112" t="str">
        <f>IF(AF41="","",IF(AE41="○",IF(AD41&gt;=10,IF($C41="介護","●","○"),"○"),"×"))</f>
        <v/>
      </c>
      <c r="AH41" s="127" t="str">
        <f>IF($G41="","",EOMONTH(AK$16,-1))</f>
        <v/>
      </c>
      <c r="AI41" s="110">
        <f>IFERROR(DATEDIF($G41,AH41,"Y"),0)</f>
        <v>0</v>
      </c>
      <c r="AJ41" s="93" t="str">
        <f>IF($D41="","",IF($G41="","",IF($G41&gt;AH41,"",IF(AH41&gt;=$D41,"○",""))))</f>
        <v/>
      </c>
      <c r="AK41" s="95"/>
      <c r="AL41" s="112" t="str">
        <f>IF(AK41="","",IF(AJ41="○",IF(AI41&gt;=10,IF($C41="介護","●","○"),"○"),"×"))</f>
        <v/>
      </c>
      <c r="AM41" s="127" t="str">
        <f>IF($G41="","",EOMONTH(AP$16,-1))</f>
        <v/>
      </c>
      <c r="AN41" s="110">
        <f>IFERROR(DATEDIF($G41,AM41,"Y"),0)</f>
        <v>0</v>
      </c>
      <c r="AO41" s="93" t="str">
        <f>IF($D41="","",IF($G41="","",IF($G41&gt;AM41,"",IF(AM41&gt;=$D41,"○",""))))</f>
        <v/>
      </c>
      <c r="AP41" s="95"/>
      <c r="AQ41" s="145" t="str">
        <f>IF(AP41="","",IF(AO41="○",IF(AN41&gt;=10,IF($C41="介護","●","○"),"○"),"×"))</f>
        <v/>
      </c>
      <c r="AR41" s="108" t="str">
        <f>IF($G41="","",EOMONTH(AU$16,-1))</f>
        <v/>
      </c>
      <c r="AS41" s="129">
        <f>IFERROR(DATEDIF($G41,AR41,"Y"),0)</f>
        <v>0</v>
      </c>
      <c r="AT41" s="93" t="str">
        <f>IF($D41="","",IF($G41="","",IF($G41&gt;AR41,"",IF(AR41&gt;=$D41,"○",""))))</f>
        <v/>
      </c>
      <c r="AU41" s="95"/>
      <c r="AV41" s="145" t="str">
        <f>IF(AU41="","",IF(AT41="○",IF(AS41&gt;=10,IF($C41="介護","●","○"),"○"),"×"))</f>
        <v/>
      </c>
      <c r="AW41" s="127" t="str">
        <f>IF($G41="","",EOMONTH(AZ$16,-1))</f>
        <v/>
      </c>
      <c r="AX41" s="110">
        <f>IFERROR(DATEDIF($G41,AW41,"Y"),0)</f>
        <v>0</v>
      </c>
      <c r="AY41" s="93" t="str">
        <f>IF($D41="","",IF($G41="","",IF($G41&gt;AW41,"",IF(AW41&gt;=$D41,"○",""))))</f>
        <v/>
      </c>
      <c r="AZ41" s="95"/>
      <c r="BA41" s="145" t="str">
        <f>IF(AZ41="","",IF(AY41="○",IF(AX41&gt;=10,IF($C41="介護","●","○"),"○"),"×"))</f>
        <v/>
      </c>
      <c r="BB41" s="127" t="str">
        <f>IF($G41="","",EOMONTH(BE$16,-1))</f>
        <v/>
      </c>
      <c r="BC41" s="110">
        <f>IFERROR(DATEDIF($G41,BB41,"Y"),0)</f>
        <v>0</v>
      </c>
      <c r="BD41" s="93" t="str">
        <f>IF($D41="","",IF($G41="","",IF($G41&gt;BB41,"",IF(BB41&gt;=$D41,"○",""))))</f>
        <v/>
      </c>
      <c r="BE41" s="95"/>
      <c r="BF41" s="145" t="str">
        <f>IF(BE41="","",IF(BD41="○",IF(BC41&gt;=10,IF($C41="介護","●","○"),"○"),"×"))</f>
        <v/>
      </c>
      <c r="BG41" s="127" t="str">
        <f>IF($G41="","",EOMONTH(BJ$16,-1))</f>
        <v/>
      </c>
      <c r="BH41" s="110">
        <f>IFERROR(DATEDIF($G41,BG41,"Y"),0)</f>
        <v>0</v>
      </c>
      <c r="BI41" s="93" t="str">
        <f>IF($D41="","",IF($G41="","",IF($G41&gt;BG41,"",IF(BG41&gt;=$D41,"○",""))))</f>
        <v/>
      </c>
      <c r="BJ41" s="95"/>
      <c r="BK41" s="261" t="str">
        <f>IF(BJ41="","",IF(BI41="○",IF(BH41&gt;=10,IF($C41="介護","●","○"),"○"),"×"))</f>
        <v/>
      </c>
      <c r="BL41" s="127" t="str">
        <f>IF($G41="","",EOMONTH(BO$16,-1))</f>
        <v/>
      </c>
      <c r="BM41" s="110">
        <f>IFERROR(DATEDIF($G41,BL41,"Y"),0)</f>
        <v>0</v>
      </c>
      <c r="BN41" s="93" t="str">
        <f>IF($D41="","",IF($G41="","",IF($G41&gt;BL41,"",IF(BL41&gt;=$D41,"○",""))))</f>
        <v/>
      </c>
      <c r="BO41" s="95"/>
      <c r="BP41" s="261" t="str">
        <f>IF(BO41="","",IF(BN41="○",IF(BM41&gt;=10,IF($C41="介護","●","○"),"○"),"×"))</f>
        <v/>
      </c>
      <c r="BQ41" s="127" t="str">
        <f>IF($G41="","",EOMONTH(BT$16,-1))</f>
        <v/>
      </c>
      <c r="BR41" s="110">
        <f>IFERROR(DATEDIF($G41,BQ41,"Y"),0)</f>
        <v>0</v>
      </c>
      <c r="BS41" s="93" t="str">
        <f>IF($D41="","",IF($G41="","",IF($G41&gt;BQ41,"",IF(BQ41&gt;=$D41,"○",""))))</f>
        <v/>
      </c>
      <c r="BT41" s="95"/>
      <c r="BU41" s="261" t="str">
        <f>IF(BT41="","",IF(BS41="○",IF(BR41&gt;=10,IF($C41="介護","●","○"),"○"),"×"))</f>
        <v/>
      </c>
      <c r="BV41" s="127" t="str">
        <f>IF($G41="","",EOMONTH(BY$16,-1))</f>
        <v/>
      </c>
      <c r="BW41" s="110">
        <f>IFERROR(DATEDIF($G41,BV41,"Y"),0)</f>
        <v>0</v>
      </c>
      <c r="BX41" s="93" t="str">
        <f>IF($D41="","",IF($G41="","",IF($G41&gt;BV41,"",IF(BV41&gt;=$D41,"○",""))))</f>
        <v/>
      </c>
      <c r="BY41" s="95"/>
      <c r="BZ41" s="261" t="str">
        <f>IF(BY41="","",IF(BX41="○",IF(BW41&gt;=10,IF($C41="介護","●","○"),"○"),"×"))</f>
        <v/>
      </c>
      <c r="CA41" s="127" t="str">
        <f>IF($G41="","",EOMONTH(CD$16,-1))</f>
        <v/>
      </c>
      <c r="CB41" s="110">
        <f>IFERROR(DATEDIF($G41,CA41,"Y"),0)</f>
        <v>0</v>
      </c>
      <c r="CC41" s="93" t="str">
        <f>IF($D41="","",IF($G41="","",IF($G41&gt;CA41,"",IF(CA41&gt;=$D41,"○",""))))</f>
        <v/>
      </c>
      <c r="CD41" s="95"/>
      <c r="CE41" s="97" t="str">
        <f>IF(CD41="","",IF(CC41="○",IF(CB41&gt;=10,IF($C41="介護","●","○"),"○"),"×"))</f>
        <v/>
      </c>
      <c r="CF41" s="136">
        <f>SUM(L41,Q41,V41,AA41,AF41,AK41,AP41,AU41,AZ41,BE41,BJ41,BO41,BT41,BY41,CD41)</f>
        <v>0</v>
      </c>
      <c r="CG41" s="101"/>
      <c r="CH41" s="66"/>
    </row>
    <row r="42" spans="2:86" ht="13.5" customHeight="1" x14ac:dyDescent="0.15">
      <c r="B42" s="116"/>
      <c r="C42" s="137"/>
      <c r="D42" s="137"/>
      <c r="E42" s="138"/>
      <c r="F42" s="139"/>
      <c r="G42" s="26" t="str">
        <f>IF(G41="","",$G$20)</f>
        <v/>
      </c>
      <c r="H42" s="123"/>
      <c r="I42" s="266"/>
      <c r="J42" s="135"/>
      <c r="K42" s="131"/>
      <c r="L42" s="95"/>
      <c r="M42" s="132"/>
      <c r="N42" s="114"/>
      <c r="O42" s="135"/>
      <c r="P42" s="131"/>
      <c r="Q42" s="95"/>
      <c r="R42" s="132"/>
      <c r="S42" s="114"/>
      <c r="T42" s="135"/>
      <c r="U42" s="131"/>
      <c r="V42" s="95"/>
      <c r="W42" s="132"/>
      <c r="X42" s="127"/>
      <c r="Y42" s="110"/>
      <c r="Z42" s="131"/>
      <c r="AA42" s="95"/>
      <c r="AB42" s="132"/>
      <c r="AC42" s="127"/>
      <c r="AD42" s="135"/>
      <c r="AE42" s="131"/>
      <c r="AF42" s="95"/>
      <c r="AG42" s="132"/>
      <c r="AH42" s="127"/>
      <c r="AI42" s="110"/>
      <c r="AJ42" s="131"/>
      <c r="AK42" s="95"/>
      <c r="AL42" s="132"/>
      <c r="AM42" s="127"/>
      <c r="AN42" s="110"/>
      <c r="AO42" s="131"/>
      <c r="AP42" s="95"/>
      <c r="AQ42" s="145"/>
      <c r="AR42" s="114"/>
      <c r="AS42" s="135"/>
      <c r="AT42" s="131"/>
      <c r="AU42" s="95"/>
      <c r="AV42" s="145"/>
      <c r="AW42" s="127"/>
      <c r="AX42" s="110"/>
      <c r="AY42" s="131"/>
      <c r="AZ42" s="95"/>
      <c r="BA42" s="145"/>
      <c r="BB42" s="127"/>
      <c r="BC42" s="110"/>
      <c r="BD42" s="131"/>
      <c r="BE42" s="95"/>
      <c r="BF42" s="145"/>
      <c r="BG42" s="127"/>
      <c r="BH42" s="110"/>
      <c r="BI42" s="131"/>
      <c r="BJ42" s="95"/>
      <c r="BK42" s="261"/>
      <c r="BL42" s="127"/>
      <c r="BM42" s="110"/>
      <c r="BN42" s="131"/>
      <c r="BO42" s="95"/>
      <c r="BP42" s="261"/>
      <c r="BQ42" s="127"/>
      <c r="BR42" s="110"/>
      <c r="BS42" s="131"/>
      <c r="BT42" s="95"/>
      <c r="BU42" s="261"/>
      <c r="BV42" s="127"/>
      <c r="BW42" s="110"/>
      <c r="BX42" s="131"/>
      <c r="BY42" s="95"/>
      <c r="BZ42" s="261"/>
      <c r="CA42" s="127"/>
      <c r="CB42" s="110"/>
      <c r="CC42" s="131"/>
      <c r="CD42" s="95"/>
      <c r="CE42" s="97"/>
      <c r="CF42" s="140"/>
      <c r="CG42" s="101"/>
      <c r="CH42" s="66"/>
    </row>
    <row r="43" spans="2:86" ht="13.5" customHeight="1" x14ac:dyDescent="0.15">
      <c r="B43" s="115"/>
      <c r="C43" s="117"/>
      <c r="D43" s="117"/>
      <c r="E43" s="119"/>
      <c r="F43" s="120"/>
      <c r="G43" s="25"/>
      <c r="H43" s="123" t="str">
        <f>IF($G43="","",IFERROR(DATEDIF(G43,G44,"Y")&amp;"年"&amp;DATEDIF(G43,G44,"YM")&amp;"月","0年0月"))</f>
        <v/>
      </c>
      <c r="I43" s="264" t="str">
        <f>IF($G43="","",EOMONTH(L$16,-1))</f>
        <v/>
      </c>
      <c r="J43" s="129">
        <f>IFERROR(DATEDIF($G43,I43,"Y"),0)</f>
        <v>0</v>
      </c>
      <c r="K43" s="93" t="str">
        <f>IF($D43="","",IF($G43="","",IF($G43&gt;I43,"",IF(I43&gt;=$D43,"○",""))))</f>
        <v/>
      </c>
      <c r="L43" s="95"/>
      <c r="M43" s="112" t="str">
        <f>IF(L43="","",IF(K43="○",IF(J43&gt;=10,IF($C43="介護","●","○"),"○"),"×"))</f>
        <v/>
      </c>
      <c r="N43" s="108" t="str">
        <f>IF($G43="","",EOMONTH(Q$16,-1))</f>
        <v/>
      </c>
      <c r="O43" s="129">
        <f>IFERROR(DATEDIF($G43,N43,"Y"),0)</f>
        <v>0</v>
      </c>
      <c r="P43" s="93" t="str">
        <f>IF($D43="","",IF($G43="","",IF($G43&gt;N43,"",IF(N43&gt;=$D43,"○",""))))</f>
        <v/>
      </c>
      <c r="Q43" s="95"/>
      <c r="R43" s="112" t="str">
        <f>IF(Q43="","",IF(P43="○",IF(O43&gt;=10,IF($C43="介護","●","○"),"○"),"×"))</f>
        <v/>
      </c>
      <c r="S43" s="108" t="str">
        <f>IF($G43="","",EOMONTH(V$16,-1))</f>
        <v/>
      </c>
      <c r="T43" s="129">
        <f>IFERROR(DATEDIF($G43,S43,"Y"),0)</f>
        <v>0</v>
      </c>
      <c r="U43" s="93" t="str">
        <f>IF($D43="","",IF($G43="","",IF($G43&gt;S43,"",IF(S43&gt;=$D43,"○",""))))</f>
        <v/>
      </c>
      <c r="V43" s="95"/>
      <c r="W43" s="112" t="str">
        <f>IF(V43="","",IF(U43="○",IF(T43&gt;=10,IF($C43="介護","●","○"),"○"),"×"))</f>
        <v/>
      </c>
      <c r="X43" s="127" t="str">
        <f>IF($G43="","",EOMONTH(AA$16,-1))</f>
        <v/>
      </c>
      <c r="Y43" s="110">
        <f>IFERROR(DATEDIF($G43,X43,"Y"),0)</f>
        <v>0</v>
      </c>
      <c r="Z43" s="93" t="str">
        <f>IF($D43="","",IF($G43="","",IF($G43&gt;X43,"",IF(X43&gt;=$D43,"○",""))))</f>
        <v/>
      </c>
      <c r="AA43" s="95"/>
      <c r="AB43" s="112" t="str">
        <f>IF(AA43="","",IF(Z43="○",IF(Y43&gt;=10,IF($C43="介護","●","○"),"○"),"×"))</f>
        <v/>
      </c>
      <c r="AC43" s="127" t="str">
        <f>IF($G43="","",EOMONTH(AF$16,-1))</f>
        <v/>
      </c>
      <c r="AD43" s="129">
        <f>IFERROR(DATEDIF($G43,AC43,"Y"),0)</f>
        <v>0</v>
      </c>
      <c r="AE43" s="93" t="str">
        <f>IF($D43="","",IF($G43="","",IF($G43&gt;AC43,"",IF(AC43&gt;=$D43,"○",""))))</f>
        <v/>
      </c>
      <c r="AF43" s="95"/>
      <c r="AG43" s="112" t="str">
        <f>IF(AF43="","",IF(AE43="○",IF(AD43&gt;=10,IF($C43="介護","●","○"),"○"),"×"))</f>
        <v/>
      </c>
      <c r="AH43" s="127" t="str">
        <f>IF($G43="","",EOMONTH(AK$16,-1))</f>
        <v/>
      </c>
      <c r="AI43" s="129">
        <f>IFERROR(DATEDIF($G43,AH43,"Y"),0)</f>
        <v>0</v>
      </c>
      <c r="AJ43" s="93" t="str">
        <f>IF($D43="","",IF($G43="","",IF($G43&gt;AH43,"",IF(AH43&gt;=$D43,"○",""))))</f>
        <v/>
      </c>
      <c r="AK43" s="95"/>
      <c r="AL43" s="112" t="str">
        <f>IF(AK43="","",IF(AJ43="○",IF(AI43&gt;=10,IF($C43="介護","●","○"),"○"),"×"))</f>
        <v/>
      </c>
      <c r="AM43" s="127" t="str">
        <f>IF($G43="","",EOMONTH(AP$16,-1))</f>
        <v/>
      </c>
      <c r="AN43" s="110">
        <f>IFERROR(DATEDIF($G43,AM43,"Y"),0)</f>
        <v>0</v>
      </c>
      <c r="AO43" s="93" t="str">
        <f>IF($D43="","",IF($G43="","",IF($G43&gt;AM43,"",IF(AM43&gt;=$D43,"○",""))))</f>
        <v/>
      </c>
      <c r="AP43" s="95"/>
      <c r="AQ43" s="145" t="str">
        <f>IF(AP43="","",IF(AO43="○",IF(AN43&gt;=10,IF($C43="介護","●","○"),"○"),"×"))</f>
        <v/>
      </c>
      <c r="AR43" s="108" t="str">
        <f>IF($G43="","",EOMONTH(AU$16,-1))</f>
        <v/>
      </c>
      <c r="AS43" s="129">
        <f>IFERROR(DATEDIF($G43,AR43,"Y"),0)</f>
        <v>0</v>
      </c>
      <c r="AT43" s="93" t="str">
        <f>IF($D43="","",IF($G43="","",IF($G43&gt;AR43,"",IF(AR43&gt;=$D43,"○",""))))</f>
        <v/>
      </c>
      <c r="AU43" s="95"/>
      <c r="AV43" s="145" t="str">
        <f>IF(AU43="","",IF(AT43="○",IF(AS43&gt;=10,IF($C43="介護","●","○"),"○"),"×"))</f>
        <v/>
      </c>
      <c r="AW43" s="127" t="str">
        <f>IF($G43="","",EOMONTH(AZ$16,-1))</f>
        <v/>
      </c>
      <c r="AX43" s="110">
        <f>IFERROR(DATEDIF($G43,AW43,"Y"),0)</f>
        <v>0</v>
      </c>
      <c r="AY43" s="93" t="str">
        <f>IF($D43="","",IF($G43="","",IF($G43&gt;AW43,"",IF(AW43&gt;=$D43,"○",""))))</f>
        <v/>
      </c>
      <c r="AZ43" s="95"/>
      <c r="BA43" s="145" t="str">
        <f>IF(AZ43="","",IF(AY43="○",IF(AX43&gt;=10,IF($C43="介護","●","○"),"○"),"×"))</f>
        <v/>
      </c>
      <c r="BB43" s="127" t="str">
        <f>IF($G43="","",EOMONTH(BE$16,-1))</f>
        <v/>
      </c>
      <c r="BC43" s="110">
        <f>IFERROR(DATEDIF($G43,BB43,"Y"),0)</f>
        <v>0</v>
      </c>
      <c r="BD43" s="93" t="str">
        <f>IF($D43="","",IF($G43="","",IF($G43&gt;BB43,"",IF(BB43&gt;=$D43,"○",""))))</f>
        <v/>
      </c>
      <c r="BE43" s="95"/>
      <c r="BF43" s="145" t="str">
        <f>IF(BE43="","",IF(BD43="○",IF(BC43&gt;=10,IF($C43="介護","●","○"),"○"),"×"))</f>
        <v/>
      </c>
      <c r="BG43" s="127" t="str">
        <f>IF($G43="","",EOMONTH(BJ$16,-1))</f>
        <v/>
      </c>
      <c r="BH43" s="110">
        <f>IFERROR(DATEDIF($G43,BG43,"Y"),0)</f>
        <v>0</v>
      </c>
      <c r="BI43" s="93" t="str">
        <f>IF($D43="","",IF($G43="","",IF($G43&gt;BG43,"",IF(BG43&gt;=$D43,"○",""))))</f>
        <v/>
      </c>
      <c r="BJ43" s="95"/>
      <c r="BK43" s="261" t="str">
        <f>IF(BJ43="","",IF(BI43="○",IF(BH43&gt;=10,IF($C43="介護","●","○"),"○"),"×"))</f>
        <v/>
      </c>
      <c r="BL43" s="127" t="str">
        <f>IF($G43="","",EOMONTH(BO$16,-1))</f>
        <v/>
      </c>
      <c r="BM43" s="110">
        <f>IFERROR(DATEDIF($G43,BL43,"Y"),0)</f>
        <v>0</v>
      </c>
      <c r="BN43" s="93" t="str">
        <f>IF($D43="","",IF($G43="","",IF($G43&gt;BL43,"",IF(BL43&gt;=$D43,"○",""))))</f>
        <v/>
      </c>
      <c r="BO43" s="95"/>
      <c r="BP43" s="261" t="str">
        <f>IF(BO43="","",IF(BN43="○",IF(BM43&gt;=10,IF($C43="介護","●","○"),"○"),"×"))</f>
        <v/>
      </c>
      <c r="BQ43" s="127" t="str">
        <f>IF($G43="","",EOMONTH(BT$16,-1))</f>
        <v/>
      </c>
      <c r="BR43" s="110">
        <f>IFERROR(DATEDIF($G43,BQ43,"Y"),0)</f>
        <v>0</v>
      </c>
      <c r="BS43" s="93" t="str">
        <f>IF($D43="","",IF($G43="","",IF($G43&gt;BQ43,"",IF(BQ43&gt;=$D43,"○",""))))</f>
        <v/>
      </c>
      <c r="BT43" s="95"/>
      <c r="BU43" s="261" t="str">
        <f>IF(BT43="","",IF(BS43="○",IF(BR43&gt;=10,IF($C43="介護","●","○"),"○"),"×"))</f>
        <v/>
      </c>
      <c r="BV43" s="127" t="str">
        <f>IF($G43="","",EOMONTH(BY$16,-1))</f>
        <v/>
      </c>
      <c r="BW43" s="110">
        <f>IFERROR(DATEDIF($G43,BV43,"Y"),0)</f>
        <v>0</v>
      </c>
      <c r="BX43" s="93" t="str">
        <f>IF($D43="","",IF($G43="","",IF($G43&gt;BV43,"",IF(BV43&gt;=$D43,"○",""))))</f>
        <v/>
      </c>
      <c r="BY43" s="95"/>
      <c r="BZ43" s="261" t="str">
        <f>IF(BY43="","",IF(BX43="○",IF(BW43&gt;=10,IF($C43="介護","●","○"),"○"),"×"))</f>
        <v/>
      </c>
      <c r="CA43" s="127" t="str">
        <f>IF($G43="","",EOMONTH(CD$16,-1))</f>
        <v/>
      </c>
      <c r="CB43" s="110">
        <f>IFERROR(DATEDIF($G43,CA43,"Y"),0)</f>
        <v>0</v>
      </c>
      <c r="CC43" s="93" t="str">
        <f>IF($D43="","",IF($G43="","",IF($G43&gt;CA43,"",IF(CA43&gt;=$D43,"○",""))))</f>
        <v/>
      </c>
      <c r="CD43" s="95"/>
      <c r="CE43" s="97" t="str">
        <f>IF(CD43="","",IF(CC43="○",IF(CB43&gt;=10,IF($C43="介護","●","○"),"○"),"×"))</f>
        <v/>
      </c>
      <c r="CF43" s="136">
        <f>SUM(L43,Q43,V43,AA43,AF43,AK43,AP43,AU43,AZ43,BE43,BJ43,BO43,BT43,BY43,CD43)</f>
        <v>0</v>
      </c>
      <c r="CG43" s="101"/>
      <c r="CH43" s="66"/>
    </row>
    <row r="44" spans="2:86" ht="13.5" customHeight="1" x14ac:dyDescent="0.15">
      <c r="B44" s="116"/>
      <c r="C44" s="137"/>
      <c r="D44" s="137"/>
      <c r="E44" s="138"/>
      <c r="F44" s="139"/>
      <c r="G44" s="26" t="str">
        <f>IF(G43="","",$G$20)</f>
        <v/>
      </c>
      <c r="H44" s="123"/>
      <c r="I44" s="266"/>
      <c r="J44" s="135"/>
      <c r="K44" s="131"/>
      <c r="L44" s="95"/>
      <c r="M44" s="132"/>
      <c r="N44" s="114"/>
      <c r="O44" s="135"/>
      <c r="P44" s="131"/>
      <c r="Q44" s="95"/>
      <c r="R44" s="132"/>
      <c r="S44" s="114"/>
      <c r="T44" s="135"/>
      <c r="U44" s="131"/>
      <c r="V44" s="95"/>
      <c r="W44" s="132"/>
      <c r="X44" s="127"/>
      <c r="Y44" s="110"/>
      <c r="Z44" s="131"/>
      <c r="AA44" s="95"/>
      <c r="AB44" s="132"/>
      <c r="AC44" s="127"/>
      <c r="AD44" s="135"/>
      <c r="AE44" s="131"/>
      <c r="AF44" s="95"/>
      <c r="AG44" s="132"/>
      <c r="AH44" s="127"/>
      <c r="AI44" s="135"/>
      <c r="AJ44" s="131"/>
      <c r="AK44" s="95"/>
      <c r="AL44" s="132"/>
      <c r="AM44" s="127"/>
      <c r="AN44" s="110"/>
      <c r="AO44" s="131"/>
      <c r="AP44" s="95"/>
      <c r="AQ44" s="145"/>
      <c r="AR44" s="114"/>
      <c r="AS44" s="135"/>
      <c r="AT44" s="131"/>
      <c r="AU44" s="95"/>
      <c r="AV44" s="145"/>
      <c r="AW44" s="127"/>
      <c r="AX44" s="110"/>
      <c r="AY44" s="131"/>
      <c r="AZ44" s="95"/>
      <c r="BA44" s="145"/>
      <c r="BB44" s="127"/>
      <c r="BC44" s="110"/>
      <c r="BD44" s="131"/>
      <c r="BE44" s="95"/>
      <c r="BF44" s="145"/>
      <c r="BG44" s="127"/>
      <c r="BH44" s="110"/>
      <c r="BI44" s="131"/>
      <c r="BJ44" s="95"/>
      <c r="BK44" s="261"/>
      <c r="BL44" s="127"/>
      <c r="BM44" s="110"/>
      <c r="BN44" s="131"/>
      <c r="BO44" s="95"/>
      <c r="BP44" s="261"/>
      <c r="BQ44" s="127"/>
      <c r="BR44" s="110"/>
      <c r="BS44" s="131"/>
      <c r="BT44" s="95"/>
      <c r="BU44" s="261"/>
      <c r="BV44" s="127"/>
      <c r="BW44" s="110"/>
      <c r="BX44" s="131"/>
      <c r="BY44" s="95"/>
      <c r="BZ44" s="261"/>
      <c r="CA44" s="127"/>
      <c r="CB44" s="110"/>
      <c r="CC44" s="131"/>
      <c r="CD44" s="95"/>
      <c r="CE44" s="97"/>
      <c r="CF44" s="140"/>
      <c r="CG44" s="101"/>
      <c r="CH44" s="66"/>
    </row>
    <row r="45" spans="2:86" ht="13.5" customHeight="1" x14ac:dyDescent="0.15">
      <c r="B45" s="115"/>
      <c r="C45" s="117"/>
      <c r="D45" s="117"/>
      <c r="E45" s="119"/>
      <c r="F45" s="120"/>
      <c r="G45" s="25"/>
      <c r="H45" s="123" t="str">
        <f>IF($G45="","",IFERROR(DATEDIF(G45,G46,"Y")&amp;"年"&amp;DATEDIF(G45,G46,"YM")&amp;"月","0年0月"))</f>
        <v/>
      </c>
      <c r="I45" s="264" t="str">
        <f>IF($G45="","",EOMONTH(L$16,-1))</f>
        <v/>
      </c>
      <c r="J45" s="129">
        <f>IFERROR(DATEDIF($G45,I45,"Y"),0)</f>
        <v>0</v>
      </c>
      <c r="K45" s="93" t="str">
        <f>IF($D45="","",IF($G45="","",IF($G45&gt;I45,"",IF(I45&gt;=$D45,"○",""))))</f>
        <v/>
      </c>
      <c r="L45" s="95"/>
      <c r="M45" s="112" t="str">
        <f>IF(L45="","",IF(K45="○",IF(J45&gt;=10,IF($C45="介護","●","○"),"○"),"×"))</f>
        <v/>
      </c>
      <c r="N45" s="108" t="str">
        <f>IF($G45="","",EOMONTH(Q$16,-1))</f>
        <v/>
      </c>
      <c r="O45" s="129">
        <f>IFERROR(DATEDIF($G45,N45,"Y"),0)</f>
        <v>0</v>
      </c>
      <c r="P45" s="93" t="str">
        <f>IF($D45="","",IF($G45="","",IF($G45&gt;N45,"",IF(N45&gt;=$D45,"○",""))))</f>
        <v/>
      </c>
      <c r="Q45" s="95"/>
      <c r="R45" s="112" t="str">
        <f>IF(Q45="","",IF(P45="○",IF(O45&gt;=10,IF($C45="介護","●","○"),"○"),"×"))</f>
        <v/>
      </c>
      <c r="S45" s="108" t="str">
        <f>IF($G45="","",EOMONTH(V$16,-1))</f>
        <v/>
      </c>
      <c r="T45" s="129">
        <f>IFERROR(DATEDIF($G45,S45,"Y"),0)</f>
        <v>0</v>
      </c>
      <c r="U45" s="93" t="str">
        <f>IF($D45="","",IF($G45="","",IF($G45&gt;S45,"",IF(S45&gt;=$D45,"○",""))))</f>
        <v/>
      </c>
      <c r="V45" s="95"/>
      <c r="W45" s="112" t="str">
        <f>IF(V45="","",IF(U45="○",IF(T45&gt;=10,IF($C45="介護","●","○"),"○"),"×"))</f>
        <v/>
      </c>
      <c r="X45" s="127" t="str">
        <f>IF($G45="","",EOMONTH(AA$16,-1))</f>
        <v/>
      </c>
      <c r="Y45" s="110">
        <f>IFERROR(DATEDIF($G45,X45,"Y"),0)</f>
        <v>0</v>
      </c>
      <c r="Z45" s="93" t="str">
        <f>IF($D45="","",IF($G45="","",IF($G45&gt;X45,"",IF(X45&gt;=$D45,"○",""))))</f>
        <v/>
      </c>
      <c r="AA45" s="95"/>
      <c r="AB45" s="112" t="str">
        <f>IF(AA45="","",IF(Z45="○",IF(Y45&gt;=10,IF($C45="介護","●","○"),"○"),"×"))</f>
        <v/>
      </c>
      <c r="AC45" s="127" t="str">
        <f>IF($G45="","",EOMONTH(AF$16,-1))</f>
        <v/>
      </c>
      <c r="AD45" s="129">
        <f>IFERROR(DATEDIF($G45,AC45,"Y"),0)</f>
        <v>0</v>
      </c>
      <c r="AE45" s="93" t="str">
        <f>IF($D45="","",IF($G45="","",IF($G45&gt;AC45,"",IF(AC45&gt;=$D45,"○",""))))</f>
        <v/>
      </c>
      <c r="AF45" s="95"/>
      <c r="AG45" s="112" t="str">
        <f>IF(AF45="","",IF(AE45="○",IF(AD45&gt;=10,IF($C45="介護","●","○"),"○"),"×"))</f>
        <v/>
      </c>
      <c r="AH45" s="127" t="str">
        <f>IF($G45="","",EOMONTH(AK$16,-1))</f>
        <v/>
      </c>
      <c r="AI45" s="129">
        <f>IFERROR(DATEDIF($G45,AH45,"Y"),0)</f>
        <v>0</v>
      </c>
      <c r="AJ45" s="93" t="str">
        <f>IF($D45="","",IF($G45="","",IF($G45&gt;AH45,"",IF(AH45&gt;=$D45,"○",""))))</f>
        <v/>
      </c>
      <c r="AK45" s="95"/>
      <c r="AL45" s="112" t="str">
        <f>IF(AK45="","",IF(AJ45="○",IF(AI45&gt;=10,IF($C45="介護","●","○"),"○"),"×"))</f>
        <v/>
      </c>
      <c r="AM45" s="127" t="str">
        <f>IF($G45="","",EOMONTH(AP$16,-1))</f>
        <v/>
      </c>
      <c r="AN45" s="110">
        <f>IFERROR(DATEDIF($G45,AM45,"Y"),0)</f>
        <v>0</v>
      </c>
      <c r="AO45" s="93" t="str">
        <f>IF($D45="","",IF($G45="","",IF($G45&gt;AM45,"",IF(AM45&gt;=$D45,"○",""))))</f>
        <v/>
      </c>
      <c r="AP45" s="95"/>
      <c r="AQ45" s="145" t="str">
        <f>IF(AP45="","",IF(AO45="○",IF(AN45&gt;=10,IF($C45="介護","●","○"),"○"),"×"))</f>
        <v/>
      </c>
      <c r="AR45" s="108" t="str">
        <f>IF($G45="","",EOMONTH(AU$16,-1))</f>
        <v/>
      </c>
      <c r="AS45" s="129">
        <f>IFERROR(DATEDIF($G45,AR45,"Y"),0)</f>
        <v>0</v>
      </c>
      <c r="AT45" s="93" t="str">
        <f>IF($D45="","",IF($G45="","",IF($G45&gt;AR45,"",IF(AR45&gt;=$D45,"○",""))))</f>
        <v/>
      </c>
      <c r="AU45" s="95"/>
      <c r="AV45" s="145" t="str">
        <f>IF(AU45="","",IF(AT45="○",IF(AS45&gt;=10,IF($C45="介護","●","○"),"○"),"×"))</f>
        <v/>
      </c>
      <c r="AW45" s="127" t="str">
        <f>IF($G45="","",EOMONTH(AZ$16,-1))</f>
        <v/>
      </c>
      <c r="AX45" s="110">
        <f>IFERROR(DATEDIF($G45,AW45,"Y"),0)</f>
        <v>0</v>
      </c>
      <c r="AY45" s="93" t="str">
        <f>IF($D45="","",IF($G45="","",IF($G45&gt;AW45,"",IF(AW45&gt;=$D45,"○",""))))</f>
        <v/>
      </c>
      <c r="AZ45" s="95"/>
      <c r="BA45" s="145" t="str">
        <f>IF(AZ45="","",IF(AY45="○",IF(AX45&gt;=10,IF($C45="介護","●","○"),"○"),"×"))</f>
        <v/>
      </c>
      <c r="BB45" s="127" t="str">
        <f>IF($G45="","",EOMONTH(BE$16,-1))</f>
        <v/>
      </c>
      <c r="BC45" s="110">
        <f>IFERROR(DATEDIF($G45,BB45,"Y"),0)</f>
        <v>0</v>
      </c>
      <c r="BD45" s="93" t="str">
        <f>IF($D45="","",IF($G45="","",IF($G45&gt;BB45,"",IF(BB45&gt;=$D45,"○",""))))</f>
        <v/>
      </c>
      <c r="BE45" s="95"/>
      <c r="BF45" s="145" t="str">
        <f>IF(BE45="","",IF(BD45="○",IF(BC45&gt;=10,IF($C45="介護","●","○"),"○"),"×"))</f>
        <v/>
      </c>
      <c r="BG45" s="127" t="str">
        <f>IF($G45="","",EOMONTH(BJ$16,-1))</f>
        <v/>
      </c>
      <c r="BH45" s="110">
        <f>IFERROR(DATEDIF($G45,BG45,"Y"),0)</f>
        <v>0</v>
      </c>
      <c r="BI45" s="93" t="str">
        <f>IF($D45="","",IF($G45="","",IF($G45&gt;BG45,"",IF(BG45&gt;=$D45,"○",""))))</f>
        <v/>
      </c>
      <c r="BJ45" s="95"/>
      <c r="BK45" s="261" t="str">
        <f>IF(BJ45="","",IF(BI45="○",IF(BH45&gt;=10,IF($C45="介護","●","○"),"○"),"×"))</f>
        <v/>
      </c>
      <c r="BL45" s="127" t="str">
        <f>IF($G45="","",EOMONTH(BO$16,-1))</f>
        <v/>
      </c>
      <c r="BM45" s="110">
        <f>IFERROR(DATEDIF($G45,BL45,"Y"),0)</f>
        <v>0</v>
      </c>
      <c r="BN45" s="93" t="str">
        <f>IF($D45="","",IF($G45="","",IF($G45&gt;BL45,"",IF(BL45&gt;=$D45,"○",""))))</f>
        <v/>
      </c>
      <c r="BO45" s="95"/>
      <c r="BP45" s="261" t="str">
        <f>IF(BO45="","",IF(BN45="○",IF(BM45&gt;=10,IF($C45="介護","●","○"),"○"),"×"))</f>
        <v/>
      </c>
      <c r="BQ45" s="127" t="str">
        <f>IF($G45="","",EOMONTH(BT$16,-1))</f>
        <v/>
      </c>
      <c r="BR45" s="110">
        <f>IFERROR(DATEDIF($G45,BQ45,"Y"),0)</f>
        <v>0</v>
      </c>
      <c r="BS45" s="93" t="str">
        <f>IF($D45="","",IF($G45="","",IF($G45&gt;BQ45,"",IF(BQ45&gt;=$D45,"○",""))))</f>
        <v/>
      </c>
      <c r="BT45" s="95"/>
      <c r="BU45" s="261" t="str">
        <f>IF(BT45="","",IF(BS45="○",IF(BR45&gt;=10,IF($C45="介護","●","○"),"○"),"×"))</f>
        <v/>
      </c>
      <c r="BV45" s="127" t="str">
        <f>IF($G45="","",EOMONTH(BY$16,-1))</f>
        <v/>
      </c>
      <c r="BW45" s="110">
        <f>IFERROR(DATEDIF($G45,BV45,"Y"),0)</f>
        <v>0</v>
      </c>
      <c r="BX45" s="93" t="str">
        <f>IF($D45="","",IF($G45="","",IF($G45&gt;BV45,"",IF(BV45&gt;=$D45,"○",""))))</f>
        <v/>
      </c>
      <c r="BY45" s="95"/>
      <c r="BZ45" s="261" t="str">
        <f>IF(BY45="","",IF(BX45="○",IF(BW45&gt;=10,IF($C45="介護","●","○"),"○"),"×"))</f>
        <v/>
      </c>
      <c r="CA45" s="127" t="str">
        <f>IF($G45="","",EOMONTH(CD$16,-1))</f>
        <v/>
      </c>
      <c r="CB45" s="110">
        <f>IFERROR(DATEDIF($G45,CA45,"Y"),0)</f>
        <v>0</v>
      </c>
      <c r="CC45" s="93" t="str">
        <f>IF($D45="","",IF($G45="","",IF($G45&gt;CA45,"",IF(CA45&gt;=$D45,"○",""))))</f>
        <v/>
      </c>
      <c r="CD45" s="95"/>
      <c r="CE45" s="97" t="str">
        <f>IF(CD45="","",IF(CC45="○",IF(CB45&gt;=10,IF($C45="介護","●","○"),"○"),"×"))</f>
        <v/>
      </c>
      <c r="CF45" s="136">
        <f>SUM(L45,Q45,V45,AA45,AF45,AK45,AP45,AU45,AZ45,BE45,BJ45,BO45,BT45,BY45,CD45)</f>
        <v>0</v>
      </c>
      <c r="CG45" s="101"/>
      <c r="CH45" s="66"/>
    </row>
    <row r="46" spans="2:86" ht="13.5" customHeight="1" x14ac:dyDescent="0.15">
      <c r="B46" s="116"/>
      <c r="C46" s="137"/>
      <c r="D46" s="137"/>
      <c r="E46" s="138"/>
      <c r="F46" s="139"/>
      <c r="G46" s="26" t="str">
        <f>IF(G45="","",$G$20)</f>
        <v/>
      </c>
      <c r="H46" s="123"/>
      <c r="I46" s="266"/>
      <c r="J46" s="135"/>
      <c r="K46" s="131"/>
      <c r="L46" s="95"/>
      <c r="M46" s="132"/>
      <c r="N46" s="114"/>
      <c r="O46" s="135"/>
      <c r="P46" s="131"/>
      <c r="Q46" s="95"/>
      <c r="R46" s="132"/>
      <c r="S46" s="114"/>
      <c r="T46" s="135"/>
      <c r="U46" s="131"/>
      <c r="V46" s="95"/>
      <c r="W46" s="132"/>
      <c r="X46" s="127"/>
      <c r="Y46" s="110"/>
      <c r="Z46" s="131"/>
      <c r="AA46" s="95"/>
      <c r="AB46" s="132"/>
      <c r="AC46" s="127"/>
      <c r="AD46" s="135"/>
      <c r="AE46" s="131"/>
      <c r="AF46" s="95"/>
      <c r="AG46" s="132"/>
      <c r="AH46" s="127"/>
      <c r="AI46" s="135"/>
      <c r="AJ46" s="131"/>
      <c r="AK46" s="95"/>
      <c r="AL46" s="132"/>
      <c r="AM46" s="127"/>
      <c r="AN46" s="110"/>
      <c r="AO46" s="131"/>
      <c r="AP46" s="95"/>
      <c r="AQ46" s="145"/>
      <c r="AR46" s="114"/>
      <c r="AS46" s="135"/>
      <c r="AT46" s="131"/>
      <c r="AU46" s="95"/>
      <c r="AV46" s="145"/>
      <c r="AW46" s="127"/>
      <c r="AX46" s="110"/>
      <c r="AY46" s="131"/>
      <c r="AZ46" s="95"/>
      <c r="BA46" s="145"/>
      <c r="BB46" s="127"/>
      <c r="BC46" s="110"/>
      <c r="BD46" s="131"/>
      <c r="BE46" s="95"/>
      <c r="BF46" s="145"/>
      <c r="BG46" s="127"/>
      <c r="BH46" s="110"/>
      <c r="BI46" s="131"/>
      <c r="BJ46" s="95"/>
      <c r="BK46" s="261"/>
      <c r="BL46" s="127"/>
      <c r="BM46" s="110"/>
      <c r="BN46" s="131"/>
      <c r="BO46" s="95"/>
      <c r="BP46" s="261"/>
      <c r="BQ46" s="127"/>
      <c r="BR46" s="110"/>
      <c r="BS46" s="131"/>
      <c r="BT46" s="95"/>
      <c r="BU46" s="261"/>
      <c r="BV46" s="127"/>
      <c r="BW46" s="110"/>
      <c r="BX46" s="131"/>
      <c r="BY46" s="95"/>
      <c r="BZ46" s="261"/>
      <c r="CA46" s="127"/>
      <c r="CB46" s="110"/>
      <c r="CC46" s="131"/>
      <c r="CD46" s="95"/>
      <c r="CE46" s="97"/>
      <c r="CF46" s="140"/>
      <c r="CG46" s="101"/>
      <c r="CH46" s="66"/>
    </row>
    <row r="47" spans="2:86" ht="13.5" customHeight="1" x14ac:dyDescent="0.15">
      <c r="B47" s="115"/>
      <c r="C47" s="117"/>
      <c r="D47" s="117"/>
      <c r="E47" s="119"/>
      <c r="F47" s="120"/>
      <c r="G47" s="25"/>
      <c r="H47" s="123" t="str">
        <f>IF($G47="","",IFERROR(DATEDIF(G47,G48,"Y")&amp;"年"&amp;DATEDIF(G47,G48,"YM")&amp;"月","0年0月"))</f>
        <v/>
      </c>
      <c r="I47" s="264" t="str">
        <f>IF($G47="","",EOMONTH(L$16,-1))</f>
        <v/>
      </c>
      <c r="J47" s="129">
        <f>IFERROR(DATEDIF($G47,I47,"Y"),0)</f>
        <v>0</v>
      </c>
      <c r="K47" s="93" t="str">
        <f>IF($D47="","",IF($G47="","",IF($G47&gt;I47,"",IF(I47&gt;=$D47,"○",""))))</f>
        <v/>
      </c>
      <c r="L47" s="95"/>
      <c r="M47" s="112" t="str">
        <f>IF(L47="","",IF(K47="○",IF(J47&gt;=10,IF($C47="介護","●","○"),"○"),"×"))</f>
        <v/>
      </c>
      <c r="N47" s="108" t="str">
        <f>IF($G47="","",EOMONTH(Q$16,-1))</f>
        <v/>
      </c>
      <c r="O47" s="129">
        <f>IFERROR(DATEDIF($G47,N47,"Y"),0)</f>
        <v>0</v>
      </c>
      <c r="P47" s="93" t="str">
        <f>IF($D47="","",IF($G47="","",IF($G47&gt;N47,"",IF(N47&gt;=$D47,"○",""))))</f>
        <v/>
      </c>
      <c r="Q47" s="95"/>
      <c r="R47" s="112" t="str">
        <f>IF(Q47="","",IF(P47="○",IF(O47&gt;=10,IF($C47="介護","●","○"),"○"),"×"))</f>
        <v/>
      </c>
      <c r="S47" s="108" t="str">
        <f>IF($G47="","",EOMONTH(V$16,-1))</f>
        <v/>
      </c>
      <c r="T47" s="110">
        <f>IFERROR(DATEDIF($G47,S47,"Y"),0)</f>
        <v>0</v>
      </c>
      <c r="U47" s="93" t="str">
        <f>IF($D47="","",IF($G47="","",IF($G47&gt;S47,"",IF(S47&gt;=$D47,"○",""))))</f>
        <v/>
      </c>
      <c r="V47" s="95"/>
      <c r="W47" s="112" t="str">
        <f>IF(V47="","",IF(U47="○",IF(T47&gt;=10,IF($C47="介護","●","○"),"○"),"×"))</f>
        <v/>
      </c>
      <c r="X47" s="127" t="str">
        <f>IF($G47="","",EOMONTH(AA$16,-1))</f>
        <v/>
      </c>
      <c r="Y47" s="110">
        <f>IFERROR(DATEDIF($G47,X47,"Y"),0)</f>
        <v>0</v>
      </c>
      <c r="Z47" s="93" t="str">
        <f>IF($D47="","",IF($G47="","",IF($G47&gt;X47,"",IF(X47&gt;=$D47,"○",""))))</f>
        <v/>
      </c>
      <c r="AA47" s="95"/>
      <c r="AB47" s="112" t="str">
        <f>IF(AA47="","",IF(Z47="○",IF(Y47&gt;=10,IF($C47="介護","●","○"),"○"),"×"))</f>
        <v/>
      </c>
      <c r="AC47" s="127" t="str">
        <f>IF($G47="","",EOMONTH(AF$16,-1))</f>
        <v/>
      </c>
      <c r="AD47" s="129">
        <f>IFERROR(DATEDIF($G47,AC47,"Y"),0)</f>
        <v>0</v>
      </c>
      <c r="AE47" s="93" t="str">
        <f>IF($D47="","",IF($G47="","",IF($G47&gt;AC47,"",IF(AC47&gt;=$D47,"○",""))))</f>
        <v/>
      </c>
      <c r="AF47" s="95"/>
      <c r="AG47" s="112" t="str">
        <f>IF(AF47="","",IF(AE47="○",IF(AD47&gt;=10,IF($C47="介護","●","○"),"○"),"×"))</f>
        <v/>
      </c>
      <c r="AH47" s="127" t="str">
        <f>IF($G47="","",EOMONTH(AK$16,-1))</f>
        <v/>
      </c>
      <c r="AI47" s="110">
        <f>IFERROR(DATEDIF($G47,AH47,"Y"),0)</f>
        <v>0</v>
      </c>
      <c r="AJ47" s="93" t="str">
        <f>IF($D47="","",IF($G47="","",IF($G47&gt;AH47,"",IF(AH47&gt;=$D47,"○",""))))</f>
        <v/>
      </c>
      <c r="AK47" s="95"/>
      <c r="AL47" s="112" t="str">
        <f>IF(AK47="","",IF(AJ47="○",IF(AI47&gt;=10,IF($C47="介護","●","○"),"○"),"×"))</f>
        <v/>
      </c>
      <c r="AM47" s="248" t="str">
        <f>IF($G47="","",EOMONTH(AP$16,-1))</f>
        <v/>
      </c>
      <c r="AN47" s="110">
        <f>IFERROR(DATEDIF($G47,AM47,"Y"),0)</f>
        <v>0</v>
      </c>
      <c r="AO47" s="93" t="str">
        <f>IF($D47="","",IF($G47="","",IF($G47&gt;AM47,"",IF(AM47&gt;=$D47,"○",""))))</f>
        <v/>
      </c>
      <c r="AP47" s="95"/>
      <c r="AQ47" s="145" t="str">
        <f>IF(AP47="","",IF(AO47="○",IF(AN47&gt;=10,IF($C47="介護","●","○"),"○"),"×"))</f>
        <v/>
      </c>
      <c r="AR47" s="108" t="str">
        <f>IF($G47="","",EOMONTH(AU$16,-1))</f>
        <v/>
      </c>
      <c r="AS47" s="129">
        <f>IFERROR(DATEDIF($G47,AR47,"Y"),0)</f>
        <v>0</v>
      </c>
      <c r="AT47" s="93" t="str">
        <f>IF($D47="","",IF($G47="","",IF($G47&gt;AR47,"",IF(AR47&gt;=$D47,"○",""))))</f>
        <v/>
      </c>
      <c r="AU47" s="95"/>
      <c r="AV47" s="145" t="str">
        <f>IF(AU47="","",IF(AT47="○",IF(AS47&gt;=10,IF($C47="介護","●","○"),"○"),"×"))</f>
        <v/>
      </c>
      <c r="AW47" s="127" t="str">
        <f>IF($G47="","",EOMONTH(AZ$16,-1))</f>
        <v/>
      </c>
      <c r="AX47" s="110">
        <f>IFERROR(DATEDIF($G47,AW47,"Y"),0)</f>
        <v>0</v>
      </c>
      <c r="AY47" s="93" t="str">
        <f>IF($D47="","",IF($G47="","",IF($G47&gt;AW47,"",IF(AW47&gt;=$D47,"○",""))))</f>
        <v/>
      </c>
      <c r="AZ47" s="133"/>
      <c r="BA47" s="145" t="str">
        <f>IF(AZ47="","",IF(AY47="○",IF(AX47&gt;=10,IF($C47="介護","●","○"),"○"),"×"))</f>
        <v/>
      </c>
      <c r="BB47" s="127" t="str">
        <f>IF($G47="","",EOMONTH(BE$16,-1))</f>
        <v/>
      </c>
      <c r="BC47" s="110">
        <f>IFERROR(DATEDIF($G47,BB47,"Y"),0)</f>
        <v>0</v>
      </c>
      <c r="BD47" s="93" t="str">
        <f>IF($D47="","",IF($G47="","",IF($G47&gt;BB47,"",IF(BB47&gt;=$D47,"○",""))))</f>
        <v/>
      </c>
      <c r="BE47" s="95"/>
      <c r="BF47" s="145" t="str">
        <f>IF(BE47="","",IF(BD47="○",IF(BC47&gt;=10,IF($C47="介護","●","○"),"○"),"×"))</f>
        <v/>
      </c>
      <c r="BG47" s="127" t="str">
        <f>IF($G47="","",EOMONTH(BJ$16,-1))</f>
        <v/>
      </c>
      <c r="BH47" s="110">
        <f>IFERROR(DATEDIF($G47,BG47,"Y"),0)</f>
        <v>0</v>
      </c>
      <c r="BI47" s="93" t="str">
        <f>IF($D47="","",IF($G47="","",IF($G47&gt;BG47,"",IF(BG47&gt;=$D47,"○",""))))</f>
        <v/>
      </c>
      <c r="BJ47" s="95"/>
      <c r="BK47" s="261" t="str">
        <f>IF(BJ47="","",IF(BI47="○",IF(BH47&gt;=10,IF($C47="介護","●","○"),"○"),"×"))</f>
        <v/>
      </c>
      <c r="BL47" s="127" t="str">
        <f>IF($G47="","",EOMONTH(BO$16,-1))</f>
        <v/>
      </c>
      <c r="BM47" s="110">
        <f>IFERROR(DATEDIF($G47,BL47,"Y"),0)</f>
        <v>0</v>
      </c>
      <c r="BN47" s="93" t="str">
        <f>IF($D47="","",IF($G47="","",IF($G47&gt;BL47,"",IF(BL47&gt;=$D47,"○",""))))</f>
        <v/>
      </c>
      <c r="BO47" s="95"/>
      <c r="BP47" s="261" t="str">
        <f>IF(BO47="","",IF(BN47="○",IF(BM47&gt;=10,IF($C47="介護","●","○"),"○"),"×"))</f>
        <v/>
      </c>
      <c r="BQ47" s="127" t="str">
        <f>IF($G47="","",EOMONTH(BT$16,-1))</f>
        <v/>
      </c>
      <c r="BR47" s="110">
        <f>IFERROR(DATEDIF($G47,BQ47,"Y"),0)</f>
        <v>0</v>
      </c>
      <c r="BS47" s="93" t="str">
        <f>IF($D47="","",IF($G47="","",IF($G47&gt;BQ47,"",IF(BQ47&gt;=$D47,"○",""))))</f>
        <v/>
      </c>
      <c r="BT47" s="95"/>
      <c r="BU47" s="261" t="str">
        <f>IF(BT47="","",IF(BS47="○",IF(BR47&gt;=10,IF($C47="介護","●","○"),"○"),"×"))</f>
        <v/>
      </c>
      <c r="BV47" s="127" t="str">
        <f>IF($G47="","",EOMONTH(BY$16,-1))</f>
        <v/>
      </c>
      <c r="BW47" s="110">
        <f>IFERROR(DATEDIF($G47,BV47,"Y"),0)</f>
        <v>0</v>
      </c>
      <c r="BX47" s="93" t="str">
        <f>IF($D47="","",IF($G47="","",IF($G47&gt;BV47,"",IF(BV47&gt;=$D47,"○",""))))</f>
        <v/>
      </c>
      <c r="BY47" s="95"/>
      <c r="BZ47" s="261" t="str">
        <f>IF(BY47="","",IF(BX47="○",IF(BW47&gt;=10,IF($C47="介護","●","○"),"○"),"×"))</f>
        <v/>
      </c>
      <c r="CA47" s="127" t="str">
        <f>IF($G47="","",EOMONTH(CD$16,-1))</f>
        <v/>
      </c>
      <c r="CB47" s="110">
        <f>IFERROR(DATEDIF($G47,CA47,"Y"),0)</f>
        <v>0</v>
      </c>
      <c r="CC47" s="93" t="str">
        <f>IF($D47="","",IF($G47="","",IF($G47&gt;CA47,"",IF(CA47&gt;=$D47,"○",""))))</f>
        <v/>
      </c>
      <c r="CD47" s="95"/>
      <c r="CE47" s="97" t="str">
        <f>IF(CD47="","",IF(CC47="○",IF(CB47&gt;=10,IF($C47="介護","●","○"),"○"),"×"))</f>
        <v/>
      </c>
      <c r="CF47" s="136">
        <f>SUM(L47,Q47,V47,AA47,AF47,AK47,AP47,AU47,AZ47,BE47,BJ47,BO47,BT47,BY47,CD47)</f>
        <v>0</v>
      </c>
      <c r="CG47" s="101"/>
      <c r="CH47" s="66"/>
    </row>
    <row r="48" spans="2:86" ht="13.5" customHeight="1" x14ac:dyDescent="0.15">
      <c r="B48" s="116"/>
      <c r="C48" s="118"/>
      <c r="D48" s="118"/>
      <c r="E48" s="121"/>
      <c r="F48" s="122"/>
      <c r="G48" s="27" t="str">
        <f>IF(G47="","",$G$20)</f>
        <v/>
      </c>
      <c r="H48" s="124"/>
      <c r="I48" s="265"/>
      <c r="J48" s="130"/>
      <c r="K48" s="94"/>
      <c r="L48" s="96"/>
      <c r="M48" s="113"/>
      <c r="N48" s="109"/>
      <c r="O48" s="130"/>
      <c r="P48" s="94"/>
      <c r="Q48" s="96"/>
      <c r="R48" s="113"/>
      <c r="S48" s="109"/>
      <c r="T48" s="111"/>
      <c r="U48" s="94"/>
      <c r="V48" s="96"/>
      <c r="W48" s="113"/>
      <c r="X48" s="128"/>
      <c r="Y48" s="111"/>
      <c r="Z48" s="94"/>
      <c r="AA48" s="96"/>
      <c r="AB48" s="113"/>
      <c r="AC48" s="128"/>
      <c r="AD48" s="130"/>
      <c r="AE48" s="94"/>
      <c r="AF48" s="96"/>
      <c r="AG48" s="113"/>
      <c r="AH48" s="128"/>
      <c r="AI48" s="111"/>
      <c r="AJ48" s="94"/>
      <c r="AK48" s="96"/>
      <c r="AL48" s="113"/>
      <c r="AM48" s="249"/>
      <c r="AN48" s="111"/>
      <c r="AO48" s="94"/>
      <c r="AP48" s="96"/>
      <c r="AQ48" s="263"/>
      <c r="AR48" s="109"/>
      <c r="AS48" s="130"/>
      <c r="AT48" s="94"/>
      <c r="AU48" s="96"/>
      <c r="AV48" s="263"/>
      <c r="AW48" s="128"/>
      <c r="AX48" s="111"/>
      <c r="AY48" s="94"/>
      <c r="AZ48" s="134"/>
      <c r="BA48" s="263"/>
      <c r="BB48" s="128"/>
      <c r="BC48" s="111"/>
      <c r="BD48" s="94"/>
      <c r="BE48" s="96"/>
      <c r="BF48" s="263"/>
      <c r="BG48" s="128"/>
      <c r="BH48" s="111"/>
      <c r="BI48" s="94"/>
      <c r="BJ48" s="96"/>
      <c r="BK48" s="262"/>
      <c r="BL48" s="128"/>
      <c r="BM48" s="111"/>
      <c r="BN48" s="94"/>
      <c r="BO48" s="96"/>
      <c r="BP48" s="262"/>
      <c r="BQ48" s="128"/>
      <c r="BR48" s="111"/>
      <c r="BS48" s="94"/>
      <c r="BT48" s="96"/>
      <c r="BU48" s="262"/>
      <c r="BV48" s="128"/>
      <c r="BW48" s="111"/>
      <c r="BX48" s="94"/>
      <c r="BY48" s="96"/>
      <c r="BZ48" s="262"/>
      <c r="CA48" s="128"/>
      <c r="CB48" s="111"/>
      <c r="CC48" s="94"/>
      <c r="CD48" s="96"/>
      <c r="CE48" s="98"/>
      <c r="CF48" s="254"/>
      <c r="CG48" s="101"/>
      <c r="CH48" s="66"/>
    </row>
    <row r="49" spans="2:86" ht="29.25" customHeight="1" x14ac:dyDescent="0.15">
      <c r="B49" s="204" t="s">
        <v>66</v>
      </c>
      <c r="C49" s="205"/>
      <c r="D49" s="205"/>
      <c r="E49" s="205"/>
      <c r="F49" s="205"/>
      <c r="G49" s="205"/>
      <c r="H49" s="206"/>
      <c r="I49" s="70"/>
      <c r="J49" s="73"/>
      <c r="K49" s="15"/>
      <c r="L49" s="207">
        <f>SUM(L19:L48)</f>
        <v>0</v>
      </c>
      <c r="M49" s="208"/>
      <c r="N49" s="42"/>
      <c r="O49" s="42"/>
      <c r="P49" s="42"/>
      <c r="Q49" s="209">
        <f>SUM(Q19:Q48)</f>
        <v>0</v>
      </c>
      <c r="R49" s="210"/>
      <c r="S49" s="42"/>
      <c r="T49" s="46"/>
      <c r="U49" s="42"/>
      <c r="V49" s="209">
        <f>SUM(V19:V48)</f>
        <v>0</v>
      </c>
      <c r="W49" s="210"/>
      <c r="X49" s="42"/>
      <c r="Y49" s="42"/>
      <c r="Z49" s="42"/>
      <c r="AA49" s="209">
        <f>SUM(AA19:AA48)</f>
        <v>0</v>
      </c>
      <c r="AB49" s="210"/>
      <c r="AC49" s="42"/>
      <c r="AD49" s="42"/>
      <c r="AE49" s="42"/>
      <c r="AF49" s="209">
        <f>SUM(AF19:AF48)</f>
        <v>0</v>
      </c>
      <c r="AG49" s="210"/>
      <c r="AH49" s="42"/>
      <c r="AI49" s="46"/>
      <c r="AJ49" s="42"/>
      <c r="AK49" s="209">
        <f>SUM(AK19:AK48)</f>
        <v>0</v>
      </c>
      <c r="AL49" s="210"/>
      <c r="AM49" s="42"/>
      <c r="AN49" s="42"/>
      <c r="AO49" s="42"/>
      <c r="AP49" s="209">
        <f>SUM(AP19:AP48)</f>
        <v>0</v>
      </c>
      <c r="AQ49" s="210"/>
      <c r="AR49" s="42"/>
      <c r="AS49" s="42"/>
      <c r="AT49" s="42"/>
      <c r="AU49" s="209">
        <f>SUM(AU19:AU48)</f>
        <v>6.8</v>
      </c>
      <c r="AV49" s="210"/>
      <c r="AW49" s="42"/>
      <c r="AX49" s="46"/>
      <c r="AY49" s="42"/>
      <c r="AZ49" s="209">
        <f>SUM(AZ19:AZ48)</f>
        <v>6.8</v>
      </c>
      <c r="BA49" s="210"/>
      <c r="BB49" s="42"/>
      <c r="BC49" s="42"/>
      <c r="BD49" s="42"/>
      <c r="BE49" s="209">
        <f>SUM(BE19:BE48)</f>
        <v>6.8</v>
      </c>
      <c r="BF49" s="210"/>
      <c r="BG49" s="42"/>
      <c r="BH49" s="42"/>
      <c r="BI49" s="42"/>
      <c r="BJ49" s="209">
        <f>SUM(BJ19:BJ48)</f>
        <v>0</v>
      </c>
      <c r="BK49" s="278"/>
      <c r="BL49" s="80"/>
      <c r="BM49" s="42"/>
      <c r="BN49" s="42"/>
      <c r="BO49" s="209">
        <f>SUM(BO19:BO48)</f>
        <v>0</v>
      </c>
      <c r="BP49" s="278"/>
      <c r="BQ49" s="80"/>
      <c r="BR49" s="42"/>
      <c r="BS49" s="42"/>
      <c r="BT49" s="209">
        <f>SUM(BT19:BT48)</f>
        <v>0</v>
      </c>
      <c r="BU49" s="278"/>
      <c r="BV49" s="80"/>
      <c r="BW49" s="42"/>
      <c r="BX49" s="42"/>
      <c r="BY49" s="209">
        <f>SUM(BY19:BY48)</f>
        <v>0</v>
      </c>
      <c r="BZ49" s="278"/>
      <c r="CA49" s="80"/>
      <c r="CB49" s="42"/>
      <c r="CC49" s="42"/>
      <c r="CD49" s="209">
        <f>SUM(CD19:CD48)</f>
        <v>0</v>
      </c>
      <c r="CE49" s="211"/>
      <c r="CF49" s="57">
        <f>SUM(L49:CE49)</f>
        <v>20.399999999999999</v>
      </c>
      <c r="CG49" s="61">
        <f>CF49/CF50</f>
        <v>6.8</v>
      </c>
      <c r="CH49" s="66"/>
    </row>
    <row r="50" spans="2:86" ht="35.25" hidden="1" customHeight="1" x14ac:dyDescent="0.15">
      <c r="B50" s="7"/>
      <c r="C50" s="15"/>
      <c r="D50" s="15"/>
      <c r="E50" s="15"/>
      <c r="F50" s="15"/>
      <c r="G50" s="15"/>
      <c r="H50" s="30"/>
      <c r="I50" s="34"/>
      <c r="J50" s="73"/>
      <c r="K50" s="15"/>
      <c r="L50" s="212">
        <f>IF(L49&gt;0,1,0)</f>
        <v>0</v>
      </c>
      <c r="M50" s="213"/>
      <c r="N50" s="43"/>
      <c r="O50" s="43"/>
      <c r="P50" s="43"/>
      <c r="Q50" s="201">
        <f>IF(Q49&gt;0,1,0)</f>
        <v>0</v>
      </c>
      <c r="R50" s="202"/>
      <c r="S50" s="43"/>
      <c r="T50" s="41"/>
      <c r="U50" s="43"/>
      <c r="V50" s="201">
        <f>IF(V49&gt;0,1,0)</f>
        <v>0</v>
      </c>
      <c r="W50" s="202"/>
      <c r="X50" s="43"/>
      <c r="Y50" s="43"/>
      <c r="Z50" s="43"/>
      <c r="AA50" s="201">
        <f>IF(AA49&gt;0,1,0)</f>
        <v>0</v>
      </c>
      <c r="AB50" s="202"/>
      <c r="AC50" s="43"/>
      <c r="AD50" s="43"/>
      <c r="AE50" s="43"/>
      <c r="AF50" s="201">
        <f>IF(AF49&gt;0,1,0)</f>
        <v>0</v>
      </c>
      <c r="AG50" s="202"/>
      <c r="AH50" s="43"/>
      <c r="AI50" s="41"/>
      <c r="AJ50" s="43"/>
      <c r="AK50" s="201">
        <f>IF(AK49&gt;0,1,0)</f>
        <v>0</v>
      </c>
      <c r="AL50" s="202"/>
      <c r="AM50" s="43"/>
      <c r="AN50" s="43"/>
      <c r="AO50" s="43"/>
      <c r="AP50" s="201">
        <f>IF(AP49&gt;0,1,0)</f>
        <v>0</v>
      </c>
      <c r="AQ50" s="202"/>
      <c r="AR50" s="43"/>
      <c r="AS50" s="43"/>
      <c r="AT50" s="43"/>
      <c r="AU50" s="201">
        <f>IF(AU49&gt;0,1,0)</f>
        <v>1</v>
      </c>
      <c r="AV50" s="202"/>
      <c r="AW50" s="43"/>
      <c r="AX50" s="41"/>
      <c r="AY50" s="43"/>
      <c r="AZ50" s="201">
        <f>IF(AZ49&gt;0,1,0)</f>
        <v>1</v>
      </c>
      <c r="BA50" s="202"/>
      <c r="BB50" s="43"/>
      <c r="BC50" s="43"/>
      <c r="BD50" s="43"/>
      <c r="BE50" s="201">
        <f>IF(BE49&gt;0,1,0)</f>
        <v>1</v>
      </c>
      <c r="BF50" s="202"/>
      <c r="BG50" s="43"/>
      <c r="BH50" s="43"/>
      <c r="BI50" s="43"/>
      <c r="BJ50" s="201">
        <f>IF(BJ49&gt;0,1,0)</f>
        <v>0</v>
      </c>
      <c r="BK50" s="277"/>
      <c r="BL50" s="38"/>
      <c r="BM50" s="43"/>
      <c r="BN50" s="43"/>
      <c r="BO50" s="201">
        <f>IF(BO49&gt;0,1,0)</f>
        <v>0</v>
      </c>
      <c r="BP50" s="277"/>
      <c r="BQ50" s="38"/>
      <c r="BR50" s="43"/>
      <c r="BS50" s="43"/>
      <c r="BT50" s="201">
        <f>IF(BT49&gt;0,1,0)</f>
        <v>0</v>
      </c>
      <c r="BU50" s="277"/>
      <c r="BV50" s="38"/>
      <c r="BW50" s="43"/>
      <c r="BX50" s="43"/>
      <c r="BY50" s="201">
        <f>IF(BY49&gt;0,1,0)</f>
        <v>0</v>
      </c>
      <c r="BZ50" s="277"/>
      <c r="CA50" s="38"/>
      <c r="CB50" s="43"/>
      <c r="CC50" s="43"/>
      <c r="CD50" s="201">
        <f>IF(CD49&gt;0,1,0)</f>
        <v>0</v>
      </c>
      <c r="CE50" s="202"/>
      <c r="CF50" s="57">
        <f>SUM(L50:BK50)</f>
        <v>3</v>
      </c>
      <c r="CG50" s="62"/>
      <c r="CH50" s="66"/>
    </row>
    <row r="51" spans="2:86" ht="27" customHeight="1" x14ac:dyDescent="0.15">
      <c r="B51" s="198" t="s">
        <v>48</v>
      </c>
      <c r="C51" s="199"/>
      <c r="D51" s="199"/>
      <c r="E51" s="199"/>
      <c r="F51" s="199"/>
      <c r="G51" s="199"/>
      <c r="H51" s="200"/>
      <c r="I51" s="71"/>
      <c r="J51" s="74"/>
      <c r="K51" s="37"/>
      <c r="L51" s="201">
        <f>SUMIFS(L19:L48,K19:K48,"○",$C$19:$C$48,"介護")</f>
        <v>0</v>
      </c>
      <c r="M51" s="202"/>
      <c r="N51" s="44"/>
      <c r="O51" s="44"/>
      <c r="P51" s="44"/>
      <c r="Q51" s="201">
        <f>SUMIFS(Q19:Q48,P19:P48,"○",$C$19:$C$48,"介護")</f>
        <v>0</v>
      </c>
      <c r="R51" s="202"/>
      <c r="S51" s="44"/>
      <c r="T51" s="47"/>
      <c r="U51" s="44"/>
      <c r="V51" s="201">
        <f>SUMIFS(V19:V48,U19:U48,"○",$C$19:$C$48,"介護")</f>
        <v>0</v>
      </c>
      <c r="W51" s="202"/>
      <c r="X51" s="44"/>
      <c r="Y51" s="44"/>
      <c r="Z51" s="44"/>
      <c r="AA51" s="201">
        <f>SUMIFS(AA19:AA48,Z19:Z48,"○",$C$19:$C$48,"介護")</f>
        <v>0</v>
      </c>
      <c r="AB51" s="202"/>
      <c r="AC51" s="44"/>
      <c r="AD51" s="44"/>
      <c r="AE51" s="44"/>
      <c r="AF51" s="201">
        <f>SUMIFS(AF19:AF48,AE19:AE48,"○",$C$19:$C$48,"介護")</f>
        <v>0</v>
      </c>
      <c r="AG51" s="202"/>
      <c r="AH51" s="44"/>
      <c r="AI51" s="47"/>
      <c r="AJ51" s="44"/>
      <c r="AK51" s="201">
        <f>SUMIFS(AK19:AK48,AJ19:AJ48,"○",$C$19:$C$48,"介護")</f>
        <v>0</v>
      </c>
      <c r="AL51" s="202"/>
      <c r="AM51" s="44"/>
      <c r="AN51" s="44"/>
      <c r="AO51" s="44"/>
      <c r="AP51" s="201">
        <f>SUMIFS(AP19:AP48,AO19:AO48,"○",$C$19:$C$48,"介護")</f>
        <v>0</v>
      </c>
      <c r="AQ51" s="202"/>
      <c r="AR51" s="44"/>
      <c r="AS51" s="44"/>
      <c r="AT51" s="44"/>
      <c r="AU51" s="201">
        <f>SUMIFS(AU19:AU48,AT19:AT48,"○",$C$19:$C$48,"介護")</f>
        <v>2.7</v>
      </c>
      <c r="AV51" s="202"/>
      <c r="AW51" s="44"/>
      <c r="AX51" s="47"/>
      <c r="AY51" s="44"/>
      <c r="AZ51" s="201">
        <f>SUMIFS(AZ19:AZ48,AY19:AY48,"○",$C$19:$C$48,"介護")</f>
        <v>2.7</v>
      </c>
      <c r="BA51" s="202"/>
      <c r="BB51" s="44"/>
      <c r="BC51" s="44"/>
      <c r="BD51" s="44"/>
      <c r="BE51" s="201">
        <f>SUMIFS(BE19:BE48,BD19:BD48,"○",$C$19:$C$48,"介護")</f>
        <v>2.7</v>
      </c>
      <c r="BF51" s="202"/>
      <c r="BG51" s="44"/>
      <c r="BH51" s="44"/>
      <c r="BI51" s="44"/>
      <c r="BJ51" s="201">
        <f>SUMIFS(BJ19:BJ48,BI19:BI48,"○",$C$19:$C$48,"介護")</f>
        <v>0</v>
      </c>
      <c r="BK51" s="277"/>
      <c r="BL51" s="81"/>
      <c r="BM51" s="44"/>
      <c r="BN51" s="44"/>
      <c r="BO51" s="201">
        <f>SUMIFS(BO19:BO48,BN19:BN48,"○",$C$19:$C$48,"介護")</f>
        <v>0</v>
      </c>
      <c r="BP51" s="277"/>
      <c r="BQ51" s="81"/>
      <c r="BR51" s="44"/>
      <c r="BS51" s="44"/>
      <c r="BT51" s="201">
        <f>SUMIFS(BT19:BT48,BS19:BS48,"○",$C$19:$C$48,"介護")</f>
        <v>0</v>
      </c>
      <c r="BU51" s="277"/>
      <c r="BV51" s="81"/>
      <c r="BW51" s="44"/>
      <c r="BX51" s="44"/>
      <c r="BY51" s="201">
        <f>SUMIFS(BY19:BY48,BX19:BX48,"○",$C$19:$C$48,"介護")</f>
        <v>0</v>
      </c>
      <c r="BZ51" s="277"/>
      <c r="CA51" s="81"/>
      <c r="CB51" s="44"/>
      <c r="CC51" s="44"/>
      <c r="CD51" s="201">
        <f>SUMIFS(CD19:CD48,CC19:CC48,"○",$C$19:$C$48,"介護")</f>
        <v>0</v>
      </c>
      <c r="CE51" s="203"/>
      <c r="CF51" s="58">
        <f>CD51+BY51+BT51+BO51+BJ51+BE51+AZ51+AU51+AP51+AK51+AF51+AA51+V51+Q51+L51</f>
        <v>8.1000000000000014</v>
      </c>
      <c r="CG51" s="63">
        <f>CF51/CF50</f>
        <v>2.7000000000000006</v>
      </c>
      <c r="CH51" s="66"/>
    </row>
    <row r="52" spans="2:86" ht="27" customHeight="1" x14ac:dyDescent="0.15">
      <c r="B52" s="198" t="s">
        <v>26</v>
      </c>
      <c r="C52" s="199"/>
      <c r="D52" s="199"/>
      <c r="E52" s="199"/>
      <c r="F52" s="199"/>
      <c r="G52" s="199"/>
      <c r="H52" s="200"/>
      <c r="I52" s="72"/>
      <c r="J52" s="75"/>
      <c r="K52" s="75"/>
      <c r="L52" s="201">
        <f>SUMIF(K19:K48,"○",L19:L48)</f>
        <v>0</v>
      </c>
      <c r="M52" s="202"/>
      <c r="N52" s="44"/>
      <c r="O52" s="44"/>
      <c r="P52" s="44"/>
      <c r="Q52" s="201">
        <f>SUMIF(P19:P48,"○",Q19:Q48)</f>
        <v>0</v>
      </c>
      <c r="R52" s="202"/>
      <c r="S52" s="44"/>
      <c r="T52" s="47"/>
      <c r="U52" s="44"/>
      <c r="V52" s="201">
        <f>SUMIF(U19:U48,"○",V19:V48)</f>
        <v>0</v>
      </c>
      <c r="W52" s="202"/>
      <c r="X52" s="44"/>
      <c r="Y52" s="44"/>
      <c r="Z52" s="44"/>
      <c r="AA52" s="201">
        <f>SUMIF(Z19:Z48,"○",AA19:AA48)</f>
        <v>0</v>
      </c>
      <c r="AB52" s="202"/>
      <c r="AC52" s="44"/>
      <c r="AD52" s="44"/>
      <c r="AE52" s="44"/>
      <c r="AF52" s="201">
        <f>SUMIF(AE19:AE48,"○",AF19:AF48)</f>
        <v>0</v>
      </c>
      <c r="AG52" s="202"/>
      <c r="AH52" s="44"/>
      <c r="AI52" s="47"/>
      <c r="AJ52" s="44"/>
      <c r="AK52" s="201">
        <f>SUMIF(AJ19:AJ48,"○",AK19:AK48)</f>
        <v>0</v>
      </c>
      <c r="AL52" s="202"/>
      <c r="AM52" s="44"/>
      <c r="AN52" s="44"/>
      <c r="AO52" s="44"/>
      <c r="AP52" s="201">
        <f>SUMIF(AO19:AO48,"○",AP19:AP48)</f>
        <v>0</v>
      </c>
      <c r="AQ52" s="202"/>
      <c r="AR52" s="44"/>
      <c r="AS52" s="44"/>
      <c r="AT52" s="44"/>
      <c r="AU52" s="201">
        <f>SUMIF(AT19:AT48,"○",AU19:AU48)</f>
        <v>4.7</v>
      </c>
      <c r="AV52" s="202"/>
      <c r="AW52" s="44"/>
      <c r="AX52" s="47"/>
      <c r="AY52" s="44"/>
      <c r="AZ52" s="201">
        <f>SUMIF(AY19:AY48,"○",AZ19:AZ48)</f>
        <v>4.7</v>
      </c>
      <c r="BA52" s="202"/>
      <c r="BB52" s="44"/>
      <c r="BC52" s="44"/>
      <c r="BD52" s="44"/>
      <c r="BE52" s="201">
        <f>SUMIF(BD19:BD48,"○",BE19:BE48)</f>
        <v>4.7</v>
      </c>
      <c r="BF52" s="202"/>
      <c r="BG52" s="44"/>
      <c r="BH52" s="44"/>
      <c r="BI52" s="44"/>
      <c r="BJ52" s="201">
        <f>SUMIF(BI19:BI48,"○",BJ19:BJ48)</f>
        <v>0</v>
      </c>
      <c r="BK52" s="277"/>
      <c r="BL52" s="81"/>
      <c r="BM52" s="44"/>
      <c r="BN52" s="44"/>
      <c r="BO52" s="201">
        <f>SUMIF(BN19:BN48,"○",BO19:BO48)</f>
        <v>0</v>
      </c>
      <c r="BP52" s="277"/>
      <c r="BQ52" s="81"/>
      <c r="BR52" s="44"/>
      <c r="BS52" s="44"/>
      <c r="BT52" s="201">
        <f>SUMIF(BS19:BS48,"○",BT19:BT48)</f>
        <v>0</v>
      </c>
      <c r="BU52" s="277"/>
      <c r="BV52" s="81"/>
      <c r="BW52" s="44"/>
      <c r="BX52" s="44"/>
      <c r="BY52" s="201">
        <f>SUMIF(BX19:BX48,"○",BY19:BY48)</f>
        <v>0</v>
      </c>
      <c r="BZ52" s="277"/>
      <c r="CA52" s="81"/>
      <c r="CB52" s="44"/>
      <c r="CC52" s="44"/>
      <c r="CD52" s="201">
        <f>SUMIF(CC19:CC48,"○",CD19:CD48)</f>
        <v>0</v>
      </c>
      <c r="CE52" s="203"/>
      <c r="CF52" s="59">
        <f>CD52+BY52+BT52+BO52+BJ52+BE52+AZ52+AU52+AP52+AK52+AF52+AA52+V52+Q52+L52</f>
        <v>14.100000000000001</v>
      </c>
      <c r="CG52" s="64">
        <f>CF52/CF50</f>
        <v>4.7</v>
      </c>
      <c r="CH52" s="66"/>
    </row>
    <row r="53" spans="2:86" ht="27" customHeight="1" x14ac:dyDescent="0.15">
      <c r="B53" s="188" t="s">
        <v>45</v>
      </c>
      <c r="C53" s="189"/>
      <c r="D53" s="189"/>
      <c r="E53" s="189"/>
      <c r="F53" s="189"/>
      <c r="G53" s="189"/>
      <c r="H53" s="190"/>
      <c r="I53" s="36"/>
      <c r="J53" s="76"/>
      <c r="K53" s="16"/>
      <c r="L53" s="191">
        <f>SUMIF(M19:M48,"●",L19:L48)</f>
        <v>0</v>
      </c>
      <c r="M53" s="192" t="e">
        <f>SUMIF(L61:L68,"介護",#REF!)</f>
        <v>#REF!</v>
      </c>
      <c r="N53" s="45"/>
      <c r="O53" s="45"/>
      <c r="P53" s="45"/>
      <c r="Q53" s="191">
        <f>SUMIF(R19:R48,"●",Q19:Q48)</f>
        <v>0</v>
      </c>
      <c r="R53" s="192" t="e">
        <f>SUMIF(Q61:Q68,"介護",#REF!)</f>
        <v>#REF!</v>
      </c>
      <c r="S53" s="45"/>
      <c r="T53" s="48"/>
      <c r="U53" s="45"/>
      <c r="V53" s="191">
        <f>SUMIF(W19:W48,"●",V19:V48)</f>
        <v>0</v>
      </c>
      <c r="W53" s="192" t="e">
        <f>SUMIF(V61:V68,"介護",#REF!)</f>
        <v>#REF!</v>
      </c>
      <c r="X53" s="45"/>
      <c r="Y53" s="45"/>
      <c r="Z53" s="45"/>
      <c r="AA53" s="191">
        <f>SUMIF(AB19:AB48,"●",AA19:AA48)</f>
        <v>0</v>
      </c>
      <c r="AB53" s="192" t="e">
        <f>SUMIF(AA61:AA68,"介護",#REF!)</f>
        <v>#REF!</v>
      </c>
      <c r="AC53" s="45"/>
      <c r="AD53" s="45"/>
      <c r="AE53" s="45"/>
      <c r="AF53" s="191">
        <f>SUMIF(AG19:AG48,"●",AF19:AF48)</f>
        <v>0</v>
      </c>
      <c r="AG53" s="192" t="e">
        <f>SUMIF(AF61:AF68,"介護",#REF!)</f>
        <v>#REF!</v>
      </c>
      <c r="AH53" s="45"/>
      <c r="AI53" s="48"/>
      <c r="AJ53" s="45"/>
      <c r="AK53" s="191">
        <f>SUMIF(AL19:AL48,"●",AK19:AK48)</f>
        <v>0</v>
      </c>
      <c r="AL53" s="192" t="e">
        <f>SUMIF(AK61:AK68,"介護",#REF!)</f>
        <v>#REF!</v>
      </c>
      <c r="AM53" s="45"/>
      <c r="AN53" s="45"/>
      <c r="AO53" s="45"/>
      <c r="AP53" s="191">
        <f>SUMIF(AQ19:AQ48,"●",AP19:AP48)</f>
        <v>0</v>
      </c>
      <c r="AQ53" s="192" t="e">
        <f>SUMIF(AP61:AP68,"介護",#REF!)</f>
        <v>#REF!</v>
      </c>
      <c r="AR53" s="45"/>
      <c r="AS53" s="45"/>
      <c r="AT53" s="45"/>
      <c r="AU53" s="191">
        <f>SUMIF(AV19:AV48,"●",AU19:AU48)</f>
        <v>0.9</v>
      </c>
      <c r="AV53" s="192" t="e">
        <f>SUMIF(AU61:AU68,"介護",#REF!)</f>
        <v>#REF!</v>
      </c>
      <c r="AW53" s="45"/>
      <c r="AX53" s="48"/>
      <c r="AY53" s="45"/>
      <c r="AZ53" s="191">
        <f>SUMIF(BA19:BA48,"●",AZ19:AZ48)</f>
        <v>1.7000000000000002</v>
      </c>
      <c r="BA53" s="192" t="e">
        <f>SUMIF(AZ61:AZ68,"介護",#REF!)</f>
        <v>#REF!</v>
      </c>
      <c r="BB53" s="45"/>
      <c r="BC53" s="45"/>
      <c r="BD53" s="45"/>
      <c r="BE53" s="191">
        <f>SUMIF(BF19:BF48,"●",BE19:BE48)</f>
        <v>1.7000000000000002</v>
      </c>
      <c r="BF53" s="192" t="e">
        <f>SUMIF(BE61:BE68,"介護",#REF!)</f>
        <v>#REF!</v>
      </c>
      <c r="BG53" s="45"/>
      <c r="BH53" s="45"/>
      <c r="BI53" s="45"/>
      <c r="BJ53" s="191">
        <f>SUMIF(BK19:BK48,"●",BJ19:BJ48)</f>
        <v>0</v>
      </c>
      <c r="BK53" s="276" t="e">
        <f>SUMIF(BJ61:BJ68,"介護",#REF!)</f>
        <v>#REF!</v>
      </c>
      <c r="BL53" s="82"/>
      <c r="BM53" s="45"/>
      <c r="BN53" s="45"/>
      <c r="BO53" s="191">
        <f>SUMIF(BP19:BP48,"●",BO19:BO48)</f>
        <v>0</v>
      </c>
      <c r="BP53" s="276" t="e">
        <f>SUMIF(BO61:BO68,"介護",#REF!)</f>
        <v>#REF!</v>
      </c>
      <c r="BQ53" s="82"/>
      <c r="BR53" s="45"/>
      <c r="BS53" s="45"/>
      <c r="BT53" s="191">
        <f>SUMIF(BU19:BU48,"●",BT19:BT48)</f>
        <v>0</v>
      </c>
      <c r="BU53" s="276" t="e">
        <f>SUMIF(BT61:BT68,"介護",#REF!)</f>
        <v>#REF!</v>
      </c>
      <c r="BV53" s="82"/>
      <c r="BW53" s="45"/>
      <c r="BX53" s="45"/>
      <c r="BY53" s="191">
        <f>SUMIF(BZ19:BZ48,"●",BY19:BY48)</f>
        <v>0</v>
      </c>
      <c r="BZ53" s="276" t="e">
        <f>SUMIF(BY61:BY68,"介護",#REF!)</f>
        <v>#REF!</v>
      </c>
      <c r="CA53" s="82"/>
      <c r="CB53" s="45"/>
      <c r="CC53" s="45"/>
      <c r="CD53" s="191">
        <f>SUMIF(CE19:CE48,"●",CD19:CD48)</f>
        <v>0</v>
      </c>
      <c r="CE53" s="192" t="e">
        <f>SUMIF(CD61:CD68,"介護",#REF!)</f>
        <v>#REF!</v>
      </c>
      <c r="CF53" s="60">
        <f>CD53+BY53+BT53+BO53+BJ53+BE53+AZ53+AU53+AP53+AK53+AF53+AA53+V53+Q53+L53</f>
        <v>4.3000000000000007</v>
      </c>
      <c r="CG53" s="65">
        <f>CF53/CF50</f>
        <v>1.4333333333333336</v>
      </c>
      <c r="CH53" s="66"/>
    </row>
    <row r="54" spans="2:86" ht="10.5" customHeight="1" x14ac:dyDescent="0.1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3"/>
      <c r="BR54" s="8"/>
      <c r="BS54" s="8"/>
      <c r="BT54" s="8"/>
      <c r="BU54" s="8"/>
      <c r="BV54" s="8"/>
      <c r="BW54" s="8"/>
      <c r="BX54" s="8"/>
      <c r="BY54" s="8"/>
      <c r="BZ54" s="8"/>
      <c r="CA54" s="8"/>
      <c r="CB54" s="8"/>
      <c r="CC54" s="8"/>
      <c r="CD54" s="8"/>
      <c r="CE54" s="8"/>
      <c r="CF54" s="8"/>
      <c r="CG54" s="4"/>
    </row>
    <row r="55" spans="2:86" ht="21" customHeight="1" x14ac:dyDescent="0.15">
      <c r="B55" s="9"/>
      <c r="C55" s="9"/>
      <c r="D55" s="9"/>
      <c r="E55" s="4"/>
      <c r="F55" s="4"/>
      <c r="G55" s="28"/>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L55" s="56"/>
      <c r="BM55" s="56"/>
      <c r="BN55" s="56"/>
      <c r="BO55" s="31"/>
      <c r="BP55" s="31"/>
      <c r="BQ55" s="31"/>
      <c r="BR55" s="31"/>
      <c r="BS55" s="31"/>
      <c r="BT55" s="31"/>
      <c r="BU55" s="79"/>
      <c r="BY55" s="193" t="s">
        <v>44</v>
      </c>
      <c r="BZ55" s="194"/>
      <c r="CA55" s="194"/>
      <c r="CB55" s="194"/>
      <c r="CC55" s="194"/>
      <c r="CD55" s="194"/>
      <c r="CE55" s="195"/>
      <c r="CF55" s="196">
        <f>CG51/CG49</f>
        <v>0.39705882352941185</v>
      </c>
      <c r="CG55" s="197"/>
      <c r="CH55" s="66"/>
    </row>
    <row r="56" spans="2:86" ht="21" customHeight="1" x14ac:dyDescent="0.15">
      <c r="B56" s="10" t="s">
        <v>73</v>
      </c>
      <c r="C56" s="10"/>
      <c r="D56" s="10"/>
      <c r="E56" s="4"/>
      <c r="F56" s="4"/>
      <c r="G56" s="28"/>
      <c r="H56" s="31"/>
      <c r="I56" s="31"/>
      <c r="J56" s="31"/>
      <c r="K56" s="31"/>
      <c r="L56" s="31"/>
      <c r="M56" s="31"/>
      <c r="N56" s="31"/>
      <c r="O56" s="31"/>
      <c r="P56" s="31"/>
      <c r="Q56" s="31"/>
      <c r="R56" s="31"/>
      <c r="S56" s="31"/>
      <c r="T56" s="31"/>
      <c r="U56" s="31"/>
      <c r="V56" s="31"/>
      <c r="W56" s="31"/>
      <c r="X56" s="31"/>
      <c r="Y56" s="31"/>
      <c r="Z56" s="31"/>
      <c r="AA56" s="31"/>
      <c r="AB56" s="12"/>
      <c r="AC56" s="12"/>
      <c r="AD56" s="12"/>
      <c r="AE56" s="31"/>
      <c r="AF56" s="12"/>
      <c r="AG56" s="12"/>
      <c r="AH56" s="12"/>
      <c r="AI56" s="12"/>
      <c r="AJ56" s="31"/>
      <c r="AK56" s="12"/>
      <c r="AL56" s="12"/>
      <c r="AM56" s="12"/>
      <c r="AN56" s="12"/>
      <c r="AO56" s="31"/>
      <c r="AP56" s="12"/>
      <c r="AQ56" s="12"/>
      <c r="AR56" s="12"/>
      <c r="AS56" s="4"/>
      <c r="AT56" s="31"/>
      <c r="AU56" s="4"/>
      <c r="AV56" s="4"/>
      <c r="AW56" s="4"/>
      <c r="AX56" s="4"/>
      <c r="AY56" s="31"/>
      <c r="AZ56" s="4"/>
      <c r="BA56" s="4"/>
      <c r="BB56" s="4"/>
      <c r="BC56" s="4"/>
      <c r="BD56" s="31"/>
      <c r="BL56" s="56"/>
      <c r="BM56" s="56"/>
      <c r="BN56" s="56"/>
      <c r="BO56" s="31"/>
      <c r="BP56" s="31"/>
      <c r="BQ56" s="89"/>
      <c r="BR56" s="89"/>
      <c r="BS56" s="89"/>
      <c r="BT56" s="31"/>
      <c r="BU56" s="79"/>
      <c r="BY56" s="193" t="s">
        <v>42</v>
      </c>
      <c r="BZ56" s="194"/>
      <c r="CA56" s="194"/>
      <c r="CB56" s="194"/>
      <c r="CC56" s="194"/>
      <c r="CD56" s="194"/>
      <c r="CE56" s="195"/>
      <c r="CF56" s="196">
        <f>CG52/CG49</f>
        <v>0.69117647058823539</v>
      </c>
      <c r="CG56" s="197"/>
    </row>
    <row r="57" spans="2:86" ht="21" customHeight="1" x14ac:dyDescent="0.15">
      <c r="B57" s="11"/>
      <c r="C57" s="11"/>
      <c r="D57" s="11"/>
      <c r="E57" s="4"/>
      <c r="F57" s="4"/>
      <c r="G57" s="28"/>
      <c r="H57" s="31"/>
      <c r="I57" s="31"/>
      <c r="J57" s="31"/>
      <c r="K57" s="31"/>
      <c r="L57" s="31"/>
      <c r="M57" s="31"/>
      <c r="N57" s="31"/>
      <c r="O57" s="31"/>
      <c r="P57" s="31"/>
      <c r="Q57" s="31"/>
      <c r="R57" s="31"/>
      <c r="S57" s="31"/>
      <c r="T57" s="31"/>
      <c r="U57" s="31"/>
      <c r="V57" s="31"/>
      <c r="W57" s="31"/>
      <c r="X57" s="31"/>
      <c r="Y57" s="31"/>
      <c r="Z57" s="31"/>
      <c r="AA57" s="31"/>
      <c r="AB57" s="12"/>
      <c r="AC57" s="12"/>
      <c r="AD57" s="12"/>
      <c r="AE57" s="31"/>
      <c r="AF57" s="12"/>
      <c r="AG57" s="12"/>
      <c r="AH57" s="12"/>
      <c r="AI57" s="12"/>
      <c r="AJ57" s="31"/>
      <c r="AK57" s="12"/>
      <c r="AL57" s="12"/>
      <c r="AM57" s="12"/>
      <c r="AN57" s="12"/>
      <c r="AO57" s="31"/>
      <c r="AP57" s="12"/>
      <c r="AQ57" s="12"/>
      <c r="AR57" s="12"/>
      <c r="AS57" s="4"/>
      <c r="AT57" s="31"/>
      <c r="AU57" s="4"/>
      <c r="AV57" s="4"/>
      <c r="AW57" s="4"/>
      <c r="AX57" s="4"/>
      <c r="AY57" s="31"/>
      <c r="AZ57" s="4"/>
      <c r="BA57" s="4"/>
      <c r="BB57" s="4"/>
      <c r="BC57" s="4"/>
      <c r="BD57" s="31"/>
      <c r="BL57" s="56"/>
      <c r="BM57" s="56"/>
      <c r="BN57" s="56"/>
      <c r="BO57" s="31"/>
      <c r="BP57" s="31"/>
      <c r="BQ57" s="89"/>
      <c r="BR57" s="89"/>
      <c r="BS57" s="89"/>
      <c r="BT57" s="31"/>
      <c r="BU57" s="31"/>
      <c r="BV57" s="90"/>
      <c r="BW57" s="90"/>
      <c r="BX57" s="90"/>
      <c r="BY57" s="193" t="s">
        <v>41</v>
      </c>
      <c r="BZ57" s="194"/>
      <c r="CA57" s="194"/>
      <c r="CB57" s="194"/>
      <c r="CC57" s="194"/>
      <c r="CD57" s="194"/>
      <c r="CE57" s="195"/>
      <c r="CF57" s="196">
        <f>CG53/CG49</f>
        <v>0.21078431372549022</v>
      </c>
      <c r="CG57" s="197"/>
    </row>
    <row r="58" spans="2:86" ht="15.95" customHeight="1" x14ac:dyDescent="0.15">
      <c r="B58" s="13" t="s">
        <v>74</v>
      </c>
      <c r="C58" s="13"/>
      <c r="D58" s="13"/>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8"/>
      <c r="AT58" s="12"/>
      <c r="AU58" s="8"/>
      <c r="AV58" s="8"/>
      <c r="AW58" s="8"/>
      <c r="AX58" s="8"/>
      <c r="AY58" s="12"/>
      <c r="AZ58" s="8"/>
      <c r="BA58" s="8"/>
      <c r="BB58" s="8"/>
      <c r="BC58" s="8"/>
      <c r="BD58" s="12"/>
      <c r="BE58" s="8"/>
      <c r="BF58" s="8"/>
      <c r="BG58" s="8"/>
      <c r="BH58" s="8"/>
      <c r="BI58" s="12"/>
      <c r="BJ58" s="8"/>
      <c r="BK58" s="8"/>
      <c r="BL58" s="8"/>
      <c r="BM58" s="8"/>
      <c r="BN58" s="12"/>
      <c r="BO58" s="8"/>
      <c r="BP58" s="8"/>
      <c r="BQ58" s="8"/>
      <c r="BR58" s="8"/>
      <c r="BS58" s="12"/>
      <c r="BT58" s="8"/>
      <c r="BU58" s="8"/>
      <c r="BV58" s="8"/>
      <c r="BW58" s="8"/>
      <c r="BX58" s="12"/>
      <c r="CF58" s="8"/>
      <c r="CG58" s="4"/>
    </row>
    <row r="59" spans="2:86" ht="15.95" customHeight="1" x14ac:dyDescent="0.15">
      <c r="B59" s="12" t="s">
        <v>13</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3"/>
      <c r="AC59" s="13"/>
      <c r="AD59" s="13"/>
      <c r="AE59" s="12"/>
      <c r="AF59" s="13"/>
      <c r="AG59" s="13"/>
      <c r="AH59" s="13"/>
      <c r="AI59" s="13"/>
      <c r="AJ59" s="12"/>
      <c r="AK59" s="13"/>
      <c r="AL59" s="13"/>
      <c r="AM59" s="13"/>
      <c r="AN59" s="13"/>
      <c r="AO59" s="12"/>
      <c r="AP59" s="13"/>
      <c r="AQ59" s="13"/>
      <c r="AR59" s="13"/>
      <c r="AS59" s="8"/>
      <c r="AT59" s="12"/>
      <c r="AU59" s="8"/>
      <c r="AV59" s="8"/>
      <c r="AW59" s="8"/>
      <c r="AX59" s="8"/>
      <c r="AY59" s="12"/>
      <c r="AZ59" s="8"/>
      <c r="BA59" s="8"/>
      <c r="BB59" s="8"/>
      <c r="BC59" s="8"/>
      <c r="BD59" s="12"/>
      <c r="BE59" s="14"/>
      <c r="BF59" s="14"/>
      <c r="BG59" s="14"/>
      <c r="BH59" s="14"/>
      <c r="BI59" s="12"/>
      <c r="BJ59" s="14"/>
      <c r="BK59" s="14"/>
      <c r="BL59" s="14"/>
      <c r="BM59" s="14"/>
      <c r="BN59" s="12"/>
      <c r="BO59" s="14"/>
      <c r="BP59" s="14"/>
      <c r="BQ59" s="14"/>
      <c r="BR59" s="14"/>
      <c r="BS59" s="12"/>
      <c r="BT59" s="14"/>
      <c r="BU59" s="14"/>
      <c r="BV59" s="14"/>
      <c r="BW59" s="14"/>
      <c r="BX59" s="12"/>
      <c r="BY59" s="14"/>
      <c r="BZ59" s="14"/>
      <c r="CA59" s="14"/>
      <c r="CB59" s="14"/>
      <c r="CC59" s="12"/>
      <c r="CD59" s="14"/>
      <c r="CE59" s="14"/>
      <c r="CF59" s="14"/>
      <c r="CG59" s="14"/>
    </row>
    <row r="60" spans="2:86" ht="15.95" customHeight="1" x14ac:dyDescent="0.15">
      <c r="B60" s="13" t="s">
        <v>24</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8"/>
      <c r="AT60" s="13"/>
      <c r="AU60" s="8"/>
      <c r="AV60" s="8"/>
      <c r="AW60" s="8"/>
      <c r="AX60" s="8"/>
      <c r="AY60" s="13"/>
      <c r="AZ60" s="8"/>
      <c r="BA60" s="8"/>
      <c r="BB60" s="8"/>
      <c r="BC60" s="8"/>
      <c r="BD60" s="13"/>
      <c r="BE60" s="14"/>
      <c r="BF60" s="14"/>
      <c r="BG60" s="14"/>
      <c r="BH60" s="14"/>
      <c r="BI60" s="13"/>
      <c r="BJ60" s="14"/>
      <c r="BK60" s="14"/>
      <c r="BL60" s="14"/>
      <c r="BM60" s="14"/>
      <c r="BN60" s="13"/>
      <c r="BO60" s="14"/>
      <c r="BP60" s="14"/>
      <c r="BQ60" s="14"/>
      <c r="BR60" s="14"/>
      <c r="BS60" s="13"/>
      <c r="BT60" s="14"/>
      <c r="BU60" s="14"/>
      <c r="BV60" s="14"/>
      <c r="BW60" s="14"/>
      <c r="BX60" s="13"/>
      <c r="BY60" s="14"/>
      <c r="BZ60" s="14"/>
      <c r="CA60" s="14"/>
      <c r="CB60" s="14"/>
      <c r="CC60" s="13"/>
      <c r="CD60" s="14"/>
      <c r="CE60" s="14"/>
      <c r="CF60" s="14"/>
      <c r="CG60" s="14"/>
    </row>
    <row r="61" spans="2:86" ht="15.95" customHeight="1" x14ac:dyDescent="0.15">
      <c r="B61" s="13"/>
      <c r="C61" s="17" t="s">
        <v>38</v>
      </c>
      <c r="D61" s="13"/>
      <c r="E61" s="18"/>
      <c r="F61" s="18"/>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4"/>
      <c r="AT61" s="13"/>
      <c r="AU61" s="14"/>
      <c r="AV61" s="14"/>
      <c r="AW61" s="14"/>
      <c r="AX61" s="14"/>
      <c r="AY61" s="13"/>
      <c r="AZ61" s="14"/>
      <c r="BA61" s="14"/>
      <c r="BB61" s="14"/>
      <c r="BC61" s="14"/>
      <c r="BD61" s="13"/>
      <c r="BI61" s="13"/>
      <c r="BN61" s="13"/>
      <c r="BS61" s="13"/>
      <c r="BX61" s="13"/>
      <c r="CC61" s="13"/>
    </row>
    <row r="62" spans="2:86" ht="15.95" customHeight="1" x14ac:dyDescent="0.15">
      <c r="B62" s="14"/>
      <c r="C62" s="14" t="s">
        <v>32</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I62" s="14"/>
      <c r="BN62" s="14"/>
      <c r="BS62" s="14"/>
      <c r="BX62" s="14"/>
      <c r="CC62" s="14"/>
    </row>
    <row r="63" spans="2:86" ht="18" customHeight="1" x14ac:dyDescent="0.15">
      <c r="B63" s="14"/>
      <c r="C63" s="14" t="s">
        <v>25</v>
      </c>
      <c r="D63" s="14"/>
    </row>
    <row r="64" spans="2:86" ht="18" customHeight="1" x14ac:dyDescent="0.15">
      <c r="B64" s="14"/>
      <c r="C64" s="14"/>
      <c r="D64" s="14"/>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sheetProtection sheet="1" selectLockedCells="1"/>
  <mergeCells count="1412">
    <mergeCell ref="CF1:CG1"/>
    <mergeCell ref="B2:CG2"/>
    <mergeCell ref="B5:E5"/>
    <mergeCell ref="G5:W5"/>
    <mergeCell ref="B6:E6"/>
    <mergeCell ref="G6:W6"/>
    <mergeCell ref="B7:E7"/>
    <mergeCell ref="G7:W7"/>
    <mergeCell ref="B8:E8"/>
    <mergeCell ref="L8:W8"/>
    <mergeCell ref="B9:E9"/>
    <mergeCell ref="L9:W9"/>
    <mergeCell ref="L14:R14"/>
    <mergeCell ref="C16:D16"/>
    <mergeCell ref="G16:H16"/>
    <mergeCell ref="L16:M16"/>
    <mergeCell ref="Q16:R16"/>
    <mergeCell ref="V16:W16"/>
    <mergeCell ref="AA16:AB16"/>
    <mergeCell ref="AF16:AG16"/>
    <mergeCell ref="AK16:AL16"/>
    <mergeCell ref="AP16:AQ16"/>
    <mergeCell ref="AU16:AV16"/>
    <mergeCell ref="AZ16:BA16"/>
    <mergeCell ref="BE16:BF16"/>
    <mergeCell ref="BJ16:BK16"/>
    <mergeCell ref="BO16:BP16"/>
    <mergeCell ref="BT16:BU16"/>
    <mergeCell ref="BY16:BZ16"/>
    <mergeCell ref="CD16:CE16"/>
    <mergeCell ref="AY16:AY18"/>
    <mergeCell ref="BB16:BB18"/>
    <mergeCell ref="B49:H49"/>
    <mergeCell ref="L49:M49"/>
    <mergeCell ref="Q49:R49"/>
    <mergeCell ref="V49:W49"/>
    <mergeCell ref="AA49:AB49"/>
    <mergeCell ref="AF49:AG49"/>
    <mergeCell ref="AK49:AL49"/>
    <mergeCell ref="AP49:AQ49"/>
    <mergeCell ref="AU49:AV49"/>
    <mergeCell ref="AZ49:BA49"/>
    <mergeCell ref="BE49:BF49"/>
    <mergeCell ref="BJ49:BK49"/>
    <mergeCell ref="BO49:BP49"/>
    <mergeCell ref="BT49:BU49"/>
    <mergeCell ref="BY49:BZ49"/>
    <mergeCell ref="CD49:CE49"/>
    <mergeCell ref="L50:M50"/>
    <mergeCell ref="Q50:R50"/>
    <mergeCell ref="V50:W50"/>
    <mergeCell ref="AA50:AB50"/>
    <mergeCell ref="AF50:AG50"/>
    <mergeCell ref="AK50:AL50"/>
    <mergeCell ref="AP50:AQ50"/>
    <mergeCell ref="AU50:AV50"/>
    <mergeCell ref="AZ50:BA50"/>
    <mergeCell ref="BE50:BF50"/>
    <mergeCell ref="BJ50:BK50"/>
    <mergeCell ref="BO50:BP50"/>
    <mergeCell ref="BT50:BU50"/>
    <mergeCell ref="BY50:BZ50"/>
    <mergeCell ref="CD50:CE50"/>
    <mergeCell ref="B51:H51"/>
    <mergeCell ref="L51:M51"/>
    <mergeCell ref="Q51:R51"/>
    <mergeCell ref="V51:W51"/>
    <mergeCell ref="AA51:AB51"/>
    <mergeCell ref="AF51:AG51"/>
    <mergeCell ref="AK51:AL51"/>
    <mergeCell ref="AP51:AQ51"/>
    <mergeCell ref="AU51:AV51"/>
    <mergeCell ref="AZ51:BA51"/>
    <mergeCell ref="BE51:BF51"/>
    <mergeCell ref="BJ51:BK51"/>
    <mergeCell ref="BO51:BP51"/>
    <mergeCell ref="BT51:BU51"/>
    <mergeCell ref="BY51:BZ51"/>
    <mergeCell ref="CD51:CE51"/>
    <mergeCell ref="B52:H52"/>
    <mergeCell ref="L52:M52"/>
    <mergeCell ref="Q52:R52"/>
    <mergeCell ref="V52:W52"/>
    <mergeCell ref="AA52:AB52"/>
    <mergeCell ref="AF52:AG52"/>
    <mergeCell ref="AK52:AL52"/>
    <mergeCell ref="AP52:AQ52"/>
    <mergeCell ref="AU52:AV52"/>
    <mergeCell ref="AZ52:BA52"/>
    <mergeCell ref="BE52:BF52"/>
    <mergeCell ref="BJ52:BK52"/>
    <mergeCell ref="BO52:BP52"/>
    <mergeCell ref="BT52:BU52"/>
    <mergeCell ref="BY52:BZ52"/>
    <mergeCell ref="CD52:CE52"/>
    <mergeCell ref="B53:H53"/>
    <mergeCell ref="L53:M53"/>
    <mergeCell ref="Q53:R53"/>
    <mergeCell ref="V53:W53"/>
    <mergeCell ref="AA53:AB53"/>
    <mergeCell ref="AF53:AG53"/>
    <mergeCell ref="AK53:AL53"/>
    <mergeCell ref="AP53:AQ53"/>
    <mergeCell ref="AU53:AV53"/>
    <mergeCell ref="AZ53:BA53"/>
    <mergeCell ref="BE53:BF53"/>
    <mergeCell ref="BJ53:BK53"/>
    <mergeCell ref="BO53:BP53"/>
    <mergeCell ref="BT53:BU53"/>
    <mergeCell ref="BY53:BZ53"/>
    <mergeCell ref="CD53:CE53"/>
    <mergeCell ref="BY55:CE55"/>
    <mergeCell ref="CF55:CG55"/>
    <mergeCell ref="BY56:CE56"/>
    <mergeCell ref="CF56:CG56"/>
    <mergeCell ref="BY57:CE57"/>
    <mergeCell ref="CF57:CG57"/>
    <mergeCell ref="B16:B18"/>
    <mergeCell ref="E16:F18"/>
    <mergeCell ref="J16:J18"/>
    <mergeCell ref="K16:K18"/>
    <mergeCell ref="N16:N18"/>
    <mergeCell ref="O16:O18"/>
    <mergeCell ref="P16:P18"/>
    <mergeCell ref="S16:S18"/>
    <mergeCell ref="T16:T18"/>
    <mergeCell ref="U16:U18"/>
    <mergeCell ref="X16:X18"/>
    <mergeCell ref="Y16:Y18"/>
    <mergeCell ref="Z16:Z18"/>
    <mergeCell ref="AC16:AC18"/>
    <mergeCell ref="AD16:AD18"/>
    <mergeCell ref="AE16:AE18"/>
    <mergeCell ref="AH16:AH18"/>
    <mergeCell ref="AI16:AI18"/>
    <mergeCell ref="AJ16:AJ18"/>
    <mergeCell ref="AM16:AM18"/>
    <mergeCell ref="AN16:AN18"/>
    <mergeCell ref="AO16:AO18"/>
    <mergeCell ref="AR16:AR18"/>
    <mergeCell ref="AS16:AS18"/>
    <mergeCell ref="AT16:AT18"/>
    <mergeCell ref="AW16:AW18"/>
    <mergeCell ref="AX16:AX18"/>
    <mergeCell ref="BC16:BC18"/>
    <mergeCell ref="BD16:BD18"/>
    <mergeCell ref="BG16:BG18"/>
    <mergeCell ref="BH16:BH18"/>
    <mergeCell ref="BI16:BI18"/>
    <mergeCell ref="BL16:BL18"/>
    <mergeCell ref="BM16:BM18"/>
    <mergeCell ref="BN16:BN18"/>
    <mergeCell ref="BQ16:BQ18"/>
    <mergeCell ref="BR16:BR18"/>
    <mergeCell ref="BS16:BS18"/>
    <mergeCell ref="BV16:BV18"/>
    <mergeCell ref="BW16:BW18"/>
    <mergeCell ref="BX16:BX18"/>
    <mergeCell ref="CA16:CA18"/>
    <mergeCell ref="CB16:CB18"/>
    <mergeCell ref="CC16:CC18"/>
    <mergeCell ref="BZ17:BZ18"/>
    <mergeCell ref="CF16:CF18"/>
    <mergeCell ref="CG16:CG18"/>
    <mergeCell ref="C17:C18"/>
    <mergeCell ref="D17:D18"/>
    <mergeCell ref="H17:H18"/>
    <mergeCell ref="L17:L18"/>
    <mergeCell ref="M17:M18"/>
    <mergeCell ref="Q17:Q18"/>
    <mergeCell ref="R17:R18"/>
    <mergeCell ref="V17:V18"/>
    <mergeCell ref="W17:W18"/>
    <mergeCell ref="AA17:AA18"/>
    <mergeCell ref="AB17:AB18"/>
    <mergeCell ref="AF17:AF18"/>
    <mergeCell ref="AG17:AG18"/>
    <mergeCell ref="AK17:AK18"/>
    <mergeCell ref="AL17:AL18"/>
    <mergeCell ref="AP17:AP18"/>
    <mergeCell ref="AQ17:AQ18"/>
    <mergeCell ref="AU17:AU18"/>
    <mergeCell ref="AV17:AV18"/>
    <mergeCell ref="AZ17:AZ18"/>
    <mergeCell ref="BA17:BA18"/>
    <mergeCell ref="BE17:BE18"/>
    <mergeCell ref="BF17:BF18"/>
    <mergeCell ref="BJ17:BJ18"/>
    <mergeCell ref="BK17:BK18"/>
    <mergeCell ref="BO17:BO18"/>
    <mergeCell ref="BP17:BP18"/>
    <mergeCell ref="BT17:BT18"/>
    <mergeCell ref="BU17:BU18"/>
    <mergeCell ref="BY17:BY18"/>
    <mergeCell ref="CD17:CD18"/>
    <mergeCell ref="CE17:CE18"/>
    <mergeCell ref="B19:B20"/>
    <mergeCell ref="C19:C20"/>
    <mergeCell ref="D19:D20"/>
    <mergeCell ref="E19:F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P19:BP20"/>
    <mergeCell ref="BQ19:BQ20"/>
    <mergeCell ref="BR19:BR20"/>
    <mergeCell ref="BS19:BS20"/>
    <mergeCell ref="BT19:BT20"/>
    <mergeCell ref="BU19:BU20"/>
    <mergeCell ref="BV19:BV20"/>
    <mergeCell ref="BW19:BW20"/>
    <mergeCell ref="BX19:BX20"/>
    <mergeCell ref="BY19:BY20"/>
    <mergeCell ref="BZ19:BZ20"/>
    <mergeCell ref="CA19:CA20"/>
    <mergeCell ref="CB19:CB20"/>
    <mergeCell ref="CC19:CC20"/>
    <mergeCell ref="CD19:CD20"/>
    <mergeCell ref="CE19:CE20"/>
    <mergeCell ref="CF19:CF20"/>
    <mergeCell ref="AJ21:AJ22"/>
    <mergeCell ref="AK21:AK22"/>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BR21:BR22"/>
    <mergeCell ref="BS21:BS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U23:U24"/>
    <mergeCell ref="V23:V24"/>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P21:BP22"/>
    <mergeCell ref="BQ21:BQ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L23:AL24"/>
    <mergeCell ref="AM23:AM24"/>
    <mergeCell ref="BT21:BT22"/>
    <mergeCell ref="BU21:BU22"/>
    <mergeCell ref="BV21:BV22"/>
    <mergeCell ref="BW21:BW22"/>
    <mergeCell ref="BX21:BX22"/>
    <mergeCell ref="BY21:BY22"/>
    <mergeCell ref="BZ21:BZ22"/>
    <mergeCell ref="CA21:CA22"/>
    <mergeCell ref="CB21:CB22"/>
    <mergeCell ref="CC21:CC22"/>
    <mergeCell ref="CD21:CD22"/>
    <mergeCell ref="CE21:CE22"/>
    <mergeCell ref="CF21:CF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BT23:BT24"/>
    <mergeCell ref="BU23:BU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W25:W26"/>
    <mergeCell ref="X25:X26"/>
    <mergeCell ref="BE23:BE24"/>
    <mergeCell ref="BF23:BF24"/>
    <mergeCell ref="BG23:BG24"/>
    <mergeCell ref="BH23:BH24"/>
    <mergeCell ref="BI23:BI24"/>
    <mergeCell ref="BJ23:BJ24"/>
    <mergeCell ref="BK23:BK24"/>
    <mergeCell ref="BL23:BL24"/>
    <mergeCell ref="BM23:BM24"/>
    <mergeCell ref="BN23:BN24"/>
    <mergeCell ref="BO23:BO24"/>
    <mergeCell ref="BP23:BP24"/>
    <mergeCell ref="BQ23:BQ24"/>
    <mergeCell ref="BR23:BR24"/>
    <mergeCell ref="BS23:BS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N25:AN26"/>
    <mergeCell ref="AO25:AO26"/>
    <mergeCell ref="BV23:BV24"/>
    <mergeCell ref="BW23:BW24"/>
    <mergeCell ref="BX23:BX24"/>
    <mergeCell ref="BY23:BY24"/>
    <mergeCell ref="BZ23:BZ24"/>
    <mergeCell ref="CA23:CA24"/>
    <mergeCell ref="CB23:CB24"/>
    <mergeCell ref="CC23:CC24"/>
    <mergeCell ref="CD23:CD24"/>
    <mergeCell ref="CE23:CE24"/>
    <mergeCell ref="CF23:CF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BV25:BV26"/>
    <mergeCell ref="BW25:BW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Y27:Y28"/>
    <mergeCell ref="Z27:Z28"/>
    <mergeCell ref="BG25:BG26"/>
    <mergeCell ref="BH25:BH26"/>
    <mergeCell ref="BI25:BI26"/>
    <mergeCell ref="BJ25:BJ26"/>
    <mergeCell ref="BK25:BK26"/>
    <mergeCell ref="BL25:BL26"/>
    <mergeCell ref="BM25:BM26"/>
    <mergeCell ref="BN25:BN26"/>
    <mergeCell ref="BO25:BO26"/>
    <mergeCell ref="BP25:BP26"/>
    <mergeCell ref="BQ25:BQ26"/>
    <mergeCell ref="BR25:BR26"/>
    <mergeCell ref="BS25:BS26"/>
    <mergeCell ref="BT25:BT26"/>
    <mergeCell ref="BU25:BU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P27:AP28"/>
    <mergeCell ref="AQ27:AQ28"/>
    <mergeCell ref="BX25:BX26"/>
    <mergeCell ref="BY25:BY26"/>
    <mergeCell ref="BZ25:BZ26"/>
    <mergeCell ref="CA25:CA26"/>
    <mergeCell ref="CB25:CB26"/>
    <mergeCell ref="CC25:CC26"/>
    <mergeCell ref="CD25:CD26"/>
    <mergeCell ref="CE25:CE26"/>
    <mergeCell ref="CF25:CF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BX27:BX28"/>
    <mergeCell ref="BY27:BY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AA29:AA30"/>
    <mergeCell ref="AB29:AB30"/>
    <mergeCell ref="BI27:BI28"/>
    <mergeCell ref="BJ27:BJ28"/>
    <mergeCell ref="BK27:BK28"/>
    <mergeCell ref="BL27:BL28"/>
    <mergeCell ref="BM27:BM28"/>
    <mergeCell ref="BN27:BN28"/>
    <mergeCell ref="BO27:BO28"/>
    <mergeCell ref="BP27:BP28"/>
    <mergeCell ref="BQ27:BQ28"/>
    <mergeCell ref="BR27:BR28"/>
    <mergeCell ref="BS27:BS28"/>
    <mergeCell ref="BT27:BT28"/>
    <mergeCell ref="BU27:BU28"/>
    <mergeCell ref="BV27:BV28"/>
    <mergeCell ref="BW27:BW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R29:AR30"/>
    <mergeCell ref="AS29:AS30"/>
    <mergeCell ref="BZ27:BZ28"/>
    <mergeCell ref="CA27:CA28"/>
    <mergeCell ref="CB27:CB28"/>
    <mergeCell ref="CC27:CC28"/>
    <mergeCell ref="CD27:CD28"/>
    <mergeCell ref="CE27:CE28"/>
    <mergeCell ref="CF27:CF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BZ29:BZ30"/>
    <mergeCell ref="CA29:CA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AC31:AC32"/>
    <mergeCell ref="AD31:AD32"/>
    <mergeCell ref="BK29:BK30"/>
    <mergeCell ref="BL29:BL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T31:AT32"/>
    <mergeCell ref="AU31:AU32"/>
    <mergeCell ref="CB29:CB30"/>
    <mergeCell ref="CC29:CC30"/>
    <mergeCell ref="CD29:CD30"/>
    <mergeCell ref="CE29:CE30"/>
    <mergeCell ref="CF29:CF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CB31:CB32"/>
    <mergeCell ref="CC31:CC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AE33:AE34"/>
    <mergeCell ref="AF33:AF34"/>
    <mergeCell ref="BM31:BM32"/>
    <mergeCell ref="BN31:BN32"/>
    <mergeCell ref="BO31:BO32"/>
    <mergeCell ref="BP31:BP32"/>
    <mergeCell ref="BQ31:BQ32"/>
    <mergeCell ref="BR31:BR32"/>
    <mergeCell ref="BS31:BS32"/>
    <mergeCell ref="BT31:BT32"/>
    <mergeCell ref="BU31:BU32"/>
    <mergeCell ref="BV31:BV32"/>
    <mergeCell ref="BW31:BW32"/>
    <mergeCell ref="BX31:BX32"/>
    <mergeCell ref="BY31:BY32"/>
    <mergeCell ref="BZ31:BZ32"/>
    <mergeCell ref="CA31:CA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V33:AV34"/>
    <mergeCell ref="AW33:AW34"/>
    <mergeCell ref="CD31:CD32"/>
    <mergeCell ref="CE31:CE32"/>
    <mergeCell ref="CF31:CF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CB33:CB34"/>
    <mergeCell ref="CC33:CC34"/>
    <mergeCell ref="CD33:CD34"/>
    <mergeCell ref="CE33:CE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AE35:AE36"/>
    <mergeCell ref="AF35:AF36"/>
    <mergeCell ref="AG35:AG36"/>
    <mergeCell ref="AH35:AH36"/>
    <mergeCell ref="BO33:BO34"/>
    <mergeCell ref="BP33:BP34"/>
    <mergeCell ref="BQ33:BQ34"/>
    <mergeCell ref="BR33:BR34"/>
    <mergeCell ref="BS33:BS34"/>
    <mergeCell ref="BT33:BT34"/>
    <mergeCell ref="BU33:BU34"/>
    <mergeCell ref="BV33:BV34"/>
    <mergeCell ref="BW33:BW34"/>
    <mergeCell ref="BX33:BX34"/>
    <mergeCell ref="BY33:BY34"/>
    <mergeCell ref="BZ33:BZ34"/>
    <mergeCell ref="CA33:CA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5:AV36"/>
    <mergeCell ref="AW35:AW36"/>
    <mergeCell ref="AX35:AX36"/>
    <mergeCell ref="AY35:AY36"/>
    <mergeCell ref="CF33:CF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CF35:CF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AI37:AI38"/>
    <mergeCell ref="AJ37:AJ38"/>
    <mergeCell ref="BQ35:BQ36"/>
    <mergeCell ref="BR35:BR36"/>
    <mergeCell ref="BS35:BS36"/>
    <mergeCell ref="BT35:BT36"/>
    <mergeCell ref="BU35:BU36"/>
    <mergeCell ref="BV35:BV36"/>
    <mergeCell ref="BW35:BW36"/>
    <mergeCell ref="BX35:BX36"/>
    <mergeCell ref="BY35:BY36"/>
    <mergeCell ref="BZ35:BZ36"/>
    <mergeCell ref="CA35:CA36"/>
    <mergeCell ref="CB35:CB36"/>
    <mergeCell ref="CC35:CC36"/>
    <mergeCell ref="CD35:CD36"/>
    <mergeCell ref="CE35:CE36"/>
    <mergeCell ref="BO35:BO36"/>
    <mergeCell ref="BP35:BP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BQ37:BQ38"/>
    <mergeCell ref="BR37:BR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T39:T40"/>
    <mergeCell ref="U39:U40"/>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P37:BP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K39:AK40"/>
    <mergeCell ref="AL39:AL40"/>
    <mergeCell ref="BS37:BS38"/>
    <mergeCell ref="BT37:BT38"/>
    <mergeCell ref="BU37:BU38"/>
    <mergeCell ref="BV37:BV38"/>
    <mergeCell ref="BW37:BW38"/>
    <mergeCell ref="BX37:BX38"/>
    <mergeCell ref="BY37:BY38"/>
    <mergeCell ref="BZ37:BZ38"/>
    <mergeCell ref="CA37:CA38"/>
    <mergeCell ref="CB37:CB38"/>
    <mergeCell ref="CC37:CC38"/>
    <mergeCell ref="CD37:CD38"/>
    <mergeCell ref="CE37:CE38"/>
    <mergeCell ref="CF37:CF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BS39:BS40"/>
    <mergeCell ref="BT39:BT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V41:V42"/>
    <mergeCell ref="W41:W42"/>
    <mergeCell ref="BD39:BD40"/>
    <mergeCell ref="BE39:BE40"/>
    <mergeCell ref="BF39:BF40"/>
    <mergeCell ref="BG39:BG40"/>
    <mergeCell ref="BH39:BH40"/>
    <mergeCell ref="BI39:BI40"/>
    <mergeCell ref="BJ39:BJ40"/>
    <mergeCell ref="BK39:BK40"/>
    <mergeCell ref="BL39:BL40"/>
    <mergeCell ref="BM39:BM40"/>
    <mergeCell ref="BN39:BN40"/>
    <mergeCell ref="BO39:BO40"/>
    <mergeCell ref="BP39:BP40"/>
    <mergeCell ref="BQ39:BQ40"/>
    <mergeCell ref="BR39:BR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M41:AM42"/>
    <mergeCell ref="AN41:AN42"/>
    <mergeCell ref="BU39:BU40"/>
    <mergeCell ref="BV39:BV40"/>
    <mergeCell ref="BW39:BW40"/>
    <mergeCell ref="BX39:BX40"/>
    <mergeCell ref="BY39:BY40"/>
    <mergeCell ref="BZ39:BZ40"/>
    <mergeCell ref="CA39:CA40"/>
    <mergeCell ref="CB39:CB40"/>
    <mergeCell ref="CC39:CC40"/>
    <mergeCell ref="CD39:CD40"/>
    <mergeCell ref="CE39:CE40"/>
    <mergeCell ref="CF39:CF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BU41:BU42"/>
    <mergeCell ref="BV41:BV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X43:X44"/>
    <mergeCell ref="Y43:Y44"/>
    <mergeCell ref="BF41:BF42"/>
    <mergeCell ref="BG41:BG42"/>
    <mergeCell ref="BH41:BH42"/>
    <mergeCell ref="BI41:BI42"/>
    <mergeCell ref="BJ41:BJ42"/>
    <mergeCell ref="BK41:BK42"/>
    <mergeCell ref="BL41:BL42"/>
    <mergeCell ref="BM41:BM42"/>
    <mergeCell ref="BN41:BN42"/>
    <mergeCell ref="BO41:BO42"/>
    <mergeCell ref="BP41:BP42"/>
    <mergeCell ref="BQ41:BQ42"/>
    <mergeCell ref="BR41:BR42"/>
    <mergeCell ref="BS41:BS42"/>
    <mergeCell ref="BT41:BT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O43:AO44"/>
    <mergeCell ref="AP43:AP44"/>
    <mergeCell ref="BW41:BW42"/>
    <mergeCell ref="BX41:BX42"/>
    <mergeCell ref="BY41:BY42"/>
    <mergeCell ref="BZ41:BZ42"/>
    <mergeCell ref="CA41:CA42"/>
    <mergeCell ref="CB41:CB42"/>
    <mergeCell ref="CC41:CC42"/>
    <mergeCell ref="CD41:CD42"/>
    <mergeCell ref="CE41:CE42"/>
    <mergeCell ref="CF41:CF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BW43:BW44"/>
    <mergeCell ref="BX43:BX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Z45:Z46"/>
    <mergeCell ref="AA45:AA46"/>
    <mergeCell ref="BH43:BH44"/>
    <mergeCell ref="BI43:BI44"/>
    <mergeCell ref="BJ43:BJ44"/>
    <mergeCell ref="BK43:BK44"/>
    <mergeCell ref="BL43:BL44"/>
    <mergeCell ref="BM43:BM44"/>
    <mergeCell ref="BN43:BN44"/>
    <mergeCell ref="BO43:BO44"/>
    <mergeCell ref="BP43:BP44"/>
    <mergeCell ref="BQ43:BQ44"/>
    <mergeCell ref="BR43:BR44"/>
    <mergeCell ref="BS43:BS44"/>
    <mergeCell ref="BT43:BT44"/>
    <mergeCell ref="BU43:BU44"/>
    <mergeCell ref="BV43:BV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Q45:AQ46"/>
    <mergeCell ref="AR45:AR46"/>
    <mergeCell ref="BY43:BY44"/>
    <mergeCell ref="BZ43:BZ44"/>
    <mergeCell ref="CA43:CA44"/>
    <mergeCell ref="CB43:CB44"/>
    <mergeCell ref="CC43:CC44"/>
    <mergeCell ref="CD43:CD44"/>
    <mergeCell ref="CE43:CE44"/>
    <mergeCell ref="CF43:CF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BV45:BV46"/>
    <mergeCell ref="BW45:BW46"/>
    <mergeCell ref="BX45:BX46"/>
    <mergeCell ref="BY45:BY46"/>
    <mergeCell ref="BZ45:BZ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U47:U48"/>
    <mergeCell ref="V47:V48"/>
    <mergeCell ref="W47:W48"/>
    <mergeCell ref="X47:X48"/>
    <mergeCell ref="Y47:Y48"/>
    <mergeCell ref="Z47:Z48"/>
    <mergeCell ref="AA47:AA48"/>
    <mergeCell ref="AB47:AB48"/>
    <mergeCell ref="AC47:AC48"/>
    <mergeCell ref="BJ45:BJ46"/>
    <mergeCell ref="BK45:BK46"/>
    <mergeCell ref="BL45:BL46"/>
    <mergeCell ref="BM45:BM46"/>
    <mergeCell ref="BN45:BN46"/>
    <mergeCell ref="BO45:BO46"/>
    <mergeCell ref="BP45:BP46"/>
    <mergeCell ref="BQ45:BQ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B47:B48"/>
    <mergeCell ref="C47:C48"/>
    <mergeCell ref="D47:D48"/>
    <mergeCell ref="E47:F48"/>
    <mergeCell ref="H47:H48"/>
    <mergeCell ref="I47:I48"/>
    <mergeCell ref="J47:J48"/>
    <mergeCell ref="K47:K48"/>
    <mergeCell ref="L47:L48"/>
    <mergeCell ref="M47:M48"/>
    <mergeCell ref="N47:N48"/>
    <mergeCell ref="O47:O48"/>
    <mergeCell ref="P47:P48"/>
    <mergeCell ref="Q47:Q48"/>
    <mergeCell ref="R47:R48"/>
    <mergeCell ref="S47:S48"/>
    <mergeCell ref="T47:T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CC47:CC48"/>
    <mergeCell ref="CD47:CD48"/>
    <mergeCell ref="CE47:CE48"/>
    <mergeCell ref="CF47:CF48"/>
    <mergeCell ref="CG19:CG48"/>
    <mergeCell ref="BL47:BL48"/>
    <mergeCell ref="BM47:BM48"/>
    <mergeCell ref="BN47:BN48"/>
    <mergeCell ref="BO47:BO48"/>
    <mergeCell ref="BP47:BP48"/>
    <mergeCell ref="BQ47:BQ48"/>
    <mergeCell ref="BR47:BR48"/>
    <mergeCell ref="BS47:BS48"/>
    <mergeCell ref="BT47:BT48"/>
    <mergeCell ref="BU47:BU48"/>
    <mergeCell ref="BV47:BV48"/>
    <mergeCell ref="BW47:BW48"/>
    <mergeCell ref="BX47:BX48"/>
    <mergeCell ref="BY47:BY48"/>
    <mergeCell ref="BZ47:BZ48"/>
    <mergeCell ref="CA47:CA48"/>
    <mergeCell ref="CB47:CB48"/>
    <mergeCell ref="CA45:CA46"/>
    <mergeCell ref="CB45:CB46"/>
    <mergeCell ref="CC45:CC46"/>
    <mergeCell ref="CD45:CD46"/>
    <mergeCell ref="CE45:CE46"/>
    <mergeCell ref="CF45:CF46"/>
    <mergeCell ref="BR45:BR46"/>
    <mergeCell ref="BS45:BS46"/>
    <mergeCell ref="BT45:BT46"/>
    <mergeCell ref="BU45:BU46"/>
  </mergeCells>
  <phoneticPr fontId="1"/>
  <dataValidations count="3">
    <dataValidation type="list" allowBlank="1" showInputMessage="1" showErrorMessage="1" sqref="C19:C48">
      <formula1>$CJ$15:$CJ$19</formula1>
    </dataValidation>
    <dataValidation showInputMessage="1" showErrorMessage="1" errorTitle="介護福祉士" error="介護福祉士の資格欄を入力してください。" sqref="D19:D48"/>
    <dataValidation type="list" allowBlank="1" showInputMessage="1" showErrorMessage="1" sqref="CI11:CI14">
      <formula1>CI11:CI11</formula1>
    </dataValidation>
  </dataValidations>
  <pageMargins left="0.92" right="0.37" top="0.51" bottom="0.2" header="0.43"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様式4-1</vt:lpstr>
      <vt:lpstr>様式4-1 (記載例)</vt:lpstr>
      <vt:lpstr>様式4-2</vt:lpstr>
      <vt:lpstr>様式4-2 (記載例)</vt:lpstr>
      <vt:lpstr>'様式4-1'!Print_Area</vt:lpstr>
      <vt:lpstr>'様式4-1 (記載例)'!Print_Area</vt:lpstr>
      <vt:lpstr>'様式4-2'!Print_Area</vt:lpstr>
      <vt:lpstr>'様式4-2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裕亮</dc:creator>
  <cp:lastModifiedBy>Windows ユーザー</cp:lastModifiedBy>
  <cp:lastPrinted>2021-03-29T02:35:39Z</cp:lastPrinted>
  <dcterms:created xsi:type="dcterms:W3CDTF">2021-03-22T11:22:14Z</dcterms:created>
  <dcterms:modified xsi:type="dcterms:W3CDTF">2024-04-13T04:42:38Z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2023-02-01T00:08:55Z</vt:filetime>
  </property>
</Properties>
</file>