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0" yWindow="0" windowWidth="23040" windowHeight="10272" tabRatio="857"/>
  </bookViews>
  <sheets>
    <sheet name="101訪問介護費" sheetId="3" r:id="rId1"/>
    <sheet name="調査対象選定" sheetId="4" state="hidden" r:id="rId2"/>
  </sheets>
  <definedNames>
    <definedName name="_xlnm._FilterDatabase" localSheetId="0" hidden="1">'101訪問介護費'!$A$2:$H$116</definedName>
    <definedName name="_xlnm.Print_Area" localSheetId="0">'101訪問介護費'!$A$1:$P$142</definedName>
    <definedName name="_xlnm.Print_Titles" localSheetId="0">'101訪問介護費'!$2:$2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3" l="1"/>
  <c r="C132" i="3"/>
  <c r="H141" i="3"/>
  <c r="H140" i="3"/>
  <c r="H136" i="3"/>
  <c r="H138" i="3" s="1"/>
  <c r="H135" i="3"/>
  <c r="H137" i="3" s="1"/>
  <c r="H139" i="3" s="1"/>
  <c r="C35" i="4"/>
  <c r="D34" i="4" s="1"/>
  <c r="C34" i="4"/>
  <c r="D33" i="4" s="1"/>
  <c r="C33" i="4"/>
  <c r="D32" i="4" s="1"/>
  <c r="C32" i="4"/>
  <c r="D31" i="4" s="1"/>
  <c r="C31" i="4"/>
  <c r="D30" i="4" s="1"/>
  <c r="C30" i="4"/>
  <c r="D29" i="4" s="1"/>
  <c r="C29" i="4"/>
  <c r="H131" i="3" l="1"/>
  <c r="H133" i="3" s="1"/>
  <c r="C124" i="3"/>
  <c r="H116" i="3"/>
  <c r="H117" i="3" s="1"/>
  <c r="H118" i="3" s="1"/>
  <c r="H119" i="3" s="1"/>
  <c r="H120" i="3" s="1"/>
  <c r="H121" i="3" s="1"/>
  <c r="H122" i="3" s="1"/>
  <c r="H123" i="3" s="1"/>
  <c r="H124" i="3" s="1"/>
  <c r="H125" i="3" s="1"/>
  <c r="H126" i="3" s="1"/>
  <c r="H127" i="3" s="1"/>
  <c r="H128" i="3" s="1"/>
  <c r="H129" i="3" s="1"/>
  <c r="H130" i="3" s="1"/>
  <c r="H132" i="3" s="1"/>
  <c r="H134" i="3" s="1"/>
  <c r="C2" i="4" l="1"/>
  <c r="C3" i="4"/>
  <c r="D2" i="4" s="1"/>
  <c r="C4" i="4"/>
  <c r="D3" i="4" s="1"/>
  <c r="C5" i="4"/>
  <c r="D4" i="4" s="1"/>
  <c r="C6" i="4"/>
  <c r="D5" i="4" s="1"/>
  <c r="C7" i="4"/>
  <c r="D6" i="4" s="1"/>
  <c r="C8" i="4"/>
  <c r="D7" i="4" s="1"/>
  <c r="C9" i="4"/>
  <c r="D8" i="4" s="1"/>
  <c r="C10" i="4"/>
  <c r="D9" i="4" s="1"/>
  <c r="C11" i="4"/>
  <c r="D10" i="4" s="1"/>
  <c r="C12" i="4"/>
  <c r="D11" i="4" s="1"/>
  <c r="C13" i="4"/>
  <c r="D12" i="4" s="1"/>
  <c r="C14" i="4"/>
  <c r="D13" i="4" s="1"/>
  <c r="C15" i="4"/>
  <c r="D14" i="4" s="1"/>
  <c r="C16" i="4"/>
  <c r="D15" i="4" s="1"/>
  <c r="C17" i="4"/>
  <c r="D16" i="4" s="1"/>
  <c r="C18" i="4"/>
  <c r="D17" i="4" s="1"/>
  <c r="C19" i="4"/>
  <c r="D18" i="4" s="1"/>
  <c r="C20" i="4"/>
  <c r="D19" i="4" s="1"/>
  <c r="C21" i="4"/>
  <c r="D20" i="4" s="1"/>
  <c r="C22" i="4"/>
  <c r="D21" i="4" s="1"/>
  <c r="C23" i="4"/>
  <c r="D22" i="4" s="1"/>
  <c r="C24" i="4"/>
  <c r="D23" i="4" s="1"/>
  <c r="C25" i="4"/>
  <c r="D24" i="4" s="1"/>
  <c r="C26" i="4"/>
  <c r="D25" i="4" s="1"/>
  <c r="C27" i="4"/>
  <c r="D26" i="4" s="1"/>
  <c r="C28" i="4"/>
  <c r="D27" i="4" s="1"/>
  <c r="D28" i="4"/>
  <c r="E1" i="4"/>
  <c r="H7" i="3"/>
  <c r="H8" i="3" s="1"/>
  <c r="H9" i="3"/>
  <c r="H10" i="3"/>
  <c r="H11" i="3"/>
  <c r="H12" i="3"/>
  <c r="H13" i="3"/>
  <c r="H14" i="3" s="1"/>
  <c r="H15" i="3" s="1"/>
  <c r="H16" i="3" s="1"/>
  <c r="H17" i="3" s="1"/>
  <c r="H18" i="3" s="1"/>
  <c r="H19" i="3" s="1"/>
  <c r="H20" i="3" s="1"/>
  <c r="H21" i="3" s="1"/>
  <c r="H22" i="3" s="1"/>
  <c r="H23" i="3" s="1"/>
  <c r="H24" i="3" s="1"/>
  <c r="H25" i="3" s="1"/>
  <c r="H26" i="3" s="1"/>
  <c r="H27" i="3"/>
  <c r="H28" i="3" s="1"/>
  <c r="H29" i="3" s="1"/>
  <c r="H30" i="3" s="1"/>
  <c r="H31" i="3" s="1"/>
  <c r="H32" i="3" s="1"/>
  <c r="H33" i="3" s="1"/>
  <c r="H34" i="3"/>
  <c r="H35" i="3" s="1"/>
  <c r="H36" i="3" s="1"/>
  <c r="H37" i="3" s="1"/>
  <c r="H38" i="3" s="1"/>
  <c r="H39" i="3" s="1"/>
  <c r="H40" i="3" s="1"/>
  <c r="H41" i="3" s="1"/>
  <c r="H42" i="3" s="1"/>
  <c r="H43" i="3" s="1"/>
  <c r="H44" i="3" s="1"/>
  <c r="H45" i="3" s="1"/>
  <c r="H46" i="3" s="1"/>
  <c r="H47" i="3" s="1"/>
  <c r="H48" i="3"/>
  <c r="H49" i="3" s="1"/>
  <c r="H50" i="3" s="1"/>
  <c r="H51" i="3" s="1"/>
  <c r="H52" i="3" s="1"/>
  <c r="H53" i="3" s="1"/>
  <c r="H54" i="3" s="1"/>
  <c r="H55" i="3"/>
  <c r="H56" i="3" s="1"/>
  <c r="H57" i="3" s="1"/>
  <c r="H58" i="3" s="1"/>
  <c r="H59" i="3" s="1"/>
  <c r="H60" i="3" s="1"/>
  <c r="H61" i="3" s="1"/>
  <c r="H62" i="3" s="1"/>
  <c r="H63" i="3"/>
  <c r="H64" i="3" s="1"/>
  <c r="H65" i="3" s="1"/>
  <c r="H66" i="3"/>
  <c r="H67" i="3" s="1"/>
  <c r="H68" i="3" s="1"/>
  <c r="H69" i="3" s="1"/>
  <c r="H70" i="3" s="1"/>
  <c r="H71" i="3"/>
  <c r="H72" i="3"/>
  <c r="H73" i="3" s="1"/>
  <c r="H74" i="3"/>
  <c r="H75" i="3"/>
  <c r="H76" i="3"/>
  <c r="H77" i="3"/>
  <c r="H78" i="3" s="1"/>
  <c r="H79" i="3" s="1"/>
  <c r="H80" i="3"/>
  <c r="H81" i="3" s="1"/>
  <c r="H82" i="3" s="1"/>
  <c r="H83" i="3"/>
  <c r="H84" i="3" s="1"/>
  <c r="H85" i="3" s="1"/>
  <c r="H86" i="3" s="1"/>
  <c r="H87" i="3" s="1"/>
  <c r="H88" i="3" s="1"/>
  <c r="H89" i="3" s="1"/>
  <c r="H90" i="3"/>
  <c r="H91" i="3" s="1"/>
  <c r="H92" i="3" s="1"/>
  <c r="H93" i="3"/>
  <c r="H94" i="3" s="1"/>
  <c r="H95" i="3" s="1"/>
  <c r="H96" i="3" s="1"/>
  <c r="H97" i="3" s="1"/>
  <c r="H98" i="3"/>
  <c r="H99" i="3" s="1"/>
  <c r="H100" i="3" s="1"/>
  <c r="H101" i="3" s="1"/>
  <c r="H102" i="3" s="1"/>
  <c r="H103" i="3" s="1"/>
  <c r="H104" i="3" s="1"/>
  <c r="H105" i="3" s="1"/>
  <c r="H106" i="3" s="1"/>
  <c r="H107" i="3" s="1"/>
  <c r="H108" i="3" s="1"/>
  <c r="H109" i="3" s="1"/>
  <c r="H110" i="3" s="1"/>
  <c r="H111" i="3" s="1"/>
  <c r="H112" i="3" s="1"/>
  <c r="H113" i="3"/>
  <c r="H114" i="3"/>
  <c r="H115" i="3"/>
  <c r="H3" i="3"/>
  <c r="H4" i="3" s="1"/>
  <c r="H5" i="3" s="1"/>
  <c r="H6" i="3" s="1"/>
  <c r="C106" i="3" l="1"/>
  <c r="C42" i="3" l="1"/>
  <c r="I2" i="3"/>
  <c r="I3" i="3" s="1"/>
  <c r="C21" i="3"/>
</calcChain>
</file>

<file path=xl/sharedStrings.xml><?xml version="1.0" encoding="utf-8"?>
<sst xmlns="http://schemas.openxmlformats.org/spreadsheetml/2006/main" count="586" uniqueCount="241">
  <si>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1"/>
  </si>
  <si>
    <t>職員台帳(履歴書)等</t>
    <rPh sb="0" eb="2">
      <t>ショクイン</t>
    </rPh>
    <rPh sb="2" eb="4">
      <t>ダイチョウ</t>
    </rPh>
    <rPh sb="5" eb="8">
      <t>リレキショ</t>
    </rPh>
    <rPh sb="9" eb="10">
      <t>トウ</t>
    </rPh>
    <phoneticPr fontId="21"/>
  </si>
  <si>
    <t>101 訪問介護費</t>
    <phoneticPr fontId="21"/>
  </si>
  <si>
    <t>点検項目</t>
    <rPh sb="0" eb="2">
      <t>テンケン</t>
    </rPh>
    <rPh sb="2" eb="4">
      <t>コウモク</t>
    </rPh>
    <phoneticPr fontId="21"/>
  </si>
  <si>
    <t>点検事項</t>
    <rPh sb="0" eb="2">
      <t>テンケン</t>
    </rPh>
    <rPh sb="2" eb="4">
      <t>ジコウ</t>
    </rPh>
    <phoneticPr fontId="21"/>
  </si>
  <si>
    <t>あり</t>
    <phoneticPr fontId="21"/>
  </si>
  <si>
    <t>特定事業所加算（Ⅱ）</t>
    <rPh sb="0" eb="2">
      <t>トクテイ</t>
    </rPh>
    <rPh sb="2" eb="5">
      <t>ジギョウショ</t>
    </rPh>
    <rPh sb="5" eb="7">
      <t>カサン</t>
    </rPh>
    <phoneticPr fontId="21"/>
  </si>
  <si>
    <t>２人の訪問介護員等による場合</t>
    <rPh sb="0" eb="2">
      <t>フタリ</t>
    </rPh>
    <rPh sb="3" eb="5">
      <t>ホウモン</t>
    </rPh>
    <rPh sb="5" eb="8">
      <t>カイゴイン</t>
    </rPh>
    <rPh sb="8" eb="9">
      <t>トウ</t>
    </rPh>
    <rPh sb="12" eb="14">
      <t>バアイ</t>
    </rPh>
    <phoneticPr fontId="21"/>
  </si>
  <si>
    <t>□</t>
    <phoneticPr fontId="21"/>
  </si>
  <si>
    <t>夜間の場合の加算</t>
    <rPh sb="0" eb="2">
      <t>ヤカン</t>
    </rPh>
    <rPh sb="3" eb="5">
      <t>バアイ</t>
    </rPh>
    <rPh sb="6" eb="8">
      <t>カサン</t>
    </rPh>
    <phoneticPr fontId="21"/>
  </si>
  <si>
    <t>利用者台帳等</t>
    <rPh sb="0" eb="3">
      <t>リヨウシャ</t>
    </rPh>
    <rPh sb="3" eb="5">
      <t>ダイチョウ</t>
    </rPh>
    <rPh sb="5" eb="6">
      <t>トウ</t>
    </rPh>
    <phoneticPr fontId="21"/>
  </si>
  <si>
    <t>該当</t>
    <rPh sb="0" eb="2">
      <t>ガイトウ</t>
    </rPh>
    <phoneticPr fontId="21"/>
  </si>
  <si>
    <t>健診受診記録等</t>
    <rPh sb="0" eb="2">
      <t>ケンシン</t>
    </rPh>
    <rPh sb="2" eb="4">
      <t>ジュシン</t>
    </rPh>
    <rPh sb="4" eb="6">
      <t>キロク</t>
    </rPh>
    <rPh sb="6" eb="7">
      <t>トウ</t>
    </rPh>
    <phoneticPr fontId="21"/>
  </si>
  <si>
    <t>サービス提供票</t>
    <rPh sb="4" eb="6">
      <t>テイキョウ</t>
    </rPh>
    <rPh sb="6" eb="7">
      <t>ヒョウ</t>
    </rPh>
    <phoneticPr fontId="21"/>
  </si>
  <si>
    <t>早朝の場合の加算</t>
    <rPh sb="0" eb="2">
      <t>ソウチョウ</t>
    </rPh>
    <rPh sb="3" eb="5">
      <t>バアイ</t>
    </rPh>
    <rPh sb="6" eb="8">
      <t>カサン</t>
    </rPh>
    <phoneticPr fontId="21"/>
  </si>
  <si>
    <t>会議記録</t>
    <rPh sb="0" eb="2">
      <t>カイギ</t>
    </rPh>
    <rPh sb="2" eb="4">
      <t>キロク</t>
    </rPh>
    <phoneticPr fontId="21"/>
  </si>
  <si>
    <t>所定単位数の93/100</t>
    <rPh sb="0" eb="2">
      <t>ショテイ</t>
    </rPh>
    <rPh sb="2" eb="5">
      <t>タンイスウ</t>
    </rPh>
    <phoneticPr fontId="21"/>
  </si>
  <si>
    <t>深夜の場合の加算</t>
    <rPh sb="0" eb="2">
      <t>シンヤ</t>
    </rPh>
    <rPh sb="3" eb="5">
      <t>バアイ</t>
    </rPh>
    <rPh sb="6" eb="8">
      <t>カサン</t>
    </rPh>
    <phoneticPr fontId="21"/>
  </si>
  <si>
    <t>重要事項説明書等</t>
    <rPh sb="0" eb="2">
      <t>ジュウヨウ</t>
    </rPh>
    <rPh sb="2" eb="4">
      <t>ジコウ</t>
    </rPh>
    <rPh sb="4" eb="7">
      <t>セツメイショ</t>
    </rPh>
    <rPh sb="7" eb="8">
      <t>トウ</t>
    </rPh>
    <phoneticPr fontId="21"/>
  </si>
  <si>
    <t>特定事業所加算（Ⅰ）</t>
    <rPh sb="0" eb="2">
      <t>トクテイ</t>
    </rPh>
    <rPh sb="2" eb="5">
      <t>ジギョウショ</t>
    </rPh>
    <rPh sb="5" eb="7">
      <t>カサン</t>
    </rPh>
    <phoneticPr fontId="21"/>
  </si>
  <si>
    <t>研修計画書(事業計画書)</t>
    <rPh sb="0" eb="2">
      <t>ケンシュウ</t>
    </rPh>
    <rPh sb="2" eb="5">
      <t>ケイカクショ</t>
    </rPh>
    <rPh sb="6" eb="8">
      <t>ジギョウ</t>
    </rPh>
    <rPh sb="8" eb="11">
      <t>ケイカクショ</t>
    </rPh>
    <phoneticPr fontId="21"/>
  </si>
  <si>
    <t>所定単位数の100分の85</t>
    <rPh sb="0" eb="2">
      <t>ショテイ</t>
    </rPh>
    <rPh sb="2" eb="5">
      <t>タンイスウ</t>
    </rPh>
    <rPh sb="9" eb="10">
      <t>フン</t>
    </rPh>
    <phoneticPr fontId="21"/>
  </si>
  <si>
    <t>定期的に実施</t>
    <rPh sb="0" eb="3">
      <t>テイキテキ</t>
    </rPh>
    <rPh sb="4" eb="6">
      <t>ジッシ</t>
    </rPh>
    <phoneticPr fontId="21"/>
  </si>
  <si>
    <t>文書等により実施</t>
    <rPh sb="0" eb="2">
      <t>ブンショ</t>
    </rPh>
    <rPh sb="2" eb="3">
      <t>トウ</t>
    </rPh>
    <rPh sb="6" eb="8">
      <t>ジッシ</t>
    </rPh>
    <phoneticPr fontId="21"/>
  </si>
  <si>
    <t>全員に実施</t>
    <rPh sb="0" eb="2">
      <t>ゼンイン</t>
    </rPh>
    <rPh sb="3" eb="5">
      <t>ジッシ</t>
    </rPh>
    <phoneticPr fontId="21"/>
  </si>
  <si>
    <t>配置</t>
    <rPh sb="0" eb="2">
      <t>ハイチ</t>
    </rPh>
    <phoneticPr fontId="21"/>
  </si>
  <si>
    <t>共生型訪問介護</t>
    <rPh sb="0" eb="3">
      <t>キョウセイガタ</t>
    </rPh>
    <rPh sb="3" eb="5">
      <t>ホウモン</t>
    </rPh>
    <rPh sb="5" eb="7">
      <t>カイゴ</t>
    </rPh>
    <phoneticPr fontId="21"/>
  </si>
  <si>
    <t>　　　　〃</t>
    <phoneticPr fontId="21"/>
  </si>
  <si>
    <t>あり(含予定)</t>
    <rPh sb="3" eb="4">
      <t>フク</t>
    </rPh>
    <rPh sb="4" eb="6">
      <t>ヨテイ</t>
    </rPh>
    <phoneticPr fontId="21"/>
  </si>
  <si>
    <t>特定事業所加算（Ⅲ）</t>
    <rPh sb="0" eb="2">
      <t>トクテイ</t>
    </rPh>
    <rPh sb="2" eb="5">
      <t>ジギョウショ</t>
    </rPh>
    <rPh sb="5" eb="7">
      <t>カサン</t>
    </rPh>
    <phoneticPr fontId="21"/>
  </si>
  <si>
    <t>初回加算</t>
    <rPh sb="0" eb="2">
      <t>ショカイ</t>
    </rPh>
    <rPh sb="2" eb="4">
      <t>カサン</t>
    </rPh>
    <phoneticPr fontId="21"/>
  </si>
  <si>
    <t>所定単位数の100分の90</t>
    <phoneticPr fontId="21"/>
  </si>
  <si>
    <t>□</t>
  </si>
  <si>
    <t>生活機能向上連携加算(Ⅰ）</t>
    <rPh sb="0" eb="2">
      <t>セイカツ</t>
    </rPh>
    <rPh sb="2" eb="4">
      <t>キノウ</t>
    </rPh>
    <rPh sb="4" eb="6">
      <t>コウジョウ</t>
    </rPh>
    <rPh sb="6" eb="8">
      <t>レンケイ</t>
    </rPh>
    <rPh sb="8" eb="10">
      <t>カサン</t>
    </rPh>
    <phoneticPr fontId="21"/>
  </si>
  <si>
    <t>所定単位数の70/100</t>
    <rPh sb="0" eb="2">
      <t>ショテイ</t>
    </rPh>
    <rPh sb="2" eb="5">
      <t>タンイスウ</t>
    </rPh>
    <phoneticPr fontId="21"/>
  </si>
  <si>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1"/>
  </si>
  <si>
    <t>所定単位数の100分の90</t>
    <rPh sb="0" eb="2">
      <t>ショテイ</t>
    </rPh>
    <rPh sb="2" eb="5">
      <t>タンイスウ</t>
    </rPh>
    <rPh sb="9" eb="10">
      <t>フン</t>
    </rPh>
    <phoneticPr fontId="21"/>
  </si>
  <si>
    <t>緊急時訪問介護加算</t>
    <rPh sb="0" eb="2">
      <t>キンキュウ</t>
    </rPh>
    <rPh sb="2" eb="3">
      <t>ジ</t>
    </rPh>
    <rPh sb="3" eb="5">
      <t>ホウモン</t>
    </rPh>
    <rPh sb="5" eb="7">
      <t>カイゴ</t>
    </rPh>
    <rPh sb="7" eb="9">
      <t>カサン</t>
    </rPh>
    <phoneticPr fontId="21"/>
  </si>
  <si>
    <t>要請に関する記録、サービス提供記録等</t>
    <rPh sb="0" eb="2">
      <t>ヨウセイ</t>
    </rPh>
    <rPh sb="3" eb="4">
      <t>カン</t>
    </rPh>
    <rPh sb="6" eb="8">
      <t>キロク</t>
    </rPh>
    <rPh sb="13" eb="15">
      <t>テイキョウ</t>
    </rPh>
    <rPh sb="15" eb="17">
      <t>キロク</t>
    </rPh>
    <rPh sb="17" eb="18">
      <t>トウ</t>
    </rPh>
    <phoneticPr fontId="21"/>
  </si>
  <si>
    <t>サービス提供記録等</t>
    <rPh sb="4" eb="6">
      <t>テイキョウ</t>
    </rPh>
    <rPh sb="6" eb="8">
      <t>キロク</t>
    </rPh>
    <rPh sb="8" eb="9">
      <t>トウ</t>
    </rPh>
    <phoneticPr fontId="21"/>
  </si>
  <si>
    <t>特別地域訪問介護加算</t>
    <rPh sb="0" eb="2">
      <t>トクベツ</t>
    </rPh>
    <rPh sb="2" eb="4">
      <t>チイキ</t>
    </rPh>
    <rPh sb="4" eb="6">
      <t>ホウモン</t>
    </rPh>
    <rPh sb="6" eb="8">
      <t>カイゴ</t>
    </rPh>
    <rPh sb="8" eb="10">
      <t>カサン</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</si>
  <si>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</si>
  <si>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</si>
  <si>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あり</t>
  </si>
  <si>
    <t>生活機能向上連携加算(Ⅱ)</t>
    <rPh sb="0" eb="2">
      <t>セイカツ</t>
    </rPh>
    <rPh sb="2" eb="4">
      <t>キノウ</t>
    </rPh>
    <rPh sb="4" eb="6">
      <t>コウジョウ</t>
    </rPh>
    <rPh sb="6" eb="8">
      <t>レンケイ</t>
    </rPh>
    <rPh sb="8" eb="10">
      <t>カサン</t>
    </rPh>
    <phoneticPr fontId="21"/>
  </si>
  <si>
    <t>認知症専門ケア加算（Ⅰ）</t>
    <rPh sb="0" eb="3">
      <t>ニンチショウ</t>
    </rPh>
    <rPh sb="3" eb="5">
      <t>センモン</t>
    </rPh>
    <rPh sb="7" eb="9">
      <t>カサン</t>
    </rPh>
    <phoneticPr fontId="21"/>
  </si>
  <si>
    <t>実施</t>
    <rPh sb="0" eb="2">
      <t>ジッシ</t>
    </rPh>
    <phoneticPr fontId="21"/>
  </si>
  <si>
    <t>認知症専門ケア加算（Ⅱ）</t>
    <rPh sb="0" eb="3">
      <t>ニンチショウ</t>
    </rPh>
    <rPh sb="3" eb="5">
      <t>センモン</t>
    </rPh>
    <rPh sb="7" eb="9">
      <t>カサン</t>
    </rPh>
    <phoneticPr fontId="21"/>
  </si>
  <si>
    <t>高齢者虐待防止措置未実施減算</t>
    <rPh sb="0" eb="3">
      <t>コウレイシャ</t>
    </rPh>
    <rPh sb="3" eb="5">
      <t>ギャクタイ</t>
    </rPh>
    <rPh sb="5" eb="7">
      <t>ボウシ</t>
    </rPh>
    <rPh sb="7" eb="9">
      <t>ソチ</t>
    </rPh>
    <rPh sb="9" eb="12">
      <t>ミジッシ</t>
    </rPh>
    <rPh sb="12" eb="14">
      <t>ゲンザン</t>
    </rPh>
    <phoneticPr fontId="21"/>
  </si>
  <si>
    <t>業務継続計画未策定減算</t>
    <rPh sb="0" eb="2">
      <t>ギョウム</t>
    </rPh>
    <rPh sb="2" eb="4">
      <t>ケイゾク</t>
    </rPh>
    <rPh sb="4" eb="6">
      <t>ケイカク</t>
    </rPh>
    <rPh sb="6" eb="9">
      <t>ミサクテイ</t>
    </rPh>
    <rPh sb="9" eb="11">
      <t>ゲンザン</t>
    </rPh>
    <phoneticPr fontId="21"/>
  </si>
  <si>
    <t>□</t>
    <phoneticPr fontId="23"/>
  </si>
  <si>
    <t>いずれにも該当
所定単位数の100分の88</t>
    <rPh sb="5" eb="7">
      <t>ガイトウ</t>
    </rPh>
    <rPh sb="17" eb="18">
      <t>ブン</t>
    </rPh>
    <phoneticPr fontId="23"/>
  </si>
  <si>
    <t>あり</t>
    <phoneticPr fontId="23"/>
  </si>
  <si>
    <t>介護職員処遇改善計画書</t>
    <rPh sb="0" eb="2">
      <t>カイゴ</t>
    </rPh>
    <rPh sb="2" eb="4">
      <t>ショクイン</t>
    </rPh>
    <rPh sb="4" eb="6">
      <t>ショグウ</t>
    </rPh>
    <rPh sb="6" eb="8">
      <t>カイゼン</t>
    </rPh>
    <rPh sb="8" eb="11">
      <t>ケイカクショ</t>
    </rPh>
    <phoneticPr fontId="23"/>
  </si>
  <si>
    <t>該当</t>
    <rPh sb="0" eb="2">
      <t>ガイトウ</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</si>
  <si>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</si>
  <si>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</si>
  <si>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</si>
  <si>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</si>
  <si>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算定あり</t>
    <rPh sb="0" eb="2">
      <t>サンテイ</t>
    </rPh>
    <phoneticPr fontId="23"/>
  </si>
  <si>
    <t>特定事業所加算(Ⅴ)</t>
    <rPh sb="0" eb="2">
      <t>トクテイ</t>
    </rPh>
    <rPh sb="2" eb="5">
      <t>ジギョウショ</t>
    </rPh>
    <rPh sb="5" eb="7">
      <t>カサン</t>
    </rPh>
    <phoneticPr fontId="23"/>
  </si>
  <si>
    <t>研修計画書(事業計画書)</t>
    <rPh sb="0" eb="2">
      <t>ケンシュウ</t>
    </rPh>
    <rPh sb="2" eb="5">
      <t>ケイカクショ</t>
    </rPh>
    <rPh sb="6" eb="8">
      <t>ジギョウ</t>
    </rPh>
    <rPh sb="8" eb="11">
      <t>ケイカクショ</t>
    </rPh>
    <phoneticPr fontId="23"/>
  </si>
  <si>
    <t>実施</t>
    <rPh sb="0" eb="2">
      <t>ジッシ</t>
    </rPh>
    <phoneticPr fontId="23"/>
  </si>
  <si>
    <t>会議記録</t>
    <rPh sb="0" eb="2">
      <t>カイギ</t>
    </rPh>
    <rPh sb="2" eb="4">
      <t>キロク</t>
    </rPh>
    <phoneticPr fontId="23"/>
  </si>
  <si>
    <t>いる</t>
  </si>
  <si>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3"/>
  </si>
  <si>
    <t>健診受診記録等</t>
    <rPh sb="0" eb="2">
      <t>ケンシン</t>
    </rPh>
    <rPh sb="2" eb="4">
      <t>ジュシン</t>
    </rPh>
    <rPh sb="4" eb="6">
      <t>キロク</t>
    </rPh>
    <rPh sb="6" eb="7">
      <t>トウ</t>
    </rPh>
    <phoneticPr fontId="23"/>
  </si>
  <si>
    <t>重要事項説明書等</t>
    <rPh sb="0" eb="2">
      <t>ジュウヨウ</t>
    </rPh>
    <rPh sb="2" eb="4">
      <t>ジコウ</t>
    </rPh>
    <rPh sb="4" eb="7">
      <t>セツメイショ</t>
    </rPh>
    <rPh sb="7" eb="8">
      <t>トウ</t>
    </rPh>
    <phoneticPr fontId="23"/>
  </si>
  <si>
    <t>いない</t>
    <phoneticPr fontId="23"/>
  </si>
  <si>
    <t>口腔連携強化加算</t>
    <rPh sb="0" eb="8">
      <t>コウクウレンケイキョウカカサン</t>
    </rPh>
    <phoneticPr fontId="23"/>
  </si>
  <si>
    <t>算定なし</t>
    <rPh sb="0" eb="2">
      <t>サンテイ</t>
    </rPh>
    <phoneticPr fontId="23"/>
  </si>
  <si>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3"/>
  </si>
  <si>
    <t>職員台帳(履歴書)等</t>
    <phoneticPr fontId="21"/>
  </si>
  <si>
    <t>該当</t>
    <rPh sb="0" eb="2">
      <t>ガイトウ</t>
    </rPh>
    <phoneticPr fontId="21"/>
  </si>
  <si>
    <t xml:space="preserve">利用者又は家族等の同意
</t>
  </si>
  <si>
    <t xml:space="preserve">居宅サービス計画上又は訪問介護計画上、サービスの開始時刻が18時～22時
</t>
  </si>
  <si>
    <t xml:space="preserve">居宅サービス計画上又は訪問介護計画上、サービスの開始時刻が６時～８時
</t>
  </si>
  <si>
    <t xml:space="preserve">居宅サービス計画上又は訪問介護計画上、サービスの開始時刻が22時～６時
</t>
  </si>
  <si>
    <t xml:space="preserve">１ 訪問介護員等及びサービス提供責任者ごとに作成された研修計画に基づく研修の実施
</t>
  </si>
  <si>
    <t xml:space="preserve">３ サービス提供責任者による利用者情報の文書等による伝達、訪問介護員等からの報告
</t>
  </si>
  <si>
    <t xml:space="preserve">４　健康診断等の定期的な実施
</t>
  </si>
  <si>
    <t xml:space="preserve">５　緊急時等における対応方法の明示
</t>
  </si>
  <si>
    <t xml:space="preserve">６ 前年度又は算定日が属する月の前３月の訪問介護員等の総数のうち、介護福祉士の数が100分の30以上又は介護福祉士、実務者研修修了者、及び介護職員基礎研修課程修了者及び１級課程修了者の数が100分の50以上
</t>
  </si>
  <si>
    <t xml:space="preserve">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
</t>
  </si>
  <si>
    <t xml:space="preserve">８ 前年度又は、算定日が属する月の前３月の利用者の総数のうち要介護４及び５の利用者、認知症日常生活自立度Ⅲ、Ⅳ又はＭの利用者並びにたんの吸引等の行為を必要とする利用者の数が100分の20以上
</t>
  </si>
  <si>
    <t xml:space="preserve">(二)看取り期における対応方針を定め、利用開始の際に、利用者又はその家族等に対して説明し同意を得ている
</t>
  </si>
  <si>
    <t xml:space="preserve">(三)医師、看護職員、訪問介護員等、介護支援専門員その他の職種の者による協議の上、事業所における看取りの実績等を踏まえ、適宜看取りに関する対応方針の見直しを実施
</t>
  </si>
  <si>
    <t xml:space="preserve">(四)看取りに関する職員研修の実施
</t>
  </si>
  <si>
    <t xml:space="preserve">(五)前年度又は前３月において、以下のいずれかに適合する利用者が１人以上
（ⅰ）医師が医学的知見に基づき回復の見込がないと診断した者
（ⅱ）看取り期における対応方針に基づき、利用者の状態又は家族の求め等に応じ、訪問介護員等から介護記録等を活用し行われるサービスの説明を受け、同意（家族の同意の場合を含む）した上でサービスを受けている者
</t>
  </si>
  <si>
    <t xml:space="preserve">２利用者に関する情報又はサービス提供に当たっての留意事項の伝達等を目的とした会議の定期的な開催
</t>
  </si>
  <si>
    <t xml:space="preserve">４ 健康診断等の定期的な実施
</t>
  </si>
  <si>
    <t xml:space="preserve">５ 緊急時等における対応方法の明示
</t>
  </si>
  <si>
    <t xml:space="preserve">２ 利用者に関する情報又はサービス提供に当たっての留意事項の伝達等を目的とした会議の定期的な開催+B35
</t>
  </si>
  <si>
    <t xml:space="preserve">６ 配置することとされているサービス提供責任者が２人以下の事業所であって、サービス提供責任者を常勤により配置し、かつ、配置基準を上回る数の常勤のサービス提供責任者を１人以上配置
</t>
  </si>
  <si>
    <t xml:space="preserve">７ 訪問介護員等の総数のうち、勤続年数７年以上の者が100分の30以上
</t>
  </si>
  <si>
    <t xml:space="preserve">７　訪問介護員等の総数のうち、勤続年数７年以上の者が100分の30以上
</t>
  </si>
  <si>
    <t xml:space="preserve">２ 利用者に関する情報若しくはサービス提供に当たっての留意事項の伝達又は当該事業所における訪問介護員等の技術指導を目的とした会議を定期的（おおむね１月に１回以上）開催し、概要を記録
</t>
  </si>
  <si>
    <t xml:space="preserve">３ 指定訪問介護の提供に当たって、サービス提供責任者が訪問介護員に対し、利用者に関する情報やサービス提供に当たっての留意事項を文書等により伝達してから開始するとともに、サービス提供終了後、適宜報告を受けている
</t>
  </si>
  <si>
    <t xml:space="preserve">４ 全ての訪問介護員等に定期的（１年以内ごとに１回）な健康診断の実施
</t>
  </si>
  <si>
    <t xml:space="preserve">５ 緊急時等における対応方法の利用者への文書での明示
</t>
  </si>
  <si>
    <t xml:space="preserve">６ 事業所の通常の事業の実施地域の範囲内であって、中山間地域等に居住している利用者に対して、継続的に指定訪問介護を提供していること
※当該利用者の居宅と最寄りの指定訪問介護事業所との距離が７kmを超える場合に限る
</t>
  </si>
  <si>
    <t xml:space="preserve">７ 利用者の心身の状況又はその家族等を取り巻く環境の変化に応じ、随時、訪問介護員等、サービス提供責任者その他の関係者が共同し、訪問介護計画の見直しを実施
</t>
  </si>
  <si>
    <t xml:space="preserve">８ 特別地域加算、中山間地域等における小規模事業所加算、中山間地域等に居住する者へのサービス提供加算のいずれも算定していない
</t>
  </si>
  <si>
    <t xml:space="preserve">障害福祉制度の指定居宅介護事業所が、要介護高齢者に訪問介護を提供（障害者居宅介護従業者基礎研修課程修了者等が提供）
</t>
  </si>
  <si>
    <t xml:space="preserve">障害福祉制度の指定訪問介護事業所が、要介護高齢者に訪問介護を提供（重度訪問介護従業者養成研修課程修了者が訪問介護を提供）
</t>
  </si>
  <si>
    <t xml:space="preserve">障害福祉制度の指定重度訪問介護事業所が、要介護高齢者に対し訪問介護を提供
</t>
  </si>
  <si>
    <t xml:space="preserve">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
</t>
  </si>
  <si>
    <t xml:space="preserve">１月当たりの利用者が同一の建物に20人以上居住する建物の利用者
</t>
  </si>
  <si>
    <t xml:space="preserve">１月当たりの利用者が同一敷地内建物等に50人以上居住する建物の利用者
</t>
  </si>
  <si>
    <t xml:space="preserve">正当な理由なく、事業所において、算定日が属する月の前６月間に提供した指定訪問介護の提供総数のうち、同一敷地内建物等に居住する利用者に提供されたものの占める割合が100分の90以上
</t>
  </si>
  <si>
    <t xml:space="preserve">同一敷地内建物等に居住する利用者(上記５０人以上居住する場合の減算適用者を除く）に対して指定訪問介護を提供
</t>
  </si>
  <si>
    <t xml:space="preserve">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
</t>
  </si>
  <si>
    <t xml:space="preserve">過去２月間（暦月）の利用実績がない
</t>
  </si>
  <si>
    <t xml:space="preserve">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
</t>
  </si>
  <si>
    <t xml:space="preserve">厚生労働大臣が定める地域（平成24年厚生労働省告示第120号）に所在する事業所
</t>
  </si>
  <si>
    <t xml:space="preserve">厚生労働大臣が定める地域（平成21年厚生労働省告示第83号）に居住している利用者に対して、通常の実施地域を越えてサービス提供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</si>
  <si>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
</t>
  </si>
  <si>
    <t xml:space="preserve">生活機能の向上を目的とした訪問介護計画の作成及び計画に基づくサービス提供
</t>
  </si>
  <si>
    <t xml:space="preserve">当該計画に基づく初回のサービス提供が行われた日の属する月
</t>
  </si>
  <si>
    <t xml:space="preserve">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</si>
  <si>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</si>
  <si>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当該計画に基づく初回のサービス提供が行われた日の属する月以降３月間
</t>
  </si>
  <si>
    <t xml:space="preserve">利用者の総数のうち日常生活自立度Ⅲ、Ⅳ又はＭの認知症の者の占める割合が２分の１以上
</t>
  </si>
  <si>
    <t xml:space="preserve">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</si>
  <si>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</si>
  <si>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</si>
  <si>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利用者の総数のうち日常生活自立度Ⅲ、Ⅳ又はＭの認知症の者の占める割合が100分の20以上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</si>
  <si>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</si>
  <si>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</si>
  <si>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</si>
  <si>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</si>
  <si>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</si>
  <si>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</si>
  <si>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</si>
  <si>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</si>
  <si>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</si>
  <si>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</si>
  <si>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</si>
  <si>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</si>
  <si>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</si>
  <si>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特定事業所加算(Ⅰ）又は(Ⅱ）を算定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</si>
  <si>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</si>
  <si>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</si>
  <si>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</si>
  <si>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</si>
  <si>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</si>
  <si>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</si>
  <si>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22"/>
  </si>
  <si>
    <t>未実施</t>
    <rPh sb="0" eb="3">
      <t>ミジッシ</t>
    </rPh>
    <phoneticPr fontId="1"/>
  </si>
  <si>
    <t>未整備</t>
    <rPh sb="0" eb="3">
      <t>ミセイビ</t>
    </rPh>
    <phoneticPr fontId="1"/>
  </si>
  <si>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</si>
  <si>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</si>
  <si>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</si>
  <si>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</si>
  <si>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１　訪問介護員等及びサービス提供責任者ごとに作成された研修計画に基づく研修の実施
</t>
    <phoneticPr fontId="21"/>
  </si>
  <si>
    <t xml:space="preserve">２　利用者に関する情報又はサービス提供に当たっての留意事項の伝達等や訪問介護員等の技術指導を目的とした会議の定期的な開催
</t>
    <phoneticPr fontId="21"/>
  </si>
  <si>
    <t xml:space="preserve">３　サービス提供責任者による利用者情報の文書等による伝達、訪問介護員等からの報告
</t>
    <phoneticPr fontId="21"/>
  </si>
  <si>
    <t xml:space="preserve">６　前年度又は算定日が属する月の前３月の訪問介護員等の総数のうち、介護福祉士の数が100分の30以上又は介護福祉士、実務者研修修了者、及び介護職員基礎研修課程修了者及び１級課程修了者の数が100分の50以上
</t>
    <phoneticPr fontId="21"/>
  </si>
  <si>
    <t xml:space="preserve">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
</t>
    <phoneticPr fontId="21"/>
  </si>
  <si>
    <t xml:space="preserve">８　前年度又は、算定日が属する月の前３月の利用者の総数のうち要介護４及び５の利用者、認知症日常生活自立度Ⅲ、Ⅳ又はＭの利用者並びにたんの吸引等の行為を必要とする利用者の数が100分の20以上
</t>
    <phoneticPr fontId="21"/>
  </si>
  <si>
    <t xml:space="preserve">９　次のいずれにも該当すること
</t>
    <phoneticPr fontId="21"/>
  </si>
  <si>
    <t xml:space="preserve">(一)病院等の看護師との連携により、24時間連絡できる体制を確保し、かつ、必要に応じて指定訪問介護を行うことができる体制の整備
</t>
    <phoneticPr fontId="21"/>
  </si>
  <si>
    <t>該当</t>
    <rPh sb="0" eb="2">
      <t>ガイトウ</t>
    </rPh>
    <phoneticPr fontId="21"/>
  </si>
  <si>
    <t>８又は９に該当</t>
    <rPh sb="1" eb="2">
      <t>マタ</t>
    </rPh>
    <rPh sb="5" eb="7">
      <t>ガイトウ</t>
    </rPh>
    <phoneticPr fontId="21"/>
  </si>
  <si>
    <t>評価</t>
    <rPh sb="0" eb="2">
      <t>ヒョウカ</t>
    </rPh>
    <phoneticPr fontId="21"/>
  </si>
  <si>
    <t>発見した事実等</t>
    <phoneticPr fontId="21"/>
  </si>
  <si>
    <t>事業所名：</t>
    <rPh sb="0" eb="3">
      <t>ジギョウショ</t>
    </rPh>
    <rPh sb="3" eb="4">
      <t>ナ</t>
    </rPh>
    <phoneticPr fontId="21"/>
  </si>
  <si>
    <t>〔　　　　　　　　　〕</t>
    <phoneticPr fontId="21"/>
  </si>
  <si>
    <r>
      <t>点検結果</t>
    </r>
    <r>
      <rPr>
        <sz val="8"/>
        <rFont val="ＭＳ ゴシック"/>
        <family val="3"/>
        <charset val="128"/>
      </rPr>
      <t xml:space="preserve">
(■×で示す)</t>
    </r>
    <rPh sb="0" eb="2">
      <t>テンケン</t>
    </rPh>
    <rPh sb="2" eb="4">
      <t>ケッカ</t>
    </rPh>
    <rPh sb="9" eb="10">
      <t>シメ</t>
    </rPh>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</si>
  <si>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</si>
  <si>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調査対象選定</t>
    <rPh sb="0" eb="6">
      <t>チョウサタイショウセンテイ</t>
    </rPh>
    <phoneticPr fontId="21"/>
  </si>
  <si>
    <t>■</t>
    <phoneticPr fontId="21"/>
  </si>
  <si>
    <t>×</t>
    <phoneticPr fontId="21"/>
  </si>
  <si>
    <t>○</t>
    <phoneticPr fontId="21"/>
  </si>
  <si>
    <t>△</t>
    <phoneticPr fontId="21"/>
  </si>
  <si>
    <t>非該当</t>
    <rPh sb="0" eb="1">
      <t>ヒ</t>
    </rPh>
    <rPh sb="1" eb="3">
      <t>ガイトウ</t>
    </rPh>
    <phoneticPr fontId="21"/>
  </si>
  <si>
    <t>他</t>
    <rPh sb="0" eb="1">
      <t>ホカ</t>
    </rPh>
    <phoneticPr fontId="21"/>
  </si>
  <si>
    <t>６又は７に該当</t>
    <rPh sb="1" eb="2">
      <t>マタ</t>
    </rPh>
    <rPh sb="5" eb="7">
      <t>ガイトウ</t>
    </rPh>
    <phoneticPr fontId="21"/>
  </si>
  <si>
    <t>特定事業所加算（Ⅳ）</t>
    <rPh sb="0" eb="2">
      <t>トクテイ</t>
    </rPh>
    <rPh sb="2" eb="5">
      <t>ジギョウショ</t>
    </rPh>
    <rPh sb="5" eb="7">
      <t>カサン</t>
    </rPh>
    <phoneticPr fontId="21"/>
  </si>
  <si>
    <t xml:space="preserve">歯科訪問診療料の算定実績がある歯科医療機関の歯科医師又はその指示を受けた歯科衛生士に相談できる体制を確保し、文書で取り決めていること
</t>
    <phoneticPr fontId="21"/>
  </si>
  <si>
    <t xml:space="preserve">他の介護事業所において、当該利用者について、栄養状態のスクリーニングを行い、口腔・栄養スクリーニング加算(Ⅱ）を算定している場合を除き、口腔・栄養スクリーニング加算を算定していない
</t>
    <phoneticPr fontId="21"/>
  </si>
  <si>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1"/>
  </si>
  <si>
    <t xml:space="preserve">他の介護サービス事業所において、当該利用者について、口腔連携強化加算を算定していない
</t>
    <phoneticPr fontId="21"/>
  </si>
  <si>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1"/>
  </si>
  <si>
    <t xml:space="preserve">利用者の同意を得て、歯科医療機関及び介護支援専門員に評価結果の情報提供
</t>
    <phoneticPr fontId="21"/>
  </si>
  <si>
    <t xml:space="preserve">１月に１回に限り算定
</t>
    <phoneticPr fontId="21"/>
  </si>
  <si>
    <t xml:space="preserve">①　次の(一)及び(二)のいずれにも適合し、かつ賃金改善に要する費用の見込額がこの加算の算定見込額以上となる賃金改善に関する計画の策定、計画に基づく措置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</si>
  <si>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
  </si>
  <si>
    <t xml:space="preserve">⑤　前12月間に労働関係の法令に違反し、罰金以上の刑
</t>
    <rPh sb="8" eb="10">
      <t>ロウドウ</t>
    </rPh>
    <rPh sb="10" eb="12">
      <t>カンケイ</t>
    </rPh>
    <phoneticPr fontId="1"/>
  </si>
  <si>
    <t>適合</t>
    <rPh sb="0" eb="2">
      <t>テキゴウ</t>
    </rPh>
    <phoneticPr fontId="23"/>
  </si>
  <si>
    <t>.</t>
  </si>
  <si>
    <t>○</t>
  </si>
  <si>
    <t>調査対象</t>
    <rPh sb="0" eb="2">
      <t>チョウサ</t>
    </rPh>
    <rPh sb="2" eb="4">
      <t>タイショウ</t>
    </rPh>
    <phoneticPr fontId="21"/>
  </si>
  <si>
    <t>加算減算項目</t>
    <rPh sb="0" eb="2">
      <t>カサン</t>
    </rPh>
    <rPh sb="2" eb="4">
      <t>ゲンサン</t>
    </rPh>
    <rPh sb="4" eb="6">
      <t>コウモク</t>
    </rPh>
    <phoneticPr fontId="21"/>
  </si>
  <si>
    <t>開始行</t>
    <rPh sb="0" eb="2">
      <t>カイシ</t>
    </rPh>
    <rPh sb="2" eb="3">
      <t>ギョウ</t>
    </rPh>
    <phoneticPr fontId="21"/>
  </si>
  <si>
    <t>終了行</t>
    <rPh sb="0" eb="2">
      <t>シュウリョウ</t>
    </rPh>
    <rPh sb="2" eb="3">
      <t>ギョウ</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</si>
  <si>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</si>
  <si>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</si>
  <si>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</si>
  <si>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</si>
  <si>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</si>
  <si>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</si>
  <si>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</si>
  <si>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未実施</t>
    <rPh sb="0" eb="3">
      <t>ミジッシ</t>
    </rPh>
    <phoneticPr fontId="21"/>
  </si>
  <si>
    <t>厚生労働大臣が定める地域（平成21年厚生労働省告示第83号）に所在し、かつ、１月当たり延べ訪問回数が200回以下の事業所</t>
    <phoneticPr fontId="21"/>
  </si>
  <si>
    <t>※当分の間、前年度の間に、ひと月の延訪問回数が400回以下の月があれば算定可。</t>
    <rPh sb="10" eb="11">
      <t>アイダ</t>
    </rPh>
    <rPh sb="15" eb="16">
      <t>ツキ</t>
    </rPh>
    <rPh sb="17" eb="18">
      <t>ノベ</t>
    </rPh>
    <rPh sb="30" eb="31">
      <t>ツキ</t>
    </rPh>
    <phoneticPr fontId="21"/>
  </si>
  <si>
    <t>施設側:</t>
    <rPh sb="0" eb="2">
      <t>シセツ</t>
    </rPh>
    <rPh sb="2" eb="3">
      <t>ガワ</t>
    </rPh>
    <phoneticPr fontId="21"/>
  </si>
  <si>
    <t>令7.6.12
指導員:</t>
  </si>
  <si>
    <t xml:space="preserve">介護職員等処遇改善加算(Ⅰイ)の①から⑩までのいずれにも適合すること
</t>
    <phoneticPr fontId="21"/>
  </si>
  <si>
    <t xml:space="preserve">介護職員等処遇改善加算(Ⅰイ)の①から⑨までのいずれにも適合すること
</t>
    <phoneticPr fontId="21"/>
  </si>
  <si>
    <t xml:space="preserve">介護職員等処遇改善加算(Ⅰイ)の①(一)及び②から⑧までのいずれにも適合すること
</t>
    <phoneticPr fontId="21"/>
  </si>
  <si>
    <t xml:space="preserve">介護職員等処遇改善加算(Ⅰイ)の①(一)、②から⑥まで、⑦(一)から(二)まで及び⑧のいずれにも適合すること
</t>
    <phoneticPr fontId="21"/>
  </si>
  <si>
    <t xml:space="preserve">(一)　任用の際の職責又は職務内容等の要件を書面で作成し、全ての介護職員に周知
</t>
    <phoneticPr fontId="21"/>
  </si>
  <si>
    <t xml:space="preserve">(二)　資質の向上の支援に関する計画の策定、研修の実施又は研修の機会の確保し、全ての介護職員に周知
</t>
    <phoneticPr fontId="21"/>
  </si>
  <si>
    <t xml:space="preserve">(三)経験もしくは資格等に応じて昇給する仕組み又は一定の基準に基づき定期に昇給を判定する仕組みを設け、全ての職員に周知
</t>
    <phoneticPr fontId="21"/>
  </si>
  <si>
    <t xml:space="preserve">(一)　仮に介護職員等処遇改善加算(Ⅳ)を算定した場合に算定することが見込まれる額の1/2以上を基本給又は毎月支払われる手当に充てるものであること
</t>
    <phoneticPr fontId="2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</si>
  <si>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1"/>
  </si>
  <si>
    <t xml:space="preserve">⑦　次の(一)、(二)、（三）のいずれにも適合
</t>
    <phoneticPr fontId="2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</si>
  <si>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1"/>
  </si>
  <si>
    <t>(一)　ケアプランデータ連携システム（厚生労働省がケアプランデータ連携システムと同等の機能とセキュリティを有するシステムとして認めたものを含む。以下同じ。）を利用している</t>
    <phoneticPr fontId="21"/>
  </si>
  <si>
    <t>(二)　生産性向上推進体制加算Ⅰ又はⅡを算定している</t>
    <phoneticPr fontId="21"/>
  </si>
  <si>
    <t>.</t>
    <phoneticPr fontId="23"/>
  </si>
  <si>
    <t>該当</t>
  </si>
  <si>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3"/>
  </si>
  <si>
    <t>介護職員等処遇改善加算（Ⅱ）(令和8年5月まで)</t>
    <rPh sb="0" eb="2">
      <t>カイゴ</t>
    </rPh>
    <rPh sb="2" eb="4">
      <t>ショクイン</t>
    </rPh>
    <rPh sb="4" eb="5">
      <t>トウ</t>
    </rPh>
    <rPh sb="5" eb="7">
      <t>ショグウ</t>
    </rPh>
    <rPh sb="7" eb="9">
      <t>カイゼン</t>
    </rPh>
    <rPh sb="9" eb="11">
      <t>カサン</t>
    </rPh>
    <phoneticPr fontId="23"/>
  </si>
  <si>
    <t>介護職員等処遇改善加算（Ⅲ）(令和8年5月まで)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</si>
  <si>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</si>
  <si>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rPh sb="0" eb="2">
      <t>カイゴ</t>
    </rPh>
    <rPh sb="2" eb="4">
      <t>ショクイン</t>
    </rPh>
    <rPh sb="4" eb="5">
      <t>トウ</t>
    </rPh>
    <rPh sb="5" eb="7">
      <t>ショグウ</t>
    </rPh>
    <rPh sb="7" eb="9">
      <t>カイゼン</t>
    </rPh>
    <rPh sb="9" eb="11">
      <t>カサン</t>
    </rPh>
    <phoneticPr fontId="23"/>
  </si>
  <si>
    <t>介護職員等処遇改善加算（Ⅰロ）(令和8年6月から)</t>
    <rPh sb="0" eb="2">
      <t>カイゴ</t>
    </rPh>
    <rPh sb="2" eb="4">
      <t>ショクイン</t>
    </rPh>
    <rPh sb="4" eb="5">
      <t>トウ</t>
    </rPh>
    <rPh sb="5" eb="7">
      <t>ショグウ</t>
    </rPh>
    <rPh sb="7" eb="9">
      <t>カイゼン</t>
    </rPh>
    <rPh sb="9" eb="11">
      <t>カサン</t>
    </rPh>
    <phoneticPr fontId="23"/>
  </si>
  <si>
    <t>介護職員等処遇改善加算（Ⅱイ）(令和8年6月から)</t>
    <rPh sb="0" eb="2">
      <t>カイゴ</t>
    </rPh>
    <rPh sb="2" eb="4">
      <t>ショクイン</t>
    </rPh>
    <rPh sb="4" eb="5">
      <t>トウ</t>
    </rPh>
    <rPh sb="5" eb="7">
      <t>ショグウ</t>
    </rPh>
    <rPh sb="7" eb="9">
      <t>カイゼン</t>
    </rPh>
    <rPh sb="9" eb="11">
      <t>カサン</t>
    </rPh>
    <phoneticPr fontId="23"/>
  </si>
  <si>
    <t>介護職員等処遇改善加算（Ⅱロ）(令和8年6月から)</t>
    <rPh sb="0" eb="2">
      <t>カイゴ</t>
    </rPh>
    <rPh sb="2" eb="4">
      <t>ショクイン</t>
    </rPh>
    <rPh sb="4" eb="5">
      <t>トウ</t>
    </rPh>
    <rPh sb="5" eb="7">
      <t>ショグウ</t>
    </rPh>
    <rPh sb="7" eb="9">
      <t>カイゼン</t>
    </rPh>
    <rPh sb="9" eb="11">
      <t>カサン</t>
    </rPh>
    <phoneticPr fontId="23"/>
  </si>
  <si>
    <t>介護職員等処遇改善加算（Ⅲ）(令和8年6月から)</t>
    <rPh sb="0" eb="2">
      <t>カイゴ</t>
    </rPh>
    <rPh sb="2" eb="4">
      <t>ショクイン</t>
    </rPh>
    <rPh sb="4" eb="5">
      <t>トウ</t>
    </rPh>
    <rPh sb="5" eb="7">
      <t>ショグウ</t>
    </rPh>
    <rPh sb="7" eb="9">
      <t>カイゼン</t>
    </rPh>
    <rPh sb="9" eb="11">
      <t>カサン</t>
    </rPh>
    <phoneticPr fontId="23"/>
  </si>
  <si>
    <t>介護職員等処遇改善加算（Ⅳ）(令和8年6月から)</t>
    <rPh sb="0" eb="2">
      <t>カイゴ</t>
    </rPh>
    <rPh sb="2" eb="4">
      <t>ショクイン</t>
    </rPh>
    <rPh sb="4" eb="5">
      <t>トウ</t>
    </rPh>
    <rPh sb="5" eb="7">
      <t>ショグウ</t>
    </rPh>
    <rPh sb="7" eb="9">
      <t>カイゼン</t>
    </rPh>
    <rPh sb="9" eb="11">
      <t>カサン</t>
    </rPh>
    <phoneticPr fontId="23"/>
  </si>
  <si>
    <t>介護職員等処遇改善加算（Ⅰ）(令和8年5月まで)</t>
    <rPh sb="0" eb="2">
      <t>カイゴ</t>
    </rPh>
    <rPh sb="2" eb="4">
      <t>ショクイン</t>
    </rPh>
    <rPh sb="4" eb="5">
      <t>トウ</t>
    </rPh>
    <rPh sb="5" eb="7">
      <t>ショグウ</t>
    </rPh>
    <rPh sb="7" eb="9">
      <t>カイゼン</t>
    </rPh>
    <rPh sb="9" eb="11">
      <t>カサン</t>
    </rPh>
    <phoneticPr fontId="21"/>
  </si>
  <si>
    <t>介護職員等処遇改善加算（Ⅳ）(令和8年5月まで)</t>
    <rPh sb="0" eb="2">
      <t>カイゴ</t>
    </rPh>
    <rPh sb="2" eb="4">
      <t>ショクイン</t>
    </rPh>
    <rPh sb="4" eb="5">
      <t>トウ</t>
    </rPh>
    <rPh sb="5" eb="7">
      <t>ショグウ</t>
    </rPh>
    <rPh sb="7" eb="9">
      <t>カイゼン</t>
    </rPh>
    <rPh sb="9" eb="11">
      <t>カサン</t>
    </rPh>
    <phoneticPr fontId="21"/>
  </si>
  <si>
    <t>介護職員等処遇改善加算（Ⅰイ）(令和8年6月から)</t>
    <phoneticPr fontId="21"/>
  </si>
  <si>
    <t>介護職員等処遇改善加算（Ⅰロ）(令和8年6月から)</t>
    <phoneticPr fontId="21"/>
  </si>
  <si>
    <t>介護職員等処遇改善加算（Ⅱイ）(令和8年6月から)</t>
    <phoneticPr fontId="21"/>
  </si>
  <si>
    <t>介護職員等処遇改善加算（Ⅱロ）(令和8年6月から)</t>
    <phoneticPr fontId="21"/>
  </si>
  <si>
    <t>介護職員等処遇改善加算（Ⅲ）(令和8年6月から)</t>
    <phoneticPr fontId="21"/>
  </si>
  <si>
    <t>介護職員等処遇改善加算（Ⅳ）(令和8年6月から)</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</si>
</sst>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name val="ＭＳ Ｐゴシック"/>
      <family val="3"/>
    </font>
    <font>
      <sz val="12"/>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0"/>
      <name val="游ゴシック Light"/>
      <family val="3"/>
      <charset val="128"/>
    </font>
    <font>
      <sz val="11"/>
      <color theme="5" tint="-0.249977111117893"/>
      <name val="ＭＳ Ｐゴシック"/>
      <family val="3"/>
      <charset val="128"/>
    </font>
    <font>
      <sz val="1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96">
    <xf numFmtId="0" fontId="0" fillId="0" borderId="0" xfId="0" applyAlignment="1">
      <alignment vertical="center"/>
    </xf>
    <xf numFmtId="0" fontId="0" fillId="0" borderId="0" xfId="0" applyFont="1" applyAlignment="1">
      <alignment horizontal="left" vertical="top" wrapText="1" shrinkToFit="1"/>
    </xf>
    <xf numFmtId="0" fontId="0" fillId="0" borderId="0" xfId="0" applyFont="1" applyAlignment="1">
      <alignment vertical="center" wrapText="1" shrinkToFit="1"/>
    </xf>
    <xf numFmtId="0" fontId="0" fillId="0" borderId="0" xfId="0" applyFont="1" applyAlignment="1">
      <alignment horizontal="center" vertical="center" wrapText="1"/>
    </xf>
    <xf numFmtId="0" fontId="0" fillId="0" borderId="0" xfId="0" applyFont="1" applyAlignment="1">
      <alignment horizontal="center" vertical="center" shrinkToFit="1"/>
    </xf>
    <xf numFmtId="0" fontId="0" fillId="0" borderId="0" xfId="0" applyFont="1" applyAlignment="1">
      <alignment vertical="center" wrapText="1"/>
    </xf>
    <xf numFmtId="0" fontId="18" fillId="0" borderId="0" xfId="0" applyFont="1" applyAlignment="1">
      <alignment vertical="center"/>
    </xf>
    <xf numFmtId="0" fontId="0" fillId="0" borderId="0" xfId="0" applyFont="1" applyAlignment="1">
      <alignment vertical="center"/>
    </xf>
    <xf numFmtId="0" fontId="20" fillId="0" borderId="10" xfId="0" applyFont="1" applyFill="1" applyBorder="1" applyAlignment="1">
      <alignment horizontal="left" vertical="top" wrapText="1" shrinkToFit="1"/>
    </xf>
    <xf numFmtId="0" fontId="20" fillId="0" borderId="10" xfId="0" applyFont="1" applyFill="1" applyBorder="1" applyAlignment="1">
      <alignment vertical="center" wrapText="1" shrinkToFit="1"/>
    </xf>
    <xf numFmtId="0" fontId="20" fillId="0" borderId="13" xfId="0" applyFont="1" applyFill="1" applyBorder="1" applyAlignment="1">
      <alignment vertical="center" wrapText="1" shrinkToFit="1"/>
    </xf>
    <xf numFmtId="0" fontId="20" fillId="0" borderId="13" xfId="0" applyFont="1" applyFill="1" applyBorder="1" applyAlignment="1">
      <alignment vertical="center" wrapText="1"/>
    </xf>
    <xf numFmtId="0" fontId="20" fillId="0" borderId="16" xfId="0" applyFont="1" applyFill="1" applyBorder="1" applyAlignment="1">
      <alignment vertical="center" wrapText="1" shrinkToFit="1"/>
    </xf>
    <xf numFmtId="0" fontId="20" fillId="0" borderId="16" xfId="0" applyFont="1" applyFill="1" applyBorder="1" applyAlignment="1">
      <alignment vertical="center" wrapText="1"/>
    </xf>
    <xf numFmtId="0" fontId="20" fillId="0" borderId="19" xfId="0" applyFont="1" applyFill="1" applyBorder="1" applyAlignment="1">
      <alignment vertical="center" wrapText="1" shrinkToFit="1"/>
    </xf>
    <xf numFmtId="0" fontId="20" fillId="0" borderId="19" xfId="0" applyFont="1" applyFill="1" applyBorder="1" applyAlignment="1">
      <alignment vertical="center" wrapText="1"/>
    </xf>
    <xf numFmtId="0" fontId="20" fillId="0" borderId="16" xfId="0" applyFont="1" applyFill="1" applyBorder="1" applyAlignment="1">
      <alignment horizontal="left" vertical="center" wrapText="1" shrinkToFit="1"/>
    </xf>
    <xf numFmtId="0" fontId="20" fillId="0" borderId="25" xfId="0" applyFont="1" applyFill="1" applyBorder="1" applyAlignment="1">
      <alignment vertical="center" wrapText="1" shrinkToFit="1"/>
    </xf>
    <xf numFmtId="0" fontId="20" fillId="0" borderId="29" xfId="0" applyFont="1" applyFill="1" applyBorder="1" applyAlignment="1">
      <alignment vertical="center" wrapText="1" shrinkToFit="1"/>
    </xf>
    <xf numFmtId="0" fontId="20" fillId="0" borderId="31" xfId="0" applyFont="1" applyFill="1" applyBorder="1" applyAlignment="1">
      <alignment vertical="center" wrapText="1" shrinkToFit="1"/>
    </xf>
    <xf numFmtId="0" fontId="24" fillId="0" borderId="0" xfId="0" applyFont="1" applyAlignment="1">
      <alignment vertical="center"/>
    </xf>
    <xf numFmtId="0" fontId="20" fillId="24" borderId="16" xfId="0" applyFont="1" applyFill="1" applyBorder="1" applyAlignment="1">
      <alignment vertical="center" wrapText="1" shrinkToFit="1"/>
    </xf>
    <xf numFmtId="0" fontId="0" fillId="24" borderId="0" xfId="0" applyFont="1" applyFill="1" applyAlignment="1">
      <alignment vertical="center"/>
    </xf>
    <xf numFmtId="0" fontId="19" fillId="0" borderId="0" xfId="0" applyFont="1" applyAlignment="1">
      <alignment vertical="center"/>
    </xf>
    <xf numFmtId="0" fontId="20" fillId="24" borderId="16" xfId="0" applyFont="1" applyFill="1" applyBorder="1" applyAlignment="1">
      <alignment vertical="top" wrapText="1" shrinkToFit="1"/>
    </xf>
    <xf numFmtId="0" fontId="20" fillId="24" borderId="25" xfId="0" applyFont="1" applyFill="1" applyBorder="1" applyAlignment="1">
      <alignment vertical="center" wrapText="1" shrinkToFit="1"/>
    </xf>
    <xf numFmtId="0" fontId="20" fillId="24" borderId="13" xfId="0" applyFont="1" applyFill="1" applyBorder="1" applyAlignment="1">
      <alignment vertical="center" wrapText="1" shrinkToFit="1"/>
    </xf>
    <xf numFmtId="0" fontId="20" fillId="24" borderId="19" xfId="0" applyFont="1" applyFill="1" applyBorder="1" applyAlignment="1">
      <alignment vertical="center" wrapText="1" shrinkToFit="1"/>
    </xf>
    <xf numFmtId="0" fontId="20" fillId="0" borderId="39" xfId="0" applyFont="1" applyFill="1" applyBorder="1" applyAlignment="1">
      <alignment vertical="center" wrapText="1" shrinkToFit="1"/>
    </xf>
    <xf numFmtId="0" fontId="20" fillId="0" borderId="41" xfId="0" applyFont="1" applyFill="1" applyBorder="1" applyAlignment="1">
      <alignment vertical="center" wrapText="1" shrinkToFit="1"/>
    </xf>
    <xf numFmtId="0" fontId="20" fillId="0" borderId="38" xfId="0" applyFont="1" applyFill="1" applyBorder="1" applyAlignment="1">
      <alignment vertical="center" wrapText="1" shrinkToFit="1"/>
    </xf>
    <xf numFmtId="0" fontId="20" fillId="0" borderId="10" xfId="0" applyFont="1" applyFill="1" applyBorder="1" applyAlignment="1">
      <alignment vertical="top" wrapText="1" shrinkToFit="1"/>
    </xf>
    <xf numFmtId="0" fontId="20" fillId="0" borderId="44" xfId="0" applyFont="1" applyFill="1" applyBorder="1" applyAlignment="1">
      <alignment vertical="center" wrapText="1" shrinkToFit="1"/>
    </xf>
    <xf numFmtId="0" fontId="25" fillId="0" borderId="10" xfId="0" applyFont="1" applyBorder="1" applyAlignment="1" applyProtection="1">
      <alignment horizontal="center" vertical="center" wrapText="1"/>
      <protection locked="0"/>
    </xf>
    <xf numFmtId="0" fontId="27" fillId="26" borderId="0" xfId="0" applyFont="1" applyFill="1" applyAlignment="1" applyProtection="1">
      <alignment horizontal="right" vertical="center"/>
      <protection locked="0"/>
    </xf>
    <xf numFmtId="0" fontId="27" fillId="26" borderId="0" xfId="0" applyFont="1" applyFill="1" applyProtection="1">
      <alignment vertical="center"/>
      <protection locked="0"/>
    </xf>
    <xf numFmtId="0" fontId="25" fillId="23" borderId="47" xfId="0" applyFont="1" applyFill="1" applyBorder="1" applyAlignment="1" applyProtection="1">
      <alignment vertical="center" wrapText="1"/>
      <protection locked="0"/>
    </xf>
    <xf numFmtId="0" fontId="25" fillId="23" borderId="27" xfId="0" applyFont="1" applyFill="1" applyBorder="1" applyAlignment="1" applyProtection="1">
      <alignment vertical="center" wrapText="1"/>
      <protection locked="0"/>
    </xf>
    <xf numFmtId="0" fontId="18" fillId="23" borderId="10" xfId="0" applyFont="1" applyFill="1" applyBorder="1" applyAlignment="1" applyProtection="1">
      <alignment horizontal="center" vertical="center" wrapText="1"/>
      <protection locked="0"/>
    </xf>
    <xf numFmtId="0" fontId="25" fillId="23" borderId="10" xfId="0" applyFont="1" applyFill="1" applyBorder="1" applyAlignment="1">
      <alignment horizontal="center" vertical="center" wrapText="1" shrinkToFit="1"/>
    </xf>
    <xf numFmtId="0" fontId="30" fillId="0" borderId="0" xfId="0" applyFont="1" applyAlignment="1" applyProtection="1">
      <alignment vertical="center" wrapText="1"/>
      <protection locked="0"/>
    </xf>
    <xf numFmtId="177" fontId="29" fillId="0" borderId="0" xfId="0" applyNumberFormat="1" applyFont="1" applyAlignment="1">
      <alignment horizontal="left" vertical="center"/>
    </xf>
    <xf numFmtId="0" fontId="0" fillId="0" borderId="0" xfId="0">
      <alignment vertical="center"/>
    </xf>
    <xf numFmtId="0" fontId="25" fillId="0" borderId="0" xfId="0" applyFont="1">
      <alignment vertical="center"/>
    </xf>
    <xf numFmtId="0" fontId="29" fillId="0" borderId="0" xfId="0" applyFont="1" applyAlignment="1">
      <alignment vertical="center"/>
    </xf>
    <xf numFmtId="0" fontId="20" fillId="24" borderId="31" xfId="0" applyFont="1" applyFill="1" applyBorder="1" applyAlignment="1">
      <alignment vertical="center" wrapText="1" shrinkToFit="1"/>
    </xf>
    <xf numFmtId="0" fontId="20" fillId="24" borderId="38" xfId="0" applyFont="1" applyFill="1" applyBorder="1" applyAlignment="1">
      <alignment vertical="center" wrapText="1" shrinkToFit="1"/>
    </xf>
    <xf numFmtId="0" fontId="31" fillId="0" borderId="16" xfId="0" applyFont="1" applyFill="1" applyBorder="1" applyAlignment="1">
      <alignment horizontal="left" vertical="top" wrapText="1"/>
    </xf>
    <xf numFmtId="0" fontId="31" fillId="0" borderId="10" xfId="0" applyFont="1" applyFill="1" applyBorder="1" applyAlignment="1">
      <alignment horizontal="left" vertical="top" wrapText="1"/>
    </xf>
    <xf numFmtId="0" fontId="31" fillId="0" borderId="24" xfId="0" applyFont="1" applyFill="1" applyBorder="1" applyAlignment="1">
      <alignment horizontal="left" vertical="top" wrapText="1"/>
    </xf>
    <xf numFmtId="0" fontId="31" fillId="0" borderId="41" xfId="0" applyFont="1" applyFill="1" applyBorder="1" applyAlignment="1">
      <alignment horizontal="left" vertical="top" wrapText="1"/>
    </xf>
    <xf numFmtId="0" fontId="31" fillId="0" borderId="25" xfId="0" applyFont="1" applyFill="1" applyBorder="1" applyAlignment="1">
      <alignment horizontal="left" vertical="top" wrapText="1"/>
    </xf>
    <xf numFmtId="0" fontId="31" fillId="0" borderId="30" xfId="0" applyFont="1" applyFill="1" applyBorder="1" applyAlignment="1">
      <alignment horizontal="left" vertical="top" wrapText="1"/>
    </xf>
    <xf numFmtId="0" fontId="31" fillId="24" borderId="13" xfId="0" applyFont="1" applyFill="1" applyBorder="1" applyAlignment="1">
      <alignment horizontal="left" vertical="top" wrapText="1"/>
    </xf>
    <xf numFmtId="0" fontId="31" fillId="0" borderId="26" xfId="0" applyFont="1" applyFill="1" applyBorder="1" applyAlignment="1">
      <alignment horizontal="left" vertical="top" wrapText="1"/>
    </xf>
    <xf numFmtId="0" fontId="31" fillId="0" borderId="38" xfId="0" applyFont="1" applyBorder="1" applyAlignment="1">
      <alignment horizontal="left" vertical="top" wrapText="1"/>
    </xf>
    <xf numFmtId="0" fontId="20" fillId="0" borderId="50" xfId="0" applyFont="1" applyFill="1" applyBorder="1" applyAlignment="1">
      <alignment horizontal="center" vertical="center" shrinkToFit="1"/>
    </xf>
    <xf numFmtId="0" fontId="20" fillId="0" borderId="52"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20"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24" borderId="45" xfId="0" applyFont="1" applyFill="1" applyBorder="1" applyAlignment="1">
      <alignment horizontal="center" vertical="center" shrinkToFit="1"/>
    </xf>
    <xf numFmtId="0" fontId="20" fillId="24" borderId="14" xfId="0" applyFont="1" applyFill="1" applyBorder="1" applyAlignment="1">
      <alignment horizontal="center" vertical="center" shrinkToFit="1"/>
    </xf>
    <xf numFmtId="176" fontId="20" fillId="0" borderId="14" xfId="0" applyNumberFormat="1" applyFont="1" applyFill="1" applyBorder="1" applyAlignment="1">
      <alignment horizontal="center" vertical="center" shrinkToFit="1"/>
    </xf>
    <xf numFmtId="176" fontId="20" fillId="0" borderId="20" xfId="0" applyNumberFormat="1" applyFont="1" applyFill="1" applyBorder="1" applyAlignment="1">
      <alignment horizontal="center" vertical="center" shrinkToFit="1"/>
    </xf>
    <xf numFmtId="176" fontId="20" fillId="0" borderId="17" xfId="0" applyNumberFormat="1" applyFont="1" applyFill="1" applyBorder="1" applyAlignment="1">
      <alignment horizontal="center" vertical="center" shrinkToFit="1"/>
    </xf>
    <xf numFmtId="176" fontId="20" fillId="0" borderId="29" xfId="0" applyNumberFormat="1" applyFont="1" applyFill="1" applyBorder="1" applyAlignment="1">
      <alignment horizontal="center" vertical="center" shrinkToFit="1"/>
    </xf>
    <xf numFmtId="176" fontId="20" fillId="0" borderId="31" xfId="0" applyNumberFormat="1" applyFont="1" applyFill="1" applyBorder="1" applyAlignment="1">
      <alignment horizontal="center" vertical="center" shrinkToFit="1"/>
    </xf>
    <xf numFmtId="176" fontId="20" fillId="0" borderId="41" xfId="0" applyNumberFormat="1" applyFont="1" applyFill="1" applyBorder="1" applyAlignment="1">
      <alignment horizontal="center" vertical="center" shrinkToFit="1"/>
    </xf>
    <xf numFmtId="176" fontId="20" fillId="0" borderId="44" xfId="0" applyNumberFormat="1"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30" xfId="0" applyFont="1" applyFill="1" applyBorder="1" applyAlignment="1">
      <alignment horizontal="center" vertical="center" shrinkToFit="1"/>
    </xf>
    <xf numFmtId="0" fontId="20" fillId="24" borderId="13"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38" xfId="0" applyFont="1" applyBorder="1" applyAlignment="1">
      <alignment horizontal="center" vertical="center" shrinkToFit="1"/>
    </xf>
    <xf numFmtId="0" fontId="20" fillId="0" borderId="10"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41"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24"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38" xfId="0" applyFont="1" applyBorder="1" applyAlignment="1">
      <alignment horizontal="left" vertical="top" wrapText="1"/>
    </xf>
    <xf numFmtId="0" fontId="20" fillId="0" borderId="49"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53"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24" borderId="15" xfId="0" applyFont="1" applyFill="1" applyBorder="1" applyAlignment="1">
      <alignment horizontal="left" vertical="center" wrapText="1"/>
    </xf>
    <xf numFmtId="0" fontId="20" fillId="24" borderId="18"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32"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0" fillId="0" borderId="13" xfId="0" applyFont="1" applyFill="1" applyBorder="1" applyAlignment="1">
      <alignment horizontal="center" vertical="center" shrinkToFit="1"/>
    </xf>
    <xf numFmtId="0" fontId="33" fillId="0" borderId="13" xfId="0" applyFont="1" applyFill="1" applyBorder="1" applyAlignment="1">
      <alignment horizontal="left" vertical="top" wrapText="1"/>
    </xf>
    <xf numFmtId="0" fontId="20" fillId="0" borderId="48" xfId="0" applyFont="1" applyFill="1" applyBorder="1" applyAlignment="1" applyProtection="1">
      <alignment horizontal="center" vertical="center" shrinkToFit="1"/>
      <protection locked="0"/>
    </xf>
    <xf numFmtId="0" fontId="20" fillId="0" borderId="49" xfId="0" applyFont="1" applyFill="1" applyBorder="1" applyAlignment="1" applyProtection="1">
      <alignment horizontal="left" vertical="center" wrapText="1" shrinkToFit="1"/>
      <protection locked="0"/>
    </xf>
    <xf numFmtId="0" fontId="26"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4" fillId="0" borderId="55" xfId="0" applyFont="1" applyBorder="1" applyAlignment="1">
      <alignment vertical="center"/>
    </xf>
    <xf numFmtId="0" fontId="33" fillId="0" borderId="16" xfId="0" applyFont="1" applyFill="1" applyBorder="1" applyAlignment="1">
      <alignment horizontal="left" vertical="top" wrapText="1"/>
    </xf>
    <xf numFmtId="0" fontId="33" fillId="0" borderId="19"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24" borderId="36" xfId="0" applyFont="1" applyFill="1" applyBorder="1" applyAlignment="1">
      <alignment horizontal="left" vertical="center" wrapText="1"/>
    </xf>
    <xf numFmtId="0" fontId="20" fillId="24" borderId="28"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13" xfId="0" applyFont="1" applyFill="1" applyBorder="1" applyAlignment="1">
      <alignment horizontal="center" vertical="center" shrinkToFit="1"/>
    </xf>
    <xf numFmtId="0" fontId="20" fillId="0" borderId="19" xfId="0" applyFont="1" applyFill="1" applyBorder="1" applyAlignment="1">
      <alignment horizontal="center" vertical="center" shrinkToFit="1"/>
    </xf>
    <xf numFmtId="0" fontId="20" fillId="24" borderId="16" xfId="0" applyFont="1" applyFill="1" applyBorder="1" applyAlignment="1">
      <alignment horizontal="center" vertical="center" shrinkToFit="1"/>
    </xf>
    <xf numFmtId="0" fontId="20" fillId="24" borderId="19" xfId="0" applyFont="1" applyFill="1" applyBorder="1" applyAlignment="1">
      <alignment horizontal="center" vertical="center" shrinkToFit="1"/>
    </xf>
    <xf numFmtId="0" fontId="20" fillId="24" borderId="16" xfId="0" applyFont="1" applyFill="1" applyBorder="1" applyAlignment="1">
      <alignment horizontal="left" vertical="top" wrapText="1"/>
    </xf>
    <xf numFmtId="0" fontId="20" fillId="24" borderId="19" xfId="0" applyFont="1" applyFill="1" applyBorder="1" applyAlignment="1">
      <alignment horizontal="left" vertical="top" wrapText="1"/>
    </xf>
    <xf numFmtId="0" fontId="20" fillId="24" borderId="17" xfId="0" applyFont="1" applyFill="1" applyBorder="1" applyAlignment="1">
      <alignment horizontal="center" vertical="center" shrinkToFit="1"/>
    </xf>
    <xf numFmtId="0" fontId="20" fillId="24" borderId="20" xfId="0" applyFont="1" applyFill="1" applyBorder="1" applyAlignment="1">
      <alignment horizontal="center" vertical="center" shrinkToFit="1"/>
    </xf>
    <xf numFmtId="0" fontId="20" fillId="0" borderId="42" xfId="0" applyFont="1" applyFill="1" applyBorder="1" applyAlignment="1">
      <alignment horizontal="left" vertical="center" wrapText="1"/>
    </xf>
    <xf numFmtId="0" fontId="31" fillId="0" borderId="13" xfId="0" applyFont="1" applyFill="1" applyBorder="1" applyAlignment="1">
      <alignment horizontal="left" vertical="top" wrapText="1"/>
    </xf>
    <xf numFmtId="0" fontId="31" fillId="0" borderId="19" xfId="0" applyFont="1" applyFill="1" applyBorder="1" applyAlignment="1">
      <alignment horizontal="left" vertical="top" wrapText="1"/>
    </xf>
    <xf numFmtId="0" fontId="31" fillId="24" borderId="16" xfId="0" applyFont="1" applyFill="1" applyBorder="1" applyAlignment="1">
      <alignment horizontal="left" vertical="top" wrapText="1"/>
    </xf>
    <xf numFmtId="0" fontId="31" fillId="24" borderId="19" xfId="0" applyFont="1" applyFill="1" applyBorder="1" applyAlignment="1">
      <alignment horizontal="left" vertical="top" wrapText="1"/>
    </xf>
    <xf numFmtId="0" fontId="0" fillId="0" borderId="0" xfId="0" applyFont="1">
      <alignment vertical="center"/>
    </xf>
    <xf numFmtId="0" fontId="0" fillId="0" borderId="10" xfId="0" applyFont="1" applyBorder="1" applyAlignment="1" applyProtection="1">
      <alignment horizontal="center" vertical="center" wrapText="1"/>
      <protection locked="0"/>
    </xf>
    <xf numFmtId="0" fontId="20" fillId="25" borderId="17" xfId="0" applyFont="1" applyFill="1" applyBorder="1" applyAlignment="1">
      <alignment horizontal="center" vertical="center" shrinkToFit="1"/>
    </xf>
    <xf numFmtId="0" fontId="20" fillId="25" borderId="45" xfId="0" applyFont="1" applyFill="1" applyBorder="1" applyAlignment="1">
      <alignment horizontal="center" vertical="center" shrinkToFit="1"/>
    </xf>
    <xf numFmtId="176" fontId="20" fillId="25" borderId="31" xfId="0" applyNumberFormat="1" applyFont="1" applyFill="1" applyBorder="1" applyAlignment="1" applyProtection="1">
      <alignment horizontal="center" vertical="center" shrinkToFit="1"/>
      <protection locked="0"/>
    </xf>
    <xf numFmtId="0" fontId="20" fillId="25" borderId="36" xfId="0" applyFont="1" applyFill="1" applyBorder="1" applyAlignment="1" applyProtection="1">
      <alignment horizontal="left" vertical="center" wrapText="1"/>
      <protection locked="0"/>
    </xf>
    <xf numFmtId="0" fontId="20" fillId="0" borderId="31" xfId="0" applyFont="1" applyFill="1" applyBorder="1" applyAlignment="1">
      <alignment horizontal="left" vertical="center" wrapText="1" indent="1" shrinkToFit="1"/>
    </xf>
    <xf numFmtId="176" fontId="20" fillId="25" borderId="31" xfId="0" applyNumberFormat="1" applyFont="1" applyFill="1" applyBorder="1" applyAlignment="1">
      <alignment horizontal="center" vertical="center" shrinkToFit="1"/>
    </xf>
    <xf numFmtId="0" fontId="20" fillId="25" borderId="36" xfId="0" applyFont="1" applyFill="1" applyBorder="1" applyAlignment="1">
      <alignment horizontal="left" vertical="center" wrapText="1"/>
    </xf>
    <xf numFmtId="176" fontId="20" fillId="0" borderId="38" xfId="0" applyNumberFormat="1" applyFont="1" applyFill="1" applyBorder="1" applyAlignment="1">
      <alignment horizontal="center" vertical="center" shrinkToFit="1"/>
    </xf>
    <xf numFmtId="0" fontId="20" fillId="0" borderId="26"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vertical="top" wrapText="1" shrinkToFit="1"/>
      <protection locked="0"/>
    </xf>
    <xf numFmtId="0" fontId="20" fillId="0" borderId="26" xfId="0" applyFont="1" applyFill="1" applyBorder="1" applyAlignment="1">
      <alignment vertical="top" wrapText="1" shrinkToFit="1"/>
    </xf>
    <xf numFmtId="0" fontId="20" fillId="0" borderId="30" xfId="0" applyFont="1" applyFill="1" applyBorder="1" applyAlignment="1">
      <alignment vertical="top" wrapText="1" shrinkToFit="1"/>
    </xf>
    <xf numFmtId="0" fontId="20" fillId="0" borderId="32" xfId="0" applyFont="1" applyFill="1" applyBorder="1" applyAlignment="1">
      <alignment vertical="top" wrapText="1" shrinkToFit="1"/>
    </xf>
    <xf numFmtId="0" fontId="20" fillId="0" borderId="13" xfId="0" applyFont="1" applyFill="1" applyBorder="1" applyAlignment="1">
      <alignment horizontal="left" vertical="top" wrapText="1" shrinkToFit="1"/>
    </xf>
    <xf numFmtId="0" fontId="20" fillId="0" borderId="16" xfId="0" applyFont="1" applyFill="1" applyBorder="1" applyAlignment="1">
      <alignment horizontal="left" vertical="top" wrapText="1" shrinkToFit="1"/>
    </xf>
    <xf numFmtId="0" fontId="20" fillId="0" borderId="19" xfId="0" applyFont="1" applyFill="1" applyBorder="1" applyAlignment="1">
      <alignment horizontal="left" vertical="top" wrapText="1" shrinkToFit="1"/>
    </xf>
    <xf numFmtId="0" fontId="20" fillId="0" borderId="26" xfId="0" applyFont="1" applyFill="1" applyBorder="1" applyAlignment="1">
      <alignment horizontal="left" vertical="top" wrapText="1" shrinkToFit="1"/>
    </xf>
    <xf numFmtId="0" fontId="20" fillId="0" borderId="30" xfId="0" applyFont="1" applyFill="1" applyBorder="1" applyAlignment="1">
      <alignment horizontal="left" vertical="top" wrapText="1" shrinkToFit="1"/>
    </xf>
    <xf numFmtId="0" fontId="20" fillId="0" borderId="32" xfId="0" applyFont="1" applyFill="1" applyBorder="1" applyAlignment="1">
      <alignment horizontal="left" vertical="top" wrapText="1" shrinkToFit="1"/>
    </xf>
    <xf numFmtId="0" fontId="20" fillId="0" borderId="13"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26" xfId="0" applyFont="1" applyFill="1" applyBorder="1" applyAlignment="1" applyProtection="1">
      <alignment vertical="top" wrapText="1" shrinkToFit="1"/>
      <protection locked="0"/>
    </xf>
    <xf numFmtId="0" fontId="20" fillId="0" borderId="30" xfId="0" applyFont="1" applyFill="1" applyBorder="1" applyAlignment="1" applyProtection="1">
      <alignment vertical="top" wrapText="1" shrinkToFit="1"/>
      <protection locked="0"/>
    </xf>
    <xf numFmtId="0" fontId="20" fillId="0" borderId="32" xfId="0" applyFont="1" applyFill="1" applyBorder="1" applyAlignment="1" applyProtection="1">
      <alignment vertical="top" wrapText="1" shrinkToFit="1"/>
      <protection locked="0"/>
    </xf>
    <xf numFmtId="0" fontId="20" fillId="24" borderId="36" xfId="0" applyFont="1" applyFill="1" applyBorder="1" applyAlignment="1">
      <alignment horizontal="left" vertical="center" wrapText="1"/>
    </xf>
    <xf numFmtId="0" fontId="20" fillId="24" borderId="28"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32" xfId="0" applyFont="1" applyFill="1" applyBorder="1" applyAlignment="1">
      <alignment horizontal="left" vertical="top" wrapText="1"/>
    </xf>
    <xf numFmtId="0" fontId="25" fillId="0" borderId="30" xfId="0" applyFont="1" applyFill="1" applyBorder="1" applyAlignment="1">
      <alignment vertical="top" wrapText="1" shrinkToFit="1"/>
    </xf>
    <xf numFmtId="0" fontId="25" fillId="0" borderId="32" xfId="0" applyFont="1" applyFill="1" applyBorder="1" applyAlignment="1">
      <alignment vertical="top" wrapText="1" shrinkToFit="1"/>
    </xf>
    <xf numFmtId="0" fontId="20" fillId="0" borderId="13" xfId="0" applyFont="1" applyFill="1" applyBorder="1" applyAlignment="1">
      <alignment horizontal="center" vertical="top" wrapText="1" shrinkToFit="1"/>
    </xf>
    <xf numFmtId="0" fontId="20" fillId="0" borderId="16" xfId="0" applyFont="1" applyFill="1" applyBorder="1" applyAlignment="1">
      <alignment horizontal="center" vertical="top" wrapText="1" shrinkToFit="1"/>
    </xf>
    <xf numFmtId="0" fontId="20" fillId="0" borderId="19" xfId="0" applyFont="1" applyFill="1" applyBorder="1" applyAlignment="1">
      <alignment horizontal="center" vertical="top" wrapText="1" shrinkToFit="1"/>
    </xf>
    <xf numFmtId="0" fontId="20" fillId="24" borderId="26" xfId="0" applyFont="1" applyFill="1" applyBorder="1" applyAlignment="1">
      <alignment vertical="top" shrinkToFit="1"/>
    </xf>
    <xf numFmtId="0" fontId="20" fillId="24" borderId="30" xfId="0" applyFont="1" applyFill="1" applyBorder="1" applyAlignment="1">
      <alignment vertical="top" shrinkToFit="1"/>
    </xf>
    <xf numFmtId="0" fontId="20" fillId="24" borderId="32" xfId="0" applyFont="1" applyFill="1" applyBorder="1" applyAlignment="1">
      <alignment vertical="top" shrinkToFit="1"/>
    </xf>
    <xf numFmtId="0" fontId="20" fillId="0" borderId="13" xfId="0" applyFont="1" applyFill="1" applyBorder="1" applyAlignment="1">
      <alignment horizontal="center" vertical="center" shrinkToFit="1"/>
    </xf>
    <xf numFmtId="0" fontId="20" fillId="0" borderId="19" xfId="0" applyFont="1" applyFill="1" applyBorder="1" applyAlignment="1">
      <alignment horizontal="center" vertical="center" shrinkToFit="1"/>
    </xf>
    <xf numFmtId="0" fontId="20" fillId="24" borderId="16" xfId="0" applyFont="1" applyFill="1" applyBorder="1" applyAlignment="1">
      <alignment horizontal="center" vertical="center" shrinkToFit="1"/>
    </xf>
    <xf numFmtId="0" fontId="20" fillId="24" borderId="19" xfId="0" applyFont="1" applyFill="1" applyBorder="1" applyAlignment="1">
      <alignment horizontal="center" vertical="center" shrinkToFit="1"/>
    </xf>
    <xf numFmtId="0" fontId="20" fillId="24" borderId="16" xfId="0" applyFont="1" applyFill="1" applyBorder="1" applyAlignment="1">
      <alignment horizontal="left" vertical="top" wrapText="1"/>
    </xf>
    <xf numFmtId="0" fontId="20" fillId="24" borderId="19" xfId="0" applyFont="1" applyFill="1" applyBorder="1" applyAlignment="1">
      <alignment horizontal="left" vertical="top" wrapText="1"/>
    </xf>
    <xf numFmtId="0" fontId="20" fillId="24" borderId="42" xfId="0" applyFont="1" applyFill="1" applyBorder="1" applyAlignment="1">
      <alignment horizontal="left" vertical="center" wrapText="1"/>
    </xf>
    <xf numFmtId="0" fontId="20" fillId="24" borderId="40" xfId="0" applyFont="1" applyFill="1" applyBorder="1" applyAlignment="1">
      <alignment horizontal="left" vertical="center" wrapText="1"/>
    </xf>
    <xf numFmtId="0" fontId="20" fillId="24" borderId="17" xfId="0" applyFont="1" applyFill="1" applyBorder="1" applyAlignment="1">
      <alignment horizontal="center" vertical="center" shrinkToFit="1"/>
    </xf>
    <xf numFmtId="0" fontId="20" fillId="24" borderId="20" xfId="0" applyFont="1" applyFill="1" applyBorder="1" applyAlignment="1">
      <alignment horizontal="center" vertical="center" shrinkToFit="1"/>
    </xf>
    <xf numFmtId="0" fontId="20" fillId="24" borderId="54"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31" fillId="0" borderId="13" xfId="0" applyFont="1" applyFill="1" applyBorder="1" applyAlignment="1">
      <alignment horizontal="left" vertical="top" wrapText="1"/>
    </xf>
    <xf numFmtId="0" fontId="31" fillId="0" borderId="19" xfId="0" applyFont="1" applyFill="1" applyBorder="1" applyAlignment="1">
      <alignment horizontal="left" vertical="top" wrapText="1"/>
    </xf>
    <xf numFmtId="0" fontId="31" fillId="24" borderId="16" xfId="0" applyFont="1" applyFill="1" applyBorder="1" applyAlignment="1">
      <alignment horizontal="left" vertical="top" wrapText="1"/>
    </xf>
    <xf numFmtId="0" fontId="31" fillId="24" borderId="19" xfId="0"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9">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469900</xdr:colOff>
      <xdr:row>2</xdr:row>
      <xdr:rowOff>31750</xdr:rowOff>
    </xdr:from>
    <xdr:to>
      <xdr:col>4</xdr:col>
      <xdr:colOff>2071370</xdr:colOff>
      <xdr:row>5</xdr:row>
      <xdr:rowOff>290830</xdr:rowOff>
    </xdr:to>
    <xdr:sp macro="" textlink="">
      <xdr:nvSpPr>
        <xdr:cNvPr id="2" name="角丸四角形吹き出し 1">
          <a:extLst>
            <a:ext uri="{FF2B5EF4-FFF2-40B4-BE49-F238E27FC236}">
              <a16:creationId xmlns:a16="http://schemas.microsoft.com/office/drawing/2014/main" id="{0B5EE74E-CD53-4F93-BE8E-C4A9F8B60746}"/>
            </a:ext>
          </a:extLst>
        </xdr:cNvPr>
        <xdr:cNvSpPr/>
      </xdr:nvSpPr>
      <xdr:spPr>
        <a:xfrm>
          <a:off x="6318250" y="755650"/>
          <a:ext cx="2693670" cy="1414780"/>
        </a:xfrm>
        <a:prstGeom prst="wedgeRoundRectCallout">
          <a:avLst>
            <a:gd name="adj1" fmla="val -71112"/>
            <a:gd name="adj2" fmla="val -31003"/>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142"/>
  <sheetViews>
    <sheetView tabSelected="1" view="pageBreakPreview" zoomScaleNormal="85" zoomScaleSheetLayoutView="100" workbookViewId="0">
      <pane xSplit="1" ySplit="2" topLeftCell="B3" activePane="bottomRight" state="frozen"/>
      <selection activeCell="A2" sqref="A2"/>
      <selection pane="topRight" activeCell="A2" sqref="A2"/>
      <selection pane="bottomLeft" activeCell="A2" sqref="A2"/>
      <selection pane="bottomRight" activeCell="E1" sqref="E1"/>
    </sheetView>
  </sheetViews>
  <sheetFormatPr defaultColWidth="9" defaultRowHeight="14.4" x14ac:dyDescent="0.2"/>
  <cols>
    <col min="1" max="1" width="23.6640625" style="1" customWidth="1"/>
    <col min="2" max="2" width="56" style="2" customWidth="1"/>
    <col min="3" max="3" width="4.109375" style="3" customWidth="1"/>
    <col min="4" max="4" width="15.6640625" style="4" customWidth="1"/>
    <col min="5" max="5" width="30.6640625" style="5" customWidth="1"/>
    <col min="6" max="6" width="9" style="6" hidden="1" customWidth="1"/>
    <col min="7" max="7" width="26.44140625" style="6" hidden="1" customWidth="1"/>
    <col min="8" max="8" width="7.6640625" style="6" hidden="1" customWidth="1"/>
    <col min="9" max="16" width="9" style="6" hidden="1" customWidth="1"/>
    <col min="17" max="26" width="9" style="6" customWidth="1"/>
    <col min="27" max="16384" width="9" style="6"/>
  </cols>
  <sheetData>
    <row r="1" spans="1:16" ht="28.8" customHeight="1" x14ac:dyDescent="0.2">
      <c r="A1" s="23" t="s">
        <v>2</v>
      </c>
      <c r="B1" s="23"/>
      <c r="C1" s="23"/>
      <c r="D1" s="34" t="s">
        <v>166</v>
      </c>
      <c r="E1" s="35" t="s">
        <v>167</v>
      </c>
      <c r="F1" s="115" t="s">
        <v>207</v>
      </c>
      <c r="G1" s="114" t="s">
        <v>206</v>
      </c>
      <c r="I1" s="139" t="s">
        <v>8</v>
      </c>
      <c r="J1" s="139" t="s">
        <v>171</v>
      </c>
      <c r="K1" s="43" t="s">
        <v>172</v>
      </c>
      <c r="L1" s="43" t="s">
        <v>173</v>
      </c>
      <c r="M1" s="43" t="s">
        <v>174</v>
      </c>
      <c r="N1" s="43" t="s">
        <v>172</v>
      </c>
      <c r="O1" s="43" t="s">
        <v>175</v>
      </c>
      <c r="P1" s="43" t="s">
        <v>176</v>
      </c>
    </row>
    <row r="2" spans="1:16" ht="28.8" customHeight="1" x14ac:dyDescent="0.2">
      <c r="A2" s="39" t="s">
        <v>3</v>
      </c>
      <c r="B2" s="39" t="s">
        <v>4</v>
      </c>
      <c r="C2" s="36"/>
      <c r="D2" s="37" t="s">
        <v>168</v>
      </c>
      <c r="E2" s="38" t="s">
        <v>169</v>
      </c>
      <c r="F2" s="33" t="s">
        <v>164</v>
      </c>
      <c r="G2" s="140" t="s">
        <v>165</v>
      </c>
      <c r="H2" s="40" t="s">
        <v>170</v>
      </c>
      <c r="I2" s="41">
        <f ca="1">TODAY()</f>
        <v>46205</v>
      </c>
    </row>
    <row r="3" spans="1:16" s="7" customFormat="1" ht="39.6" x14ac:dyDescent="0.2">
      <c r="A3" s="160" t="s">
        <v>48</v>
      </c>
      <c r="B3" s="119" t="s">
        <v>144</v>
      </c>
      <c r="C3" s="112" t="s">
        <v>8</v>
      </c>
      <c r="D3" s="113" t="s">
        <v>203</v>
      </c>
      <c r="E3" s="135"/>
      <c r="F3" s="110"/>
      <c r="G3" s="111"/>
      <c r="H3" s="7" t="str">
        <f>IF(A3=0,H2,INDEX(調査対象選定!A:A,MATCH(A3,調査対象選定!B:B,0)))</f>
        <v>○</v>
      </c>
      <c r="I3" s="44" t="str">
        <f ca="1">TEXT(I2,"gge.m.d")&amp;CHAR(10)&amp;"指導員:"</f>
        <v>令8.7.2
指導員:</v>
      </c>
    </row>
    <row r="4" spans="1:16" s="7" customFormat="1" ht="26.4" x14ac:dyDescent="0.2">
      <c r="A4" s="161"/>
      <c r="B4" s="120" t="s">
        <v>145</v>
      </c>
      <c r="C4" s="56" t="s">
        <v>32</v>
      </c>
      <c r="D4" s="91" t="s">
        <v>149</v>
      </c>
      <c r="E4" s="47"/>
      <c r="F4" s="72"/>
      <c r="G4" s="120"/>
      <c r="H4" s="7" t="str">
        <f>IF(A4=0,H3,INDEX(調査対象選定!A:A,MATCH(A4,調査対象選定!B:B,0)))</f>
        <v>○</v>
      </c>
    </row>
    <row r="5" spans="1:16" s="7" customFormat="1" ht="26.4" x14ac:dyDescent="0.2">
      <c r="A5" s="161"/>
      <c r="B5" s="120" t="s">
        <v>146</v>
      </c>
      <c r="C5" s="56" t="s">
        <v>32</v>
      </c>
      <c r="D5" s="91" t="s">
        <v>148</v>
      </c>
      <c r="E5" s="47"/>
      <c r="F5" s="72"/>
      <c r="G5" s="120"/>
      <c r="H5" s="7" t="str">
        <f>IF(A5=0,H4,INDEX(調査対象選定!A:A,MATCH(A5,調査対象選定!B:B,0)))</f>
        <v>○</v>
      </c>
    </row>
    <row r="6" spans="1:16" s="7" customFormat="1" ht="26.4" x14ac:dyDescent="0.2">
      <c r="A6" s="162"/>
      <c r="B6" s="121" t="s">
        <v>147</v>
      </c>
      <c r="C6" s="57" t="s">
        <v>32</v>
      </c>
      <c r="D6" s="92" t="s">
        <v>150</v>
      </c>
      <c r="E6" s="136"/>
      <c r="F6" s="127"/>
      <c r="G6" s="121"/>
      <c r="H6" s="7" t="str">
        <f>IF(A6=0,H5,INDEX(調査対象選定!A:A,MATCH(A6,調査対象選定!B:B,0)))</f>
        <v>○</v>
      </c>
    </row>
    <row r="7" spans="1:16" s="7" customFormat="1" ht="26.4" x14ac:dyDescent="0.2">
      <c r="A7" s="160" t="s">
        <v>49</v>
      </c>
      <c r="B7" s="119" t="s">
        <v>151</v>
      </c>
      <c r="C7" s="58" t="s">
        <v>32</v>
      </c>
      <c r="D7" s="90" t="s">
        <v>152</v>
      </c>
      <c r="E7" s="192"/>
      <c r="F7" s="179"/>
      <c r="G7" s="160"/>
      <c r="H7" s="7" t="str">
        <f>IF(A7=0,H6,INDEX(調査対象選定!A:A,MATCH(A7,調査対象選定!B:B,0)))</f>
        <v>○</v>
      </c>
    </row>
    <row r="8" spans="1:16" s="7" customFormat="1" ht="66" x14ac:dyDescent="0.2">
      <c r="A8" s="162"/>
      <c r="B8" s="121" t="s">
        <v>153</v>
      </c>
      <c r="C8" s="59" t="s">
        <v>32</v>
      </c>
      <c r="D8" s="92" t="s">
        <v>148</v>
      </c>
      <c r="E8" s="193"/>
      <c r="F8" s="180"/>
      <c r="G8" s="162"/>
      <c r="H8" s="7" t="str">
        <f>IF(A8=0,H7,INDEX(調査対象選定!A:A,MATCH(A8,調査対象選定!B:B,0)))</f>
        <v>○</v>
      </c>
    </row>
    <row r="9" spans="1:16" s="7" customFormat="1" ht="26.4" x14ac:dyDescent="0.2">
      <c r="A9" s="8" t="s">
        <v>7</v>
      </c>
      <c r="B9" s="9" t="s">
        <v>74</v>
      </c>
      <c r="C9" s="60" t="s">
        <v>8</v>
      </c>
      <c r="D9" s="93" t="s">
        <v>5</v>
      </c>
      <c r="E9" s="48"/>
      <c r="F9" s="73"/>
      <c r="G9" s="81"/>
      <c r="H9" s="7" t="str">
        <f>IF(A9=0,H8,INDEX(調査対象選定!A:A,MATCH(A9,調査対象選定!B:B,0)))</f>
        <v>○</v>
      </c>
    </row>
    <row r="10" spans="1:16" s="7" customFormat="1" ht="39.6" x14ac:dyDescent="0.2">
      <c r="A10" s="8" t="s">
        <v>9</v>
      </c>
      <c r="B10" s="9" t="s">
        <v>75</v>
      </c>
      <c r="C10" s="60" t="s">
        <v>8</v>
      </c>
      <c r="D10" s="93" t="s">
        <v>11</v>
      </c>
      <c r="E10" s="48" t="s">
        <v>13</v>
      </c>
      <c r="F10" s="73"/>
      <c r="G10" s="81"/>
      <c r="H10" s="7" t="str">
        <f>IF(A10=0,H9,INDEX(調査対象選定!A:A,MATCH(A10,調査対象選定!B:B,0)))</f>
        <v>○</v>
      </c>
    </row>
    <row r="11" spans="1:16" s="7" customFormat="1" ht="39.6" x14ac:dyDescent="0.2">
      <c r="A11" s="8" t="s">
        <v>14</v>
      </c>
      <c r="B11" s="9" t="s">
        <v>76</v>
      </c>
      <c r="C11" s="60" t="s">
        <v>8</v>
      </c>
      <c r="D11" s="93" t="s">
        <v>11</v>
      </c>
      <c r="E11" s="48" t="s">
        <v>13</v>
      </c>
      <c r="F11" s="73"/>
      <c r="G11" s="81"/>
      <c r="H11" s="7" t="str">
        <f>IF(A11=0,H10,INDEX(調査対象選定!A:A,MATCH(A11,調査対象選定!B:B,0)))</f>
        <v>○</v>
      </c>
    </row>
    <row r="12" spans="1:16" s="7" customFormat="1" ht="39.6" x14ac:dyDescent="0.2">
      <c r="A12" s="8" t="s">
        <v>17</v>
      </c>
      <c r="B12" s="9" t="s">
        <v>77</v>
      </c>
      <c r="C12" s="60" t="s">
        <v>8</v>
      </c>
      <c r="D12" s="93" t="s">
        <v>11</v>
      </c>
      <c r="E12" s="48" t="s">
        <v>13</v>
      </c>
      <c r="F12" s="73"/>
      <c r="G12" s="81"/>
      <c r="H12" s="7" t="str">
        <f>IF(A12=0,H11,INDEX(調査対象選定!A:A,MATCH(A12,調査対象選定!B:B,0)))</f>
        <v>○</v>
      </c>
    </row>
    <row r="13" spans="1:16" s="7" customFormat="1" ht="39.6" x14ac:dyDescent="0.2">
      <c r="A13" s="157" t="s">
        <v>19</v>
      </c>
      <c r="B13" s="10" t="s">
        <v>154</v>
      </c>
      <c r="C13" s="58" t="s">
        <v>8</v>
      </c>
      <c r="D13" s="94" t="s">
        <v>5</v>
      </c>
      <c r="E13" s="135" t="s">
        <v>20</v>
      </c>
      <c r="F13" s="126"/>
      <c r="G13" s="119"/>
      <c r="H13" s="7" t="str">
        <f>IF(A13=0,H12,INDEX(調査対象選定!A:A,MATCH(A13,調査対象選定!B:B,0)))</f>
        <v>○</v>
      </c>
    </row>
    <row r="14" spans="1:16" s="7" customFormat="1" ht="52.8" x14ac:dyDescent="0.2">
      <c r="A14" s="158"/>
      <c r="B14" s="12" t="s">
        <v>155</v>
      </c>
      <c r="C14" s="61" t="s">
        <v>8</v>
      </c>
      <c r="D14" s="95" t="s">
        <v>22</v>
      </c>
      <c r="E14" s="47" t="s">
        <v>15</v>
      </c>
      <c r="F14" s="72"/>
      <c r="G14" s="120"/>
      <c r="H14" s="7" t="str">
        <f>IF(A14=0,H13,INDEX(調査対象選定!A:A,MATCH(A14,調査対象選定!B:B,0)))</f>
        <v>○</v>
      </c>
    </row>
    <row r="15" spans="1:16" s="7" customFormat="1" ht="39.6" x14ac:dyDescent="0.2">
      <c r="A15" s="158"/>
      <c r="B15" s="12" t="s">
        <v>156</v>
      </c>
      <c r="C15" s="61" t="s">
        <v>8</v>
      </c>
      <c r="D15" s="95" t="s">
        <v>23</v>
      </c>
      <c r="E15" s="47" t="s">
        <v>0</v>
      </c>
      <c r="F15" s="72"/>
      <c r="G15" s="120"/>
      <c r="H15" s="7" t="str">
        <f>IF(A15=0,H14,INDEX(調査対象選定!A:A,MATCH(A15,調査対象選定!B:B,0)))</f>
        <v>○</v>
      </c>
    </row>
    <row r="16" spans="1:16" s="7" customFormat="1" ht="26.4" x14ac:dyDescent="0.2">
      <c r="A16" s="158"/>
      <c r="B16" s="12" t="s">
        <v>80</v>
      </c>
      <c r="C16" s="61" t="s">
        <v>8</v>
      </c>
      <c r="D16" s="95" t="s">
        <v>24</v>
      </c>
      <c r="E16" s="47" t="s">
        <v>12</v>
      </c>
      <c r="F16" s="72"/>
      <c r="G16" s="120"/>
      <c r="H16" s="7" t="str">
        <f>IF(A16=0,H15,INDEX(調査対象選定!A:A,MATCH(A16,調査対象選定!B:B,0)))</f>
        <v>○</v>
      </c>
    </row>
    <row r="17" spans="1:8" s="7" customFormat="1" ht="26.4" x14ac:dyDescent="0.2">
      <c r="A17" s="158"/>
      <c r="B17" s="12" t="s">
        <v>81</v>
      </c>
      <c r="C17" s="61" t="s">
        <v>8</v>
      </c>
      <c r="D17" s="95" t="s">
        <v>5</v>
      </c>
      <c r="E17" s="47" t="s">
        <v>18</v>
      </c>
      <c r="F17" s="72"/>
      <c r="G17" s="120"/>
      <c r="H17" s="7" t="str">
        <f>IF(A17=0,H16,INDEX(調査対象選定!A:A,MATCH(A17,調査対象選定!B:B,0)))</f>
        <v>○</v>
      </c>
    </row>
    <row r="18" spans="1:8" s="7" customFormat="1" ht="66" x14ac:dyDescent="0.2">
      <c r="A18" s="158"/>
      <c r="B18" s="12" t="s">
        <v>157</v>
      </c>
      <c r="C18" s="61" t="s">
        <v>8</v>
      </c>
      <c r="D18" s="95" t="s">
        <v>25</v>
      </c>
      <c r="E18" s="47" t="s">
        <v>1</v>
      </c>
      <c r="F18" s="72"/>
      <c r="G18" s="120"/>
      <c r="H18" s="7" t="str">
        <f>IF(A18=0,H17,INDEX(調査対象選定!A:A,MATCH(A18,調査対象選定!B:B,0)))</f>
        <v>○</v>
      </c>
    </row>
    <row r="19" spans="1:8" s="7" customFormat="1" ht="92.4" x14ac:dyDescent="0.2">
      <c r="A19" s="158"/>
      <c r="B19" s="12" t="s">
        <v>158</v>
      </c>
      <c r="C19" s="61" t="s">
        <v>8</v>
      </c>
      <c r="D19" s="95" t="s">
        <v>25</v>
      </c>
      <c r="E19" s="47" t="s">
        <v>72</v>
      </c>
      <c r="F19" s="72"/>
      <c r="G19" s="120"/>
      <c r="H19" s="7" t="str">
        <f>IF(A19=0,H18,INDEX(調査対象選定!A:A,MATCH(A19,調査対象選定!B:B,0)))</f>
        <v>○</v>
      </c>
    </row>
    <row r="20" spans="1:8" s="7" customFormat="1" ht="66" x14ac:dyDescent="0.2">
      <c r="A20" s="158"/>
      <c r="B20" s="17" t="s">
        <v>159</v>
      </c>
      <c r="C20" s="61" t="s">
        <v>8</v>
      </c>
      <c r="D20" s="185" t="s">
        <v>163</v>
      </c>
      <c r="E20" s="47" t="s">
        <v>10</v>
      </c>
      <c r="F20" s="72"/>
      <c r="G20" s="120"/>
      <c r="H20" s="7" t="str">
        <f>IF(A20=0,H19,INDEX(調査対象選定!A:A,MATCH(A20,調査対象選定!B:B,0)))</f>
        <v>○</v>
      </c>
    </row>
    <row r="21" spans="1:8" s="22" customFormat="1" ht="26.4" x14ac:dyDescent="0.2">
      <c r="A21" s="158"/>
      <c r="B21" s="24" t="s">
        <v>160</v>
      </c>
      <c r="C21" s="141" t="str">
        <f>IF(AND($C22=$J$1,$C23=$J$1,$C24=$J$1,$C25=$J$1,$C26=$J$1),J1,I1)</f>
        <v>□</v>
      </c>
      <c r="D21" s="186"/>
      <c r="E21" s="47"/>
      <c r="F21" s="72"/>
      <c r="G21" s="120"/>
      <c r="H21" s="7" t="str">
        <f>IF(A21=0,H20,INDEX(調査対象選定!A:A,MATCH(A21,調査対象選定!B:B,0)))</f>
        <v>○</v>
      </c>
    </row>
    <row r="22" spans="1:8" s="22" customFormat="1" ht="52.8" x14ac:dyDescent="0.2">
      <c r="A22" s="158"/>
      <c r="B22" s="24" t="s">
        <v>161</v>
      </c>
      <c r="C22" s="132" t="s">
        <v>8</v>
      </c>
      <c r="D22" s="122" t="s">
        <v>162</v>
      </c>
      <c r="E22" s="47"/>
      <c r="F22" s="72"/>
      <c r="G22" s="120"/>
      <c r="H22" s="7" t="str">
        <f>IF(A22=0,H21,INDEX(調査対象選定!A:A,MATCH(A22,調査対象選定!B:B,0)))</f>
        <v>○</v>
      </c>
    </row>
    <row r="23" spans="1:8" s="22" customFormat="1" ht="39.6" x14ac:dyDescent="0.2">
      <c r="A23" s="158"/>
      <c r="B23" s="21" t="s">
        <v>85</v>
      </c>
      <c r="C23" s="132" t="s">
        <v>8</v>
      </c>
      <c r="D23" s="122" t="s">
        <v>162</v>
      </c>
      <c r="E23" s="47"/>
      <c r="F23" s="72"/>
      <c r="G23" s="120"/>
      <c r="H23" s="7" t="str">
        <f>IF(A23=0,H22,INDEX(調査対象選定!A:A,MATCH(A23,調査対象選定!B:B,0)))</f>
        <v>○</v>
      </c>
    </row>
    <row r="24" spans="1:8" s="22" customFormat="1" ht="52.8" x14ac:dyDescent="0.2">
      <c r="A24" s="158"/>
      <c r="B24" s="21" t="s">
        <v>86</v>
      </c>
      <c r="C24" s="132" t="s">
        <v>8</v>
      </c>
      <c r="D24" s="122" t="s">
        <v>162</v>
      </c>
      <c r="E24" s="47"/>
      <c r="F24" s="72"/>
      <c r="G24" s="120"/>
      <c r="H24" s="7" t="str">
        <f>IF(A24=0,H23,INDEX(調査対象選定!A:A,MATCH(A24,調査対象選定!B:B,0)))</f>
        <v>○</v>
      </c>
    </row>
    <row r="25" spans="1:8" s="22" customFormat="1" ht="26.4" x14ac:dyDescent="0.2">
      <c r="A25" s="158"/>
      <c r="B25" s="21" t="s">
        <v>87</v>
      </c>
      <c r="C25" s="132" t="s">
        <v>8</v>
      </c>
      <c r="D25" s="122" t="s">
        <v>162</v>
      </c>
      <c r="E25" s="47"/>
      <c r="F25" s="72"/>
      <c r="G25" s="120"/>
      <c r="H25" s="7" t="str">
        <f>IF(A25=0,H24,INDEX(調査対象選定!A:A,MATCH(A25,調査対象選定!B:B,0)))</f>
        <v>○</v>
      </c>
    </row>
    <row r="26" spans="1:8" s="22" customFormat="1" ht="118.8" x14ac:dyDescent="0.2">
      <c r="A26" s="159"/>
      <c r="B26" s="27" t="s">
        <v>88</v>
      </c>
      <c r="C26" s="133" t="s">
        <v>8</v>
      </c>
      <c r="D26" s="123" t="s">
        <v>162</v>
      </c>
      <c r="E26" s="136"/>
      <c r="F26" s="127"/>
      <c r="G26" s="121"/>
      <c r="H26" s="7" t="str">
        <f>IF(A26=0,H25,INDEX(調査対象選定!A:A,MATCH(A26,調査対象選定!B:B,0)))</f>
        <v>○</v>
      </c>
    </row>
    <row r="27" spans="1:8" s="7" customFormat="1" ht="39.6" x14ac:dyDescent="0.2">
      <c r="A27" s="157" t="s">
        <v>6</v>
      </c>
      <c r="B27" s="10" t="s">
        <v>78</v>
      </c>
      <c r="C27" s="58" t="s">
        <v>8</v>
      </c>
      <c r="D27" s="94" t="s">
        <v>28</v>
      </c>
      <c r="E27" s="135" t="s">
        <v>20</v>
      </c>
      <c r="F27" s="126"/>
      <c r="G27" s="119"/>
      <c r="H27" s="7" t="str">
        <f>IF(A27=0,H26,INDEX(調査対象選定!A:A,MATCH(A27,調査対象選定!B:B,0)))</f>
        <v>○</v>
      </c>
    </row>
    <row r="28" spans="1:8" s="7" customFormat="1" ht="39.6" x14ac:dyDescent="0.2">
      <c r="A28" s="158"/>
      <c r="B28" s="12" t="s">
        <v>89</v>
      </c>
      <c r="C28" s="61" t="s">
        <v>8</v>
      </c>
      <c r="D28" s="95" t="s">
        <v>22</v>
      </c>
      <c r="E28" s="47" t="s">
        <v>15</v>
      </c>
      <c r="F28" s="72"/>
      <c r="G28" s="120"/>
      <c r="H28" s="7" t="str">
        <f>IF(A28=0,H27,INDEX(調査対象選定!A:A,MATCH(A28,調査対象選定!B:B,0)))</f>
        <v>○</v>
      </c>
    </row>
    <row r="29" spans="1:8" s="7" customFormat="1" ht="39.6" x14ac:dyDescent="0.2">
      <c r="A29" s="158"/>
      <c r="B29" s="12" t="s">
        <v>79</v>
      </c>
      <c r="C29" s="61" t="s">
        <v>8</v>
      </c>
      <c r="D29" s="95" t="s">
        <v>23</v>
      </c>
      <c r="E29" s="47" t="s">
        <v>0</v>
      </c>
      <c r="F29" s="72"/>
      <c r="G29" s="120"/>
      <c r="H29" s="7" t="str">
        <f>IF(A29=0,H28,INDEX(調査対象選定!A:A,MATCH(A29,調査対象選定!B:B,0)))</f>
        <v>○</v>
      </c>
    </row>
    <row r="30" spans="1:8" s="7" customFormat="1" ht="26.4" x14ac:dyDescent="0.2">
      <c r="A30" s="158"/>
      <c r="B30" s="12" t="s">
        <v>90</v>
      </c>
      <c r="C30" s="61" t="s">
        <v>8</v>
      </c>
      <c r="D30" s="95" t="s">
        <v>24</v>
      </c>
      <c r="E30" s="47" t="s">
        <v>12</v>
      </c>
      <c r="F30" s="72"/>
      <c r="G30" s="120"/>
      <c r="H30" s="7" t="str">
        <f>IF(A30=0,H29,INDEX(調査対象選定!A:A,MATCH(A30,調査対象選定!B:B,0)))</f>
        <v>○</v>
      </c>
    </row>
    <row r="31" spans="1:8" s="7" customFormat="1" ht="26.4" x14ac:dyDescent="0.2">
      <c r="A31" s="158"/>
      <c r="B31" s="12" t="s">
        <v>91</v>
      </c>
      <c r="C31" s="61" t="s">
        <v>8</v>
      </c>
      <c r="D31" s="95" t="s">
        <v>5</v>
      </c>
      <c r="E31" s="47" t="s">
        <v>18</v>
      </c>
      <c r="F31" s="72"/>
      <c r="G31" s="120"/>
      <c r="H31" s="7" t="str">
        <f>IF(A31=0,H30,INDEX(調査対象選定!A:A,MATCH(A31,調査対象選定!B:B,0)))</f>
        <v>○</v>
      </c>
    </row>
    <row r="32" spans="1:8" s="7" customFormat="1" ht="66" x14ac:dyDescent="0.2">
      <c r="A32" s="158"/>
      <c r="B32" s="12" t="s">
        <v>82</v>
      </c>
      <c r="C32" s="61" t="s">
        <v>8</v>
      </c>
      <c r="D32" s="190" t="s">
        <v>177</v>
      </c>
      <c r="E32" s="47" t="s">
        <v>1</v>
      </c>
      <c r="F32" s="72"/>
      <c r="G32" s="120"/>
      <c r="H32" s="7" t="str">
        <f>IF(A32=0,H31,INDEX(調査対象選定!A:A,MATCH(A32,調査対象選定!B:B,0)))</f>
        <v>○</v>
      </c>
    </row>
    <row r="33" spans="1:8" s="7" customFormat="1" ht="92.4" x14ac:dyDescent="0.2">
      <c r="A33" s="159"/>
      <c r="B33" s="14" t="s">
        <v>83</v>
      </c>
      <c r="C33" s="59" t="s">
        <v>8</v>
      </c>
      <c r="D33" s="191"/>
      <c r="E33" s="136" t="s">
        <v>27</v>
      </c>
      <c r="F33" s="127"/>
      <c r="G33" s="121"/>
      <c r="H33" s="7" t="str">
        <f>IF(A33=0,H32,INDEX(調査対象選定!A:A,MATCH(A33,調査対象選定!B:B,0)))</f>
        <v>○</v>
      </c>
    </row>
    <row r="34" spans="1:8" s="7" customFormat="1" ht="39.6" x14ac:dyDescent="0.2">
      <c r="A34" s="157" t="s">
        <v>29</v>
      </c>
      <c r="B34" s="10" t="s">
        <v>78</v>
      </c>
      <c r="C34" s="62" t="s">
        <v>8</v>
      </c>
      <c r="D34" s="96" t="s">
        <v>28</v>
      </c>
      <c r="E34" s="49" t="s">
        <v>20</v>
      </c>
      <c r="F34" s="74"/>
      <c r="G34" s="82"/>
      <c r="H34" s="7" t="str">
        <f>IF(A34=0,H33,INDEX(調査対象選定!A:A,MATCH(A34,調査対象選定!B:B,0)))</f>
        <v>○</v>
      </c>
    </row>
    <row r="35" spans="1:8" s="7" customFormat="1" ht="39.6" x14ac:dyDescent="0.2">
      <c r="A35" s="158"/>
      <c r="B35" s="12" t="s">
        <v>92</v>
      </c>
      <c r="C35" s="61" t="s">
        <v>8</v>
      </c>
      <c r="D35" s="95" t="s">
        <v>22</v>
      </c>
      <c r="E35" s="47" t="s">
        <v>15</v>
      </c>
      <c r="F35" s="72"/>
      <c r="G35" s="120"/>
      <c r="H35" s="7" t="str">
        <f>IF(A35=0,H34,INDEX(調査対象選定!A:A,MATCH(A35,調査対象選定!B:B,0)))</f>
        <v>○</v>
      </c>
    </row>
    <row r="36" spans="1:8" s="7" customFormat="1" ht="39.6" x14ac:dyDescent="0.2">
      <c r="A36" s="158"/>
      <c r="B36" s="21" t="s">
        <v>79</v>
      </c>
      <c r="C36" s="61" t="s">
        <v>8</v>
      </c>
      <c r="D36" s="95" t="s">
        <v>23</v>
      </c>
      <c r="E36" s="47" t="s">
        <v>0</v>
      </c>
      <c r="F36" s="72"/>
      <c r="G36" s="120"/>
      <c r="H36" s="7" t="str">
        <f>IF(A36=0,H35,INDEX(調査対象選定!A:A,MATCH(A36,調査対象選定!B:B,0)))</f>
        <v>○</v>
      </c>
    </row>
    <row r="37" spans="1:8" s="7" customFormat="1" ht="26.4" x14ac:dyDescent="0.2">
      <c r="A37" s="158"/>
      <c r="B37" s="16" t="s">
        <v>90</v>
      </c>
      <c r="C37" s="61" t="s">
        <v>8</v>
      </c>
      <c r="D37" s="95" t="s">
        <v>24</v>
      </c>
      <c r="E37" s="47" t="s">
        <v>12</v>
      </c>
      <c r="F37" s="72"/>
      <c r="G37" s="120"/>
      <c r="H37" s="7" t="str">
        <f>IF(A37=0,H36,INDEX(調査対象選定!A:A,MATCH(A37,調査対象選定!B:B,0)))</f>
        <v>○</v>
      </c>
    </row>
    <row r="38" spans="1:8" s="7" customFormat="1" ht="26.4" x14ac:dyDescent="0.2">
      <c r="A38" s="158"/>
      <c r="B38" s="12" t="s">
        <v>91</v>
      </c>
      <c r="C38" s="61" t="s">
        <v>8</v>
      </c>
      <c r="D38" s="95" t="s">
        <v>5</v>
      </c>
      <c r="E38" s="47" t="s">
        <v>18</v>
      </c>
      <c r="F38" s="72"/>
      <c r="G38" s="120"/>
      <c r="H38" s="7" t="str">
        <f>IF(A38=0,H37,INDEX(調査対象選定!A:A,MATCH(A38,調査対象選定!B:B,0)))</f>
        <v>○</v>
      </c>
    </row>
    <row r="39" spans="1:8" s="22" customFormat="1" ht="66" x14ac:dyDescent="0.2">
      <c r="A39" s="158"/>
      <c r="B39" s="25" t="s">
        <v>93</v>
      </c>
      <c r="C39" s="63" t="s">
        <v>8</v>
      </c>
      <c r="D39" s="185" t="s">
        <v>177</v>
      </c>
      <c r="E39" s="50" t="s">
        <v>72</v>
      </c>
      <c r="F39" s="75"/>
      <c r="G39" s="83"/>
      <c r="H39" s="7" t="str">
        <f>IF(A39=0,H38,INDEX(調査対象選定!A:A,MATCH(A39,調査対象選定!B:B,0)))</f>
        <v>○</v>
      </c>
    </row>
    <row r="40" spans="1:8" s="22" customFormat="1" ht="39.6" x14ac:dyDescent="0.2">
      <c r="A40" s="158"/>
      <c r="B40" s="21" t="s">
        <v>94</v>
      </c>
      <c r="C40" s="132" t="s">
        <v>8</v>
      </c>
      <c r="D40" s="186"/>
      <c r="E40" s="51" t="s">
        <v>27</v>
      </c>
      <c r="F40" s="76"/>
      <c r="G40" s="84"/>
      <c r="H40" s="7" t="str">
        <f>IF(A40=0,H39,INDEX(調査対象選定!A:A,MATCH(A40,調査対象選定!B:B,0)))</f>
        <v>○</v>
      </c>
    </row>
    <row r="41" spans="1:8" s="7" customFormat="1" ht="66" x14ac:dyDescent="0.2">
      <c r="A41" s="158"/>
      <c r="B41" s="17" t="s">
        <v>84</v>
      </c>
      <c r="C41" s="61" t="s">
        <v>8</v>
      </c>
      <c r="D41" s="185" t="s">
        <v>163</v>
      </c>
      <c r="E41" s="47" t="s">
        <v>10</v>
      </c>
      <c r="F41" s="72"/>
      <c r="G41" s="120"/>
      <c r="H41" s="7" t="str">
        <f>IF(A41=0,H40,INDEX(調査対象選定!A:A,MATCH(A41,調査対象選定!B:B,0)))</f>
        <v>○</v>
      </c>
    </row>
    <row r="42" spans="1:8" s="7" customFormat="1" ht="26.4" x14ac:dyDescent="0.2">
      <c r="A42" s="158"/>
      <c r="B42" s="17" t="s">
        <v>160</v>
      </c>
      <c r="C42" s="142" t="str">
        <f>IF(AND($C43=$J$1,$C44=$J$1,$C45=$J$1,$C46=$J$1,$C47=$J$1),$J$1,$I$1)</f>
        <v>□</v>
      </c>
      <c r="D42" s="189"/>
      <c r="E42" s="52"/>
      <c r="F42" s="77"/>
      <c r="G42" s="125"/>
      <c r="H42" s="7" t="str">
        <f>IF(A42=0,H41,INDEX(調査対象選定!A:A,MATCH(A42,調査対象選定!B:B,0)))</f>
        <v>○</v>
      </c>
    </row>
    <row r="43" spans="1:8" s="22" customFormat="1" ht="52.8" x14ac:dyDescent="0.2">
      <c r="A43" s="158"/>
      <c r="B43" s="24" t="s">
        <v>161</v>
      </c>
      <c r="C43" s="132" t="s">
        <v>8</v>
      </c>
      <c r="D43" s="122" t="s">
        <v>162</v>
      </c>
      <c r="E43" s="47"/>
      <c r="F43" s="72"/>
      <c r="G43" s="120"/>
      <c r="H43" s="7" t="str">
        <f>IF(A43=0,H42,INDEX(調査対象選定!A:A,MATCH(A43,調査対象選定!B:B,0)))</f>
        <v>○</v>
      </c>
    </row>
    <row r="44" spans="1:8" s="22" customFormat="1" ht="39.6" x14ac:dyDescent="0.2">
      <c r="A44" s="158"/>
      <c r="B44" s="45" t="s">
        <v>85</v>
      </c>
      <c r="C44" s="132" t="s">
        <v>8</v>
      </c>
      <c r="D44" s="122" t="s">
        <v>162</v>
      </c>
      <c r="E44" s="47"/>
      <c r="F44" s="72"/>
      <c r="G44" s="120"/>
      <c r="H44" s="7" t="str">
        <f>IF(A44=0,H43,INDEX(調査対象選定!A:A,MATCH(A44,調査対象選定!B:B,0)))</f>
        <v>○</v>
      </c>
    </row>
    <row r="45" spans="1:8" s="22" customFormat="1" ht="52.8" x14ac:dyDescent="0.2">
      <c r="A45" s="158"/>
      <c r="B45" s="45" t="s">
        <v>86</v>
      </c>
      <c r="C45" s="132" t="s">
        <v>8</v>
      </c>
      <c r="D45" s="122" t="s">
        <v>162</v>
      </c>
      <c r="E45" s="47"/>
      <c r="F45" s="72"/>
      <c r="G45" s="120"/>
      <c r="H45" s="7" t="str">
        <f>IF(A45=0,H44,INDEX(調査対象選定!A:A,MATCH(A45,調査対象選定!B:B,0)))</f>
        <v>○</v>
      </c>
    </row>
    <row r="46" spans="1:8" s="22" customFormat="1" ht="26.4" x14ac:dyDescent="0.2">
      <c r="A46" s="158"/>
      <c r="B46" s="45" t="s">
        <v>87</v>
      </c>
      <c r="C46" s="132" t="s">
        <v>8</v>
      </c>
      <c r="D46" s="122" t="s">
        <v>162</v>
      </c>
      <c r="E46" s="47"/>
      <c r="F46" s="72"/>
      <c r="G46" s="120"/>
      <c r="H46" s="7" t="str">
        <f>IF(A46=0,H45,INDEX(調査対象選定!A:A,MATCH(A46,調査対象選定!B:B,0)))</f>
        <v>○</v>
      </c>
    </row>
    <row r="47" spans="1:8" s="22" customFormat="1" ht="118.8" x14ac:dyDescent="0.2">
      <c r="A47" s="159"/>
      <c r="B47" s="46" t="s">
        <v>88</v>
      </c>
      <c r="C47" s="133" t="s">
        <v>8</v>
      </c>
      <c r="D47" s="123" t="s">
        <v>162</v>
      </c>
      <c r="E47" s="136"/>
      <c r="F47" s="127"/>
      <c r="G47" s="121"/>
      <c r="H47" s="7" t="str">
        <f>IF(A47=0,H46,INDEX(調査対象選定!A:A,MATCH(A47,調査対象選定!B:B,0)))</f>
        <v>○</v>
      </c>
    </row>
    <row r="48" spans="1:8" s="7" customFormat="1" ht="39.6" x14ac:dyDescent="0.2">
      <c r="A48" s="154" t="s">
        <v>178</v>
      </c>
      <c r="B48" s="10" t="s">
        <v>78</v>
      </c>
      <c r="C48" s="58" t="s">
        <v>8</v>
      </c>
      <c r="D48" s="94" t="s">
        <v>28</v>
      </c>
      <c r="E48" s="135" t="s">
        <v>20</v>
      </c>
      <c r="F48" s="126"/>
      <c r="G48" s="119"/>
      <c r="H48" s="7" t="str">
        <f>IF(A48=0,H47,INDEX(調査対象選定!A:A,MATCH(A48,調査対象選定!B:B,0)))</f>
        <v>○</v>
      </c>
    </row>
    <row r="49" spans="1:8" s="7" customFormat="1" ht="39.6" x14ac:dyDescent="0.2">
      <c r="A49" s="155"/>
      <c r="B49" s="12" t="s">
        <v>89</v>
      </c>
      <c r="C49" s="61" t="s">
        <v>8</v>
      </c>
      <c r="D49" s="95" t="s">
        <v>22</v>
      </c>
      <c r="E49" s="47" t="s">
        <v>15</v>
      </c>
      <c r="F49" s="72"/>
      <c r="G49" s="120"/>
      <c r="H49" s="7" t="str">
        <f>IF(A49=0,H48,INDEX(調査対象選定!A:A,MATCH(A49,調査対象選定!B:B,0)))</f>
        <v>○</v>
      </c>
    </row>
    <row r="50" spans="1:8" s="7" customFormat="1" ht="39.6" x14ac:dyDescent="0.2">
      <c r="A50" s="155"/>
      <c r="B50" s="12" t="s">
        <v>79</v>
      </c>
      <c r="C50" s="61" t="s">
        <v>8</v>
      </c>
      <c r="D50" s="95" t="s">
        <v>23</v>
      </c>
      <c r="E50" s="47" t="s">
        <v>0</v>
      </c>
      <c r="F50" s="72"/>
      <c r="G50" s="120"/>
      <c r="H50" s="7" t="str">
        <f>IF(A50=0,H49,INDEX(調査対象選定!A:A,MATCH(A50,調査対象選定!B:B,0)))</f>
        <v>○</v>
      </c>
    </row>
    <row r="51" spans="1:8" s="7" customFormat="1" ht="26.4" x14ac:dyDescent="0.2">
      <c r="A51" s="155"/>
      <c r="B51" s="16" t="s">
        <v>90</v>
      </c>
      <c r="C51" s="61" t="s">
        <v>8</v>
      </c>
      <c r="D51" s="95" t="s">
        <v>24</v>
      </c>
      <c r="E51" s="47" t="s">
        <v>12</v>
      </c>
      <c r="F51" s="72"/>
      <c r="G51" s="120"/>
      <c r="H51" s="7" t="str">
        <f>IF(A51=0,H50,INDEX(調査対象選定!A:A,MATCH(A51,調査対象選定!B:B,0)))</f>
        <v>○</v>
      </c>
    </row>
    <row r="52" spans="1:8" s="7" customFormat="1" ht="26.4" x14ac:dyDescent="0.2">
      <c r="A52" s="155"/>
      <c r="B52" s="12" t="s">
        <v>91</v>
      </c>
      <c r="C52" s="61" t="s">
        <v>8</v>
      </c>
      <c r="D52" s="95" t="s">
        <v>5</v>
      </c>
      <c r="E52" s="47" t="s">
        <v>18</v>
      </c>
      <c r="F52" s="72"/>
      <c r="G52" s="120"/>
      <c r="H52" s="7" t="str">
        <f>IF(A52=0,H51,INDEX(調査対象選定!A:A,MATCH(A52,調査対象選定!B:B,0)))</f>
        <v>○</v>
      </c>
    </row>
    <row r="53" spans="1:8" s="22" customFormat="1" ht="66" x14ac:dyDescent="0.2">
      <c r="A53" s="155"/>
      <c r="B53" s="21" t="s">
        <v>93</v>
      </c>
      <c r="C53" s="132" t="s">
        <v>8</v>
      </c>
      <c r="D53" s="166" t="s">
        <v>177</v>
      </c>
      <c r="E53" s="47" t="s">
        <v>1</v>
      </c>
      <c r="F53" s="72"/>
      <c r="G53" s="120"/>
      <c r="H53" s="7" t="str">
        <f>IF(A53=0,H52,INDEX(調査対象選定!A:A,MATCH(A53,調査対象選定!B:B,0)))</f>
        <v>○</v>
      </c>
    </row>
    <row r="54" spans="1:8" s="7" customFormat="1" ht="39.6" x14ac:dyDescent="0.2">
      <c r="A54" s="156"/>
      <c r="B54" s="14" t="s">
        <v>95</v>
      </c>
      <c r="C54" s="59" t="s">
        <v>8</v>
      </c>
      <c r="D54" s="167"/>
      <c r="E54" s="136" t="s">
        <v>27</v>
      </c>
      <c r="F54" s="127"/>
      <c r="G54" s="121"/>
      <c r="H54" s="7" t="str">
        <f>IF(A54=0,H53,INDEX(調査対象選定!A:A,MATCH(A54,調査対象選定!B:B,0)))</f>
        <v>○</v>
      </c>
    </row>
    <row r="55" spans="1:8" s="7" customFormat="1" ht="39.6" x14ac:dyDescent="0.2">
      <c r="A55" s="176" t="s">
        <v>60</v>
      </c>
      <c r="B55" s="26" t="s">
        <v>78</v>
      </c>
      <c r="C55" s="64" t="s">
        <v>32</v>
      </c>
      <c r="D55" s="97" t="s">
        <v>54</v>
      </c>
      <c r="E55" s="53" t="s">
        <v>61</v>
      </c>
      <c r="F55" s="78"/>
      <c r="G55" s="85"/>
      <c r="H55" s="7" t="str">
        <f>IF(A55=0,H54,INDEX(調査対象選定!A:A,MATCH(A55,調査対象選定!B:B,0)))</f>
        <v>○</v>
      </c>
    </row>
    <row r="56" spans="1:8" s="7" customFormat="1" ht="66" x14ac:dyDescent="0.2">
      <c r="A56" s="177"/>
      <c r="B56" s="21" t="s">
        <v>96</v>
      </c>
      <c r="C56" s="132" t="s">
        <v>32</v>
      </c>
      <c r="D56" s="98" t="s">
        <v>62</v>
      </c>
      <c r="E56" s="137" t="s">
        <v>63</v>
      </c>
      <c r="F56" s="128"/>
      <c r="G56" s="130"/>
      <c r="H56" s="7" t="str">
        <f>IF(A56=0,H55,INDEX(調査対象選定!A:A,MATCH(A56,調査対象選定!B:B,0)))</f>
        <v>○</v>
      </c>
    </row>
    <row r="57" spans="1:8" s="7" customFormat="1" ht="66" x14ac:dyDescent="0.2">
      <c r="A57" s="177"/>
      <c r="B57" s="21" t="s">
        <v>97</v>
      </c>
      <c r="C57" s="132" t="s">
        <v>32</v>
      </c>
      <c r="D57" s="98" t="s">
        <v>64</v>
      </c>
      <c r="E57" s="137" t="s">
        <v>65</v>
      </c>
      <c r="F57" s="128"/>
      <c r="G57" s="130"/>
      <c r="H57" s="7" t="str">
        <f>IF(A57=0,H56,INDEX(調査対象選定!A:A,MATCH(A57,調査対象選定!B:B,0)))</f>
        <v>○</v>
      </c>
    </row>
    <row r="58" spans="1:8" s="7" customFormat="1" ht="39.6" x14ac:dyDescent="0.2">
      <c r="A58" s="177"/>
      <c r="B58" s="21" t="s">
        <v>98</v>
      </c>
      <c r="C58" s="132" t="s">
        <v>32</v>
      </c>
      <c r="D58" s="98" t="s">
        <v>62</v>
      </c>
      <c r="E58" s="137" t="s">
        <v>66</v>
      </c>
      <c r="F58" s="128"/>
      <c r="G58" s="130"/>
      <c r="H58" s="7" t="str">
        <f>IF(A58=0,H57,INDEX(調査対象選定!A:A,MATCH(A58,調査対象選定!B:B,0)))</f>
        <v>○</v>
      </c>
    </row>
    <row r="59" spans="1:8" s="7" customFormat="1" ht="26.4" x14ac:dyDescent="0.2">
      <c r="A59" s="177"/>
      <c r="B59" s="21" t="s">
        <v>99</v>
      </c>
      <c r="C59" s="132" t="s">
        <v>32</v>
      </c>
      <c r="D59" s="98" t="s">
        <v>43</v>
      </c>
      <c r="E59" s="137" t="s">
        <v>67</v>
      </c>
      <c r="F59" s="128"/>
      <c r="G59" s="130"/>
      <c r="H59" s="7" t="str">
        <f>IF(A59=0,H58,INDEX(調査対象選定!A:A,MATCH(A59,調査対象選定!B:B,0)))</f>
        <v>○</v>
      </c>
    </row>
    <row r="60" spans="1:8" s="7" customFormat="1" ht="79.2" x14ac:dyDescent="0.2">
      <c r="A60" s="177"/>
      <c r="B60" s="21" t="s">
        <v>100</v>
      </c>
      <c r="C60" s="132" t="s">
        <v>50</v>
      </c>
      <c r="D60" s="98" t="s">
        <v>54</v>
      </c>
      <c r="E60" s="137"/>
      <c r="F60" s="128"/>
      <c r="G60" s="130"/>
      <c r="H60" s="7" t="str">
        <f>IF(A60=0,H59,INDEX(調査対象選定!A:A,MATCH(A60,調査対象選定!B:B,0)))</f>
        <v>○</v>
      </c>
    </row>
    <row r="61" spans="1:8" s="7" customFormat="1" ht="52.8" x14ac:dyDescent="0.2">
      <c r="A61" s="177"/>
      <c r="B61" s="21" t="s">
        <v>101</v>
      </c>
      <c r="C61" s="132" t="s">
        <v>50</v>
      </c>
      <c r="D61" s="98" t="s">
        <v>54</v>
      </c>
      <c r="E61" s="47"/>
      <c r="F61" s="72"/>
      <c r="G61" s="120"/>
      <c r="H61" s="7" t="str">
        <f>IF(A61=0,H60,INDEX(調査対象選定!A:A,MATCH(A61,調査対象選定!B:B,0)))</f>
        <v>○</v>
      </c>
    </row>
    <row r="62" spans="1:8" s="7" customFormat="1" ht="52.8" x14ac:dyDescent="0.2">
      <c r="A62" s="178"/>
      <c r="B62" s="21" t="s">
        <v>102</v>
      </c>
      <c r="C62" s="132" t="s">
        <v>50</v>
      </c>
      <c r="D62" s="98" t="s">
        <v>68</v>
      </c>
      <c r="E62" s="138"/>
      <c r="F62" s="129"/>
      <c r="G62" s="131"/>
      <c r="H62" s="7" t="str">
        <f>IF(A62=0,H61,INDEX(調査対象選定!A:A,MATCH(A62,調査対象選定!B:B,0)))</f>
        <v>○</v>
      </c>
    </row>
    <row r="63" spans="1:8" s="7" customFormat="1" ht="52.8" x14ac:dyDescent="0.2">
      <c r="A63" s="154" t="s">
        <v>26</v>
      </c>
      <c r="B63" s="10" t="s">
        <v>103</v>
      </c>
      <c r="C63" s="58" t="s">
        <v>32</v>
      </c>
      <c r="D63" s="94" t="s">
        <v>34</v>
      </c>
      <c r="E63" s="135"/>
      <c r="F63" s="126"/>
      <c r="G63" s="119"/>
      <c r="H63" s="7" t="str">
        <f>IF(A63=0,H62,INDEX(調査対象選定!A:A,MATCH(A63,調査対象選定!B:B,0)))</f>
        <v>○</v>
      </c>
    </row>
    <row r="64" spans="1:8" s="7" customFormat="1" ht="52.8" x14ac:dyDescent="0.2">
      <c r="A64" s="155"/>
      <c r="B64" s="12" t="s">
        <v>104</v>
      </c>
      <c r="C64" s="61" t="s">
        <v>32</v>
      </c>
      <c r="D64" s="95" t="s">
        <v>16</v>
      </c>
      <c r="E64" s="47"/>
      <c r="F64" s="72"/>
      <c r="G64" s="120"/>
      <c r="H64" s="7" t="str">
        <f>IF(A64=0,H63,INDEX(調査対象選定!A:A,MATCH(A64,調査対象選定!B:B,0)))</f>
        <v>○</v>
      </c>
    </row>
    <row r="65" spans="1:8" s="7" customFormat="1" ht="39.6" x14ac:dyDescent="0.2">
      <c r="A65" s="156"/>
      <c r="B65" s="14" t="s">
        <v>105</v>
      </c>
      <c r="C65" s="59" t="s">
        <v>32</v>
      </c>
      <c r="D65" s="100" t="s">
        <v>16</v>
      </c>
      <c r="E65" s="136"/>
      <c r="F65" s="127"/>
      <c r="G65" s="121"/>
      <c r="H65" s="7" t="str">
        <f>IF(A65=0,H64,INDEX(調査対象選定!A:A,MATCH(A65,調査対象選定!B:B,0)))</f>
        <v>○</v>
      </c>
    </row>
    <row r="66" spans="1:8" s="7" customFormat="1" ht="66" x14ac:dyDescent="0.2">
      <c r="A66" s="173" t="s">
        <v>35</v>
      </c>
      <c r="B66" s="10" t="s">
        <v>106</v>
      </c>
      <c r="C66" s="58" t="s">
        <v>8</v>
      </c>
      <c r="D66" s="94" t="s">
        <v>31</v>
      </c>
      <c r="E66" s="135"/>
      <c r="F66" s="126"/>
      <c r="G66" s="119"/>
      <c r="H66" s="7" t="str">
        <f>IF(A66=0,H65,INDEX(調査対象選定!A:A,MATCH(A66,調査対象選定!B:B,0)))</f>
        <v>○</v>
      </c>
    </row>
    <row r="67" spans="1:8" s="7" customFormat="1" ht="39.6" x14ac:dyDescent="0.2">
      <c r="A67" s="174"/>
      <c r="B67" s="12" t="s">
        <v>107</v>
      </c>
      <c r="C67" s="61" t="s">
        <v>8</v>
      </c>
      <c r="D67" s="95" t="s">
        <v>36</v>
      </c>
      <c r="E67" s="47"/>
      <c r="F67" s="72"/>
      <c r="G67" s="120"/>
      <c r="H67" s="7" t="str">
        <f>IF(A67=0,H66,INDEX(調査対象選定!A:A,MATCH(A67,調査対象選定!B:B,0)))</f>
        <v>○</v>
      </c>
    </row>
    <row r="68" spans="1:8" s="7" customFormat="1" ht="39.6" x14ac:dyDescent="0.2">
      <c r="A68" s="174"/>
      <c r="B68" s="12" t="s">
        <v>108</v>
      </c>
      <c r="C68" s="61" t="s">
        <v>8</v>
      </c>
      <c r="D68" s="104" t="s">
        <v>21</v>
      </c>
      <c r="E68" s="47"/>
      <c r="F68" s="72"/>
      <c r="G68" s="120"/>
      <c r="H68" s="7" t="str">
        <f>IF(A68=0,H67,INDEX(調査対象選定!A:A,MATCH(A68,調査対象選定!B:B,0)))</f>
        <v>○</v>
      </c>
    </row>
    <row r="69" spans="1:8" s="22" customFormat="1" ht="66" x14ac:dyDescent="0.2">
      <c r="A69" s="174"/>
      <c r="B69" s="21" t="s">
        <v>109</v>
      </c>
      <c r="C69" s="187" t="s">
        <v>50</v>
      </c>
      <c r="D69" s="166" t="s">
        <v>51</v>
      </c>
      <c r="E69" s="194"/>
      <c r="F69" s="181"/>
      <c r="G69" s="183"/>
      <c r="H69" s="7" t="str">
        <f>IF(A69=0,H68,INDEX(調査対象選定!A:A,MATCH(A69,調査対象選定!B:B,0)))</f>
        <v>○</v>
      </c>
    </row>
    <row r="70" spans="1:8" s="22" customFormat="1" ht="39.6" x14ac:dyDescent="0.2">
      <c r="A70" s="175"/>
      <c r="B70" s="27" t="s">
        <v>110</v>
      </c>
      <c r="C70" s="188"/>
      <c r="D70" s="167"/>
      <c r="E70" s="195"/>
      <c r="F70" s="182"/>
      <c r="G70" s="184"/>
      <c r="H70" s="7" t="str">
        <f>IF(A70=0,H69,INDEX(調査対象選定!A:A,MATCH(A70,調査対象選定!B:B,0)))</f>
        <v>○</v>
      </c>
    </row>
    <row r="71" spans="1:8" s="7" customFormat="1" ht="79.2" x14ac:dyDescent="0.2">
      <c r="A71" s="8" t="s">
        <v>37</v>
      </c>
      <c r="B71" s="9" t="s">
        <v>111</v>
      </c>
      <c r="C71" s="60" t="s">
        <v>8</v>
      </c>
      <c r="D71" s="93" t="s">
        <v>11</v>
      </c>
      <c r="E71" s="48" t="s">
        <v>38</v>
      </c>
      <c r="F71" s="73"/>
      <c r="G71" s="81"/>
      <c r="H71" s="7" t="str">
        <f>IF(A71=0,H70,INDEX(調査対象選定!A:A,MATCH(A71,調査対象選定!B:B,0)))</f>
        <v>○</v>
      </c>
    </row>
    <row r="72" spans="1:8" s="7" customFormat="1" ht="26.4" x14ac:dyDescent="0.2">
      <c r="A72" s="157" t="s">
        <v>30</v>
      </c>
      <c r="B72" s="10" t="s">
        <v>112</v>
      </c>
      <c r="C72" s="58" t="s">
        <v>8</v>
      </c>
      <c r="D72" s="94" t="s">
        <v>11</v>
      </c>
      <c r="E72" s="54" t="s">
        <v>39</v>
      </c>
      <c r="F72" s="79"/>
      <c r="G72" s="124"/>
      <c r="H72" s="7" t="str">
        <f>IF(A72=0,H71,INDEX(調査対象選定!A:A,MATCH(A72,調査対象選定!B:B,0)))</f>
        <v>○</v>
      </c>
    </row>
    <row r="73" spans="1:8" s="7" customFormat="1" ht="66" x14ac:dyDescent="0.2">
      <c r="A73" s="159"/>
      <c r="B73" s="14" t="s">
        <v>113</v>
      </c>
      <c r="C73" s="59" t="s">
        <v>8</v>
      </c>
      <c r="D73" s="100" t="s">
        <v>11</v>
      </c>
      <c r="E73" s="136"/>
      <c r="F73" s="127"/>
      <c r="G73" s="121"/>
      <c r="H73" s="7" t="str">
        <f>IF(A73=0,H72,INDEX(調査対象選定!A:A,MATCH(A73,調査対象選定!B:B,0)))</f>
        <v>○</v>
      </c>
    </row>
    <row r="74" spans="1:8" s="7" customFormat="1" ht="39.6" x14ac:dyDescent="0.2">
      <c r="A74" s="8" t="s">
        <v>40</v>
      </c>
      <c r="B74" s="9" t="s">
        <v>114</v>
      </c>
      <c r="C74" s="60" t="s">
        <v>8</v>
      </c>
      <c r="D74" s="93" t="s">
        <v>11</v>
      </c>
      <c r="E74" s="48"/>
      <c r="F74" s="73"/>
      <c r="G74" s="81"/>
      <c r="H74" s="7" t="str">
        <f>IF(A74=0,H73,INDEX(調査対象選定!A:A,MATCH(A74,調査対象選定!B:B,0)))</f>
        <v>○</v>
      </c>
    </row>
    <row r="75" spans="1:8" ht="48.6" x14ac:dyDescent="0.2">
      <c r="A75" s="8" t="s">
        <v>41</v>
      </c>
      <c r="B75" s="9" t="s">
        <v>204</v>
      </c>
      <c r="C75" s="60" t="s">
        <v>8</v>
      </c>
      <c r="D75" s="93" t="s">
        <v>11</v>
      </c>
      <c r="E75" s="48" t="s">
        <v>205</v>
      </c>
      <c r="F75" s="73"/>
      <c r="G75" s="81"/>
      <c r="H75" s="7" t="str">
        <f>IF(A75=0,H74,INDEX(調査対象選定!A:A,MATCH(A75,調査対象選定!B:B,0)))</f>
        <v>○</v>
      </c>
    </row>
    <row r="76" spans="1:8" ht="52.8" x14ac:dyDescent="0.2">
      <c r="A76" s="8" t="s">
        <v>42</v>
      </c>
      <c r="B76" s="9" t="s">
        <v>115</v>
      </c>
      <c r="C76" s="60" t="s">
        <v>8</v>
      </c>
      <c r="D76" s="93" t="s">
        <v>11</v>
      </c>
      <c r="E76" s="48"/>
      <c r="F76" s="73"/>
      <c r="G76" s="81"/>
      <c r="H76" s="7" t="str">
        <f>IF(A76=0,H75,INDEX(調査対象選定!A:A,MATCH(A76,調査対象選定!B:B,0)))</f>
        <v>○</v>
      </c>
    </row>
    <row r="77" spans="1:8" ht="79.2" x14ac:dyDescent="0.2">
      <c r="A77" s="154" t="s">
        <v>33</v>
      </c>
      <c r="B77" s="18" t="s">
        <v>116</v>
      </c>
      <c r="C77" s="65" t="s">
        <v>8</v>
      </c>
      <c r="D77" s="94" t="s">
        <v>43</v>
      </c>
      <c r="E77" s="135"/>
      <c r="F77" s="126"/>
      <c r="G77" s="119"/>
      <c r="H77" s="7" t="str">
        <f>IF(A77=0,H76,INDEX(調査対象選定!A:A,MATCH(A77,調査対象選定!B:B,0)))</f>
        <v>○</v>
      </c>
    </row>
    <row r="78" spans="1:8" ht="39.6" x14ac:dyDescent="0.2">
      <c r="A78" s="155"/>
      <c r="B78" s="12" t="s">
        <v>117</v>
      </c>
      <c r="C78" s="67" t="s">
        <v>8</v>
      </c>
      <c r="D78" s="104" t="s">
        <v>43</v>
      </c>
      <c r="E78" s="47"/>
      <c r="F78" s="72"/>
      <c r="G78" s="120"/>
      <c r="H78" s="7" t="str">
        <f>IF(A78=0,H77,INDEX(調査対象選定!A:A,MATCH(A78,調査対象選定!B:B,0)))</f>
        <v>○</v>
      </c>
    </row>
    <row r="79" spans="1:8" ht="39.6" x14ac:dyDescent="0.2">
      <c r="A79" s="156"/>
      <c r="B79" s="14" t="s">
        <v>118</v>
      </c>
      <c r="C79" s="66" t="s">
        <v>8</v>
      </c>
      <c r="D79" s="100" t="s">
        <v>11</v>
      </c>
      <c r="E79" s="136"/>
      <c r="F79" s="127"/>
      <c r="G79" s="121"/>
      <c r="H79" s="7" t="str">
        <f>IF(A79=0,H78,INDEX(調査対象選定!A:A,MATCH(A79,調査対象選定!B:B,0)))</f>
        <v>○</v>
      </c>
    </row>
    <row r="80" spans="1:8" ht="105.6" x14ac:dyDescent="0.2">
      <c r="A80" s="154" t="s">
        <v>44</v>
      </c>
      <c r="B80" s="10" t="s">
        <v>119</v>
      </c>
      <c r="C80" s="65" t="s">
        <v>8</v>
      </c>
      <c r="D80" s="94" t="s">
        <v>5</v>
      </c>
      <c r="E80" s="135"/>
      <c r="F80" s="126"/>
      <c r="G80" s="119"/>
      <c r="H80" s="7" t="str">
        <f>IF(A80=0,H79,INDEX(調査対象選定!A:A,MATCH(A80,調査対象選定!B:B,0)))</f>
        <v>○</v>
      </c>
    </row>
    <row r="81" spans="1:8" ht="39.6" x14ac:dyDescent="0.2">
      <c r="A81" s="155"/>
      <c r="B81" s="19" t="s">
        <v>120</v>
      </c>
      <c r="C81" s="67" t="s">
        <v>8</v>
      </c>
      <c r="D81" s="95" t="s">
        <v>5</v>
      </c>
      <c r="E81" s="47"/>
      <c r="F81" s="72"/>
      <c r="G81" s="120"/>
      <c r="H81" s="7" t="str">
        <f>IF(A81=0,H80,INDEX(調査対象選定!A:A,MATCH(A81,調査対象選定!B:B,0)))</f>
        <v>○</v>
      </c>
    </row>
    <row r="82" spans="1:8" ht="39.6" x14ac:dyDescent="0.2">
      <c r="A82" s="156"/>
      <c r="B82" s="30" t="s">
        <v>121</v>
      </c>
      <c r="C82" s="66" t="s">
        <v>8</v>
      </c>
      <c r="D82" s="100" t="s">
        <v>11</v>
      </c>
      <c r="E82" s="136"/>
      <c r="F82" s="127"/>
      <c r="G82" s="121"/>
      <c r="H82" s="7" t="str">
        <f>IF(A82=0,H81,INDEX(調査対象選定!A:A,MATCH(A82,調査対象選定!B:B,0)))</f>
        <v>○</v>
      </c>
    </row>
    <row r="83" spans="1:8" ht="52.8" x14ac:dyDescent="0.2">
      <c r="A83" s="151" t="s">
        <v>69</v>
      </c>
      <c r="B83" s="10" t="s">
        <v>179</v>
      </c>
      <c r="C83" s="58" t="s">
        <v>50</v>
      </c>
      <c r="D83" s="94" t="s">
        <v>52</v>
      </c>
      <c r="E83" s="135"/>
      <c r="F83" s="126"/>
      <c r="G83" s="86"/>
      <c r="H83" s="7" t="str">
        <f>IF(A83=0,H82,INDEX(調査対象選定!A:A,MATCH(A83,調査対象選定!B:B,0)))</f>
        <v>○</v>
      </c>
    </row>
    <row r="84" spans="1:8" ht="66" x14ac:dyDescent="0.2">
      <c r="A84" s="171"/>
      <c r="B84" s="12" t="s">
        <v>180</v>
      </c>
      <c r="C84" s="61" t="s">
        <v>50</v>
      </c>
      <c r="D84" s="95" t="s">
        <v>70</v>
      </c>
      <c r="E84" s="47"/>
      <c r="F84" s="72"/>
      <c r="G84" s="87"/>
      <c r="H84" s="7" t="str">
        <f>IF(A84=0,H83,INDEX(調査対象選定!A:A,MATCH(A84,調査対象選定!B:B,0)))</f>
        <v>○</v>
      </c>
    </row>
    <row r="85" spans="1:8" ht="66" x14ac:dyDescent="0.2">
      <c r="A85" s="171"/>
      <c r="B85" s="12" t="s">
        <v>181</v>
      </c>
      <c r="C85" s="61" t="s">
        <v>50</v>
      </c>
      <c r="D85" s="95" t="s">
        <v>70</v>
      </c>
      <c r="E85" s="47"/>
      <c r="F85" s="72"/>
      <c r="G85" s="87"/>
      <c r="H85" s="7" t="str">
        <f>IF(A85=0,H84,INDEX(調査対象選定!A:A,MATCH(A85,調査対象選定!B:B,0)))</f>
        <v>○</v>
      </c>
    </row>
    <row r="86" spans="1:8" ht="39.6" x14ac:dyDescent="0.2">
      <c r="A86" s="171"/>
      <c r="B86" s="12" t="s">
        <v>182</v>
      </c>
      <c r="C86" s="61" t="s">
        <v>50</v>
      </c>
      <c r="D86" s="95" t="s">
        <v>70</v>
      </c>
      <c r="E86" s="47"/>
      <c r="F86" s="72"/>
      <c r="G86" s="87"/>
      <c r="H86" s="7" t="str">
        <f>IF(A86=0,H85,INDEX(調査対象選定!A:A,MATCH(A86,調査対象選定!B:B,0)))</f>
        <v>○</v>
      </c>
    </row>
    <row r="87" spans="1:8" ht="132" x14ac:dyDescent="0.2">
      <c r="A87" s="171"/>
      <c r="B87" s="12" t="s">
        <v>183</v>
      </c>
      <c r="C87" s="61" t="s">
        <v>50</v>
      </c>
      <c r="D87" s="95" t="s">
        <v>62</v>
      </c>
      <c r="E87" s="47" t="s">
        <v>71</v>
      </c>
      <c r="F87" s="72"/>
      <c r="G87" s="87"/>
      <c r="H87" s="7" t="str">
        <f>IF(A87=0,H86,INDEX(調査対象選定!A:A,MATCH(A87,調査対象選定!B:B,0)))</f>
        <v>○</v>
      </c>
    </row>
    <row r="88" spans="1:8" ht="39.6" x14ac:dyDescent="0.2">
      <c r="A88" s="171"/>
      <c r="B88" s="12" t="s">
        <v>184</v>
      </c>
      <c r="C88" s="61" t="s">
        <v>50</v>
      </c>
      <c r="D88" s="95" t="s">
        <v>52</v>
      </c>
      <c r="E88" s="47"/>
      <c r="F88" s="72"/>
      <c r="G88" s="87"/>
      <c r="H88" s="7" t="str">
        <f>IF(A88=0,H87,INDEX(調査対象選定!A:A,MATCH(A88,調査対象選定!B:B,0)))</f>
        <v>○</v>
      </c>
    </row>
    <row r="89" spans="1:8" ht="26.4" x14ac:dyDescent="0.2">
      <c r="A89" s="172"/>
      <c r="B89" s="14" t="s">
        <v>185</v>
      </c>
      <c r="C89" s="59" t="s">
        <v>50</v>
      </c>
      <c r="D89" s="100" t="s">
        <v>54</v>
      </c>
      <c r="E89" s="136"/>
      <c r="F89" s="127"/>
      <c r="G89" s="88"/>
      <c r="H89" s="7" t="str">
        <f>IF(A89=0,H88,INDEX(調査対象選定!A:A,MATCH(A89,調査対象選定!B:B,0)))</f>
        <v>○</v>
      </c>
    </row>
    <row r="90" spans="1:8" s="7" customFormat="1" ht="39.6" x14ac:dyDescent="0.2">
      <c r="A90" s="168" t="s">
        <v>45</v>
      </c>
      <c r="B90" s="11" t="s">
        <v>122</v>
      </c>
      <c r="C90" s="58" t="s">
        <v>8</v>
      </c>
      <c r="D90" s="101" t="s">
        <v>11</v>
      </c>
      <c r="E90" s="47"/>
      <c r="F90" s="72"/>
      <c r="G90" s="120"/>
      <c r="H90" s="7" t="str">
        <f>IF(A90=0,H89,INDEX(調査対象選定!A:A,MATCH(A90,調査対象選定!B:B,0)))</f>
        <v>○</v>
      </c>
    </row>
    <row r="91" spans="1:8" s="7" customFormat="1" ht="79.2" x14ac:dyDescent="0.2">
      <c r="A91" s="169"/>
      <c r="B91" s="13" t="s">
        <v>123</v>
      </c>
      <c r="C91" s="61" t="s">
        <v>8</v>
      </c>
      <c r="D91" s="102" t="s">
        <v>11</v>
      </c>
      <c r="E91" s="51"/>
      <c r="F91" s="76"/>
      <c r="G91" s="84"/>
      <c r="H91" s="7" t="str">
        <f>IF(A91=0,H90,INDEX(調査対象選定!A:A,MATCH(A91,調査対象選定!B:B,0)))</f>
        <v>○</v>
      </c>
    </row>
    <row r="92" spans="1:8" s="7" customFormat="1" ht="39.6" x14ac:dyDescent="0.2">
      <c r="A92" s="170"/>
      <c r="B92" s="15" t="s">
        <v>124</v>
      </c>
      <c r="C92" s="59" t="s">
        <v>8</v>
      </c>
      <c r="D92" s="103" t="s">
        <v>46</v>
      </c>
      <c r="E92" s="55"/>
      <c r="F92" s="80"/>
      <c r="G92" s="89"/>
      <c r="H92" s="7" t="str">
        <f>IF(A92=0,H91,INDEX(調査対象選定!A:A,MATCH(A92,調査対象選定!B:B,0)))</f>
        <v>○</v>
      </c>
    </row>
    <row r="93" spans="1:8" s="7" customFormat="1" ht="79.2" x14ac:dyDescent="0.2">
      <c r="A93" s="168" t="s">
        <v>47</v>
      </c>
      <c r="B93" s="11" t="s">
        <v>125</v>
      </c>
      <c r="C93" s="58" t="s">
        <v>8</v>
      </c>
      <c r="D93" s="101" t="s">
        <v>11</v>
      </c>
      <c r="E93" s="135"/>
      <c r="F93" s="126"/>
      <c r="G93" s="119"/>
      <c r="H93" s="7" t="str">
        <f>IF(A93=0,H92,INDEX(調査対象選定!A:A,MATCH(A93,調査対象選定!B:B,0)))</f>
        <v>○</v>
      </c>
    </row>
    <row r="94" spans="1:8" s="7" customFormat="1" ht="39.6" x14ac:dyDescent="0.2">
      <c r="A94" s="169"/>
      <c r="B94" s="13" t="s">
        <v>124</v>
      </c>
      <c r="C94" s="61" t="s">
        <v>8</v>
      </c>
      <c r="D94" s="102" t="s">
        <v>46</v>
      </c>
      <c r="E94" s="47"/>
      <c r="F94" s="72"/>
      <c r="G94" s="120"/>
      <c r="H94" s="7" t="str">
        <f>IF(A94=0,H93,INDEX(調査対象選定!A:A,MATCH(A94,調査対象選定!B:B,0)))</f>
        <v>○</v>
      </c>
    </row>
    <row r="95" spans="1:8" s="7" customFormat="1" ht="39.6" x14ac:dyDescent="0.2">
      <c r="A95" s="169"/>
      <c r="B95" s="13" t="s">
        <v>126</v>
      </c>
      <c r="C95" s="61" t="s">
        <v>8</v>
      </c>
      <c r="D95" s="102" t="s">
        <v>73</v>
      </c>
      <c r="E95" s="47"/>
      <c r="F95" s="72"/>
      <c r="G95" s="120"/>
      <c r="H95" s="7" t="str">
        <f>IF(A95=0,H94,INDEX(調査対象選定!A:A,MATCH(A95,調査対象選定!B:B,0)))</f>
        <v>○</v>
      </c>
    </row>
    <row r="96" spans="1:8" s="7" customFormat="1" ht="55.95" customHeight="1" x14ac:dyDescent="0.2">
      <c r="A96" s="169"/>
      <c r="B96" s="13" t="s">
        <v>127</v>
      </c>
      <c r="C96" s="61" t="s">
        <v>8</v>
      </c>
      <c r="D96" s="104" t="s">
        <v>11</v>
      </c>
      <c r="E96" s="51"/>
      <c r="F96" s="76"/>
      <c r="G96" s="84"/>
      <c r="H96" s="7" t="str">
        <f>IF(A96=0,H95,INDEX(調査対象選定!A:A,MATCH(A96,調査対象選定!B:B,0)))</f>
        <v>○</v>
      </c>
    </row>
    <row r="97" spans="1:8" s="7" customFormat="1" ht="52.8" x14ac:dyDescent="0.2">
      <c r="A97" s="170"/>
      <c r="B97" s="15" t="s">
        <v>128</v>
      </c>
      <c r="C97" s="59" t="s">
        <v>8</v>
      </c>
      <c r="D97" s="103" t="s">
        <v>46</v>
      </c>
      <c r="E97" s="136"/>
      <c r="F97" s="127"/>
      <c r="G97" s="121"/>
      <c r="H97" s="7" t="str">
        <f>IF(A97=0,H96,INDEX(調査対象選定!A:A,MATCH(A97,調査対象選定!B:B,0)))</f>
        <v>○</v>
      </c>
    </row>
    <row r="98" spans="1:8" s="20" customFormat="1" ht="52.8" x14ac:dyDescent="0.2">
      <c r="A98" s="163" t="s">
        <v>223</v>
      </c>
      <c r="B98" s="18" t="s">
        <v>186</v>
      </c>
      <c r="C98" s="68" t="s">
        <v>50</v>
      </c>
      <c r="D98" s="105" t="s">
        <v>52</v>
      </c>
      <c r="E98" s="135" t="s">
        <v>53</v>
      </c>
      <c r="F98" s="126"/>
      <c r="G98" s="119"/>
      <c r="H98" s="7" t="str">
        <f>IF(A98=0,H97,INDEX(調査対象選定!A:A,MATCH(A98,調査対象選定!B:B,0)))</f>
        <v>○</v>
      </c>
    </row>
    <row r="99" spans="1:8" s="20" customFormat="1" ht="52.8" x14ac:dyDescent="0.2">
      <c r="A99" s="164"/>
      <c r="B99" s="28" t="s">
        <v>129</v>
      </c>
      <c r="C99" s="69" t="s">
        <v>50</v>
      </c>
      <c r="D99" s="104" t="s">
        <v>54</v>
      </c>
      <c r="E99" s="47"/>
      <c r="F99" s="72"/>
      <c r="G99" s="120"/>
      <c r="H99" s="7" t="str">
        <f>IF(A99=0,H98,INDEX(調査対象選定!A:A,MATCH(A99,調査対象選定!B:B,0)))</f>
        <v>○</v>
      </c>
    </row>
    <row r="100" spans="1:8" s="20" customFormat="1" ht="66" x14ac:dyDescent="0.2">
      <c r="A100" s="164"/>
      <c r="B100" s="28" t="s">
        <v>187</v>
      </c>
      <c r="C100" s="69" t="s">
        <v>50</v>
      </c>
      <c r="D100" s="104" t="s">
        <v>54</v>
      </c>
      <c r="E100" s="47"/>
      <c r="F100" s="72"/>
      <c r="G100" s="120"/>
      <c r="H100" s="7" t="str">
        <f>IF(A100=0,H99,INDEX(調査対象選定!A:A,MATCH(A100,調査対象選定!B:B,0)))</f>
        <v>○</v>
      </c>
    </row>
    <row r="101" spans="1:8" s="20" customFormat="1" ht="26.4" x14ac:dyDescent="0.2">
      <c r="A101" s="164"/>
      <c r="B101" s="19" t="s">
        <v>130</v>
      </c>
      <c r="C101" s="69" t="s">
        <v>50</v>
      </c>
      <c r="D101" s="104" t="s">
        <v>52</v>
      </c>
      <c r="E101" s="47" t="s">
        <v>53</v>
      </c>
      <c r="F101" s="72"/>
      <c r="G101" s="120"/>
      <c r="H101" s="7" t="str">
        <f>IF(A101=0,H100,INDEX(調査対象選定!A:A,MATCH(A101,調査対象選定!B:B,0)))</f>
        <v>○</v>
      </c>
    </row>
    <row r="102" spans="1:8" s="20" customFormat="1" ht="26.4" x14ac:dyDescent="0.2">
      <c r="A102" s="164"/>
      <c r="B102" s="19" t="s">
        <v>131</v>
      </c>
      <c r="C102" s="69" t="s">
        <v>50</v>
      </c>
      <c r="D102" s="104" t="s">
        <v>52</v>
      </c>
      <c r="E102" s="47"/>
      <c r="F102" s="72"/>
      <c r="G102" s="120"/>
      <c r="H102" s="7" t="str">
        <f>IF(A102=0,H101,INDEX(調査対象選定!A:A,MATCH(A102,調査対象選定!B:B,0)))</f>
        <v>○</v>
      </c>
    </row>
    <row r="103" spans="1:8" s="20" customFormat="1" ht="26.4" x14ac:dyDescent="0.2">
      <c r="A103" s="164"/>
      <c r="B103" s="19" t="s">
        <v>132</v>
      </c>
      <c r="C103" s="69" t="s">
        <v>50</v>
      </c>
      <c r="D103" s="104" t="s">
        <v>52</v>
      </c>
      <c r="E103" s="47" t="s">
        <v>55</v>
      </c>
      <c r="F103" s="72"/>
      <c r="G103" s="120"/>
      <c r="H103" s="7" t="str">
        <f>IF(A103=0,H102,INDEX(調査対象選定!A:A,MATCH(A103,調査対象選定!B:B,0)))</f>
        <v>○</v>
      </c>
    </row>
    <row r="104" spans="1:8" s="20" customFormat="1" ht="26.4" x14ac:dyDescent="0.2">
      <c r="A104" s="164"/>
      <c r="B104" s="19" t="s">
        <v>188</v>
      </c>
      <c r="C104" s="69" t="s">
        <v>50</v>
      </c>
      <c r="D104" s="104" t="s">
        <v>56</v>
      </c>
      <c r="E104" s="47"/>
      <c r="F104" s="72"/>
      <c r="G104" s="120"/>
      <c r="H104" s="7" t="str">
        <f>IF(A104=0,H103,INDEX(調査対象選定!A:A,MATCH(A104,調査対象選定!B:B,0)))</f>
        <v>○</v>
      </c>
    </row>
    <row r="105" spans="1:8" s="20" customFormat="1" ht="26.4" x14ac:dyDescent="0.2">
      <c r="A105" s="164"/>
      <c r="B105" s="19" t="s">
        <v>133</v>
      </c>
      <c r="C105" s="69" t="s">
        <v>50</v>
      </c>
      <c r="D105" s="104" t="s">
        <v>57</v>
      </c>
      <c r="E105" s="47"/>
      <c r="F105" s="72"/>
      <c r="G105" s="120"/>
      <c r="H105" s="7" t="str">
        <f>IF(A105=0,H104,INDEX(調査対象選定!A:A,MATCH(A105,調査対象選定!B:B,0)))</f>
        <v>○</v>
      </c>
    </row>
    <row r="106" spans="1:8" s="20" customFormat="1" ht="26.4" x14ac:dyDescent="0.2">
      <c r="A106" s="164"/>
      <c r="B106" s="19" t="s">
        <v>134</v>
      </c>
      <c r="C106" s="143" t="str">
        <f>IF(AND(C107=$J$1,C108=$J$1,C109=$J$1),$J$1,$I$1)</f>
        <v>□</v>
      </c>
      <c r="D106" s="144" t="s">
        <v>189</v>
      </c>
      <c r="E106" s="47"/>
      <c r="F106" s="72"/>
      <c r="G106" s="120"/>
      <c r="H106" s="7" t="str">
        <f>IF(A106=0,H105,INDEX(調査対象選定!A:A,MATCH(A106,調査対象選定!B:B,0)))</f>
        <v>○</v>
      </c>
    </row>
    <row r="107" spans="1:8" s="20" customFormat="1" ht="39.6" x14ac:dyDescent="0.2">
      <c r="A107" s="164"/>
      <c r="B107" s="19" t="s">
        <v>135</v>
      </c>
      <c r="C107" s="69" t="s">
        <v>50</v>
      </c>
      <c r="D107" s="104" t="s">
        <v>52</v>
      </c>
      <c r="E107" s="47"/>
      <c r="F107" s="72"/>
      <c r="G107" s="120"/>
      <c r="H107" s="7" t="str">
        <f>IF(A107=0,H106,INDEX(調査対象選定!A:A,MATCH(A107,調査対象選定!B:B,0)))</f>
        <v>○</v>
      </c>
    </row>
    <row r="108" spans="1:8" s="20" customFormat="1" ht="39.6" x14ac:dyDescent="0.2">
      <c r="A108" s="164"/>
      <c r="B108" s="19" t="s">
        <v>136</v>
      </c>
      <c r="C108" s="69" t="s">
        <v>50</v>
      </c>
      <c r="D108" s="104" t="s">
        <v>52</v>
      </c>
      <c r="E108" s="47" t="s">
        <v>58</v>
      </c>
      <c r="F108" s="72"/>
      <c r="G108" s="120"/>
      <c r="H108" s="7" t="str">
        <f>IF(A108=0,H107,INDEX(調査対象選定!A:A,MATCH(A108,調査対象選定!B:B,0)))</f>
        <v>○</v>
      </c>
    </row>
    <row r="109" spans="1:8" s="20" customFormat="1" ht="52.8" x14ac:dyDescent="0.2">
      <c r="A109" s="164"/>
      <c r="B109" s="29" t="s">
        <v>137</v>
      </c>
      <c r="C109" s="70" t="s">
        <v>32</v>
      </c>
      <c r="D109" s="134" t="s">
        <v>43</v>
      </c>
      <c r="E109" s="51"/>
      <c r="F109" s="76"/>
      <c r="G109" s="84"/>
      <c r="H109" s="7" t="str">
        <f>IF(A109=0,H108,INDEX(調査対象選定!A:A,MATCH(A109,調査対象選定!B:B,0)))</f>
        <v>○</v>
      </c>
    </row>
    <row r="110" spans="1:8" s="20" customFormat="1" ht="39.6" x14ac:dyDescent="0.2">
      <c r="A110" s="164"/>
      <c r="B110" s="12" t="s">
        <v>138</v>
      </c>
      <c r="C110" s="69" t="s">
        <v>50</v>
      </c>
      <c r="D110" s="104" t="s">
        <v>52</v>
      </c>
      <c r="E110" s="47"/>
      <c r="F110" s="72"/>
      <c r="G110" s="120"/>
      <c r="H110" s="7" t="str">
        <f>IF(A110=0,H109,INDEX(調査対象選定!A:A,MATCH(A110,調査対象選定!B:B,0)))</f>
        <v>○</v>
      </c>
    </row>
    <row r="111" spans="1:8" s="20" customFormat="1" ht="39.6" x14ac:dyDescent="0.2">
      <c r="A111" s="164"/>
      <c r="B111" s="19" t="s">
        <v>139</v>
      </c>
      <c r="C111" s="69" t="s">
        <v>50</v>
      </c>
      <c r="D111" s="104" t="s">
        <v>52</v>
      </c>
      <c r="E111" s="47"/>
      <c r="F111" s="72"/>
      <c r="G111" s="120"/>
      <c r="H111" s="7" t="str">
        <f>IF(A111=0,H110,INDEX(調査対象選定!A:A,MATCH(A111,調査対象選定!B:B,0)))</f>
        <v>○</v>
      </c>
    </row>
    <row r="112" spans="1:8" s="20" customFormat="1" ht="26.4" x14ac:dyDescent="0.2">
      <c r="A112" s="165"/>
      <c r="B112" s="30" t="s">
        <v>140</v>
      </c>
      <c r="C112" s="69" t="s">
        <v>50</v>
      </c>
      <c r="D112" s="99" t="s">
        <v>59</v>
      </c>
      <c r="E112" s="136"/>
      <c r="F112" s="127"/>
      <c r="G112" s="121"/>
      <c r="H112" s="7" t="str">
        <f>IF(A112=0,H111,INDEX(調査対象選定!A:A,MATCH(A112,調査対象選定!B:B,0)))</f>
        <v>○</v>
      </c>
    </row>
    <row r="113" spans="1:8" s="20" customFormat="1" ht="39.6" x14ac:dyDescent="0.2">
      <c r="A113" s="149" t="s">
        <v>224</v>
      </c>
      <c r="B113" s="18" t="s">
        <v>141</v>
      </c>
      <c r="C113" s="68" t="s">
        <v>50</v>
      </c>
      <c r="D113" s="106" t="s">
        <v>54</v>
      </c>
      <c r="E113" s="54"/>
      <c r="F113" s="79"/>
      <c r="G113" s="124"/>
      <c r="H113" s="7" t="str">
        <f>IF(A113=0,H112,INDEX(調査対象選定!A:A,MATCH(A113,調査対象選定!B:B,0)))</f>
        <v>○</v>
      </c>
    </row>
    <row r="114" spans="1:8" s="20" customFormat="1" ht="39.6" x14ac:dyDescent="0.2">
      <c r="A114" s="149" t="s">
        <v>225</v>
      </c>
      <c r="B114" s="18" t="s">
        <v>142</v>
      </c>
      <c r="C114" s="68" t="s">
        <v>50</v>
      </c>
      <c r="D114" s="106" t="s">
        <v>54</v>
      </c>
      <c r="E114" s="54"/>
      <c r="F114" s="79"/>
      <c r="G114" s="124"/>
      <c r="H114" s="7" t="str">
        <f>IF(A114=0,H113,INDEX(調査対象選定!A:A,MATCH(A114,調査対象選定!B:B,0)))</f>
        <v>○</v>
      </c>
    </row>
    <row r="115" spans="1:8" s="20" customFormat="1" ht="39.6" x14ac:dyDescent="0.2">
      <c r="A115" s="150" t="s">
        <v>226</v>
      </c>
      <c r="B115" s="32" t="s">
        <v>143</v>
      </c>
      <c r="C115" s="71" t="s">
        <v>50</v>
      </c>
      <c r="D115" s="99" t="s">
        <v>54</v>
      </c>
      <c r="E115" s="48"/>
      <c r="F115" s="73"/>
      <c r="G115" s="81"/>
      <c r="H115" s="7" t="str">
        <f>IF(A115=0,H114,INDEX(調査対象選定!A:A,MATCH(A115,調査対象選定!B:B,0)))</f>
        <v>○</v>
      </c>
    </row>
    <row r="116" spans="1:8" s="20" customFormat="1" ht="52.8" x14ac:dyDescent="0.2">
      <c r="A116" s="151" t="s">
        <v>227</v>
      </c>
      <c r="B116" s="18" t="s">
        <v>186</v>
      </c>
      <c r="C116" s="68" t="s">
        <v>50</v>
      </c>
      <c r="D116" s="105" t="s">
        <v>52</v>
      </c>
      <c r="E116" s="135" t="s">
        <v>53</v>
      </c>
      <c r="F116" s="126"/>
      <c r="G116" s="119"/>
      <c r="H116" s="7" t="str">
        <f>IF(A116=0,H115,INDEX(調査対象選定!A:A,MATCH(A116,調査対象選定!B:B,0)))</f>
        <v>○</v>
      </c>
    </row>
    <row r="117" spans="1:8" s="20" customFormat="1" ht="52.8" x14ac:dyDescent="0.2">
      <c r="A117" s="152"/>
      <c r="B117" s="145" t="s">
        <v>215</v>
      </c>
      <c r="C117" s="69" t="s">
        <v>50</v>
      </c>
      <c r="D117" s="104" t="s">
        <v>54</v>
      </c>
      <c r="E117" s="47"/>
      <c r="F117" s="72"/>
      <c r="G117" s="120"/>
      <c r="H117" s="7" t="str">
        <f>IF(A117=0,H116,INDEX(調査対象選定!A:A,MATCH(A117,調査対象選定!B:B,0)))</f>
        <v>○</v>
      </c>
    </row>
    <row r="118" spans="1:8" s="20" customFormat="1" ht="66" x14ac:dyDescent="0.2">
      <c r="A118" s="152"/>
      <c r="B118" s="145" t="s">
        <v>216</v>
      </c>
      <c r="C118" s="69" t="s">
        <v>50</v>
      </c>
      <c r="D118" s="104" t="s">
        <v>54</v>
      </c>
      <c r="E118" s="47"/>
      <c r="F118" s="72"/>
      <c r="G118" s="120"/>
      <c r="H118" s="7" t="str">
        <f>IF(A118=0,H117,INDEX(調査対象選定!A:A,MATCH(A118,調査対象選定!B:B,0)))</f>
        <v>○</v>
      </c>
    </row>
    <row r="119" spans="1:8" s="20" customFormat="1" ht="26.4" x14ac:dyDescent="0.2">
      <c r="A119" s="152"/>
      <c r="B119" s="19" t="s">
        <v>130</v>
      </c>
      <c r="C119" s="69" t="s">
        <v>50</v>
      </c>
      <c r="D119" s="104" t="s">
        <v>52</v>
      </c>
      <c r="E119" s="47" t="s">
        <v>53</v>
      </c>
      <c r="F119" s="72"/>
      <c r="G119" s="120"/>
      <c r="H119" s="7" t="str">
        <f>IF(A119=0,H118,INDEX(調査対象選定!A:A,MATCH(A119,調査対象選定!B:B,0)))</f>
        <v>○</v>
      </c>
    </row>
    <row r="120" spans="1:8" s="20" customFormat="1" ht="26.4" x14ac:dyDescent="0.2">
      <c r="A120" s="152"/>
      <c r="B120" s="19" t="s">
        <v>131</v>
      </c>
      <c r="C120" s="69" t="s">
        <v>50</v>
      </c>
      <c r="D120" s="104" t="s">
        <v>52</v>
      </c>
      <c r="E120" s="47"/>
      <c r="F120" s="72"/>
      <c r="G120" s="120"/>
      <c r="H120" s="7" t="str">
        <f>IF(A120=0,H119,INDEX(調査対象選定!A:A,MATCH(A120,調査対象選定!B:B,0)))</f>
        <v>○</v>
      </c>
    </row>
    <row r="121" spans="1:8" s="20" customFormat="1" ht="26.4" x14ac:dyDescent="0.2">
      <c r="A121" s="152"/>
      <c r="B121" s="19" t="s">
        <v>132</v>
      </c>
      <c r="C121" s="69" t="s">
        <v>50</v>
      </c>
      <c r="D121" s="104" t="s">
        <v>52</v>
      </c>
      <c r="E121" s="47" t="s">
        <v>55</v>
      </c>
      <c r="F121" s="72"/>
      <c r="G121" s="120"/>
      <c r="H121" s="7" t="str">
        <f>IF(A121=0,H120,INDEX(調査対象選定!A:A,MATCH(A121,調査対象選定!B:B,0)))</f>
        <v>○</v>
      </c>
    </row>
    <row r="122" spans="1:8" s="20" customFormat="1" ht="26.4" x14ac:dyDescent="0.2">
      <c r="A122" s="152"/>
      <c r="B122" s="19" t="s">
        <v>188</v>
      </c>
      <c r="C122" s="69" t="s">
        <v>50</v>
      </c>
      <c r="D122" s="104" t="s">
        <v>56</v>
      </c>
      <c r="E122" s="47"/>
      <c r="F122" s="72"/>
      <c r="G122" s="120"/>
      <c r="H122" s="7" t="str">
        <f>IF(A122=0,H121,INDEX(調査対象選定!A:A,MATCH(A122,調査対象選定!B:B,0)))</f>
        <v>○</v>
      </c>
    </row>
    <row r="123" spans="1:8" s="20" customFormat="1" ht="26.4" x14ac:dyDescent="0.2">
      <c r="A123" s="152"/>
      <c r="B123" s="19" t="s">
        <v>133</v>
      </c>
      <c r="C123" s="69" t="s">
        <v>50</v>
      </c>
      <c r="D123" s="104" t="s">
        <v>57</v>
      </c>
      <c r="E123" s="47"/>
      <c r="F123" s="72"/>
      <c r="G123" s="120"/>
      <c r="H123" s="7" t="str">
        <f>IF(A123=0,H122,INDEX(調査対象選定!A:A,MATCH(A123,調査対象選定!B:B,0)))</f>
        <v>○</v>
      </c>
    </row>
    <row r="124" spans="1:8" s="20" customFormat="1" ht="26.4" x14ac:dyDescent="0.2">
      <c r="A124" s="152"/>
      <c r="B124" s="19" t="s">
        <v>217</v>
      </c>
      <c r="C124" s="143" t="str">
        <f>IF(AND(C125=$J$1,C126=$J$1,C127=$J$1),$J$1,$I$1)</f>
        <v>□</v>
      </c>
      <c r="D124" s="144" t="s">
        <v>189</v>
      </c>
      <c r="E124" s="47"/>
      <c r="F124" s="72"/>
      <c r="G124" s="120"/>
      <c r="H124" s="7" t="str">
        <f>IF(A124=0,H123,INDEX(調査対象選定!A:A,MATCH(A124,調査対象選定!B:B,0)))</f>
        <v>○</v>
      </c>
    </row>
    <row r="125" spans="1:8" s="20" customFormat="1" ht="39.6" x14ac:dyDescent="0.2">
      <c r="A125" s="152"/>
      <c r="B125" s="145" t="s">
        <v>212</v>
      </c>
      <c r="C125" s="69" t="s">
        <v>50</v>
      </c>
      <c r="D125" s="104" t="s">
        <v>52</v>
      </c>
      <c r="E125" s="47"/>
      <c r="F125" s="72"/>
      <c r="G125" s="120"/>
      <c r="H125" s="7" t="str">
        <f>IF(A125=0,H124,INDEX(調査対象選定!A:A,MATCH(A125,調査対象選定!B:B,0)))</f>
        <v>○</v>
      </c>
    </row>
    <row r="126" spans="1:8" s="20" customFormat="1" ht="39.6" x14ac:dyDescent="0.2">
      <c r="A126" s="152"/>
      <c r="B126" s="145" t="s">
        <v>213</v>
      </c>
      <c r="C126" s="69" t="s">
        <v>50</v>
      </c>
      <c r="D126" s="104" t="s">
        <v>52</v>
      </c>
      <c r="E126" s="47" t="s">
        <v>58</v>
      </c>
      <c r="F126" s="72"/>
      <c r="G126" s="120"/>
      <c r="H126" s="7" t="str">
        <f>IF(A126=0,H125,INDEX(調査対象選定!A:A,MATCH(A126,調査対象選定!B:B,0)))</f>
        <v>○</v>
      </c>
    </row>
    <row r="127" spans="1:8" s="20" customFormat="1" ht="52.8" x14ac:dyDescent="0.2">
      <c r="A127" s="152"/>
      <c r="B127" s="145" t="s">
        <v>214</v>
      </c>
      <c r="C127" s="70" t="s">
        <v>32</v>
      </c>
      <c r="D127" s="134" t="s">
        <v>43</v>
      </c>
      <c r="E127" s="51"/>
      <c r="F127" s="76"/>
      <c r="G127" s="84"/>
      <c r="H127" s="7" t="str">
        <f>IF(A127=0,H126,INDEX(調査対象選定!A:A,MATCH(A127,調査対象選定!B:B,0)))</f>
        <v>○</v>
      </c>
    </row>
    <row r="128" spans="1:8" s="20" customFormat="1" ht="39.6" x14ac:dyDescent="0.2">
      <c r="A128" s="152"/>
      <c r="B128" s="12" t="s">
        <v>138</v>
      </c>
      <c r="C128" s="69" t="s">
        <v>50</v>
      </c>
      <c r="D128" s="104" t="s">
        <v>52</v>
      </c>
      <c r="E128" s="47"/>
      <c r="F128" s="72"/>
      <c r="G128" s="120"/>
      <c r="H128" s="7" t="str">
        <f>IF(A128=0,H127,INDEX(調査対象選定!A:A,MATCH(A128,調査対象選定!B:B,0)))</f>
        <v>○</v>
      </c>
    </row>
    <row r="129" spans="1:28" s="20" customFormat="1" ht="39.6" x14ac:dyDescent="0.2">
      <c r="A129" s="152"/>
      <c r="B129" s="19" t="s">
        <v>139</v>
      </c>
      <c r="C129" s="69" t="s">
        <v>50</v>
      </c>
      <c r="D129" s="104" t="s">
        <v>52</v>
      </c>
      <c r="E129" s="47"/>
      <c r="F129" s="72"/>
      <c r="G129" s="120"/>
      <c r="H129" s="7" t="str">
        <f>IF(A129=0,H128,INDEX(調査対象選定!A:A,MATCH(A129,調査対象選定!B:B,0)))</f>
        <v>○</v>
      </c>
    </row>
    <row r="130" spans="1:28" s="20" customFormat="1" ht="26.4" x14ac:dyDescent="0.2">
      <c r="A130" s="153"/>
      <c r="B130" s="30" t="s">
        <v>140</v>
      </c>
      <c r="C130" s="69" t="s">
        <v>50</v>
      </c>
      <c r="D130" s="99" t="s">
        <v>59</v>
      </c>
      <c r="E130" s="136"/>
      <c r="F130" s="127"/>
      <c r="G130" s="121"/>
      <c r="H130" s="7" t="str">
        <f>IF(A130=0,H129,INDEX(調査対象選定!A:A,MATCH(A130,調査対象選定!B:B,0)))</f>
        <v>○</v>
      </c>
    </row>
    <row r="131" spans="1:28" s="20" customFormat="1" ht="39.6" x14ac:dyDescent="0.2">
      <c r="A131" s="157" t="s">
        <v>228</v>
      </c>
      <c r="B131" s="10" t="s">
        <v>208</v>
      </c>
      <c r="C131" s="68" t="s">
        <v>50</v>
      </c>
      <c r="D131" s="105" t="s">
        <v>54</v>
      </c>
      <c r="E131" s="135"/>
      <c r="F131" s="126"/>
      <c r="G131" s="119"/>
      <c r="H131" s="7" t="str">
        <f>IF(A131=0,H129,INDEX(調査対象選定!A:A,MATCH(A131,調査対象選定!B:B,0)))</f>
        <v>○</v>
      </c>
      <c r="AB131" s="116"/>
    </row>
    <row r="132" spans="1:28" s="20" customFormat="1" ht="34.049999999999997" customHeight="1" x14ac:dyDescent="0.2">
      <c r="A132" s="158"/>
      <c r="B132" s="19" t="s">
        <v>218</v>
      </c>
      <c r="C132" s="146" t="str">
        <f>IF(OR(C133=$J$1,C134=$J$1),$J$1,$I$1)</f>
        <v>□</v>
      </c>
      <c r="D132" s="147" t="s">
        <v>222</v>
      </c>
      <c r="E132" s="117"/>
      <c r="F132" s="72"/>
      <c r="G132" s="120"/>
      <c r="H132" s="7" t="str">
        <f>IF(A132=0,H130,INDEX(調査対象選定!A:A,MATCH(A132,調査対象選定!B:B,0)))</f>
        <v>○</v>
      </c>
    </row>
    <row r="133" spans="1:28" s="20" customFormat="1" ht="60.45" customHeight="1" x14ac:dyDescent="0.2">
      <c r="A133" s="158"/>
      <c r="B133" s="19" t="s">
        <v>219</v>
      </c>
      <c r="C133" s="69" t="s">
        <v>50</v>
      </c>
      <c r="D133" s="104" t="s">
        <v>54</v>
      </c>
      <c r="E133" s="117"/>
      <c r="F133" s="72"/>
      <c r="G133" s="120"/>
      <c r="H133" s="7" t="str">
        <f>IF(A133=0,H131,INDEX(調査対象選定!A:A,MATCH(A133,調査対象選定!B:B,0)))</f>
        <v>○</v>
      </c>
    </row>
    <row r="134" spans="1:28" s="20" customFormat="1" ht="35.549999999999997" customHeight="1" x14ac:dyDescent="0.2">
      <c r="A134" s="159"/>
      <c r="B134" s="30" t="s">
        <v>220</v>
      </c>
      <c r="C134" s="148" t="s">
        <v>50</v>
      </c>
      <c r="D134" s="99" t="s">
        <v>54</v>
      </c>
      <c r="E134" s="118"/>
      <c r="F134" s="127"/>
      <c r="G134" s="121"/>
      <c r="H134" s="7" t="str">
        <f>IF(A134=0,H132,INDEX(調査対象選定!A:A,MATCH(A134,調査対象選定!B:B,0)))</f>
        <v>○</v>
      </c>
    </row>
    <row r="135" spans="1:28" s="20" customFormat="1" ht="39.6" x14ac:dyDescent="0.2">
      <c r="A135" s="8" t="s">
        <v>229</v>
      </c>
      <c r="B135" s="32" t="s">
        <v>209</v>
      </c>
      <c r="C135" s="71" t="s">
        <v>50</v>
      </c>
      <c r="D135" s="106" t="s">
        <v>54</v>
      </c>
      <c r="E135" s="48"/>
      <c r="F135" s="73"/>
      <c r="G135" s="81"/>
      <c r="H135" s="7" t="str">
        <f>IF(A135=0,H133,INDEX(調査対象選定!A:A,MATCH(A135,調査対象選定!B:B,0)))</f>
        <v>○</v>
      </c>
    </row>
    <row r="136" spans="1:28" s="20" customFormat="1" ht="39.6" x14ac:dyDescent="0.2">
      <c r="A136" s="154" t="s">
        <v>230</v>
      </c>
      <c r="B136" s="18" t="s">
        <v>209</v>
      </c>
      <c r="C136" s="68" t="s">
        <v>50</v>
      </c>
      <c r="D136" s="105" t="s">
        <v>54</v>
      </c>
      <c r="E136" s="135"/>
      <c r="F136" s="126"/>
      <c r="G136" s="119"/>
      <c r="H136" s="7" t="str">
        <f>IF(A136=0,H134,INDEX(調査対象選定!A:A,MATCH(A136,調査対象選定!B:B,0)))</f>
        <v>○</v>
      </c>
    </row>
    <row r="137" spans="1:28" s="20" customFormat="1" ht="34.049999999999997" customHeight="1" x14ac:dyDescent="0.2">
      <c r="A137" s="155"/>
      <c r="B137" s="19" t="s">
        <v>218</v>
      </c>
      <c r="C137" s="146" t="str">
        <f>IF(OR(C138=$J$1,C139=$J$1),$J$1,$I$1)</f>
        <v>□</v>
      </c>
      <c r="D137" s="147" t="s">
        <v>222</v>
      </c>
      <c r="E137" s="47"/>
      <c r="F137" s="72"/>
      <c r="G137" s="120"/>
      <c r="H137" s="7" t="str">
        <f>IF(A137=0,H135,INDEX(調査対象選定!A:A,MATCH(A137,調査対象選定!B:B,0)))</f>
        <v>○</v>
      </c>
    </row>
    <row r="138" spans="1:28" s="20" customFormat="1" ht="60.45" customHeight="1" x14ac:dyDescent="0.2">
      <c r="A138" s="155"/>
      <c r="B138" s="19" t="s">
        <v>219</v>
      </c>
      <c r="C138" s="69" t="s">
        <v>32</v>
      </c>
      <c r="D138" s="104" t="s">
        <v>54</v>
      </c>
      <c r="E138" s="47"/>
      <c r="F138" s="72"/>
      <c r="G138" s="120"/>
      <c r="H138" s="7" t="str">
        <f>IF(A138=0,H136,INDEX(調査対象選定!A:A,MATCH(A138,調査対象選定!B:B,0)))</f>
        <v>○</v>
      </c>
    </row>
    <row r="139" spans="1:28" s="20" customFormat="1" ht="35.549999999999997" customHeight="1" x14ac:dyDescent="0.2">
      <c r="A139" s="156"/>
      <c r="B139" s="30" t="s">
        <v>220</v>
      </c>
      <c r="C139" s="148" t="s">
        <v>32</v>
      </c>
      <c r="D139" s="99" t="s">
        <v>54</v>
      </c>
      <c r="E139" s="136"/>
      <c r="F139" s="127"/>
      <c r="G139" s="121"/>
      <c r="H139" s="7" t="str">
        <f>IF(A139=0,H137,INDEX(調査対象選定!A:A,MATCH(A139,調査対象選定!B:B,0)))</f>
        <v>○</v>
      </c>
    </row>
    <row r="140" spans="1:28" s="20" customFormat="1" ht="39.6" x14ac:dyDescent="0.2">
      <c r="A140" s="8" t="s">
        <v>231</v>
      </c>
      <c r="B140" s="32" t="s">
        <v>210</v>
      </c>
      <c r="C140" s="71" t="s">
        <v>50</v>
      </c>
      <c r="D140" s="106" t="s">
        <v>54</v>
      </c>
      <c r="E140" s="48"/>
      <c r="F140" s="73"/>
      <c r="G140" s="81"/>
      <c r="H140" s="7" t="str">
        <f>IF(A140=0,H138,INDEX(調査対象選定!A:A,MATCH(A140,調査対象選定!B:B,0)))</f>
        <v>○</v>
      </c>
    </row>
    <row r="141" spans="1:28" s="20" customFormat="1" ht="51.45" customHeight="1" x14ac:dyDescent="0.2">
      <c r="A141" s="31" t="s">
        <v>232</v>
      </c>
      <c r="B141" s="32" t="s">
        <v>211</v>
      </c>
      <c r="C141" s="71" t="s">
        <v>50</v>
      </c>
      <c r="D141" s="106" t="s">
        <v>54</v>
      </c>
      <c r="E141" s="48"/>
      <c r="F141" s="73"/>
      <c r="G141" s="81"/>
      <c r="H141" s="7" t="str">
        <f>IF(A141=0,H139,INDEX(調査対象選定!A:A,MATCH(A141,調査対象選定!B:B,0)))</f>
        <v>○</v>
      </c>
    </row>
    <row r="142" spans="1:28" x14ac:dyDescent="0.2">
      <c r="A142" s="1" t="s">
        <v>221</v>
      </c>
    </row>
  </sheetData>
  <autoFilter ref="A2:H116"/>
  <mergeCells count="32">
    <mergeCell ref="F7:F8"/>
    <mergeCell ref="F69:F70"/>
    <mergeCell ref="G7:G8"/>
    <mergeCell ref="G69:G70"/>
    <mergeCell ref="A72:A73"/>
    <mergeCell ref="D39:D40"/>
    <mergeCell ref="A13:A26"/>
    <mergeCell ref="A34:A47"/>
    <mergeCell ref="C69:C70"/>
    <mergeCell ref="D69:D70"/>
    <mergeCell ref="D20:D21"/>
    <mergeCell ref="D41:D42"/>
    <mergeCell ref="A27:A33"/>
    <mergeCell ref="D32:D33"/>
    <mergeCell ref="E7:E8"/>
    <mergeCell ref="E69:E70"/>
    <mergeCell ref="D53:D54"/>
    <mergeCell ref="A93:A97"/>
    <mergeCell ref="A83:A89"/>
    <mergeCell ref="A77:A79"/>
    <mergeCell ref="A80:A82"/>
    <mergeCell ref="A90:A92"/>
    <mergeCell ref="A66:A70"/>
    <mergeCell ref="A48:A54"/>
    <mergeCell ref="A63:A65"/>
    <mergeCell ref="A55:A62"/>
    <mergeCell ref="A116:A130"/>
    <mergeCell ref="A136:A139"/>
    <mergeCell ref="A131:A134"/>
    <mergeCell ref="A3:A6"/>
    <mergeCell ref="A7:A8"/>
    <mergeCell ref="A98:A112"/>
  </mergeCells>
  <phoneticPr fontId="23"/>
  <conditionalFormatting sqref="C21 C42">
    <cfRule type="expression" dxfId="48" priority="85">
      <formula>AND($C22=$J$1,$C23=$J$1,$C24=$J$1,$C25=$J$1,$C26=$J$1)</formula>
    </cfRule>
  </conditionalFormatting>
  <conditionalFormatting sqref="C106:D106">
    <cfRule type="expression" dxfId="47" priority="90">
      <formula>AND($C107=$J$1,$C108=$J$1,$C109=$J$1)</formula>
    </cfRule>
  </conditionalFormatting>
  <conditionalFormatting sqref="F3:G115 F140:G141">
    <cfRule type="expression" dxfId="46" priority="79">
      <formula>OR($F3=$M$1,$F3=$N$1)</formula>
    </cfRule>
  </conditionalFormatting>
  <conditionalFormatting sqref="C3:D115 C140:D141">
    <cfRule type="expression" dxfId="45" priority="82">
      <formula>$C3=$J$1</formula>
    </cfRule>
  </conditionalFormatting>
  <conditionalFormatting sqref="C3:C115 C140:C141">
    <cfRule type="expression" dxfId="44" priority="81">
      <formula>$C3=$K$1</formula>
    </cfRule>
  </conditionalFormatting>
  <conditionalFormatting sqref="D3:D115 D140:D141">
    <cfRule type="expression" dxfId="43" priority="80">
      <formula>$C3=$K$1</formula>
    </cfRule>
  </conditionalFormatting>
  <conditionalFormatting sqref="A3:E97 B140:E141 B98:E115">
    <cfRule type="expression" dxfId="42" priority="83">
      <formula>AND($H3&lt;&gt;$L$1,$C3=$I$1)</formula>
    </cfRule>
  </conditionalFormatting>
  <conditionalFormatting sqref="D20:D21 D32:D33 D39:D40 D41:D42 D53:D54">
    <cfRule type="expression" dxfId="41" priority="84">
      <formula>$C21=$J$1</formula>
    </cfRule>
  </conditionalFormatting>
  <conditionalFormatting sqref="C124:D124">
    <cfRule type="expression" dxfId="40" priority="78">
      <formula>AND($C125=$J$1,$C126=$J$1,$C127=$J$1)</formula>
    </cfRule>
  </conditionalFormatting>
  <conditionalFormatting sqref="F116:G130 F135:G135">
    <cfRule type="expression" dxfId="39" priority="73">
      <formula>OR($F116=$M$1,$F116=$N$1)</formula>
    </cfRule>
  </conditionalFormatting>
  <conditionalFormatting sqref="C116:D130 C135:D135">
    <cfRule type="expression" dxfId="38" priority="76">
      <formula>$C116=$J$1</formula>
    </cfRule>
  </conditionalFormatting>
  <conditionalFormatting sqref="C116:C130 C135">
    <cfRule type="expression" dxfId="37" priority="75">
      <formula>$C116=$K$1</formula>
    </cfRule>
  </conditionalFormatting>
  <conditionalFormatting sqref="D116:D130 D135">
    <cfRule type="expression" dxfId="36" priority="74">
      <formula>$C116=$K$1</formula>
    </cfRule>
  </conditionalFormatting>
  <conditionalFormatting sqref="B135:E135 B116:E130">
    <cfRule type="expression" dxfId="35" priority="77">
      <formula>AND($H116&lt;&gt;$L$1,$C116=$I$1)</formula>
    </cfRule>
  </conditionalFormatting>
  <conditionalFormatting sqref="F131:G134">
    <cfRule type="expression" dxfId="34" priority="68">
      <formula>OR($F131=$M$1,$F131=$N$1)</formula>
    </cfRule>
  </conditionalFormatting>
  <conditionalFormatting sqref="C131:D131">
    <cfRule type="expression" dxfId="33" priority="71">
      <formula>$C131=$J$1</formula>
    </cfRule>
  </conditionalFormatting>
  <conditionalFormatting sqref="C131">
    <cfRule type="expression" dxfId="32" priority="70">
      <formula>$C131=$K$1</formula>
    </cfRule>
  </conditionalFormatting>
  <conditionalFormatting sqref="D131">
    <cfRule type="expression" dxfId="31" priority="69">
      <formula>$C131=$K$1</formula>
    </cfRule>
  </conditionalFormatting>
  <conditionalFormatting sqref="B131:E131">
    <cfRule type="expression" dxfId="30" priority="72">
      <formula>AND($H131&lt;&gt;$L$1,$C131=$I$1)</formula>
    </cfRule>
  </conditionalFormatting>
  <conditionalFormatting sqref="F136:G136">
    <cfRule type="expression" dxfId="29" priority="63">
      <formula>OR($F136=$M$1,$F136=$N$1)</formula>
    </cfRule>
  </conditionalFormatting>
  <conditionalFormatting sqref="C136:D136">
    <cfRule type="expression" dxfId="28" priority="66">
      <formula>$C136=$J$1</formula>
    </cfRule>
  </conditionalFormatting>
  <conditionalFormatting sqref="C136">
    <cfRule type="expression" dxfId="27" priority="65">
      <formula>$C136=$K$1</formula>
    </cfRule>
  </conditionalFormatting>
  <conditionalFormatting sqref="D136">
    <cfRule type="expression" dxfId="26" priority="64">
      <formula>$C136=$K$1</formula>
    </cfRule>
  </conditionalFormatting>
  <conditionalFormatting sqref="B136:E136">
    <cfRule type="expression" dxfId="25" priority="67">
      <formula>AND($H136&lt;&gt;$L$1,$C136=$I$1)</formula>
    </cfRule>
  </conditionalFormatting>
  <conditionalFormatting sqref="F137:G139">
    <cfRule type="expression" dxfId="24" priority="42">
      <formula>OR($F137=$M$1,$F137=$N$1)</formula>
    </cfRule>
  </conditionalFormatting>
  <conditionalFormatting sqref="E137:E139">
    <cfRule type="expression" dxfId="23" priority="46">
      <formula>AND($H137&lt;&gt;$L$1,$C137=$I$1)</formula>
    </cfRule>
  </conditionalFormatting>
  <conditionalFormatting sqref="C133:D134">
    <cfRule type="expression" dxfId="22" priority="22">
      <formula>$C133=$J$1</formula>
    </cfRule>
  </conditionalFormatting>
  <conditionalFormatting sqref="C133:C134">
    <cfRule type="expression" dxfId="21" priority="21">
      <formula>$C133=$K$1</formula>
    </cfRule>
  </conditionalFormatting>
  <conditionalFormatting sqref="D133:D134">
    <cfRule type="expression" dxfId="20" priority="20">
      <formula>$C133=$K$1</formula>
    </cfRule>
  </conditionalFormatting>
  <conditionalFormatting sqref="B133:E134 B132 E132">
    <cfRule type="expression" dxfId="19" priority="23">
      <formula>AND($H132&lt;&gt;$L$1,$C132=$I$1)</formula>
    </cfRule>
  </conditionalFormatting>
  <conditionalFormatting sqref="C132:D132">
    <cfRule type="expression" dxfId="18" priority="19">
      <formula>OR($C133=$J$1,$C134=$J$1)</formula>
    </cfRule>
  </conditionalFormatting>
  <conditionalFormatting sqref="C132:D132">
    <cfRule type="expression" dxfId="17" priority="17">
      <formula>$C132=$J$1</formula>
    </cfRule>
  </conditionalFormatting>
  <conditionalFormatting sqref="C132">
    <cfRule type="expression" dxfId="16" priority="16">
      <formula>$C132=$K$1</formula>
    </cfRule>
  </conditionalFormatting>
  <conditionalFormatting sqref="D132">
    <cfRule type="expression" dxfId="15" priority="15">
      <formula>$C132=$K$1</formula>
    </cfRule>
  </conditionalFormatting>
  <conditionalFormatting sqref="C132:D132">
    <cfRule type="expression" dxfId="14" priority="18">
      <formula>AND($H132&lt;&gt;$L$1,$C132=$I$1)</formula>
    </cfRule>
  </conditionalFormatting>
  <conditionalFormatting sqref="C138:D139">
    <cfRule type="expression" dxfId="13" priority="13">
      <formula>$C138=$J$1</formula>
    </cfRule>
  </conditionalFormatting>
  <conditionalFormatting sqref="C138:C139">
    <cfRule type="expression" dxfId="12" priority="12">
      <formula>$C138=$K$1</formula>
    </cfRule>
  </conditionalFormatting>
  <conditionalFormatting sqref="D138:D139">
    <cfRule type="expression" dxfId="11" priority="11">
      <formula>$C138=$K$1</formula>
    </cfRule>
  </conditionalFormatting>
  <conditionalFormatting sqref="B138:D139 B137">
    <cfRule type="expression" dxfId="10" priority="14">
      <formula>AND($H137&lt;&gt;$L$1,$C137=$I$1)</formula>
    </cfRule>
  </conditionalFormatting>
  <conditionalFormatting sqref="C137:D137">
    <cfRule type="expression" dxfId="9" priority="10">
      <formula>OR($C138=$J$1,$C139=$J$1)</formula>
    </cfRule>
  </conditionalFormatting>
  <conditionalFormatting sqref="C137:D137">
    <cfRule type="expression" dxfId="8" priority="8">
      <formula>$C137=$J$1</formula>
    </cfRule>
  </conditionalFormatting>
  <conditionalFormatting sqref="C137">
    <cfRule type="expression" dxfId="7" priority="7">
      <formula>$C137=$K$1</formula>
    </cfRule>
  </conditionalFormatting>
  <conditionalFormatting sqref="D137">
    <cfRule type="expression" dxfId="6" priority="6">
      <formula>$C137=$K$1</formula>
    </cfRule>
  </conditionalFormatting>
  <conditionalFormatting sqref="C137:D137">
    <cfRule type="expression" dxfId="5" priority="9">
      <formula>AND($H137&lt;&gt;$L$1,$C137=$I$1)</formula>
    </cfRule>
  </conditionalFormatting>
  <conditionalFormatting sqref="A98:A115">
    <cfRule type="expression" dxfId="4" priority="5">
      <formula>AND($H98&lt;&gt;$L$1,$C98=$I$1)</formula>
    </cfRule>
  </conditionalFormatting>
  <conditionalFormatting sqref="A140:A141">
    <cfRule type="expression" dxfId="3" priority="4">
      <formula>AND($H140&lt;&gt;$L$1,$C140=$I$1)</formula>
    </cfRule>
  </conditionalFormatting>
  <conditionalFormatting sqref="A135 A116:A130">
    <cfRule type="expression" dxfId="2" priority="3">
      <formula>AND($H116&lt;&gt;$L$1,$C116=$I$1)</formula>
    </cfRule>
  </conditionalFormatting>
  <conditionalFormatting sqref="A131">
    <cfRule type="expression" dxfId="1" priority="2">
      <formula>AND($H131&lt;&gt;$L$1,$C131=$I$1)</formula>
    </cfRule>
  </conditionalFormatting>
  <conditionalFormatting sqref="A136">
    <cfRule type="expression" dxfId="0" priority="1">
      <formula>AND($H136&lt;&gt;$L$1,$C136=$I$1)</formula>
    </cfRule>
  </conditionalFormatting>
  <dataValidations count="5">
    <dataValidation type="list" allowBlank="1" showInputMessage="1" sqref="F1">
      <formula1>$I$3</formula1>
    </dataValidation>
    <dataValidation type="list" allowBlank="1" showInputMessage="1" sqref="C2 C9:C141">
      <formula1>$I$1:$K$1</formula1>
    </dataValidation>
    <dataValidation type="list" allowBlank="1" showInputMessage="1" sqref="C3:C8">
      <formula1>$I$1:$J$1</formula1>
    </dataValidation>
    <dataValidation allowBlank="1" showInputMessage="1" sqref="G1"/>
    <dataValidation type="list" allowBlank="1" showInputMessage="1" sqref="F3:F141">
      <formula1>$L$1:$P$1</formula1>
    </dataValidation>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pane ySplit="1" topLeftCell="A11" activePane="bottomLeft" state="frozen"/>
      <selection pane="bottomLeft" activeCell="B35" sqref="B35"/>
    </sheetView>
  </sheetViews>
  <sheetFormatPr defaultRowHeight="13.2" x14ac:dyDescent="0.2"/>
  <cols>
    <col min="2" max="2" width="109.77734375" bestFit="1" customWidth="1"/>
  </cols>
  <sheetData>
    <row r="1" spans="1:6" x14ac:dyDescent="0.2">
      <c r="A1" s="42" t="s">
        <v>192</v>
      </c>
      <c r="B1" s="42" t="s">
        <v>193</v>
      </c>
      <c r="C1" s="42" t="s">
        <v>194</v>
      </c>
      <c r="D1" s="42" t="s">
        <v>195</v>
      </c>
      <c r="E1" s="42" t="str">
        <f>'101訪問介護費'!L1</f>
        <v>○</v>
      </c>
      <c r="F1" s="107" t="s">
        <v>196</v>
      </c>
    </row>
    <row r="2" spans="1:6" x14ac:dyDescent="0.2">
      <c r="A2" s="109" t="s">
        <v>191</v>
      </c>
      <c r="B2" t="s">
        <v>48</v>
      </c>
      <c r="C2" s="42">
        <f>MATCH(B2,'101訪問介護費'!A:A,0)</f>
        <v>3</v>
      </c>
      <c r="D2" s="108">
        <f t="shared" ref="D2:D27" si="0">C3-1</f>
        <v>6</v>
      </c>
      <c r="F2" s="107" t="s">
        <v>197</v>
      </c>
    </row>
    <row r="3" spans="1:6" x14ac:dyDescent="0.2">
      <c r="A3" s="109" t="s">
        <v>191</v>
      </c>
      <c r="B3" t="s">
        <v>49</v>
      </c>
      <c r="C3" s="42">
        <f>MATCH(B3,'101訪問介護費'!A:A,0)</f>
        <v>7</v>
      </c>
      <c r="D3" s="108">
        <f t="shared" si="0"/>
        <v>8</v>
      </c>
      <c r="F3" s="107" t="s">
        <v>198</v>
      </c>
    </row>
    <row r="4" spans="1:6" x14ac:dyDescent="0.2">
      <c r="A4" s="109" t="s">
        <v>191</v>
      </c>
      <c r="B4" t="s">
        <v>7</v>
      </c>
      <c r="C4" s="42">
        <f>MATCH(B4,'101訪問介護費'!A:A,0)</f>
        <v>9</v>
      </c>
      <c r="D4" s="108">
        <f t="shared" si="0"/>
        <v>9</v>
      </c>
      <c r="F4" s="107" t="s">
        <v>199</v>
      </c>
    </row>
    <row r="5" spans="1:6" x14ac:dyDescent="0.2">
      <c r="A5" s="109" t="s">
        <v>191</v>
      </c>
      <c r="B5" t="s">
        <v>9</v>
      </c>
      <c r="C5" s="42">
        <f>MATCH(B5,'101訪問介護費'!A:A,0)</f>
        <v>10</v>
      </c>
      <c r="D5" s="108">
        <f t="shared" si="0"/>
        <v>10</v>
      </c>
      <c r="F5" s="107" t="s">
        <v>200</v>
      </c>
    </row>
    <row r="6" spans="1:6" x14ac:dyDescent="0.2">
      <c r="A6" s="109" t="s">
        <v>191</v>
      </c>
      <c r="B6" t="s">
        <v>14</v>
      </c>
      <c r="C6" s="42">
        <f>MATCH(B6,'101訪問介護費'!A:A,0)</f>
        <v>11</v>
      </c>
      <c r="D6" s="108">
        <f t="shared" si="0"/>
        <v>11</v>
      </c>
      <c r="F6" s="107" t="s">
        <v>201</v>
      </c>
    </row>
    <row r="7" spans="1:6" x14ac:dyDescent="0.2">
      <c r="A7" s="109" t="s">
        <v>191</v>
      </c>
      <c r="B7" t="s">
        <v>17</v>
      </c>
      <c r="C7" s="42">
        <f>MATCH(B7,'101訪問介護費'!A:A,0)</f>
        <v>12</v>
      </c>
      <c r="D7" s="108">
        <f t="shared" si="0"/>
        <v>12</v>
      </c>
      <c r="F7" s="107" t="s">
        <v>202</v>
      </c>
    </row>
    <row r="8" spans="1:6" x14ac:dyDescent="0.2">
      <c r="A8" s="109" t="s">
        <v>191</v>
      </c>
      <c r="B8" t="s">
        <v>19</v>
      </c>
      <c r="C8" s="42">
        <f>MATCH(B8,'101訪問介護費'!A:A,0)</f>
        <v>13</v>
      </c>
      <c r="D8" s="108">
        <f t="shared" si="0"/>
        <v>26</v>
      </c>
    </row>
    <row r="9" spans="1:6" x14ac:dyDescent="0.2">
      <c r="A9" s="109" t="s">
        <v>191</v>
      </c>
      <c r="B9" t="s">
        <v>6</v>
      </c>
      <c r="C9" s="42">
        <f>MATCH(B9,'101訪問介護費'!A:A,0)</f>
        <v>27</v>
      </c>
      <c r="D9" s="108">
        <f t="shared" si="0"/>
        <v>33</v>
      </c>
    </row>
    <row r="10" spans="1:6" x14ac:dyDescent="0.2">
      <c r="A10" s="109" t="s">
        <v>191</v>
      </c>
      <c r="B10" t="s">
        <v>29</v>
      </c>
      <c r="C10" s="42">
        <f>MATCH(B10,'101訪問介護費'!A:A,0)</f>
        <v>34</v>
      </c>
      <c r="D10" s="108">
        <f t="shared" si="0"/>
        <v>47</v>
      </c>
    </row>
    <row r="11" spans="1:6" x14ac:dyDescent="0.2">
      <c r="A11" s="109" t="s">
        <v>191</v>
      </c>
      <c r="B11" t="s">
        <v>178</v>
      </c>
      <c r="C11" s="42">
        <f>MATCH(B11,'101訪問介護費'!A:A,0)</f>
        <v>48</v>
      </c>
      <c r="D11" s="108">
        <f t="shared" si="0"/>
        <v>54</v>
      </c>
    </row>
    <row r="12" spans="1:6" x14ac:dyDescent="0.2">
      <c r="A12" s="109" t="s">
        <v>191</v>
      </c>
      <c r="B12" t="s">
        <v>60</v>
      </c>
      <c r="C12" s="42">
        <f>MATCH(B12,'101訪問介護費'!A:A,0)</f>
        <v>55</v>
      </c>
      <c r="D12" s="108">
        <f t="shared" si="0"/>
        <v>62</v>
      </c>
    </row>
    <row r="13" spans="1:6" x14ac:dyDescent="0.2">
      <c r="A13" s="109" t="s">
        <v>191</v>
      </c>
      <c r="B13" t="s">
        <v>26</v>
      </c>
      <c r="C13" s="42">
        <f>MATCH(B13,'101訪問介護費'!A:A,0)</f>
        <v>63</v>
      </c>
      <c r="D13" s="108">
        <f t="shared" si="0"/>
        <v>65</v>
      </c>
    </row>
    <row r="14" spans="1:6" x14ac:dyDescent="0.2">
      <c r="A14" s="109" t="s">
        <v>191</v>
      </c>
      <c r="B14" t="s">
        <v>35</v>
      </c>
      <c r="C14" s="42">
        <f>MATCH(B14,'101訪問介護費'!A:A,0)</f>
        <v>66</v>
      </c>
      <c r="D14" s="108">
        <f t="shared" si="0"/>
        <v>70</v>
      </c>
    </row>
    <row r="15" spans="1:6" x14ac:dyDescent="0.2">
      <c r="A15" s="109" t="s">
        <v>191</v>
      </c>
      <c r="B15" t="s">
        <v>37</v>
      </c>
      <c r="C15" s="42">
        <f>MATCH(B15,'101訪問介護費'!A:A,0)</f>
        <v>71</v>
      </c>
      <c r="D15" s="108">
        <f t="shared" si="0"/>
        <v>71</v>
      </c>
    </row>
    <row r="16" spans="1:6" x14ac:dyDescent="0.2">
      <c r="A16" s="109" t="s">
        <v>191</v>
      </c>
      <c r="B16" t="s">
        <v>30</v>
      </c>
      <c r="C16" s="42">
        <f>MATCH(B16,'101訪問介護費'!A:A,0)</f>
        <v>72</v>
      </c>
      <c r="D16" s="108">
        <f t="shared" si="0"/>
        <v>73</v>
      </c>
    </row>
    <row r="17" spans="1:4" x14ac:dyDescent="0.2">
      <c r="A17" s="109" t="s">
        <v>191</v>
      </c>
      <c r="B17" t="s">
        <v>40</v>
      </c>
      <c r="C17" s="42">
        <f>MATCH(B17,'101訪問介護費'!A:A,0)</f>
        <v>74</v>
      </c>
      <c r="D17" s="108">
        <f t="shared" si="0"/>
        <v>74</v>
      </c>
    </row>
    <row r="18" spans="1:4" x14ac:dyDescent="0.2">
      <c r="A18" s="109" t="s">
        <v>191</v>
      </c>
      <c r="B18" t="s">
        <v>41</v>
      </c>
      <c r="C18" s="42">
        <f>MATCH(B18,'101訪問介護費'!A:A,0)</f>
        <v>75</v>
      </c>
      <c r="D18" s="108">
        <f t="shared" si="0"/>
        <v>75</v>
      </c>
    </row>
    <row r="19" spans="1:4" x14ac:dyDescent="0.2">
      <c r="A19" s="109" t="s">
        <v>191</v>
      </c>
      <c r="B19" t="s">
        <v>42</v>
      </c>
      <c r="C19" s="42">
        <f>MATCH(B19,'101訪問介護費'!A:A,0)</f>
        <v>76</v>
      </c>
      <c r="D19" s="108">
        <f t="shared" si="0"/>
        <v>76</v>
      </c>
    </row>
    <row r="20" spans="1:4" x14ac:dyDescent="0.2">
      <c r="A20" s="109" t="s">
        <v>191</v>
      </c>
      <c r="B20" t="s">
        <v>33</v>
      </c>
      <c r="C20" s="42">
        <f>MATCH(B20,'101訪問介護費'!A:A,0)</f>
        <v>77</v>
      </c>
      <c r="D20" s="108">
        <f t="shared" si="0"/>
        <v>79</v>
      </c>
    </row>
    <row r="21" spans="1:4" x14ac:dyDescent="0.2">
      <c r="A21" s="109" t="s">
        <v>191</v>
      </c>
      <c r="B21" t="s">
        <v>44</v>
      </c>
      <c r="C21" s="42">
        <f>MATCH(B21,'101訪問介護費'!A:A,0)</f>
        <v>80</v>
      </c>
      <c r="D21" s="108">
        <f t="shared" si="0"/>
        <v>82</v>
      </c>
    </row>
    <row r="22" spans="1:4" x14ac:dyDescent="0.2">
      <c r="A22" s="109" t="s">
        <v>191</v>
      </c>
      <c r="B22" t="s">
        <v>69</v>
      </c>
      <c r="C22" s="42">
        <f>MATCH(B22,'101訪問介護費'!A:A,0)</f>
        <v>83</v>
      </c>
      <c r="D22" s="108">
        <f t="shared" si="0"/>
        <v>89</v>
      </c>
    </row>
    <row r="23" spans="1:4" x14ac:dyDescent="0.2">
      <c r="A23" s="109" t="s">
        <v>191</v>
      </c>
      <c r="B23" t="s">
        <v>45</v>
      </c>
      <c r="C23" s="42">
        <f>MATCH(B23,'101訪問介護費'!A:A,0)</f>
        <v>90</v>
      </c>
      <c r="D23" s="108">
        <f t="shared" si="0"/>
        <v>92</v>
      </c>
    </row>
    <row r="24" spans="1:4" x14ac:dyDescent="0.2">
      <c r="A24" s="109" t="s">
        <v>191</v>
      </c>
      <c r="B24" t="s">
        <v>47</v>
      </c>
      <c r="C24" s="42">
        <f>MATCH(B24,'101訪問介護費'!A:A,0)</f>
        <v>93</v>
      </c>
      <c r="D24" s="108">
        <f t="shared" si="0"/>
        <v>97</v>
      </c>
    </row>
    <row r="25" spans="1:4" x14ac:dyDescent="0.2">
      <c r="A25" s="109" t="s">
        <v>191</v>
      </c>
      <c r="B25" t="s">
        <v>233</v>
      </c>
      <c r="C25" s="42">
        <f>MATCH(B25,'101訪問介護費'!A:A,0)</f>
        <v>98</v>
      </c>
      <c r="D25" s="108">
        <f t="shared" si="0"/>
        <v>112</v>
      </c>
    </row>
    <row r="26" spans="1:4" x14ac:dyDescent="0.2">
      <c r="A26" s="109" t="s">
        <v>191</v>
      </c>
      <c r="B26" t="s">
        <v>224</v>
      </c>
      <c r="C26" s="42">
        <f>MATCH(B26,'101訪問介護費'!A:A,0)</f>
        <v>113</v>
      </c>
      <c r="D26" s="108">
        <f t="shared" si="0"/>
        <v>113</v>
      </c>
    </row>
    <row r="27" spans="1:4" x14ac:dyDescent="0.2">
      <c r="A27" s="109" t="s">
        <v>191</v>
      </c>
      <c r="B27" t="s">
        <v>225</v>
      </c>
      <c r="C27" s="42">
        <f>MATCH(B27,'101訪問介護費'!A:A,0)</f>
        <v>114</v>
      </c>
      <c r="D27" s="108">
        <f t="shared" si="0"/>
        <v>114</v>
      </c>
    </row>
    <row r="28" spans="1:4" x14ac:dyDescent="0.2">
      <c r="A28" s="109" t="s">
        <v>191</v>
      </c>
      <c r="B28" t="s">
        <v>234</v>
      </c>
      <c r="C28" s="42">
        <f>MATCH(B28,'101訪問介護費'!A:A,0)</f>
        <v>115</v>
      </c>
      <c r="D28" s="108">
        <f>C29-1</f>
        <v>115</v>
      </c>
    </row>
    <row r="29" spans="1:4" x14ac:dyDescent="0.2">
      <c r="A29" s="109" t="s">
        <v>191</v>
      </c>
      <c r="B29" t="s">
        <v>235</v>
      </c>
      <c r="C29" s="42">
        <f>MATCH(B29,'101訪問介護費'!A:A,0)</f>
        <v>116</v>
      </c>
      <c r="D29" s="108">
        <f t="shared" ref="D29:D34" si="1">C30-1</f>
        <v>130</v>
      </c>
    </row>
    <row r="30" spans="1:4" x14ac:dyDescent="0.2">
      <c r="A30" s="109" t="s">
        <v>191</v>
      </c>
      <c r="B30" t="s">
        <v>236</v>
      </c>
      <c r="C30" s="42">
        <f>MATCH(B30,'101訪問介護費'!A:A,0)</f>
        <v>131</v>
      </c>
      <c r="D30" s="108">
        <f t="shared" si="1"/>
        <v>134</v>
      </c>
    </row>
    <row r="31" spans="1:4" x14ac:dyDescent="0.2">
      <c r="A31" s="109" t="s">
        <v>191</v>
      </c>
      <c r="B31" t="s">
        <v>237</v>
      </c>
      <c r="C31" s="42">
        <f>MATCH(B31,'101訪問介護費'!A:A,0)</f>
        <v>135</v>
      </c>
      <c r="D31" s="108">
        <f t="shared" si="1"/>
        <v>135</v>
      </c>
    </row>
    <row r="32" spans="1:4" x14ac:dyDescent="0.2">
      <c r="A32" s="109" t="s">
        <v>191</v>
      </c>
      <c r="B32" t="s">
        <v>238</v>
      </c>
      <c r="C32" s="42">
        <f>MATCH(B32,'101訪問介護費'!A:A,0)</f>
        <v>136</v>
      </c>
      <c r="D32" s="108">
        <f t="shared" si="1"/>
        <v>139</v>
      </c>
    </row>
    <row r="33" spans="1:4" x14ac:dyDescent="0.2">
      <c r="A33" s="109" t="s">
        <v>191</v>
      </c>
      <c r="B33" t="s">
        <v>239</v>
      </c>
      <c r="C33" s="42">
        <f>MATCH(B33,'101訪問介護費'!A:A,0)</f>
        <v>140</v>
      </c>
      <c r="D33" s="108">
        <f t="shared" si="1"/>
        <v>140</v>
      </c>
    </row>
    <row r="34" spans="1:4" x14ac:dyDescent="0.2">
      <c r="A34" s="109" t="s">
        <v>191</v>
      </c>
      <c r="B34" t="s">
        <v>240</v>
      </c>
      <c r="C34" s="42">
        <f>MATCH(B34,'101訪問介護費'!A:A,0)</f>
        <v>141</v>
      </c>
      <c r="D34" s="108">
        <f t="shared" si="1"/>
        <v>141</v>
      </c>
    </row>
    <row r="35" spans="1:4" x14ac:dyDescent="0.2">
      <c r="B35" t="s">
        <v>190</v>
      </c>
      <c r="C35" s="42">
        <f>MATCH(B35,'101訪問介護費'!A:A,0)</f>
        <v>142</v>
      </c>
      <c r="D35" s="108"/>
    </row>
    <row r="36" spans="1:4" x14ac:dyDescent="0.2">
      <c r="C36" s="42"/>
    </row>
  </sheetData>
  <sortState ref="A1:B165">
    <sortCondition ref="A1:A165"/>
  </sortState>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101訪問介護費</vt:lpstr>
      <vt:lpstr>調査対象選定</vt:lpstr>
      <vt:lpstr>'101訪問介護費'!Print_Area</vt:lpstr>
      <vt:lpstr>'101訪問介護費'!Print_Titles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2024-11-01T04:09:45Z</cp:lastPrinted>
  <dcterms:created xsi:type="dcterms:W3CDTF">2023-02-01T02:12:59Z</dcterms:created>
  <dcterms:modified xsi:type="dcterms:W3CDTF">2026-07-02T01:12:37Z</dcterms:modified>
</cp:coreProperties>
</file>