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nsv0008\23003_福祉指導監査課\010_福祉指導監査係\030_ホームページ\介護各種加算等自己点検シート\20240831各種加算等自己点検シート（2024報酬改定・厚労省は放棄した）\4起案\"/>
    </mc:Choice>
  </mc:AlternateContent>
  <bookViews>
    <workbookView xWindow="-120" yWindow="-120" windowWidth="29040" windowHeight="15720" tabRatio="857"/>
  </bookViews>
  <sheets>
    <sheet name="107通所リハビリテーション費" sheetId="12" r:id="rId1"/>
    <sheet name="調査対象選定" sheetId="13" state="hidden" r:id="rId2"/>
  </sheets>
  <definedNames>
    <definedName name="_xlnm._FilterDatabase" localSheetId="0" hidden="1">'107通所リハビリテーション費'!$A$2:$H$249</definedName>
    <definedName name="_xlnm._FilterDatabase" localSheetId="1" hidden="1">調査対象選定!$B$1:$B$299</definedName>
    <definedName name="_xlnm.Print_Area" localSheetId="0">'107通所リハビリテーション費'!$A$1:$G$249</definedName>
    <definedName name="_xlnm.Print_Titles" localSheetId="0">'107通所リハビリテーション費'!$2:$2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7" i="12" l="1"/>
  <c r="C128" i="12"/>
  <c r="C131" i="12"/>
  <c r="C127" i="12" l="1"/>
  <c r="C173" i="12"/>
  <c r="C181" i="12"/>
  <c r="C194" i="12"/>
  <c r="H12" i="12" l="1"/>
  <c r="H13" i="12" s="1"/>
  <c r="H14" i="12" s="1"/>
  <c r="H15" i="12"/>
  <c r="H16" i="12"/>
  <c r="H17" i="12"/>
  <c r="H18" i="12" s="1"/>
  <c r="H19" i="12" s="1"/>
  <c r="H20" i="12"/>
  <c r="H21" i="12" s="1"/>
  <c r="H22" i="12" s="1"/>
  <c r="H23" i="12" s="1"/>
  <c r="H24" i="12"/>
  <c r="H25" i="12"/>
  <c r="H26" i="12"/>
  <c r="H27" i="12"/>
  <c r="H28" i="12" s="1"/>
  <c r="H29" i="12"/>
  <c r="H30" i="12" s="1"/>
  <c r="H31" i="12" s="1"/>
  <c r="H32" i="12" s="1"/>
  <c r="H33" i="12" s="1"/>
  <c r="H34" i="12" s="1"/>
  <c r="H35" i="12" s="1"/>
  <c r="H36" i="12"/>
  <c r="H37" i="12" s="1"/>
  <c r="H38" i="12" s="1"/>
  <c r="H39" i="12" s="1"/>
  <c r="H40" i="12" s="1"/>
  <c r="H41" i="12" s="1"/>
  <c r="H42" i="12"/>
  <c r="H43" i="12"/>
  <c r="H44" i="12" s="1"/>
  <c r="H45" i="12"/>
  <c r="H46" i="12" s="1"/>
  <c r="H47" i="12" s="1"/>
  <c r="H48" i="12" s="1"/>
  <c r="H49" i="12" s="1"/>
  <c r="H50" i="12" s="1"/>
  <c r="H51" i="12" s="1"/>
  <c r="H52" i="12" s="1"/>
  <c r="H53" i="12"/>
  <c r="H54" i="12" s="1"/>
  <c r="H55" i="12" s="1"/>
  <c r="H56" i="12" s="1"/>
  <c r="H57" i="12" s="1"/>
  <c r="H58" i="12" s="1"/>
  <c r="H59" i="12" s="1"/>
  <c r="H60" i="12" s="1"/>
  <c r="H61" i="12" s="1"/>
  <c r="H62" i="12" s="1"/>
  <c r="H63" i="12"/>
  <c r="H64" i="12" s="1"/>
  <c r="H65" i="12" s="1"/>
  <c r="H66" i="12" s="1"/>
  <c r="H67" i="12"/>
  <c r="H68" i="12" s="1"/>
  <c r="H69" i="12" s="1"/>
  <c r="H70" i="12" s="1"/>
  <c r="H71" i="12" s="1"/>
  <c r="H72" i="12" s="1"/>
  <c r="H73" i="12" s="1"/>
  <c r="H74" i="12" s="1"/>
  <c r="H75" i="12" s="1"/>
  <c r="H76" i="12" s="1"/>
  <c r="H77" i="12" s="1"/>
  <c r="H78" i="12"/>
  <c r="H79" i="12" s="1"/>
  <c r="H80" i="12" s="1"/>
  <c r="H81" i="12"/>
  <c r="H82" i="12" s="1"/>
  <c r="H83" i="12" s="1"/>
  <c r="H84" i="12" s="1"/>
  <c r="H85" i="12" s="1"/>
  <c r="H86" i="12" s="1"/>
  <c r="H87" i="12"/>
  <c r="H88" i="12"/>
  <c r="H89" i="12" s="1"/>
  <c r="H90" i="12" s="1"/>
  <c r="H91" i="12" s="1"/>
  <c r="H92" i="12" s="1"/>
  <c r="H93" i="12" s="1"/>
  <c r="H94" i="12" s="1"/>
  <c r="H95" i="12" s="1"/>
  <c r="H96" i="12" s="1"/>
  <c r="H97" i="12"/>
  <c r="H98" i="12" s="1"/>
  <c r="H99" i="12" s="1"/>
  <c r="H100" i="12" s="1"/>
  <c r="H101" i="12" s="1"/>
  <c r="H102" i="12" s="1"/>
  <c r="H103" i="12" s="1"/>
  <c r="H104" i="12" s="1"/>
  <c r="H105" i="12" s="1"/>
  <c r="H106" i="12"/>
  <c r="H107" i="12" s="1"/>
  <c r="H108" i="12"/>
  <c r="H109" i="12" s="1"/>
  <c r="H110" i="12" s="1"/>
  <c r="H111" i="12" s="1"/>
  <c r="H112" i="12" s="1"/>
  <c r="H113" i="12" s="1"/>
  <c r="H114" i="12"/>
  <c r="H115" i="12" s="1"/>
  <c r="H116" i="12" s="1"/>
  <c r="H117" i="12" s="1"/>
  <c r="H118" i="12" s="1"/>
  <c r="H119" i="12" s="1"/>
  <c r="H120" i="12" s="1"/>
  <c r="H121" i="12"/>
  <c r="H122" i="12" s="1"/>
  <c r="H123" i="12" s="1"/>
  <c r="H124" i="12" s="1"/>
  <c r="H125" i="12" s="1"/>
  <c r="H126" i="12" s="1"/>
  <c r="H127" i="12"/>
  <c r="H128" i="12"/>
  <c r="H129" i="12" s="1"/>
  <c r="H130" i="12" s="1"/>
  <c r="H131" i="12" s="1"/>
  <c r="H132" i="12" s="1"/>
  <c r="H133" i="12" s="1"/>
  <c r="H134" i="12" s="1"/>
  <c r="H135" i="12" s="1"/>
  <c r="H136" i="12" s="1"/>
  <c r="H137" i="12"/>
  <c r="H138" i="12" s="1"/>
  <c r="H139" i="12" s="1"/>
  <c r="H140" i="12" s="1"/>
  <c r="H141" i="12" s="1"/>
  <c r="H142" i="12" s="1"/>
  <c r="H143" i="12" s="1"/>
  <c r="H144" i="12" s="1"/>
  <c r="H145" i="12" s="1"/>
  <c r="H146" i="12"/>
  <c r="H147" i="12" s="1"/>
  <c r="H148" i="12" s="1"/>
  <c r="H149" i="12" s="1"/>
  <c r="H150" i="12"/>
  <c r="H151" i="12" s="1"/>
  <c r="H152" i="12" s="1"/>
  <c r="H153" i="12" s="1"/>
  <c r="H154" i="12"/>
  <c r="H155" i="12"/>
  <c r="H156" i="12" s="1"/>
  <c r="H157" i="12" s="1"/>
  <c r="H158" i="12"/>
  <c r="H159" i="12"/>
  <c r="H160" i="12" s="1"/>
  <c r="H161" i="12" s="1"/>
  <c r="H162" i="12"/>
  <c r="H163" i="12" s="1"/>
  <c r="H164" i="12"/>
  <c r="H165" i="12"/>
  <c r="H166" i="12"/>
  <c r="H167" i="12" s="1"/>
  <c r="H168" i="12" s="1"/>
  <c r="H169" i="12"/>
  <c r="H170" i="12"/>
  <c r="H171" i="12" s="1"/>
  <c r="H172" i="12" s="1"/>
  <c r="H173" i="12"/>
  <c r="H174" i="12" s="1"/>
  <c r="H175" i="12" s="1"/>
  <c r="H176" i="12" s="1"/>
  <c r="H177" i="12" s="1"/>
  <c r="H178" i="12"/>
  <c r="H179" i="12" s="1"/>
  <c r="H180" i="12" s="1"/>
  <c r="H181" i="12"/>
  <c r="H182" i="12" s="1"/>
  <c r="H183" i="12" s="1"/>
  <c r="H184" i="12" s="1"/>
  <c r="H185" i="12" s="1"/>
  <c r="H186" i="12"/>
  <c r="H187" i="12" s="1"/>
  <c r="H188" i="12" s="1"/>
  <c r="H189" i="12" s="1"/>
  <c r="H190" i="12" s="1"/>
  <c r="H191" i="12" s="1"/>
  <c r="H192" i="12" s="1"/>
  <c r="H193" i="12" s="1"/>
  <c r="H194" i="12" s="1"/>
  <c r="H195" i="12" s="1"/>
  <c r="H196" i="12" s="1"/>
  <c r="H197" i="12" s="1"/>
  <c r="H198" i="12" s="1"/>
  <c r="H199" i="12" s="1"/>
  <c r="H200" i="12" s="1"/>
  <c r="H201" i="12"/>
  <c r="H202" i="12"/>
  <c r="H203" i="12"/>
  <c r="H204" i="12"/>
  <c r="H205" i="12" s="1"/>
  <c r="H206" i="12"/>
  <c r="H207" i="12" s="1"/>
  <c r="H208" i="12"/>
  <c r="H209" i="12" s="1"/>
  <c r="H210" i="12"/>
  <c r="H211" i="12"/>
  <c r="H212" i="12"/>
  <c r="H213" i="12" s="1"/>
  <c r="H214" i="12"/>
  <c r="H215" i="12" s="1"/>
  <c r="H216" i="12"/>
  <c r="H217" i="12" s="1"/>
  <c r="H218" i="12" s="1"/>
  <c r="H219" i="12" s="1"/>
  <c r="H220" i="12" s="1"/>
  <c r="H221" i="12"/>
  <c r="H222" i="12" s="1"/>
  <c r="H223" i="12"/>
  <c r="H224" i="12" s="1"/>
  <c r="H225" i="12" s="1"/>
  <c r="H226" i="12" s="1"/>
  <c r="H227" i="12" s="1"/>
  <c r="H228" i="12"/>
  <c r="H229" i="12" s="1"/>
  <c r="H230" i="12" s="1"/>
  <c r="H231" i="12" s="1"/>
  <c r="H232" i="12" s="1"/>
  <c r="H233" i="12"/>
  <c r="H234" i="12" s="1"/>
  <c r="H235" i="12"/>
  <c r="H236" i="12" s="1"/>
  <c r="H237" i="12" s="1"/>
  <c r="H238" i="12" s="1"/>
  <c r="H239" i="12" s="1"/>
  <c r="H240" i="12"/>
  <c r="H241" i="12"/>
  <c r="H242" i="12" s="1"/>
  <c r="H243" i="12" s="1"/>
  <c r="H244" i="12" s="1"/>
  <c r="H245" i="12"/>
  <c r="H246" i="12" s="1"/>
  <c r="H247" i="12" s="1"/>
  <c r="H248" i="12" s="1"/>
  <c r="H249" i="12" s="1"/>
  <c r="C3" i="13"/>
  <c r="C4" i="13"/>
  <c r="C5" i="13"/>
  <c r="C6" i="13"/>
  <c r="D5" i="13" s="1"/>
  <c r="C7" i="13"/>
  <c r="D6" i="13" s="1"/>
  <c r="C8" i="13"/>
  <c r="C9" i="13"/>
  <c r="D8" i="13" s="1"/>
  <c r="C10" i="13"/>
  <c r="D9" i="13" s="1"/>
  <c r="C11" i="13"/>
  <c r="C12" i="13"/>
  <c r="C13" i="13"/>
  <c r="C14" i="13"/>
  <c r="D13" i="13" s="1"/>
  <c r="C15" i="13"/>
  <c r="D14" i="13" s="1"/>
  <c r="C16" i="13"/>
  <c r="C17" i="13"/>
  <c r="D16" i="13" s="1"/>
  <c r="C18" i="13"/>
  <c r="D17" i="13" s="1"/>
  <c r="C19" i="13"/>
  <c r="C20" i="13"/>
  <c r="C21" i="13"/>
  <c r="C22" i="13"/>
  <c r="D21" i="13" s="1"/>
  <c r="C23" i="13"/>
  <c r="D22" i="13" s="1"/>
  <c r="C24" i="13"/>
  <c r="C25" i="13"/>
  <c r="D24" i="13" s="1"/>
  <c r="C26" i="13"/>
  <c r="D25" i="13" s="1"/>
  <c r="C27" i="13"/>
  <c r="C28" i="13"/>
  <c r="C29" i="13"/>
  <c r="C30" i="13"/>
  <c r="D29" i="13" s="1"/>
  <c r="C31" i="13"/>
  <c r="D30" i="13" s="1"/>
  <c r="C32" i="13"/>
  <c r="C33" i="13"/>
  <c r="D32" i="13" s="1"/>
  <c r="C34" i="13"/>
  <c r="D33" i="13" s="1"/>
  <c r="C35" i="13"/>
  <c r="C36" i="13"/>
  <c r="C37" i="13"/>
  <c r="C38" i="13"/>
  <c r="D37" i="13" s="1"/>
  <c r="C39" i="13"/>
  <c r="D38" i="13" s="1"/>
  <c r="C40" i="13"/>
  <c r="C41" i="13"/>
  <c r="D40" i="13" s="1"/>
  <c r="C42" i="13"/>
  <c r="D41" i="13" s="1"/>
  <c r="C43" i="13"/>
  <c r="D42" i="13" s="1"/>
  <c r="C44" i="13"/>
  <c r="C45" i="13"/>
  <c r="C46" i="13"/>
  <c r="D45" i="13" s="1"/>
  <c r="C47" i="13"/>
  <c r="D46" i="13" s="1"/>
  <c r="C48" i="13"/>
  <c r="C49" i="13"/>
  <c r="D48" i="13" s="1"/>
  <c r="C50" i="13"/>
  <c r="D49" i="13" s="1"/>
  <c r="C51" i="13"/>
  <c r="D50" i="13" s="1"/>
  <c r="C52" i="13"/>
  <c r="D51" i="13" s="1"/>
  <c r="C53" i="13"/>
  <c r="D52" i="13" s="1"/>
  <c r="C54" i="13"/>
  <c r="D53" i="13" s="1"/>
  <c r="C55" i="13"/>
  <c r="D54" i="13" s="1"/>
  <c r="C56" i="13"/>
  <c r="C57" i="13"/>
  <c r="D56" i="13" s="1"/>
  <c r="C58" i="13"/>
  <c r="D57" i="13" s="1"/>
  <c r="C59" i="13"/>
  <c r="D58" i="13" s="1"/>
  <c r="C60" i="13"/>
  <c r="D59" i="13" s="1"/>
  <c r="C2" i="13"/>
  <c r="H3" i="12"/>
  <c r="H4" i="12" s="1"/>
  <c r="H5" i="12" s="1"/>
  <c r="H6" i="12" s="1"/>
  <c r="H7" i="12" s="1"/>
  <c r="H8" i="12" s="1"/>
  <c r="H9" i="12" s="1"/>
  <c r="H10" i="12" s="1"/>
  <c r="H11" i="12" s="1"/>
  <c r="D2" i="13"/>
  <c r="D3" i="13"/>
  <c r="D4" i="13"/>
  <c r="D7" i="13"/>
  <c r="D10" i="13"/>
  <c r="D11" i="13"/>
  <c r="D12" i="13"/>
  <c r="D15" i="13"/>
  <c r="D18" i="13"/>
  <c r="D19" i="13"/>
  <c r="D20" i="13"/>
  <c r="D23" i="13"/>
  <c r="D26" i="13"/>
  <c r="D27" i="13"/>
  <c r="D28" i="13"/>
  <c r="D31" i="13"/>
  <c r="D34" i="13"/>
  <c r="D35" i="13"/>
  <c r="D36" i="13"/>
  <c r="D39" i="13"/>
  <c r="D43" i="13"/>
  <c r="D44" i="13"/>
  <c r="D47" i="13"/>
  <c r="D55" i="13"/>
  <c r="E1" i="13"/>
  <c r="I2" i="12"/>
  <c r="I3" i="12" s="1"/>
  <c r="C230" i="12" l="1"/>
  <c r="C247" i="12"/>
  <c r="C242" i="12"/>
  <c r="C218" i="12"/>
  <c r="C225" i="12"/>
  <c r="C237" i="12"/>
</calcChain>
</file>

<file path=xl/comments1.xml><?xml version="1.0" encoding="utf-8"?>
<comments xmlns="http://schemas.openxmlformats.org/spreadsheetml/2006/main">
  <authors>
    <author>kndp</author>
  </authors>
  <commentList>
    <comment ref="G1" authorId="0" shapeId="0">
      <text>
        <r>
          <rPr>
            <sz val="9"/>
            <color indexed="81"/>
            <rFont val="MS P ゴシック"/>
            <family val="3"/>
            <charset val="128"/>
          </rPr>
          <t>①プルダウンで、本日(運営指導当日)の日付けを選び、
②下段に指導員名を記載して下さい。</t>
        </r>
      </text>
    </comment>
  </commentList>
</comments>
</file>

<file path=xl/sharedStrings.xml><?xml version="1.0" encoding="utf-8"?>
<sst xmlns="http://schemas.openxmlformats.org/spreadsheetml/2006/main" count="972" uniqueCount="358">
  <si>
    <t>107 通所リハビリテーション費</t>
    <phoneticPr fontId="22"/>
  </si>
  <si>
    <t>リハビリテーション提供体制加算</t>
    <rPh sb="9" eb="11">
      <t>テイキョウ</t>
    </rPh>
    <rPh sb="11" eb="13">
      <t>タイセイ</t>
    </rPh>
    <rPh sb="13" eb="15">
      <t>カサン</t>
    </rPh>
    <phoneticPr fontId="22"/>
  </si>
  <si>
    <t>点検項目</t>
    <rPh sb="0" eb="2">
      <t>テンケン</t>
    </rPh>
    <rPh sb="2" eb="4">
      <t>コウモク</t>
    </rPh>
    <phoneticPr fontId="22"/>
  </si>
  <si>
    <t>点検事項</t>
    <rPh sb="0" eb="2">
      <t>テンケン</t>
    </rPh>
    <rPh sb="2" eb="4">
      <t>ジコウ</t>
    </rPh>
    <phoneticPr fontId="22"/>
  </si>
  <si>
    <t>50単位</t>
    <rPh sb="2" eb="4">
      <t>タンイ</t>
    </rPh>
    <phoneticPr fontId="22"/>
  </si>
  <si>
    <t>□</t>
    <phoneticPr fontId="22"/>
  </si>
  <si>
    <t>定員超過減算</t>
    <rPh sb="0" eb="2">
      <t>テイイン</t>
    </rPh>
    <rPh sb="2" eb="4">
      <t>チョウカ</t>
    </rPh>
    <rPh sb="4" eb="6">
      <t>ゲンサン</t>
    </rPh>
    <phoneticPr fontId="22"/>
  </si>
  <si>
    <t>該当</t>
    <rPh sb="0" eb="2">
      <t>ガイトウ</t>
    </rPh>
    <phoneticPr fontId="22"/>
  </si>
  <si>
    <t>人員基準減算</t>
    <rPh sb="0" eb="2">
      <t>ジンイン</t>
    </rPh>
    <rPh sb="2" eb="4">
      <t>キジュン</t>
    </rPh>
    <rPh sb="4" eb="6">
      <t>ゲンサン</t>
    </rPh>
    <phoneticPr fontId="22"/>
  </si>
  <si>
    <t>20単位</t>
    <rPh sb="2" eb="4">
      <t>タンイ</t>
    </rPh>
    <phoneticPr fontId="22"/>
  </si>
  <si>
    <t>理学療法士等体制強化加算</t>
    <rPh sb="0" eb="2">
      <t>リガク</t>
    </rPh>
    <rPh sb="2" eb="5">
      <t>リョウホウシ</t>
    </rPh>
    <rPh sb="5" eb="6">
      <t>トウ</t>
    </rPh>
    <rPh sb="6" eb="8">
      <t>タイセイ</t>
    </rPh>
    <rPh sb="8" eb="10">
      <t>キョウカ</t>
    </rPh>
    <rPh sb="10" eb="12">
      <t>カサン</t>
    </rPh>
    <phoneticPr fontId="22"/>
  </si>
  <si>
    <t>150単位</t>
    <rPh sb="3" eb="5">
      <t>タンイ</t>
    </rPh>
    <phoneticPr fontId="22"/>
  </si>
  <si>
    <t>感染症等発生で利用者数減少が一定以上生じている場合の加算</t>
    <rPh sb="0" eb="3">
      <t>カンセンショウ</t>
    </rPh>
    <rPh sb="3" eb="4">
      <t>トウ</t>
    </rPh>
    <rPh sb="4" eb="6">
      <t>ハッセイ</t>
    </rPh>
    <rPh sb="7" eb="10">
      <t>リヨウシャ</t>
    </rPh>
    <rPh sb="10" eb="11">
      <t>スウ</t>
    </rPh>
    <rPh sb="11" eb="13">
      <t>ゲンショウ</t>
    </rPh>
    <rPh sb="14" eb="16">
      <t>イッテイ</t>
    </rPh>
    <rPh sb="16" eb="18">
      <t>イジョウ</t>
    </rPh>
    <rPh sb="18" eb="19">
      <t>ショウ</t>
    </rPh>
    <rPh sb="23" eb="25">
      <t>バアイ</t>
    </rPh>
    <rPh sb="26" eb="28">
      <t>カサン</t>
    </rPh>
    <phoneticPr fontId="22"/>
  </si>
  <si>
    <t>７～８時間の前後に行う日常生活上の世話</t>
    <rPh sb="3" eb="5">
      <t>ジカン</t>
    </rPh>
    <rPh sb="6" eb="8">
      <t>ゼンゴ</t>
    </rPh>
    <rPh sb="9" eb="10">
      <t>オコナ</t>
    </rPh>
    <rPh sb="11" eb="13">
      <t>ニチジョウ</t>
    </rPh>
    <rPh sb="13" eb="16">
      <t>セイカツジョウ</t>
    </rPh>
    <rPh sb="17" eb="19">
      <t>セワ</t>
    </rPh>
    <phoneticPr fontId="22"/>
  </si>
  <si>
    <t>100単位</t>
    <rPh sb="3" eb="5">
      <t>タンイ</t>
    </rPh>
    <phoneticPr fontId="22"/>
  </si>
  <si>
    <t>200単位</t>
    <rPh sb="3" eb="5">
      <t>タンイ</t>
    </rPh>
    <phoneticPr fontId="22"/>
  </si>
  <si>
    <t>250単位</t>
    <rPh sb="3" eb="5">
      <t>タンイ</t>
    </rPh>
    <phoneticPr fontId="22"/>
  </si>
  <si>
    <t>300単位</t>
    <rPh sb="3" eb="5">
      <t>タンイ</t>
    </rPh>
    <phoneticPr fontId="22"/>
  </si>
  <si>
    <t>12単位</t>
    <rPh sb="2" eb="4">
      <t>タンイ</t>
    </rPh>
    <phoneticPr fontId="22"/>
  </si>
  <si>
    <t>16単位</t>
    <rPh sb="2" eb="4">
      <t>タンイ</t>
    </rPh>
    <phoneticPr fontId="22"/>
  </si>
  <si>
    <t>24単位</t>
    <rPh sb="2" eb="4">
      <t>タンイ</t>
    </rPh>
    <phoneticPr fontId="22"/>
  </si>
  <si>
    <t>28単位</t>
    <rPh sb="2" eb="4">
      <t>タンイ</t>
    </rPh>
    <phoneticPr fontId="22"/>
  </si>
  <si>
    <t>中山間地域等に居住する者へのサービス提供加算</t>
    <rPh sb="0" eb="1">
      <t>チュウ</t>
    </rPh>
    <rPh sb="1" eb="3">
      <t>サンカン</t>
    </rPh>
    <rPh sb="3" eb="5">
      <t>チイキ</t>
    </rPh>
    <rPh sb="5" eb="6">
      <t>トウ</t>
    </rPh>
    <rPh sb="7" eb="8">
      <t>イ</t>
    </rPh>
    <rPh sb="8" eb="9">
      <t>ス</t>
    </rPh>
    <rPh sb="11" eb="12">
      <t>モノ</t>
    </rPh>
    <rPh sb="18" eb="20">
      <t>テイキョウ</t>
    </rPh>
    <rPh sb="20" eb="22">
      <t>カサン</t>
    </rPh>
    <phoneticPr fontId="22"/>
  </si>
  <si>
    <t>入浴介助加算（Ⅰ）</t>
    <rPh sb="0" eb="2">
      <t>ニュウヨク</t>
    </rPh>
    <rPh sb="2" eb="4">
      <t>カイジョ</t>
    </rPh>
    <rPh sb="4" eb="6">
      <t>カサン</t>
    </rPh>
    <phoneticPr fontId="22"/>
  </si>
  <si>
    <t>入浴介助加算(Ⅱ)</t>
    <phoneticPr fontId="22"/>
  </si>
  <si>
    <t>認知症短期集中リハビリテーション実施加算（Ⅰ）</t>
    <rPh sb="0" eb="3">
      <t>ニンチショウ</t>
    </rPh>
    <rPh sb="3" eb="5">
      <t>タンキ</t>
    </rPh>
    <rPh sb="5" eb="7">
      <t>シュウチュウ</t>
    </rPh>
    <rPh sb="16" eb="18">
      <t>ジッシ</t>
    </rPh>
    <rPh sb="18" eb="20">
      <t>カサン</t>
    </rPh>
    <phoneticPr fontId="22"/>
  </si>
  <si>
    <t>送迎時における居宅内介助等の実施</t>
    <phoneticPr fontId="22"/>
  </si>
  <si>
    <t>重度療養管理加算</t>
    <rPh sb="0" eb="2">
      <t>ジュウド</t>
    </rPh>
    <rPh sb="2" eb="4">
      <t>リョウヨウ</t>
    </rPh>
    <rPh sb="4" eb="6">
      <t>カンリ</t>
    </rPh>
    <rPh sb="6" eb="8">
      <t>カサン</t>
    </rPh>
    <phoneticPr fontId="22"/>
  </si>
  <si>
    <t>短期集中個別リハビリテーション実施加算</t>
    <rPh sb="0" eb="2">
      <t>タンキ</t>
    </rPh>
    <rPh sb="2" eb="4">
      <t>シュウチュウ</t>
    </rPh>
    <rPh sb="4" eb="6">
      <t>コベツ</t>
    </rPh>
    <rPh sb="15" eb="17">
      <t>ジッシ</t>
    </rPh>
    <rPh sb="17" eb="19">
      <t>カサン</t>
    </rPh>
    <phoneticPr fontId="22"/>
  </si>
  <si>
    <t>生活行為向上リハビリテーション実施加算</t>
    <rPh sb="0" eb="2">
      <t>セイカツ</t>
    </rPh>
    <rPh sb="2" eb="4">
      <t>コウイ</t>
    </rPh>
    <rPh sb="4" eb="6">
      <t>コウジョウ</t>
    </rPh>
    <rPh sb="15" eb="17">
      <t>ジッシ</t>
    </rPh>
    <rPh sb="17" eb="19">
      <t>カサン</t>
    </rPh>
    <phoneticPr fontId="22"/>
  </si>
  <si>
    <t>□</t>
  </si>
  <si>
    <t>認知症短期集中リハビリテーション実施加算（Ⅱ）</t>
    <rPh sb="0" eb="3">
      <t>ニンチショウ</t>
    </rPh>
    <rPh sb="3" eb="5">
      <t>タンキ</t>
    </rPh>
    <rPh sb="5" eb="7">
      <t>シュウチュウ</t>
    </rPh>
    <rPh sb="16" eb="18">
      <t>ジッシ</t>
    </rPh>
    <rPh sb="18" eb="20">
      <t>カサン</t>
    </rPh>
    <phoneticPr fontId="22"/>
  </si>
  <si>
    <t>あり</t>
  </si>
  <si>
    <t>若年性認知症利用者受入加算</t>
    <rPh sb="0" eb="3">
      <t>ジャクネンセイ</t>
    </rPh>
    <rPh sb="3" eb="5">
      <t>ニンチ</t>
    </rPh>
    <rPh sb="5" eb="6">
      <t>ショウ</t>
    </rPh>
    <rPh sb="6" eb="9">
      <t>リヨウシャ</t>
    </rPh>
    <rPh sb="9" eb="11">
      <t>ウケイレ</t>
    </rPh>
    <rPh sb="11" eb="12">
      <t>カ</t>
    </rPh>
    <rPh sb="12" eb="13">
      <t>ザン</t>
    </rPh>
    <phoneticPr fontId="22"/>
  </si>
  <si>
    <t>栄養アセスメント加算</t>
    <rPh sb="0" eb="2">
      <t>エイヨウ</t>
    </rPh>
    <rPh sb="8" eb="10">
      <t>カサン</t>
    </rPh>
    <phoneticPr fontId="22"/>
  </si>
  <si>
    <t>口腔・栄養スクリーニング加算（Ⅱ）</t>
    <rPh sb="0" eb="2">
      <t>コウクウ</t>
    </rPh>
    <rPh sb="3" eb="5">
      <t>エイヨウ</t>
    </rPh>
    <rPh sb="12" eb="14">
      <t>カサン</t>
    </rPh>
    <phoneticPr fontId="22"/>
  </si>
  <si>
    <t>中重度者ケア体制加算</t>
    <rPh sb="0" eb="1">
      <t>チュウ</t>
    </rPh>
    <rPh sb="1" eb="3">
      <t>ジュウド</t>
    </rPh>
    <rPh sb="3" eb="4">
      <t>シャ</t>
    </rPh>
    <rPh sb="6" eb="8">
      <t>タイセイ</t>
    </rPh>
    <rPh sb="8" eb="10">
      <t>カサン</t>
    </rPh>
    <phoneticPr fontId="22"/>
  </si>
  <si>
    <t>栄養改善加算</t>
    <rPh sb="0" eb="2">
      <t>エイヨウ</t>
    </rPh>
    <rPh sb="2" eb="4">
      <t>カイゼン</t>
    </rPh>
    <rPh sb="4" eb="6">
      <t>カサン</t>
    </rPh>
    <phoneticPr fontId="22"/>
  </si>
  <si>
    <t>口腔・栄養スクリーニング加算（Ⅰ）</t>
    <rPh sb="0" eb="2">
      <t>コウクウ</t>
    </rPh>
    <rPh sb="3" eb="5">
      <t>エイヨウ</t>
    </rPh>
    <rPh sb="12" eb="14">
      <t>カサン</t>
    </rPh>
    <phoneticPr fontId="22"/>
  </si>
  <si>
    <t>サービス提供体制強化加算（Ⅲ）</t>
    <rPh sb="4" eb="6">
      <t>テイキョウ</t>
    </rPh>
    <rPh sb="6" eb="8">
      <t>タイセイ</t>
    </rPh>
    <rPh sb="8" eb="10">
      <t>キョウカ</t>
    </rPh>
    <rPh sb="10" eb="12">
      <t>カサン</t>
    </rPh>
    <phoneticPr fontId="22"/>
  </si>
  <si>
    <t>口腔機能向上加算（Ⅰ）</t>
    <rPh sb="0" eb="2">
      <t>コウクウ</t>
    </rPh>
    <rPh sb="2" eb="4">
      <t>キノウ</t>
    </rPh>
    <rPh sb="4" eb="6">
      <t>コウジョウ</t>
    </rPh>
    <rPh sb="6" eb="8">
      <t>カサン</t>
    </rPh>
    <phoneticPr fontId="22"/>
  </si>
  <si>
    <t>科学的介護推進体制加算</t>
    <rPh sb="0" eb="3">
      <t>カガクテキ</t>
    </rPh>
    <rPh sb="3" eb="5">
      <t>カイゴ</t>
    </rPh>
    <rPh sb="5" eb="7">
      <t>スイシン</t>
    </rPh>
    <rPh sb="7" eb="9">
      <t>タイセイ</t>
    </rPh>
    <rPh sb="9" eb="11">
      <t>カサン</t>
    </rPh>
    <phoneticPr fontId="22"/>
  </si>
  <si>
    <t>同一建物減算</t>
    <rPh sb="0" eb="2">
      <t>ドウイツ</t>
    </rPh>
    <rPh sb="2" eb="4">
      <t>タテモノ</t>
    </rPh>
    <rPh sb="4" eb="6">
      <t>ゲンサン</t>
    </rPh>
    <phoneticPr fontId="22"/>
  </si>
  <si>
    <t>送迎減算</t>
    <rPh sb="0" eb="2">
      <t>ソウゲイ</t>
    </rPh>
    <rPh sb="2" eb="4">
      <t>ゲンサン</t>
    </rPh>
    <phoneticPr fontId="22"/>
  </si>
  <si>
    <t>移行支援加算</t>
    <phoneticPr fontId="22"/>
  </si>
  <si>
    <t>サービス提供体制強化加算（Ⅰ）</t>
    <rPh sb="4" eb="6">
      <t>テイキョウ</t>
    </rPh>
    <rPh sb="6" eb="8">
      <t>タイセイ</t>
    </rPh>
    <rPh sb="8" eb="10">
      <t>キョウカ</t>
    </rPh>
    <rPh sb="10" eb="12">
      <t>カサン</t>
    </rPh>
    <phoneticPr fontId="22"/>
  </si>
  <si>
    <t>サービス提供体制強化加算（Ⅱ）</t>
    <rPh sb="4" eb="6">
      <t>テイキョウ</t>
    </rPh>
    <rPh sb="6" eb="8">
      <t>タイセイ</t>
    </rPh>
    <rPh sb="8" eb="10">
      <t>キョウカ</t>
    </rPh>
    <rPh sb="10" eb="12">
      <t>カサン</t>
    </rPh>
    <phoneticPr fontId="22"/>
  </si>
  <si>
    <t>□</t>
    <phoneticPr fontId="22"/>
  </si>
  <si>
    <t>未実施</t>
    <rPh sb="0" eb="3">
      <t>ミジッシ</t>
    </rPh>
    <phoneticPr fontId="22"/>
  </si>
  <si>
    <t>R7.3.31まで経過措置期間
（「感染症の予防及びまん延防止のための指針」「非常災害に関する具体的計画」未策定の場合を除く）</t>
    <phoneticPr fontId="22"/>
  </si>
  <si>
    <t>高齢者虐待防止措置未実施減算</t>
    <rPh sb="0" eb="3">
      <t>コウレイシャ</t>
    </rPh>
    <rPh sb="3" eb="5">
      <t>ギャクタイ</t>
    </rPh>
    <rPh sb="5" eb="7">
      <t>ボウシ</t>
    </rPh>
    <rPh sb="7" eb="9">
      <t>ソチ</t>
    </rPh>
    <rPh sb="9" eb="12">
      <t>ミジッシ</t>
    </rPh>
    <rPh sb="12" eb="14">
      <t>ゲンザン</t>
    </rPh>
    <phoneticPr fontId="22"/>
  </si>
  <si>
    <t>業務継続計画未策定減算</t>
    <rPh sb="0" eb="2">
      <t>ギョウム</t>
    </rPh>
    <rPh sb="2" eb="4">
      <t>ケイゾク</t>
    </rPh>
    <rPh sb="4" eb="6">
      <t>ケイカク</t>
    </rPh>
    <rPh sb="6" eb="9">
      <t>ミサクテイ</t>
    </rPh>
    <rPh sb="9" eb="11">
      <t>ゲンザン</t>
    </rPh>
    <phoneticPr fontId="22"/>
  </si>
  <si>
    <t>該当</t>
    <rPh sb="0" eb="2">
      <t>ガイトウ</t>
    </rPh>
    <phoneticPr fontId="22"/>
  </si>
  <si>
    <t>該当</t>
    <rPh sb="0" eb="2">
      <t>ガイトウ</t>
    </rPh>
    <phoneticPr fontId="22"/>
  </si>
  <si>
    <t>未整備</t>
    <rPh sb="0" eb="1">
      <t>ミ</t>
    </rPh>
    <rPh sb="1" eb="3">
      <t>セイビ</t>
    </rPh>
    <phoneticPr fontId="22"/>
  </si>
  <si>
    <t>未配置</t>
    <rPh sb="0" eb="1">
      <t>ミ</t>
    </rPh>
    <rPh sb="1" eb="3">
      <t>ハイチ</t>
    </rPh>
    <phoneticPr fontId="22"/>
  </si>
  <si>
    <t>未策定</t>
    <rPh sb="0" eb="1">
      <t>ミ</t>
    </rPh>
    <rPh sb="1" eb="3">
      <t>サクテイ</t>
    </rPh>
    <phoneticPr fontId="22"/>
  </si>
  <si>
    <t>大規模型通所リハビリテーション費の算定</t>
    <rPh sb="0" eb="3">
      <t>ダイキボ</t>
    </rPh>
    <rPh sb="3" eb="4">
      <t>ガタ</t>
    </rPh>
    <rPh sb="4" eb="6">
      <t>ツウショ</t>
    </rPh>
    <rPh sb="15" eb="16">
      <t>ヒ</t>
    </rPh>
    <rPh sb="17" eb="19">
      <t>サンテイ</t>
    </rPh>
    <phoneticPr fontId="22"/>
  </si>
  <si>
    <t>通常規模型リハビリテーション費の算定</t>
    <rPh sb="0" eb="2">
      <t>ツウジョウ</t>
    </rPh>
    <rPh sb="2" eb="4">
      <t>キボ</t>
    </rPh>
    <rPh sb="4" eb="5">
      <t>ガタ</t>
    </rPh>
    <rPh sb="14" eb="15">
      <t>ヒ</t>
    </rPh>
    <rPh sb="16" eb="18">
      <t>サンテイ</t>
    </rPh>
    <phoneticPr fontId="22"/>
  </si>
  <si>
    <r>
      <t>リハビリテーションマネジメント加算</t>
    </r>
    <r>
      <rPr>
        <sz val="11"/>
        <color indexed="10"/>
        <rFont val="ＭＳ ゴシック"/>
        <family val="3"/>
        <charset val="128"/>
      </rPr>
      <t>（イ）</t>
    </r>
    <rPh sb="15" eb="17">
      <t>カサン</t>
    </rPh>
    <phoneticPr fontId="22"/>
  </si>
  <si>
    <t>６月以内</t>
    <rPh sb="1" eb="2">
      <t>ツキ</t>
    </rPh>
    <rPh sb="2" eb="4">
      <t>イナイ</t>
    </rPh>
    <phoneticPr fontId="22"/>
  </si>
  <si>
    <t>６月を超える</t>
    <rPh sb="1" eb="2">
      <t>ツキ</t>
    </rPh>
    <rPh sb="3" eb="4">
      <t>コ</t>
    </rPh>
    <phoneticPr fontId="22"/>
  </si>
  <si>
    <t>560単位を算定</t>
    <rPh sb="3" eb="5">
      <t>タンイ</t>
    </rPh>
    <rPh sb="6" eb="8">
      <t>サンテイ</t>
    </rPh>
    <phoneticPr fontId="22"/>
  </si>
  <si>
    <t>240単位を算定</t>
    <rPh sb="3" eb="5">
      <t>タンイ</t>
    </rPh>
    <rPh sb="6" eb="8">
      <t>サンテイ</t>
    </rPh>
    <phoneticPr fontId="22"/>
  </si>
  <si>
    <t>医師が説明を行って同意を得た場合は更に270単位を加算</t>
    <phoneticPr fontId="22"/>
  </si>
  <si>
    <t>(2)について、医師が説明を行って同意を得た場合は更に270単位を加算</t>
    <phoneticPr fontId="22"/>
  </si>
  <si>
    <t>593単位を算定</t>
    <rPh sb="3" eb="5">
      <t>タンイ</t>
    </rPh>
    <rPh sb="6" eb="8">
      <t>サンテイ</t>
    </rPh>
    <phoneticPr fontId="22"/>
  </si>
  <si>
    <t>273単位を算定</t>
    <rPh sb="3" eb="5">
      <t>タンイ</t>
    </rPh>
    <rPh sb="6" eb="8">
      <t>サンテイ</t>
    </rPh>
    <phoneticPr fontId="22"/>
  </si>
  <si>
    <t>栄養アセスメント加算、口腔機能向上加算(Ⅰ)、口腔機能向上加算(Ⅱ）ロを算定していない</t>
  </si>
  <si>
    <t>793単位を算定</t>
    <rPh sb="3" eb="5">
      <t>タンイ</t>
    </rPh>
    <rPh sb="6" eb="8">
      <t>サンテイ</t>
    </rPh>
    <phoneticPr fontId="22"/>
  </si>
  <si>
    <t>473単位を算定</t>
    <rPh sb="3" eb="5">
      <t>タンイ</t>
    </rPh>
    <rPh sb="6" eb="8">
      <t>サンテイ</t>
    </rPh>
    <phoneticPr fontId="22"/>
  </si>
  <si>
    <t>MMSE又はHDSーRにおいておおむね５～25点に相当する者が対象</t>
    <rPh sb="4" eb="5">
      <t>マタ</t>
    </rPh>
    <rPh sb="23" eb="24">
      <t>テン</t>
    </rPh>
    <rPh sb="25" eb="27">
      <t>ソウトウ</t>
    </rPh>
    <rPh sb="29" eb="30">
      <t>モノ</t>
    </rPh>
    <rPh sb="31" eb="33">
      <t>タイショウ</t>
    </rPh>
    <phoneticPr fontId="22"/>
  </si>
  <si>
    <t>MMSE又はHDSーRにおいておおむね５～25点に相当する者が対象</t>
    <phoneticPr fontId="22"/>
  </si>
  <si>
    <t>該当しない</t>
    <rPh sb="0" eb="2">
      <t>ガイトウ</t>
    </rPh>
    <phoneticPr fontId="22"/>
  </si>
  <si>
    <t>算定なし</t>
    <rPh sb="0" eb="2">
      <t>サンテイ</t>
    </rPh>
    <phoneticPr fontId="22"/>
  </si>
  <si>
    <t>算定なし</t>
    <rPh sb="0" eb="2">
      <t>サンテイ</t>
    </rPh>
    <phoneticPr fontId="22"/>
  </si>
  <si>
    <t>口腔機能向上加算(Ⅱ)イ</t>
    <phoneticPr fontId="22"/>
  </si>
  <si>
    <t>口腔機能向上加算(Ⅱ)ロ</t>
    <phoneticPr fontId="22"/>
  </si>
  <si>
    <t>他のサービスとの併算不可</t>
    <rPh sb="0" eb="1">
      <t>ホカ</t>
    </rPh>
    <rPh sb="8" eb="9">
      <t>ヘイ</t>
    </rPh>
    <rPh sb="9" eb="10">
      <t>サン</t>
    </rPh>
    <rPh sb="10" eb="12">
      <t>フカ</t>
    </rPh>
    <phoneticPr fontId="22"/>
  </si>
  <si>
    <t>退院時共同指導加算</t>
    <rPh sb="0" eb="3">
      <t>タイインジ</t>
    </rPh>
    <rPh sb="3" eb="5">
      <t>キョウドウ</t>
    </rPh>
    <rPh sb="5" eb="7">
      <t>シドウ</t>
    </rPh>
    <rPh sb="7" eb="9">
      <t>カサン</t>
    </rPh>
    <phoneticPr fontId="22"/>
  </si>
  <si>
    <t>介護職員等処遇改善加算（Ⅰ）</t>
    <rPh sb="0" eb="2">
      <t>カイゴ</t>
    </rPh>
    <rPh sb="2" eb="4">
      <t>ショクイン</t>
    </rPh>
    <rPh sb="4" eb="5">
      <t>トウ</t>
    </rPh>
    <rPh sb="5" eb="7">
      <t>ショグウ</t>
    </rPh>
    <rPh sb="7" eb="9">
      <t>カイゼン</t>
    </rPh>
    <rPh sb="9" eb="11">
      <t>カサン</t>
    </rPh>
    <phoneticPr fontId="22"/>
  </si>
  <si>
    <t>介護職員処遇改善計画書</t>
    <rPh sb="0" eb="2">
      <t>カイゴ</t>
    </rPh>
    <rPh sb="2" eb="4">
      <t>ショクイン</t>
    </rPh>
    <rPh sb="4" eb="6">
      <t>ショグウ</t>
    </rPh>
    <rPh sb="6" eb="8">
      <t>カイゼン</t>
    </rPh>
    <rPh sb="8" eb="11">
      <t>ケイカクショ</t>
    </rPh>
    <phoneticPr fontId="22"/>
  </si>
  <si>
    <t>実績報告書</t>
    <rPh sb="0" eb="2">
      <t>ジッセキ</t>
    </rPh>
    <rPh sb="2" eb="5">
      <t>ホウコクショ</t>
    </rPh>
    <phoneticPr fontId="22"/>
  </si>
  <si>
    <t>適正に納付</t>
    <rPh sb="0" eb="2">
      <t>テキセイ</t>
    </rPh>
    <rPh sb="3" eb="5">
      <t>ノウフ</t>
    </rPh>
    <phoneticPr fontId="22"/>
  </si>
  <si>
    <t>研修計画書</t>
    <rPh sb="0" eb="2">
      <t>ケンシュウ</t>
    </rPh>
    <rPh sb="2" eb="4">
      <t>ケイカク</t>
    </rPh>
    <rPh sb="4" eb="5">
      <t>ショ</t>
    </rPh>
    <phoneticPr fontId="22"/>
  </si>
  <si>
    <t>算定あり</t>
    <rPh sb="0" eb="2">
      <t>サンテイ</t>
    </rPh>
    <phoneticPr fontId="22"/>
  </si>
  <si>
    <t>介護職員等処遇改善加算（Ⅱ）</t>
    <rPh sb="0" eb="2">
      <t>カイゴ</t>
    </rPh>
    <rPh sb="2" eb="4">
      <t>ショクイン</t>
    </rPh>
    <rPh sb="4" eb="5">
      <t>トウ</t>
    </rPh>
    <rPh sb="5" eb="7">
      <t>ショグウ</t>
    </rPh>
    <rPh sb="7" eb="9">
      <t>カイゼン</t>
    </rPh>
    <rPh sb="9" eb="11">
      <t>カサン</t>
    </rPh>
    <phoneticPr fontId="22"/>
  </si>
  <si>
    <t>介護職員等処遇改善加算（Ⅲ）</t>
    <rPh sb="0" eb="2">
      <t>カイゴ</t>
    </rPh>
    <rPh sb="2" eb="4">
      <t>ショクイン</t>
    </rPh>
    <rPh sb="4" eb="5">
      <t>トウ</t>
    </rPh>
    <rPh sb="5" eb="7">
      <t>ショグウ</t>
    </rPh>
    <rPh sb="7" eb="9">
      <t>カイゼン</t>
    </rPh>
    <rPh sb="9" eb="11">
      <t>カサン</t>
    </rPh>
    <phoneticPr fontId="22"/>
  </si>
  <si>
    <t>介護職員等処遇改善加算（Ⅳ）</t>
    <rPh sb="0" eb="2">
      <t>カイゴ</t>
    </rPh>
    <rPh sb="2" eb="4">
      <t>ショクイン</t>
    </rPh>
    <rPh sb="4" eb="5">
      <t>トウ</t>
    </rPh>
    <rPh sb="5" eb="7">
      <t>ショグウ</t>
    </rPh>
    <rPh sb="7" eb="9">
      <t>カイゼン</t>
    </rPh>
    <rPh sb="9" eb="11">
      <t>カサン</t>
    </rPh>
    <phoneticPr fontId="22"/>
  </si>
  <si>
    <t>介護職員等処遇改善加算（Ⅴ）(1)</t>
    <rPh sb="0" eb="2">
      <t>カイゴ</t>
    </rPh>
    <rPh sb="2" eb="4">
      <t>ショクイン</t>
    </rPh>
    <rPh sb="4" eb="5">
      <t>トウ</t>
    </rPh>
    <rPh sb="5" eb="7">
      <t>ショグウ</t>
    </rPh>
    <rPh sb="7" eb="9">
      <t>カイゼン</t>
    </rPh>
    <rPh sb="9" eb="11">
      <t>カサン</t>
    </rPh>
    <phoneticPr fontId="22"/>
  </si>
  <si>
    <t>介護職員等処遇改善加算（Ⅴ）(1)～(14)は、令和７年３月まで</t>
    <rPh sb="0" eb="2">
      <t>カイゴ</t>
    </rPh>
    <rPh sb="2" eb="4">
      <t>ショクイン</t>
    </rPh>
    <rPh sb="4" eb="5">
      <t>トウ</t>
    </rPh>
    <rPh sb="5" eb="7">
      <t>ショグウ</t>
    </rPh>
    <rPh sb="7" eb="9">
      <t>カイゼン</t>
    </rPh>
    <rPh sb="9" eb="11">
      <t>カサン</t>
    </rPh>
    <rPh sb="24" eb="26">
      <t>レイワ</t>
    </rPh>
    <rPh sb="27" eb="28">
      <t>ネン</t>
    </rPh>
    <rPh sb="29" eb="30">
      <t>ガツ</t>
    </rPh>
    <phoneticPr fontId="22"/>
  </si>
  <si>
    <t>なし</t>
  </si>
  <si>
    <t>該当</t>
  </si>
  <si>
    <t>介護職員等処遇改善加算（Ⅴ）(2)</t>
    <rPh sb="0" eb="2">
      <t>カイゴ</t>
    </rPh>
    <rPh sb="2" eb="4">
      <t>ショクイン</t>
    </rPh>
    <rPh sb="4" eb="5">
      <t>トウ</t>
    </rPh>
    <rPh sb="5" eb="7">
      <t>ショグウ</t>
    </rPh>
    <rPh sb="7" eb="9">
      <t>カイゼン</t>
    </rPh>
    <rPh sb="9" eb="11">
      <t>カサン</t>
    </rPh>
    <phoneticPr fontId="26"/>
  </si>
  <si>
    <t>□</t>
    <phoneticPr fontId="26"/>
  </si>
  <si>
    <t>該当</t>
    <rPh sb="0" eb="2">
      <t>ガイトウ</t>
    </rPh>
    <phoneticPr fontId="26"/>
  </si>
  <si>
    <t>介護職員等処遇改善加算（Ⅴ）(3)</t>
    <rPh sb="0" eb="2">
      <t>カイゴ</t>
    </rPh>
    <rPh sb="2" eb="4">
      <t>ショクイン</t>
    </rPh>
    <rPh sb="4" eb="5">
      <t>トウ</t>
    </rPh>
    <rPh sb="5" eb="7">
      <t>ショグウ</t>
    </rPh>
    <rPh sb="7" eb="9">
      <t>カイゼン</t>
    </rPh>
    <rPh sb="9" eb="11">
      <t>カサン</t>
    </rPh>
    <phoneticPr fontId="26"/>
  </si>
  <si>
    <t>介護職員等処遇改善加算（Ⅴ）(4)</t>
    <rPh sb="0" eb="2">
      <t>カイゴ</t>
    </rPh>
    <rPh sb="2" eb="4">
      <t>ショクイン</t>
    </rPh>
    <rPh sb="4" eb="5">
      <t>トウ</t>
    </rPh>
    <rPh sb="5" eb="7">
      <t>ショグウ</t>
    </rPh>
    <rPh sb="7" eb="9">
      <t>カイゼン</t>
    </rPh>
    <rPh sb="9" eb="11">
      <t>カサン</t>
    </rPh>
    <phoneticPr fontId="26"/>
  </si>
  <si>
    <t>介護職員等処遇改善加算（Ⅴ）(5)</t>
    <rPh sb="0" eb="2">
      <t>カイゴ</t>
    </rPh>
    <rPh sb="2" eb="4">
      <t>ショクイン</t>
    </rPh>
    <rPh sb="4" eb="5">
      <t>トウ</t>
    </rPh>
    <rPh sb="5" eb="7">
      <t>ショグウ</t>
    </rPh>
    <rPh sb="7" eb="9">
      <t>カイゼン</t>
    </rPh>
    <rPh sb="9" eb="11">
      <t>カサン</t>
    </rPh>
    <phoneticPr fontId="26"/>
  </si>
  <si>
    <t>介護職員等処遇改善加算（Ⅴ）(6)</t>
    <rPh sb="0" eb="2">
      <t>カイゴ</t>
    </rPh>
    <rPh sb="2" eb="4">
      <t>ショクイン</t>
    </rPh>
    <rPh sb="4" eb="5">
      <t>トウ</t>
    </rPh>
    <rPh sb="5" eb="7">
      <t>ショグウ</t>
    </rPh>
    <rPh sb="7" eb="9">
      <t>カイゼン</t>
    </rPh>
    <rPh sb="9" eb="11">
      <t>カサン</t>
    </rPh>
    <phoneticPr fontId="26"/>
  </si>
  <si>
    <t>介護職員等処遇改善加算（Ⅴ）(7)</t>
    <rPh sb="0" eb="2">
      <t>カイゴ</t>
    </rPh>
    <rPh sb="2" eb="4">
      <t>ショクイン</t>
    </rPh>
    <rPh sb="4" eb="5">
      <t>トウ</t>
    </rPh>
    <rPh sb="5" eb="7">
      <t>ショグウ</t>
    </rPh>
    <rPh sb="7" eb="9">
      <t>カイゼン</t>
    </rPh>
    <rPh sb="9" eb="11">
      <t>カサン</t>
    </rPh>
    <phoneticPr fontId="26"/>
  </si>
  <si>
    <t>研修計画書</t>
    <rPh sb="0" eb="2">
      <t>ケンシュウ</t>
    </rPh>
    <rPh sb="2" eb="4">
      <t>ケイカク</t>
    </rPh>
    <rPh sb="4" eb="5">
      <t>ショ</t>
    </rPh>
    <phoneticPr fontId="26"/>
  </si>
  <si>
    <t>介護職員等処遇改善加算（Ⅴ）(8)</t>
    <rPh sb="0" eb="2">
      <t>カイゴ</t>
    </rPh>
    <rPh sb="2" eb="4">
      <t>ショクイン</t>
    </rPh>
    <rPh sb="4" eb="5">
      <t>トウ</t>
    </rPh>
    <rPh sb="5" eb="7">
      <t>ショグウ</t>
    </rPh>
    <rPh sb="7" eb="9">
      <t>カイゼン</t>
    </rPh>
    <rPh sb="9" eb="11">
      <t>カサン</t>
    </rPh>
    <phoneticPr fontId="26"/>
  </si>
  <si>
    <t>介護職員等処遇改善加算（Ⅴ）(9)</t>
    <rPh sb="0" eb="2">
      <t>カイゴ</t>
    </rPh>
    <rPh sb="2" eb="4">
      <t>ショクイン</t>
    </rPh>
    <rPh sb="4" eb="5">
      <t>トウ</t>
    </rPh>
    <rPh sb="5" eb="7">
      <t>ショグウ</t>
    </rPh>
    <rPh sb="7" eb="9">
      <t>カイゼン</t>
    </rPh>
    <rPh sb="9" eb="11">
      <t>カサン</t>
    </rPh>
    <phoneticPr fontId="26"/>
  </si>
  <si>
    <t>介護職員等処遇改善加算（Ⅴ）(10)</t>
    <rPh sb="0" eb="2">
      <t>カイゴ</t>
    </rPh>
    <rPh sb="2" eb="4">
      <t>ショクイン</t>
    </rPh>
    <rPh sb="4" eb="5">
      <t>トウ</t>
    </rPh>
    <rPh sb="5" eb="7">
      <t>ショグウ</t>
    </rPh>
    <rPh sb="7" eb="9">
      <t>カイゼン</t>
    </rPh>
    <rPh sb="9" eb="11">
      <t>カサン</t>
    </rPh>
    <phoneticPr fontId="26"/>
  </si>
  <si>
    <t>介護職員等処遇改善加算（Ⅴ）(11)</t>
    <rPh sb="0" eb="2">
      <t>カイゴ</t>
    </rPh>
    <rPh sb="2" eb="4">
      <t>ショクイン</t>
    </rPh>
    <rPh sb="4" eb="5">
      <t>トウ</t>
    </rPh>
    <rPh sb="5" eb="7">
      <t>ショグウ</t>
    </rPh>
    <rPh sb="7" eb="9">
      <t>カイゼン</t>
    </rPh>
    <rPh sb="9" eb="11">
      <t>カサン</t>
    </rPh>
    <phoneticPr fontId="26"/>
  </si>
  <si>
    <t>介護職員等処遇改善加算（Ⅴ）(12)</t>
    <rPh sb="0" eb="2">
      <t>カイゴ</t>
    </rPh>
    <rPh sb="2" eb="4">
      <t>ショクイン</t>
    </rPh>
    <rPh sb="4" eb="5">
      <t>トウ</t>
    </rPh>
    <rPh sb="5" eb="7">
      <t>ショグウ</t>
    </rPh>
    <rPh sb="7" eb="9">
      <t>カイゼン</t>
    </rPh>
    <rPh sb="9" eb="11">
      <t>カサン</t>
    </rPh>
    <phoneticPr fontId="26"/>
  </si>
  <si>
    <t>介護職員等処遇改善加算（Ⅴ）(13)</t>
    <rPh sb="0" eb="2">
      <t>カイゴ</t>
    </rPh>
    <rPh sb="2" eb="4">
      <t>ショクイン</t>
    </rPh>
    <rPh sb="4" eb="5">
      <t>トウ</t>
    </rPh>
    <rPh sb="5" eb="7">
      <t>ショグウ</t>
    </rPh>
    <rPh sb="7" eb="9">
      <t>カイゼン</t>
    </rPh>
    <rPh sb="9" eb="11">
      <t>カサン</t>
    </rPh>
    <phoneticPr fontId="26"/>
  </si>
  <si>
    <t>介護職員等処遇改善加算（Ⅴ）(14)</t>
    <rPh sb="0" eb="2">
      <t>カイゴ</t>
    </rPh>
    <rPh sb="2" eb="4">
      <t>ショクイン</t>
    </rPh>
    <rPh sb="4" eb="5">
      <t>トウ</t>
    </rPh>
    <rPh sb="5" eb="7">
      <t>ショグウ</t>
    </rPh>
    <rPh sb="7" eb="9">
      <t>カイゼン</t>
    </rPh>
    <rPh sb="9" eb="11">
      <t>カサン</t>
    </rPh>
    <phoneticPr fontId="26"/>
  </si>
  <si>
    <t>リハビリテーション計画書</t>
    <phoneticPr fontId="22"/>
  </si>
  <si>
    <t>興味・関心チェックシート、リハビリテーション計画書</t>
    <rPh sb="0" eb="2">
      <t>キョウミ</t>
    </rPh>
    <rPh sb="3" eb="5">
      <t>カンシン</t>
    </rPh>
    <rPh sb="22" eb="24">
      <t>ケイカク</t>
    </rPh>
    <rPh sb="24" eb="25">
      <t>ショ</t>
    </rPh>
    <phoneticPr fontId="22"/>
  </si>
  <si>
    <t>リハビリテーション計画書</t>
    <phoneticPr fontId="22"/>
  </si>
  <si>
    <t>リハビリテーション計画書</t>
    <rPh sb="9" eb="11">
      <t>ケイカク</t>
    </rPh>
    <rPh sb="11" eb="12">
      <t>ショ</t>
    </rPh>
    <phoneticPr fontId="22"/>
  </si>
  <si>
    <t>口腔機能向上サービスに関する計画書</t>
    <rPh sb="0" eb="2">
      <t>コウクウ</t>
    </rPh>
    <rPh sb="2" eb="4">
      <t>キノウ</t>
    </rPh>
    <rPh sb="4" eb="6">
      <t>コウジョウ</t>
    </rPh>
    <rPh sb="11" eb="12">
      <t>カン</t>
    </rPh>
    <rPh sb="14" eb="17">
      <t>ケイカクショ</t>
    </rPh>
    <phoneticPr fontId="22"/>
  </si>
  <si>
    <t>栄養スクリーニング・アセスメント・モニタリング</t>
    <phoneticPr fontId="22"/>
  </si>
  <si>
    <t>栄養ケア計画</t>
    <rPh sb="0" eb="2">
      <t>エイヨウ</t>
    </rPh>
    <rPh sb="4" eb="6">
      <t>ケイカク</t>
    </rPh>
    <phoneticPr fontId="22"/>
  </si>
  <si>
    <t>栄養スクリーニング・アセスメント・モニタリング</t>
    <rPh sb="0" eb="2">
      <t>エイヨウ</t>
    </rPh>
    <phoneticPr fontId="22"/>
  </si>
  <si>
    <t>○　感染症又は災害の発生を理由とする通所介護等の介護報酬による評価　届出様式
○　利用延人員数計算シート</t>
    <phoneticPr fontId="22"/>
  </si>
  <si>
    <t>非該当</t>
    <rPh sb="0" eb="3">
      <t>ヒガイトウ</t>
    </rPh>
    <phoneticPr fontId="22"/>
  </si>
  <si>
    <t>非該当</t>
    <rPh sb="0" eb="3">
      <t>ヒガイトウ</t>
    </rPh>
    <phoneticPr fontId="22"/>
  </si>
  <si>
    <t>事業所名：</t>
    <rPh sb="0" eb="3">
      <t>ジギョウショ</t>
    </rPh>
    <rPh sb="3" eb="4">
      <t>ナ</t>
    </rPh>
    <phoneticPr fontId="22"/>
  </si>
  <si>
    <t>〔　　　　　　　　　〕</t>
    <phoneticPr fontId="22"/>
  </si>
  <si>
    <t>所轄庁
確認欄</t>
    <rPh sb="0" eb="3">
      <t>ショカツチョウ</t>
    </rPh>
    <rPh sb="4" eb="6">
      <t>カクニン</t>
    </rPh>
    <rPh sb="6" eb="7">
      <t>ラン</t>
    </rPh>
    <phoneticPr fontId="22"/>
  </si>
  <si>
    <t>令6.10.9
指導員:</t>
    <phoneticPr fontId="22"/>
  </si>
  <si>
    <t>■</t>
    <phoneticPr fontId="22"/>
  </si>
  <si>
    <t>×</t>
    <phoneticPr fontId="22"/>
  </si>
  <si>
    <t>○</t>
    <phoneticPr fontId="22"/>
  </si>
  <si>
    <t>△</t>
    <phoneticPr fontId="22"/>
  </si>
  <si>
    <t>非該当</t>
    <rPh sb="0" eb="1">
      <t>ヒ</t>
    </rPh>
    <rPh sb="1" eb="3">
      <t>ガイトウ</t>
    </rPh>
    <phoneticPr fontId="22"/>
  </si>
  <si>
    <t>他</t>
    <rPh sb="0" eb="1">
      <t>ホカ</t>
    </rPh>
    <phoneticPr fontId="22"/>
  </si>
  <si>
    <r>
      <t>点検結果</t>
    </r>
    <r>
      <rPr>
        <sz val="8"/>
        <rFont val="ＭＳ ゴシック"/>
        <family val="3"/>
        <charset val="128"/>
      </rPr>
      <t xml:space="preserve">
(■×で示す)</t>
    </r>
    <rPh sb="0" eb="2">
      <t>テンケン</t>
    </rPh>
    <rPh sb="2" eb="4">
      <t>ケッカ</t>
    </rPh>
    <rPh sb="9" eb="10">
      <t>シメ</t>
    </rPh>
    <phoneticPr fontId="22"/>
  </si>
  <si>
    <r>
      <t>備考</t>
    </r>
    <r>
      <rPr>
        <sz val="8"/>
        <rFont val="ＭＳ Ｐゴシック"/>
        <family val="3"/>
        <charset val="128"/>
      </rPr>
      <t xml:space="preserve">
（不備の場合の改善方法など）</t>
    </r>
    <rPh sb="0" eb="2">
      <t>ビコウ</t>
    </rPh>
    <rPh sb="4" eb="6">
      <t>フビ</t>
    </rPh>
    <rPh sb="7" eb="9">
      <t>バアイ</t>
    </rPh>
    <phoneticPr fontId="22"/>
  </si>
  <si>
    <t>評価</t>
    <rPh sb="0" eb="2">
      <t>ヒョウカ</t>
    </rPh>
    <phoneticPr fontId="22"/>
  </si>
  <si>
    <t>発見した事実等</t>
    <phoneticPr fontId="22"/>
  </si>
  <si>
    <t>調査対象選定</t>
    <rPh sb="0" eb="6">
      <t>チョウサタイショウセンテイ</t>
    </rPh>
    <phoneticPr fontId="22"/>
  </si>
  <si>
    <t xml:space="preserve">前年度１月当たり平均延べ利用者数が750人を超える
</t>
  </si>
  <si>
    <t xml:space="preserve">設備基準を満たしている
（３平方メートル×利用定員以上の面積を有する等）
</t>
  </si>
  <si>
    <t xml:space="preserve">通常規模型事業所（２）③④に該当しない
</t>
  </si>
  <si>
    <t xml:space="preserve">居宅サービス計画及び通所リハビリテーション計画に位置付けた上で実施
</t>
  </si>
  <si>
    <t xml:space="preserve">送迎時に居宅内の介助等を行う者が、理学療法士、作業療法士、言語聴覚士、看護職員、介護福祉士、実務者研修修了者、介護職員基礎研修課程修了者、一級課程修了者、介護職員初任者研修修了者(２級課程修了者を含む。）、又は当該事業所における勤続年数と同一法人の経営する他の介護サービス事業所、医療機関、社会福祉施設等においてサービスを利用者に直接提供する職員としての勤続年数の合計が３年以上の介護職員である。
</t>
  </si>
  <si>
    <t xml:space="preserve">感染症又は災害（厚生労働大臣が認めるものに限る。）の発生を理由とする利用者数の減少が生じ、当該月の利用者数の実績が当該月の前年度における月平均の利用者数よりも100分の５以上減少している。
</t>
  </si>
  <si>
    <t xml:space="preserve">所要時間１時間以上２時間未満の指定通所リハビリテーション
</t>
  </si>
  <si>
    <t xml:space="preserve">人員配置基準を超えて、理学療法士等を専従かつ常勤で２名以上配置
</t>
  </si>
  <si>
    <t xml:space="preserve">所要時間７時間以上８時間未満の指定通所リハビリテーションの実施
</t>
  </si>
  <si>
    <t xml:space="preserve">８時間以上９時間未満
</t>
  </si>
  <si>
    <t xml:space="preserve">９時間以上10時間未満
</t>
  </si>
  <si>
    <t xml:space="preserve">10時間以上11時間未満
</t>
  </si>
  <si>
    <t xml:space="preserve">11時間以上12時間未満
</t>
  </si>
  <si>
    <t xml:space="preserve">12時間以上13時間未満
</t>
  </si>
  <si>
    <t xml:space="preserve">13時間以上14時間未満
</t>
  </si>
  <si>
    <t xml:space="preserve">常時、配置されている理学療法士等の合計数が、当該事業所の利用者の数が25またはその端数を増すごとに１以上
</t>
  </si>
  <si>
    <t xml:space="preserve">３時間以上４時間未満
</t>
  </si>
  <si>
    <t xml:space="preserve">４時間以上５時間未満
</t>
  </si>
  <si>
    <t xml:space="preserve">５時間以上６時間未満
</t>
  </si>
  <si>
    <t xml:space="preserve">６時間以上７時間未満
</t>
  </si>
  <si>
    <t xml:space="preserve">７時間以上
</t>
  </si>
  <si>
    <t xml:space="preserve">厚生労働大臣の定める地域に居住している利用者に通常の事業の実施地域を越えて指定通所リハビリテーションを提供
</t>
  </si>
  <si>
    <t xml:space="preserve">入浴介助を適切に行うことのできる人員及び設備を有している。
</t>
  </si>
  <si>
    <t xml:space="preserve">入浴介助の実施
</t>
  </si>
  <si>
    <t xml:space="preserve">医師、理学療法士、作業療法士、介護福祉士若しくは介護支援専門員又は利用者の動作及び浴室の環境の評価を行うことができる福祉用具専門相談員、機能訓練指導員、地域包括支援センター職員その他住宅改修に関する専門的知識及び経験を有する者（以下、本項で「医師等」）が利用者の居宅を訪問し、利用者の状態を踏まえ、浴室における利用者の動作と浴室環境を評価している。
</t>
  </si>
  <si>
    <t xml:space="preserve">当該利用者の居宅を訪問し評価した者が、入浴に係る適切な介護技術に基づいて、利用者の動作を踏まえ、利用者自身で又は家族・訪問介護員等の介助により入浴を行うことが可能であると判断した場合、指定通所リハビリテーション事業所に対し、その旨情報共有している。
（当該利用者の居宅を訪問し評価した者が、指定通所介護事業所の従業者以外の者である場合は、書面等を活用し、十分な情報共有を行っている。）
※医師等が訪問することが困難である場合は、医師等の指示の下、介護職員が訪問し、情報通信機器等を活用して把握した動作や環境を踏まえ、医師等が評価及び助言することも可。ただし、利用者等の同意が必要。
</t>
  </si>
  <si>
    <t xml:space="preserve">当該利用者の居宅を訪問し評価した者が、入浴に係る適切な介護技術に基づいて、利用者の動作を踏まえ、利用者自身で又は家族・訪問介護員等の介助により入浴を行うことが難しいと判断した場合は、指定居宅介護支援事業所の介護支援専門員又は指定福祉用具貸与事業所若しくは指定特定福祉用具販売事業所の福祉用具専門相談員と連携し、利用者及び当該利用者を担当する介護支援専門員等に対し、福祉用具の貸与若しくは購入又は住宅改修等の浴室の環境整備に係る助言を行っている。
※医師等が訪問することが困難である場合は、医師等の指示の下、介護職員が訪問し、情報通信機器等を活用して把握した動作や環境を踏まえ、医師等が評価及び助言することも可。ただし、利用者等の同意が必要。
</t>
  </si>
  <si>
    <t xml:space="preserve">当該事業所の理学療法士、作業療法士、言語聴覚士が医師等との連携の下で、利用者の身体状況や訪問で把握した利用者の居宅の浴室の環境等を踏まえた個別の入浴計画を作成している。
※相当の内容を通所リハビリテーション計画に記載することも可
</t>
  </si>
  <si>
    <t xml:space="preserve">個別の入浴計画に基づき、個浴その他の利用者宅の状況に近い環境（利用者の居宅の浴室の手すりの位置や、使用する浴槽の深さ及び高さ等に合わせて、当該事業所の浴室に福祉用具等を設置することにより、利用者の居宅の浴室の状況を再現しているものをいう。）で入浴介助を実施している。
</t>
  </si>
  <si>
    <t xml:space="preserve">入浴介助を行う際は、関係計画等達成の状況や利用者の状態をふまえて、自身で又は家族・訪問介護員等の介助によって入浴することができるようになるよう、既存の研修等を参考に必要な介護技術の習得に努め、これを用いて行われる。
</t>
  </si>
  <si>
    <t xml:space="preserve">（１）リハビリテーション会議を開催し、リハビリテーションに関する専門的な見地から利用者の状況等に関する情報を構成員と共有し、当該リハビリテーション会議の内容を記録。
</t>
  </si>
  <si>
    <t xml:space="preserve">（２）通所リハビリテーション計画について、当該計画の作成に関与した医師、理学療法士、作業療法士、又は言語聴覚士が利用者又はその家族に対して説明し、利用者の同意を得ている。
※理学療法士、作業療法士、又は言語聴覚士が説明した場合は、説明した内容を医師に報告している。
</t>
  </si>
  <si>
    <t xml:space="preserve">（３）通所リハビリテーション計画の同意を得た日の属する月から起算して６月以内の場合にあっては１月に１回以上、６月を超えた場合にあっては３月に１回以上、リハビリテーション会議を開催し、利用者の状態の変化に応じ、当該計画の見直しを実施。
※指定（介護予防）通所リハビリテーション事業所並びに当該事業所の指定を受けている医療保険期間において、算定開始の月の前月から起算して24月以内に、介護保険又は医療保険のリハビリテーションに係る報酬請求が併せて６月以上ある利用者については、会議の開催頻度は算定当初から３月に１回でもよい。
</t>
  </si>
  <si>
    <t xml:space="preserve">（４）理学療法士、作業療法士又は言語聴覚士が介護支援専門員に対し、リハビリテーションに関する専門的な見地から、利用者の有する能力、自立のために必要な支援方法及び日常生活上の留意点について情報提供を行っている。
</t>
  </si>
  <si>
    <t xml:space="preserve">（５）①②のいずれかに該当
</t>
  </si>
  <si>
    <t xml:space="preserve">①理学療法士、作業療法士又は言語聴覚士が、居宅サービス計画に位置付けた指定訪問介護の事業その他の指定居宅サービスに該当する事業に係る従業者と指定通所リハビリテーションの利用者の居宅を訪問し、当該従業者に対し、リハビリテーションに関する専門的な見地から、介護の工夫に関する指導及び日常生活上の留意点に関する助言を実施。
</t>
  </si>
  <si>
    <t xml:space="preserve">②理学療法士、作業療法士又は言語聴覚士が、指定通所リハビリテーションの利用者の居宅を訪問し、その家族に対し、リハビリテーションに関する専門的な見地から、介護の工夫に関する指導及び日常生活上の留意点に関する助言を実施。
</t>
  </si>
  <si>
    <t xml:space="preserve">（６）上記全てに適合することを確認し、記録している。
</t>
  </si>
  <si>
    <t xml:space="preserve">リハビリテーションマネジメント加算(イ）の(1)～(6)までに掲げる基準のいずれにも適合
</t>
  </si>
  <si>
    <t xml:space="preserve">リハビリテーションマネジメント加算(イ)及び(ロ)の（１）～（７）に全て適合
</t>
  </si>
  <si>
    <t xml:space="preserve">事業所の従業者として又は外部との連携により管理栄養士を１名以上配置
</t>
  </si>
  <si>
    <t xml:space="preserve">言語聴覚士、歯科衛生士又は看護職員を１名以上配置
</t>
  </si>
  <si>
    <t xml:space="preserve">利用者ごとに、医師、管理栄養士、理学療法士、作業療法士、言語聴覚士、看護職員、介護職員その他の職種の者が共同して栄養アセスメントを実施し、当該利用者又はその家族に対してその結果を説明し、相談等に必要に応じ対応している
</t>
  </si>
  <si>
    <t xml:space="preserve">定員、人員基準に適合
</t>
  </si>
  <si>
    <t xml:space="preserve">利用者ごとに、言語聴覚士、歯科衛生士又は看護職員がその他の職種の者と共同して口腔の健康状態を評価し、当該利用者の口腔の健康状態に係る解決すべき課題の把握を行っている
</t>
  </si>
  <si>
    <t xml:space="preserve">上記で共有した情報を踏まえ、必要に応じて通所リハビリテーション計画を見直し、当該見直しの内容を関係職種の間で共有している
</t>
  </si>
  <si>
    <t xml:space="preserve">医師又は医師の指示を受けた理学療法士、作業療法士若しくは言語聴覚士が、利用者に対して、その退院（所）日又は認定日から起算して３月以内の期間に、個別リハビリテーションを実施
</t>
  </si>
  <si>
    <t xml:space="preserve">個別リハビリテーションは、１週につきおおむね２日以上、１日当たり40分以上
</t>
  </si>
  <si>
    <t xml:space="preserve">認知症短期集中リハビリテーション実施加算、生活行為向上リハビリテーション実施加算を算定していない
</t>
  </si>
  <si>
    <t xml:space="preserve">１週に２日を限度として、通所リハビリテーション計画に基づき20分以上のリハビリテーションを個別に実施
</t>
  </si>
  <si>
    <t xml:space="preserve">リハビリテーションを担当する理学療法士、作業療法士又は言語聴覚士が適切に配置され、リハビリテーションを行うに当たり、利用者数が理学療法士、作業療法士又は言語聴覚士の数に対して適切である
</t>
  </si>
  <si>
    <t xml:space="preserve">精神科医師若しくは神経内科医師又は認知症に対するリハビリテーションに関する専門的な研修を終了した医師により、認知症の利用者であって生活機能の改善が見込まれると判断された者が対象
</t>
  </si>
  <si>
    <t xml:space="preserve">退院（所）日又は通所開始日から起算して３月以内の期間に１日につき算定
</t>
  </si>
  <si>
    <t xml:space="preserve">短期集中個別リハビリテーション実施加算、生活行為向上リハビリテーション実施加算を算定していない
</t>
  </si>
  <si>
    <t xml:space="preserve">対象となる利用者が、過去３月の間に本加算を算定していない
</t>
  </si>
  <si>
    <t xml:space="preserve">１月に４回以上、通所リハビリテーション計画に基づきリハビリテーションを個別に実施
</t>
  </si>
  <si>
    <t xml:space="preserve">リハビリテーションの実施頻度、実施場所及び実施時間等が記載された通所リハビリテーション計画を作成し、生活機能の向上に資するリハビリテーションを実施
</t>
  </si>
  <si>
    <t xml:space="preserve">リハビリテーションマネジメント加算の(イ）、（ロ）又は（ハ）のいずれかを算定
</t>
  </si>
  <si>
    <t xml:space="preserve">通所リハビリテーション計画の作成に当たって、認知症を有する利用者の生活環境をあらかじめ把握するために、当該利用者の居宅を訪問
</t>
  </si>
  <si>
    <t xml:space="preserve">リハビリテーションの評価に当たっては、利用者の居宅を訪問し、当該利用者の居宅における応用的動作能力や社会適応能力について評価を行い、その結果を当該利用者をその家族に伝達
</t>
  </si>
  <si>
    <t xml:space="preserve">退院（所）日又は通所開始日の属する月から起算して３月以内の期間に１月につき算定
</t>
  </si>
  <si>
    <t xml:space="preserve">・生活行為の内容の充実を図るための専門的な知識若しくは経験を有する作業療法士
・生活行為の内容の充実を図るための研修を終了した理学療法士若しくは言語聴覚士
のいずれかが配置されている
</t>
  </si>
  <si>
    <t xml:space="preserve">生活行為の内容の充実を図るための目標及び当該目標を踏まえたリハビリテーションの実施頻度、実施場所及び実施時間等が記載されたリハビリテーション実施計画をあらかじめ定め、本加算の趣旨について説明して同意を得た上で、リハビリテーションを提供
</t>
  </si>
  <si>
    <t xml:space="preserve">当該計画で定めた指定通所リハビリテーションの実施期間中に指定通所リハビリテーションの提供を終了した日前１月以内に、リハビリテーション会議を開催し、リハビリテーションの目標の達成状況を報告
</t>
  </si>
  <si>
    <t xml:space="preserve">事業所の医師又は医師の指示を受けた理学療法士、作業療法士若しくは言語聴覚士が当該利用者の居宅を訪問し、生活行為に関する評価をおおむね１月に１回以上実施し、その結果を当該利用者とその家族に伝達
</t>
  </si>
  <si>
    <t xml:space="preserve">リハビリテーションを行うに当たり、利用者数が理学療法士、作業療法士又は言語聴覚士の数に対して適切である
</t>
  </si>
  <si>
    <t xml:space="preserve">リハビリテーション実施計画に基づく指定通所リハビリテーションの利用を開始した日の属する月から起算して６月以内に限り、１月につき算定
</t>
  </si>
  <si>
    <t xml:space="preserve">短期集中個別リハビリテーション実施加算、認知症短期集中リハビリテーション実施加算を算定していない
</t>
  </si>
  <si>
    <t xml:space="preserve">短期集中個別リハビリテーション実施加算、認知症短期集中リハビリテーション実施加算を算定していた利用者について本算定する場合、利用者の急性憎悪等により算定する必要性についてリハビリテーション会議により合意している
</t>
  </si>
  <si>
    <t xml:space="preserve">若年性認知症利用者ごとに個別に担当者を定める
</t>
  </si>
  <si>
    <t xml:space="preserve">利用者の特性やニーズに応じたサービス提供
</t>
  </si>
  <si>
    <t xml:space="preserve">当該事業所の従業者として又は外部との連携により管理栄養士を１名以上配置
</t>
  </si>
  <si>
    <t xml:space="preserve">利用者ごとに、医師、管理栄養士、理学療法士、作業療法士、言語聴覚士、看護職員、介護職員その他の職種の者が共同して栄養アセスメントを３月に１回実施し、当該利用者又はその家族に対してその結果を説明し、相談等に必要に応じ対応
</t>
  </si>
  <si>
    <t xml:space="preserve">利用者ごとの栄養状態等の情報を厚生労働省に提出し、当該情報その他栄養管理の適切かつ有効な実施のために必要な情報を活用
</t>
  </si>
  <si>
    <t xml:space="preserve">当該利用者が栄養改善加算の算定に係る栄養改善サービスを受けている間及び当該サービスが終了した日の属する月には該当しない
</t>
  </si>
  <si>
    <t xml:space="preserve">リハビリテーションマネジメント加算（ハ）を算定していない
</t>
  </si>
  <si>
    <t xml:space="preserve">利用開始時に栄養状態を把握し、管理栄養士等（医師、管理栄養士、理学療法士、作業療法士、言語聴覚士、看護職員、介護職員、その他の職種の者）が共同して利用者ごとの摂食・嚥下機能及び食形態にも配慮した栄養ケア計画を作成
</t>
  </si>
  <si>
    <t xml:space="preserve">栄養ケア計画に従い、必要に応じて当該利用者の居宅を訪問し、管理栄養士等が栄養改善サービスを行っているとともに、利用者の栄養状態を定期的に記録
</t>
  </si>
  <si>
    <t xml:space="preserve">栄養ケア計画の進捗状況を定期的に評価（３月ごとに実施）
</t>
  </si>
  <si>
    <t xml:space="preserve">栄養改善加算を算定する利用者は、次のいずれかに該当
①ＢＭＩが１８．５未満
②１～６月間で３％以上の体重減少又は６か月間で２～３Kg以上の体重減少があった
③血清アルブミン値が3.5g/dl以下
④食事摂取量が不良（７５％以下）
⑤その他低栄養状態にある又はそのおそれがあると認められる者
</t>
  </si>
  <si>
    <t xml:space="preserve">３月以内の期間に限り１月に２回を限度に算定
※低栄養状態が改善せず、引き続きサービスを行うことが必要と認められる利用者については引き続き算定可
</t>
  </si>
  <si>
    <t xml:space="preserve">利用開始時および利用中６月ごとに利用者の口腔の健康状態について確認し、介護支援専門員に情報提供
</t>
  </si>
  <si>
    <t xml:space="preserve">利用開始時および利用中６月ごとに利用者の栄養状態について確認し、介護支援専門員に情報提供
</t>
  </si>
  <si>
    <t xml:space="preserve">栄養アセスメント加算を算定している間である又は当該利用者が栄養改善加算の算定に係る栄養改善サービスを受けている間である若しくは当該栄養改善サービスが終了した日の属する月（栄養状態のスクリーニングを行った結果、栄養改善サービスが必要であると判断され、栄養改善サービスが開始された日の属する月を除く）である。
</t>
  </si>
  <si>
    <t xml:space="preserve">口腔機能向上加算の算定に係る口腔機能向上サービスを受けている間である又は当該口腔機能向上サービスが終了した日の属する月（口腔の健康状態のスクリーニングを行った結果、口腔機能向上サービスが必要であると判断され、口腔機能向上サービスが開始された日の属する月を除く）である。
</t>
  </si>
  <si>
    <t xml:space="preserve">他の介護サービス事業所において、当該利用者について、当該加算及び口腔連携強化加算を算定していない。
</t>
  </si>
  <si>
    <t xml:space="preserve">次の（１）又は（２）のいずれかに該当
</t>
  </si>
  <si>
    <t xml:space="preserve">当該利用者について、当該事業所以外で既に口腔・栄養スクリーニング加算を算定していない
</t>
  </si>
  <si>
    <t xml:space="preserve">①言語聴覚士、歯科衛生士、又は看護職員を１名以上配置
</t>
  </si>
  <si>
    <t xml:space="preserve">②利用者の口腔機能を利用開始時に把握し、言語聴覚士、歯科衛生士、看護職員、介護職員、生活相談員その他の職種の者が共同して口腔機能改善管理指導計画を作成
</t>
  </si>
  <si>
    <t xml:space="preserve">③口腔機能改善管理指導計画に基づく言語聴覚士、歯科衛生士又は看護職員による口腔機能向上サービスの提供、利用者の口腔機能を定期的に記録
</t>
  </si>
  <si>
    <t xml:space="preserve">④利用者ごとの口腔機能改善管理指導計画の進捗状況を定期的（３月ごと）に評価し、介護支援専門員や主治の医師、主治の歯科医師への情報提供
</t>
  </si>
  <si>
    <t xml:space="preserve">⑤口腔機能向上加算を算定する利用者は、口腔機能が低下している又はそのおそれがある者であること
</t>
  </si>
  <si>
    <t xml:space="preserve">⑥定員、人員基準に適合
</t>
  </si>
  <si>
    <t xml:space="preserve">⑦３月以内の期間に限り１月に２回を限度に算定
※口腔機能が向上せず、引き続きサービスを行うことが必要と認められる利用者については引き続き算定可
</t>
  </si>
  <si>
    <t xml:space="preserve">介護保険の口腔機能向上サービスとして摂食・嚥下機能に関する訓練の指導若しくは実施をしている
</t>
  </si>
  <si>
    <t xml:space="preserve">口腔機能向上加算（Ⅰ）①～⑦に該当
</t>
  </si>
  <si>
    <t xml:space="preserve">利用者ごとの口腔機能改善管理指導計画等の内容を等の情報を厚生労働省に提出し、口腔機能向上サービスの実施に当たって、当該情報その他口腔衛生の管理の適切かつ有効な実施のために必要な情報を活用
</t>
  </si>
  <si>
    <t xml:space="preserve">リハビリテーションマネジメント加算（ハ）を算定している
</t>
  </si>
  <si>
    <t xml:space="preserve">利用者が短期入所生活介護、短期入所療養介護若しくは特定施設入居者生活介護又は小規模多機能型居宅介護、認知症対応型共同生活介護、地域密着型特定施設入居者生活介護、地域密着型介護老人福祉施設入所者生活介護若しくは複合型サービスを受けていない
</t>
  </si>
  <si>
    <t xml:space="preserve">要介護３から要介護５である利用者で、厚生労働大臣が定める状態（利用者等告示第18号）に該当
</t>
  </si>
  <si>
    <t xml:space="preserve">計画的な医学的管理を継続的に行い、指定通所リハビリテーションを実施し、当該医学的管理の内容等を診療録に記録
</t>
  </si>
  <si>
    <t xml:space="preserve">所要時間１時間以上２時間未満の場合の通所リハビリテーション費を算定していない
</t>
  </si>
  <si>
    <t xml:space="preserve">加配された看護職員又は介護職員の配置（常勤換算で１以上）
</t>
  </si>
  <si>
    <t xml:space="preserve">前年度又は前３月間の利用者数の総数のうち、要介護状態区分が要介護３から要介護５である者の占める割合が100分の30以上
</t>
  </si>
  <si>
    <t xml:space="preserve">サービス提供時間帯を通じて、専ら指定通所リハビリテーションの提供に当たる看護職員を１名以上配置
</t>
  </si>
  <si>
    <t xml:space="preserve">リハビリテーションを計画的に実施するプログラムを作成
</t>
  </si>
  <si>
    <t xml:space="preserve">利用者毎のADL値、栄養状態、口腔機能、認知症の状況その他の利用者の心身状況等に係る基本的な情報を厚生労働省（LIFE)に提出
</t>
  </si>
  <si>
    <t xml:space="preserve">必要に応じて通所リハビリテーション計画を見直すなど、提供に当たって、情報その他指定通所リハビリテーションを適切かつ有効に提供するために必要な情報を活用
</t>
  </si>
  <si>
    <t xml:space="preserve">事業所と同一建物に居住又は同一建物から通所
</t>
  </si>
  <si>
    <t xml:space="preserve">送迎を行われない場合
</t>
  </si>
  <si>
    <t xml:space="preserve">病院等に入院中の者が退院するに当たり、指定通所リハビリテーション事業所の医師又は理学療法士、作業療法士若しくは言語聴覚士が、退院前カンファレンスに参加し、退院時共同指導（※）を実施
※病院又は診療所の主治の医師、理学療法士、作業療法士、言語聴覚士その他の従業者との間で当該者の状況等に関する情報を相互に共有した上で、当該者又はその家族に対して、在宅でのリハビリテーションに必要な指導を共同して行い、在宅での通所リハビリテーション計画に反映させること
</t>
  </si>
  <si>
    <t xml:space="preserve">退院時共同指導について記録している
</t>
  </si>
  <si>
    <t xml:space="preserve">通所及び訪問リハビリテーション事業所を一体的に運営している事業所において、訪問リハビリテーション費と併算していない。
</t>
  </si>
  <si>
    <t xml:space="preserve">評価対象期間（算定日の属する年度の初日の属する年の前年１月～12月）において指定通所リハビリテーションの提供を終了した者のうち、指定通所介護等（指定通所リハビリテーション及び指定介護予防通所リハビリテーションを除く）を実施した者の占める割合が100分の３を超えている
</t>
  </si>
  <si>
    <t xml:space="preserve">評価対象期間中に指定通所リハビリテーションの提供を終了した日から起算して14日～44日の間に、指定通所リハビリテーション事業所の従業者が、終了者に対して、当該終了者の指定通所介護等の実施状況を確認し、記録
</t>
  </si>
  <si>
    <t xml:space="preserve">12を利用者の平均利用月数で除して得た数が100分の27以上
</t>
  </si>
  <si>
    <t xml:space="preserve">通所リハビリテーション終了者が指定通所介護等の事業所へ移行するにあたり、リハビリテーション計画書を移行先の事業所へ提供
</t>
  </si>
  <si>
    <t xml:space="preserve">（１）介護職員の総数のうち介護福祉士の占める割合が100分の70以上
</t>
  </si>
  <si>
    <t xml:space="preserve">（２）介護職員の総数のうち勤続年数が10年以上の介護福祉士の占める割合が100分の25以上
</t>
  </si>
  <si>
    <t xml:space="preserve">サービス提供体制強化加算（Ⅱ）又は（Ⅲ）を算定していない
</t>
  </si>
  <si>
    <t xml:space="preserve">介護職員の総数のうち介護福祉士の占める割合が100分の50以上
</t>
  </si>
  <si>
    <t xml:space="preserve">サービス提供体制強化加算（Ⅰ）又は（Ⅲ）を算定していない
</t>
  </si>
  <si>
    <t xml:space="preserve">（１）介護職員の総数のうち介護福祉士の占める割合が100分の40以上
</t>
  </si>
  <si>
    <t xml:space="preserve">（２）利用者に直接サービスを提供する職員の総数のうち勤続年数７年以上の職員の占める割合が100分の30以上
</t>
  </si>
  <si>
    <t xml:space="preserve">サービス提供体制強化加算（Ⅰ）又は（Ⅱ）を算定していない
</t>
  </si>
  <si>
    <t xml:space="preserve">⑩　サービス提供体制強化加算(Ⅰ）又は(Ⅱ）を算定
</t>
  </si>
  <si>
    <t xml:space="preserve">介護職員等処遇改善加算(Ⅰ)の①から⑨までのいずれにも適合すること
</t>
  </si>
  <si>
    <t xml:space="preserve">介護職員等処遇改善加算(Ⅰ)の①(一)及び②から⑧までのいずれにも適合すること
</t>
  </si>
  <si>
    <t xml:space="preserve">介護職員等処遇改善加算(Ⅰ)の①(一)、②から⑥まで、⑦(一)から(二)まで及び⑧のいずれにも適合すること
</t>
  </si>
  <si>
    <t xml:space="preserve">令和６年５月31日において、
介護職員処遇改善加算(Ⅰ)を算定
介護職員等特定処遇改善加算(Ⅰ）を算定
介護職員等ベースアップ等支援加算を算定せず
</t>
  </si>
  <si>
    <t xml:space="preserve">介護職員等処遇改善加算(Ⅰ)の①(二)及び②から⑩までのいずれにも適合すること
</t>
  </si>
  <si>
    <t>送迎時における居宅内介助等の実施</t>
  </si>
  <si>
    <t>入浴介助加算(Ⅱ)</t>
  </si>
  <si>
    <t>リハビリテーションマネジメント加算（ロ)</t>
  </si>
  <si>
    <t>リハビリテーションマネジメント加算（ハ)</t>
  </si>
  <si>
    <t>口腔機能向上加算(Ⅱ)イ</t>
  </si>
  <si>
    <t>口腔機能向上加算(Ⅱ)ロ</t>
  </si>
  <si>
    <t>移行支援加算</t>
  </si>
  <si>
    <t>.</t>
    <phoneticPr fontId="22"/>
  </si>
  <si>
    <t>.</t>
    <phoneticPr fontId="22"/>
  </si>
  <si>
    <t>調査対象</t>
    <rPh sb="0" eb="2">
      <t>チョウサ</t>
    </rPh>
    <rPh sb="2" eb="4">
      <t>タイショウ</t>
    </rPh>
    <phoneticPr fontId="22"/>
  </si>
  <si>
    <t>開始行</t>
    <rPh sb="0" eb="2">
      <t>カイシ</t>
    </rPh>
    <rPh sb="2" eb="3">
      <t>ギョウ</t>
    </rPh>
    <phoneticPr fontId="22"/>
  </si>
  <si>
    <t>終了行</t>
    <rPh sb="0" eb="2">
      <t>シュウリョウ</t>
    </rPh>
    <rPh sb="2" eb="3">
      <t>ギョウ</t>
    </rPh>
    <phoneticPr fontId="22"/>
  </si>
  <si>
    <t>【使用説明書】</t>
    <rPh sb="1" eb="3">
      <t>シヨウ</t>
    </rPh>
    <rPh sb="3" eb="6">
      <t>セツメイショ</t>
    </rPh>
    <phoneticPr fontId="22"/>
  </si>
  <si>
    <t>・A列(調査対象)にて、調査対象から外す項目があれば「○」を消して下さい。</t>
    <rPh sb="2" eb="3">
      <t>レツ</t>
    </rPh>
    <rPh sb="12" eb="14">
      <t>チョウサ</t>
    </rPh>
    <rPh sb="14" eb="16">
      <t>タイショウ</t>
    </rPh>
    <rPh sb="18" eb="19">
      <t>ハズ</t>
    </rPh>
    <rPh sb="20" eb="22">
      <t>コウモク</t>
    </rPh>
    <rPh sb="30" eb="31">
      <t>ケ</t>
    </rPh>
    <rPh sb="33" eb="34">
      <t>クダ</t>
    </rPh>
    <phoneticPr fontId="22"/>
  </si>
  <si>
    <t>・すると、自己点検シート本体でその加算等項目が塗りつぶされます。</t>
    <rPh sb="5" eb="9">
      <t>ジコテンケン</t>
    </rPh>
    <rPh sb="12" eb="14">
      <t>ホンタイ</t>
    </rPh>
    <rPh sb="17" eb="19">
      <t>カサン</t>
    </rPh>
    <rPh sb="19" eb="20">
      <t>トウ</t>
    </rPh>
    <rPh sb="20" eb="22">
      <t>コウモク</t>
    </rPh>
    <rPh sb="23" eb="24">
      <t>ヌ</t>
    </rPh>
    <phoneticPr fontId="22"/>
  </si>
  <si>
    <t>・しかし自己点検において「■」となっていれば、当該行は、塗りつぶされません。</t>
    <rPh sb="4" eb="8">
      <t>ジコテンケン</t>
    </rPh>
    <rPh sb="23" eb="25">
      <t>トウガイ</t>
    </rPh>
    <rPh sb="25" eb="26">
      <t>ギョウ</t>
    </rPh>
    <rPh sb="28" eb="29">
      <t>ヌ</t>
    </rPh>
    <phoneticPr fontId="22"/>
  </si>
  <si>
    <t>・自己点検シート本体のF列に評価を、G列に事実認定等を記入します。</t>
    <rPh sb="1" eb="5">
      <t>ジコテンケン</t>
    </rPh>
    <rPh sb="8" eb="10">
      <t>ホンタイ</t>
    </rPh>
    <rPh sb="12" eb="13">
      <t>レツ</t>
    </rPh>
    <rPh sb="19" eb="20">
      <t>レツ</t>
    </rPh>
    <rPh sb="21" eb="23">
      <t>ジジツ</t>
    </rPh>
    <rPh sb="23" eb="25">
      <t>ニンテイ</t>
    </rPh>
    <rPh sb="25" eb="26">
      <t>トウ</t>
    </rPh>
    <rPh sb="27" eb="29">
      <t>キニュウ</t>
    </rPh>
    <phoneticPr fontId="22"/>
  </si>
  <si>
    <t>・そのF列やG列でフィルターをすれば、講評もれを防ぐことができます。</t>
    <rPh sb="4" eb="5">
      <t>レツ</t>
    </rPh>
    <rPh sb="7" eb="8">
      <t>レツ</t>
    </rPh>
    <rPh sb="19" eb="21">
      <t>コウヒョウ</t>
    </rPh>
    <rPh sb="24" eb="25">
      <t>フセ</t>
    </rPh>
    <phoneticPr fontId="22"/>
  </si>
  <si>
    <t>・自己点検シート本体のA列で、「セルの色でフィルター」というのを掛ければ、仕事し忘れを防ぐことができます。</t>
    <rPh sb="19" eb="20">
      <t>イロ</t>
    </rPh>
    <rPh sb="32" eb="33">
      <t>カ</t>
    </rPh>
    <rPh sb="37" eb="39">
      <t>シゴト</t>
    </rPh>
    <rPh sb="40" eb="41">
      <t>ワス</t>
    </rPh>
    <rPh sb="43" eb="44">
      <t>フセ</t>
    </rPh>
    <phoneticPr fontId="22"/>
  </si>
  <si>
    <t>○</t>
  </si>
  <si>
    <t>リハビリテーションマネジメント加算（イ）</t>
    <rPh sb="15" eb="17">
      <t>カサン</t>
    </rPh>
    <phoneticPr fontId="22"/>
  </si>
  <si>
    <t>リハビリテーションマネジメント加算（ロ)</t>
    <phoneticPr fontId="22"/>
  </si>
  <si>
    <t>リハビリテーションマネジメント加算（ハ)</t>
    <phoneticPr fontId="22"/>
  </si>
  <si>
    <t>適合</t>
  </si>
  <si>
    <t xml:space="preserve">１日30分以内を限度
</t>
  </si>
  <si>
    <t xml:space="preserve">虐待防止のための委員会を定期的に開催し、その結果を従業者に周知
</t>
  </si>
  <si>
    <t xml:space="preserve">虐待防止のための指針を整備
</t>
  </si>
  <si>
    <t xml:space="preserve">虐待防止のための研修を定期的に（年１回以上）実施
</t>
  </si>
  <si>
    <t xml:space="preserve">虐待防止措置を適正に実施するための担当者を配置
</t>
  </si>
  <si>
    <t xml:space="preserve">業務継続計画を策定している。
</t>
  </si>
  <si>
    <t xml:space="preserve">業務継続計画に従い必要な措置を講じている。
※業務継続計画の周知、研修、訓練及び定期的な業務継続計画の見直しの実施の有無は、業務継続計画未策定減算の算定要件ではない。
</t>
  </si>
  <si>
    <t xml:space="preserve">（１）①②のいずれにも適合している
</t>
  </si>
  <si>
    <t xml:space="preserve">①前年度１月当たり平均延べ利用者数が750人以内
</t>
  </si>
  <si>
    <t xml:space="preserve">②設備基準を満たしている
（３平方メートル×利用定員以上の面積を有する等）
</t>
  </si>
  <si>
    <t xml:space="preserve">（２）①②③④のいずれにも適合している
</t>
  </si>
  <si>
    <t xml:space="preserve">①前年度１月当たり平均延べ利用者数が750人を超える
</t>
  </si>
  <si>
    <t xml:space="preserve">③リハビリテーションマネジメント加算を算定した利用者の占める割合が100分の80以上
</t>
  </si>
  <si>
    <t xml:space="preserve">④専ら当該指定通所リハビリテーションの提供にあたる理学療法士、作業療法士又は言語聴覚士が、利用者の数を10で除した数以上（利用者数が10人未満の場合は１以上）確保されていること
</t>
  </si>
  <si>
    <t xml:space="preserve">
</t>
    <phoneticPr fontId="22"/>
  </si>
  <si>
    <t>通所リハビリテーション計画を利用者又はその家族に説明し、利用者の同意を得た日の属する月から起算した期間</t>
  </si>
  <si>
    <t>通所リハビリテーション計画を利用者又はその家族に説明し、利用者の同意を得た日の属する月から起算した期間</t>
    <phoneticPr fontId="22"/>
  </si>
  <si>
    <t xml:space="preserve">(同上)
</t>
  </si>
  <si>
    <t xml:space="preserve">(同上)
</t>
    <rPh sb="1" eb="3">
      <t>ドウジョウ</t>
    </rPh>
    <phoneticPr fontId="22"/>
  </si>
  <si>
    <t xml:space="preserve">（７）利用者ごとの通所リハビリテーション計画書等の内容等の情報を厚生労働省に提出し、リハビリテーションの提供に当たって、当該情報その他リハビリテーションの適切かつ有効な実施のために必要な情報を活用
</t>
  </si>
  <si>
    <t xml:space="preserve">利用者ごとに、医師、管理栄養士、理学療法士、作業療法士、言語聴覚士、歯科衛生士、看護職員、介護職員その他の職種の者（「関係職種」という）が、通所リハビリテーション計画等の内容等の情報その他リハビリテーションの適切かつ有効な実施のために必要な情報、利用者の栄養状態に関する情報及び利用者の口腔の健康状態に関する情報を相互に共有している
</t>
  </si>
  <si>
    <t xml:space="preserve">（１）利用開始時および利用中６月ごとに利用者の口腔の健康状態について確認し情報を担当の介護支援専門員に提供している場合：次の①及び②が該当
</t>
  </si>
  <si>
    <t xml:space="preserve">①算定日が属する月が、栄養アセスメント加算を算定している間である又は当該利用者が栄養改善加算の算定に係る栄養改善サービスを受けている間である若しくは当該栄養改善サービスが終了した日の属する月（栄養状態のスクリーニングを行った結果、栄養改善サービスが必要であると判断され、栄養改善サービスが開始された日の属する月を除く）
</t>
  </si>
  <si>
    <t xml:space="preserve">②算定日が属する月が、当該利用者が口腔機能向上加算の算定に係る口腔機能向上サービスを受けている間及び当該口腔機能向上サービスが終了した日の属する月ではない
</t>
  </si>
  <si>
    <t xml:space="preserve">（２）利用開始時および利用中６月ごとに利用者の栄養状態について確認し情報を担当の介護支援専門員に提供している場合：次の①～③が該当
</t>
  </si>
  <si>
    <t xml:space="preserve">①算定日が属する月が、栄養アセスメント加算を算定していない、かつ、当該利用者が栄養改善加算の算定に係る栄養改善サービスを受けている間又は当該栄養改善サービスが終了した日の属する月ではない
</t>
  </si>
  <si>
    <t xml:space="preserve">②算定日が属する月が、当該利用者が口腔機能向上加算の算定に係る口腔機能向上サービスを受けている間及び当該口腔機能向上サービスが終了した日の属する月（口腔の健康状態のスクリーニングを行った結果、口腔機能向上サービスが必要であると判断され、口腔機能向上サービスが開始された日の属する月を除く）
</t>
  </si>
  <si>
    <t xml:space="preserve">③他の介護サービスの事業所において、当該利用者について、口腔連携強化加算を算定していない。
</t>
  </si>
  <si>
    <t xml:space="preserve">①　次の(一)及び(二)のいずれにも適合し、かつ賃金改善に要する費用の見込額がこの加算の算定見込額以上となる賃金改善に関する計画の策定、計画に基づく措置
</t>
  </si>
  <si>
    <t xml:space="preserve">(一)仮に介護職員等処遇改善加算(Ⅳ)を算定した場合に算定することが見込まれる額の1/2以上を基本給又は毎月支払われる手当に充てるものであること
</t>
  </si>
  <si>
    <t xml:space="preserve">(二)介護福祉士であって経験・技能のある介護職員のうち１人は、賃金改善後の賃金の見込額が年額440万円以上であること（算定見込額が少額であること等により、当該賃金改善が困難である場合を除く）
</t>
  </si>
  <si>
    <t xml:space="preserve">②　改善計画書の作成、周知、届出
</t>
  </si>
  <si>
    <t xml:space="preserve">③　賃金改善の実施
</t>
  </si>
  <si>
    <t xml:space="preserve">④　処遇改善に関する実績の報告
</t>
  </si>
  <si>
    <t xml:space="preserve">⑤　前12月間に労働関係の法令に違反し、罰金以上の刑
</t>
  </si>
  <si>
    <t xml:space="preserve">⑥　労働保険料の納付
</t>
  </si>
  <si>
    <t xml:space="preserve">⑦　次の(一)、(二)、（三）のいずれにも適合
</t>
  </si>
  <si>
    <t xml:space="preserve">(一)任用の際の職責又は職務内容等の要件を書面で作成し、全ての介護職員に周知
</t>
  </si>
  <si>
    <t xml:space="preserve">(二)資質の向上の支援に関する計画の策定、研修の実施又は研修の機会の確保し、全ての介護職員に周知
</t>
  </si>
  <si>
    <t xml:space="preserve">(三)経験もしくは資格等に応じて昇給する仕組み又は一定の基準に基づき定期に昇給を判定する仕組みを設け、全ての職員に周知
</t>
  </si>
  <si>
    <t xml:space="preserve">⑧　処遇改善の内容（賃金改善を除く）及び処遇改善に要した費用を全ての職員に周知
</t>
  </si>
  <si>
    <t xml:space="preserve">⑨　処遇改善の内容等について、インターネット等により公表
</t>
  </si>
  <si>
    <t xml:space="preserve">令和６年５月31日において、
介護職員処遇改善加算(Ⅱ)を算定
介護職員等特定処遇改善加算(Ⅰ）を算定
介護職員等ベースアップ等支援加算を算定
</t>
  </si>
  <si>
    <t xml:space="preserve">介護職員等処遇改善加算(Ⅰ)の①(二)、②から⑥、⑦(一)から(二)まで及び⑧から⑩までのいずれにも適合すること
</t>
  </si>
  <si>
    <t xml:space="preserve">令和６年５月31日において、
介護職員処遇改善加算(Ⅰ)を算定
介護職員等特定処遇改善加算(Ⅱ）を算定
介護職員等ベースアップ等支援加算を算定せず
</t>
  </si>
  <si>
    <t xml:space="preserve">介護職員等処遇改善加算(Ⅰ)の①(二)、②から⑨までのいずれにも適合すること
</t>
  </si>
  <si>
    <t xml:space="preserve">令和６年５月31日において、
介護職員処遇改善加算(Ⅱ)を算定
介護職員等特定処遇改善加算(Ⅱ）を算定
介護職員等ベースアップ等支援加算を算定
</t>
  </si>
  <si>
    <t xml:space="preserve">介護職員等処遇改善加算(Ⅰ)の①(二)、②から⑥、⑦(一)から(二)まで、⑧及び⑨のいずれにも適合すること
</t>
  </si>
  <si>
    <t xml:space="preserve">令和６年５月31日において、
介護職員処遇改善加算(Ⅱ)を算定
介護職員等特定処遇改善加算(Ⅰ）を算定
介護職員等ベースアップ等支援加算を算定せず
</t>
  </si>
  <si>
    <t xml:space="preserve">令和６年５月31日において、
介護職員処遇改善加算(Ⅱ)を算定
介護職員等特定処遇改善加算(Ⅱ）を算定
介護職員等ベースアップ等支援加算を算定せず
</t>
  </si>
  <si>
    <t xml:space="preserve">令和６年５月31日において、
介護職員処遇改善加算(Ⅲ)を算定
介護職員等特定処遇改善加算(Ⅰ）を算定
介護職員等ベースアップ等支援加算を算定
</t>
  </si>
  <si>
    <t xml:space="preserve">介護職員等処遇改善加算(Ⅰ)の①(二)、②から⑥、⑧から⑩までのいずれにも適合すること
</t>
  </si>
  <si>
    <t xml:space="preserve">次の(一)、(二)のいずれかに適合
</t>
  </si>
  <si>
    <t xml:space="preserve">令和６年５月31日において、
介護職員処遇改善加算(Ⅰ)を算定
介護職員等特定処遇改善加算を算定せず
介護職員等ベースアップ等支援加算を算定せず
</t>
  </si>
  <si>
    <t xml:space="preserve">介護職員等処遇改善加算(Ⅰ)の②から⑧までのいずれにも適合すること
</t>
  </si>
  <si>
    <t xml:space="preserve">令和６年５月31日において、
介護職員処遇改善加算(Ⅲ)を算定
介護職員等特定処遇改善加算(Ⅱ）を算定
介護職員等ベースアップ等支援加算を算定
</t>
  </si>
  <si>
    <t xml:space="preserve">介護職員等処遇改善加算(Ⅰ)の①(二)、②から⑥まで、⑧及び⑨までのいずれにも適合すること
</t>
  </si>
  <si>
    <t xml:space="preserve">令和６年５月31日において、
介護職員処遇改善加算(Ⅲ)を算定
介護職員等特定処遇改善加算(Ⅰ）を算定
介護職員等ベースアップ等支援加算を算定せず
</t>
  </si>
  <si>
    <t xml:space="preserve">介護職員等処遇改善加算(Ⅰ)の①(二)、②から⑥まで及び⑧から⑩までのいずれにも適合すること
</t>
  </si>
  <si>
    <t xml:space="preserve">令和６年５月31日において、
介護職員処遇改善加算(Ⅱ)を算定
介護職員等特定処遇改善加算(Ⅰ)(Ⅱ)を算定せず
介護職員等ベースアップ等支援加算を算定せず
</t>
  </si>
  <si>
    <t xml:space="preserve">介護職員等処遇改善加算(Ⅰ)の①(ただし(一)(二)に係る部分を除く)、②から⑥まで、⑦(一)から(二)まで及び⑧のいずれにも適合すること
</t>
  </si>
  <si>
    <t xml:space="preserve">令和６年５月31日において、
介護職員処遇改善加算(Ⅲ)を算定
介護職員等特定処遇改善加算(Ⅱ）を算定
介護職員等ベースアップ等支援加算を算定せず
</t>
  </si>
  <si>
    <t xml:space="preserve">介護職員等処遇改善加算(Ⅰ)の①(二)、②から⑥まで、⑧及び⑨のいずれにも適合すること
</t>
  </si>
  <si>
    <t xml:space="preserve">令和６年５月31日において、
介護職員処遇改善加算(Ⅲ)を算定
介護職員等ベースアップ等支援加算を算定
介護職員等特定処遇改善加算(Ⅰ)(Ⅱ)を算定せず
</t>
  </si>
  <si>
    <t xml:space="preserve">介護職員等処遇改善加算(Ⅰ)の①(ただし(一)(二)に係る部分を除く)、②から⑥まで及び⑧のいずれにも適合すること
</t>
  </si>
  <si>
    <t xml:space="preserve">令和６年５月31日において、
介護職員処遇改善加算(Ⅲ)を算定
介護職員等特定処遇改善加算(Ⅰ)(Ⅱ)を算定せず
介護職員等ベースアップ等支援加算を算定せず
</t>
  </si>
  <si>
    <t xml:space="preserve">（１）（２）のいずれかに適合している
</t>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</si>
</sst>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411]ge\.m\.d;@"/>
    <numFmt numFmtId="178" formatCode="0_ ;[Red]\-0\ "/>
  </numFmts>
  <fonts count="38">
    <font>
      <sz val="11"/>
      <name val="ＭＳ Ｐゴシック"/>
      <family val="3"/>
      <charset val="128"/>
    </font>
    <font>
      <sz val="11"/>
      <color indexed="8"/>
      <name val="ＭＳ Ｐゴシック"/>
      <family val="3"/>
      <charset val="128"/>
    </font>
    <font>
      <sz val="11"/>
      <color indexed="9"/>
      <name val="ＭＳ Ｐゴシック"/>
      <family val="3"/>
      <charset val="128"/>
    </font>
    <font>
      <sz val="11"/>
      <color indexed="60"/>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color indexed="17"/>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b/>
      <sz val="11"/>
      <color indexed="8"/>
      <name val="ＭＳ Ｐゴシック"/>
      <family val="3"/>
      <charset val="128"/>
    </font>
    <font>
      <sz val="11"/>
      <name val="ＭＳ ゴシック"/>
      <family val="3"/>
      <charset val="128"/>
    </font>
    <font>
      <sz val="12"/>
      <name val="ＭＳ Ｐゴシック"/>
      <family val="3"/>
      <charset val="128"/>
    </font>
    <font>
      <sz val="12"/>
      <name val="ＭＳ ゴシック"/>
      <family val="3"/>
      <charset val="128"/>
    </font>
    <font>
      <b/>
      <sz val="20"/>
      <name val="ＭＳ ゴシック"/>
      <family val="3"/>
      <charset val="128"/>
    </font>
    <font>
      <sz val="6"/>
      <name val="ＭＳ Ｐゴシック"/>
      <family val="3"/>
      <charset val="128"/>
    </font>
    <font>
      <sz val="11"/>
      <name val="ＭＳ Ｐゴシック"/>
      <family val="3"/>
      <charset val="128"/>
    </font>
    <font>
      <sz val="11"/>
      <color indexed="10"/>
      <name val="ＭＳ ゴシック"/>
      <family val="3"/>
      <charset val="128"/>
    </font>
    <font>
      <sz val="10"/>
      <name val="ＭＳ ゴシック"/>
      <family val="3"/>
      <charset val="128"/>
    </font>
    <font>
      <sz val="6"/>
      <name val="ＭＳ Ｐゴシック"/>
      <family val="3"/>
      <charset val="128"/>
    </font>
    <font>
      <b/>
      <sz val="10"/>
      <name val="ＭＳ ゴシック"/>
      <family val="3"/>
      <charset val="128"/>
    </font>
    <font>
      <sz val="9"/>
      <name val="ＭＳ ゴシック"/>
      <family val="3"/>
      <charset val="128"/>
    </font>
    <font>
      <sz val="9"/>
      <color indexed="81"/>
      <name val="MS P ゴシック"/>
      <family val="3"/>
      <charset val="128"/>
    </font>
    <font>
      <sz val="8"/>
      <name val="ＭＳ ゴシック"/>
      <family val="3"/>
      <charset val="128"/>
    </font>
    <font>
      <sz val="8"/>
      <name val="ＭＳ Ｐゴシック"/>
      <family val="3"/>
      <charset val="128"/>
    </font>
    <font>
      <sz val="9"/>
      <name val="ＭＳ Ｐゴシック"/>
      <family val="3"/>
      <charset val="128"/>
    </font>
    <font>
      <sz val="11"/>
      <color theme="5" tint="-0.249977111117893"/>
      <name val="ＭＳ Ｐゴシック"/>
      <family val="3"/>
      <charset val="128"/>
    </font>
    <font>
      <sz val="10"/>
      <name val="ＭＳ Ｐゴシック"/>
      <family val="3"/>
      <charset val="128"/>
    </font>
    <font>
      <strike/>
      <sz val="10"/>
      <name val="ＭＳ ゴシック"/>
      <family val="3"/>
      <charset val="128"/>
    </font>
    <font>
      <sz val="10"/>
      <name val="游ゴシック Light"/>
      <family val="3"/>
      <charset val="128"/>
    </font>
    <font>
      <sz val="11"/>
      <color theme="0" tint="-0.249977111117893"/>
      <name val="ＭＳ ゴシック"/>
      <family val="3"/>
      <charset val="128"/>
    </font>
  </fonts>
  <fills count="27">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rgb="FFFFFF00"/>
        <bgColor indexed="64"/>
      </patternFill>
    </fill>
  </fills>
  <borders count="5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style="thin">
        <color indexed="64"/>
      </left>
      <right style="thin">
        <color indexed="64"/>
      </right>
      <top style="dotted">
        <color indexed="64"/>
      </top>
      <bottom/>
      <diagonal/>
    </border>
    <border>
      <left style="thin">
        <color indexed="64"/>
      </left>
      <right style="dotted">
        <color indexed="64"/>
      </right>
      <top style="dotted">
        <color indexed="64"/>
      </top>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left style="dotted">
        <color indexed="64"/>
      </left>
      <right style="thin">
        <color indexed="64"/>
      </right>
      <top style="dotted">
        <color indexed="64"/>
      </top>
      <bottom style="thin">
        <color indexed="64"/>
      </bottom>
      <diagonal/>
    </border>
    <border>
      <left style="thin">
        <color indexed="64"/>
      </left>
      <right style="thin">
        <color indexed="64"/>
      </right>
      <top/>
      <bottom style="dotted">
        <color indexed="64"/>
      </bottom>
      <diagonal/>
    </border>
    <border>
      <left style="thin">
        <color indexed="64"/>
      </left>
      <right style="dotted">
        <color indexed="64"/>
      </right>
      <top/>
      <bottom style="dotted">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dotted">
        <color indexed="64"/>
      </bottom>
      <diagonal/>
    </border>
    <border>
      <left style="thin">
        <color indexed="64"/>
      </left>
      <right/>
      <top style="dotted">
        <color indexed="64"/>
      </top>
      <bottom style="dotted">
        <color indexed="64"/>
      </bottom>
      <diagonal/>
    </border>
    <border>
      <left style="thin">
        <color indexed="64"/>
      </left>
      <right style="dotted">
        <color indexed="64"/>
      </right>
      <top/>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dotted">
        <color indexed="64"/>
      </bottom>
      <diagonal/>
    </border>
    <border>
      <left/>
      <right/>
      <top/>
      <bottom style="dotted">
        <color indexed="64"/>
      </bottom>
      <diagonal/>
    </border>
    <border>
      <left style="thin">
        <color indexed="64"/>
      </left>
      <right/>
      <top style="thin">
        <color indexed="64"/>
      </top>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bottom style="dotted">
        <color indexed="64"/>
      </bottom>
      <diagonal/>
    </border>
    <border>
      <left style="thin">
        <color indexed="64"/>
      </left>
      <right/>
      <top style="dotted">
        <color indexed="64"/>
      </top>
      <bottom/>
      <diagonal/>
    </border>
    <border>
      <left/>
      <right/>
      <top style="thin">
        <color indexed="64"/>
      </top>
      <bottom style="dotted">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right/>
      <top style="thin">
        <color indexed="64"/>
      </top>
      <bottom/>
      <diagonal/>
    </border>
    <border>
      <left/>
      <right/>
      <top/>
      <bottom style="thin">
        <color indexed="64"/>
      </bottom>
      <diagonal/>
    </border>
    <border>
      <left/>
      <right/>
      <top style="dotted">
        <color indexed="64"/>
      </top>
      <bottom style="thin">
        <color indexed="64"/>
      </bottom>
      <diagonal/>
    </border>
    <border>
      <left/>
      <right/>
      <top style="dotted">
        <color indexed="64"/>
      </top>
      <bottom/>
      <diagonal/>
    </border>
    <border>
      <left/>
      <right/>
      <top style="dashed">
        <color indexed="64"/>
      </top>
      <bottom style="dotted">
        <color indexed="64"/>
      </bottom>
      <diagonal/>
    </border>
    <border>
      <left style="dotted">
        <color indexed="64"/>
      </left>
      <right style="thin">
        <color indexed="64"/>
      </right>
      <top/>
      <bottom/>
      <diagonal/>
    </border>
    <border>
      <left/>
      <right style="thin">
        <color indexed="64"/>
      </right>
      <top style="thin">
        <color indexed="64"/>
      </top>
      <bottom style="dotted">
        <color indexed="64"/>
      </bottom>
      <diagonal/>
    </border>
  </borders>
  <cellStyleXfs count="42">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3" fillId="21" borderId="0" applyNumberFormat="0" applyBorder="0" applyAlignment="0" applyProtection="0">
      <alignment vertical="center"/>
    </xf>
    <xf numFmtId="0" fontId="23" fillId="22" borderId="2" applyNumberFormat="0" applyFont="0" applyAlignment="0" applyProtection="0">
      <alignment vertical="center"/>
    </xf>
    <xf numFmtId="0" fontId="6" fillId="0" borderId="3" applyNumberFormat="0" applyFill="0" applyAlignment="0" applyProtection="0">
      <alignment vertical="center"/>
    </xf>
    <xf numFmtId="0" fontId="9" fillId="3" borderId="0" applyNumberFormat="0" applyBorder="0" applyAlignment="0" applyProtection="0">
      <alignment vertical="center"/>
    </xf>
    <xf numFmtId="0" fontId="14" fillId="23" borderId="4" applyNumberFormat="0" applyAlignment="0" applyProtection="0">
      <alignment vertical="center"/>
    </xf>
    <xf numFmtId="0" fontId="16"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7" fillId="0" borderId="8" applyNumberFormat="0" applyFill="0" applyAlignment="0" applyProtection="0">
      <alignment vertical="center"/>
    </xf>
    <xf numFmtId="0" fontId="8" fillId="23" borderId="9" applyNumberFormat="0" applyAlignment="0" applyProtection="0">
      <alignment vertical="center"/>
    </xf>
    <xf numFmtId="0" fontId="15" fillId="0" borderId="0" applyNumberFormat="0" applyFill="0" applyBorder="0" applyAlignment="0" applyProtection="0">
      <alignment vertical="center"/>
    </xf>
    <xf numFmtId="0" fontId="7" fillId="7" borderId="4" applyNumberFormat="0" applyAlignment="0" applyProtection="0">
      <alignment vertical="center"/>
    </xf>
    <xf numFmtId="0" fontId="10" fillId="4" borderId="0" applyNumberFormat="0" applyBorder="0" applyAlignment="0" applyProtection="0">
      <alignment vertical="center"/>
    </xf>
  </cellStyleXfs>
  <cellXfs count="191">
    <xf numFmtId="0" fontId="0" fillId="0" borderId="0" xfId="0" applyAlignment="1">
      <alignment vertical="center"/>
    </xf>
    <xf numFmtId="0" fontId="0" fillId="0" borderId="0" xfId="0">
      <alignment vertical="center"/>
    </xf>
    <xf numFmtId="0" fontId="27" fillId="26" borderId="0" xfId="0" applyFont="1" applyFill="1" applyAlignment="1" applyProtection="1">
      <alignment horizontal="right" vertical="center"/>
      <protection locked="0"/>
    </xf>
    <xf numFmtId="0" fontId="27" fillId="26" borderId="0" xfId="0" applyFont="1" applyFill="1" applyProtection="1">
      <alignment vertical="center"/>
      <protection locked="0"/>
    </xf>
    <xf numFmtId="0" fontId="28" fillId="0" borderId="0" xfId="0" applyFont="1" applyAlignment="1" applyProtection="1">
      <alignment horizontal="center" vertical="center" wrapText="1"/>
      <protection locked="0"/>
    </xf>
    <xf numFmtId="0" fontId="20" fillId="23" borderId="10" xfId="0" applyFont="1" applyFill="1" applyBorder="1" applyAlignment="1" applyProtection="1">
      <alignment horizontal="center" vertical="center" wrapText="1"/>
      <protection locked="0"/>
    </xf>
    <xf numFmtId="0" fontId="20" fillId="23" borderId="10" xfId="0" applyFont="1" applyFill="1" applyBorder="1" applyAlignment="1" applyProtection="1">
      <alignment horizontal="center" vertical="center" wrapText="1" shrinkToFit="1"/>
      <protection locked="0"/>
    </xf>
    <xf numFmtId="0" fontId="20" fillId="0" borderId="10" xfId="0" applyFont="1" applyBorder="1" applyAlignment="1" applyProtection="1">
      <alignment horizontal="center" vertical="center" wrapText="1"/>
      <protection locked="0"/>
    </xf>
    <xf numFmtId="0" fontId="32" fillId="0" borderId="0" xfId="0" applyFont="1" applyAlignment="1" applyProtection="1">
      <alignment vertical="center" wrapText="1"/>
      <protection locked="0"/>
    </xf>
    <xf numFmtId="0" fontId="20" fillId="23" borderId="12" xfId="0" applyFont="1" applyFill="1" applyBorder="1" applyAlignment="1" applyProtection="1">
      <alignment vertical="center" wrapText="1"/>
      <protection locked="0"/>
    </xf>
    <xf numFmtId="0" fontId="19" fillId="23" borderId="18" xfId="0" applyFont="1" applyFill="1" applyBorder="1" applyAlignment="1" applyProtection="1">
      <alignment horizontal="center" vertical="center" wrapText="1"/>
      <protection locked="0"/>
    </xf>
    <xf numFmtId="0" fontId="18" fillId="0" borderId="20" xfId="0" applyFont="1" applyBorder="1" applyAlignment="1" applyProtection="1">
      <alignment horizontal="center" vertical="center" shrinkToFit="1"/>
      <protection locked="0"/>
    </xf>
    <xf numFmtId="0" fontId="18" fillId="0" borderId="24" xfId="0" applyFont="1" applyBorder="1" applyAlignment="1" applyProtection="1">
      <alignment horizontal="left" vertical="center" wrapText="1" shrinkToFit="1"/>
      <protection locked="0"/>
    </xf>
    <xf numFmtId="0" fontId="18" fillId="0" borderId="33" xfId="0" applyFont="1" applyBorder="1" applyAlignment="1" applyProtection="1">
      <alignment horizontal="center" vertical="center" shrinkToFit="1"/>
      <protection locked="0"/>
    </xf>
    <xf numFmtId="0" fontId="18" fillId="0" borderId="51" xfId="0" applyFont="1" applyBorder="1" applyAlignment="1" applyProtection="1">
      <alignment horizontal="left" vertical="center" wrapText="1" shrinkToFit="1"/>
      <protection locked="0"/>
    </xf>
    <xf numFmtId="0" fontId="33" fillId="0" borderId="0" xfId="0" applyFont="1">
      <alignment vertical="center"/>
    </xf>
    <xf numFmtId="178" fontId="0" fillId="0" borderId="0" xfId="0" applyNumberFormat="1">
      <alignment vertical="center"/>
    </xf>
    <xf numFmtId="0" fontId="0" fillId="0" borderId="0" xfId="0" applyAlignment="1">
      <alignment horizontal="center" vertical="center"/>
    </xf>
    <xf numFmtId="0" fontId="18" fillId="23" borderId="38" xfId="0" applyFont="1" applyFill="1" applyBorder="1" applyAlignment="1" applyProtection="1">
      <alignment horizontal="center" vertical="center" shrinkToFit="1"/>
      <protection locked="0"/>
    </xf>
    <xf numFmtId="0" fontId="21" fillId="0" borderId="0" xfId="0" applyFont="1" applyAlignment="1" applyProtection="1">
      <alignment vertical="center"/>
      <protection locked="0"/>
    </xf>
    <xf numFmtId="0" fontId="25" fillId="0" borderId="0" xfId="0" applyFont="1" applyAlignment="1" applyProtection="1">
      <alignment horizontal="center" vertical="center" wrapText="1"/>
      <protection locked="0"/>
    </xf>
    <xf numFmtId="0" fontId="21" fillId="0" borderId="0" xfId="0" applyFont="1" applyAlignment="1" applyProtection="1">
      <alignment horizontal="center" vertical="center" wrapText="1"/>
      <protection locked="0"/>
    </xf>
    <xf numFmtId="0" fontId="20" fillId="0" borderId="0" xfId="0" applyFont="1" applyProtection="1">
      <alignment vertical="center"/>
      <protection locked="0"/>
    </xf>
    <xf numFmtId="0" fontId="19" fillId="0" borderId="0" xfId="0" applyFont="1" applyAlignment="1" applyProtection="1">
      <alignment vertical="center"/>
      <protection locked="0"/>
    </xf>
    <xf numFmtId="177" fontId="31" fillId="0" borderId="0" xfId="0" applyNumberFormat="1" applyFont="1" applyProtection="1">
      <alignment vertical="center"/>
      <protection locked="0"/>
    </xf>
    <xf numFmtId="0" fontId="19" fillId="0" borderId="0" xfId="0" applyFont="1" applyProtection="1">
      <alignment vertical="center"/>
      <protection locked="0"/>
    </xf>
    <xf numFmtId="0" fontId="18" fillId="0" borderId="15" xfId="0" applyFont="1" applyFill="1" applyBorder="1" applyAlignment="1" applyProtection="1">
      <alignment horizontal="center" vertical="center" shrinkToFit="1"/>
      <protection locked="0"/>
    </xf>
    <xf numFmtId="0" fontId="25" fillId="0" borderId="46" xfId="0" applyFont="1" applyFill="1" applyBorder="1" applyAlignment="1" applyProtection="1">
      <alignment horizontal="left" vertical="top" wrapText="1"/>
      <protection locked="0"/>
    </xf>
    <xf numFmtId="0" fontId="0" fillId="0" borderId="0" xfId="0" applyFont="1" applyAlignment="1" applyProtection="1">
      <alignment vertical="center"/>
      <protection locked="0"/>
    </xf>
    <xf numFmtId="0" fontId="31" fillId="0" borderId="0" xfId="0" applyFont="1" applyAlignment="1" applyProtection="1">
      <alignment vertical="center" wrapText="1"/>
      <protection locked="0"/>
    </xf>
    <xf numFmtId="0" fontId="18" fillId="0" borderId="20" xfId="0" applyFont="1" applyFill="1" applyBorder="1" applyAlignment="1" applyProtection="1">
      <alignment horizontal="center" vertical="center" shrinkToFit="1"/>
      <protection locked="0"/>
    </xf>
    <xf numFmtId="0" fontId="0" fillId="0" borderId="24" xfId="0" applyFont="1" applyBorder="1" applyAlignment="1" applyProtection="1">
      <alignment horizontal="left" vertical="center" wrapText="1"/>
      <protection locked="0"/>
    </xf>
    <xf numFmtId="0" fontId="25" fillId="0" borderId="19" xfId="0" applyFont="1" applyFill="1" applyBorder="1" applyAlignment="1" applyProtection="1">
      <alignment horizontal="left" vertical="top" wrapText="1"/>
      <protection locked="0"/>
    </xf>
    <xf numFmtId="0" fontId="18" fillId="0" borderId="38" xfId="0" applyFont="1" applyFill="1" applyBorder="1" applyAlignment="1" applyProtection="1">
      <alignment horizontal="left" vertical="top" wrapText="1"/>
      <protection locked="0"/>
    </xf>
    <xf numFmtId="0" fontId="25" fillId="0" borderId="0" xfId="0" applyFont="1" applyFill="1" applyBorder="1" applyAlignment="1" applyProtection="1">
      <alignment horizontal="left" vertical="top" wrapText="1"/>
      <protection locked="0"/>
    </xf>
    <xf numFmtId="0" fontId="25" fillId="0" borderId="21" xfId="0" applyFont="1" applyFill="1" applyBorder="1" applyAlignment="1" applyProtection="1">
      <alignment horizontal="left" vertical="top" wrapText="1"/>
      <protection locked="0"/>
    </xf>
    <xf numFmtId="0" fontId="18" fillId="0" borderId="24" xfId="0" applyFont="1" applyFill="1" applyBorder="1" applyAlignment="1" applyProtection="1">
      <alignment horizontal="left" vertical="center" wrapText="1" shrinkToFit="1"/>
      <protection locked="0"/>
    </xf>
    <xf numFmtId="0" fontId="25" fillId="0" borderId="16" xfId="0" applyFont="1" applyFill="1" applyBorder="1" applyAlignment="1" applyProtection="1">
      <alignment horizontal="left" vertical="top" wrapText="1"/>
      <protection locked="0"/>
    </xf>
    <xf numFmtId="0" fontId="18" fillId="0" borderId="14" xfId="0" applyFont="1" applyFill="1" applyBorder="1" applyAlignment="1" applyProtection="1">
      <alignment horizontal="left" vertical="top" wrapText="1"/>
      <protection locked="0"/>
    </xf>
    <xf numFmtId="0" fontId="25" fillId="0" borderId="14" xfId="0" applyFont="1" applyFill="1" applyBorder="1" applyAlignment="1" applyProtection="1">
      <alignment horizontal="left" vertical="top" wrapText="1"/>
      <protection locked="0"/>
    </xf>
    <xf numFmtId="0" fontId="18" fillId="0" borderId="17" xfId="0" applyFont="1" applyFill="1" applyBorder="1" applyAlignment="1" applyProtection="1">
      <alignment horizontal="center" vertical="center" shrinkToFit="1"/>
      <protection locked="0"/>
    </xf>
    <xf numFmtId="0" fontId="25" fillId="0" borderId="47" xfId="0" applyFont="1" applyFill="1" applyBorder="1" applyAlignment="1" applyProtection="1">
      <alignment horizontal="left" vertical="top" wrapText="1"/>
      <protection locked="0"/>
    </xf>
    <xf numFmtId="0" fontId="18" fillId="0" borderId="10" xfId="0" applyFont="1" applyFill="1" applyBorder="1" applyAlignment="1" applyProtection="1">
      <alignment horizontal="left" vertical="top" wrapText="1"/>
      <protection locked="0"/>
    </xf>
    <xf numFmtId="0" fontId="18" fillId="0" borderId="18" xfId="0" applyFont="1" applyFill="1" applyBorder="1" applyAlignment="1" applyProtection="1">
      <alignment horizontal="left" vertical="top" wrapText="1"/>
      <protection locked="0"/>
    </xf>
    <xf numFmtId="0" fontId="18" fillId="0" borderId="13" xfId="0" applyFont="1" applyFill="1" applyBorder="1" applyAlignment="1" applyProtection="1">
      <alignment horizontal="center" vertical="center" shrinkToFit="1"/>
      <protection locked="0"/>
    </xf>
    <xf numFmtId="0" fontId="18" fillId="0" borderId="39" xfId="0" applyFont="1" applyBorder="1" applyAlignment="1" applyProtection="1">
      <alignment horizontal="left" vertical="center" wrapText="1" shrinkToFit="1"/>
      <protection locked="0"/>
    </xf>
    <xf numFmtId="0" fontId="25" fillId="0" borderId="43" xfId="0" applyFont="1" applyFill="1" applyBorder="1" applyAlignment="1" applyProtection="1">
      <alignment horizontal="left" vertical="top" wrapText="1"/>
      <protection locked="0"/>
    </xf>
    <xf numFmtId="0" fontId="0" fillId="0" borderId="0" xfId="0" applyFont="1" applyFill="1" applyAlignment="1" applyProtection="1">
      <alignment vertical="center"/>
      <protection locked="0"/>
    </xf>
    <xf numFmtId="0" fontId="18" fillId="0" borderId="29" xfId="0" applyFont="1" applyFill="1" applyBorder="1" applyAlignment="1" applyProtection="1">
      <alignment horizontal="left" vertical="top" wrapText="1"/>
      <protection locked="0"/>
    </xf>
    <xf numFmtId="0" fontId="18" fillId="0" borderId="45" xfId="0" applyFont="1" applyFill="1" applyBorder="1" applyAlignment="1" applyProtection="1">
      <alignment horizontal="left" vertical="top" wrapText="1"/>
      <protection locked="0"/>
    </xf>
    <xf numFmtId="0" fontId="18" fillId="0" borderId="33" xfId="0" applyFont="1" applyFill="1" applyBorder="1" applyAlignment="1" applyProtection="1">
      <alignment horizontal="center" vertical="center" shrinkToFit="1"/>
      <protection locked="0"/>
    </xf>
    <xf numFmtId="0" fontId="18" fillId="0" borderId="23" xfId="0" applyFont="1" applyFill="1" applyBorder="1" applyAlignment="1" applyProtection="1">
      <alignment horizontal="left" vertical="center" wrapText="1" shrinkToFit="1"/>
      <protection locked="0"/>
    </xf>
    <xf numFmtId="0" fontId="18" fillId="0" borderId="32" xfId="0" applyFont="1" applyFill="1" applyBorder="1" applyAlignment="1" applyProtection="1">
      <alignment horizontal="left" vertical="top" wrapText="1"/>
      <protection locked="0"/>
    </xf>
    <xf numFmtId="0" fontId="25" fillId="0" borderId="36" xfId="0" applyFont="1" applyFill="1" applyBorder="1" applyAlignment="1" applyProtection="1">
      <alignment horizontal="left" vertical="top" wrapText="1"/>
      <protection locked="0"/>
    </xf>
    <xf numFmtId="0" fontId="18" fillId="0" borderId="26" xfId="0" applyFont="1" applyFill="1" applyBorder="1" applyAlignment="1" applyProtection="1">
      <alignment horizontal="left" vertical="center" wrapText="1" shrinkToFit="1"/>
      <protection locked="0"/>
    </xf>
    <xf numFmtId="0" fontId="18" fillId="0" borderId="29" xfId="0" applyFont="1" applyBorder="1" applyAlignment="1" applyProtection="1">
      <alignment horizontal="left" vertical="top" wrapText="1"/>
      <protection locked="0"/>
    </xf>
    <xf numFmtId="0" fontId="18" fillId="0" borderId="34" xfId="0" applyFont="1" applyFill="1" applyBorder="1" applyAlignment="1" applyProtection="1">
      <alignment horizontal="left" vertical="top" wrapText="1"/>
      <protection locked="0"/>
    </xf>
    <xf numFmtId="0" fontId="25" fillId="0" borderId="42" xfId="0" applyFont="1" applyFill="1" applyBorder="1" applyAlignment="1" applyProtection="1">
      <alignment horizontal="left" vertical="top" wrapText="1"/>
      <protection locked="0"/>
    </xf>
    <xf numFmtId="0" fontId="18" fillId="0" borderId="35" xfId="0" applyFont="1" applyFill="1" applyBorder="1" applyAlignment="1" applyProtection="1">
      <alignment horizontal="left" vertical="top" wrapText="1"/>
      <protection locked="0"/>
    </xf>
    <xf numFmtId="0" fontId="25" fillId="0" borderId="48" xfId="0" applyFont="1" applyFill="1" applyBorder="1" applyAlignment="1" applyProtection="1">
      <alignment horizontal="left" vertical="top" wrapText="1"/>
      <protection locked="0"/>
    </xf>
    <xf numFmtId="0" fontId="18" fillId="0" borderId="31" xfId="0" applyFont="1" applyFill="1" applyBorder="1" applyAlignment="1" applyProtection="1">
      <alignment horizontal="left" vertical="top" wrapText="1"/>
      <protection locked="0"/>
    </xf>
    <xf numFmtId="0" fontId="18" fillId="0" borderId="28" xfId="0" applyFont="1" applyFill="1" applyBorder="1" applyAlignment="1" applyProtection="1">
      <alignment horizontal="center" vertical="center" shrinkToFit="1"/>
      <protection locked="0"/>
    </xf>
    <xf numFmtId="0" fontId="25" fillId="0" borderId="37" xfId="0" applyFont="1" applyFill="1" applyBorder="1" applyAlignment="1" applyProtection="1">
      <alignment horizontal="left" vertical="top" wrapText="1"/>
      <protection locked="0"/>
    </xf>
    <xf numFmtId="0" fontId="18" fillId="0" borderId="41" xfId="0" applyFont="1" applyFill="1" applyBorder="1" applyAlignment="1" applyProtection="1">
      <alignment horizontal="left" vertical="top" wrapText="1"/>
      <protection locked="0"/>
    </xf>
    <xf numFmtId="0" fontId="25" fillId="0" borderId="49" xfId="0" applyFont="1" applyFill="1" applyBorder="1" applyAlignment="1" applyProtection="1">
      <alignment horizontal="left" vertical="top" wrapText="1"/>
      <protection locked="0"/>
    </xf>
    <xf numFmtId="0" fontId="18" fillId="0" borderId="19" xfId="0" applyFont="1" applyFill="1" applyBorder="1" applyAlignment="1" applyProtection="1">
      <alignment horizontal="left" vertical="top" wrapText="1"/>
      <protection locked="0"/>
    </xf>
    <xf numFmtId="0" fontId="18" fillId="0" borderId="22" xfId="0" applyFont="1" applyFill="1" applyBorder="1" applyAlignment="1" applyProtection="1">
      <alignment horizontal="center" vertical="center" shrinkToFit="1"/>
      <protection locked="0"/>
    </xf>
    <xf numFmtId="0" fontId="18" fillId="0" borderId="25" xfId="0" applyFont="1" applyFill="1" applyBorder="1" applyAlignment="1" applyProtection="1">
      <alignment horizontal="left" vertical="center" wrapText="1" shrinkToFit="1"/>
      <protection locked="0"/>
    </xf>
    <xf numFmtId="0" fontId="18" fillId="0" borderId="29" xfId="0" applyFont="1" applyFill="1" applyBorder="1" applyAlignment="1" applyProtection="1">
      <alignment horizontal="left" vertical="top" wrapText="1" shrinkToFit="1"/>
      <protection locked="0"/>
    </xf>
    <xf numFmtId="0" fontId="18" fillId="0" borderId="45" xfId="0" applyFont="1" applyFill="1" applyBorder="1" applyAlignment="1" applyProtection="1">
      <alignment horizontal="left" vertical="top" wrapText="1" shrinkToFit="1"/>
      <protection locked="0"/>
    </xf>
    <xf numFmtId="0" fontId="18" fillId="0" borderId="51" xfId="0" applyFont="1" applyFill="1" applyBorder="1" applyAlignment="1" applyProtection="1">
      <alignment horizontal="left" vertical="center" wrapText="1" shrinkToFit="1"/>
      <protection locked="0"/>
    </xf>
    <xf numFmtId="0" fontId="18" fillId="0" borderId="24" xfId="0" applyFont="1" applyFill="1" applyBorder="1" applyAlignment="1" applyProtection="1">
      <alignment horizontal="left" vertical="center" wrapText="1"/>
      <protection locked="0"/>
    </xf>
    <xf numFmtId="0" fontId="34" fillId="0" borderId="50" xfId="0" applyFont="1" applyFill="1" applyBorder="1" applyAlignment="1" applyProtection="1">
      <alignment horizontal="left" vertical="top" wrapText="1"/>
      <protection locked="0"/>
    </xf>
    <xf numFmtId="0" fontId="35" fillId="0" borderId="0" xfId="0" applyFont="1" applyFill="1" applyBorder="1" applyAlignment="1" applyProtection="1">
      <alignment horizontal="left" vertical="top" wrapText="1"/>
      <protection locked="0"/>
    </xf>
    <xf numFmtId="0" fontId="18" fillId="0" borderId="40" xfId="0" applyFont="1" applyFill="1" applyBorder="1" applyAlignment="1" applyProtection="1">
      <alignment horizontal="left" vertical="center" wrapText="1" shrinkToFit="1"/>
      <protection locked="0"/>
    </xf>
    <xf numFmtId="0" fontId="25" fillId="0" borderId="34" xfId="0" applyFont="1" applyFill="1" applyBorder="1" applyAlignment="1" applyProtection="1">
      <alignment horizontal="left" vertical="top" wrapText="1"/>
      <protection locked="0"/>
    </xf>
    <xf numFmtId="0" fontId="18" fillId="0" borderId="34" xfId="0" applyFont="1" applyBorder="1" applyAlignment="1" applyProtection="1">
      <alignment horizontal="left" vertical="top" wrapText="1"/>
      <protection locked="0"/>
    </xf>
    <xf numFmtId="0" fontId="18" fillId="0" borderId="15" xfId="0" applyFont="1" applyBorder="1" applyAlignment="1" applyProtection="1">
      <alignment horizontal="center" vertical="center" shrinkToFit="1"/>
      <protection locked="0"/>
    </xf>
    <xf numFmtId="0" fontId="18" fillId="0" borderId="35" xfId="0" applyFont="1" applyBorder="1" applyAlignment="1" applyProtection="1">
      <alignment horizontal="left" vertical="top" wrapText="1"/>
      <protection locked="0"/>
    </xf>
    <xf numFmtId="0" fontId="18" fillId="0" borderId="17" xfId="0" applyFont="1" applyBorder="1" applyAlignment="1" applyProtection="1">
      <alignment horizontal="center" vertical="center" shrinkToFit="1"/>
      <protection locked="0"/>
    </xf>
    <xf numFmtId="0" fontId="18" fillId="0" borderId="39" xfId="0" applyFont="1" applyFill="1" applyBorder="1" applyAlignment="1" applyProtection="1">
      <alignment horizontal="left" vertical="center" wrapText="1" shrinkToFit="1"/>
      <protection locked="0"/>
    </xf>
    <xf numFmtId="0" fontId="18" fillId="0" borderId="28" xfId="0" applyFont="1" applyBorder="1" applyAlignment="1" applyProtection="1">
      <alignment horizontal="center" vertical="center" shrinkToFit="1"/>
      <protection locked="0"/>
    </xf>
    <xf numFmtId="0" fontId="18" fillId="24" borderId="40" xfId="0" applyFont="1" applyFill="1" applyBorder="1" applyAlignment="1" applyProtection="1">
      <alignment horizontal="left" vertical="center" wrapText="1" shrinkToFit="1"/>
      <protection locked="0"/>
    </xf>
    <xf numFmtId="0" fontId="18" fillId="24" borderId="24" xfId="0" applyFont="1" applyFill="1" applyBorder="1" applyAlignment="1" applyProtection="1">
      <alignment horizontal="left" vertical="center" wrapText="1" shrinkToFit="1"/>
      <protection locked="0"/>
    </xf>
    <xf numFmtId="0" fontId="18" fillId="24" borderId="38" xfId="0" applyFont="1" applyFill="1" applyBorder="1" applyAlignment="1" applyProtection="1">
      <alignment horizontal="left" vertical="top" wrapText="1"/>
      <protection locked="0"/>
    </xf>
    <xf numFmtId="0" fontId="18" fillId="24" borderId="32" xfId="0" applyFont="1" applyFill="1" applyBorder="1" applyAlignment="1" applyProtection="1">
      <alignment horizontal="left" vertical="top" wrapText="1"/>
      <protection locked="0"/>
    </xf>
    <xf numFmtId="0" fontId="18" fillId="0" borderId="22" xfId="0" applyFont="1" applyBorder="1" applyAlignment="1" applyProtection="1">
      <alignment horizontal="center" vertical="center" shrinkToFit="1"/>
      <protection locked="0"/>
    </xf>
    <xf numFmtId="0" fontId="18" fillId="24" borderId="25" xfId="0" applyFont="1" applyFill="1" applyBorder="1" applyAlignment="1" applyProtection="1">
      <alignment horizontal="left" vertical="center" wrapText="1" shrinkToFit="1"/>
      <protection locked="0"/>
    </xf>
    <xf numFmtId="0" fontId="18" fillId="0" borderId="41" xfId="0" applyFont="1" applyBorder="1" applyAlignment="1" applyProtection="1">
      <alignment horizontal="left" vertical="top" wrapText="1"/>
      <protection locked="0"/>
    </xf>
    <xf numFmtId="0" fontId="18" fillId="0" borderId="26" xfId="0" applyFont="1" applyFill="1" applyBorder="1" applyAlignment="1" applyProtection="1">
      <alignment horizontal="left" vertical="center" wrapText="1"/>
      <protection locked="0"/>
    </xf>
    <xf numFmtId="0" fontId="18" fillId="0" borderId="32" xfId="0" applyFont="1" applyBorder="1" applyAlignment="1" applyProtection="1">
      <alignment horizontal="left" vertical="top" wrapText="1"/>
      <protection locked="0"/>
    </xf>
    <xf numFmtId="0" fontId="18" fillId="0" borderId="25" xfId="0" applyFont="1" applyFill="1" applyBorder="1" applyAlignment="1" applyProtection="1">
      <alignment horizontal="left" vertical="center" wrapText="1"/>
      <protection locked="0"/>
    </xf>
    <xf numFmtId="0" fontId="18" fillId="0" borderId="0" xfId="0" applyFont="1" applyAlignment="1" applyProtection="1">
      <alignment horizontal="left" vertical="center" wrapText="1"/>
      <protection locked="0"/>
    </xf>
    <xf numFmtId="0" fontId="18" fillId="0" borderId="0" xfId="0" applyFont="1" applyAlignment="1" applyProtection="1">
      <alignment horizontal="left" vertical="top" wrapText="1"/>
      <protection locked="0"/>
    </xf>
    <xf numFmtId="0" fontId="18" fillId="0" borderId="0" xfId="0" applyFont="1" applyAlignment="1" applyProtection="1">
      <alignment horizontal="center" vertical="center" wrapText="1"/>
      <protection locked="0"/>
    </xf>
    <xf numFmtId="0" fontId="18" fillId="0" borderId="0" xfId="0" applyFont="1" applyAlignment="1" applyProtection="1">
      <alignment horizontal="left" vertical="center" wrapText="1" shrinkToFit="1"/>
      <protection locked="0"/>
    </xf>
    <xf numFmtId="0" fontId="18" fillId="0" borderId="0" xfId="0" applyFont="1" applyFill="1" applyAlignment="1" applyProtection="1">
      <alignment vertical="top" wrapText="1"/>
      <protection locked="0"/>
    </xf>
    <xf numFmtId="0" fontId="0" fillId="0" borderId="0" xfId="0" applyFont="1" applyProtection="1">
      <alignment vertical="center"/>
      <protection locked="0"/>
    </xf>
    <xf numFmtId="0" fontId="18" fillId="0" borderId="44" xfId="0" applyFont="1" applyFill="1" applyBorder="1" applyAlignment="1" applyProtection="1">
      <alignment horizontal="left" vertical="top" wrapText="1"/>
      <protection locked="0"/>
    </xf>
    <xf numFmtId="0" fontId="18" fillId="0" borderId="45" xfId="0" applyFont="1" applyBorder="1" applyAlignment="1" applyProtection="1">
      <alignment horizontal="left" vertical="top" wrapText="1"/>
      <protection locked="0"/>
    </xf>
    <xf numFmtId="0" fontId="18" fillId="0" borderId="32" xfId="0" applyFont="1" applyFill="1" applyBorder="1" applyAlignment="1" applyProtection="1">
      <alignment horizontal="left" vertical="top" wrapText="1" shrinkToFit="1"/>
      <protection locked="0"/>
    </xf>
    <xf numFmtId="0" fontId="18" fillId="0" borderId="31" xfId="0" applyFont="1" applyFill="1" applyBorder="1" applyAlignment="1" applyProtection="1">
      <alignment horizontal="left" vertical="top" wrapText="1" shrinkToFit="1"/>
      <protection locked="0"/>
    </xf>
    <xf numFmtId="0" fontId="18" fillId="0" borderId="31" xfId="0" applyFont="1" applyBorder="1" applyAlignment="1" applyProtection="1">
      <alignment horizontal="left" vertical="top" wrapText="1" shrinkToFit="1"/>
      <protection locked="0"/>
    </xf>
    <xf numFmtId="0" fontId="18" fillId="0" borderId="31" xfId="0" applyFont="1" applyBorder="1" applyAlignment="1" applyProtection="1">
      <alignment horizontal="left" vertical="top" wrapText="1"/>
      <protection locked="0"/>
    </xf>
    <xf numFmtId="0" fontId="18" fillId="0" borderId="23" xfId="0" applyFont="1" applyBorder="1" applyAlignment="1" applyProtection="1">
      <alignment horizontal="left" vertical="center" wrapText="1" shrinkToFit="1"/>
      <protection locked="0"/>
    </xf>
    <xf numFmtId="0" fontId="18" fillId="0" borderId="26" xfId="0" applyFont="1" applyBorder="1" applyAlignment="1" applyProtection="1">
      <alignment horizontal="left" vertical="center" wrapText="1" shrinkToFit="1"/>
      <protection locked="0"/>
    </xf>
    <xf numFmtId="0" fontId="18" fillId="24" borderId="45" xfId="0" applyFont="1" applyFill="1" applyBorder="1" applyAlignment="1" applyProtection="1">
      <alignment horizontal="left" vertical="top" wrapText="1"/>
      <protection locked="0"/>
    </xf>
    <xf numFmtId="176" fontId="18" fillId="0" borderId="28" xfId="0" applyNumberFormat="1" applyFont="1" applyBorder="1" applyAlignment="1" applyProtection="1">
      <alignment horizontal="center" vertical="center" shrinkToFit="1"/>
      <protection locked="0"/>
    </xf>
    <xf numFmtId="0" fontId="18" fillId="0" borderId="40" xfId="0" applyFont="1" applyBorder="1" applyAlignment="1" applyProtection="1">
      <alignment horizontal="left" vertical="center" wrapText="1" shrinkToFit="1"/>
      <protection locked="0"/>
    </xf>
    <xf numFmtId="176" fontId="18" fillId="0" borderId="20" xfId="0" applyNumberFormat="1" applyFont="1" applyBorder="1" applyAlignment="1" applyProtection="1">
      <alignment horizontal="center" vertical="center" shrinkToFit="1"/>
      <protection locked="0"/>
    </xf>
    <xf numFmtId="0" fontId="18" fillId="0" borderId="32" xfId="0" applyFont="1" applyBorder="1" applyAlignment="1" applyProtection="1">
      <alignment horizontal="left" vertical="top" wrapText="1" shrinkToFit="1"/>
      <protection locked="0"/>
    </xf>
    <xf numFmtId="0" fontId="18" fillId="0" borderId="41" xfId="0" applyFont="1" applyBorder="1" applyAlignment="1" applyProtection="1">
      <alignment horizontal="left" vertical="top" wrapText="1" shrinkToFit="1"/>
      <protection locked="0"/>
    </xf>
    <xf numFmtId="176" fontId="18" fillId="0" borderId="22" xfId="0" applyNumberFormat="1" applyFont="1" applyBorder="1" applyAlignment="1" applyProtection="1">
      <alignment horizontal="center" vertical="center" shrinkToFit="1"/>
      <protection locked="0"/>
    </xf>
    <xf numFmtId="0" fontId="18" fillId="0" borderId="25" xfId="0" applyFont="1" applyBorder="1" applyAlignment="1" applyProtection="1">
      <alignment horizontal="left" vertical="center" wrapText="1" shrinkToFit="1"/>
      <protection locked="0"/>
    </xf>
    <xf numFmtId="0" fontId="19" fillId="0" borderId="0" xfId="0" applyFont="1" applyAlignment="1" applyProtection="1">
      <alignment vertical="top"/>
      <protection locked="0"/>
    </xf>
    <xf numFmtId="0" fontId="18" fillId="0" borderId="10" xfId="0" applyFont="1" applyBorder="1" applyAlignment="1" applyProtection="1">
      <alignment horizontal="left" vertical="top" wrapText="1" shrinkToFit="1"/>
      <protection locked="0"/>
    </xf>
    <xf numFmtId="0" fontId="18" fillId="0" borderId="18" xfId="0" applyFont="1" applyBorder="1" applyAlignment="1" applyProtection="1">
      <alignment horizontal="left" vertical="top" wrapText="1" shrinkToFit="1"/>
      <protection locked="0"/>
    </xf>
    <xf numFmtId="176" fontId="18" fillId="0" borderId="13" xfId="0" applyNumberFormat="1" applyFont="1" applyBorder="1" applyAlignment="1" applyProtection="1">
      <alignment horizontal="center" vertical="center" shrinkToFit="1"/>
      <protection locked="0"/>
    </xf>
    <xf numFmtId="0" fontId="18" fillId="0" borderId="29" xfId="0" applyFont="1" applyBorder="1" applyAlignment="1" applyProtection="1">
      <alignment horizontal="left" vertical="top" wrapText="1" shrinkToFit="1"/>
      <protection locked="0"/>
    </xf>
    <xf numFmtId="0" fontId="18" fillId="0" borderId="45" xfId="0" applyFont="1" applyBorder="1" applyAlignment="1" applyProtection="1">
      <alignment horizontal="left" vertical="top" wrapText="1" shrinkToFit="1"/>
      <protection locked="0"/>
    </xf>
    <xf numFmtId="176" fontId="18" fillId="0" borderId="33" xfId="0" applyNumberFormat="1" applyFont="1" applyBorder="1" applyAlignment="1" applyProtection="1">
      <alignment horizontal="center" vertical="center" shrinkToFit="1"/>
      <protection locked="0"/>
    </xf>
    <xf numFmtId="0" fontId="25" fillId="0" borderId="0" xfId="0" applyFont="1" applyFill="1" applyBorder="1" applyAlignment="1" applyProtection="1">
      <alignment horizontal="left" vertical="top" wrapText="1" shrinkToFit="1"/>
      <protection locked="0"/>
    </xf>
    <xf numFmtId="0" fontId="18" fillId="0" borderId="34" xfId="0" applyFont="1" applyBorder="1" applyAlignment="1" applyProtection="1">
      <alignment horizontal="left" vertical="top" wrapText="1" shrinkToFit="1"/>
      <protection locked="0"/>
    </xf>
    <xf numFmtId="176" fontId="18" fillId="0" borderId="15" xfId="0" applyNumberFormat="1" applyFont="1" applyBorder="1" applyAlignment="1" applyProtection="1">
      <alignment horizontal="center" vertical="center" shrinkToFit="1"/>
      <protection locked="0"/>
    </xf>
    <xf numFmtId="0" fontId="18" fillId="0" borderId="23" xfId="0" applyFont="1" applyBorder="1" applyAlignment="1" applyProtection="1">
      <alignment horizontal="left" vertical="center" wrapText="1"/>
      <protection locked="0"/>
    </xf>
    <xf numFmtId="0" fontId="36" fillId="0" borderId="42" xfId="0" applyFont="1" applyFill="1" applyBorder="1" applyAlignment="1" applyProtection="1">
      <alignment horizontal="left" vertical="top" wrapText="1"/>
      <protection locked="0"/>
    </xf>
    <xf numFmtId="0" fontId="18" fillId="0" borderId="35" xfId="0" applyFont="1" applyBorder="1" applyAlignment="1" applyProtection="1">
      <alignment horizontal="left" vertical="top" wrapText="1" shrinkToFit="1"/>
      <protection locked="0"/>
    </xf>
    <xf numFmtId="176" fontId="18" fillId="0" borderId="17" xfId="0" applyNumberFormat="1" applyFont="1" applyBorder="1" applyAlignment="1" applyProtection="1">
      <alignment horizontal="center" vertical="center" shrinkToFit="1"/>
      <protection locked="0"/>
    </xf>
    <xf numFmtId="0" fontId="18" fillId="0" borderId="26" xfId="0" applyFont="1" applyBorder="1" applyAlignment="1" applyProtection="1">
      <alignment horizontal="left" vertical="center" wrapText="1"/>
      <protection locked="0"/>
    </xf>
    <xf numFmtId="0" fontId="36" fillId="0" borderId="48" xfId="0" applyFont="1" applyFill="1" applyBorder="1" applyAlignment="1" applyProtection="1">
      <alignment horizontal="left" vertical="top" wrapText="1"/>
      <protection locked="0"/>
    </xf>
    <xf numFmtId="0" fontId="18" fillId="0" borderId="24" xfId="0" applyFont="1" applyBorder="1" applyAlignment="1" applyProtection="1">
      <alignment horizontal="left" vertical="center" wrapText="1"/>
      <protection locked="0"/>
    </xf>
    <xf numFmtId="0" fontId="36" fillId="0" borderId="36" xfId="0" applyFont="1" applyFill="1" applyBorder="1" applyAlignment="1" applyProtection="1">
      <alignment horizontal="left" vertical="top" wrapText="1"/>
      <protection locked="0"/>
    </xf>
    <xf numFmtId="0" fontId="18" fillId="0" borderId="40" xfId="0" applyFont="1" applyBorder="1" applyAlignment="1" applyProtection="1">
      <alignment horizontal="left" vertical="center" wrapText="1"/>
      <protection locked="0"/>
    </xf>
    <xf numFmtId="0" fontId="36" fillId="0" borderId="37" xfId="0" applyFont="1" applyFill="1" applyBorder="1" applyAlignment="1" applyProtection="1">
      <alignment horizontal="left" vertical="top" wrapText="1"/>
      <protection locked="0"/>
    </xf>
    <xf numFmtId="0" fontId="18" fillId="0" borderId="25" xfId="0" applyFont="1" applyBorder="1" applyAlignment="1" applyProtection="1">
      <alignment horizontal="left" vertical="center" wrapText="1"/>
      <protection locked="0"/>
    </xf>
    <xf numFmtId="0" fontId="36" fillId="0" borderId="49" xfId="0" applyFont="1" applyFill="1" applyBorder="1" applyAlignment="1" applyProtection="1">
      <alignment horizontal="left" vertical="top" wrapText="1"/>
      <protection locked="0"/>
    </xf>
    <xf numFmtId="0" fontId="37" fillId="25" borderId="20" xfId="0" applyFont="1" applyFill="1" applyBorder="1" applyAlignment="1" applyProtection="1">
      <alignment horizontal="center" vertical="center" shrinkToFit="1"/>
      <protection locked="0"/>
    </xf>
    <xf numFmtId="0" fontId="37" fillId="25" borderId="24" xfId="0" applyFont="1" applyFill="1" applyBorder="1" applyAlignment="1" applyProtection="1">
      <alignment horizontal="left" vertical="center" wrapText="1"/>
      <protection locked="0"/>
    </xf>
    <xf numFmtId="176" fontId="37" fillId="25" borderId="20" xfId="0" applyNumberFormat="1" applyFont="1" applyFill="1" applyBorder="1" applyAlignment="1" applyProtection="1">
      <alignment horizontal="center" vertical="center" shrinkToFit="1"/>
      <protection locked="0"/>
    </xf>
    <xf numFmtId="0" fontId="18" fillId="0" borderId="21" xfId="0" applyFont="1" applyFill="1" applyBorder="1" applyAlignment="1" applyProtection="1">
      <alignment horizontal="left" vertical="top" wrapText="1"/>
      <protection locked="0"/>
    </xf>
    <xf numFmtId="0" fontId="20" fillId="0" borderId="18" xfId="0" applyFont="1" applyBorder="1" applyAlignment="1" applyProtection="1">
      <alignment horizontal="center" vertical="center" wrapText="1"/>
      <protection locked="0"/>
    </xf>
    <xf numFmtId="0" fontId="0" fillId="0" borderId="34" xfId="0" applyFont="1" applyBorder="1" applyAlignment="1" applyProtection="1">
      <alignment horizontal="center" vertical="center" shrinkToFit="1"/>
      <protection locked="0"/>
    </xf>
    <xf numFmtId="0" fontId="0" fillId="0" borderId="32" xfId="0" applyFont="1" applyBorder="1" applyAlignment="1" applyProtection="1">
      <alignment horizontal="center" vertical="center" shrinkToFit="1"/>
      <protection locked="0"/>
    </xf>
    <xf numFmtId="0" fontId="0" fillId="0" borderId="35" xfId="0" applyFont="1" applyBorder="1" applyAlignment="1" applyProtection="1">
      <alignment horizontal="center" vertical="center" shrinkToFit="1"/>
      <protection locked="0"/>
    </xf>
    <xf numFmtId="0" fontId="0" fillId="0" borderId="18" xfId="0" applyFont="1" applyFill="1" applyBorder="1" applyAlignment="1" applyProtection="1">
      <alignment horizontal="center" vertical="center" shrinkToFit="1"/>
      <protection locked="0"/>
    </xf>
    <xf numFmtId="0" fontId="0" fillId="0" borderId="45" xfId="0" applyFont="1" applyFill="1" applyBorder="1" applyAlignment="1" applyProtection="1">
      <alignment horizontal="center" vertical="center" shrinkToFit="1"/>
      <protection locked="0"/>
    </xf>
    <xf numFmtId="0" fontId="0" fillId="0" borderId="32" xfId="0" applyFont="1" applyFill="1" applyBorder="1" applyAlignment="1" applyProtection="1">
      <alignment horizontal="center" vertical="center" shrinkToFit="1"/>
      <protection locked="0"/>
    </xf>
    <xf numFmtId="0" fontId="0" fillId="0" borderId="34" xfId="0" applyFont="1" applyFill="1" applyBorder="1" applyAlignment="1" applyProtection="1">
      <alignment horizontal="center" vertical="center" shrinkToFit="1"/>
      <protection locked="0"/>
    </xf>
    <xf numFmtId="0" fontId="0" fillId="0" borderId="35" xfId="0" applyFont="1" applyFill="1" applyBorder="1" applyAlignment="1" applyProtection="1">
      <alignment horizontal="center" vertical="center" shrinkToFit="1"/>
      <protection locked="0"/>
    </xf>
    <xf numFmtId="0" fontId="0" fillId="0" borderId="45" xfId="0" applyFont="1" applyBorder="1" applyAlignment="1" applyProtection="1">
      <alignment horizontal="center" vertical="center" shrinkToFit="1"/>
      <protection locked="0"/>
    </xf>
    <xf numFmtId="0" fontId="0" fillId="0" borderId="31"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18" xfId="0" applyFont="1" applyBorder="1" applyAlignment="1" applyProtection="1">
      <alignment horizontal="center" vertical="center" shrinkToFit="1"/>
      <protection locked="0"/>
    </xf>
    <xf numFmtId="0" fontId="34" fillId="0" borderId="14" xfId="0" applyFont="1" applyBorder="1" applyAlignment="1" applyProtection="1">
      <alignment horizontal="left" vertical="top" wrapText="1"/>
      <protection locked="0"/>
    </xf>
    <xf numFmtId="0" fontId="34" fillId="0" borderId="19" xfId="0" applyFont="1" applyBorder="1" applyAlignment="1" applyProtection="1">
      <alignment horizontal="left" vertical="top" wrapText="1"/>
      <protection locked="0"/>
    </xf>
    <xf numFmtId="0" fontId="34" fillId="0" borderId="16" xfId="0" applyFont="1" applyBorder="1" applyAlignment="1" applyProtection="1">
      <alignment horizontal="left" vertical="top" wrapText="1"/>
      <protection locked="0"/>
    </xf>
    <xf numFmtId="0" fontId="34" fillId="0" borderId="10" xfId="0" applyFont="1" applyBorder="1" applyAlignment="1" applyProtection="1">
      <alignment horizontal="left" vertical="top" wrapText="1"/>
      <protection locked="0"/>
    </xf>
    <xf numFmtId="0" fontId="34" fillId="0" borderId="29" xfId="0" applyFont="1" applyBorder="1" applyAlignment="1" applyProtection="1">
      <alignment horizontal="left" vertical="top" wrapText="1"/>
      <protection locked="0"/>
    </xf>
    <xf numFmtId="0" fontId="34" fillId="0" borderId="27" xfId="0" applyFont="1" applyBorder="1" applyAlignment="1" applyProtection="1">
      <alignment horizontal="left" vertical="top" wrapText="1"/>
      <protection locked="0"/>
    </xf>
    <xf numFmtId="0" fontId="34" fillId="0" borderId="21" xfId="0" applyFont="1" applyBorder="1" applyAlignment="1" applyProtection="1">
      <alignment horizontal="left" vertical="top" wrapText="1"/>
      <protection locked="0"/>
    </xf>
    <xf numFmtId="0" fontId="25" fillId="0" borderId="47" xfId="0" applyFont="1" applyFill="1" applyBorder="1" applyAlignment="1" applyProtection="1">
      <alignment horizontal="left" vertical="top" wrapText="1"/>
      <protection locked="0"/>
    </xf>
    <xf numFmtId="0" fontId="18" fillId="0" borderId="34" xfId="0" applyFont="1" applyFill="1" applyBorder="1" applyAlignment="1" applyProtection="1">
      <alignment vertical="top" wrapText="1"/>
      <protection locked="0"/>
    </xf>
    <xf numFmtId="0" fontId="18" fillId="0" borderId="23" xfId="0" applyFont="1" applyFill="1" applyBorder="1" applyAlignment="1" applyProtection="1">
      <alignment horizontal="left" vertical="center" wrapText="1"/>
      <protection locked="0"/>
    </xf>
    <xf numFmtId="0" fontId="25" fillId="0" borderId="52" xfId="0" applyFont="1" applyFill="1" applyBorder="1" applyAlignment="1" applyProtection="1">
      <alignment horizontal="left" vertical="top" wrapText="1"/>
      <protection locked="0"/>
    </xf>
    <xf numFmtId="0" fontId="0" fillId="0" borderId="14" xfId="0" applyFont="1" applyFill="1" applyBorder="1" applyAlignment="1" applyProtection="1">
      <alignment horizontal="center" vertical="center" shrinkToFit="1"/>
      <protection locked="0"/>
    </xf>
    <xf numFmtId="0" fontId="34" fillId="0" borderId="52" xfId="0" applyFont="1" applyFill="1" applyBorder="1" applyAlignment="1" applyProtection="1">
      <alignment horizontal="left" vertical="top" wrapText="1"/>
      <protection locked="0"/>
    </xf>
    <xf numFmtId="0" fontId="37" fillId="25" borderId="24" xfId="0" applyFont="1" applyFill="1" applyBorder="1" applyAlignment="1" applyProtection="1">
      <alignment horizontal="left" vertical="center" wrapText="1" shrinkToFit="1"/>
      <protection locked="0"/>
    </xf>
    <xf numFmtId="0" fontId="37" fillId="25" borderId="15" xfId="0" applyFont="1" applyFill="1" applyBorder="1" applyAlignment="1" applyProtection="1">
      <alignment horizontal="center" vertical="center" shrinkToFit="1"/>
      <protection locked="0"/>
    </xf>
    <xf numFmtId="0" fontId="37" fillId="25" borderId="23" xfId="0" applyFont="1" applyFill="1" applyBorder="1" applyAlignment="1" applyProtection="1">
      <alignment horizontal="left" vertical="center" wrapText="1" shrinkToFit="1"/>
      <protection locked="0"/>
    </xf>
    <xf numFmtId="0" fontId="18" fillId="0" borderId="41" xfId="0" applyFont="1" applyBorder="1" applyAlignment="1" applyProtection="1">
      <alignment vertical="top" wrapText="1" shrinkToFit="1"/>
      <protection locked="0"/>
    </xf>
    <xf numFmtId="0" fontId="18" fillId="0" borderId="44" xfId="0" applyFont="1" applyBorder="1" applyAlignment="1" applyProtection="1">
      <alignment vertical="top" wrapText="1" shrinkToFit="1"/>
      <protection locked="0"/>
    </xf>
    <xf numFmtId="0" fontId="18" fillId="0" borderId="45" xfId="0" applyFont="1" applyBorder="1" applyAlignment="1" applyProtection="1">
      <alignment vertical="top" wrapText="1" shrinkToFit="1"/>
      <protection locked="0"/>
    </xf>
    <xf numFmtId="0" fontId="18" fillId="24" borderId="26" xfId="0" applyFont="1" applyFill="1" applyBorder="1" applyAlignment="1" applyProtection="1">
      <alignment horizontal="left" vertical="center" wrapText="1" shrinkToFit="1"/>
      <protection locked="0"/>
    </xf>
    <xf numFmtId="0" fontId="18" fillId="0" borderId="11" xfId="0" applyFont="1" applyFill="1" applyBorder="1" applyAlignment="1" applyProtection="1">
      <alignment vertical="top" wrapText="1"/>
      <protection locked="0"/>
    </xf>
    <xf numFmtId="0" fontId="18" fillId="0" borderId="29" xfId="0" applyFont="1" applyFill="1" applyBorder="1" applyAlignment="1" applyProtection="1">
      <alignment vertical="top" wrapText="1"/>
      <protection locked="0"/>
    </xf>
    <xf numFmtId="0" fontId="18" fillId="0" borderId="30" xfId="0" applyFont="1" applyFill="1" applyBorder="1" applyAlignment="1" applyProtection="1">
      <alignment vertical="top" wrapText="1"/>
      <protection locked="0"/>
    </xf>
    <xf numFmtId="0" fontId="18" fillId="0" borderId="11" xfId="0" applyFont="1" applyFill="1" applyBorder="1" applyAlignment="1" applyProtection="1">
      <alignment horizontal="left" vertical="top" wrapText="1"/>
      <protection locked="0"/>
    </xf>
    <xf numFmtId="0" fontId="18" fillId="0" borderId="29" xfId="0" applyFont="1" applyFill="1" applyBorder="1" applyAlignment="1" applyProtection="1">
      <alignment horizontal="left" vertical="top" wrapText="1"/>
      <protection locked="0"/>
    </xf>
    <xf numFmtId="0" fontId="18" fillId="0" borderId="30" xfId="0" applyFont="1" applyFill="1" applyBorder="1" applyAlignment="1" applyProtection="1">
      <alignment horizontal="left" vertical="top" wrapText="1"/>
      <protection locked="0"/>
    </xf>
    <xf numFmtId="0" fontId="18" fillId="0" borderId="14" xfId="0" applyFont="1" applyFill="1" applyBorder="1" applyAlignment="1" applyProtection="1">
      <alignment horizontal="left" vertical="top" wrapText="1"/>
      <protection locked="0"/>
    </xf>
    <xf numFmtId="0" fontId="18" fillId="0" borderId="19" xfId="0" applyFont="1" applyFill="1" applyBorder="1" applyAlignment="1" applyProtection="1">
      <alignment horizontal="left" vertical="top" wrapText="1"/>
      <protection locked="0"/>
    </xf>
    <xf numFmtId="0" fontId="18" fillId="0" borderId="16" xfId="0" applyFont="1" applyFill="1" applyBorder="1" applyAlignment="1" applyProtection="1">
      <alignment horizontal="left" vertical="top" wrapText="1"/>
      <protection locked="0"/>
    </xf>
    <xf numFmtId="0" fontId="25" fillId="0" borderId="42" xfId="0" applyFont="1" applyFill="1" applyBorder="1" applyAlignment="1" applyProtection="1">
      <alignment horizontal="left" vertical="top" wrapText="1"/>
      <protection locked="0"/>
    </xf>
    <xf numFmtId="0" fontId="25" fillId="0" borderId="48" xfId="0" applyFont="1" applyFill="1" applyBorder="1" applyAlignment="1" applyProtection="1">
      <alignment horizontal="left" vertical="top" wrapText="1"/>
      <protection locked="0"/>
    </xf>
    <xf numFmtId="0" fontId="18" fillId="0" borderId="11" xfId="0" applyFont="1" applyBorder="1" applyAlignment="1" applyProtection="1">
      <alignment horizontal="left" vertical="top" wrapText="1"/>
      <protection locked="0"/>
    </xf>
    <xf numFmtId="0" fontId="18" fillId="0" borderId="30" xfId="0" applyFont="1" applyBorder="1" applyAlignment="1" applyProtection="1">
      <alignment horizontal="left" vertical="top" wrapText="1"/>
      <protection locked="0"/>
    </xf>
    <xf numFmtId="0" fontId="18" fillId="0" borderId="11" xfId="0" applyFont="1" applyBorder="1" applyAlignment="1" applyProtection="1">
      <alignment horizontal="left" vertical="top" wrapText="1" shrinkToFit="1"/>
      <protection locked="0"/>
    </xf>
    <xf numFmtId="0" fontId="18" fillId="0" borderId="29" xfId="0" applyFont="1" applyBorder="1" applyAlignment="1" applyProtection="1">
      <alignment horizontal="left" vertical="top" wrapText="1" shrinkToFit="1"/>
      <protection locked="0"/>
    </xf>
    <xf numFmtId="0" fontId="18" fillId="0" borderId="30" xfId="0" applyFont="1" applyBorder="1" applyAlignment="1" applyProtection="1">
      <alignment horizontal="left" vertical="top" wrapText="1" shrinkToFit="1"/>
      <protection locked="0"/>
    </xf>
    <xf numFmtId="0" fontId="37" fillId="25" borderId="28" xfId="0" applyFont="1" applyFill="1" applyBorder="1" applyAlignment="1" applyProtection="1">
      <alignment horizontal="center" vertical="center" shrinkToFit="1"/>
      <protection locked="0"/>
    </xf>
    <xf numFmtId="0" fontId="37" fillId="25" borderId="40" xfId="0" applyFont="1" applyFill="1" applyBorder="1" applyAlignment="1" applyProtection="1">
      <alignment horizontal="left" vertical="center" wrapText="1" shrinkToFit="1"/>
      <protection locked="0"/>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5">
    <dxf>
      <font>
        <color rgb="FFFF0000"/>
      </font>
    </dxf>
    <dxf>
      <font>
        <color theme="0" tint="-0.499984740745262"/>
      </font>
      <fill>
        <patternFill>
          <bgColor theme="0" tint="-0.24994659260841701"/>
        </patternFill>
      </fill>
    </dxf>
    <dxf>
      <font>
        <b/>
        <i val="0"/>
        <color rgb="FFFF0000"/>
      </font>
      <fill>
        <patternFill>
          <bgColor rgb="FFFFFF00"/>
        </patternFill>
      </fill>
    </dxf>
    <dxf>
      <font>
        <color rgb="FFFFFF00"/>
      </font>
      <fill>
        <patternFill>
          <bgColor rgb="FFFFFF00"/>
        </patternFill>
      </fill>
    </dxf>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657225</xdr:colOff>
      <xdr:row>2</xdr:row>
      <xdr:rowOff>78105</xdr:rowOff>
    </xdr:from>
    <xdr:to>
      <xdr:col>4</xdr:col>
      <xdr:colOff>2068195</xdr:colOff>
      <xdr:row>6</xdr:row>
      <xdr:rowOff>127635</xdr:rowOff>
    </xdr:to>
    <xdr:sp macro="" textlink="">
      <xdr:nvSpPr>
        <xdr:cNvPr id="2" name="角丸四角形吹き出し 1">
          <a:extLst>
            <a:ext uri="{FF2B5EF4-FFF2-40B4-BE49-F238E27FC236}">
              <a16:creationId xmlns:a16="http://schemas.microsoft.com/office/drawing/2014/main" id="{77C8F473-770D-41C1-8653-06726A5E7E5B}"/>
            </a:ext>
          </a:extLst>
        </xdr:cNvPr>
        <xdr:cNvSpPr/>
      </xdr:nvSpPr>
      <xdr:spPr>
        <a:xfrm>
          <a:off x="6379845" y="809625"/>
          <a:ext cx="2485390" cy="1558290"/>
        </a:xfrm>
        <a:prstGeom prst="wedgeRoundRectCallout">
          <a:avLst>
            <a:gd name="adj1" fmla="val -76861"/>
            <a:gd name="adj2" fmla="val -36606"/>
            <a:gd name="adj3" fmla="val 16667"/>
          </a:avLst>
        </a:prstGeom>
        <a:solidFill>
          <a:srgbClr val="FFC000">
            <a:alpha val="70000"/>
          </a:srgbClr>
        </a:solidFill>
        <a:ln w="127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プルダウンで、■や</a:t>
          </a:r>
          <a:r>
            <a:rPr kumimoji="1" lang="en-US"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を選んで下さい。</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算定していない加算等につき記入する必要はありません。</a:t>
          </a:r>
          <a:endParaRPr kumimoji="1" lang="en-US"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フィルターで、点検結果欄や備考欄の入力状況を確認することができます。</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この説明吹き出しは、削除できます。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R250"/>
  <sheetViews>
    <sheetView tabSelected="1" view="pageBreakPreview" zoomScaleNormal="70" zoomScaleSheetLayoutView="100" workbookViewId="0">
      <pane xSplit="1" ySplit="2" topLeftCell="B3" activePane="bottomRight" state="frozen"/>
      <selection pane="topRight" activeCell="B1" sqref="B1"/>
      <selection pane="bottomLeft" activeCell="A3" sqref="A3"/>
      <selection pane="bottomRight" activeCell="B3" sqref="B3"/>
    </sheetView>
  </sheetViews>
  <sheetFormatPr defaultColWidth="9" defaultRowHeight="20.100000000000001" customHeight="1"/>
  <cols>
    <col min="1" max="1" width="23.6640625" style="92" customWidth="1"/>
    <col min="2" max="2" width="55.6640625" style="93" customWidth="1"/>
    <col min="3" max="3" width="4.109375" style="94" customWidth="1"/>
    <col min="4" max="4" width="15.6640625" style="95" customWidth="1"/>
    <col min="5" max="5" width="30.6640625" style="96" customWidth="1"/>
    <col min="6" max="6" width="9" style="23" hidden="1" customWidth="1"/>
    <col min="7" max="7" width="26.44140625" style="23" hidden="1" customWidth="1"/>
    <col min="8" max="8" width="7.44140625" style="23" hidden="1" customWidth="1"/>
    <col min="9" max="16" width="9" style="23" hidden="1" customWidth="1"/>
    <col min="17" max="16384" width="9" style="23"/>
  </cols>
  <sheetData>
    <row r="1" spans="1:18" ht="29.1" customHeight="1">
      <c r="A1" s="19" t="s">
        <v>0</v>
      </c>
      <c r="B1" s="19"/>
      <c r="C1" s="19"/>
      <c r="D1" s="2" t="s">
        <v>120</v>
      </c>
      <c r="E1" s="3" t="s">
        <v>121</v>
      </c>
      <c r="F1" s="20" t="s">
        <v>122</v>
      </c>
      <c r="G1" s="4" t="s">
        <v>123</v>
      </c>
      <c r="H1" s="21"/>
      <c r="I1" s="97" t="s">
        <v>5</v>
      </c>
      <c r="J1" s="97" t="s">
        <v>124</v>
      </c>
      <c r="K1" s="22" t="s">
        <v>125</v>
      </c>
      <c r="L1" s="22" t="s">
        <v>126</v>
      </c>
      <c r="M1" s="22" t="s">
        <v>127</v>
      </c>
      <c r="N1" s="22" t="s">
        <v>125</v>
      </c>
      <c r="O1" s="22" t="s">
        <v>128</v>
      </c>
      <c r="P1" s="22" t="s">
        <v>129</v>
      </c>
      <c r="Q1" s="22"/>
      <c r="R1" s="22"/>
    </row>
    <row r="2" spans="1:18" ht="29.1" customHeight="1">
      <c r="A2" s="5" t="s">
        <v>2</v>
      </c>
      <c r="B2" s="6" t="s">
        <v>3</v>
      </c>
      <c r="C2" s="18"/>
      <c r="D2" s="9" t="s">
        <v>130</v>
      </c>
      <c r="E2" s="10" t="s">
        <v>131</v>
      </c>
      <c r="F2" s="140" t="s">
        <v>132</v>
      </c>
      <c r="G2" s="7" t="s">
        <v>133</v>
      </c>
      <c r="H2" s="8" t="s">
        <v>134</v>
      </c>
      <c r="I2" s="24">
        <f ca="1">TODAY()</f>
        <v>45652</v>
      </c>
      <c r="J2" s="25"/>
      <c r="K2" s="25"/>
      <c r="L2" s="25"/>
      <c r="M2" s="25"/>
      <c r="N2" s="25"/>
      <c r="O2" s="25"/>
      <c r="P2" s="25"/>
    </row>
    <row r="3" spans="1:18" s="28" customFormat="1" ht="26.4">
      <c r="A3" s="173" t="s">
        <v>58</v>
      </c>
      <c r="B3" s="161" t="s">
        <v>357</v>
      </c>
      <c r="C3" s="77" t="s">
        <v>30</v>
      </c>
      <c r="D3" s="162" t="s">
        <v>7</v>
      </c>
      <c r="E3" s="163"/>
      <c r="F3" s="164"/>
      <c r="G3" s="165"/>
      <c r="H3" s="28" t="str">
        <f>IF(A3=0,H2,INDEX(調査対象選定!A:A,MATCH(A3,調査対象選定!B:B,0)))</f>
        <v>○</v>
      </c>
      <c r="I3" s="29" t="str">
        <f ca="1">TEXT(I2,"gge.m.d")&amp;CHAR(10)&amp;"指導員:"</f>
        <v>令6.12.26
指導員:</v>
      </c>
    </row>
    <row r="4" spans="1:18" s="28" customFormat="1" ht="26.4">
      <c r="A4" s="174"/>
      <c r="B4" s="90" t="s">
        <v>298</v>
      </c>
      <c r="C4" s="30" t="s">
        <v>30</v>
      </c>
      <c r="D4" s="31" t="s">
        <v>7</v>
      </c>
      <c r="E4" s="32"/>
      <c r="F4" s="142"/>
      <c r="G4" s="154"/>
      <c r="H4" s="28" t="str">
        <f>IF(A4=0,H3,INDEX(調査対象選定!A:A,MATCH(A4,調査対象選定!B:B,0)))</f>
        <v>○</v>
      </c>
    </row>
    <row r="5" spans="1:18" s="28" customFormat="1" ht="26.4">
      <c r="A5" s="174"/>
      <c r="B5" s="139" t="s">
        <v>299</v>
      </c>
      <c r="C5" s="30" t="s">
        <v>47</v>
      </c>
      <c r="D5" s="36" t="s">
        <v>53</v>
      </c>
      <c r="E5" s="34"/>
      <c r="F5" s="142"/>
      <c r="G5" s="154"/>
      <c r="H5" s="28" t="str">
        <f>IF(A5=0,H4,INDEX(調査対象選定!A:A,MATCH(A5,調査対象選定!B:B,0)))</f>
        <v>○</v>
      </c>
    </row>
    <row r="6" spans="1:18" s="28" customFormat="1" ht="39.6">
      <c r="A6" s="174"/>
      <c r="B6" s="139" t="s">
        <v>300</v>
      </c>
      <c r="C6" s="30" t="s">
        <v>30</v>
      </c>
      <c r="D6" s="36" t="s">
        <v>7</v>
      </c>
      <c r="E6" s="35"/>
      <c r="F6" s="142"/>
      <c r="G6" s="154"/>
      <c r="H6" s="28" t="str">
        <f>IF(A6=0,H5,INDEX(調査対象選定!A:A,MATCH(A6,調査対象選定!B:B,0)))</f>
        <v>○</v>
      </c>
    </row>
    <row r="7" spans="1:18" s="28" customFormat="1" ht="26.4">
      <c r="A7" s="174"/>
      <c r="B7" s="139" t="s">
        <v>301</v>
      </c>
      <c r="C7" s="30" t="s">
        <v>30</v>
      </c>
      <c r="D7" s="36" t="s">
        <v>7</v>
      </c>
      <c r="E7" s="35"/>
      <c r="F7" s="142"/>
      <c r="G7" s="154"/>
      <c r="H7" s="28" t="str">
        <f>IF(A7=0,H6,INDEX(調査対象選定!A:A,MATCH(A7,調査対象選定!B:B,0)))</f>
        <v>○</v>
      </c>
    </row>
    <row r="8" spans="1:18" s="28" customFormat="1" ht="26.4">
      <c r="A8" s="174"/>
      <c r="B8" s="65" t="s">
        <v>302</v>
      </c>
      <c r="C8" s="30" t="s">
        <v>47</v>
      </c>
      <c r="D8" s="36" t="s">
        <v>53</v>
      </c>
      <c r="E8" s="32"/>
      <c r="F8" s="142"/>
      <c r="G8" s="154"/>
      <c r="H8" s="28" t="str">
        <f>IF(A8=0,H7,INDEX(調査対象選定!A:A,MATCH(A8,調査対象選定!B:B,0)))</f>
        <v>○</v>
      </c>
    </row>
    <row r="9" spans="1:18" s="28" customFormat="1" ht="39.6">
      <c r="A9" s="174"/>
      <c r="B9" s="65" t="s">
        <v>300</v>
      </c>
      <c r="C9" s="30" t="s">
        <v>47</v>
      </c>
      <c r="D9" s="36" t="s">
        <v>52</v>
      </c>
      <c r="E9" s="34"/>
      <c r="F9" s="142"/>
      <c r="G9" s="154"/>
      <c r="H9" s="28" t="str">
        <f>IF(A9=0,H8,INDEX(調査対象選定!A:A,MATCH(A9,調査対象選定!B:B,0)))</f>
        <v>○</v>
      </c>
    </row>
    <row r="10" spans="1:18" s="28" customFormat="1" ht="39.6">
      <c r="A10" s="174"/>
      <c r="B10" s="65" t="s">
        <v>303</v>
      </c>
      <c r="C10" s="30" t="s">
        <v>47</v>
      </c>
      <c r="D10" s="36" t="s">
        <v>52</v>
      </c>
      <c r="E10" s="35"/>
      <c r="F10" s="142"/>
      <c r="G10" s="154"/>
      <c r="H10" s="28" t="str">
        <f>IF(A10=0,H9,INDEX(調査対象選定!A:A,MATCH(A10,調査対象選定!B:B,0)))</f>
        <v>○</v>
      </c>
    </row>
    <row r="11" spans="1:18" s="28" customFormat="1" ht="66">
      <c r="A11" s="175"/>
      <c r="B11" s="98" t="s">
        <v>304</v>
      </c>
      <c r="C11" s="40" t="s">
        <v>47</v>
      </c>
      <c r="D11" s="54" t="s">
        <v>52</v>
      </c>
      <c r="E11" s="37"/>
      <c r="F11" s="143"/>
      <c r="G11" s="155"/>
      <c r="H11" s="28" t="str">
        <f>IF(A11=0,H10,INDEX(調査対象選定!A:A,MATCH(A11,調査対象選定!B:B,0)))</f>
        <v>○</v>
      </c>
    </row>
    <row r="12" spans="1:18" s="28" customFormat="1" ht="26.4">
      <c r="A12" s="176" t="s">
        <v>57</v>
      </c>
      <c r="B12" s="38" t="s">
        <v>135</v>
      </c>
      <c r="C12" s="26" t="s">
        <v>5</v>
      </c>
      <c r="D12" s="51" t="s">
        <v>7</v>
      </c>
      <c r="E12" s="39"/>
      <c r="F12" s="141"/>
      <c r="G12" s="153"/>
      <c r="H12" s="28" t="str">
        <f>IF(A12=0,H11,INDEX(調査対象選定!A:A,MATCH(A12,調査対象選定!B:B,0)))</f>
        <v>○</v>
      </c>
    </row>
    <row r="13" spans="1:18" s="28" customFormat="1" ht="39.6">
      <c r="A13" s="177"/>
      <c r="B13" s="65" t="s">
        <v>136</v>
      </c>
      <c r="C13" s="30" t="s">
        <v>47</v>
      </c>
      <c r="D13" s="36" t="s">
        <v>52</v>
      </c>
      <c r="E13" s="32"/>
      <c r="F13" s="142"/>
      <c r="G13" s="154"/>
      <c r="H13" s="28" t="str">
        <f>IF(A13=0,H12,INDEX(調査対象選定!A:A,MATCH(A13,調査対象選定!B:B,0)))</f>
        <v>○</v>
      </c>
    </row>
    <row r="14" spans="1:18" s="28" customFormat="1" ht="26.4">
      <c r="A14" s="178"/>
      <c r="B14" s="98" t="s">
        <v>137</v>
      </c>
      <c r="C14" s="40" t="s">
        <v>47</v>
      </c>
      <c r="D14" s="54" t="s">
        <v>52</v>
      </c>
      <c r="E14" s="41"/>
      <c r="F14" s="143"/>
      <c r="G14" s="155"/>
      <c r="H14" s="28" t="str">
        <f>IF(A14=0,H13,INDEX(調査対象選定!A:A,MATCH(A14,調査対象選定!B:B,0)))</f>
        <v>○</v>
      </c>
    </row>
    <row r="15" spans="1:18" s="47" customFormat="1" ht="26.4">
      <c r="A15" s="42" t="s">
        <v>6</v>
      </c>
      <c r="B15" s="43" t="s">
        <v>305</v>
      </c>
      <c r="C15" s="44" t="s">
        <v>5</v>
      </c>
      <c r="D15" s="45" t="s">
        <v>7</v>
      </c>
      <c r="E15" s="46"/>
      <c r="F15" s="144"/>
      <c r="G15" s="156"/>
      <c r="H15" s="28" t="str">
        <f>IF(A15=0,H14,INDEX(調査対象選定!A:A,MATCH(A15,調査対象選定!B:B,0)))</f>
        <v>○</v>
      </c>
      <c r="J15" s="28"/>
    </row>
    <row r="16" spans="1:18" s="47" customFormat="1" ht="26.4">
      <c r="A16" s="48" t="s">
        <v>8</v>
      </c>
      <c r="B16" s="49" t="s">
        <v>305</v>
      </c>
      <c r="C16" s="50" t="s">
        <v>5</v>
      </c>
      <c r="D16" s="14" t="s">
        <v>7</v>
      </c>
      <c r="E16" s="34"/>
      <c r="F16" s="145"/>
      <c r="G16" s="157"/>
      <c r="H16" s="28" t="str">
        <f>IF(A16=0,H15,INDEX(調査対象選定!A:A,MATCH(A16,調査対象選定!B:B,0)))</f>
        <v>○</v>
      </c>
      <c r="J16" s="28"/>
    </row>
    <row r="17" spans="1:10" s="28" customFormat="1" ht="26.4">
      <c r="A17" s="176" t="s">
        <v>26</v>
      </c>
      <c r="B17" s="33" t="s">
        <v>291</v>
      </c>
      <c r="C17" s="26" t="s">
        <v>5</v>
      </c>
      <c r="D17" s="51" t="s">
        <v>53</v>
      </c>
      <c r="E17" s="27"/>
      <c r="F17" s="141"/>
      <c r="G17" s="153"/>
      <c r="H17" s="28" t="str">
        <f>IF(A17=0,H16,INDEX(調査対象選定!A:A,MATCH(A17,調査対象選定!B:B,0)))</f>
        <v>○</v>
      </c>
    </row>
    <row r="18" spans="1:10" s="28" customFormat="1" ht="39.6">
      <c r="A18" s="177"/>
      <c r="B18" s="52" t="s">
        <v>138</v>
      </c>
      <c r="C18" s="30" t="s">
        <v>5</v>
      </c>
      <c r="D18" s="36" t="s">
        <v>53</v>
      </c>
      <c r="E18" s="53"/>
      <c r="F18" s="142"/>
      <c r="G18" s="154"/>
      <c r="H18" s="28" t="str">
        <f>IF(A18=0,H17,INDEX(調査対象選定!A:A,MATCH(A18,調査対象選定!B:B,0)))</f>
        <v>○</v>
      </c>
    </row>
    <row r="19" spans="1:10" s="28" customFormat="1" ht="118.8">
      <c r="A19" s="178"/>
      <c r="B19" s="98" t="s">
        <v>139</v>
      </c>
      <c r="C19" s="40" t="s">
        <v>5</v>
      </c>
      <c r="D19" s="54" t="s">
        <v>7</v>
      </c>
      <c r="E19" s="41"/>
      <c r="F19" s="143"/>
      <c r="G19" s="155"/>
      <c r="H19" s="28" t="str">
        <f>IF(A19=0,H18,INDEX(調査対象選定!A:A,MATCH(A19,調査対象選定!B:B,0)))</f>
        <v>○</v>
      </c>
    </row>
    <row r="20" spans="1:10" s="47" customFormat="1" ht="39.6">
      <c r="A20" s="179" t="s">
        <v>50</v>
      </c>
      <c r="B20" s="56" t="s">
        <v>292</v>
      </c>
      <c r="C20" s="26" t="s">
        <v>47</v>
      </c>
      <c r="D20" s="51" t="s">
        <v>48</v>
      </c>
      <c r="E20" s="57"/>
      <c r="F20" s="147"/>
      <c r="G20" s="153"/>
      <c r="H20" s="28" t="str">
        <f>IF(A20=0,H19,INDEX(調査対象選定!A:A,MATCH(A20,調査対象選定!B:B,0)))</f>
        <v>○</v>
      </c>
      <c r="J20" s="28"/>
    </row>
    <row r="21" spans="1:10" s="47" customFormat="1" ht="26.4">
      <c r="A21" s="180"/>
      <c r="B21" s="52" t="s">
        <v>293</v>
      </c>
      <c r="C21" s="30" t="s">
        <v>47</v>
      </c>
      <c r="D21" s="36" t="s">
        <v>54</v>
      </c>
      <c r="E21" s="53"/>
      <c r="F21" s="146"/>
      <c r="G21" s="154"/>
      <c r="H21" s="28" t="str">
        <f>IF(A21=0,H20,INDEX(調査対象選定!A:A,MATCH(A21,調査対象選定!B:B,0)))</f>
        <v>○</v>
      </c>
      <c r="J21" s="28"/>
    </row>
    <row r="22" spans="1:10" s="47" customFormat="1" ht="26.4">
      <c r="A22" s="180"/>
      <c r="B22" s="52" t="s">
        <v>294</v>
      </c>
      <c r="C22" s="30" t="s">
        <v>47</v>
      </c>
      <c r="D22" s="36" t="s">
        <v>48</v>
      </c>
      <c r="E22" s="53"/>
      <c r="F22" s="146"/>
      <c r="G22" s="154"/>
      <c r="H22" s="28" t="str">
        <f>IF(A22=0,H21,INDEX(調査対象選定!A:A,MATCH(A22,調査対象選定!B:B,0)))</f>
        <v>○</v>
      </c>
      <c r="J22" s="28"/>
    </row>
    <row r="23" spans="1:10" s="47" customFormat="1" ht="26.4">
      <c r="A23" s="181"/>
      <c r="B23" s="58" t="s">
        <v>295</v>
      </c>
      <c r="C23" s="40" t="s">
        <v>47</v>
      </c>
      <c r="D23" s="54" t="s">
        <v>55</v>
      </c>
      <c r="E23" s="59"/>
      <c r="F23" s="148"/>
      <c r="G23" s="155"/>
      <c r="H23" s="28" t="str">
        <f>IF(A23=0,H22,INDEX(調査対象選定!A:A,MATCH(A23,調査対象選定!B:B,0)))</f>
        <v>○</v>
      </c>
      <c r="J23" s="28"/>
    </row>
    <row r="24" spans="1:10" s="47" customFormat="1" ht="26.4">
      <c r="A24" s="179" t="s">
        <v>51</v>
      </c>
      <c r="B24" s="56" t="s">
        <v>296</v>
      </c>
      <c r="C24" s="26" t="s">
        <v>47</v>
      </c>
      <c r="D24" s="51" t="s">
        <v>56</v>
      </c>
      <c r="E24" s="182" t="s">
        <v>49</v>
      </c>
      <c r="F24" s="147"/>
      <c r="G24" s="153"/>
      <c r="H24" s="28" t="str">
        <f>IF(A24=0,H23,INDEX(調査対象選定!A:A,MATCH(A24,調査対象選定!B:B,0)))</f>
        <v>○</v>
      </c>
      <c r="J24" s="28"/>
    </row>
    <row r="25" spans="1:10" s="47" customFormat="1" ht="66">
      <c r="A25" s="181"/>
      <c r="B25" s="58" t="s">
        <v>297</v>
      </c>
      <c r="C25" s="40" t="s">
        <v>47</v>
      </c>
      <c r="D25" s="54" t="s">
        <v>48</v>
      </c>
      <c r="E25" s="183"/>
      <c r="F25" s="148"/>
      <c r="G25" s="155"/>
      <c r="H25" s="28" t="str">
        <f>IF(A25=0,H24,INDEX(調査対象選定!A:A,MATCH(A25,調査対象選定!B:B,0)))</f>
        <v>○</v>
      </c>
      <c r="J25" s="28"/>
    </row>
    <row r="26" spans="1:10" ht="66">
      <c r="A26" s="55" t="s">
        <v>12</v>
      </c>
      <c r="B26" s="99" t="s">
        <v>140</v>
      </c>
      <c r="C26" s="13" t="s">
        <v>5</v>
      </c>
      <c r="D26" s="14" t="s">
        <v>53</v>
      </c>
      <c r="E26" s="34" t="s">
        <v>117</v>
      </c>
      <c r="F26" s="149"/>
      <c r="G26" s="157"/>
      <c r="H26" s="28" t="str">
        <f>IF(A26=0,H25,INDEX(調査対象選定!A:A,MATCH(A26,調査対象選定!B:B,0)))</f>
        <v>○</v>
      </c>
      <c r="J26" s="28"/>
    </row>
    <row r="27" spans="1:10" s="28" customFormat="1" ht="39.6">
      <c r="A27" s="176" t="s">
        <v>10</v>
      </c>
      <c r="B27" s="56" t="s">
        <v>141</v>
      </c>
      <c r="C27" s="26" t="s">
        <v>5</v>
      </c>
      <c r="D27" s="51" t="s">
        <v>7</v>
      </c>
      <c r="E27" s="57"/>
      <c r="F27" s="141"/>
      <c r="G27" s="153"/>
      <c r="H27" s="28" t="str">
        <f>IF(A27=0,H26,INDEX(調査対象選定!A:A,MATCH(A27,調査対象選定!B:B,0)))</f>
        <v>○</v>
      </c>
    </row>
    <row r="28" spans="1:10" s="28" customFormat="1" ht="39.6">
      <c r="A28" s="178"/>
      <c r="B28" s="58" t="s">
        <v>142</v>
      </c>
      <c r="C28" s="40" t="s">
        <v>5</v>
      </c>
      <c r="D28" s="54" t="s">
        <v>53</v>
      </c>
      <c r="E28" s="59"/>
      <c r="F28" s="143"/>
      <c r="G28" s="155"/>
      <c r="H28" s="28" t="str">
        <f>IF(A28=0,H27,INDEX(調査対象選定!A:A,MATCH(A28,調査対象選定!B:B,0)))</f>
        <v>○</v>
      </c>
    </row>
    <row r="29" spans="1:10" s="28" customFormat="1" ht="39.6">
      <c r="A29" s="177" t="s">
        <v>13</v>
      </c>
      <c r="B29" s="60" t="s">
        <v>143</v>
      </c>
      <c r="C29" s="61" t="s">
        <v>5</v>
      </c>
      <c r="D29" s="74" t="s">
        <v>53</v>
      </c>
      <c r="E29" s="62"/>
      <c r="F29" s="150"/>
      <c r="G29" s="158"/>
      <c r="H29" s="28" t="str">
        <f>IF(A29=0,H28,INDEX(調査対象選定!A:A,MATCH(A29,調査対象選定!B:B,0)))</f>
        <v>○</v>
      </c>
    </row>
    <row r="30" spans="1:10" s="28" customFormat="1" ht="26.4">
      <c r="A30" s="177"/>
      <c r="B30" s="52" t="s">
        <v>144</v>
      </c>
      <c r="C30" s="30" t="s">
        <v>5</v>
      </c>
      <c r="D30" s="36" t="s">
        <v>4</v>
      </c>
      <c r="E30" s="53"/>
      <c r="F30" s="142"/>
      <c r="G30" s="154"/>
      <c r="H30" s="28" t="str">
        <f>IF(A30=0,H29,INDEX(調査対象選定!A:A,MATCH(A30,調査対象選定!B:B,0)))</f>
        <v>○</v>
      </c>
    </row>
    <row r="31" spans="1:10" s="28" customFormat="1" ht="26.4">
      <c r="A31" s="177"/>
      <c r="B31" s="63" t="s">
        <v>145</v>
      </c>
      <c r="C31" s="30" t="s">
        <v>5</v>
      </c>
      <c r="D31" s="36" t="s">
        <v>14</v>
      </c>
      <c r="E31" s="64"/>
      <c r="F31" s="142"/>
      <c r="G31" s="154"/>
      <c r="H31" s="28" t="str">
        <f>IF(A31=0,H30,INDEX(調査対象選定!A:A,MATCH(A31,調査対象選定!B:B,0)))</f>
        <v>○</v>
      </c>
    </row>
    <row r="32" spans="1:10" s="28" customFormat="1" ht="26.4">
      <c r="A32" s="177"/>
      <c r="B32" s="63" t="s">
        <v>146</v>
      </c>
      <c r="C32" s="30" t="s">
        <v>5</v>
      </c>
      <c r="D32" s="36" t="s">
        <v>11</v>
      </c>
      <c r="E32" s="64"/>
      <c r="F32" s="142"/>
      <c r="G32" s="154"/>
      <c r="H32" s="28" t="str">
        <f>IF(A32=0,H31,INDEX(調査対象選定!A:A,MATCH(A32,調査対象選定!B:B,0)))</f>
        <v>○</v>
      </c>
    </row>
    <row r="33" spans="1:10" s="28" customFormat="1" ht="26.4">
      <c r="A33" s="177"/>
      <c r="B33" s="65" t="s">
        <v>147</v>
      </c>
      <c r="C33" s="30" t="s">
        <v>5</v>
      </c>
      <c r="D33" s="36" t="s">
        <v>15</v>
      </c>
      <c r="E33" s="32"/>
      <c r="F33" s="142"/>
      <c r="G33" s="154"/>
      <c r="H33" s="28" t="str">
        <f>IF(A33=0,H32,INDEX(調査対象選定!A:A,MATCH(A33,調査対象選定!B:B,0)))</f>
        <v>○</v>
      </c>
    </row>
    <row r="34" spans="1:10" s="28" customFormat="1" ht="26.4">
      <c r="A34" s="177"/>
      <c r="B34" s="63" t="s">
        <v>148</v>
      </c>
      <c r="C34" s="30" t="s">
        <v>5</v>
      </c>
      <c r="D34" s="36" t="s">
        <v>16</v>
      </c>
      <c r="E34" s="53"/>
      <c r="F34" s="142"/>
      <c r="G34" s="154"/>
      <c r="H34" s="28" t="str">
        <f>IF(A34=0,H33,INDEX(調査対象選定!A:A,MATCH(A34,調査対象選定!B:B,0)))</f>
        <v>○</v>
      </c>
    </row>
    <row r="35" spans="1:10" s="28" customFormat="1" ht="26.4">
      <c r="A35" s="177"/>
      <c r="B35" s="63" t="s">
        <v>149</v>
      </c>
      <c r="C35" s="66" t="s">
        <v>5</v>
      </c>
      <c r="D35" s="67" t="s">
        <v>17</v>
      </c>
      <c r="E35" s="34"/>
      <c r="F35" s="151"/>
      <c r="G35" s="159"/>
      <c r="H35" s="28" t="str">
        <f>IF(A35=0,H34,INDEX(調査対象選定!A:A,MATCH(A35,調査対象選定!B:B,0)))</f>
        <v>○</v>
      </c>
    </row>
    <row r="36" spans="1:10" s="28" customFormat="1" ht="39.6">
      <c r="A36" s="176" t="s">
        <v>1</v>
      </c>
      <c r="B36" s="56" t="s">
        <v>150</v>
      </c>
      <c r="C36" s="26" t="s">
        <v>5</v>
      </c>
      <c r="D36" s="51" t="s">
        <v>53</v>
      </c>
      <c r="E36" s="57"/>
      <c r="F36" s="141"/>
      <c r="G36" s="153"/>
      <c r="H36" s="28" t="str">
        <f>IF(A36=0,H35,INDEX(調査対象選定!A:A,MATCH(A36,調査対象選定!B:B,0)))</f>
        <v>○</v>
      </c>
    </row>
    <row r="37" spans="1:10" s="28" customFormat="1" ht="26.4">
      <c r="A37" s="177"/>
      <c r="B37" s="60" t="s">
        <v>151</v>
      </c>
      <c r="C37" s="30" t="s">
        <v>5</v>
      </c>
      <c r="D37" s="36" t="s">
        <v>18</v>
      </c>
      <c r="E37" s="62"/>
      <c r="F37" s="142"/>
      <c r="G37" s="154"/>
      <c r="H37" s="28" t="str">
        <f>IF(A37=0,H36,INDEX(調査対象選定!A:A,MATCH(A37,調査対象選定!B:B,0)))</f>
        <v>○</v>
      </c>
    </row>
    <row r="38" spans="1:10" s="28" customFormat="1" ht="26.4">
      <c r="A38" s="177"/>
      <c r="B38" s="52" t="s">
        <v>152</v>
      </c>
      <c r="C38" s="30" t="s">
        <v>5</v>
      </c>
      <c r="D38" s="36" t="s">
        <v>19</v>
      </c>
      <c r="E38" s="53"/>
      <c r="F38" s="142"/>
      <c r="G38" s="154"/>
      <c r="H38" s="28" t="str">
        <f>IF(A38=0,H37,INDEX(調査対象選定!A:A,MATCH(A38,調査対象選定!B:B,0)))</f>
        <v>○</v>
      </c>
    </row>
    <row r="39" spans="1:10" s="28" customFormat="1" ht="26.4">
      <c r="A39" s="177"/>
      <c r="B39" s="63" t="s">
        <v>153</v>
      </c>
      <c r="C39" s="30" t="s">
        <v>5</v>
      </c>
      <c r="D39" s="36" t="s">
        <v>9</v>
      </c>
      <c r="E39" s="64"/>
      <c r="F39" s="142"/>
      <c r="G39" s="154"/>
      <c r="H39" s="28" t="str">
        <f>IF(A39=0,H38,INDEX(調査対象選定!A:A,MATCH(A39,調査対象選定!B:B,0)))</f>
        <v>○</v>
      </c>
    </row>
    <row r="40" spans="1:10" s="28" customFormat="1" ht="26.4">
      <c r="A40" s="177"/>
      <c r="B40" s="63" t="s">
        <v>154</v>
      </c>
      <c r="C40" s="30" t="s">
        <v>5</v>
      </c>
      <c r="D40" s="36" t="s">
        <v>20</v>
      </c>
      <c r="E40" s="64"/>
      <c r="F40" s="142"/>
      <c r="G40" s="154"/>
      <c r="H40" s="28" t="str">
        <f>IF(A40=0,H39,INDEX(調査対象選定!A:A,MATCH(A40,調査対象選定!B:B,0)))</f>
        <v>○</v>
      </c>
    </row>
    <row r="41" spans="1:10" s="28" customFormat="1" ht="26.4">
      <c r="A41" s="178"/>
      <c r="B41" s="58" t="s">
        <v>155</v>
      </c>
      <c r="C41" s="40" t="s">
        <v>5</v>
      </c>
      <c r="D41" s="54" t="s">
        <v>21</v>
      </c>
      <c r="E41" s="59"/>
      <c r="F41" s="143"/>
      <c r="G41" s="155"/>
      <c r="H41" s="28" t="str">
        <f>IF(A41=0,H40,INDEX(調査対象選定!A:A,MATCH(A41,調査対象選定!B:B,0)))</f>
        <v>○</v>
      </c>
    </row>
    <row r="42" spans="1:10" ht="39.6">
      <c r="A42" s="68" t="s">
        <v>22</v>
      </c>
      <c r="B42" s="69" t="s">
        <v>156</v>
      </c>
      <c r="C42" s="50" t="s">
        <v>5</v>
      </c>
      <c r="D42" s="70" t="s">
        <v>7</v>
      </c>
      <c r="E42" s="34"/>
      <c r="F42" s="149"/>
      <c r="G42" s="157"/>
      <c r="H42" s="28" t="str">
        <f>IF(A42=0,H41,INDEX(調査対象選定!A:A,MATCH(A42,調査対象選定!B:B,0)))</f>
        <v>○</v>
      </c>
      <c r="J42" s="28"/>
    </row>
    <row r="43" spans="1:10" s="28" customFormat="1" ht="39.6">
      <c r="A43" s="176" t="s">
        <v>23</v>
      </c>
      <c r="B43" s="56" t="s">
        <v>157</v>
      </c>
      <c r="C43" s="26" t="s">
        <v>5</v>
      </c>
      <c r="D43" s="51" t="s">
        <v>53</v>
      </c>
      <c r="E43" s="57"/>
      <c r="F43" s="141"/>
      <c r="G43" s="153"/>
      <c r="H43" s="28" t="str">
        <f>IF(A43=0,H42,INDEX(調査対象選定!A:A,MATCH(A43,調査対象選定!B:B,0)))</f>
        <v>○</v>
      </c>
    </row>
    <row r="44" spans="1:10" s="28" customFormat="1" ht="26.4">
      <c r="A44" s="178"/>
      <c r="B44" s="58" t="s">
        <v>158</v>
      </c>
      <c r="C44" s="40" t="s">
        <v>5</v>
      </c>
      <c r="D44" s="54" t="s">
        <v>53</v>
      </c>
      <c r="E44" s="59"/>
      <c r="F44" s="143"/>
      <c r="G44" s="155"/>
      <c r="H44" s="28" t="str">
        <f>IF(A44=0,H43,INDEX(調査対象選定!A:A,MATCH(A44,調査対象選定!B:B,0)))</f>
        <v>○</v>
      </c>
    </row>
    <row r="45" spans="1:10" s="28" customFormat="1" ht="39.6">
      <c r="A45" s="177" t="s">
        <v>24</v>
      </c>
      <c r="B45" s="60" t="s">
        <v>157</v>
      </c>
      <c r="C45" s="61" t="s">
        <v>5</v>
      </c>
      <c r="D45" s="74" t="s">
        <v>53</v>
      </c>
      <c r="E45" s="62"/>
      <c r="F45" s="150"/>
      <c r="G45" s="158"/>
      <c r="H45" s="28" t="str">
        <f>IF(A45=0,H44,INDEX(調査対象選定!A:A,MATCH(A45,調査対象選定!B:B,0)))</f>
        <v>○</v>
      </c>
    </row>
    <row r="46" spans="1:10" s="28" customFormat="1" ht="26.4">
      <c r="A46" s="177"/>
      <c r="B46" s="52" t="s">
        <v>158</v>
      </c>
      <c r="C46" s="30" t="s">
        <v>5</v>
      </c>
      <c r="D46" s="36" t="s">
        <v>53</v>
      </c>
      <c r="E46" s="53"/>
      <c r="F46" s="142"/>
      <c r="G46" s="154"/>
      <c r="H46" s="28" t="str">
        <f>IF(A46=0,H45,INDEX(調査対象選定!A:A,MATCH(A46,調査対象選定!B:B,0)))</f>
        <v>○</v>
      </c>
    </row>
    <row r="47" spans="1:10" s="28" customFormat="1" ht="105.6">
      <c r="A47" s="177"/>
      <c r="B47" s="65" t="s">
        <v>159</v>
      </c>
      <c r="C47" s="30" t="s">
        <v>5</v>
      </c>
      <c r="D47" s="36" t="s">
        <v>53</v>
      </c>
      <c r="E47" s="32"/>
      <c r="F47" s="142"/>
      <c r="G47" s="154"/>
      <c r="H47" s="28" t="str">
        <f>IF(A47=0,H46,INDEX(調査対象選定!A:A,MATCH(A47,調査対象選定!B:B,0)))</f>
        <v>○</v>
      </c>
    </row>
    <row r="48" spans="1:10" s="28" customFormat="1" ht="171.6">
      <c r="A48" s="177"/>
      <c r="B48" s="49" t="s">
        <v>160</v>
      </c>
      <c r="C48" s="30" t="s">
        <v>30</v>
      </c>
      <c r="D48" s="36" t="s">
        <v>53</v>
      </c>
      <c r="E48" s="53"/>
      <c r="F48" s="142"/>
      <c r="G48" s="154"/>
      <c r="H48" s="28" t="str">
        <f>IF(A48=0,H47,INDEX(調査対象選定!A:A,MATCH(A48,調査対象選定!B:B,0)))</f>
        <v>○</v>
      </c>
    </row>
    <row r="49" spans="1:8" s="28" customFormat="1" ht="184.8">
      <c r="A49" s="177"/>
      <c r="B49" s="65" t="s">
        <v>161</v>
      </c>
      <c r="C49" s="30" t="s">
        <v>47</v>
      </c>
      <c r="D49" s="36" t="s">
        <v>52</v>
      </c>
      <c r="E49" s="53"/>
      <c r="F49" s="142"/>
      <c r="G49" s="154"/>
      <c r="H49" s="28" t="str">
        <f>IF(A49=0,H48,INDEX(調査対象選定!A:A,MATCH(A49,調査対象選定!B:B,0)))</f>
        <v>○</v>
      </c>
    </row>
    <row r="50" spans="1:8" s="28" customFormat="1" ht="92.4">
      <c r="A50" s="177"/>
      <c r="B50" s="65" t="s">
        <v>162</v>
      </c>
      <c r="C50" s="30" t="s">
        <v>47</v>
      </c>
      <c r="D50" s="36" t="s">
        <v>52</v>
      </c>
      <c r="E50" s="53"/>
      <c r="F50" s="142"/>
      <c r="G50" s="154"/>
      <c r="H50" s="28" t="str">
        <f>IF(A50=0,H49,INDEX(調査対象選定!A:A,MATCH(A50,調査対象選定!B:B,0)))</f>
        <v>○</v>
      </c>
    </row>
    <row r="51" spans="1:8" s="28" customFormat="1" ht="79.2">
      <c r="A51" s="177"/>
      <c r="B51" s="65" t="s">
        <v>163</v>
      </c>
      <c r="C51" s="30" t="s">
        <v>5</v>
      </c>
      <c r="D51" s="36" t="s">
        <v>53</v>
      </c>
      <c r="E51" s="53"/>
      <c r="F51" s="142"/>
      <c r="G51" s="154"/>
      <c r="H51" s="28" t="str">
        <f>IF(A51=0,H50,INDEX(調査対象選定!A:A,MATCH(A51,調査対象選定!B:B,0)))</f>
        <v>○</v>
      </c>
    </row>
    <row r="52" spans="1:8" s="28" customFormat="1" ht="66">
      <c r="A52" s="177"/>
      <c r="B52" s="63" t="s">
        <v>164</v>
      </c>
      <c r="C52" s="66" t="s">
        <v>5</v>
      </c>
      <c r="D52" s="67" t="s">
        <v>53</v>
      </c>
      <c r="E52" s="34"/>
      <c r="F52" s="151"/>
      <c r="G52" s="159"/>
      <c r="H52" s="28" t="str">
        <f>IF(A52=0,H51,INDEX(調査対象選定!A:A,MATCH(A52,調査対象選定!B:B,0)))</f>
        <v>○</v>
      </c>
    </row>
    <row r="53" spans="1:8" s="28" customFormat="1" ht="66">
      <c r="A53" s="176" t="s">
        <v>287</v>
      </c>
      <c r="B53" s="56" t="s">
        <v>165</v>
      </c>
      <c r="C53" s="26" t="s">
        <v>5</v>
      </c>
      <c r="D53" s="51" t="s">
        <v>53</v>
      </c>
      <c r="E53" s="57"/>
      <c r="F53" s="141"/>
      <c r="G53" s="153"/>
      <c r="H53" s="28" t="str">
        <f>IF(A53=0,H52,INDEX(調査対象選定!A:A,MATCH(A53,調査対象選定!B:B,0)))</f>
        <v>○</v>
      </c>
    </row>
    <row r="54" spans="1:8" s="28" customFormat="1" ht="92.4">
      <c r="A54" s="177"/>
      <c r="B54" s="100" t="s">
        <v>166</v>
      </c>
      <c r="C54" s="30" t="s">
        <v>5</v>
      </c>
      <c r="D54" s="36" t="s">
        <v>53</v>
      </c>
      <c r="E54" s="53" t="s">
        <v>64</v>
      </c>
      <c r="F54" s="142"/>
      <c r="G54" s="154"/>
      <c r="H54" s="28" t="str">
        <f>IF(A54=0,H53,INDEX(調査対象選定!A:A,MATCH(A54,調査対象選定!B:B,0)))</f>
        <v>○</v>
      </c>
    </row>
    <row r="55" spans="1:8" s="28" customFormat="1" ht="171.6">
      <c r="A55" s="177"/>
      <c r="B55" s="101" t="s">
        <v>167</v>
      </c>
      <c r="C55" s="30" t="s">
        <v>5</v>
      </c>
      <c r="D55" s="36" t="s">
        <v>53</v>
      </c>
      <c r="E55" s="53" t="s">
        <v>110</v>
      </c>
      <c r="F55" s="142"/>
      <c r="G55" s="154"/>
      <c r="H55" s="28" t="str">
        <f>IF(A55=0,H54,INDEX(調査対象選定!A:A,MATCH(A55,調査対象選定!B:B,0)))</f>
        <v>○</v>
      </c>
    </row>
    <row r="56" spans="1:8" s="28" customFormat="1" ht="66">
      <c r="A56" s="177"/>
      <c r="B56" s="52" t="s">
        <v>168</v>
      </c>
      <c r="C56" s="30" t="s">
        <v>5</v>
      </c>
      <c r="D56" s="36" t="s">
        <v>53</v>
      </c>
      <c r="E56" s="53"/>
      <c r="F56" s="142"/>
      <c r="G56" s="154"/>
      <c r="H56" s="28" t="str">
        <f>IF(A56=0,H55,INDEX(調査対象選定!A:A,MATCH(A56,調査対象選定!B:B,0)))</f>
        <v>○</v>
      </c>
    </row>
    <row r="57" spans="1:8" s="28" customFormat="1" ht="26.4">
      <c r="A57" s="177"/>
      <c r="B57" s="52" t="s">
        <v>169</v>
      </c>
      <c r="C57" s="136" t="str">
        <f>IF(OR(C58=$J$1,C59=$J$1),$J$1,$I$1)</f>
        <v>□</v>
      </c>
      <c r="D57" s="137" t="s">
        <v>92</v>
      </c>
      <c r="E57" s="53"/>
      <c r="F57" s="142"/>
      <c r="G57" s="154"/>
      <c r="H57" s="28" t="str">
        <f>IF(A57=0,H56,INDEX(調査対象選定!A:A,MATCH(A57,調査対象選定!B:B,0)))</f>
        <v>○</v>
      </c>
    </row>
    <row r="58" spans="1:8" s="28" customFormat="1" ht="92.4">
      <c r="A58" s="177"/>
      <c r="B58" s="52" t="s">
        <v>170</v>
      </c>
      <c r="C58" s="30" t="s">
        <v>5</v>
      </c>
      <c r="D58" s="71" t="s">
        <v>53</v>
      </c>
      <c r="E58" s="32"/>
      <c r="F58" s="142"/>
      <c r="G58" s="154"/>
      <c r="H58" s="28" t="str">
        <f>IF(A58=0,H57,INDEX(調査対象選定!A:A,MATCH(A58,調査対象選定!B:B,0)))</f>
        <v>○</v>
      </c>
    </row>
    <row r="59" spans="1:8" s="28" customFormat="1" ht="66">
      <c r="A59" s="177"/>
      <c r="B59" s="102" t="s">
        <v>171</v>
      </c>
      <c r="C59" s="11" t="s">
        <v>5</v>
      </c>
      <c r="D59" s="12" t="s">
        <v>53</v>
      </c>
      <c r="E59" s="53"/>
      <c r="F59" s="142"/>
      <c r="G59" s="154"/>
      <c r="H59" s="28" t="str">
        <f>IF(A59=0,H58,INDEX(調査対象選定!A:A,MATCH(A59,調査対象選定!B:B,0)))</f>
        <v>○</v>
      </c>
    </row>
    <row r="60" spans="1:8" s="28" customFormat="1" ht="26.4">
      <c r="A60" s="177"/>
      <c r="B60" s="102" t="s">
        <v>172</v>
      </c>
      <c r="C60" s="30" t="s">
        <v>5</v>
      </c>
      <c r="D60" s="36" t="s">
        <v>53</v>
      </c>
      <c r="E60" s="62"/>
      <c r="F60" s="142"/>
      <c r="G60" s="154"/>
      <c r="H60" s="28" t="str">
        <f>IF(A60=0,H59,INDEX(調査対象選定!A:A,MATCH(A60,調査対象選定!B:B,0)))</f>
        <v>○</v>
      </c>
    </row>
    <row r="61" spans="1:8" s="28" customFormat="1" ht="26.4">
      <c r="A61" s="177"/>
      <c r="B61" s="169" t="s">
        <v>307</v>
      </c>
      <c r="C61" s="30" t="s">
        <v>47</v>
      </c>
      <c r="D61" s="36" t="s">
        <v>60</v>
      </c>
      <c r="E61" s="62" t="s">
        <v>62</v>
      </c>
      <c r="F61" s="142"/>
      <c r="G61" s="154"/>
      <c r="H61" s="28" t="str">
        <f>IF(A61=0,H60,INDEX(調査対象選定!A:A,MATCH(A61,調査対象選定!B:B,0)))</f>
        <v>○</v>
      </c>
    </row>
    <row r="62" spans="1:8" s="28" customFormat="1" ht="26.4">
      <c r="A62" s="178"/>
      <c r="B62" s="170" t="s">
        <v>309</v>
      </c>
      <c r="C62" s="40" t="s">
        <v>5</v>
      </c>
      <c r="D62" s="54" t="s">
        <v>61</v>
      </c>
      <c r="E62" s="41" t="s">
        <v>63</v>
      </c>
      <c r="F62" s="143"/>
      <c r="G62" s="155"/>
      <c r="H62" s="28" t="str">
        <f>IF(A62=0,H61,INDEX(調査対象選定!A:A,MATCH(A62,調査対象選定!B:B,0)))</f>
        <v>○</v>
      </c>
    </row>
    <row r="63" spans="1:8" s="28" customFormat="1" ht="39.6">
      <c r="A63" s="177" t="s">
        <v>288</v>
      </c>
      <c r="B63" s="60" t="s">
        <v>173</v>
      </c>
      <c r="C63" s="61" t="s">
        <v>5</v>
      </c>
      <c r="D63" s="74" t="s">
        <v>53</v>
      </c>
      <c r="E63" s="62" t="s">
        <v>65</v>
      </c>
      <c r="F63" s="150"/>
      <c r="G63" s="158"/>
      <c r="H63" s="28" t="str">
        <f>IF(A63=0,H62,INDEX(調査対象選定!A:A,MATCH(A63,調査対象選定!B:B,0)))</f>
        <v>○</v>
      </c>
    </row>
    <row r="64" spans="1:8" s="28" customFormat="1" ht="66">
      <c r="A64" s="177"/>
      <c r="B64" s="100" t="s">
        <v>310</v>
      </c>
      <c r="C64" s="30" t="s">
        <v>5</v>
      </c>
      <c r="D64" s="36" t="s">
        <v>53</v>
      </c>
      <c r="E64" s="53"/>
      <c r="F64" s="142"/>
      <c r="G64" s="154"/>
      <c r="H64" s="28" t="str">
        <f>IF(A64=0,H63,INDEX(調査対象選定!A:A,MATCH(A64,調査対象選定!B:B,0)))</f>
        <v>○</v>
      </c>
    </row>
    <row r="65" spans="1:8" s="28" customFormat="1" ht="26.4">
      <c r="A65" s="177"/>
      <c r="B65" s="169" t="s">
        <v>306</v>
      </c>
      <c r="C65" s="30" t="s">
        <v>47</v>
      </c>
      <c r="D65" s="36" t="s">
        <v>60</v>
      </c>
      <c r="E65" s="62" t="s">
        <v>66</v>
      </c>
      <c r="F65" s="142"/>
      <c r="G65" s="154"/>
      <c r="H65" s="28" t="str">
        <f>IF(A65=0,H64,INDEX(調査対象選定!A:A,MATCH(A65,調査対象選定!B:B,0)))</f>
        <v>○</v>
      </c>
    </row>
    <row r="66" spans="1:8" s="28" customFormat="1" ht="26.4">
      <c r="A66" s="177"/>
      <c r="B66" s="171" t="s">
        <v>308</v>
      </c>
      <c r="C66" s="66" t="s">
        <v>5</v>
      </c>
      <c r="D66" s="67" t="s">
        <v>61</v>
      </c>
      <c r="E66" s="34" t="s">
        <v>67</v>
      </c>
      <c r="F66" s="151"/>
      <c r="G66" s="159"/>
      <c r="H66" s="28" t="str">
        <f>IF(A66=0,H65,INDEX(調査対象選定!A:A,MATCH(A66,調査対象選定!B:B,0)))</f>
        <v>○</v>
      </c>
    </row>
    <row r="67" spans="1:8" s="28" customFormat="1" ht="39.6">
      <c r="A67" s="176" t="s">
        <v>289</v>
      </c>
      <c r="B67" s="56" t="s">
        <v>174</v>
      </c>
      <c r="C67" s="26" t="s">
        <v>5</v>
      </c>
      <c r="D67" s="51" t="s">
        <v>53</v>
      </c>
      <c r="E67" s="57" t="s">
        <v>65</v>
      </c>
      <c r="F67" s="141"/>
      <c r="G67" s="153"/>
      <c r="H67" s="28" t="str">
        <f>IF(A67=0,H66,INDEX(調査対象選定!A:A,MATCH(A67,調査対象選定!B:B,0)))</f>
        <v>○</v>
      </c>
    </row>
    <row r="68" spans="1:8" s="28" customFormat="1" ht="39.6">
      <c r="A68" s="177"/>
      <c r="B68" s="100" t="s">
        <v>175</v>
      </c>
      <c r="C68" s="30" t="s">
        <v>5</v>
      </c>
      <c r="D68" s="36" t="s">
        <v>53</v>
      </c>
      <c r="E68" s="53"/>
      <c r="F68" s="142"/>
      <c r="G68" s="154"/>
      <c r="H68" s="28" t="str">
        <f>IF(A68=0,H67,INDEX(調査対象選定!A:A,MATCH(A68,調査対象選定!B:B,0)))</f>
        <v>○</v>
      </c>
    </row>
    <row r="69" spans="1:8" s="28" customFormat="1" ht="26.4">
      <c r="A69" s="177"/>
      <c r="B69" s="100" t="s">
        <v>176</v>
      </c>
      <c r="C69" s="30" t="s">
        <v>5</v>
      </c>
      <c r="D69" s="36" t="s">
        <v>53</v>
      </c>
      <c r="E69" s="53"/>
      <c r="F69" s="142"/>
      <c r="G69" s="154"/>
      <c r="H69" s="28" t="str">
        <f>IF(A69=0,H68,INDEX(調査対象選定!A:A,MATCH(A69,調査対象選定!B:B,0)))</f>
        <v>○</v>
      </c>
    </row>
    <row r="70" spans="1:8" s="28" customFormat="1" ht="79.2">
      <c r="A70" s="177"/>
      <c r="B70" s="52" t="s">
        <v>177</v>
      </c>
      <c r="C70" s="30" t="s">
        <v>5</v>
      </c>
      <c r="D70" s="71" t="s">
        <v>53</v>
      </c>
      <c r="E70" s="53"/>
      <c r="F70" s="142"/>
      <c r="G70" s="154"/>
      <c r="H70" s="28" t="str">
        <f>IF(A70=0,H69,INDEX(調査対象選定!A:A,MATCH(A70,調査対象選定!B:B,0)))</f>
        <v>○</v>
      </c>
    </row>
    <row r="71" spans="1:8" s="28" customFormat="1" ht="26.4">
      <c r="A71" s="177"/>
      <c r="B71" s="90" t="s">
        <v>178</v>
      </c>
      <c r="C71" s="11" t="s">
        <v>30</v>
      </c>
      <c r="D71" s="12" t="s">
        <v>52</v>
      </c>
      <c r="E71" s="32"/>
      <c r="F71" s="142"/>
      <c r="G71" s="154"/>
      <c r="H71" s="28" t="str">
        <f>IF(A71=0,H70,INDEX(調査対象選定!A:A,MATCH(A71,調査対象選定!B:B,0)))</f>
        <v>○</v>
      </c>
    </row>
    <row r="72" spans="1:8" s="28" customFormat="1" ht="66">
      <c r="A72" s="177"/>
      <c r="B72" s="102" t="s">
        <v>179</v>
      </c>
      <c r="C72" s="11" t="s">
        <v>5</v>
      </c>
      <c r="D72" s="12" t="s">
        <v>53</v>
      </c>
      <c r="E72" s="53"/>
      <c r="F72" s="142"/>
      <c r="G72" s="154"/>
      <c r="H72" s="28" t="str">
        <f>IF(A72=0,H71,INDEX(調査対象選定!A:A,MATCH(A72,調査対象選定!B:B,0)))</f>
        <v>○</v>
      </c>
    </row>
    <row r="73" spans="1:8" s="28" customFormat="1" ht="105.6">
      <c r="A73" s="177"/>
      <c r="B73" s="102" t="s">
        <v>311</v>
      </c>
      <c r="C73" s="30" t="s">
        <v>5</v>
      </c>
      <c r="D73" s="36" t="s">
        <v>53</v>
      </c>
      <c r="E73" s="62"/>
      <c r="F73" s="142"/>
      <c r="G73" s="154"/>
      <c r="H73" s="28" t="str">
        <f>IF(A73=0,H72,INDEX(調査対象選定!A:A,MATCH(A73,調査対象選定!B:B,0)))</f>
        <v>○</v>
      </c>
    </row>
    <row r="74" spans="1:8" s="28" customFormat="1" ht="52.8">
      <c r="A74" s="177"/>
      <c r="B74" s="102" t="s">
        <v>180</v>
      </c>
      <c r="C74" s="30" t="s">
        <v>5</v>
      </c>
      <c r="D74" s="36" t="s">
        <v>53</v>
      </c>
      <c r="E74" s="62"/>
      <c r="F74" s="142"/>
      <c r="G74" s="154"/>
      <c r="H74" s="28" t="str">
        <f>IF(A74=0,H73,INDEX(調査対象選定!A:A,MATCH(A74,調査対象選定!B:B,0)))</f>
        <v>○</v>
      </c>
    </row>
    <row r="75" spans="1:8" s="28" customFormat="1" ht="26.4">
      <c r="A75" s="177"/>
      <c r="B75" s="60" t="s">
        <v>68</v>
      </c>
      <c r="C75" s="30" t="s">
        <v>5</v>
      </c>
      <c r="D75" s="36" t="s">
        <v>53</v>
      </c>
      <c r="E75" s="62"/>
      <c r="F75" s="142"/>
      <c r="G75" s="154"/>
      <c r="H75" s="28" t="str">
        <f>IF(A75=0,H74,INDEX(調査対象選定!A:A,MATCH(A75,調査対象選定!B:B,0)))</f>
        <v>○</v>
      </c>
    </row>
    <row r="76" spans="1:8" s="28" customFormat="1" ht="26.4">
      <c r="A76" s="177"/>
      <c r="B76" s="169" t="s">
        <v>306</v>
      </c>
      <c r="C76" s="30" t="s">
        <v>47</v>
      </c>
      <c r="D76" s="36" t="s">
        <v>60</v>
      </c>
      <c r="E76" s="53" t="s">
        <v>69</v>
      </c>
      <c r="F76" s="142"/>
      <c r="G76" s="154"/>
      <c r="H76" s="28" t="str">
        <f>IF(A76=0,H75,INDEX(調査対象選定!A:A,MATCH(A76,調査対象選定!B:B,0)))</f>
        <v>○</v>
      </c>
    </row>
    <row r="77" spans="1:8" s="28" customFormat="1" ht="26.4">
      <c r="A77" s="178"/>
      <c r="B77" s="170" t="s">
        <v>308</v>
      </c>
      <c r="C77" s="40" t="s">
        <v>5</v>
      </c>
      <c r="D77" s="54" t="s">
        <v>61</v>
      </c>
      <c r="E77" s="59" t="s">
        <v>70</v>
      </c>
      <c r="F77" s="143"/>
      <c r="G77" s="155"/>
      <c r="H77" s="28" t="str">
        <f>IF(A77=0,H76,INDEX(調査対象選定!A:A,MATCH(A77,調査対象選定!B:B,0)))</f>
        <v>○</v>
      </c>
    </row>
    <row r="78" spans="1:8" s="28" customFormat="1" ht="66">
      <c r="A78" s="177" t="s">
        <v>28</v>
      </c>
      <c r="B78" s="60" t="s">
        <v>181</v>
      </c>
      <c r="C78" s="61" t="s">
        <v>5</v>
      </c>
      <c r="D78" s="74" t="s">
        <v>53</v>
      </c>
      <c r="E78" s="62"/>
      <c r="F78" s="150"/>
      <c r="G78" s="158"/>
      <c r="H78" s="28" t="str">
        <f>IF(A78=0,H77,INDEX(調査対象選定!A:A,MATCH(A78,調査対象選定!B:B,0)))</f>
        <v>○</v>
      </c>
    </row>
    <row r="79" spans="1:8" s="28" customFormat="1" ht="39.6">
      <c r="A79" s="177"/>
      <c r="B79" s="60" t="s">
        <v>182</v>
      </c>
      <c r="C79" s="30" t="s">
        <v>5</v>
      </c>
      <c r="D79" s="36" t="s">
        <v>53</v>
      </c>
      <c r="E79" s="62"/>
      <c r="F79" s="142"/>
      <c r="G79" s="154"/>
      <c r="H79" s="28" t="str">
        <f>IF(A79=0,H78,INDEX(調査対象選定!A:A,MATCH(A79,調査対象選定!B:B,0)))</f>
        <v>○</v>
      </c>
    </row>
    <row r="80" spans="1:8" s="28" customFormat="1" ht="39.6">
      <c r="A80" s="177"/>
      <c r="B80" s="63" t="s">
        <v>183</v>
      </c>
      <c r="C80" s="66" t="s">
        <v>5</v>
      </c>
      <c r="D80" s="67" t="s">
        <v>53</v>
      </c>
      <c r="E80" s="64"/>
      <c r="F80" s="151"/>
      <c r="G80" s="159"/>
      <c r="H80" s="28" t="str">
        <f>IF(A80=0,H79,INDEX(調査対象選定!A:A,MATCH(A80,調査対象選定!B:B,0)))</f>
        <v>○</v>
      </c>
    </row>
    <row r="81" spans="1:8" s="28" customFormat="1" ht="39.6">
      <c r="A81" s="176" t="s">
        <v>25</v>
      </c>
      <c r="B81" s="56" t="s">
        <v>184</v>
      </c>
      <c r="C81" s="26" t="s">
        <v>5</v>
      </c>
      <c r="D81" s="51" t="s">
        <v>7</v>
      </c>
      <c r="E81" s="27" t="s">
        <v>109</v>
      </c>
      <c r="F81" s="141"/>
      <c r="G81" s="153"/>
      <c r="H81" s="28" t="str">
        <f>IF(A81=0,H80,INDEX(調査対象選定!A:A,MATCH(A81,調査対象選定!B:B,0)))</f>
        <v>○</v>
      </c>
    </row>
    <row r="82" spans="1:8" s="28" customFormat="1" ht="66">
      <c r="A82" s="177"/>
      <c r="B82" s="52" t="s">
        <v>185</v>
      </c>
      <c r="C82" s="30" t="s">
        <v>5</v>
      </c>
      <c r="D82" s="36" t="s">
        <v>7</v>
      </c>
      <c r="E82" s="72"/>
      <c r="F82" s="142"/>
      <c r="G82" s="154"/>
      <c r="H82" s="28" t="str">
        <f>IF(A82=0,H81,INDEX(調査対象選定!A:A,MATCH(A82,調査対象選定!B:B,0)))</f>
        <v>○</v>
      </c>
    </row>
    <row r="83" spans="1:8" s="28" customFormat="1" ht="66">
      <c r="A83" s="177"/>
      <c r="B83" s="52" t="s">
        <v>186</v>
      </c>
      <c r="C83" s="30" t="s">
        <v>5</v>
      </c>
      <c r="D83" s="36" t="s">
        <v>7</v>
      </c>
      <c r="E83" s="32" t="s">
        <v>71</v>
      </c>
      <c r="F83" s="142"/>
      <c r="G83" s="154"/>
      <c r="H83" s="28" t="str">
        <f>IF(A83=0,H82,INDEX(調査対象選定!A:A,MATCH(A83,調査対象選定!B:B,0)))</f>
        <v>○</v>
      </c>
    </row>
    <row r="84" spans="1:8" s="28" customFormat="1" ht="39.6">
      <c r="A84" s="177"/>
      <c r="B84" s="60" t="s">
        <v>187</v>
      </c>
      <c r="C84" s="30" t="s">
        <v>5</v>
      </c>
      <c r="D84" s="36" t="s">
        <v>7</v>
      </c>
      <c r="E84" s="62"/>
      <c r="F84" s="142"/>
      <c r="G84" s="154"/>
      <c r="H84" s="28" t="str">
        <f>IF(A84=0,H83,INDEX(調査対象選定!A:A,MATCH(A84,調査対象選定!B:B,0)))</f>
        <v>○</v>
      </c>
    </row>
    <row r="85" spans="1:8" s="28" customFormat="1" ht="39.6">
      <c r="A85" s="177"/>
      <c r="B85" s="60" t="s">
        <v>188</v>
      </c>
      <c r="C85" s="11" t="s">
        <v>47</v>
      </c>
      <c r="D85" s="12" t="s">
        <v>75</v>
      </c>
      <c r="E85" s="62"/>
      <c r="F85" s="142"/>
      <c r="G85" s="154"/>
      <c r="H85" s="28" t="str">
        <f>IF(A85=0,H84,INDEX(調査対象選定!A:A,MATCH(A85,調査対象選定!B:B,0)))</f>
        <v>○</v>
      </c>
    </row>
    <row r="86" spans="1:8" s="28" customFormat="1" ht="39.6">
      <c r="A86" s="177"/>
      <c r="B86" s="49" t="s">
        <v>189</v>
      </c>
      <c r="C86" s="66" t="s">
        <v>30</v>
      </c>
      <c r="D86" s="67" t="s">
        <v>52</v>
      </c>
      <c r="E86" s="73"/>
      <c r="F86" s="151"/>
      <c r="G86" s="159"/>
      <c r="H86" s="28" t="str">
        <f>IF(A86=0,H85,INDEX(調査対象選定!A:A,MATCH(A86,調査対象選定!B:B,0)))</f>
        <v>○</v>
      </c>
    </row>
    <row r="87" spans="1:8" s="28" customFormat="1" ht="39.6">
      <c r="A87" s="176" t="s">
        <v>31</v>
      </c>
      <c r="B87" s="56" t="s">
        <v>190</v>
      </c>
      <c r="C87" s="26" t="s">
        <v>5</v>
      </c>
      <c r="D87" s="51" t="s">
        <v>7</v>
      </c>
      <c r="E87" s="57"/>
      <c r="F87" s="141"/>
      <c r="G87" s="153"/>
      <c r="H87" s="28" t="str">
        <f>IF(A87=0,H86,INDEX(調査対象選定!A:A,MATCH(A87,調査対象選定!B:B,0)))</f>
        <v>○</v>
      </c>
    </row>
    <row r="88" spans="1:8" s="28" customFormat="1" ht="52.8">
      <c r="A88" s="177"/>
      <c r="B88" s="60" t="s">
        <v>191</v>
      </c>
      <c r="C88" s="30" t="s">
        <v>5</v>
      </c>
      <c r="D88" s="36" t="s">
        <v>7</v>
      </c>
      <c r="E88" s="62" t="s">
        <v>111</v>
      </c>
      <c r="F88" s="142"/>
      <c r="G88" s="154"/>
      <c r="H88" s="28" t="str">
        <f>IF(A88=0,H87,INDEX(調査対象選定!A:A,MATCH(A88,調査対象選定!B:B,0)))</f>
        <v>○</v>
      </c>
    </row>
    <row r="89" spans="1:8" s="28" customFormat="1" ht="39.6">
      <c r="A89" s="177"/>
      <c r="B89" s="52" t="s">
        <v>192</v>
      </c>
      <c r="C89" s="30" t="s">
        <v>5</v>
      </c>
      <c r="D89" s="36" t="s">
        <v>7</v>
      </c>
      <c r="E89" s="53"/>
      <c r="F89" s="142"/>
      <c r="G89" s="154"/>
      <c r="H89" s="28" t="str">
        <f>IF(A89=0,H88,INDEX(調査対象選定!A:A,MATCH(A89,調査対象選定!B:B,0)))</f>
        <v>○</v>
      </c>
    </row>
    <row r="90" spans="1:8" s="28" customFormat="1" ht="66">
      <c r="A90" s="177"/>
      <c r="B90" s="52" t="s">
        <v>185</v>
      </c>
      <c r="C90" s="30" t="s">
        <v>5</v>
      </c>
      <c r="D90" s="36" t="s">
        <v>53</v>
      </c>
      <c r="E90" s="53"/>
      <c r="F90" s="142"/>
      <c r="G90" s="154"/>
      <c r="H90" s="28" t="str">
        <f>IF(A90=0,H89,INDEX(調査対象選定!A:A,MATCH(A90,調査対象選定!B:B,0)))</f>
        <v>○</v>
      </c>
    </row>
    <row r="91" spans="1:8" s="28" customFormat="1" ht="66">
      <c r="A91" s="177"/>
      <c r="B91" s="63" t="s">
        <v>186</v>
      </c>
      <c r="C91" s="30" t="s">
        <v>5</v>
      </c>
      <c r="D91" s="36" t="s">
        <v>53</v>
      </c>
      <c r="E91" s="53" t="s">
        <v>72</v>
      </c>
      <c r="F91" s="142"/>
      <c r="G91" s="154"/>
      <c r="H91" s="28" t="str">
        <f>IF(A91=0,H90,INDEX(調査対象選定!A:A,MATCH(A91,調査対象選定!B:B,0)))</f>
        <v>○</v>
      </c>
    </row>
    <row r="92" spans="1:8" s="28" customFormat="1" ht="52.8">
      <c r="A92" s="177"/>
      <c r="B92" s="52" t="s">
        <v>193</v>
      </c>
      <c r="C92" s="30" t="s">
        <v>5</v>
      </c>
      <c r="D92" s="36" t="s">
        <v>7</v>
      </c>
      <c r="E92" s="53"/>
      <c r="F92" s="142"/>
      <c r="G92" s="154"/>
      <c r="H92" s="28" t="str">
        <f>IF(A92=0,H91,INDEX(調査対象選定!A:A,MATCH(A92,調査対象選定!B:B,0)))</f>
        <v>○</v>
      </c>
    </row>
    <row r="93" spans="1:8" s="28" customFormat="1" ht="66">
      <c r="A93" s="177"/>
      <c r="B93" s="60" t="s">
        <v>194</v>
      </c>
      <c r="C93" s="30" t="s">
        <v>5</v>
      </c>
      <c r="D93" s="36" t="s">
        <v>7</v>
      </c>
      <c r="E93" s="32"/>
      <c r="F93" s="142"/>
      <c r="G93" s="154"/>
      <c r="H93" s="28" t="str">
        <f>IF(A93=0,H92,INDEX(調査対象選定!A:A,MATCH(A93,調査対象選定!B:B,0)))</f>
        <v>○</v>
      </c>
    </row>
    <row r="94" spans="1:8" s="28" customFormat="1" ht="39.6">
      <c r="A94" s="177"/>
      <c r="B94" s="60" t="s">
        <v>195</v>
      </c>
      <c r="C94" s="30" t="s">
        <v>5</v>
      </c>
      <c r="D94" s="36" t="s">
        <v>7</v>
      </c>
      <c r="E94" s="32"/>
      <c r="F94" s="142"/>
      <c r="G94" s="154"/>
      <c r="H94" s="28" t="str">
        <f>IF(A94=0,H93,INDEX(調査対象選定!A:A,MATCH(A94,調査対象選定!B:B,0)))</f>
        <v>○</v>
      </c>
    </row>
    <row r="95" spans="1:8" s="28" customFormat="1" ht="39.6">
      <c r="A95" s="177"/>
      <c r="B95" s="90" t="s">
        <v>188</v>
      </c>
      <c r="C95" s="30" t="s">
        <v>5</v>
      </c>
      <c r="D95" s="36" t="s">
        <v>75</v>
      </c>
      <c r="E95" s="34"/>
      <c r="F95" s="142"/>
      <c r="G95" s="154"/>
      <c r="H95" s="28" t="str">
        <f>IF(A95=0,H94,INDEX(調査対象選定!A:A,MATCH(A95,調査対象選定!B:B,0)))</f>
        <v>○</v>
      </c>
    </row>
    <row r="96" spans="1:8" s="28" customFormat="1" ht="39.6">
      <c r="A96" s="178"/>
      <c r="B96" s="78" t="s">
        <v>189</v>
      </c>
      <c r="C96" s="40" t="s">
        <v>5</v>
      </c>
      <c r="D96" s="54" t="s">
        <v>75</v>
      </c>
      <c r="E96" s="37"/>
      <c r="F96" s="143"/>
      <c r="G96" s="155"/>
      <c r="H96" s="28" t="str">
        <f>IF(A96=0,H95,INDEX(調査対象選定!A:A,MATCH(A96,調査対象選定!B:B,0)))</f>
        <v>○</v>
      </c>
    </row>
    <row r="97" spans="1:8" s="28" customFormat="1" ht="79.2">
      <c r="A97" s="177" t="s">
        <v>29</v>
      </c>
      <c r="B97" s="49" t="s">
        <v>196</v>
      </c>
      <c r="C97" s="61" t="s">
        <v>5</v>
      </c>
      <c r="D97" s="74" t="s">
        <v>53</v>
      </c>
      <c r="E97" s="62"/>
      <c r="F97" s="150"/>
      <c r="G97" s="158"/>
      <c r="H97" s="28" t="str">
        <f>IF(A97=0,H96,INDEX(調査対象選定!A:A,MATCH(A97,調査対象選定!B:B,0)))</f>
        <v>○</v>
      </c>
    </row>
    <row r="98" spans="1:8" s="28" customFormat="1" ht="79.2">
      <c r="A98" s="177"/>
      <c r="B98" s="52" t="s">
        <v>197</v>
      </c>
      <c r="C98" s="30" t="s">
        <v>5</v>
      </c>
      <c r="D98" s="36" t="s">
        <v>7</v>
      </c>
      <c r="E98" s="32" t="s">
        <v>112</v>
      </c>
      <c r="F98" s="142"/>
      <c r="G98" s="154"/>
      <c r="H98" s="28" t="str">
        <f>IF(A98=0,H97,INDEX(調査対象選定!A:A,MATCH(A98,調査対象選定!B:B,0)))</f>
        <v>○</v>
      </c>
    </row>
    <row r="99" spans="1:8" s="28" customFormat="1" ht="66">
      <c r="A99" s="177"/>
      <c r="B99" s="52" t="s">
        <v>198</v>
      </c>
      <c r="C99" s="30" t="s">
        <v>5</v>
      </c>
      <c r="D99" s="36" t="s">
        <v>7</v>
      </c>
      <c r="E99" s="34"/>
      <c r="F99" s="142"/>
      <c r="G99" s="154"/>
      <c r="H99" s="28" t="str">
        <f>IF(A99=0,H98,INDEX(調査対象選定!A:A,MATCH(A99,調査対象選定!B:B,0)))</f>
        <v>○</v>
      </c>
    </row>
    <row r="100" spans="1:8" s="28" customFormat="1" ht="39.6">
      <c r="A100" s="177"/>
      <c r="B100" s="52" t="s">
        <v>192</v>
      </c>
      <c r="C100" s="30" t="s">
        <v>5</v>
      </c>
      <c r="D100" s="36" t="s">
        <v>7</v>
      </c>
      <c r="E100" s="53"/>
      <c r="F100" s="142"/>
      <c r="G100" s="154"/>
      <c r="H100" s="28" t="str">
        <f>IF(A100=0,H99,INDEX(調査対象選定!A:A,MATCH(A100,調査対象選定!B:B,0)))</f>
        <v>○</v>
      </c>
    </row>
    <row r="101" spans="1:8" s="28" customFormat="1" ht="66">
      <c r="A101" s="177"/>
      <c r="B101" s="52" t="s">
        <v>199</v>
      </c>
      <c r="C101" s="30" t="s">
        <v>5</v>
      </c>
      <c r="D101" s="36" t="s">
        <v>53</v>
      </c>
      <c r="E101" s="53"/>
      <c r="F101" s="142"/>
      <c r="G101" s="154"/>
      <c r="H101" s="28" t="str">
        <f>IF(A101=0,H100,INDEX(調査対象選定!A:A,MATCH(A101,調査対象選定!B:B,0)))</f>
        <v>○</v>
      </c>
    </row>
    <row r="102" spans="1:8" s="28" customFormat="1" ht="39.6">
      <c r="A102" s="177"/>
      <c r="B102" s="52" t="s">
        <v>200</v>
      </c>
      <c r="C102" s="30" t="s">
        <v>5</v>
      </c>
      <c r="D102" s="36" t="s">
        <v>7</v>
      </c>
      <c r="E102" s="53"/>
      <c r="F102" s="142"/>
      <c r="G102" s="154"/>
      <c r="H102" s="28" t="str">
        <f>IF(A102=0,H101,INDEX(調査対象選定!A:A,MATCH(A102,調査対象選定!B:B,0)))</f>
        <v>○</v>
      </c>
    </row>
    <row r="103" spans="1:8" s="28" customFormat="1" ht="52.8">
      <c r="A103" s="177"/>
      <c r="B103" s="52" t="s">
        <v>201</v>
      </c>
      <c r="C103" s="30" t="s">
        <v>5</v>
      </c>
      <c r="D103" s="36" t="s">
        <v>7</v>
      </c>
      <c r="E103" s="34"/>
      <c r="F103" s="142"/>
      <c r="G103" s="154"/>
      <c r="H103" s="28" t="str">
        <f>IF(A103=0,H102,INDEX(調査対象選定!A:A,MATCH(A103,調査対象選定!B:B,0)))</f>
        <v>○</v>
      </c>
    </row>
    <row r="104" spans="1:8" s="28" customFormat="1" ht="39.6">
      <c r="A104" s="177"/>
      <c r="B104" s="52" t="s">
        <v>202</v>
      </c>
      <c r="C104" s="30" t="s">
        <v>5</v>
      </c>
      <c r="D104" s="36" t="s">
        <v>75</v>
      </c>
      <c r="E104" s="53"/>
      <c r="F104" s="142"/>
      <c r="G104" s="154"/>
      <c r="H104" s="28" t="str">
        <f>IF(A104=0,H103,INDEX(調査対象選定!A:A,MATCH(A104,調査対象選定!B:B,0)))</f>
        <v>○</v>
      </c>
    </row>
    <row r="105" spans="1:8" s="28" customFormat="1" ht="66">
      <c r="A105" s="178"/>
      <c r="B105" s="98" t="s">
        <v>203</v>
      </c>
      <c r="C105" s="40" t="s">
        <v>5</v>
      </c>
      <c r="D105" s="54" t="s">
        <v>7</v>
      </c>
      <c r="E105" s="59" t="s">
        <v>112</v>
      </c>
      <c r="F105" s="143"/>
      <c r="G105" s="155"/>
      <c r="H105" s="28" t="str">
        <f>IF(A105=0,H104,INDEX(調査対象選定!A:A,MATCH(A105,調査対象選定!B:B,0)))</f>
        <v>○</v>
      </c>
    </row>
    <row r="106" spans="1:8" s="28" customFormat="1" ht="26.4">
      <c r="A106" s="177" t="s">
        <v>33</v>
      </c>
      <c r="B106" s="49" t="s">
        <v>204</v>
      </c>
      <c r="C106" s="61" t="s">
        <v>5</v>
      </c>
      <c r="D106" s="74" t="s">
        <v>7</v>
      </c>
      <c r="E106" s="62"/>
      <c r="F106" s="150"/>
      <c r="G106" s="158"/>
      <c r="H106" s="28" t="str">
        <f>IF(A106=0,H105,INDEX(調査対象選定!A:A,MATCH(A106,調査対象選定!B:B,0)))</f>
        <v>○</v>
      </c>
    </row>
    <row r="107" spans="1:8" s="28" customFormat="1" ht="26.4">
      <c r="A107" s="177"/>
      <c r="B107" s="63" t="s">
        <v>205</v>
      </c>
      <c r="C107" s="66" t="s">
        <v>5</v>
      </c>
      <c r="D107" s="67" t="s">
        <v>53</v>
      </c>
      <c r="E107" s="64"/>
      <c r="F107" s="151"/>
      <c r="G107" s="159"/>
      <c r="H107" s="28" t="str">
        <f>IF(A107=0,H106,INDEX(調査対象選定!A:A,MATCH(A107,調査対象選定!B:B,0)))</f>
        <v>○</v>
      </c>
    </row>
    <row r="108" spans="1:8" s="28" customFormat="1" ht="39.6">
      <c r="A108" s="176" t="s">
        <v>34</v>
      </c>
      <c r="B108" s="38" t="s">
        <v>206</v>
      </c>
      <c r="C108" s="26" t="s">
        <v>5</v>
      </c>
      <c r="D108" s="51" t="s">
        <v>53</v>
      </c>
      <c r="E108" s="75"/>
      <c r="F108" s="141"/>
      <c r="G108" s="153"/>
      <c r="H108" s="28" t="str">
        <f>IF(A108=0,H107,INDEX(調査対象選定!A:A,MATCH(A108,調査対象選定!B:B,0)))</f>
        <v>○</v>
      </c>
    </row>
    <row r="109" spans="1:8" s="28" customFormat="1" ht="79.2">
      <c r="A109" s="177"/>
      <c r="B109" s="52" t="s">
        <v>207</v>
      </c>
      <c r="C109" s="30" t="s">
        <v>5</v>
      </c>
      <c r="D109" s="36" t="s">
        <v>53</v>
      </c>
      <c r="E109" s="64" t="s">
        <v>116</v>
      </c>
      <c r="F109" s="142"/>
      <c r="G109" s="154"/>
      <c r="H109" s="28" t="str">
        <f>IF(A109=0,H108,INDEX(調査対象選定!A:A,MATCH(A109,調査対象選定!B:B,0)))</f>
        <v>○</v>
      </c>
    </row>
    <row r="110" spans="1:8" s="28" customFormat="1" ht="52.8">
      <c r="A110" s="177"/>
      <c r="B110" s="60" t="s">
        <v>208</v>
      </c>
      <c r="C110" s="30" t="s">
        <v>5</v>
      </c>
      <c r="D110" s="36" t="s">
        <v>53</v>
      </c>
      <c r="E110" s="53"/>
      <c r="F110" s="142"/>
      <c r="G110" s="154"/>
      <c r="H110" s="28" t="str">
        <f>IF(A110=0,H109,INDEX(調査対象選定!A:A,MATCH(A110,調査対象選定!B:B,0)))</f>
        <v>○</v>
      </c>
    </row>
    <row r="111" spans="1:8" s="28" customFormat="1" ht="26.4">
      <c r="A111" s="177"/>
      <c r="B111" s="49" t="s">
        <v>178</v>
      </c>
      <c r="C111" s="30" t="s">
        <v>47</v>
      </c>
      <c r="D111" s="36" t="s">
        <v>52</v>
      </c>
      <c r="E111" s="34"/>
      <c r="F111" s="142"/>
      <c r="G111" s="154"/>
      <c r="H111" s="28" t="str">
        <f>IF(A111=0,H110,INDEX(調査対象選定!A:A,MATCH(A111,調査対象選定!B:B,0)))</f>
        <v>○</v>
      </c>
    </row>
    <row r="112" spans="1:8" s="28" customFormat="1" ht="52.8">
      <c r="A112" s="177"/>
      <c r="B112" s="49" t="s">
        <v>209</v>
      </c>
      <c r="C112" s="30" t="s">
        <v>5</v>
      </c>
      <c r="D112" s="36" t="s">
        <v>73</v>
      </c>
      <c r="E112" s="32"/>
      <c r="F112" s="142"/>
      <c r="G112" s="154"/>
      <c r="H112" s="28" t="str">
        <f>IF(A112=0,H111,INDEX(調査対象選定!A:A,MATCH(A112,調査対象選定!B:B,0)))</f>
        <v>○</v>
      </c>
    </row>
    <row r="113" spans="1:8" s="28" customFormat="1" ht="39.6">
      <c r="A113" s="178"/>
      <c r="B113" s="58" t="s">
        <v>210</v>
      </c>
      <c r="C113" s="40" t="s">
        <v>5</v>
      </c>
      <c r="D113" s="54" t="s">
        <v>75</v>
      </c>
      <c r="E113" s="37"/>
      <c r="F113" s="143"/>
      <c r="G113" s="155"/>
      <c r="H113" s="28" t="str">
        <f>IF(A113=0,H112,INDEX(調査対象選定!A:A,MATCH(A113,調査対象選定!B:B,0)))</f>
        <v>○</v>
      </c>
    </row>
    <row r="114" spans="1:8" s="28" customFormat="1" ht="39.6">
      <c r="A114" s="177" t="s">
        <v>37</v>
      </c>
      <c r="B114" s="60" t="s">
        <v>206</v>
      </c>
      <c r="C114" s="61" t="s">
        <v>5</v>
      </c>
      <c r="D114" s="74" t="s">
        <v>53</v>
      </c>
      <c r="E114" s="62"/>
      <c r="F114" s="150"/>
      <c r="G114" s="158"/>
      <c r="H114" s="28" t="str">
        <f>IF(A114=0,H113,INDEX(調査対象選定!A:A,MATCH(A114,調査対象選定!B:B,0)))</f>
        <v>○</v>
      </c>
    </row>
    <row r="115" spans="1:8" s="28" customFormat="1" ht="66">
      <c r="A115" s="177"/>
      <c r="B115" s="52" t="s">
        <v>211</v>
      </c>
      <c r="C115" s="30" t="s">
        <v>5</v>
      </c>
      <c r="D115" s="36" t="s">
        <v>53</v>
      </c>
      <c r="E115" s="53" t="s">
        <v>115</v>
      </c>
      <c r="F115" s="142"/>
      <c r="G115" s="154"/>
      <c r="H115" s="28" t="str">
        <f>IF(A115=0,H114,INDEX(調査対象選定!A:A,MATCH(A115,調査対象選定!B:B,0)))</f>
        <v>○</v>
      </c>
    </row>
    <row r="116" spans="1:8" s="28" customFormat="1" ht="52.8">
      <c r="A116" s="177"/>
      <c r="B116" s="52" t="s">
        <v>212</v>
      </c>
      <c r="C116" s="30" t="s">
        <v>5</v>
      </c>
      <c r="D116" s="36" t="s">
        <v>53</v>
      </c>
      <c r="E116" s="53"/>
      <c r="F116" s="142"/>
      <c r="G116" s="154"/>
      <c r="H116" s="28" t="str">
        <f>IF(A116=0,H115,INDEX(調査対象選定!A:A,MATCH(A116,調査対象選定!B:B,0)))</f>
        <v>○</v>
      </c>
    </row>
    <row r="117" spans="1:8" s="28" customFormat="1" ht="26.4">
      <c r="A117" s="177"/>
      <c r="B117" s="52" t="s">
        <v>213</v>
      </c>
      <c r="C117" s="30" t="s">
        <v>5</v>
      </c>
      <c r="D117" s="36" t="s">
        <v>53</v>
      </c>
      <c r="E117" s="53" t="s">
        <v>114</v>
      </c>
      <c r="F117" s="142"/>
      <c r="G117" s="154"/>
      <c r="H117" s="28" t="str">
        <f>IF(A117=0,H116,INDEX(調査対象選定!A:A,MATCH(A117,調査対象選定!B:B,0)))</f>
        <v>○</v>
      </c>
    </row>
    <row r="118" spans="1:8" s="28" customFormat="1" ht="26.4">
      <c r="A118" s="177"/>
      <c r="B118" s="52" t="s">
        <v>178</v>
      </c>
      <c r="C118" s="30" t="s">
        <v>5</v>
      </c>
      <c r="D118" s="36" t="s">
        <v>53</v>
      </c>
      <c r="E118" s="53"/>
      <c r="F118" s="142"/>
      <c r="G118" s="154"/>
      <c r="H118" s="28" t="str">
        <f>IF(A118=0,H117,INDEX(調査対象選定!A:A,MATCH(A118,調査対象選定!B:B,0)))</f>
        <v>○</v>
      </c>
    </row>
    <row r="119" spans="1:8" s="28" customFormat="1" ht="118.8">
      <c r="A119" s="177"/>
      <c r="B119" s="65" t="s">
        <v>214</v>
      </c>
      <c r="C119" s="30" t="s">
        <v>5</v>
      </c>
      <c r="D119" s="36" t="s">
        <v>53</v>
      </c>
      <c r="E119" s="32"/>
      <c r="F119" s="142"/>
      <c r="G119" s="154"/>
      <c r="H119" s="28" t="str">
        <f>IF(A119=0,H118,INDEX(調査対象選定!A:A,MATCH(A119,調査対象選定!B:B,0)))</f>
        <v>○</v>
      </c>
    </row>
    <row r="120" spans="1:8" s="28" customFormat="1" ht="52.8">
      <c r="A120" s="177"/>
      <c r="B120" s="98" t="s">
        <v>215</v>
      </c>
      <c r="C120" s="40" t="s">
        <v>5</v>
      </c>
      <c r="D120" s="54" t="s">
        <v>53</v>
      </c>
      <c r="E120" s="160"/>
      <c r="F120" s="143"/>
      <c r="G120" s="155"/>
      <c r="H120" s="28" t="str">
        <f>IF(A120=0,H119,INDEX(調査対象選定!A:A,MATCH(A120,調査対象選定!B:B,0)))</f>
        <v>○</v>
      </c>
    </row>
    <row r="121" spans="1:8" s="28" customFormat="1" ht="39.6">
      <c r="A121" s="176" t="s">
        <v>38</v>
      </c>
      <c r="B121" s="56" t="s">
        <v>216</v>
      </c>
      <c r="C121" s="26" t="s">
        <v>5</v>
      </c>
      <c r="D121" s="51" t="s">
        <v>53</v>
      </c>
      <c r="E121" s="39"/>
      <c r="F121" s="141"/>
      <c r="G121" s="153"/>
      <c r="H121" s="28" t="str">
        <f>IF(A121=0,H120,INDEX(調査対象選定!A:A,MATCH(A121,調査対象選定!B:B,0)))</f>
        <v>○</v>
      </c>
    </row>
    <row r="122" spans="1:8" s="28" customFormat="1" ht="39.6">
      <c r="A122" s="177"/>
      <c r="B122" s="60" t="s">
        <v>217</v>
      </c>
      <c r="C122" s="30" t="s">
        <v>5</v>
      </c>
      <c r="D122" s="36" t="s">
        <v>53</v>
      </c>
      <c r="E122" s="62"/>
      <c r="F122" s="142"/>
      <c r="G122" s="154"/>
      <c r="H122" s="28" t="str">
        <f>IF(A122=0,H121,INDEX(調査対象選定!A:A,MATCH(A122,調査対象選定!B:B,0)))</f>
        <v>○</v>
      </c>
    </row>
    <row r="123" spans="1:8" s="28" customFormat="1" ht="26.4">
      <c r="A123" s="177"/>
      <c r="B123" s="52" t="s">
        <v>178</v>
      </c>
      <c r="C123" s="30" t="s">
        <v>5</v>
      </c>
      <c r="D123" s="36" t="s">
        <v>7</v>
      </c>
      <c r="E123" s="53"/>
      <c r="F123" s="142"/>
      <c r="G123" s="154"/>
      <c r="H123" s="28" t="str">
        <f>IF(A123=0,H122,INDEX(調査対象選定!A:A,MATCH(A123,調査対象選定!B:B,0)))</f>
        <v>○</v>
      </c>
    </row>
    <row r="124" spans="1:8" s="28" customFormat="1" ht="92.4">
      <c r="A124" s="177"/>
      <c r="B124" s="65" t="s">
        <v>218</v>
      </c>
      <c r="C124" s="30" t="s">
        <v>5</v>
      </c>
      <c r="D124" s="36" t="s">
        <v>118</v>
      </c>
      <c r="E124" s="34"/>
      <c r="F124" s="142"/>
      <c r="G124" s="154"/>
      <c r="H124" s="28" t="str">
        <f>IF(A124=0,H123,INDEX(調査対象選定!A:A,MATCH(A124,調査対象選定!B:B,0)))</f>
        <v>○</v>
      </c>
    </row>
    <row r="125" spans="1:8" s="28" customFormat="1" ht="79.2">
      <c r="A125" s="177"/>
      <c r="B125" s="49" t="s">
        <v>219</v>
      </c>
      <c r="C125" s="30" t="s">
        <v>5</v>
      </c>
      <c r="D125" s="36" t="s">
        <v>119</v>
      </c>
      <c r="E125" s="32"/>
      <c r="F125" s="142"/>
      <c r="G125" s="154"/>
      <c r="H125" s="28" t="str">
        <f>IF(A125=0,H124,INDEX(調査対象選定!A:A,MATCH(A125,調査対象選定!B:B,0)))</f>
        <v>○</v>
      </c>
    </row>
    <row r="126" spans="1:8" s="28" customFormat="1" ht="39.6">
      <c r="A126" s="178"/>
      <c r="B126" s="58" t="s">
        <v>220</v>
      </c>
      <c r="C126" s="40" t="s">
        <v>5</v>
      </c>
      <c r="D126" s="54" t="s">
        <v>74</v>
      </c>
      <c r="E126" s="59"/>
      <c r="F126" s="143"/>
      <c r="G126" s="155"/>
      <c r="H126" s="28" t="str">
        <f>IF(A126=0,H125,INDEX(調査対象選定!A:A,MATCH(A126,調査対象選定!B:B,0)))</f>
        <v>○</v>
      </c>
    </row>
    <row r="127" spans="1:8" s="28" customFormat="1" ht="26.4">
      <c r="A127" s="177" t="s">
        <v>35</v>
      </c>
      <c r="B127" s="60" t="s">
        <v>221</v>
      </c>
      <c r="C127" s="189" t="str">
        <f>IF(OR(C128=$J$1,C131=$J$1),$J$1,$I$1)</f>
        <v>□</v>
      </c>
      <c r="D127" s="190" t="s">
        <v>92</v>
      </c>
      <c r="E127" s="62"/>
      <c r="F127" s="150"/>
      <c r="G127" s="158"/>
      <c r="H127" s="28" t="str">
        <f>IF(A127=0,H126,INDEX(調査対象選定!A:A,MATCH(A127,調査対象選定!B:B,0)))</f>
        <v>○</v>
      </c>
    </row>
    <row r="128" spans="1:8" s="28" customFormat="1" ht="52.8">
      <c r="A128" s="177"/>
      <c r="B128" s="103" t="s">
        <v>312</v>
      </c>
      <c r="C128" s="136" t="str">
        <f>IF(AND(C129=$J$1,C130=$J$1),$J$1,$I$1)</f>
        <v>□</v>
      </c>
      <c r="D128" s="166" t="s">
        <v>290</v>
      </c>
      <c r="E128" s="62"/>
      <c r="F128" s="142"/>
      <c r="G128" s="154"/>
      <c r="H128" s="28" t="str">
        <f>IF(A128=0,H127,INDEX(調査対象選定!A:A,MATCH(A128,調査対象選定!B:B,0)))</f>
        <v>○</v>
      </c>
    </row>
    <row r="129" spans="1:8" s="28" customFormat="1" ht="92.4">
      <c r="A129" s="177"/>
      <c r="B129" s="90" t="s">
        <v>313</v>
      </c>
      <c r="C129" s="11" t="s">
        <v>47</v>
      </c>
      <c r="D129" s="12" t="s">
        <v>52</v>
      </c>
      <c r="E129" s="62"/>
      <c r="F129" s="142"/>
      <c r="G129" s="154"/>
      <c r="H129" s="28" t="str">
        <f>IF(A129=0,H128,INDEX(調査対象選定!A:A,MATCH(A129,調査対象選定!B:B,0)))</f>
        <v>○</v>
      </c>
    </row>
    <row r="130" spans="1:8" s="28" customFormat="1" ht="52.8">
      <c r="A130" s="177"/>
      <c r="B130" s="90" t="s">
        <v>314</v>
      </c>
      <c r="C130" s="30" t="s">
        <v>5</v>
      </c>
      <c r="D130" s="36" t="s">
        <v>7</v>
      </c>
      <c r="E130" s="53"/>
      <c r="F130" s="142"/>
      <c r="G130" s="154"/>
      <c r="H130" s="28" t="str">
        <f>IF(A130=0,H129,INDEX(調査対象選定!A:A,MATCH(A130,調査対象選定!B:B,0)))</f>
        <v>○</v>
      </c>
    </row>
    <row r="131" spans="1:8" s="28" customFormat="1" ht="52.8">
      <c r="A131" s="177"/>
      <c r="B131" s="90" t="s">
        <v>315</v>
      </c>
      <c r="C131" s="136" t="str">
        <f>IF(AND(C132=$J$1,C133=$J$1,C134=$J$1),$J$1,$I$1)</f>
        <v>□</v>
      </c>
      <c r="D131" s="166" t="s">
        <v>290</v>
      </c>
      <c r="E131" s="53"/>
      <c r="F131" s="142"/>
      <c r="G131" s="154"/>
      <c r="H131" s="28" t="str">
        <f>IF(A131=0,H130,INDEX(調査対象選定!A:A,MATCH(A131,調査対象選定!B:B,0)))</f>
        <v>○</v>
      </c>
    </row>
    <row r="132" spans="1:8" s="28" customFormat="1" ht="66">
      <c r="A132" s="177"/>
      <c r="B132" s="90" t="s">
        <v>316</v>
      </c>
      <c r="C132" s="30" t="s">
        <v>5</v>
      </c>
      <c r="D132" s="36" t="s">
        <v>7</v>
      </c>
      <c r="E132" s="53"/>
      <c r="F132" s="142"/>
      <c r="G132" s="154"/>
      <c r="H132" s="28" t="str">
        <f>IF(A132=0,H131,INDEX(調査対象選定!A:A,MATCH(A132,調査対象選定!B:B,0)))</f>
        <v>○</v>
      </c>
    </row>
    <row r="133" spans="1:8" s="28" customFormat="1" ht="92.4">
      <c r="A133" s="177"/>
      <c r="B133" s="90" t="s">
        <v>317</v>
      </c>
      <c r="C133" s="30" t="s">
        <v>5</v>
      </c>
      <c r="D133" s="36" t="s">
        <v>7</v>
      </c>
      <c r="E133" s="53"/>
      <c r="F133" s="142"/>
      <c r="G133" s="154"/>
      <c r="H133" s="28" t="str">
        <f>IF(A133=0,H132,INDEX(調査対象選定!A:A,MATCH(A133,調査対象選定!B:B,0)))</f>
        <v>○</v>
      </c>
    </row>
    <row r="134" spans="1:8" s="28" customFormat="1" ht="39.6">
      <c r="A134" s="177"/>
      <c r="B134" s="90" t="s">
        <v>318</v>
      </c>
      <c r="C134" s="30" t="s">
        <v>5</v>
      </c>
      <c r="D134" s="36" t="s">
        <v>7</v>
      </c>
      <c r="E134" s="53"/>
      <c r="F134" s="142"/>
      <c r="G134" s="154"/>
      <c r="H134" s="28" t="str">
        <f>IF(A134=0,H133,INDEX(調査対象選定!A:A,MATCH(A134,調査対象選定!B:B,0)))</f>
        <v>○</v>
      </c>
    </row>
    <row r="135" spans="1:8" s="28" customFormat="1" ht="26.4">
      <c r="A135" s="177"/>
      <c r="B135" s="49" t="s">
        <v>178</v>
      </c>
      <c r="C135" s="30" t="s">
        <v>5</v>
      </c>
      <c r="D135" s="36" t="s">
        <v>7</v>
      </c>
      <c r="E135" s="53"/>
      <c r="F135" s="142"/>
      <c r="G135" s="154"/>
      <c r="H135" s="28" t="str">
        <f>IF(A135=0,H134,INDEX(調査対象選定!A:A,MATCH(A135,調査対象選定!B:B,0)))</f>
        <v>○</v>
      </c>
    </row>
    <row r="136" spans="1:8" s="28" customFormat="1" ht="39.6">
      <c r="A136" s="177"/>
      <c r="B136" s="63" t="s">
        <v>222</v>
      </c>
      <c r="C136" s="66" t="s">
        <v>5</v>
      </c>
      <c r="D136" s="67" t="s">
        <v>74</v>
      </c>
      <c r="E136" s="64"/>
      <c r="F136" s="151"/>
      <c r="G136" s="159"/>
      <c r="H136" s="28" t="str">
        <f>IF(A136=0,H135,INDEX(調査対象選定!A:A,MATCH(A136,調査対象選定!B:B,0)))</f>
        <v>○</v>
      </c>
    </row>
    <row r="137" spans="1:8" s="28" customFormat="1" ht="26.4">
      <c r="A137" s="176" t="s">
        <v>40</v>
      </c>
      <c r="B137" s="56" t="s">
        <v>223</v>
      </c>
      <c r="C137" s="26" t="s">
        <v>5</v>
      </c>
      <c r="D137" s="51" t="s">
        <v>53</v>
      </c>
      <c r="E137" s="57"/>
      <c r="F137" s="141"/>
      <c r="G137" s="153"/>
      <c r="H137" s="28" t="str">
        <f>IF(A137=0,H136,INDEX(調査対象選定!A:A,MATCH(A137,調査対象選定!B:B,0)))</f>
        <v>○</v>
      </c>
    </row>
    <row r="138" spans="1:8" s="28" customFormat="1" ht="52.8">
      <c r="A138" s="177"/>
      <c r="B138" s="60" t="s">
        <v>224</v>
      </c>
      <c r="C138" s="30" t="s">
        <v>5</v>
      </c>
      <c r="D138" s="36" t="s">
        <v>7</v>
      </c>
      <c r="E138" s="53" t="s">
        <v>113</v>
      </c>
      <c r="F138" s="142"/>
      <c r="G138" s="154"/>
      <c r="H138" s="28" t="str">
        <f>IF(A138=0,H137,INDEX(調査対象選定!A:A,MATCH(A138,調査対象選定!B:B,0)))</f>
        <v>○</v>
      </c>
    </row>
    <row r="139" spans="1:8" s="28" customFormat="1" ht="52.8">
      <c r="A139" s="177"/>
      <c r="B139" s="52" t="s">
        <v>225</v>
      </c>
      <c r="C139" s="30" t="s">
        <v>5</v>
      </c>
      <c r="D139" s="36" t="s">
        <v>53</v>
      </c>
      <c r="E139" s="53" t="s">
        <v>113</v>
      </c>
      <c r="F139" s="142"/>
      <c r="G139" s="154"/>
      <c r="H139" s="28" t="str">
        <f>IF(A139=0,H138,INDEX(調査対象選定!A:A,MATCH(A139,調査対象選定!B:B,0)))</f>
        <v>○</v>
      </c>
    </row>
    <row r="140" spans="1:8" s="28" customFormat="1" ht="52.8">
      <c r="A140" s="177"/>
      <c r="B140" s="52" t="s">
        <v>226</v>
      </c>
      <c r="C140" s="30" t="s">
        <v>5</v>
      </c>
      <c r="D140" s="36" t="s">
        <v>53</v>
      </c>
      <c r="E140" s="53"/>
      <c r="F140" s="142"/>
      <c r="G140" s="154"/>
      <c r="H140" s="28" t="str">
        <f>IF(A140=0,H139,INDEX(調査対象選定!A:A,MATCH(A140,調査対象選定!B:B,0)))</f>
        <v>○</v>
      </c>
    </row>
    <row r="141" spans="1:8" s="28" customFormat="1" ht="39.6">
      <c r="A141" s="177"/>
      <c r="B141" s="52" t="s">
        <v>227</v>
      </c>
      <c r="C141" s="30" t="s">
        <v>5</v>
      </c>
      <c r="D141" s="36" t="s">
        <v>53</v>
      </c>
      <c r="E141" s="53"/>
      <c r="F141" s="142"/>
      <c r="G141" s="154"/>
      <c r="H141" s="28" t="str">
        <f>IF(A141=0,H140,INDEX(調査対象選定!A:A,MATCH(A141,調査対象選定!B:B,0)))</f>
        <v>○</v>
      </c>
    </row>
    <row r="142" spans="1:8" s="28" customFormat="1" ht="26.4">
      <c r="A142" s="177"/>
      <c r="B142" s="52" t="s">
        <v>228</v>
      </c>
      <c r="C142" s="30" t="s">
        <v>5</v>
      </c>
      <c r="D142" s="36" t="s">
        <v>7</v>
      </c>
      <c r="E142" s="53"/>
      <c r="F142" s="142"/>
      <c r="G142" s="154"/>
      <c r="H142" s="28" t="str">
        <f>IF(A142=0,H141,INDEX(調査対象選定!A:A,MATCH(A142,調査対象選定!B:B,0)))</f>
        <v>○</v>
      </c>
    </row>
    <row r="143" spans="1:8" s="28" customFormat="1" ht="52.8">
      <c r="A143" s="177"/>
      <c r="B143" s="63" t="s">
        <v>229</v>
      </c>
      <c r="C143" s="30" t="s">
        <v>5</v>
      </c>
      <c r="D143" s="36" t="s">
        <v>7</v>
      </c>
      <c r="E143" s="64"/>
      <c r="F143" s="142"/>
      <c r="G143" s="154"/>
      <c r="H143" s="28" t="str">
        <f>IF(A143=0,H142,INDEX(調査対象選定!A:A,MATCH(A143,調査対象選定!B:B,0)))</f>
        <v>○</v>
      </c>
    </row>
    <row r="144" spans="1:8" s="28" customFormat="1" ht="39.6">
      <c r="A144" s="177"/>
      <c r="B144" s="52" t="s">
        <v>210</v>
      </c>
      <c r="C144" s="30" t="s">
        <v>5</v>
      </c>
      <c r="D144" s="36" t="s">
        <v>74</v>
      </c>
      <c r="E144" s="64"/>
      <c r="F144" s="142"/>
      <c r="G144" s="154"/>
      <c r="H144" s="28" t="str">
        <f>IF(A144=0,H143,INDEX(調査対象選定!A:A,MATCH(A144,調査対象選定!B:B,0)))</f>
        <v>○</v>
      </c>
    </row>
    <row r="145" spans="1:8" s="28" customFormat="1" ht="39.6">
      <c r="A145" s="178"/>
      <c r="B145" s="98" t="s">
        <v>230</v>
      </c>
      <c r="C145" s="40" t="s">
        <v>5</v>
      </c>
      <c r="D145" s="54" t="s">
        <v>53</v>
      </c>
      <c r="E145" s="59"/>
      <c r="F145" s="143"/>
      <c r="G145" s="155"/>
      <c r="H145" s="28" t="str">
        <f>IF(A145=0,H144,INDEX(調査対象選定!A:A,MATCH(A145,調査対象選定!B:B,0)))</f>
        <v>○</v>
      </c>
    </row>
    <row r="146" spans="1:8" s="28" customFormat="1" ht="26.4">
      <c r="A146" s="177" t="s">
        <v>76</v>
      </c>
      <c r="B146" s="60" t="s">
        <v>231</v>
      </c>
      <c r="C146" s="61" t="s">
        <v>5</v>
      </c>
      <c r="D146" s="74" t="s">
        <v>53</v>
      </c>
      <c r="E146" s="62"/>
      <c r="F146" s="150"/>
      <c r="G146" s="158"/>
      <c r="H146" s="28" t="str">
        <f>IF(A146=0,H145,INDEX(調査対象選定!A:A,MATCH(A146,調査対象選定!B:B,0)))</f>
        <v>○</v>
      </c>
    </row>
    <row r="147" spans="1:8" s="28" customFormat="1" ht="66">
      <c r="A147" s="177"/>
      <c r="B147" s="52" t="s">
        <v>232</v>
      </c>
      <c r="C147" s="30" t="s">
        <v>5</v>
      </c>
      <c r="D147" s="36" t="s">
        <v>53</v>
      </c>
      <c r="E147" s="53"/>
      <c r="F147" s="142"/>
      <c r="G147" s="154"/>
      <c r="H147" s="28" t="str">
        <f>IF(A147=0,H146,INDEX(調査対象選定!A:A,MATCH(A147,調査対象選定!B:B,0)))</f>
        <v>○</v>
      </c>
    </row>
    <row r="148" spans="1:8" s="28" customFormat="1" ht="26.4">
      <c r="A148" s="177"/>
      <c r="B148" s="52" t="s">
        <v>233</v>
      </c>
      <c r="C148" s="30" t="s">
        <v>5</v>
      </c>
      <c r="D148" s="36" t="s">
        <v>53</v>
      </c>
      <c r="E148" s="53"/>
      <c r="F148" s="142"/>
      <c r="G148" s="154"/>
      <c r="H148" s="28" t="str">
        <f>IF(A148=0,H147,INDEX(調査対象選定!A:A,MATCH(A148,調査対象選定!B:B,0)))</f>
        <v>○</v>
      </c>
    </row>
    <row r="149" spans="1:8" s="28" customFormat="1" ht="39.6">
      <c r="A149" s="177"/>
      <c r="B149" s="63" t="s">
        <v>230</v>
      </c>
      <c r="C149" s="66" t="s">
        <v>5</v>
      </c>
      <c r="D149" s="67" t="s">
        <v>53</v>
      </c>
      <c r="E149" s="34"/>
      <c r="F149" s="151"/>
      <c r="G149" s="159"/>
      <c r="H149" s="28" t="str">
        <f>IF(A149=0,H148,INDEX(調査対象選定!A:A,MATCH(A149,調査対象選定!B:B,0)))</f>
        <v>○</v>
      </c>
    </row>
    <row r="150" spans="1:8" s="28" customFormat="1" ht="26.4">
      <c r="A150" s="176" t="s">
        <v>77</v>
      </c>
      <c r="B150" s="56" t="s">
        <v>231</v>
      </c>
      <c r="C150" s="26" t="s">
        <v>5</v>
      </c>
      <c r="D150" s="51" t="s">
        <v>53</v>
      </c>
      <c r="E150" s="57"/>
      <c r="F150" s="141"/>
      <c r="G150" s="153"/>
      <c r="H150" s="28" t="str">
        <f>IF(A150=0,H149,INDEX(調査対象選定!A:A,MATCH(A150,調査対象選定!B:B,0)))</f>
        <v>○</v>
      </c>
    </row>
    <row r="151" spans="1:8" s="28" customFormat="1" ht="66">
      <c r="A151" s="177"/>
      <c r="B151" s="52" t="s">
        <v>232</v>
      </c>
      <c r="C151" s="30" t="s">
        <v>5</v>
      </c>
      <c r="D151" s="36" t="s">
        <v>53</v>
      </c>
      <c r="E151" s="53"/>
      <c r="F151" s="142"/>
      <c r="G151" s="154"/>
      <c r="H151" s="28" t="str">
        <f>IF(A151=0,H150,INDEX(調査対象選定!A:A,MATCH(A151,調査対象選定!B:B,0)))</f>
        <v>○</v>
      </c>
    </row>
    <row r="152" spans="1:8" s="28" customFormat="1" ht="39.6">
      <c r="A152" s="177"/>
      <c r="B152" s="52" t="s">
        <v>210</v>
      </c>
      <c r="C152" s="30" t="s">
        <v>5</v>
      </c>
      <c r="D152" s="36" t="s">
        <v>74</v>
      </c>
      <c r="E152" s="64"/>
      <c r="F152" s="142"/>
      <c r="G152" s="154"/>
      <c r="H152" s="28" t="str">
        <f>IF(A152=0,H151,INDEX(調査対象選定!A:A,MATCH(A152,調査対象選定!B:B,0)))</f>
        <v>○</v>
      </c>
    </row>
    <row r="153" spans="1:8" s="28" customFormat="1" ht="39.6">
      <c r="A153" s="178"/>
      <c r="B153" s="58" t="s">
        <v>230</v>
      </c>
      <c r="C153" s="40" t="s">
        <v>5</v>
      </c>
      <c r="D153" s="54" t="s">
        <v>53</v>
      </c>
      <c r="E153" s="59"/>
      <c r="F153" s="143"/>
      <c r="G153" s="155"/>
      <c r="H153" s="28" t="str">
        <f>IF(A153=0,H152,INDEX(調査対象選定!A:A,MATCH(A153,調査対象選定!B:B,0)))</f>
        <v>○</v>
      </c>
    </row>
    <row r="154" spans="1:8" s="28" customFormat="1" ht="79.2">
      <c r="A154" s="48" t="s">
        <v>78</v>
      </c>
      <c r="B154" s="49" t="s">
        <v>234</v>
      </c>
      <c r="C154" s="50" t="s">
        <v>5</v>
      </c>
      <c r="D154" s="70" t="s">
        <v>52</v>
      </c>
      <c r="E154" s="34"/>
      <c r="F154" s="149"/>
      <c r="G154" s="157"/>
      <c r="H154" s="28" t="str">
        <f>IF(A154=0,H153,INDEX(調査対象選定!A:A,MATCH(A154,調査対象選定!B:B,0)))</f>
        <v>○</v>
      </c>
    </row>
    <row r="155" spans="1:8" s="28" customFormat="1" ht="39.6">
      <c r="A155" s="176" t="s">
        <v>27</v>
      </c>
      <c r="B155" s="56" t="s">
        <v>235</v>
      </c>
      <c r="C155" s="26" t="s">
        <v>5</v>
      </c>
      <c r="D155" s="51" t="s">
        <v>52</v>
      </c>
      <c r="E155" s="57"/>
      <c r="F155" s="141"/>
      <c r="G155" s="153"/>
      <c r="H155" s="28" t="str">
        <f>IF(A155=0,H154,INDEX(調査対象選定!A:A,MATCH(A155,調査対象選定!B:B,0)))</f>
        <v>○</v>
      </c>
    </row>
    <row r="156" spans="1:8" s="28" customFormat="1" ht="39.6">
      <c r="A156" s="177"/>
      <c r="B156" s="52" t="s">
        <v>236</v>
      </c>
      <c r="C156" s="30" t="s">
        <v>5</v>
      </c>
      <c r="D156" s="36" t="s">
        <v>52</v>
      </c>
      <c r="E156" s="53"/>
      <c r="F156" s="142"/>
      <c r="G156" s="154"/>
      <c r="H156" s="28" t="str">
        <f>IF(A156=0,H155,INDEX(調査対象選定!A:A,MATCH(A156,調査対象選定!B:B,0)))</f>
        <v>○</v>
      </c>
    </row>
    <row r="157" spans="1:8" s="28" customFormat="1" ht="39.6">
      <c r="A157" s="178"/>
      <c r="B157" s="98" t="s">
        <v>237</v>
      </c>
      <c r="C157" s="40" t="s">
        <v>5</v>
      </c>
      <c r="D157" s="54" t="s">
        <v>7</v>
      </c>
      <c r="E157" s="41"/>
      <c r="F157" s="143"/>
      <c r="G157" s="155"/>
      <c r="H157" s="28" t="str">
        <f>IF(A157=0,H156,INDEX(調査対象選定!A:A,MATCH(A157,調査対象選定!B:B,0)))</f>
        <v>○</v>
      </c>
    </row>
    <row r="158" spans="1:8" s="28" customFormat="1" ht="39.6">
      <c r="A158" s="177" t="s">
        <v>36</v>
      </c>
      <c r="B158" s="49" t="s">
        <v>238</v>
      </c>
      <c r="C158" s="61" t="s">
        <v>5</v>
      </c>
      <c r="D158" s="74" t="s">
        <v>53</v>
      </c>
      <c r="E158" s="34"/>
      <c r="F158" s="150"/>
      <c r="G158" s="158"/>
      <c r="H158" s="28" t="str">
        <f>IF(A158=0,H157,INDEX(調査対象選定!A:A,MATCH(A158,調査対象選定!B:B,0)))</f>
        <v>○</v>
      </c>
    </row>
    <row r="159" spans="1:8" s="28" customFormat="1" ht="52.8">
      <c r="A159" s="177"/>
      <c r="B159" s="52" t="s">
        <v>239</v>
      </c>
      <c r="C159" s="30" t="s">
        <v>5</v>
      </c>
      <c r="D159" s="36" t="s">
        <v>7</v>
      </c>
      <c r="E159" s="53"/>
      <c r="F159" s="142"/>
      <c r="G159" s="154"/>
      <c r="H159" s="28" t="str">
        <f>IF(A159=0,H158,INDEX(調査対象選定!A:A,MATCH(A159,調査対象選定!B:B,0)))</f>
        <v>○</v>
      </c>
    </row>
    <row r="160" spans="1:8" s="28" customFormat="1" ht="39.6">
      <c r="A160" s="177"/>
      <c r="B160" s="52" t="s">
        <v>240</v>
      </c>
      <c r="C160" s="30" t="s">
        <v>5</v>
      </c>
      <c r="D160" s="36" t="s">
        <v>53</v>
      </c>
      <c r="E160" s="53"/>
      <c r="F160" s="142"/>
      <c r="G160" s="154"/>
      <c r="H160" s="28" t="str">
        <f>IF(A160=0,H159,INDEX(調査対象選定!A:A,MATCH(A160,調査対象選定!B:B,0)))</f>
        <v>○</v>
      </c>
    </row>
    <row r="161" spans="1:10" s="28" customFormat="1" ht="26.4">
      <c r="A161" s="177"/>
      <c r="B161" s="49" t="s">
        <v>241</v>
      </c>
      <c r="C161" s="66" t="s">
        <v>5</v>
      </c>
      <c r="D161" s="67" t="s">
        <v>53</v>
      </c>
      <c r="E161" s="34" t="s">
        <v>112</v>
      </c>
      <c r="F161" s="151"/>
      <c r="G161" s="159"/>
      <c r="H161" s="28" t="str">
        <f>IF(A161=0,H160,INDEX(調査対象選定!A:A,MATCH(A161,調査対象選定!B:B,0)))</f>
        <v>○</v>
      </c>
    </row>
    <row r="162" spans="1:10" ht="52.8">
      <c r="A162" s="184" t="s">
        <v>41</v>
      </c>
      <c r="B162" s="76" t="s">
        <v>242</v>
      </c>
      <c r="C162" s="77" t="s">
        <v>5</v>
      </c>
      <c r="D162" s="104" t="s">
        <v>53</v>
      </c>
      <c r="E162" s="57"/>
      <c r="F162" s="141"/>
      <c r="G162" s="153"/>
      <c r="H162" s="28" t="str">
        <f>IF(A162=0,H161,INDEX(調査対象選定!A:A,MATCH(A162,調査対象選定!B:B,0)))</f>
        <v>○</v>
      </c>
      <c r="J162" s="28"/>
    </row>
    <row r="163" spans="1:10" ht="52.8">
      <c r="A163" s="185"/>
      <c r="B163" s="78" t="s">
        <v>243</v>
      </c>
      <c r="C163" s="79" t="s">
        <v>5</v>
      </c>
      <c r="D163" s="105" t="s">
        <v>53</v>
      </c>
      <c r="E163" s="59"/>
      <c r="F163" s="143"/>
      <c r="G163" s="155"/>
      <c r="H163" s="28" t="str">
        <f>IF(A163=0,H162,INDEX(調査対象選定!A:A,MATCH(A163,調査対象選定!B:B,0)))</f>
        <v>○</v>
      </c>
      <c r="J163" s="28"/>
    </row>
    <row r="164" spans="1:10" s="28" customFormat="1" ht="26.4">
      <c r="A164" s="48" t="s">
        <v>42</v>
      </c>
      <c r="B164" s="69" t="s">
        <v>244</v>
      </c>
      <c r="C164" s="50" t="s">
        <v>5</v>
      </c>
      <c r="D164" s="70" t="s">
        <v>7</v>
      </c>
      <c r="E164" s="34"/>
      <c r="F164" s="149"/>
      <c r="G164" s="157"/>
      <c r="H164" s="28" t="str">
        <f>IF(A164=0,H163,INDEX(調査対象選定!A:A,MATCH(A164,調査対象選定!B:B,0)))</f>
        <v>○</v>
      </c>
    </row>
    <row r="165" spans="1:10" s="28" customFormat="1" ht="26.4">
      <c r="A165" s="42" t="s">
        <v>43</v>
      </c>
      <c r="B165" s="43" t="s">
        <v>245</v>
      </c>
      <c r="C165" s="44" t="s">
        <v>5</v>
      </c>
      <c r="D165" s="80" t="s">
        <v>7</v>
      </c>
      <c r="E165" s="46"/>
      <c r="F165" s="152"/>
      <c r="G165" s="156"/>
      <c r="H165" s="28" t="str">
        <f>IF(A165=0,H164,INDEX(調査対象選定!A:A,MATCH(A165,調査対象選定!B:B,0)))</f>
        <v>○</v>
      </c>
    </row>
    <row r="166" spans="1:10" s="28" customFormat="1" ht="145.19999999999999">
      <c r="A166" s="177" t="s">
        <v>79</v>
      </c>
      <c r="B166" s="106" t="s">
        <v>246</v>
      </c>
      <c r="C166" s="81" t="s">
        <v>5</v>
      </c>
      <c r="D166" s="82" t="s">
        <v>7</v>
      </c>
      <c r="E166" s="34"/>
      <c r="F166" s="150"/>
      <c r="G166" s="158"/>
      <c r="H166" s="28" t="str">
        <f>IF(A166=0,H165,INDEX(調査対象選定!A:A,MATCH(A166,調査対象選定!B:B,0)))</f>
        <v>○</v>
      </c>
    </row>
    <row r="167" spans="1:10" s="28" customFormat="1" ht="26.4">
      <c r="A167" s="177"/>
      <c r="B167" s="85" t="s">
        <v>247</v>
      </c>
      <c r="C167" s="11" t="s">
        <v>5</v>
      </c>
      <c r="D167" s="83" t="s">
        <v>53</v>
      </c>
      <c r="E167" s="53" t="s">
        <v>112</v>
      </c>
      <c r="F167" s="142"/>
      <c r="G167" s="154"/>
      <c r="H167" s="28" t="str">
        <f>IF(A167=0,H166,INDEX(調査対象選定!A:A,MATCH(A167,調査対象選定!B:B,0)))</f>
        <v>○</v>
      </c>
    </row>
    <row r="168" spans="1:10" s="28" customFormat="1" ht="52.8">
      <c r="A168" s="177"/>
      <c r="B168" s="85" t="s">
        <v>248</v>
      </c>
      <c r="C168" s="79" t="s">
        <v>5</v>
      </c>
      <c r="D168" s="172" t="s">
        <v>53</v>
      </c>
      <c r="E168" s="53"/>
      <c r="F168" s="142"/>
      <c r="G168" s="154"/>
      <c r="H168" s="28" t="str">
        <f>IF(A168=0,H167,INDEX(調査対象選定!A:A,MATCH(A168,調査対象選定!B:B,0)))</f>
        <v>○</v>
      </c>
    </row>
    <row r="169" spans="1:10" s="28" customFormat="1" ht="79.2">
      <c r="A169" s="176" t="s">
        <v>44</v>
      </c>
      <c r="B169" s="84" t="s">
        <v>249</v>
      </c>
      <c r="C169" s="81" t="s">
        <v>5</v>
      </c>
      <c r="D169" s="82" t="s">
        <v>7</v>
      </c>
      <c r="E169" s="27"/>
      <c r="F169" s="142"/>
      <c r="G169" s="154"/>
      <c r="H169" s="28" t="str">
        <f>IF(A169=0,H168,INDEX(調査対象選定!A:A,MATCH(A169,調査対象選定!B:B,0)))</f>
        <v>○</v>
      </c>
    </row>
    <row r="170" spans="1:10" s="28" customFormat="1" ht="66">
      <c r="A170" s="177"/>
      <c r="B170" s="85" t="s">
        <v>250</v>
      </c>
      <c r="C170" s="11" t="s">
        <v>5</v>
      </c>
      <c r="D170" s="83" t="s">
        <v>53</v>
      </c>
      <c r="E170" s="53" t="s">
        <v>112</v>
      </c>
      <c r="F170" s="142"/>
      <c r="G170" s="154"/>
      <c r="H170" s="28" t="str">
        <f>IF(A170=0,H169,INDEX(調査対象選定!A:A,MATCH(A170,調査対象選定!B:B,0)))</f>
        <v>○</v>
      </c>
    </row>
    <row r="171" spans="1:10" s="28" customFormat="1" ht="26.4">
      <c r="A171" s="177"/>
      <c r="B171" s="85" t="s">
        <v>251</v>
      </c>
      <c r="C171" s="11" t="s">
        <v>5</v>
      </c>
      <c r="D171" s="83" t="s">
        <v>53</v>
      </c>
      <c r="E171" s="53"/>
      <c r="F171" s="142"/>
      <c r="G171" s="154"/>
      <c r="H171" s="28" t="str">
        <f>IF(A171=0,H170,INDEX(調査対象選定!A:A,MATCH(A171,調査対象選定!B:B,0)))</f>
        <v>○</v>
      </c>
    </row>
    <row r="172" spans="1:10" s="28" customFormat="1" ht="52.8">
      <c r="A172" s="177"/>
      <c r="B172" s="106" t="s">
        <v>252</v>
      </c>
      <c r="C172" s="86" t="s">
        <v>5</v>
      </c>
      <c r="D172" s="87" t="s">
        <v>7</v>
      </c>
      <c r="E172" s="34"/>
      <c r="F172" s="151"/>
      <c r="G172" s="159"/>
      <c r="H172" s="28" t="str">
        <f>IF(A172=0,H171,INDEX(調査対象選定!A:A,MATCH(A172,調査対象選定!B:B,0)))</f>
        <v>○</v>
      </c>
    </row>
    <row r="173" spans="1:10" s="28" customFormat="1" ht="26.4">
      <c r="A173" s="176" t="s">
        <v>45</v>
      </c>
      <c r="B173" s="56" t="s">
        <v>221</v>
      </c>
      <c r="C173" s="167" t="str">
        <f>IF(OR(C174=$J$1,C175=$J$1),$J$1,$I$1)</f>
        <v>□</v>
      </c>
      <c r="D173" s="168" t="s">
        <v>92</v>
      </c>
      <c r="E173" s="57"/>
      <c r="F173" s="141"/>
      <c r="G173" s="153"/>
      <c r="H173" s="28" t="str">
        <f>IF(A173=0,H172,INDEX(調査対象選定!A:A,MATCH(A173,調査対象選定!B:B,0)))</f>
        <v>○</v>
      </c>
    </row>
    <row r="174" spans="1:10" s="28" customFormat="1" ht="39.6">
      <c r="A174" s="177"/>
      <c r="B174" s="49" t="s">
        <v>253</v>
      </c>
      <c r="C174" s="30" t="s">
        <v>5</v>
      </c>
      <c r="D174" s="36" t="s">
        <v>7</v>
      </c>
      <c r="E174" s="53"/>
      <c r="F174" s="142"/>
      <c r="G174" s="154"/>
      <c r="H174" s="28" t="str">
        <f>IF(A174=0,H173,INDEX(調査対象選定!A:A,MATCH(A174,調査対象選定!B:B,0)))</f>
        <v>○</v>
      </c>
    </row>
    <row r="175" spans="1:10" s="28" customFormat="1" ht="39.6">
      <c r="A175" s="177"/>
      <c r="B175" s="49" t="s">
        <v>254</v>
      </c>
      <c r="C175" s="30" t="s">
        <v>5</v>
      </c>
      <c r="D175" s="36" t="s">
        <v>7</v>
      </c>
      <c r="E175" s="53"/>
      <c r="F175" s="142"/>
      <c r="G175" s="154"/>
      <c r="H175" s="28" t="str">
        <f>IF(A175=0,H174,INDEX(調査対象選定!A:A,MATCH(A175,調査対象選定!B:B,0)))</f>
        <v>○</v>
      </c>
    </row>
    <row r="176" spans="1:10" s="28" customFormat="1" ht="26.4">
      <c r="A176" s="177"/>
      <c r="B176" s="88" t="s">
        <v>178</v>
      </c>
      <c r="C176" s="11" t="s">
        <v>5</v>
      </c>
      <c r="D176" s="71" t="s">
        <v>7</v>
      </c>
      <c r="E176" s="34"/>
      <c r="F176" s="142"/>
      <c r="G176" s="154"/>
      <c r="H176" s="28" t="str">
        <f>IF(A176=0,H175,INDEX(調査対象選定!A:A,MATCH(A176,調査対象選定!B:B,0)))</f>
        <v>○</v>
      </c>
    </row>
    <row r="177" spans="1:10" s="28" customFormat="1" ht="39.6">
      <c r="A177" s="178"/>
      <c r="B177" s="78" t="s">
        <v>255</v>
      </c>
      <c r="C177" s="79" t="s">
        <v>5</v>
      </c>
      <c r="D177" s="89" t="s">
        <v>7</v>
      </c>
      <c r="E177" s="59"/>
      <c r="F177" s="143"/>
      <c r="G177" s="155"/>
      <c r="H177" s="28" t="str">
        <f>IF(A177=0,H176,INDEX(調査対象選定!A:A,MATCH(A177,調査対象選定!B:B,0)))</f>
        <v>○</v>
      </c>
    </row>
    <row r="178" spans="1:10" s="28" customFormat="1" ht="39.6">
      <c r="A178" s="177" t="s">
        <v>46</v>
      </c>
      <c r="B178" s="60" t="s">
        <v>256</v>
      </c>
      <c r="C178" s="61" t="s">
        <v>5</v>
      </c>
      <c r="D178" s="74" t="s">
        <v>7</v>
      </c>
      <c r="E178" s="62"/>
      <c r="F178" s="150"/>
      <c r="G178" s="158"/>
      <c r="H178" s="28" t="str">
        <f>IF(A178=0,H177,INDEX(調査対象選定!A:A,MATCH(A178,調査対象選定!B:B,0)))</f>
        <v>○</v>
      </c>
    </row>
    <row r="179" spans="1:10" s="28" customFormat="1" ht="26.4">
      <c r="A179" s="177"/>
      <c r="B179" s="90" t="s">
        <v>178</v>
      </c>
      <c r="C179" s="11" t="s">
        <v>5</v>
      </c>
      <c r="D179" s="71" t="s">
        <v>7</v>
      </c>
      <c r="E179" s="53"/>
      <c r="F179" s="142"/>
      <c r="G179" s="154"/>
      <c r="H179" s="28" t="str">
        <f>IF(A179=0,H178,INDEX(調査対象選定!A:A,MATCH(A179,調査対象選定!B:B,0)))</f>
        <v>○</v>
      </c>
    </row>
    <row r="180" spans="1:10" s="28" customFormat="1" ht="39.6">
      <c r="A180" s="177"/>
      <c r="B180" s="88" t="s">
        <v>257</v>
      </c>
      <c r="C180" s="86" t="s">
        <v>5</v>
      </c>
      <c r="D180" s="91" t="s">
        <v>7</v>
      </c>
      <c r="E180" s="64"/>
      <c r="F180" s="151"/>
      <c r="G180" s="159"/>
      <c r="H180" s="28" t="str">
        <f>IF(A180=0,H179,INDEX(調査対象選定!A:A,MATCH(A180,調査対象選定!B:B,0)))</f>
        <v>○</v>
      </c>
    </row>
    <row r="181" spans="1:10" s="28" customFormat="1" ht="26.4">
      <c r="A181" s="176" t="s">
        <v>39</v>
      </c>
      <c r="B181" s="56" t="s">
        <v>221</v>
      </c>
      <c r="C181" s="167" t="str">
        <f>IF(OR(C182=$J$1,C183=$J$1,C184=$J$1),$J$1,$I$1)</f>
        <v>□</v>
      </c>
      <c r="D181" s="168" t="s">
        <v>92</v>
      </c>
      <c r="E181" s="57"/>
      <c r="F181" s="141"/>
      <c r="G181" s="153"/>
      <c r="H181" s="28" t="str">
        <f>IF(A181=0,H180,INDEX(調査対象選定!A:A,MATCH(A181,調査対象選定!B:B,0)))</f>
        <v>○</v>
      </c>
    </row>
    <row r="182" spans="1:10" s="28" customFormat="1" ht="39.6">
      <c r="A182" s="177"/>
      <c r="B182" s="60" t="s">
        <v>258</v>
      </c>
      <c r="C182" s="30" t="s">
        <v>5</v>
      </c>
      <c r="D182" s="36" t="s">
        <v>7</v>
      </c>
      <c r="E182" s="62"/>
      <c r="F182" s="142"/>
      <c r="G182" s="154"/>
      <c r="H182" s="28" t="str">
        <f>IF(A182=0,H181,INDEX(調査対象選定!A:A,MATCH(A182,調査対象選定!B:B,0)))</f>
        <v>○</v>
      </c>
    </row>
    <row r="183" spans="1:10" s="28" customFormat="1" ht="39.6">
      <c r="A183" s="177"/>
      <c r="B183" s="60" t="s">
        <v>259</v>
      </c>
      <c r="C183" s="30" t="s">
        <v>5</v>
      </c>
      <c r="D183" s="36" t="s">
        <v>7</v>
      </c>
      <c r="E183" s="62"/>
      <c r="F183" s="142"/>
      <c r="G183" s="154"/>
      <c r="H183" s="28" t="str">
        <f>IF(A183=0,H182,INDEX(調査対象選定!A:A,MATCH(A183,調査対象選定!B:B,0)))</f>
        <v>○</v>
      </c>
    </row>
    <row r="184" spans="1:10" s="28" customFormat="1" ht="26.4">
      <c r="A184" s="177"/>
      <c r="B184" s="90" t="s">
        <v>178</v>
      </c>
      <c r="C184" s="11" t="s">
        <v>5</v>
      </c>
      <c r="D184" s="71" t="s">
        <v>7</v>
      </c>
      <c r="E184" s="53"/>
      <c r="F184" s="142"/>
      <c r="G184" s="154"/>
      <c r="H184" s="28" t="str">
        <f>IF(A184=0,H183,INDEX(調査対象選定!A:A,MATCH(A184,調査対象選定!B:B,0)))</f>
        <v>○</v>
      </c>
    </row>
    <row r="185" spans="1:10" s="28" customFormat="1" ht="39.6">
      <c r="A185" s="178"/>
      <c r="B185" s="78" t="s">
        <v>260</v>
      </c>
      <c r="C185" s="79" t="s">
        <v>5</v>
      </c>
      <c r="D185" s="89" t="s">
        <v>7</v>
      </c>
      <c r="E185" s="59"/>
      <c r="F185" s="143"/>
      <c r="G185" s="155"/>
      <c r="H185" s="28" t="str">
        <f>IF(A185=0,H184,INDEX(調査対象選定!A:A,MATCH(A185,調査対象選定!B:B,0)))</f>
        <v>○</v>
      </c>
    </row>
    <row r="186" spans="1:10" s="25" customFormat="1" ht="52.8">
      <c r="A186" s="187" t="s">
        <v>80</v>
      </c>
      <c r="B186" s="102" t="s">
        <v>319</v>
      </c>
      <c r="C186" s="107" t="s">
        <v>47</v>
      </c>
      <c r="D186" s="108" t="s">
        <v>32</v>
      </c>
      <c r="E186" s="62" t="s">
        <v>81</v>
      </c>
      <c r="F186" s="150"/>
      <c r="G186" s="158"/>
      <c r="H186" s="28" t="str">
        <f>IF(A186=0,H185,INDEX(調査対象選定!A:A,MATCH(A186,調査対象選定!B:B,0)))</f>
        <v>○</v>
      </c>
      <c r="J186" s="28"/>
    </row>
    <row r="187" spans="1:10" s="25" customFormat="1" ht="52.8">
      <c r="A187" s="187"/>
      <c r="B187" s="102" t="s">
        <v>320</v>
      </c>
      <c r="C187" s="109" t="s">
        <v>47</v>
      </c>
      <c r="D187" s="12" t="s">
        <v>52</v>
      </c>
      <c r="E187" s="53"/>
      <c r="F187" s="142"/>
      <c r="G187" s="154"/>
      <c r="H187" s="28" t="str">
        <f>IF(A187=0,H186,INDEX(調査対象選定!A:A,MATCH(A187,調査対象選定!B:B,0)))</f>
        <v>○</v>
      </c>
      <c r="J187" s="28"/>
    </row>
    <row r="188" spans="1:10" s="25" customFormat="1" ht="66">
      <c r="A188" s="187"/>
      <c r="B188" s="102" t="s">
        <v>321</v>
      </c>
      <c r="C188" s="109" t="s">
        <v>47</v>
      </c>
      <c r="D188" s="12" t="s">
        <v>52</v>
      </c>
      <c r="E188" s="53"/>
      <c r="F188" s="142"/>
      <c r="G188" s="154"/>
      <c r="H188" s="28" t="str">
        <f>IF(A188=0,H187,INDEX(調査対象選定!A:A,MATCH(A188,調査対象選定!B:B,0)))</f>
        <v>○</v>
      </c>
      <c r="J188" s="28"/>
    </row>
    <row r="189" spans="1:10" s="25" customFormat="1" ht="26.4">
      <c r="A189" s="187"/>
      <c r="B189" s="110" t="s">
        <v>322</v>
      </c>
      <c r="C189" s="109" t="s">
        <v>47</v>
      </c>
      <c r="D189" s="12" t="s">
        <v>32</v>
      </c>
      <c r="E189" s="53" t="s">
        <v>81</v>
      </c>
      <c r="F189" s="142"/>
      <c r="G189" s="154"/>
      <c r="H189" s="28" t="str">
        <f>IF(A189=0,H188,INDEX(調査対象選定!A:A,MATCH(A189,調査対象選定!B:B,0)))</f>
        <v>○</v>
      </c>
      <c r="J189" s="28"/>
    </row>
    <row r="190" spans="1:10" s="25" customFormat="1" ht="26.4">
      <c r="A190" s="187"/>
      <c r="B190" s="110" t="s">
        <v>323</v>
      </c>
      <c r="C190" s="109" t="s">
        <v>47</v>
      </c>
      <c r="D190" s="12" t="s">
        <v>32</v>
      </c>
      <c r="E190" s="53"/>
      <c r="F190" s="142"/>
      <c r="G190" s="154"/>
      <c r="H190" s="28" t="str">
        <f>IF(A190=0,H189,INDEX(調査対象選定!A:A,MATCH(A190,調査対象選定!B:B,0)))</f>
        <v>○</v>
      </c>
      <c r="J190" s="28"/>
    </row>
    <row r="191" spans="1:10" s="25" customFormat="1" ht="26.4">
      <c r="A191" s="187"/>
      <c r="B191" s="110" t="s">
        <v>324</v>
      </c>
      <c r="C191" s="109" t="s">
        <v>47</v>
      </c>
      <c r="D191" s="12" t="s">
        <v>32</v>
      </c>
      <c r="E191" s="53" t="s">
        <v>82</v>
      </c>
      <c r="F191" s="142"/>
      <c r="G191" s="154"/>
      <c r="H191" s="28" t="str">
        <f>IF(A191=0,H190,INDEX(調査対象選定!A:A,MATCH(A191,調査対象選定!B:B,0)))</f>
        <v>○</v>
      </c>
      <c r="J191" s="28"/>
    </row>
    <row r="192" spans="1:10" s="25" customFormat="1" ht="26.4">
      <c r="A192" s="187"/>
      <c r="B192" s="110" t="s">
        <v>325</v>
      </c>
      <c r="C192" s="109" t="s">
        <v>47</v>
      </c>
      <c r="D192" s="12" t="s">
        <v>91</v>
      </c>
      <c r="E192" s="53"/>
      <c r="F192" s="142"/>
      <c r="G192" s="154"/>
      <c r="H192" s="28" t="str">
        <f>IF(A192=0,H191,INDEX(調査対象選定!A:A,MATCH(A192,調査対象選定!B:B,0)))</f>
        <v>○</v>
      </c>
      <c r="J192" s="28"/>
    </row>
    <row r="193" spans="1:10" s="25" customFormat="1" ht="26.4">
      <c r="A193" s="187"/>
      <c r="B193" s="110" t="s">
        <v>326</v>
      </c>
      <c r="C193" s="109" t="s">
        <v>47</v>
      </c>
      <c r="D193" s="12" t="s">
        <v>83</v>
      </c>
      <c r="E193" s="53"/>
      <c r="F193" s="142"/>
      <c r="G193" s="154"/>
      <c r="H193" s="28" t="str">
        <f>IF(A193=0,H192,INDEX(調査対象選定!A:A,MATCH(A193,調査対象選定!B:B,0)))</f>
        <v>○</v>
      </c>
      <c r="J193" s="28"/>
    </row>
    <row r="194" spans="1:10" s="25" customFormat="1" ht="26.4">
      <c r="A194" s="187"/>
      <c r="B194" s="110" t="s">
        <v>327</v>
      </c>
      <c r="C194" s="138" t="str">
        <f>IF(AND(C195=$J$1,C196=$J$1,C197=$J$1),$J$1,$I$1)</f>
        <v>□</v>
      </c>
      <c r="D194" s="166" t="s">
        <v>290</v>
      </c>
      <c r="E194" s="53"/>
      <c r="F194" s="142"/>
      <c r="G194" s="154"/>
      <c r="H194" s="28" t="str">
        <f>IF(A194=0,H193,INDEX(調査対象選定!A:A,MATCH(A194,調査対象選定!B:B,0)))</f>
        <v>○</v>
      </c>
      <c r="J194" s="28"/>
    </row>
    <row r="195" spans="1:10" s="25" customFormat="1" ht="39.6">
      <c r="A195" s="187"/>
      <c r="B195" s="110" t="s">
        <v>328</v>
      </c>
      <c r="C195" s="109" t="s">
        <v>47</v>
      </c>
      <c r="D195" s="12" t="s">
        <v>32</v>
      </c>
      <c r="E195" s="53"/>
      <c r="F195" s="142"/>
      <c r="G195" s="154"/>
      <c r="H195" s="28" t="str">
        <f>IF(A195=0,H194,INDEX(調査対象選定!A:A,MATCH(A195,調査対象選定!B:B,0)))</f>
        <v>○</v>
      </c>
      <c r="J195" s="28"/>
    </row>
    <row r="196" spans="1:10" s="25" customFormat="1" ht="39.6">
      <c r="A196" s="187"/>
      <c r="B196" s="110" t="s">
        <v>329</v>
      </c>
      <c r="C196" s="109" t="s">
        <v>47</v>
      </c>
      <c r="D196" s="12" t="s">
        <v>32</v>
      </c>
      <c r="E196" s="53" t="s">
        <v>84</v>
      </c>
      <c r="F196" s="142"/>
      <c r="G196" s="154"/>
      <c r="H196" s="28" t="str">
        <f>IF(A196=0,H195,INDEX(調査対象選定!A:A,MATCH(A196,調査対象選定!B:B,0)))</f>
        <v>○</v>
      </c>
      <c r="J196" s="28"/>
    </row>
    <row r="197" spans="1:10" s="25" customFormat="1" ht="52.8">
      <c r="A197" s="187"/>
      <c r="B197" s="110" t="s">
        <v>330</v>
      </c>
      <c r="C197" s="109" t="s">
        <v>30</v>
      </c>
      <c r="D197" s="12" t="s">
        <v>32</v>
      </c>
      <c r="E197" s="53"/>
      <c r="F197" s="142"/>
      <c r="G197" s="154"/>
      <c r="H197" s="28" t="str">
        <f>IF(A197=0,H196,INDEX(調査対象選定!A:A,MATCH(A197,調査対象選定!B:B,0)))</f>
        <v>○</v>
      </c>
      <c r="J197" s="28"/>
    </row>
    <row r="198" spans="1:10" s="25" customFormat="1" ht="39.6">
      <c r="A198" s="187"/>
      <c r="B198" s="110" t="s">
        <v>331</v>
      </c>
      <c r="C198" s="109" t="s">
        <v>47</v>
      </c>
      <c r="D198" s="12" t="s">
        <v>32</v>
      </c>
      <c r="E198" s="53"/>
      <c r="F198" s="142"/>
      <c r="G198" s="154"/>
      <c r="H198" s="28" t="str">
        <f>IF(A198=0,H197,INDEX(調査対象選定!A:A,MATCH(A198,調査対象選定!B:B,0)))</f>
        <v>○</v>
      </c>
      <c r="J198" s="28"/>
    </row>
    <row r="199" spans="1:10" s="25" customFormat="1" ht="39.6">
      <c r="A199" s="187"/>
      <c r="B199" s="110" t="s">
        <v>332</v>
      </c>
      <c r="C199" s="109" t="s">
        <v>47</v>
      </c>
      <c r="D199" s="12" t="s">
        <v>32</v>
      </c>
      <c r="E199" s="53"/>
      <c r="F199" s="142"/>
      <c r="G199" s="154"/>
      <c r="H199" s="28" t="str">
        <f>IF(A199=0,H198,INDEX(調査対象選定!A:A,MATCH(A199,調査対象選定!B:B,0)))</f>
        <v>○</v>
      </c>
      <c r="J199" s="28"/>
    </row>
    <row r="200" spans="1:10" s="114" customFormat="1" ht="26.4">
      <c r="A200" s="187"/>
      <c r="B200" s="111" t="s">
        <v>261</v>
      </c>
      <c r="C200" s="112" t="s">
        <v>47</v>
      </c>
      <c r="D200" s="113" t="s">
        <v>85</v>
      </c>
      <c r="E200" s="64"/>
      <c r="F200" s="151"/>
      <c r="G200" s="159"/>
      <c r="H200" s="28" t="str">
        <f>IF(A200=0,H199,INDEX(調査対象選定!A:A,MATCH(A200,調査対象選定!B:B,0)))</f>
        <v>○</v>
      </c>
      <c r="J200" s="28"/>
    </row>
    <row r="201" spans="1:10" s="25" customFormat="1" ht="39.6">
      <c r="A201" s="115" t="s">
        <v>86</v>
      </c>
      <c r="B201" s="116" t="s">
        <v>262</v>
      </c>
      <c r="C201" s="117" t="s">
        <v>47</v>
      </c>
      <c r="D201" s="45" t="s">
        <v>52</v>
      </c>
      <c r="E201" s="46"/>
      <c r="F201" s="152"/>
      <c r="G201" s="156"/>
      <c r="H201" s="28" t="str">
        <f>IF(A201=0,H200,INDEX(調査対象選定!A:A,MATCH(A201,調査対象選定!B:B,0)))</f>
        <v>○</v>
      </c>
      <c r="J201" s="28"/>
    </row>
    <row r="202" spans="1:10" s="25" customFormat="1" ht="39.6">
      <c r="A202" s="118" t="s">
        <v>87</v>
      </c>
      <c r="B202" s="119" t="s">
        <v>263</v>
      </c>
      <c r="C202" s="120" t="s">
        <v>47</v>
      </c>
      <c r="D202" s="14" t="s">
        <v>52</v>
      </c>
      <c r="E202" s="34"/>
      <c r="F202" s="149"/>
      <c r="G202" s="157"/>
      <c r="H202" s="28" t="str">
        <f>IF(A202=0,H201,INDEX(調査対象選定!A:A,MATCH(A202,調査対象選定!B:B,0)))</f>
        <v>○</v>
      </c>
      <c r="J202" s="28"/>
    </row>
    <row r="203" spans="1:10" s="25" customFormat="1" ht="39.6">
      <c r="A203" s="115" t="s">
        <v>88</v>
      </c>
      <c r="B203" s="116" t="s">
        <v>264</v>
      </c>
      <c r="C203" s="117" t="s">
        <v>47</v>
      </c>
      <c r="D203" s="45" t="s">
        <v>52</v>
      </c>
      <c r="E203" s="46"/>
      <c r="F203" s="152"/>
      <c r="G203" s="156"/>
      <c r="H203" s="28" t="str">
        <f>IF(A203=0,H202,INDEX(調査対象選定!A:A,MATCH(A203,調査対象選定!B:B,0)))</f>
        <v>○</v>
      </c>
      <c r="J203" s="28"/>
    </row>
    <row r="204" spans="1:10" s="25" customFormat="1" ht="66">
      <c r="A204" s="187" t="s">
        <v>89</v>
      </c>
      <c r="B204" s="102" t="s">
        <v>265</v>
      </c>
      <c r="C204" s="107" t="s">
        <v>47</v>
      </c>
      <c r="D204" s="108" t="s">
        <v>52</v>
      </c>
      <c r="E204" s="121" t="s">
        <v>90</v>
      </c>
      <c r="F204" s="150"/>
      <c r="G204" s="158"/>
      <c r="H204" s="28" t="str">
        <f>IF(A204=0,H203,INDEX(調査対象選定!A:A,MATCH(A204,調査対象選定!B:B,0)))</f>
        <v>○</v>
      </c>
      <c r="J204" s="28"/>
    </row>
    <row r="205" spans="1:10" s="25" customFormat="1" ht="39.6">
      <c r="A205" s="187"/>
      <c r="B205" s="111" t="s">
        <v>266</v>
      </c>
      <c r="C205" s="112" t="s">
        <v>47</v>
      </c>
      <c r="D205" s="113" t="s">
        <v>52</v>
      </c>
      <c r="E205" s="64"/>
      <c r="F205" s="151"/>
      <c r="G205" s="159"/>
      <c r="H205" s="28" t="str">
        <f>IF(A205=0,H204,INDEX(調査対象選定!A:A,MATCH(A205,調査対象選定!B:B,0)))</f>
        <v>○</v>
      </c>
      <c r="J205" s="28"/>
    </row>
    <row r="206" spans="1:10" s="25" customFormat="1" ht="66">
      <c r="A206" s="186" t="s">
        <v>93</v>
      </c>
      <c r="B206" s="122" t="s">
        <v>333</v>
      </c>
      <c r="C206" s="123" t="s">
        <v>94</v>
      </c>
      <c r="D206" s="124" t="s">
        <v>95</v>
      </c>
      <c r="E206" s="125"/>
      <c r="F206" s="141"/>
      <c r="G206" s="153"/>
      <c r="H206" s="28" t="str">
        <f>IF(A206=0,H205,INDEX(調査対象選定!A:A,MATCH(A206,調査対象選定!B:B,0)))</f>
        <v>○</v>
      </c>
      <c r="J206" s="28"/>
    </row>
    <row r="207" spans="1:10" s="25" customFormat="1" ht="39.6">
      <c r="A207" s="188"/>
      <c r="B207" s="126" t="s">
        <v>334</v>
      </c>
      <c r="C207" s="127" t="s">
        <v>94</v>
      </c>
      <c r="D207" s="128" t="s">
        <v>95</v>
      </c>
      <c r="E207" s="129"/>
      <c r="F207" s="143"/>
      <c r="G207" s="155"/>
      <c r="H207" s="28" t="str">
        <f>IF(A207=0,H206,INDEX(調査対象選定!A:A,MATCH(A207,調査対象選定!B:B,0)))</f>
        <v>○</v>
      </c>
      <c r="J207" s="28"/>
    </row>
    <row r="208" spans="1:10" s="25" customFormat="1" ht="66">
      <c r="A208" s="186" t="s">
        <v>96</v>
      </c>
      <c r="B208" s="122" t="s">
        <v>335</v>
      </c>
      <c r="C208" s="123" t="s">
        <v>94</v>
      </c>
      <c r="D208" s="124" t="s">
        <v>95</v>
      </c>
      <c r="E208" s="125"/>
      <c r="F208" s="141"/>
      <c r="G208" s="153"/>
      <c r="H208" s="28" t="str">
        <f>IF(A208=0,H207,INDEX(調査対象選定!A:A,MATCH(A208,調査対象選定!B:B,0)))</f>
        <v>○</v>
      </c>
      <c r="J208" s="28"/>
    </row>
    <row r="209" spans="1:10" s="25" customFormat="1" ht="39.6">
      <c r="A209" s="188"/>
      <c r="B209" s="126" t="s">
        <v>336</v>
      </c>
      <c r="C209" s="127" t="s">
        <v>94</v>
      </c>
      <c r="D209" s="128" t="s">
        <v>95</v>
      </c>
      <c r="E209" s="129"/>
      <c r="F209" s="143"/>
      <c r="G209" s="155"/>
      <c r="H209" s="28" t="str">
        <f>IF(A209=0,H208,INDEX(調査対象選定!A:A,MATCH(A209,調査対象選定!B:B,0)))</f>
        <v>○</v>
      </c>
      <c r="J209" s="28"/>
    </row>
    <row r="210" spans="1:10" s="25" customFormat="1" ht="66">
      <c r="A210" s="186" t="s">
        <v>97</v>
      </c>
      <c r="B210" s="122" t="s">
        <v>337</v>
      </c>
      <c r="C210" s="123" t="s">
        <v>94</v>
      </c>
      <c r="D210" s="124" t="s">
        <v>95</v>
      </c>
      <c r="E210" s="125"/>
      <c r="F210" s="141"/>
      <c r="G210" s="153"/>
      <c r="H210" s="28" t="str">
        <f>IF(A210=0,H209,INDEX(調査対象選定!A:A,MATCH(A210,調査対象選定!B:B,0)))</f>
        <v>○</v>
      </c>
      <c r="J210" s="28"/>
    </row>
    <row r="211" spans="1:10" s="25" customFormat="1" ht="39.6">
      <c r="A211" s="188"/>
      <c r="B211" s="126" t="s">
        <v>338</v>
      </c>
      <c r="C211" s="127" t="s">
        <v>94</v>
      </c>
      <c r="D211" s="128" t="s">
        <v>95</v>
      </c>
      <c r="E211" s="129"/>
      <c r="F211" s="143"/>
      <c r="G211" s="155"/>
      <c r="H211" s="28" t="str">
        <f>IF(A211=0,H210,INDEX(調査対象選定!A:A,MATCH(A211,調査対象選定!B:B,0)))</f>
        <v>○</v>
      </c>
      <c r="J211" s="28"/>
    </row>
    <row r="212" spans="1:10" s="25" customFormat="1" ht="66">
      <c r="A212" s="186" t="s">
        <v>98</v>
      </c>
      <c r="B212" s="122" t="s">
        <v>339</v>
      </c>
      <c r="C212" s="123" t="s">
        <v>94</v>
      </c>
      <c r="D212" s="124" t="s">
        <v>95</v>
      </c>
      <c r="E212" s="125"/>
      <c r="F212" s="141"/>
      <c r="G212" s="153"/>
      <c r="H212" s="28" t="str">
        <f>IF(A212=0,H211,INDEX(調査対象選定!A:A,MATCH(A212,調査対象選定!B:B,0)))</f>
        <v>○</v>
      </c>
      <c r="J212" s="28"/>
    </row>
    <row r="213" spans="1:10" s="25" customFormat="1" ht="39.6">
      <c r="A213" s="188"/>
      <c r="B213" s="126" t="s">
        <v>334</v>
      </c>
      <c r="C213" s="127" t="s">
        <v>94</v>
      </c>
      <c r="D213" s="128" t="s">
        <v>95</v>
      </c>
      <c r="E213" s="129"/>
      <c r="F213" s="143"/>
      <c r="G213" s="155"/>
      <c r="H213" s="28" t="str">
        <f>IF(A213=0,H212,INDEX(調査対象選定!A:A,MATCH(A213,調査対象選定!B:B,0)))</f>
        <v>○</v>
      </c>
      <c r="J213" s="28"/>
    </row>
    <row r="214" spans="1:10" s="25" customFormat="1" ht="66">
      <c r="A214" s="186" t="s">
        <v>99</v>
      </c>
      <c r="B214" s="122" t="s">
        <v>340</v>
      </c>
      <c r="C214" s="123" t="s">
        <v>94</v>
      </c>
      <c r="D214" s="124" t="s">
        <v>95</v>
      </c>
      <c r="E214" s="125"/>
      <c r="F214" s="141"/>
      <c r="G214" s="153"/>
      <c r="H214" s="28" t="str">
        <f>IF(A214=0,H213,INDEX(調査対象選定!A:A,MATCH(A214,調査対象選定!B:B,0)))</f>
        <v>○</v>
      </c>
      <c r="J214" s="28"/>
    </row>
    <row r="215" spans="1:10" s="25" customFormat="1" ht="39.6">
      <c r="A215" s="188"/>
      <c r="B215" s="126" t="s">
        <v>338</v>
      </c>
      <c r="C215" s="127" t="s">
        <v>94</v>
      </c>
      <c r="D215" s="128" t="s">
        <v>95</v>
      </c>
      <c r="E215" s="129"/>
      <c r="F215" s="143"/>
      <c r="G215" s="155"/>
      <c r="H215" s="28" t="str">
        <f>IF(A215=0,H214,INDEX(調査対象選定!A:A,MATCH(A215,調査対象選定!B:B,0)))</f>
        <v>○</v>
      </c>
      <c r="J215" s="28"/>
    </row>
    <row r="216" spans="1:10" s="25" customFormat="1" ht="66">
      <c r="A216" s="186" t="s">
        <v>100</v>
      </c>
      <c r="B216" s="122" t="s">
        <v>341</v>
      </c>
      <c r="C216" s="123" t="s">
        <v>94</v>
      </c>
      <c r="D216" s="124" t="s">
        <v>95</v>
      </c>
      <c r="E216" s="125"/>
      <c r="F216" s="141"/>
      <c r="G216" s="153"/>
      <c r="H216" s="28" t="str">
        <f>IF(A216=0,H215,INDEX(調査対象選定!A:A,MATCH(A216,調査対象選定!B:B,0)))</f>
        <v>○</v>
      </c>
      <c r="J216" s="28"/>
    </row>
    <row r="217" spans="1:10" s="25" customFormat="1" ht="39.6">
      <c r="A217" s="187"/>
      <c r="B217" s="110" t="s">
        <v>342</v>
      </c>
      <c r="C217" s="109" t="s">
        <v>94</v>
      </c>
      <c r="D217" s="130" t="s">
        <v>95</v>
      </c>
      <c r="E217" s="131"/>
      <c r="F217" s="142"/>
      <c r="G217" s="154"/>
      <c r="H217" s="28" t="str">
        <f>IF(A217=0,H216,INDEX(調査対象選定!A:A,MATCH(A217,調査対象選定!B:B,0)))</f>
        <v>○</v>
      </c>
      <c r="J217" s="28"/>
    </row>
    <row r="218" spans="1:10" s="25" customFormat="1" ht="26.4">
      <c r="A218" s="187"/>
      <c r="B218" s="110" t="s">
        <v>343</v>
      </c>
      <c r="C218" s="136" t="str">
        <f>IF(OR(C219=$J$1,C220=$J$1),$J$1,$I$1)</f>
        <v>□</v>
      </c>
      <c r="D218" s="137" t="s">
        <v>52</v>
      </c>
      <c r="E218" s="131"/>
      <c r="F218" s="142"/>
      <c r="G218" s="154"/>
      <c r="H218" s="28" t="str">
        <f>IF(A218=0,H217,INDEX(調査対象選定!A:A,MATCH(A218,調査対象選定!B:B,0)))</f>
        <v>○</v>
      </c>
      <c r="J218" s="28"/>
    </row>
    <row r="219" spans="1:10" s="25" customFormat="1" ht="39.6">
      <c r="A219" s="187"/>
      <c r="B219" s="110" t="s">
        <v>328</v>
      </c>
      <c r="C219" s="109" t="s">
        <v>94</v>
      </c>
      <c r="D219" s="130" t="s">
        <v>95</v>
      </c>
      <c r="E219" s="131"/>
      <c r="F219" s="142"/>
      <c r="G219" s="154"/>
      <c r="H219" s="28" t="str">
        <f>IF(A219=0,H218,INDEX(調査対象選定!A:A,MATCH(A219,調査対象選定!B:B,0)))</f>
        <v>○</v>
      </c>
      <c r="J219" s="28"/>
    </row>
    <row r="220" spans="1:10" s="25" customFormat="1" ht="39.6">
      <c r="A220" s="188"/>
      <c r="B220" s="126" t="s">
        <v>329</v>
      </c>
      <c r="C220" s="127" t="s">
        <v>94</v>
      </c>
      <c r="D220" s="128" t="s">
        <v>95</v>
      </c>
      <c r="E220" s="129" t="s">
        <v>101</v>
      </c>
      <c r="F220" s="143"/>
      <c r="G220" s="155"/>
      <c r="H220" s="28" t="str">
        <f>IF(A220=0,H219,INDEX(調査対象選定!A:A,MATCH(A220,調査対象選定!B:B,0)))</f>
        <v>○</v>
      </c>
      <c r="J220" s="28"/>
    </row>
    <row r="221" spans="1:10" s="25" customFormat="1" ht="66">
      <c r="A221" s="186" t="s">
        <v>102</v>
      </c>
      <c r="B221" s="122" t="s">
        <v>344</v>
      </c>
      <c r="C221" s="123" t="s">
        <v>94</v>
      </c>
      <c r="D221" s="124" t="s">
        <v>95</v>
      </c>
      <c r="E221" s="125"/>
      <c r="F221" s="141"/>
      <c r="G221" s="153"/>
      <c r="H221" s="28" t="str">
        <f>IF(A221=0,H220,INDEX(調査対象選定!A:A,MATCH(A221,調査対象選定!B:B,0)))</f>
        <v>○</v>
      </c>
      <c r="J221" s="28"/>
    </row>
    <row r="222" spans="1:10" s="25" customFormat="1" ht="39.6">
      <c r="A222" s="188"/>
      <c r="B222" s="126" t="s">
        <v>345</v>
      </c>
      <c r="C222" s="127" t="s">
        <v>94</v>
      </c>
      <c r="D222" s="128" t="s">
        <v>95</v>
      </c>
      <c r="E222" s="129"/>
      <c r="F222" s="143"/>
      <c r="G222" s="155"/>
      <c r="H222" s="28" t="str">
        <f>IF(A222=0,H221,INDEX(調査対象選定!A:A,MATCH(A222,調査対象選定!B:B,0)))</f>
        <v>○</v>
      </c>
      <c r="J222" s="28"/>
    </row>
    <row r="223" spans="1:10" s="25" customFormat="1" ht="66">
      <c r="A223" s="187" t="s">
        <v>103</v>
      </c>
      <c r="B223" s="102" t="s">
        <v>346</v>
      </c>
      <c r="C223" s="107" t="s">
        <v>94</v>
      </c>
      <c r="D223" s="132" t="s">
        <v>95</v>
      </c>
      <c r="E223" s="133"/>
      <c r="F223" s="150"/>
      <c r="G223" s="158"/>
      <c r="H223" s="28" t="str">
        <f>IF(A223=0,H222,INDEX(調査対象選定!A:A,MATCH(A223,調査対象選定!B:B,0)))</f>
        <v>○</v>
      </c>
      <c r="J223" s="28"/>
    </row>
    <row r="224" spans="1:10" s="25" customFormat="1" ht="39.6">
      <c r="A224" s="187"/>
      <c r="B224" s="110" t="s">
        <v>347</v>
      </c>
      <c r="C224" s="109" t="s">
        <v>94</v>
      </c>
      <c r="D224" s="130" t="s">
        <v>95</v>
      </c>
      <c r="E224" s="131"/>
      <c r="F224" s="142"/>
      <c r="G224" s="154"/>
      <c r="H224" s="28" t="str">
        <f>IF(A224=0,H223,INDEX(調査対象選定!A:A,MATCH(A224,調査対象選定!B:B,0)))</f>
        <v>○</v>
      </c>
      <c r="J224" s="28"/>
    </row>
    <row r="225" spans="1:10" s="25" customFormat="1" ht="26.4">
      <c r="A225" s="187"/>
      <c r="B225" s="110" t="s">
        <v>343</v>
      </c>
      <c r="C225" s="138" t="str">
        <f>IF(OR(C226=$J$1,C227=$J$1),$J$1,$I$1)</f>
        <v>□</v>
      </c>
      <c r="D225" s="137" t="s">
        <v>92</v>
      </c>
      <c r="E225" s="131"/>
      <c r="F225" s="142"/>
      <c r="G225" s="154"/>
      <c r="H225" s="28" t="str">
        <f>IF(A225=0,H224,INDEX(調査対象選定!A:A,MATCH(A225,調査対象選定!B:B,0)))</f>
        <v>○</v>
      </c>
      <c r="J225" s="28"/>
    </row>
    <row r="226" spans="1:10" s="25" customFormat="1" ht="39.6">
      <c r="A226" s="187"/>
      <c r="B226" s="110" t="s">
        <v>328</v>
      </c>
      <c r="C226" s="109" t="s">
        <v>94</v>
      </c>
      <c r="D226" s="130" t="s">
        <v>95</v>
      </c>
      <c r="E226" s="131"/>
      <c r="F226" s="142"/>
      <c r="G226" s="154"/>
      <c r="H226" s="28" t="str">
        <f>IF(A226=0,H225,INDEX(調査対象選定!A:A,MATCH(A226,調査対象選定!B:B,0)))</f>
        <v>○</v>
      </c>
      <c r="J226" s="28"/>
    </row>
    <row r="227" spans="1:10" s="25" customFormat="1" ht="39.6">
      <c r="A227" s="187"/>
      <c r="B227" s="111" t="s">
        <v>329</v>
      </c>
      <c r="C227" s="112" t="s">
        <v>94</v>
      </c>
      <c r="D227" s="134" t="s">
        <v>95</v>
      </c>
      <c r="E227" s="135" t="s">
        <v>101</v>
      </c>
      <c r="F227" s="151"/>
      <c r="G227" s="159"/>
      <c r="H227" s="28" t="str">
        <f>IF(A227=0,H226,INDEX(調査対象選定!A:A,MATCH(A227,調査対象選定!B:B,0)))</f>
        <v>○</v>
      </c>
      <c r="J227" s="28"/>
    </row>
    <row r="228" spans="1:10" s="25" customFormat="1" ht="66">
      <c r="A228" s="186" t="s">
        <v>104</v>
      </c>
      <c r="B228" s="122" t="s">
        <v>348</v>
      </c>
      <c r="C228" s="123" t="s">
        <v>94</v>
      </c>
      <c r="D228" s="124" t="s">
        <v>95</v>
      </c>
      <c r="E228" s="125"/>
      <c r="F228" s="141"/>
      <c r="G228" s="153"/>
      <c r="H228" s="28" t="str">
        <f>IF(A228=0,H227,INDEX(調査対象選定!A:A,MATCH(A228,調査対象選定!B:B,0)))</f>
        <v>○</v>
      </c>
      <c r="J228" s="28"/>
    </row>
    <row r="229" spans="1:10" s="25" customFormat="1" ht="39.6">
      <c r="A229" s="187"/>
      <c r="B229" s="110" t="s">
        <v>349</v>
      </c>
      <c r="C229" s="109" t="s">
        <v>94</v>
      </c>
      <c r="D229" s="130" t="s">
        <v>95</v>
      </c>
      <c r="E229" s="131"/>
      <c r="F229" s="142"/>
      <c r="G229" s="154"/>
      <c r="H229" s="28" t="str">
        <f>IF(A229=0,H228,INDEX(調査対象選定!A:A,MATCH(A229,調査対象選定!B:B,0)))</f>
        <v>○</v>
      </c>
      <c r="J229" s="28"/>
    </row>
    <row r="230" spans="1:10" s="25" customFormat="1" ht="26.4">
      <c r="A230" s="187"/>
      <c r="B230" s="110" t="s">
        <v>343</v>
      </c>
      <c r="C230" s="138" t="str">
        <f>IF(OR(C231=$J$1,C232=$J$1),$J$1,$I$1)</f>
        <v>□</v>
      </c>
      <c r="D230" s="137" t="s">
        <v>92</v>
      </c>
      <c r="E230" s="131"/>
      <c r="F230" s="142"/>
      <c r="G230" s="154"/>
      <c r="H230" s="28" t="str">
        <f>IF(A230=0,H229,INDEX(調査対象選定!A:A,MATCH(A230,調査対象選定!B:B,0)))</f>
        <v>○</v>
      </c>
      <c r="J230" s="28"/>
    </row>
    <row r="231" spans="1:10" s="25" customFormat="1" ht="39.6">
      <c r="A231" s="187"/>
      <c r="B231" s="110" t="s">
        <v>328</v>
      </c>
      <c r="C231" s="109" t="s">
        <v>94</v>
      </c>
      <c r="D231" s="130" t="s">
        <v>95</v>
      </c>
      <c r="E231" s="131"/>
      <c r="F231" s="142"/>
      <c r="G231" s="154"/>
      <c r="H231" s="28" t="str">
        <f>IF(A231=0,H230,INDEX(調査対象選定!A:A,MATCH(A231,調査対象選定!B:B,0)))</f>
        <v>○</v>
      </c>
      <c r="J231" s="28"/>
    </row>
    <row r="232" spans="1:10" s="25" customFormat="1" ht="39.6">
      <c r="A232" s="188"/>
      <c r="B232" s="126" t="s">
        <v>329</v>
      </c>
      <c r="C232" s="127" t="s">
        <v>94</v>
      </c>
      <c r="D232" s="128" t="s">
        <v>95</v>
      </c>
      <c r="E232" s="129" t="s">
        <v>101</v>
      </c>
      <c r="F232" s="143"/>
      <c r="G232" s="155"/>
      <c r="H232" s="28" t="str">
        <f>IF(A232=0,H231,INDEX(調査対象選定!A:A,MATCH(A232,調査対象選定!B:B,0)))</f>
        <v>○</v>
      </c>
      <c r="J232" s="28"/>
    </row>
    <row r="233" spans="1:10" s="25" customFormat="1" ht="66">
      <c r="A233" s="187" t="s">
        <v>105</v>
      </c>
      <c r="B233" s="102" t="s">
        <v>350</v>
      </c>
      <c r="C233" s="107" t="s">
        <v>94</v>
      </c>
      <c r="D233" s="132" t="s">
        <v>95</v>
      </c>
      <c r="E233" s="133"/>
      <c r="F233" s="150"/>
      <c r="G233" s="158"/>
      <c r="H233" s="28" t="str">
        <f>IF(A233=0,H232,INDEX(調査対象選定!A:A,MATCH(A233,調査対象選定!B:B,0)))</f>
        <v>○</v>
      </c>
      <c r="J233" s="28"/>
    </row>
    <row r="234" spans="1:10" s="25" customFormat="1" ht="52.8">
      <c r="A234" s="187"/>
      <c r="B234" s="111" t="s">
        <v>351</v>
      </c>
      <c r="C234" s="112" t="s">
        <v>94</v>
      </c>
      <c r="D234" s="134" t="s">
        <v>95</v>
      </c>
      <c r="E234" s="135"/>
      <c r="F234" s="151"/>
      <c r="G234" s="159"/>
      <c r="H234" s="28" t="str">
        <f>IF(A234=0,H233,INDEX(調査対象選定!A:A,MATCH(A234,調査対象選定!B:B,0)))</f>
        <v>○</v>
      </c>
      <c r="J234" s="28"/>
    </row>
    <row r="235" spans="1:10" s="25" customFormat="1" ht="66">
      <c r="A235" s="186" t="s">
        <v>106</v>
      </c>
      <c r="B235" s="122" t="s">
        <v>352</v>
      </c>
      <c r="C235" s="123" t="s">
        <v>94</v>
      </c>
      <c r="D235" s="124" t="s">
        <v>95</v>
      </c>
      <c r="E235" s="125"/>
      <c r="F235" s="141"/>
      <c r="G235" s="153"/>
      <c r="H235" s="28" t="str">
        <f>IF(A235=0,H234,INDEX(調査対象選定!A:A,MATCH(A235,調査対象選定!B:B,0)))</f>
        <v>○</v>
      </c>
      <c r="J235" s="28"/>
    </row>
    <row r="236" spans="1:10" s="25" customFormat="1" ht="39.6">
      <c r="A236" s="187"/>
      <c r="B236" s="110" t="s">
        <v>353</v>
      </c>
      <c r="C236" s="109" t="s">
        <v>94</v>
      </c>
      <c r="D236" s="130" t="s">
        <v>95</v>
      </c>
      <c r="E236" s="131"/>
      <c r="F236" s="142"/>
      <c r="G236" s="154"/>
      <c r="H236" s="28" t="str">
        <f>IF(A236=0,H235,INDEX(調査対象選定!A:A,MATCH(A236,調査対象選定!B:B,0)))</f>
        <v>○</v>
      </c>
      <c r="J236" s="28"/>
    </row>
    <row r="237" spans="1:10" s="25" customFormat="1" ht="26.4">
      <c r="A237" s="187"/>
      <c r="B237" s="110" t="s">
        <v>343</v>
      </c>
      <c r="C237" s="138" t="str">
        <f>IF(OR(C238=$J$1,C239=$J$1),$J$1,$I$1)</f>
        <v>□</v>
      </c>
      <c r="D237" s="137" t="s">
        <v>92</v>
      </c>
      <c r="E237" s="131"/>
      <c r="F237" s="142"/>
      <c r="G237" s="154"/>
      <c r="H237" s="28" t="str">
        <f>IF(A237=0,H236,INDEX(調査対象選定!A:A,MATCH(A237,調査対象選定!B:B,0)))</f>
        <v>○</v>
      </c>
      <c r="J237" s="28"/>
    </row>
    <row r="238" spans="1:10" s="25" customFormat="1" ht="39.6">
      <c r="A238" s="187"/>
      <c r="B238" s="110" t="s">
        <v>328</v>
      </c>
      <c r="C238" s="109" t="s">
        <v>94</v>
      </c>
      <c r="D238" s="130" t="s">
        <v>95</v>
      </c>
      <c r="E238" s="131"/>
      <c r="F238" s="142"/>
      <c r="G238" s="154"/>
      <c r="H238" s="28" t="str">
        <f>IF(A238=0,H237,INDEX(調査対象選定!A:A,MATCH(A238,調査対象選定!B:B,0)))</f>
        <v>○</v>
      </c>
      <c r="J238" s="28"/>
    </row>
    <row r="239" spans="1:10" s="25" customFormat="1" ht="39.6">
      <c r="A239" s="188"/>
      <c r="B239" s="126" t="s">
        <v>329</v>
      </c>
      <c r="C239" s="127" t="s">
        <v>94</v>
      </c>
      <c r="D239" s="128" t="s">
        <v>95</v>
      </c>
      <c r="E239" s="129" t="s">
        <v>101</v>
      </c>
      <c r="F239" s="143"/>
      <c r="G239" s="155"/>
      <c r="H239" s="28" t="str">
        <f>IF(A239=0,H238,INDEX(調査対象選定!A:A,MATCH(A239,調査対象選定!B:B,0)))</f>
        <v>○</v>
      </c>
      <c r="J239" s="28"/>
    </row>
    <row r="240" spans="1:10" s="25" customFormat="1" ht="66">
      <c r="A240" s="187" t="s">
        <v>107</v>
      </c>
      <c r="B240" s="102" t="s">
        <v>354</v>
      </c>
      <c r="C240" s="107" t="s">
        <v>94</v>
      </c>
      <c r="D240" s="132" t="s">
        <v>95</v>
      </c>
      <c r="E240" s="133"/>
      <c r="F240" s="150"/>
      <c r="G240" s="158"/>
      <c r="H240" s="28" t="str">
        <f>IF(A240=0,H239,INDEX(調査対象選定!A:A,MATCH(A240,調査対象選定!B:B,0)))</f>
        <v>○</v>
      </c>
      <c r="J240" s="28"/>
    </row>
    <row r="241" spans="1:10" s="25" customFormat="1" ht="39.6">
      <c r="A241" s="187"/>
      <c r="B241" s="110" t="s">
        <v>355</v>
      </c>
      <c r="C241" s="109" t="s">
        <v>94</v>
      </c>
      <c r="D241" s="130" t="s">
        <v>95</v>
      </c>
      <c r="E241" s="131"/>
      <c r="F241" s="142"/>
      <c r="G241" s="154"/>
      <c r="H241" s="28" t="str">
        <f>IF(A241=0,H240,INDEX(調査対象選定!A:A,MATCH(A241,調査対象選定!B:B,0)))</f>
        <v>○</v>
      </c>
      <c r="J241" s="28"/>
    </row>
    <row r="242" spans="1:10" s="25" customFormat="1" ht="26.4">
      <c r="A242" s="187"/>
      <c r="B242" s="110" t="s">
        <v>343</v>
      </c>
      <c r="C242" s="138" t="str">
        <f>IF(OR(C243=$J$1,C244=$J$1),$J$1,$I$1)</f>
        <v>□</v>
      </c>
      <c r="D242" s="137" t="s">
        <v>92</v>
      </c>
      <c r="E242" s="131"/>
      <c r="F242" s="142"/>
      <c r="G242" s="154"/>
      <c r="H242" s="28" t="str">
        <f>IF(A242=0,H241,INDEX(調査対象選定!A:A,MATCH(A242,調査対象選定!B:B,0)))</f>
        <v>○</v>
      </c>
      <c r="J242" s="28"/>
    </row>
    <row r="243" spans="1:10" s="25" customFormat="1" ht="39.6">
      <c r="A243" s="187"/>
      <c r="B243" s="110" t="s">
        <v>328</v>
      </c>
      <c r="C243" s="109" t="s">
        <v>94</v>
      </c>
      <c r="D243" s="130" t="s">
        <v>95</v>
      </c>
      <c r="E243" s="131"/>
      <c r="F243" s="142"/>
      <c r="G243" s="154"/>
      <c r="H243" s="28" t="str">
        <f>IF(A243=0,H242,INDEX(調査対象選定!A:A,MATCH(A243,調査対象選定!B:B,0)))</f>
        <v>○</v>
      </c>
      <c r="J243" s="28"/>
    </row>
    <row r="244" spans="1:10" s="25" customFormat="1" ht="39.6">
      <c r="A244" s="187"/>
      <c r="B244" s="111" t="s">
        <v>329</v>
      </c>
      <c r="C244" s="112" t="s">
        <v>94</v>
      </c>
      <c r="D244" s="134" t="s">
        <v>95</v>
      </c>
      <c r="E244" s="135" t="s">
        <v>101</v>
      </c>
      <c r="F244" s="151"/>
      <c r="G244" s="159"/>
      <c r="H244" s="28" t="str">
        <f>IF(A244=0,H243,INDEX(調査対象選定!A:A,MATCH(A244,調査対象選定!B:B,0)))</f>
        <v>○</v>
      </c>
      <c r="J244" s="28"/>
    </row>
    <row r="245" spans="1:10" s="25" customFormat="1" ht="66">
      <c r="A245" s="186" t="s">
        <v>108</v>
      </c>
      <c r="B245" s="122" t="s">
        <v>356</v>
      </c>
      <c r="C245" s="123" t="s">
        <v>94</v>
      </c>
      <c r="D245" s="124" t="s">
        <v>95</v>
      </c>
      <c r="E245" s="125"/>
      <c r="F245" s="141"/>
      <c r="G245" s="153"/>
      <c r="H245" s="28" t="str">
        <f>IF(A245=0,H244,INDEX(調査対象選定!A:A,MATCH(A245,調査対象選定!B:B,0)))</f>
        <v>○</v>
      </c>
      <c r="J245" s="28"/>
    </row>
    <row r="246" spans="1:10" s="25" customFormat="1" ht="39.6">
      <c r="A246" s="187"/>
      <c r="B246" s="110" t="s">
        <v>355</v>
      </c>
      <c r="C246" s="109" t="s">
        <v>94</v>
      </c>
      <c r="D246" s="130" t="s">
        <v>95</v>
      </c>
      <c r="E246" s="131"/>
      <c r="F246" s="142"/>
      <c r="G246" s="154"/>
      <c r="H246" s="28" t="str">
        <f>IF(A246=0,H245,INDEX(調査対象選定!A:A,MATCH(A246,調査対象選定!B:B,0)))</f>
        <v>○</v>
      </c>
      <c r="J246" s="28"/>
    </row>
    <row r="247" spans="1:10" s="25" customFormat="1" ht="26.4">
      <c r="A247" s="187"/>
      <c r="B247" s="110" t="s">
        <v>343</v>
      </c>
      <c r="C247" s="138" t="str">
        <f>IF(OR(C248=$J$1,C249=$J$1),$J$1,$I$1)</f>
        <v>□</v>
      </c>
      <c r="D247" s="137" t="s">
        <v>92</v>
      </c>
      <c r="E247" s="131"/>
      <c r="F247" s="142"/>
      <c r="G247" s="154"/>
      <c r="H247" s="28" t="str">
        <f>IF(A247=0,H246,INDEX(調査対象選定!A:A,MATCH(A247,調査対象選定!B:B,0)))</f>
        <v>○</v>
      </c>
      <c r="J247" s="28"/>
    </row>
    <row r="248" spans="1:10" s="25" customFormat="1" ht="39.6">
      <c r="A248" s="187"/>
      <c r="B248" s="110" t="s">
        <v>328</v>
      </c>
      <c r="C248" s="109" t="s">
        <v>94</v>
      </c>
      <c r="D248" s="130" t="s">
        <v>95</v>
      </c>
      <c r="E248" s="131"/>
      <c r="F248" s="142"/>
      <c r="G248" s="154"/>
      <c r="H248" s="28" t="str">
        <f>IF(A248=0,H247,INDEX(調査対象選定!A:A,MATCH(A248,調査対象選定!B:B,0)))</f>
        <v>○</v>
      </c>
      <c r="J248" s="28"/>
    </row>
    <row r="249" spans="1:10" s="25" customFormat="1" ht="39.6">
      <c r="A249" s="188"/>
      <c r="B249" s="126" t="s">
        <v>329</v>
      </c>
      <c r="C249" s="127" t="s">
        <v>94</v>
      </c>
      <c r="D249" s="128" t="s">
        <v>95</v>
      </c>
      <c r="E249" s="129" t="s">
        <v>101</v>
      </c>
      <c r="F249" s="143"/>
      <c r="G249" s="155"/>
      <c r="H249" s="28" t="str">
        <f>IF(A249=0,H248,INDEX(調査対象選定!A:A,MATCH(A249,調査対象選定!B:B,0)))</f>
        <v>○</v>
      </c>
      <c r="J249" s="28"/>
    </row>
    <row r="250" spans="1:10" ht="20.100000000000001" customHeight="1">
      <c r="A250" s="92" t="s">
        <v>274</v>
      </c>
    </row>
  </sheetData>
  <autoFilter ref="A2:H249"/>
  <mergeCells count="49">
    <mergeCell ref="A186:A200"/>
    <mergeCell ref="A204:A205"/>
    <mergeCell ref="A206:A207"/>
    <mergeCell ref="A181:A185"/>
    <mergeCell ref="A158:A161"/>
    <mergeCell ref="A178:A180"/>
    <mergeCell ref="A173:A177"/>
    <mergeCell ref="A169:A172"/>
    <mergeCell ref="A166:A168"/>
    <mergeCell ref="A235:A239"/>
    <mergeCell ref="A240:A244"/>
    <mergeCell ref="A245:A249"/>
    <mergeCell ref="A208:A209"/>
    <mergeCell ref="A210:A211"/>
    <mergeCell ref="A212:A213"/>
    <mergeCell ref="A214:A215"/>
    <mergeCell ref="A216:A220"/>
    <mergeCell ref="A221:A222"/>
    <mergeCell ref="A223:A227"/>
    <mergeCell ref="A228:A232"/>
    <mergeCell ref="A233:A234"/>
    <mergeCell ref="A63:A66"/>
    <mergeCell ref="E24:E25"/>
    <mergeCell ref="A24:A25"/>
    <mergeCell ref="A162:A163"/>
    <mergeCell ref="A78:A80"/>
    <mergeCell ref="A81:A86"/>
    <mergeCell ref="A87:A96"/>
    <mergeCell ref="A67:A77"/>
    <mergeCell ref="A43:A44"/>
    <mergeCell ref="A45:A52"/>
    <mergeCell ref="A97:A105"/>
    <mergeCell ref="A121:A126"/>
    <mergeCell ref="A3:A11"/>
    <mergeCell ref="A12:A14"/>
    <mergeCell ref="A17:A19"/>
    <mergeCell ref="A150:A153"/>
    <mergeCell ref="A155:A157"/>
    <mergeCell ref="A127:A136"/>
    <mergeCell ref="A137:A145"/>
    <mergeCell ref="A146:A149"/>
    <mergeCell ref="A106:A107"/>
    <mergeCell ref="A108:A113"/>
    <mergeCell ref="A114:A120"/>
    <mergeCell ref="A53:A62"/>
    <mergeCell ref="A27:A28"/>
    <mergeCell ref="A29:A35"/>
    <mergeCell ref="A36:A41"/>
    <mergeCell ref="A20:A23"/>
  </mergeCells>
  <phoneticPr fontId="22"/>
  <conditionalFormatting sqref="C3:D250">
    <cfRule type="expression" dxfId="4" priority="4">
      <formula>$C3=$J$1</formula>
    </cfRule>
  </conditionalFormatting>
  <conditionalFormatting sqref="D3:D250">
    <cfRule type="expression" dxfId="3" priority="2">
      <formula>$C3=$K$1</formula>
    </cfRule>
  </conditionalFormatting>
  <conditionalFormatting sqref="C3:C250">
    <cfRule type="expression" dxfId="2" priority="3">
      <formula>$C3=$K$1</formula>
    </cfRule>
  </conditionalFormatting>
  <conditionalFormatting sqref="A3:E250">
    <cfRule type="expression" dxfId="1" priority="5">
      <formula>AND($H3&lt;&gt;$L$1,$C3=$I$1)</formula>
    </cfRule>
  </conditionalFormatting>
  <conditionalFormatting sqref="F3:G250">
    <cfRule type="expression" dxfId="0" priority="1">
      <formula>OR($F3=$M$1,$F3=$N$1)</formula>
    </cfRule>
  </conditionalFormatting>
  <dataValidations count="4">
    <dataValidation type="list" allowBlank="1" showInputMessage="1" sqref="G1">
      <formula1>$I$3</formula1>
    </dataValidation>
    <dataValidation type="list" allowBlank="1" showInputMessage="1" sqref="C2 C15:C16 C20:C25">
      <formula1>$I$1:$J$1</formula1>
    </dataValidation>
    <dataValidation type="list" allowBlank="1" showInputMessage="1" sqref="C3:C14 C17:C19 C26:C249">
      <formula1>$I$1:$K$1</formula1>
    </dataValidation>
    <dataValidation type="list" allowBlank="1" showInputMessage="1" sqref="F3:F249">
      <formula1>$L$1:$P$1</formula1>
    </dataValidation>
  </dataValidations>
  <printOptions horizontalCentered="1" verticalCentered="1"/>
  <pageMargins left="0.59055118110236227" right="0.59055118110236227" top="0.59055118110236227" bottom="0.78740157480314965" header="0.39370078740157483" footer="0.59055118110236227"/>
  <pageSetup paperSize="9" firstPageNumber="0" fitToHeight="0" orientation="landscape" blackAndWhite="1" useFirstPageNumber="1" horizontalDpi="300" verticalDpi="300" r:id="rId1"/>
  <headerFooter alignWithMargins="0">
    <oddFooter>&amp;L（自己点検シート）&amp;R&amp;10&amp;A（&amp;P/&amp;N）</oddFoot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2"/>
  <sheetViews>
    <sheetView workbookViewId="0">
      <pane ySplit="1" topLeftCell="A2" activePane="bottomLeft" state="frozen"/>
      <selection pane="bottomLeft" activeCell="A2" sqref="A2"/>
    </sheetView>
  </sheetViews>
  <sheetFormatPr defaultRowHeight="13.2"/>
  <cols>
    <col min="1" max="1" width="9.88671875" bestFit="1" customWidth="1"/>
    <col min="2" max="2" width="62.77734375" bestFit="1" customWidth="1"/>
  </cols>
  <sheetData>
    <row r="1" spans="1:6" s="1" customFormat="1">
      <c r="A1" s="1" t="s">
        <v>276</v>
      </c>
      <c r="B1" s="1" t="s">
        <v>2</v>
      </c>
      <c r="C1" s="1" t="s">
        <v>277</v>
      </c>
      <c r="D1" s="1" t="s">
        <v>278</v>
      </c>
      <c r="E1" s="1" t="str">
        <f>'107通所リハビリテーション費'!L1</f>
        <v>○</v>
      </c>
      <c r="F1" s="15" t="s">
        <v>279</v>
      </c>
    </row>
    <row r="2" spans="1:6">
      <c r="A2" s="17" t="s">
        <v>286</v>
      </c>
      <c r="B2" t="s">
        <v>58</v>
      </c>
      <c r="C2">
        <f>MATCH(B2,'107通所リハビリテーション費'!A:A,0)</f>
        <v>3</v>
      </c>
      <c r="D2" s="16">
        <f t="shared" ref="D2:D33" si="0">C3-1</f>
        <v>11</v>
      </c>
      <c r="F2" s="15" t="s">
        <v>280</v>
      </c>
    </row>
    <row r="3" spans="1:6">
      <c r="A3" s="17" t="s">
        <v>286</v>
      </c>
      <c r="B3" t="s">
        <v>57</v>
      </c>
      <c r="C3">
        <f>MATCH(B3,'107通所リハビリテーション費'!A:A,0)</f>
        <v>12</v>
      </c>
      <c r="D3" s="16">
        <f t="shared" si="0"/>
        <v>14</v>
      </c>
      <c r="F3" s="15" t="s">
        <v>281</v>
      </c>
    </row>
    <row r="4" spans="1:6">
      <c r="A4" s="17" t="s">
        <v>286</v>
      </c>
      <c r="B4" t="s">
        <v>6</v>
      </c>
      <c r="C4">
        <f>MATCH(B4,'107通所リハビリテーション費'!A:A,0)</f>
        <v>15</v>
      </c>
      <c r="D4" s="16">
        <f t="shared" si="0"/>
        <v>15</v>
      </c>
      <c r="F4" s="15" t="s">
        <v>282</v>
      </c>
    </row>
    <row r="5" spans="1:6">
      <c r="A5" s="17" t="s">
        <v>286</v>
      </c>
      <c r="B5" t="s">
        <v>8</v>
      </c>
      <c r="C5">
        <f>MATCH(B5,'107通所リハビリテーション費'!A:A,0)</f>
        <v>16</v>
      </c>
      <c r="D5" s="16">
        <f t="shared" si="0"/>
        <v>16</v>
      </c>
      <c r="F5" s="15" t="s">
        <v>283</v>
      </c>
    </row>
    <row r="6" spans="1:6">
      <c r="A6" s="17" t="s">
        <v>286</v>
      </c>
      <c r="B6" t="s">
        <v>267</v>
      </c>
      <c r="C6">
        <f>MATCH(B6,'107通所リハビリテーション費'!A:A,0)</f>
        <v>17</v>
      </c>
      <c r="D6" s="16">
        <f t="shared" si="0"/>
        <v>19</v>
      </c>
      <c r="F6" s="15" t="s">
        <v>284</v>
      </c>
    </row>
    <row r="7" spans="1:6">
      <c r="A7" s="17" t="s">
        <v>286</v>
      </c>
      <c r="B7" t="s">
        <v>50</v>
      </c>
      <c r="C7">
        <f>MATCH(B7,'107通所リハビリテーション費'!A:A,0)</f>
        <v>20</v>
      </c>
      <c r="D7" s="16">
        <f t="shared" si="0"/>
        <v>23</v>
      </c>
      <c r="F7" s="15" t="s">
        <v>285</v>
      </c>
    </row>
    <row r="8" spans="1:6">
      <c r="A8" s="17" t="s">
        <v>286</v>
      </c>
      <c r="B8" t="s">
        <v>51</v>
      </c>
      <c r="C8">
        <f>MATCH(B8,'107通所リハビリテーション費'!A:A,0)</f>
        <v>24</v>
      </c>
      <c r="D8" s="16">
        <f t="shared" si="0"/>
        <v>25</v>
      </c>
    </row>
    <row r="9" spans="1:6">
      <c r="A9" s="17" t="s">
        <v>286</v>
      </c>
      <c r="B9" t="s">
        <v>12</v>
      </c>
      <c r="C9">
        <f>MATCH(B9,'107通所リハビリテーション費'!A:A,0)</f>
        <v>26</v>
      </c>
      <c r="D9" s="16">
        <f t="shared" si="0"/>
        <v>26</v>
      </c>
    </row>
    <row r="10" spans="1:6">
      <c r="A10" s="17" t="s">
        <v>286</v>
      </c>
      <c r="B10" t="s">
        <v>10</v>
      </c>
      <c r="C10">
        <f>MATCH(B10,'107通所リハビリテーション費'!A:A,0)</f>
        <v>27</v>
      </c>
      <c r="D10" s="16">
        <f t="shared" si="0"/>
        <v>28</v>
      </c>
    </row>
    <row r="11" spans="1:6">
      <c r="A11" s="17" t="s">
        <v>286</v>
      </c>
      <c r="B11" t="s">
        <v>13</v>
      </c>
      <c r="C11">
        <f>MATCH(B11,'107通所リハビリテーション費'!A:A,0)</f>
        <v>29</v>
      </c>
      <c r="D11" s="16">
        <f t="shared" si="0"/>
        <v>35</v>
      </c>
    </row>
    <row r="12" spans="1:6">
      <c r="A12" s="17" t="s">
        <v>286</v>
      </c>
      <c r="B12" t="s">
        <v>1</v>
      </c>
      <c r="C12">
        <f>MATCH(B12,'107通所リハビリテーション費'!A:A,0)</f>
        <v>36</v>
      </c>
      <c r="D12" s="16">
        <f t="shared" si="0"/>
        <v>41</v>
      </c>
    </row>
    <row r="13" spans="1:6">
      <c r="A13" s="17" t="s">
        <v>286</v>
      </c>
      <c r="B13" t="s">
        <v>22</v>
      </c>
      <c r="C13">
        <f>MATCH(B13,'107通所リハビリテーション費'!A:A,0)</f>
        <v>42</v>
      </c>
      <c r="D13" s="16">
        <f t="shared" si="0"/>
        <v>42</v>
      </c>
    </row>
    <row r="14" spans="1:6">
      <c r="A14" s="17" t="s">
        <v>286</v>
      </c>
      <c r="B14" t="s">
        <v>23</v>
      </c>
      <c r="C14">
        <f>MATCH(B14,'107通所リハビリテーション費'!A:A,0)</f>
        <v>43</v>
      </c>
      <c r="D14" s="16">
        <f t="shared" si="0"/>
        <v>44</v>
      </c>
    </row>
    <row r="15" spans="1:6">
      <c r="A15" s="17" t="s">
        <v>286</v>
      </c>
      <c r="B15" t="s">
        <v>268</v>
      </c>
      <c r="C15">
        <f>MATCH(B15,'107通所リハビリテーション費'!A:A,0)</f>
        <v>45</v>
      </c>
      <c r="D15" s="16">
        <f t="shared" si="0"/>
        <v>52</v>
      </c>
    </row>
    <row r="16" spans="1:6">
      <c r="A16" s="17" t="s">
        <v>286</v>
      </c>
      <c r="B16" t="s">
        <v>59</v>
      </c>
      <c r="C16">
        <f>MATCH(B16,'107通所リハビリテーション費'!A:A,0)</f>
        <v>53</v>
      </c>
      <c r="D16" s="16">
        <f t="shared" si="0"/>
        <v>62</v>
      </c>
    </row>
    <row r="17" spans="1:4">
      <c r="A17" s="17" t="s">
        <v>286</v>
      </c>
      <c r="B17" t="s">
        <v>269</v>
      </c>
      <c r="C17">
        <f>MATCH(B17,'107通所リハビリテーション費'!A:A,0)</f>
        <v>63</v>
      </c>
      <c r="D17" s="16">
        <f t="shared" si="0"/>
        <v>66</v>
      </c>
    </row>
    <row r="18" spans="1:4">
      <c r="A18" s="17" t="s">
        <v>286</v>
      </c>
      <c r="B18" t="s">
        <v>270</v>
      </c>
      <c r="C18">
        <f>MATCH(B18,'107通所リハビリテーション費'!A:A,0)</f>
        <v>67</v>
      </c>
      <c r="D18" s="16">
        <f t="shared" si="0"/>
        <v>77</v>
      </c>
    </row>
    <row r="19" spans="1:4">
      <c r="A19" s="17" t="s">
        <v>286</v>
      </c>
      <c r="B19" t="s">
        <v>28</v>
      </c>
      <c r="C19">
        <f>MATCH(B19,'107通所リハビリテーション費'!A:A,0)</f>
        <v>78</v>
      </c>
      <c r="D19" s="16">
        <f t="shared" si="0"/>
        <v>80</v>
      </c>
    </row>
    <row r="20" spans="1:4">
      <c r="A20" s="17" t="s">
        <v>286</v>
      </c>
      <c r="B20" t="s">
        <v>25</v>
      </c>
      <c r="C20">
        <f>MATCH(B20,'107通所リハビリテーション費'!A:A,0)</f>
        <v>81</v>
      </c>
      <c r="D20" s="16">
        <f t="shared" si="0"/>
        <v>86</v>
      </c>
    </row>
    <row r="21" spans="1:4">
      <c r="A21" s="17" t="s">
        <v>286</v>
      </c>
      <c r="B21" t="s">
        <v>31</v>
      </c>
      <c r="C21">
        <f>MATCH(B21,'107通所リハビリテーション費'!A:A,0)</f>
        <v>87</v>
      </c>
      <c r="D21" s="16">
        <f t="shared" si="0"/>
        <v>96</v>
      </c>
    </row>
    <row r="22" spans="1:4">
      <c r="A22" s="17" t="s">
        <v>286</v>
      </c>
      <c r="B22" t="s">
        <v>29</v>
      </c>
      <c r="C22">
        <f>MATCH(B22,'107通所リハビリテーション費'!A:A,0)</f>
        <v>97</v>
      </c>
      <c r="D22" s="16">
        <f t="shared" si="0"/>
        <v>105</v>
      </c>
    </row>
    <row r="23" spans="1:4">
      <c r="A23" s="17" t="s">
        <v>286</v>
      </c>
      <c r="B23" t="s">
        <v>33</v>
      </c>
      <c r="C23">
        <f>MATCH(B23,'107通所リハビリテーション費'!A:A,0)</f>
        <v>106</v>
      </c>
      <c r="D23" s="16">
        <f t="shared" si="0"/>
        <v>107</v>
      </c>
    </row>
    <row r="24" spans="1:4">
      <c r="A24" s="17" t="s">
        <v>286</v>
      </c>
      <c r="B24" t="s">
        <v>34</v>
      </c>
      <c r="C24">
        <f>MATCH(B24,'107通所リハビリテーション費'!A:A,0)</f>
        <v>108</v>
      </c>
      <c r="D24" s="16">
        <f t="shared" si="0"/>
        <v>113</v>
      </c>
    </row>
    <row r="25" spans="1:4">
      <c r="A25" s="17" t="s">
        <v>286</v>
      </c>
      <c r="B25" t="s">
        <v>37</v>
      </c>
      <c r="C25">
        <f>MATCH(B25,'107通所リハビリテーション費'!A:A,0)</f>
        <v>114</v>
      </c>
      <c r="D25" s="16">
        <f t="shared" si="0"/>
        <v>120</v>
      </c>
    </row>
    <row r="26" spans="1:4">
      <c r="A26" s="17" t="s">
        <v>286</v>
      </c>
      <c r="B26" t="s">
        <v>38</v>
      </c>
      <c r="C26">
        <f>MATCH(B26,'107通所リハビリテーション費'!A:A,0)</f>
        <v>121</v>
      </c>
      <c r="D26" s="16">
        <f t="shared" si="0"/>
        <v>126</v>
      </c>
    </row>
    <row r="27" spans="1:4">
      <c r="A27" s="17" t="s">
        <v>286</v>
      </c>
      <c r="B27" t="s">
        <v>35</v>
      </c>
      <c r="C27">
        <f>MATCH(B27,'107通所リハビリテーション費'!A:A,0)</f>
        <v>127</v>
      </c>
      <c r="D27" s="16">
        <f t="shared" si="0"/>
        <v>136</v>
      </c>
    </row>
    <row r="28" spans="1:4">
      <c r="A28" s="17" t="s">
        <v>286</v>
      </c>
      <c r="B28" t="s">
        <v>40</v>
      </c>
      <c r="C28">
        <f>MATCH(B28,'107通所リハビリテーション費'!A:A,0)</f>
        <v>137</v>
      </c>
      <c r="D28" s="16">
        <f t="shared" si="0"/>
        <v>145</v>
      </c>
    </row>
    <row r="29" spans="1:4">
      <c r="A29" s="17" t="s">
        <v>286</v>
      </c>
      <c r="B29" t="s">
        <v>271</v>
      </c>
      <c r="C29">
        <f>MATCH(B29,'107通所リハビリテーション費'!A:A,0)</f>
        <v>146</v>
      </c>
      <c r="D29" s="16">
        <f t="shared" si="0"/>
        <v>149</v>
      </c>
    </row>
    <row r="30" spans="1:4">
      <c r="A30" s="17" t="s">
        <v>286</v>
      </c>
      <c r="B30" t="s">
        <v>272</v>
      </c>
      <c r="C30">
        <f>MATCH(B30,'107通所リハビリテーション費'!A:A,0)</f>
        <v>150</v>
      </c>
      <c r="D30" s="16">
        <f t="shared" si="0"/>
        <v>153</v>
      </c>
    </row>
    <row r="31" spans="1:4">
      <c r="A31" s="17" t="s">
        <v>286</v>
      </c>
      <c r="B31" t="s">
        <v>78</v>
      </c>
      <c r="C31">
        <f>MATCH(B31,'107通所リハビリテーション費'!A:A,0)</f>
        <v>154</v>
      </c>
      <c r="D31" s="16">
        <f t="shared" si="0"/>
        <v>154</v>
      </c>
    </row>
    <row r="32" spans="1:4">
      <c r="A32" s="17" t="s">
        <v>286</v>
      </c>
      <c r="B32" t="s">
        <v>27</v>
      </c>
      <c r="C32">
        <f>MATCH(B32,'107通所リハビリテーション費'!A:A,0)</f>
        <v>155</v>
      </c>
      <c r="D32" s="16">
        <f t="shared" si="0"/>
        <v>157</v>
      </c>
    </row>
    <row r="33" spans="1:4">
      <c r="A33" s="17" t="s">
        <v>286</v>
      </c>
      <c r="B33" t="s">
        <v>36</v>
      </c>
      <c r="C33">
        <f>MATCH(B33,'107通所リハビリテーション費'!A:A,0)</f>
        <v>158</v>
      </c>
      <c r="D33" s="16">
        <f t="shared" si="0"/>
        <v>161</v>
      </c>
    </row>
    <row r="34" spans="1:4">
      <c r="A34" s="17" t="s">
        <v>286</v>
      </c>
      <c r="B34" t="s">
        <v>41</v>
      </c>
      <c r="C34">
        <f>MATCH(B34,'107通所リハビリテーション費'!A:A,0)</f>
        <v>162</v>
      </c>
      <c r="D34" s="16">
        <f t="shared" ref="D34:D59" si="1">C35-1</f>
        <v>163</v>
      </c>
    </row>
    <row r="35" spans="1:4">
      <c r="A35" s="17" t="s">
        <v>286</v>
      </c>
      <c r="B35" t="s">
        <v>42</v>
      </c>
      <c r="C35">
        <f>MATCH(B35,'107通所リハビリテーション費'!A:A,0)</f>
        <v>164</v>
      </c>
      <c r="D35" s="16">
        <f t="shared" si="1"/>
        <v>164</v>
      </c>
    </row>
    <row r="36" spans="1:4">
      <c r="A36" s="17" t="s">
        <v>286</v>
      </c>
      <c r="B36" t="s">
        <v>43</v>
      </c>
      <c r="C36">
        <f>MATCH(B36,'107通所リハビリテーション費'!A:A,0)</f>
        <v>165</v>
      </c>
      <c r="D36" s="16">
        <f t="shared" si="1"/>
        <v>165</v>
      </c>
    </row>
    <row r="37" spans="1:4">
      <c r="A37" s="17" t="s">
        <v>286</v>
      </c>
      <c r="B37" t="s">
        <v>79</v>
      </c>
      <c r="C37">
        <f>MATCH(B37,'107通所リハビリテーション費'!A:A,0)</f>
        <v>166</v>
      </c>
      <c r="D37" s="16">
        <f t="shared" si="1"/>
        <v>168</v>
      </c>
    </row>
    <row r="38" spans="1:4">
      <c r="A38" s="17" t="s">
        <v>286</v>
      </c>
      <c r="B38" t="s">
        <v>273</v>
      </c>
      <c r="C38">
        <f>MATCH(B38,'107通所リハビリテーション費'!A:A,0)</f>
        <v>169</v>
      </c>
      <c r="D38" s="16">
        <f t="shared" si="1"/>
        <v>172</v>
      </c>
    </row>
    <row r="39" spans="1:4">
      <c r="A39" s="17" t="s">
        <v>286</v>
      </c>
      <c r="B39" t="s">
        <v>45</v>
      </c>
      <c r="C39">
        <f>MATCH(B39,'107通所リハビリテーション費'!A:A,0)</f>
        <v>173</v>
      </c>
      <c r="D39" s="16">
        <f t="shared" si="1"/>
        <v>177</v>
      </c>
    </row>
    <row r="40" spans="1:4">
      <c r="A40" s="17" t="s">
        <v>286</v>
      </c>
      <c r="B40" t="s">
        <v>46</v>
      </c>
      <c r="C40">
        <f>MATCH(B40,'107通所リハビリテーション費'!A:A,0)</f>
        <v>178</v>
      </c>
      <c r="D40" s="16">
        <f t="shared" si="1"/>
        <v>180</v>
      </c>
    </row>
    <row r="41" spans="1:4">
      <c r="A41" s="17" t="s">
        <v>286</v>
      </c>
      <c r="B41" t="s">
        <v>39</v>
      </c>
      <c r="C41">
        <f>MATCH(B41,'107通所リハビリテーション費'!A:A,0)</f>
        <v>181</v>
      </c>
      <c r="D41" s="16">
        <f t="shared" si="1"/>
        <v>185</v>
      </c>
    </row>
    <row r="42" spans="1:4">
      <c r="A42" s="17" t="s">
        <v>286</v>
      </c>
      <c r="B42" t="s">
        <v>80</v>
      </c>
      <c r="C42">
        <f>MATCH(B42,'107通所リハビリテーション費'!A:A,0)</f>
        <v>186</v>
      </c>
      <c r="D42" s="16">
        <f t="shared" si="1"/>
        <v>200</v>
      </c>
    </row>
    <row r="43" spans="1:4">
      <c r="A43" s="17" t="s">
        <v>286</v>
      </c>
      <c r="B43" t="s">
        <v>86</v>
      </c>
      <c r="C43">
        <f>MATCH(B43,'107通所リハビリテーション費'!A:A,0)</f>
        <v>201</v>
      </c>
      <c r="D43" s="16">
        <f t="shared" si="1"/>
        <v>201</v>
      </c>
    </row>
    <row r="44" spans="1:4">
      <c r="A44" s="17" t="s">
        <v>286</v>
      </c>
      <c r="B44" t="s">
        <v>87</v>
      </c>
      <c r="C44">
        <f>MATCH(B44,'107通所リハビリテーション費'!A:A,0)</f>
        <v>202</v>
      </c>
      <c r="D44" s="16">
        <f t="shared" si="1"/>
        <v>202</v>
      </c>
    </row>
    <row r="45" spans="1:4">
      <c r="A45" s="17" t="s">
        <v>286</v>
      </c>
      <c r="B45" t="s">
        <v>88</v>
      </c>
      <c r="C45">
        <f>MATCH(B45,'107通所リハビリテーション費'!A:A,0)</f>
        <v>203</v>
      </c>
      <c r="D45" s="16">
        <f t="shared" si="1"/>
        <v>203</v>
      </c>
    </row>
    <row r="46" spans="1:4">
      <c r="A46" s="17" t="s">
        <v>286</v>
      </c>
      <c r="B46" t="s">
        <v>89</v>
      </c>
      <c r="C46">
        <f>MATCH(B46,'107通所リハビリテーション費'!A:A,0)</f>
        <v>204</v>
      </c>
      <c r="D46" s="16">
        <f t="shared" si="1"/>
        <v>205</v>
      </c>
    </row>
    <row r="47" spans="1:4">
      <c r="A47" s="17" t="s">
        <v>286</v>
      </c>
      <c r="B47" t="s">
        <v>93</v>
      </c>
      <c r="C47">
        <f>MATCH(B47,'107通所リハビリテーション費'!A:A,0)</f>
        <v>206</v>
      </c>
      <c r="D47" s="16">
        <f t="shared" si="1"/>
        <v>207</v>
      </c>
    </row>
    <row r="48" spans="1:4">
      <c r="A48" s="17" t="s">
        <v>286</v>
      </c>
      <c r="B48" t="s">
        <v>96</v>
      </c>
      <c r="C48">
        <f>MATCH(B48,'107通所リハビリテーション費'!A:A,0)</f>
        <v>208</v>
      </c>
      <c r="D48" s="16">
        <f t="shared" si="1"/>
        <v>209</v>
      </c>
    </row>
    <row r="49" spans="1:4">
      <c r="A49" s="17" t="s">
        <v>286</v>
      </c>
      <c r="B49" t="s">
        <v>97</v>
      </c>
      <c r="C49">
        <f>MATCH(B49,'107通所リハビリテーション費'!A:A,0)</f>
        <v>210</v>
      </c>
      <c r="D49" s="16">
        <f t="shared" si="1"/>
        <v>211</v>
      </c>
    </row>
    <row r="50" spans="1:4">
      <c r="A50" s="17" t="s">
        <v>286</v>
      </c>
      <c r="B50" t="s">
        <v>98</v>
      </c>
      <c r="C50">
        <f>MATCH(B50,'107通所リハビリテーション費'!A:A,0)</f>
        <v>212</v>
      </c>
      <c r="D50" s="16">
        <f t="shared" si="1"/>
        <v>213</v>
      </c>
    </row>
    <row r="51" spans="1:4">
      <c r="A51" s="17" t="s">
        <v>286</v>
      </c>
      <c r="B51" t="s">
        <v>99</v>
      </c>
      <c r="C51">
        <f>MATCH(B51,'107通所リハビリテーション費'!A:A,0)</f>
        <v>214</v>
      </c>
      <c r="D51" s="16">
        <f t="shared" si="1"/>
        <v>215</v>
      </c>
    </row>
    <row r="52" spans="1:4">
      <c r="A52" s="17" t="s">
        <v>286</v>
      </c>
      <c r="B52" t="s">
        <v>100</v>
      </c>
      <c r="C52">
        <f>MATCH(B52,'107通所リハビリテーション費'!A:A,0)</f>
        <v>216</v>
      </c>
      <c r="D52" s="16">
        <f t="shared" si="1"/>
        <v>220</v>
      </c>
    </row>
    <row r="53" spans="1:4">
      <c r="A53" s="17" t="s">
        <v>286</v>
      </c>
      <c r="B53" t="s">
        <v>102</v>
      </c>
      <c r="C53">
        <f>MATCH(B53,'107通所リハビリテーション費'!A:A,0)</f>
        <v>221</v>
      </c>
      <c r="D53" s="16">
        <f t="shared" si="1"/>
        <v>222</v>
      </c>
    </row>
    <row r="54" spans="1:4">
      <c r="A54" s="17" t="s">
        <v>286</v>
      </c>
      <c r="B54" t="s">
        <v>103</v>
      </c>
      <c r="C54">
        <f>MATCH(B54,'107通所リハビリテーション費'!A:A,0)</f>
        <v>223</v>
      </c>
      <c r="D54" s="16">
        <f t="shared" si="1"/>
        <v>227</v>
      </c>
    </row>
    <row r="55" spans="1:4">
      <c r="A55" s="17" t="s">
        <v>286</v>
      </c>
      <c r="B55" t="s">
        <v>104</v>
      </c>
      <c r="C55">
        <f>MATCH(B55,'107通所リハビリテーション費'!A:A,0)</f>
        <v>228</v>
      </c>
      <c r="D55" s="16">
        <f t="shared" si="1"/>
        <v>232</v>
      </c>
    </row>
    <row r="56" spans="1:4">
      <c r="A56" s="17" t="s">
        <v>286</v>
      </c>
      <c r="B56" t="s">
        <v>105</v>
      </c>
      <c r="C56">
        <f>MATCH(B56,'107通所リハビリテーション費'!A:A,0)</f>
        <v>233</v>
      </c>
      <c r="D56" s="16">
        <f t="shared" si="1"/>
        <v>234</v>
      </c>
    </row>
    <row r="57" spans="1:4">
      <c r="A57" s="17" t="s">
        <v>286</v>
      </c>
      <c r="B57" t="s">
        <v>106</v>
      </c>
      <c r="C57">
        <f>MATCH(B57,'107通所リハビリテーション費'!A:A,0)</f>
        <v>235</v>
      </c>
      <c r="D57" s="16">
        <f t="shared" si="1"/>
        <v>239</v>
      </c>
    </row>
    <row r="58" spans="1:4">
      <c r="A58" s="17" t="s">
        <v>286</v>
      </c>
      <c r="B58" t="s">
        <v>107</v>
      </c>
      <c r="C58">
        <f>MATCH(B58,'107通所リハビリテーション費'!A:A,0)</f>
        <v>240</v>
      </c>
      <c r="D58" s="16">
        <f t="shared" si="1"/>
        <v>244</v>
      </c>
    </row>
    <row r="59" spans="1:4">
      <c r="A59" s="17" t="s">
        <v>286</v>
      </c>
      <c r="B59" t="s">
        <v>108</v>
      </c>
      <c r="C59">
        <f>MATCH(B59,'107通所リハビリテーション費'!A:A,0)</f>
        <v>245</v>
      </c>
      <c r="D59" s="16">
        <f t="shared" si="1"/>
        <v>249</v>
      </c>
    </row>
    <row r="60" spans="1:4">
      <c r="A60" s="17"/>
      <c r="B60" s="1" t="s">
        <v>275</v>
      </c>
      <c r="C60">
        <f>MATCH(B60,'107通所リハビリテーション費'!A:A,0)</f>
        <v>250</v>
      </c>
      <c r="D60" s="16"/>
    </row>
    <row r="61" spans="1:4">
      <c r="A61" s="17"/>
      <c r="D61" s="16"/>
    </row>
    <row r="62" spans="1:4">
      <c r="D62" s="16"/>
    </row>
  </sheetData>
  <phoneticPr fontId="22"/>
  <dataValidations count="1">
    <dataValidation type="list" allowBlank="1" showInputMessage="1" showErrorMessage="1" sqref="A2:A61">
      <formula1>$E$1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107通所リハビリテーション費</vt:lpstr>
      <vt:lpstr>調査対象選定</vt:lpstr>
      <vt:lpstr>'107通所リハビリテーション費'!Print_Area</vt:lpstr>
      <vt:lpstr>'107通所リハビリテーション費'!Print_Titles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杉 由紀</dc:creator>
  <cp:lastModifiedBy>kndp</cp:lastModifiedBy>
  <cp:lastPrinted>2024-12-19T07:20:42Z</cp:lastPrinted>
  <dcterms:created xsi:type="dcterms:W3CDTF">2006-11-13T02:22:16Z</dcterms:created>
  <dcterms:modified xsi:type="dcterms:W3CDTF">2024-12-26T06:25:02Z</dcterms:modified>
</cp:coreProperties>
</file>