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10104" yWindow="0" windowWidth="10416" windowHeight="10908" tabRatio="857"/>
  </bookViews>
  <sheets>
    <sheet name="108短期入所生活介護費" sheetId="11" r:id="rId1"/>
    <sheet name="調査対象選定" sheetId="12" state="hidden" r:id="rId2"/>
  </sheets>
  <definedNames>
    <definedName name="_xlnm._FilterDatabase" localSheetId="0" hidden="1">'108短期入所生活介護費'!$A$2:$H$221</definedName>
    <definedName name="_xlnm.Print_Area" localSheetId="0">'108短期入所生活介護費'!$A$1:$G$247</definedName>
    <definedName name="_xlnm.Print_Titles" localSheetId="0">'108短期入所生活介護費'!$2:$2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0" i="12" l="1"/>
  <c r="D49" i="12" s="1"/>
  <c r="C51" i="12"/>
  <c r="D50" i="12" s="1"/>
  <c r="C52" i="12"/>
  <c r="D51" i="12" s="1"/>
  <c r="C53" i="12"/>
  <c r="D52" i="12" s="1"/>
  <c r="C54" i="12"/>
  <c r="D53" i="12" s="1"/>
  <c r="C55" i="12"/>
  <c r="D54" i="12" s="1"/>
  <c r="H222" i="11"/>
  <c r="H223" i="11" s="1"/>
  <c r="H224" i="11" s="1"/>
  <c r="H225" i="11" s="1"/>
  <c r="H226" i="11" s="1"/>
  <c r="H227" i="11" s="1"/>
  <c r="H228" i="11" s="1"/>
  <c r="H229" i="11" s="1"/>
  <c r="H230" i="11" s="1"/>
  <c r="H231" i="11" s="1"/>
  <c r="H232" i="11" s="1"/>
  <c r="H233" i="11" s="1"/>
  <c r="H234" i="11" s="1"/>
  <c r="H235" i="11" s="1"/>
  <c r="H236" i="11" s="1"/>
  <c r="H237" i="11"/>
  <c r="H238" i="11" s="1"/>
  <c r="H239" i="11" s="1"/>
  <c r="H240" i="11" s="1"/>
  <c r="H241" i="11"/>
  <c r="H242" i="11"/>
  <c r="H243" i="11" s="1"/>
  <c r="H244" i="11" s="1"/>
  <c r="H245" i="11" s="1"/>
  <c r="H246" i="11"/>
  <c r="H247" i="11"/>
  <c r="C243" i="11"/>
  <c r="C238" i="11"/>
  <c r="C230" i="11"/>
  <c r="H133" i="11" l="1"/>
  <c r="H128" i="11"/>
  <c r="H129" i="11" s="1"/>
  <c r="H130" i="11" s="1"/>
  <c r="H131" i="11" s="1"/>
  <c r="H132" i="11" s="1"/>
  <c r="C128" i="11"/>
  <c r="C124" i="11" l="1"/>
  <c r="C120" i="11" l="1"/>
  <c r="I2" i="11" l="1"/>
  <c r="I3" i="11" s="1"/>
  <c r="C190" i="11" l="1"/>
  <c r="C198" i="11"/>
  <c r="C212" i="11"/>
  <c r="C17" i="11"/>
  <c r="C14" i="11" s="1"/>
  <c r="H3" i="11"/>
  <c r="H4" i="11" s="1"/>
  <c r="H5" i="11" s="1"/>
  <c r="H6" i="11" s="1"/>
  <c r="H7" i="11" s="1"/>
  <c r="H8" i="11" s="1"/>
  <c r="H221" i="11"/>
  <c r="H220" i="11"/>
  <c r="H219" i="11"/>
  <c r="H204" i="11"/>
  <c r="H205" i="11" s="1"/>
  <c r="H206" i="11" s="1"/>
  <c r="H207" i="11" s="1"/>
  <c r="H208" i="11" s="1"/>
  <c r="H209" i="11" s="1"/>
  <c r="H210" i="11" s="1"/>
  <c r="H211" i="11" s="1"/>
  <c r="H212" i="11" s="1"/>
  <c r="H213" i="11" s="1"/>
  <c r="H214" i="11" s="1"/>
  <c r="H215" i="11" s="1"/>
  <c r="H216" i="11" s="1"/>
  <c r="H217" i="11" s="1"/>
  <c r="H218" i="11" s="1"/>
  <c r="H198" i="11"/>
  <c r="H199" i="11" s="1"/>
  <c r="H200" i="11" s="1"/>
  <c r="H201" i="11" s="1"/>
  <c r="H202" i="11" s="1"/>
  <c r="H203" i="11" s="1"/>
  <c r="H195" i="11"/>
  <c r="H196" i="11" s="1"/>
  <c r="H197" i="11" s="1"/>
  <c r="H190" i="11"/>
  <c r="H191" i="11" s="1"/>
  <c r="H192" i="11" s="1"/>
  <c r="H193" i="11" s="1"/>
  <c r="H194" i="11" s="1"/>
  <c r="H187" i="11"/>
  <c r="H188" i="11" s="1"/>
  <c r="H189" i="11" s="1"/>
  <c r="H182" i="11"/>
  <c r="H183" i="11" s="1"/>
  <c r="H184" i="11" s="1"/>
  <c r="H185" i="11" s="1"/>
  <c r="H186" i="11" s="1"/>
  <c r="H176" i="11"/>
  <c r="H177" i="11" s="1"/>
  <c r="H178" i="11" s="1"/>
  <c r="H179" i="11" s="1"/>
  <c r="H180" i="11" s="1"/>
  <c r="H181" i="11" s="1"/>
  <c r="H172" i="11"/>
  <c r="H173" i="11" s="1"/>
  <c r="H174" i="11" s="1"/>
  <c r="H175" i="11" s="1"/>
  <c r="H168" i="11"/>
  <c r="H169" i="11" s="1"/>
  <c r="H170" i="11" s="1"/>
  <c r="H171" i="11" s="1"/>
  <c r="H159" i="11"/>
  <c r="H160" i="11" s="1"/>
  <c r="H161" i="11" s="1"/>
  <c r="H162" i="11" s="1"/>
  <c r="H163" i="11" s="1"/>
  <c r="H164" i="11" s="1"/>
  <c r="H165" i="11" s="1"/>
  <c r="H166" i="11" s="1"/>
  <c r="H167" i="11" s="1"/>
  <c r="H152" i="11"/>
  <c r="H153" i="11" s="1"/>
  <c r="H154" i="11" s="1"/>
  <c r="H155" i="11" s="1"/>
  <c r="H156" i="11" s="1"/>
  <c r="H157" i="11" s="1"/>
  <c r="H158" i="11" s="1"/>
  <c r="H151" i="11"/>
  <c r="H149" i="11"/>
  <c r="H150" i="11" s="1"/>
  <c r="H143" i="11"/>
  <c r="H144" i="11" s="1"/>
  <c r="H145" i="11" s="1"/>
  <c r="H146" i="11" s="1"/>
  <c r="H147" i="11" s="1"/>
  <c r="H148" i="11" s="1"/>
  <c r="H141" i="11"/>
  <c r="H142" i="11" s="1"/>
  <c r="H138" i="11"/>
  <c r="H139" i="11" s="1"/>
  <c r="H140" i="11" s="1"/>
  <c r="H134" i="11"/>
  <c r="H135" i="11" s="1"/>
  <c r="H136" i="11" s="1"/>
  <c r="H137" i="11" s="1"/>
  <c r="H124" i="11"/>
  <c r="H125" i="11" s="1"/>
  <c r="H126" i="11" s="1"/>
  <c r="H127" i="11" s="1"/>
  <c r="H118" i="11"/>
  <c r="H119" i="11" s="1"/>
  <c r="H112" i="11"/>
  <c r="H113" i="11" s="1"/>
  <c r="H114" i="11" s="1"/>
  <c r="H115" i="11" s="1"/>
  <c r="H116" i="11" s="1"/>
  <c r="H117" i="11" s="1"/>
  <c r="H106" i="11"/>
  <c r="H107" i="11" s="1"/>
  <c r="H108" i="11" s="1"/>
  <c r="H109" i="11" s="1"/>
  <c r="H110" i="11" s="1"/>
  <c r="H111" i="11" s="1"/>
  <c r="H100" i="11"/>
  <c r="H101" i="11" s="1"/>
  <c r="H102" i="11" s="1"/>
  <c r="H103" i="11" s="1"/>
  <c r="H104" i="11" s="1"/>
  <c r="H105" i="11" s="1"/>
  <c r="H96" i="11"/>
  <c r="H97" i="11" s="1"/>
  <c r="H98" i="11" s="1"/>
  <c r="H99" i="11" s="1"/>
  <c r="H92" i="11"/>
  <c r="H93" i="11" s="1"/>
  <c r="H94" i="11" s="1"/>
  <c r="H95" i="11" s="1"/>
  <c r="H88" i="11"/>
  <c r="H89" i="11" s="1"/>
  <c r="H90" i="11" s="1"/>
  <c r="H91" i="11" s="1"/>
  <c r="H86" i="11"/>
  <c r="H87" i="11" s="1"/>
  <c r="H74" i="11"/>
  <c r="H75" i="11" s="1"/>
  <c r="H76" i="11" s="1"/>
  <c r="H77" i="11" s="1"/>
  <c r="H78" i="11" s="1"/>
  <c r="H79" i="11" s="1"/>
  <c r="H80" i="11" s="1"/>
  <c r="H81" i="11" s="1"/>
  <c r="H82" i="11" s="1"/>
  <c r="H83" i="11" s="1"/>
  <c r="H84" i="11" s="1"/>
  <c r="H85" i="11" s="1"/>
  <c r="H72" i="11"/>
  <c r="H73" i="11" s="1"/>
  <c r="H65" i="11"/>
  <c r="H66" i="11" s="1"/>
  <c r="H67" i="11" s="1"/>
  <c r="H68" i="11" s="1"/>
  <c r="H69" i="11" s="1"/>
  <c r="H70" i="11" s="1"/>
  <c r="H71" i="11" s="1"/>
  <c r="H58" i="11"/>
  <c r="H59" i="11" s="1"/>
  <c r="H60" i="11" s="1"/>
  <c r="H61" i="11" s="1"/>
  <c r="H62" i="11" s="1"/>
  <c r="H63" i="11" s="1"/>
  <c r="H64" i="11" s="1"/>
  <c r="H55" i="11"/>
  <c r="H56" i="11" s="1"/>
  <c r="H57" i="11" s="1"/>
  <c r="H54" i="11"/>
  <c r="H52" i="11"/>
  <c r="H53" i="11" s="1"/>
  <c r="H48" i="11"/>
  <c r="H49" i="11" s="1"/>
  <c r="H50" i="11" s="1"/>
  <c r="H51" i="11" s="1"/>
  <c r="H44" i="11"/>
  <c r="H45" i="11" s="1"/>
  <c r="H46" i="11" s="1"/>
  <c r="H47" i="11" s="1"/>
  <c r="H42" i="11"/>
  <c r="H43" i="11" s="1"/>
  <c r="H37" i="11"/>
  <c r="H38" i="11" s="1"/>
  <c r="H39" i="11" s="1"/>
  <c r="H40" i="11" s="1"/>
  <c r="H41" i="11" s="1"/>
  <c r="H35" i="11"/>
  <c r="H36" i="11" s="1"/>
  <c r="H33" i="11"/>
  <c r="H34" i="11" s="1"/>
  <c r="H32" i="11"/>
  <c r="H24" i="11"/>
  <c r="H25" i="11" s="1"/>
  <c r="H26" i="11" s="1"/>
  <c r="H27" i="11" s="1"/>
  <c r="H28" i="11" s="1"/>
  <c r="H29" i="11" s="1"/>
  <c r="H30" i="11" s="1"/>
  <c r="H31" i="11" s="1"/>
  <c r="H9" i="11"/>
  <c r="H10" i="11" s="1"/>
  <c r="H11" i="11" s="1"/>
  <c r="H12" i="11" s="1"/>
  <c r="H13" i="11" s="1"/>
  <c r="H14" i="11" s="1"/>
  <c r="H15" i="11" s="1"/>
  <c r="H16" i="11" s="1"/>
  <c r="H17" i="11" s="1"/>
  <c r="H18" i="11" s="1"/>
  <c r="H19" i="11" s="1"/>
  <c r="H20" i="11" s="1"/>
  <c r="H21" i="11" s="1"/>
  <c r="H22" i="11" s="1"/>
  <c r="H23" i="11" s="1"/>
  <c r="H121" i="11" l="1"/>
  <c r="H122" i="11" s="1"/>
  <c r="H123" i="11" s="1"/>
  <c r="H120" i="11"/>
  <c r="E1" i="12"/>
  <c r="C49" i="12"/>
  <c r="D48" i="12" s="1"/>
  <c r="C48" i="12"/>
  <c r="D47" i="12" s="1"/>
  <c r="C47" i="12"/>
  <c r="D46" i="12" s="1"/>
  <c r="C46" i="12"/>
  <c r="D45" i="12" s="1"/>
  <c r="C45" i="12"/>
  <c r="D44" i="12" s="1"/>
  <c r="C44" i="12"/>
  <c r="D43" i="12" s="1"/>
  <c r="C43" i="12"/>
  <c r="D42" i="12" s="1"/>
  <c r="C42" i="12"/>
  <c r="D41" i="12" s="1"/>
  <c r="C41" i="12"/>
  <c r="D40" i="12" s="1"/>
  <c r="C40" i="12"/>
  <c r="D39" i="12" s="1"/>
  <c r="C39" i="12"/>
  <c r="D38" i="12" s="1"/>
  <c r="C38" i="12"/>
  <c r="D37" i="12" s="1"/>
  <c r="C37" i="12"/>
  <c r="D36" i="12" s="1"/>
  <c r="C36" i="12"/>
  <c r="D35" i="12" s="1"/>
  <c r="C35" i="12"/>
  <c r="D34" i="12" s="1"/>
  <c r="C34" i="12"/>
  <c r="D33" i="12" s="1"/>
  <c r="C33" i="12"/>
  <c r="D32" i="12" s="1"/>
  <c r="C32" i="12"/>
  <c r="D31" i="12" s="1"/>
  <c r="C31" i="12"/>
  <c r="D30" i="12" s="1"/>
  <c r="C30" i="12"/>
  <c r="D29" i="12" s="1"/>
  <c r="C29" i="12"/>
  <c r="D28" i="12" s="1"/>
  <c r="C28" i="12"/>
  <c r="D27" i="12" s="1"/>
  <c r="C27" i="12"/>
  <c r="D26" i="12" s="1"/>
  <c r="C26" i="12"/>
  <c r="D25" i="12" s="1"/>
  <c r="C25" i="12"/>
  <c r="D24" i="12" s="1"/>
  <c r="C24" i="12"/>
  <c r="D23" i="12" s="1"/>
  <c r="C23" i="12"/>
  <c r="D22" i="12" s="1"/>
  <c r="C22" i="12"/>
  <c r="D21" i="12" s="1"/>
  <c r="C21" i="12"/>
  <c r="D20" i="12" s="1"/>
  <c r="C20" i="12"/>
  <c r="D19" i="12" s="1"/>
  <c r="C19" i="12"/>
  <c r="D18" i="12" s="1"/>
  <c r="C18" i="12"/>
  <c r="D17" i="12" s="1"/>
  <c r="C17" i="12"/>
  <c r="D16" i="12" s="1"/>
  <c r="C16" i="12"/>
  <c r="D15" i="12" s="1"/>
  <c r="C15" i="12"/>
  <c r="D14" i="12" s="1"/>
  <c r="C14" i="12"/>
  <c r="D13" i="12" s="1"/>
  <c r="C13" i="12"/>
  <c r="D12" i="12" s="1"/>
  <c r="C12" i="12"/>
  <c r="D11" i="12" s="1"/>
  <c r="C11" i="12"/>
  <c r="D10" i="12" s="1"/>
  <c r="C10" i="12"/>
  <c r="D9" i="12" s="1"/>
  <c r="C9" i="12"/>
  <c r="D8" i="12" s="1"/>
  <c r="C8" i="12"/>
  <c r="D7" i="12" s="1"/>
  <c r="C7" i="12"/>
  <c r="D6" i="12" s="1"/>
  <c r="C6" i="12"/>
  <c r="D5" i="12" s="1"/>
  <c r="C5" i="12"/>
  <c r="D4" i="12" s="1"/>
  <c r="C4" i="12"/>
  <c r="D3" i="12" s="1"/>
  <c r="C3" i="12"/>
  <c r="D2" i="12" s="1"/>
  <c r="C2" i="12"/>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<sst xmlns="http://schemas.openxmlformats.org/spreadsheetml/2006/main" count="901" uniqueCount="332">
  <si>
    <t>108 短期入所生活介護費</t>
    <phoneticPr fontId="22"/>
  </si>
  <si>
    <t>点検項目</t>
    <rPh sb="0" eb="2">
      <t>テンケン</t>
    </rPh>
    <rPh sb="2" eb="4">
      <t>コウモク</t>
    </rPh>
    <phoneticPr fontId="22"/>
  </si>
  <si>
    <t>点検事項</t>
    <rPh sb="0" eb="2">
      <t>テンケン</t>
    </rPh>
    <rPh sb="2" eb="4">
      <t>ジコウ</t>
    </rPh>
    <phoneticPr fontId="22"/>
  </si>
  <si>
    <t>緊急短期入所受入加算</t>
    <rPh sb="0" eb="2">
      <t>キンキュウ</t>
    </rPh>
    <rPh sb="2" eb="4">
      <t>タンキ</t>
    </rPh>
    <rPh sb="4" eb="6">
      <t>ニュウショ</t>
    </rPh>
    <rPh sb="6" eb="8">
      <t>ウケイレ</t>
    </rPh>
    <rPh sb="8" eb="10">
      <t>カサン</t>
    </rPh>
    <phoneticPr fontId="22"/>
  </si>
  <si>
    <t>夜勤減算（単独型）</t>
    <rPh sb="0" eb="2">
      <t>ヤキン</t>
    </rPh>
    <rPh sb="2" eb="4">
      <t>ゲンサン</t>
    </rPh>
    <phoneticPr fontId="22"/>
  </si>
  <si>
    <t>□</t>
    <phoneticPr fontId="22"/>
  </si>
  <si>
    <t>□</t>
  </si>
  <si>
    <t>夜勤減算（併設型・共用型）</t>
    <rPh sb="0" eb="2">
      <t>ヤキン</t>
    </rPh>
    <rPh sb="2" eb="4">
      <t>ゲンサン</t>
    </rPh>
    <rPh sb="5" eb="8">
      <t>ヘイセツガタ</t>
    </rPh>
    <rPh sb="9" eb="12">
      <t>キョウヨウガタ</t>
    </rPh>
    <phoneticPr fontId="22"/>
  </si>
  <si>
    <t>夜勤減算（特別養護老人ホームの空床利用併設型（ユニット型特養を除く））</t>
    <rPh sb="5" eb="7">
      <t>トクベツ</t>
    </rPh>
    <rPh sb="7" eb="9">
      <t>ヨウゴ</t>
    </rPh>
    <rPh sb="9" eb="11">
      <t>ロウジン</t>
    </rPh>
    <rPh sb="15" eb="17">
      <t>クウショウ</t>
    </rPh>
    <rPh sb="17" eb="19">
      <t>リヨウ</t>
    </rPh>
    <rPh sb="28" eb="30">
      <t>トクヨウ</t>
    </rPh>
    <phoneticPr fontId="22"/>
  </si>
  <si>
    <t>看護体制加算（Ⅲ）ロ</t>
    <rPh sb="0" eb="2">
      <t>カンゴ</t>
    </rPh>
    <rPh sb="2" eb="4">
      <t>タイセイ</t>
    </rPh>
    <rPh sb="4" eb="6">
      <t>カサン</t>
    </rPh>
    <phoneticPr fontId="22"/>
  </si>
  <si>
    <t>共生型短期入所生活介護を行う場合</t>
    <rPh sb="0" eb="3">
      <t>キョウセイガタ</t>
    </rPh>
    <rPh sb="3" eb="5">
      <t>タンキ</t>
    </rPh>
    <rPh sb="5" eb="7">
      <t>ニュウショ</t>
    </rPh>
    <rPh sb="7" eb="9">
      <t>セイカツ</t>
    </rPh>
    <rPh sb="9" eb="11">
      <t>カイゴ</t>
    </rPh>
    <rPh sb="12" eb="13">
      <t>オコナ</t>
    </rPh>
    <rPh sb="14" eb="16">
      <t>バアイ</t>
    </rPh>
    <phoneticPr fontId="22"/>
  </si>
  <si>
    <t>利用者に対して送迎を行う場合</t>
    <rPh sb="0" eb="3">
      <t>リヨウシャ</t>
    </rPh>
    <rPh sb="4" eb="5">
      <t>タイ</t>
    </rPh>
    <rPh sb="7" eb="9">
      <t>ソウゲイ</t>
    </rPh>
    <rPh sb="10" eb="11">
      <t>オコナ</t>
    </rPh>
    <rPh sb="12" eb="14">
      <t>バアイ</t>
    </rPh>
    <phoneticPr fontId="22"/>
  </si>
  <si>
    <t>設置</t>
    <rPh sb="0" eb="2">
      <t>セッチ</t>
    </rPh>
    <phoneticPr fontId="22"/>
  </si>
  <si>
    <t>実施</t>
    <rPh sb="0" eb="2">
      <t>ジッシ</t>
    </rPh>
    <phoneticPr fontId="22"/>
  </si>
  <si>
    <t>夜勤職員配置加算（Ⅲ）又は（Ⅳ）</t>
    <phoneticPr fontId="22"/>
  </si>
  <si>
    <t>夜勤減算（併設事業所）</t>
    <rPh sb="0" eb="2">
      <t>ヤキン</t>
    </rPh>
    <rPh sb="2" eb="4">
      <t>ゲンサン</t>
    </rPh>
    <rPh sb="5" eb="7">
      <t>ヘイセツ</t>
    </rPh>
    <rPh sb="7" eb="10">
      <t>ジギョウショ</t>
    </rPh>
    <phoneticPr fontId="22"/>
  </si>
  <si>
    <t>あり</t>
  </si>
  <si>
    <t>人員基準減算</t>
    <rPh sb="0" eb="2">
      <t>ジンイン</t>
    </rPh>
    <rPh sb="2" eb="4">
      <t>キジュン</t>
    </rPh>
    <rPh sb="4" eb="6">
      <t>ゲンサン</t>
    </rPh>
    <phoneticPr fontId="22"/>
  </si>
  <si>
    <t>配置</t>
    <rPh sb="0" eb="2">
      <t>ハイチ</t>
    </rPh>
    <phoneticPr fontId="22"/>
  </si>
  <si>
    <t>療養食献立表</t>
    <rPh sb="0" eb="2">
      <t>リョウヨウ</t>
    </rPh>
    <rPh sb="2" eb="3">
      <t>ショク</t>
    </rPh>
    <rPh sb="3" eb="6">
      <t>コンダテヒョウ</t>
    </rPh>
    <phoneticPr fontId="22"/>
  </si>
  <si>
    <t>定員超過減算</t>
    <rPh sb="0" eb="2">
      <t>テイイン</t>
    </rPh>
    <rPh sb="2" eb="4">
      <t>チョウカ</t>
    </rPh>
    <rPh sb="4" eb="6">
      <t>ゲンサン</t>
    </rPh>
    <phoneticPr fontId="22"/>
  </si>
  <si>
    <t>夜勤減算（併設型・ユニット型）</t>
    <rPh sb="0" eb="2">
      <t>ヤキン</t>
    </rPh>
    <rPh sb="2" eb="4">
      <t>ゲンサン</t>
    </rPh>
    <rPh sb="5" eb="8">
      <t>ヘイセツガタ</t>
    </rPh>
    <rPh sb="13" eb="14">
      <t>ガタ</t>
    </rPh>
    <phoneticPr fontId="22"/>
  </si>
  <si>
    <t>該当</t>
    <rPh sb="0" eb="2">
      <t>ガイトウ</t>
    </rPh>
    <phoneticPr fontId="22"/>
  </si>
  <si>
    <t>看護体制加算（Ⅰ）</t>
    <rPh sb="0" eb="2">
      <t>カンゴ</t>
    </rPh>
    <rPh sb="2" eb="4">
      <t>タイセイ</t>
    </rPh>
    <rPh sb="4" eb="6">
      <t>カサン</t>
    </rPh>
    <phoneticPr fontId="22"/>
  </si>
  <si>
    <t>生活機能向上連携加算（Ⅱ）</t>
    <phoneticPr fontId="22"/>
  </si>
  <si>
    <t>ユニットケア減算</t>
    <rPh sb="6" eb="8">
      <t>ゲンサン</t>
    </rPh>
    <phoneticPr fontId="22"/>
  </si>
  <si>
    <t>生活相談員配置等加算</t>
    <rPh sb="0" eb="2">
      <t>セイカツ</t>
    </rPh>
    <rPh sb="2" eb="5">
      <t>ソウダンイン</t>
    </rPh>
    <rPh sb="5" eb="7">
      <t>ハイチ</t>
    </rPh>
    <rPh sb="7" eb="8">
      <t>トウ</t>
    </rPh>
    <rPh sb="8" eb="10">
      <t>カサン</t>
    </rPh>
    <phoneticPr fontId="22"/>
  </si>
  <si>
    <t>生活機能向上連携加算（Ⅰ）</t>
    <rPh sb="0" eb="10">
      <t>セイカツキノウコウジョウレンケイカサン</t>
    </rPh>
    <phoneticPr fontId="22"/>
  </si>
  <si>
    <t>専従の機能訓練指導員を配置している場合</t>
    <rPh sb="0" eb="2">
      <t>センジュウ</t>
    </rPh>
    <rPh sb="3" eb="5">
      <t>キノウ</t>
    </rPh>
    <rPh sb="5" eb="7">
      <t>クンレン</t>
    </rPh>
    <rPh sb="7" eb="10">
      <t>シドウイン</t>
    </rPh>
    <rPh sb="11" eb="13">
      <t>ハイチ</t>
    </rPh>
    <rPh sb="17" eb="19">
      <t>バアイ</t>
    </rPh>
    <phoneticPr fontId="22"/>
  </si>
  <si>
    <t>個別機能訓練加算</t>
    <rPh sb="0" eb="2">
      <t>コベツ</t>
    </rPh>
    <rPh sb="2" eb="4">
      <t>キノウ</t>
    </rPh>
    <rPh sb="4" eb="6">
      <t>クンレン</t>
    </rPh>
    <rPh sb="6" eb="8">
      <t>カサン</t>
    </rPh>
    <phoneticPr fontId="22"/>
  </si>
  <si>
    <t>○　個別機能訓練計画書（参考様式）
○　興味・関心チェックシート（参考様式）
○　生活機能チェックシート（参考様式）</t>
    <rPh sb="2" eb="4">
      <t>コベツ</t>
    </rPh>
    <rPh sb="4" eb="6">
      <t>キノウ</t>
    </rPh>
    <rPh sb="6" eb="8">
      <t>クンレン</t>
    </rPh>
    <rPh sb="8" eb="11">
      <t>ケイカクショ</t>
    </rPh>
    <rPh sb="12" eb="14">
      <t>サンコウ</t>
    </rPh>
    <rPh sb="14" eb="16">
      <t>ヨウシキ</t>
    </rPh>
    <phoneticPr fontId="22"/>
  </si>
  <si>
    <t>看護体制加算（Ⅱ）</t>
    <rPh sb="0" eb="2">
      <t>カンゴ</t>
    </rPh>
    <rPh sb="2" eb="4">
      <t>タイセイ</t>
    </rPh>
    <rPh sb="4" eb="6">
      <t>カサン</t>
    </rPh>
    <phoneticPr fontId="22"/>
  </si>
  <si>
    <t>看護体制加算（Ⅲ）イ</t>
    <rPh sb="0" eb="2">
      <t>カンゴ</t>
    </rPh>
    <rPh sb="2" eb="4">
      <t>タイセイ</t>
    </rPh>
    <rPh sb="4" eb="6">
      <t>カサン</t>
    </rPh>
    <phoneticPr fontId="22"/>
  </si>
  <si>
    <t>看護体制加算（Ⅳ）イ</t>
    <rPh sb="0" eb="2">
      <t>カンゴ</t>
    </rPh>
    <rPh sb="2" eb="4">
      <t>タイセイ</t>
    </rPh>
    <rPh sb="4" eb="6">
      <t>カサン</t>
    </rPh>
    <phoneticPr fontId="22"/>
  </si>
  <si>
    <t>看護体制加算（Ⅳ）ロ</t>
    <rPh sb="0" eb="2">
      <t>カンゴ</t>
    </rPh>
    <rPh sb="2" eb="4">
      <t>タイセイ</t>
    </rPh>
    <rPh sb="4" eb="6">
      <t>カサン</t>
    </rPh>
    <phoneticPr fontId="22"/>
  </si>
  <si>
    <t>医療連携強化加算</t>
    <rPh sb="0" eb="2">
      <t>イリョウ</t>
    </rPh>
    <rPh sb="2" eb="4">
      <t>レンケイ</t>
    </rPh>
    <rPh sb="4" eb="6">
      <t>キョウカ</t>
    </rPh>
    <rPh sb="6" eb="8">
      <t>カサン</t>
    </rPh>
    <phoneticPr fontId="22"/>
  </si>
  <si>
    <t>夜勤職員配置加算（Ⅰ）又は（Ⅱ）</t>
    <rPh sb="0" eb="2">
      <t>ヤキン</t>
    </rPh>
    <rPh sb="2" eb="4">
      <t>ショクイン</t>
    </rPh>
    <rPh sb="4" eb="6">
      <t>ハイチ</t>
    </rPh>
    <rPh sb="6" eb="8">
      <t>カサン</t>
    </rPh>
    <rPh sb="11" eb="12">
      <t>マタ</t>
    </rPh>
    <phoneticPr fontId="2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</si>
  <si>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2"/>
  </si>
  <si>
    <t>若年性認知症利用者受入加算</t>
    <rPh sb="0" eb="2">
      <t>ジャクネン</t>
    </rPh>
    <rPh sb="2" eb="3">
      <t>セイ</t>
    </rPh>
    <rPh sb="3" eb="6">
      <t>ニンチショウ</t>
    </rPh>
    <rPh sb="6" eb="9">
      <t>リヨウシャ</t>
    </rPh>
    <rPh sb="9" eb="11">
      <t>ウケイレ</t>
    </rPh>
    <rPh sb="11" eb="13">
      <t>カサン</t>
    </rPh>
    <phoneticPr fontId="22"/>
  </si>
  <si>
    <t>長期利用者減算</t>
    <rPh sb="0" eb="2">
      <t>チョウキ</t>
    </rPh>
    <rPh sb="2" eb="5">
      <t>リヨウシャ</t>
    </rPh>
    <rPh sb="5" eb="7">
      <t>ゲンサン</t>
    </rPh>
    <phoneticPr fontId="22"/>
  </si>
  <si>
    <t>療養食加算</t>
    <rPh sb="0" eb="3">
      <t>リョウヨウショク</t>
    </rPh>
    <rPh sb="3" eb="5">
      <t>カサン</t>
    </rPh>
    <phoneticPr fontId="22"/>
  </si>
  <si>
    <t>在宅中重度者受入加算</t>
    <rPh sb="0" eb="2">
      <t>ザイタク</t>
    </rPh>
    <rPh sb="2" eb="3">
      <t>チュウ</t>
    </rPh>
    <rPh sb="3" eb="6">
      <t>ジュウドシャ</t>
    </rPh>
    <rPh sb="6" eb="8">
      <t>ウケイレ</t>
    </rPh>
    <rPh sb="8" eb="10">
      <t>カサン</t>
    </rPh>
    <phoneticPr fontId="22"/>
  </si>
  <si>
    <t>委託契約書</t>
    <rPh sb="0" eb="2">
      <t>イタク</t>
    </rPh>
    <rPh sb="2" eb="5">
      <t>ケイヤクショ</t>
    </rPh>
    <phoneticPr fontId="22"/>
  </si>
  <si>
    <t>認知症専門ケア加算（Ⅰ）</t>
    <rPh sb="0" eb="3">
      <t>ニンチショウ</t>
    </rPh>
    <rPh sb="3" eb="5">
      <t>センモン</t>
    </rPh>
    <rPh sb="7" eb="9">
      <t>カサン</t>
    </rPh>
    <phoneticPr fontId="22"/>
  </si>
  <si>
    <t>認知症専門ケア加算（Ⅱ）</t>
    <rPh sb="0" eb="3">
      <t>ニンチショウ</t>
    </rPh>
    <rPh sb="3" eb="5">
      <t>センモン</t>
    </rPh>
    <rPh sb="7" eb="9">
      <t>カサン</t>
    </rPh>
    <phoneticPr fontId="22"/>
  </si>
  <si>
    <t>サービス提供体制強化加算(Ⅰ)</t>
    <rPh sb="4" eb="6">
      <t>テイキョウ</t>
    </rPh>
    <rPh sb="6" eb="8">
      <t>タイセイ</t>
    </rPh>
    <rPh sb="8" eb="10">
      <t>キョウカ</t>
    </rPh>
    <rPh sb="10" eb="12">
      <t>カサン</t>
    </rPh>
    <phoneticPr fontId="22"/>
  </si>
  <si>
    <t>サービス提供体制強化加算(Ⅱ)</t>
    <rPh sb="4" eb="6">
      <t>テイキョウ</t>
    </rPh>
    <rPh sb="6" eb="8">
      <t>タイセイ</t>
    </rPh>
    <rPh sb="8" eb="10">
      <t>キョウカ</t>
    </rPh>
    <rPh sb="10" eb="12">
      <t>カサン</t>
    </rPh>
    <phoneticPr fontId="22"/>
  </si>
  <si>
    <t>サービス提供体制強化加算(Ⅲ)</t>
    <rPh sb="4" eb="6">
      <t>テイキョウ</t>
    </rPh>
    <rPh sb="6" eb="8">
      <t>タイセイ</t>
    </rPh>
    <rPh sb="8" eb="10">
      <t>キョウカ</t>
    </rPh>
    <rPh sb="10" eb="12">
      <t>カサン</t>
    </rPh>
    <phoneticPr fontId="22"/>
  </si>
  <si>
    <t>高齢者虐待防止措置未実施減算</t>
    <rPh sb="0" eb="3">
      <t>コウレイシャ</t>
    </rPh>
    <rPh sb="3" eb="5">
      <t>ギャクタイ</t>
    </rPh>
    <rPh sb="5" eb="7">
      <t>ボウシ</t>
    </rPh>
    <rPh sb="7" eb="9">
      <t>ソチ</t>
    </rPh>
    <rPh sb="9" eb="12">
      <t>ミジッシ</t>
    </rPh>
    <rPh sb="12" eb="14">
      <t>ゲンザン</t>
    </rPh>
    <phoneticPr fontId="22"/>
  </si>
  <si>
    <t>業務継続計画未策定減算</t>
    <rPh sb="0" eb="2">
      <t>ギョウム</t>
    </rPh>
    <rPh sb="2" eb="4">
      <t>ケイゾク</t>
    </rPh>
    <rPh sb="4" eb="6">
      <t>ケイカク</t>
    </rPh>
    <rPh sb="6" eb="9">
      <t>ミサクテイ</t>
    </rPh>
    <rPh sb="9" eb="11">
      <t>ゲンザン</t>
    </rPh>
    <phoneticPr fontId="22"/>
  </si>
  <si>
    <t>身体拘束廃止未実施減算</t>
    <rPh sb="0" eb="2">
      <t>シンタイ</t>
    </rPh>
    <rPh sb="2" eb="4">
      <t>コウソク</t>
    </rPh>
    <rPh sb="4" eb="6">
      <t>ハイシ</t>
    </rPh>
    <rPh sb="6" eb="9">
      <t>ミジッシ</t>
    </rPh>
    <rPh sb="9" eb="11">
      <t>ゲンサン</t>
    </rPh>
    <phoneticPr fontId="24"/>
  </si>
  <si>
    <t>□</t>
    <phoneticPr fontId="24"/>
  </si>
  <si>
    <t>看取り連携体制加算</t>
    <rPh sb="0" eb="2">
      <t>ミト</t>
    </rPh>
    <rPh sb="3" eb="5">
      <t>レンケイ</t>
    </rPh>
    <rPh sb="5" eb="7">
      <t>タイセイ</t>
    </rPh>
    <rPh sb="7" eb="9">
      <t>カサン</t>
    </rPh>
    <phoneticPr fontId="24"/>
  </si>
  <si>
    <t>該当</t>
    <rPh sb="0" eb="2">
      <t>ガイトウ</t>
    </rPh>
    <phoneticPr fontId="24"/>
  </si>
  <si>
    <t>口腔連携強化加算</t>
    <rPh sb="0" eb="8">
      <t>コウクウレンケイキョウカカサン</t>
    </rPh>
    <phoneticPr fontId="24"/>
  </si>
  <si>
    <t>あり</t>
    <phoneticPr fontId="24"/>
  </si>
  <si>
    <t>算定なし</t>
    <rPh sb="0" eb="2">
      <t>サンテイ</t>
    </rPh>
    <phoneticPr fontId="24"/>
  </si>
  <si>
    <t>実施</t>
    <rPh sb="0" eb="2">
      <t>ジッシ</t>
    </rPh>
    <phoneticPr fontId="24"/>
  </si>
  <si>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24"/>
  </si>
  <si>
    <t>生産性向上推進体制加算(Ⅰ)</t>
    <rPh sb="0" eb="2">
      <t>セイサン</t>
    </rPh>
    <rPh sb="2" eb="3">
      <t>セイ</t>
    </rPh>
    <rPh sb="3" eb="5">
      <t>コウジョウ</t>
    </rPh>
    <rPh sb="5" eb="7">
      <t>スイシン</t>
    </rPh>
    <rPh sb="7" eb="9">
      <t>タイセイ</t>
    </rPh>
    <rPh sb="9" eb="11">
      <t>カサン</t>
    </rPh>
    <phoneticPr fontId="24"/>
  </si>
  <si>
    <t>生産性向上推進体制加算（Ⅱ）</t>
    <rPh sb="0" eb="5">
      <t>セイサンセイコウジョウ</t>
    </rPh>
    <rPh sb="5" eb="9">
      <t>スイシンタイセイ</t>
    </rPh>
    <rPh sb="9" eb="11">
      <t>カサン</t>
    </rPh>
    <phoneticPr fontId="24"/>
  </si>
  <si>
    <t>介護職員処遇改善計画書</t>
    <rPh sb="0" eb="2">
      <t>カイゴ</t>
    </rPh>
    <rPh sb="2" eb="4">
      <t>ショクイン</t>
    </rPh>
    <rPh sb="4" eb="6">
      <t>ショグウ</t>
    </rPh>
    <rPh sb="6" eb="8">
      <t>カイゼン</t>
    </rPh>
    <rPh sb="8" eb="11">
      <t>ケイカクショ</t>
    </rPh>
    <phoneticPr fontId="24"/>
  </si>
  <si>
    <t>実績報告書</t>
    <rPh sb="0" eb="2">
      <t>ジッセキ</t>
    </rPh>
    <rPh sb="2" eb="5">
      <t>ホウコクショ</t>
    </rPh>
    <phoneticPr fontId="24"/>
  </si>
  <si>
    <t>なし</t>
    <phoneticPr fontId="24"/>
  </si>
  <si>
    <t>適正に納付</t>
    <rPh sb="0" eb="2">
      <t>テキセイ</t>
    </rPh>
    <rPh sb="3" eb="5">
      <t>ノウフ</t>
    </rPh>
    <phoneticPr fontId="24"/>
  </si>
  <si>
    <t>研修計画書</t>
    <rPh sb="0" eb="2">
      <t>ケンシュウ</t>
    </rPh>
    <rPh sb="2" eb="4">
      <t>ケイカク</t>
    </rPh>
    <rPh sb="4" eb="5">
      <t>ショ</t>
    </rPh>
    <phoneticPr fontId="24"/>
  </si>
  <si>
    <t>算定あり</t>
    <rPh sb="0" eb="2">
      <t>サンテイ</t>
    </rPh>
    <phoneticPr fontId="24"/>
  </si>
  <si>
    <t>長期利用の適正化</t>
    <rPh sb="0" eb="2">
      <t>チョウキ</t>
    </rPh>
    <rPh sb="2" eb="4">
      <t>リヨウ</t>
    </rPh>
    <rPh sb="5" eb="7">
      <t>テキセイ</t>
    </rPh>
    <rPh sb="7" eb="8">
      <t>カ</t>
    </rPh>
    <phoneticPr fontId="22"/>
  </si>
  <si>
    <t>算定なし</t>
    <rPh sb="0" eb="2">
      <t>サンテイ</t>
    </rPh>
    <phoneticPr fontId="22"/>
  </si>
  <si>
    <t xml:space="preserve">ⅱ 夜勤時間帯を通じて、夜勤を行う全ての介護職員又は看護職員が情報通信機器を使用（職員同士の連携促進）
</t>
  </si>
  <si>
    <t xml:space="preserve">(1) 夜勤を行う職員による利用者の安全及びケアの質の確保
</t>
  </si>
  <si>
    <t xml:space="preserve">(2) 夜勤を行う職員の負担の軽減及び勤務状況への配慮
</t>
  </si>
  <si>
    <t xml:space="preserve">(3) 夜勤時間帯における緊急時の体制整備
</t>
  </si>
  <si>
    <t xml:space="preserve">(4) 見守り機器等の定期的な点検
</t>
  </si>
  <si>
    <t xml:space="preserve">(5) 見守り機器等を安全かつ有効に活用するための職員研修
</t>
  </si>
  <si>
    <t xml:space="preserve">a,b以外
</t>
  </si>
  <si>
    <t xml:space="preserve">共生型居宅サービスの事業を行う指定短期入所事業者が当該事業を行う事業所において共生型短期入所生活介護を行った場合
</t>
  </si>
  <si>
    <t xml:space="preserve">共生型短期入所生活介護費を算定している。
</t>
  </si>
  <si>
    <t xml:space="preserve">生活相談員を、常勤換算方法で１名以上配置している。
</t>
  </si>
  <si>
    <t xml:space="preserve">地域に貢献する活動を行っている。
</t>
  </si>
  <si>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短期入所生活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
</t>
  </si>
  <si>
    <t xml:space="preserve">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短期入所生活介護事業所の機能訓練指導員等と連携してICTを活用した動画やテレビ電話を用いて把握した上で、当該事業所の機能訓練指導員等に助言を行っている。
</t>
  </si>
  <si>
    <t xml:space="preserve">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
</t>
  </si>
  <si>
    <t xml:space="preserve">個別機能訓練計画に基づき、利用者の身体機能又は生活機能の向上を目的とする機能訓練の項目を準備し、機能訓練指導員等が利用者の心身の状況に応じて計画的に機能訓練を適切に提供している。
</t>
  </si>
  <si>
    <t xml:space="preserve">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
</t>
  </si>
  <si>
    <t xml:space="preserve">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
</t>
  </si>
  <si>
    <t xml:space="preserve">機能訓練に関する記録（実施時間、訓練内容、担当者等）は、利用者ごとに保管され、常に当該事業所の機能訓練指導員等により閲覧が可能である。
</t>
  </si>
  <si>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短期入所生活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
</t>
  </si>
  <si>
    <t xml:space="preserve">個別機能訓練計画の作成にあたっては、理学療法士等が、機能訓練指導員等に対し、日常生活上の留意点、介護の工夫等に対する助言を行っている。
</t>
  </si>
  <si>
    <t xml:space="preserve">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
</t>
  </si>
  <si>
    <t xml:space="preserve">＜利用者の数が100以下である指定短期入所生活介護事業所の場合＞
専ら機能訓練指導員の職務に従事する常勤の理学療法士、作業療法士、言語聴覚士、看護職員、柔道整復師、あんまマッサージ指圧師、はり師又はきゅう師（はり師及びきゅう師については、理学療法士、作業療法士、言語聴覚士、看護職員、柔道整復師又はあんまマッサージ指圧師の資格を有する機能訓練指導員を配置した事業所で６月以上機能訓練指導に従事した経験を有する者に限る。）（当加算において「理学療法士等」という。）を１人以上配置している。
</t>
  </si>
  <si>
    <t xml:space="preserve">＜利用者の数が100を超える指定短期入所生活介護事業所の場合＞
専ら機能訓練指導員の職務に従事する常勤の理学療法士等を１名以上配置し、かつ、理学療法士等である従業者を機能訓練指導員として常勤換算方法で利用者の数を100で除した数以上配置している。
</t>
  </si>
  <si>
    <t xml:space="preserve">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師敦の資格を有する機能訓練指導員を配置した事業所で６月以上機能訓練指導に従事した経験を有する者に限る。）（当加算において「理学療法士等」という。）を１名以上配置している。
</t>
  </si>
  <si>
    <t xml:space="preserve">個別機能訓練を行うにあたっては、機能訓練指導員、看護職員、介護職員、生活相談員その他の職種の者（当加算において「機能訓練指導員等」という。）が居宅を訪問した上で利用者の居宅での生活状況（起居動作、ADL、IADL等の状況）を確認し、多職種が共同して、利用者ごとにその目標、実施時間、実施方法等を内容とする個別機能訓練計画を作成している。
</t>
  </si>
  <si>
    <t xml:space="preserve">個別機能訓練の目標は、適切なアセスメントを経て利用者のADL及びIADLの状況を把握した上で設定されており、日常生活における生活機能の維持・向上に関するものとなっている。
</t>
  </si>
  <si>
    <t xml:space="preserve">個別機能訓練の目標の設定にあたっては、利用者又は家族の意向及び利用者を担当する介護支援専門員の意見も踏まえ、当該利用者の意欲の向上につながるよう、段階的な目標設定するなど可能な限り具体的かつ分かりやすい目標としている。
</t>
  </si>
  <si>
    <t xml:space="preserve">個別機能訓練が、短期入所生活介護事業所を計画的又は期間を定めて利用する者に対して、計画的に行われている。
</t>
  </si>
  <si>
    <t xml:space="preserve">個別機能訓練は、類似の目標を持ち同様の訓練内容が設定された５人程度以下の小集団（個別対応含む）に対して機能訓練指導員が直接行い、必要に応じて事業所内外の設備等を用いた実践的かつ反復的な訓練としている。
</t>
  </si>
  <si>
    <t xml:space="preserve">個別機能訓練を、概ね週１回以上を目安に実施している。
</t>
  </si>
  <si>
    <t xml:space="preserve">個別機能訓練時間を、個別機能訓練計画に定めた訓練内容の実施に必要な１回あたりの訓練時間を考慮し、適切に設定している。
</t>
  </si>
  <si>
    <t xml:space="preserve">個別機能訓練を開始した後に、個別機能訓練計画に基づいて行った個別機能訓練の効果、実施時間、実施方法等について評価等を行っている。　
</t>
  </si>
  <si>
    <t xml:space="preserve">個別機能訓練を開始した後に、３月ごとに１回以上、利用者の居宅を訪問し、利用者の居宅での生活状況を確認した上で、利用者又はその家族や進捗状況等を説明し記録するとともに訓練内容の見直し等を行っている。
</t>
  </si>
  <si>
    <t xml:space="preserve">個別機能訓練を開始した後に、個別機能訓練の評価内容や個別機能訓練計画の目標の達成度合いについて、当該利用者を担当する介護支援専門員等に適宜報告・相談し、必要に応じて利用者等の意向を確認の上、当該利用者のADL及びIADLの改善状況を踏まえた目標の見直しや訓練内容の変更など適切な対応を行っている。
</t>
  </si>
  <si>
    <t xml:space="preserve">個別機能訓練に関する記録（実施時間、訓練内容、担当者等）は、利用者ごとに保管され、常に当該事業所の個別機能訓練の従事者により閲覧が可能であるようにしている。
</t>
  </si>
  <si>
    <t xml:space="preserve">常勤の看護職員を１名以上配置している。
</t>
  </si>
  <si>
    <t xml:space="preserve">定員超過利用・人員基準欠如が発生していない。
</t>
  </si>
  <si>
    <t xml:space="preserve">当該事業所の看護職員により、又は病院、診療所若しくは訪問看護ステーションの看護職員との連携により、24時間連絡できる体制を確保している。
</t>
  </si>
  <si>
    <t xml:space="preserve">利用定員が29人以下である。
</t>
  </si>
  <si>
    <t xml:space="preserve">当該事業所における算定日が属する年度の前年度又は算定日が属する月の前３月間の利用者の総数のうち、要介護状態区分が要介護３、要介護４又は要介護５である者の占める割合が100分の70以上である。
</t>
  </si>
  <si>
    <t xml:space="preserve">利用定員が30人以上50人以下である。
</t>
  </si>
  <si>
    <t xml:space="preserve">看護体制加算（Ⅱ）又は（Ⅳ）を算定している。
</t>
  </si>
  <si>
    <t xml:space="preserve">利用者の急変の予測や早期発見等のため、看護職員による定期的な巡視を行っている。
</t>
  </si>
  <si>
    <t xml:space="preserve">主治の医師と連絡が取れない等の場合に備えて、あらかじめ協力医療機関を定め、緊急やむを得ない場合の対応に係る取り決めを行っている。
</t>
  </si>
  <si>
    <t xml:space="preserve">主治の医師との連携方法や搬送方法も含め、急変時の医療提供の方針について、利用者から同意を得ている。また当該同意を文書で記録している。
</t>
  </si>
  <si>
    <t xml:space="preserve">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重篤な心機能障害、呼吸障害等により常時モニター測定を実施している状態
　ヘ　人工膀胱又は人工肛門の処置を実施している状態
　ト　経鼻胃管や胃瘻等の経腸栄養が行われている状態
　チ　褥瘡に対する治療を実施している状態
　リ　気管切開が行われている状態
</t>
  </si>
  <si>
    <t xml:space="preserve">在宅中重度受入加算を算定していない。
</t>
  </si>
  <si>
    <t xml:space="preserve">夜勤時間帯を通じ、看護職員、介護福祉士、特定登録者、新特定登録者又は認定特定行為業務従事者のいずれかを１以上配置
</t>
  </si>
  <si>
    <t xml:space="preserve">医師が、認知症の行動・心理症状（認知症による認知機能の障害に伴う、妄想・幻覚・興奮・暴言等の症状）が認められるため、在宅での生活が困難であり、緊急に指定短期入所生活介護を利用することが適当であると判断した者に対し、指定短期入所生活介護を行っている。
</t>
  </si>
  <si>
    <t xml:space="preserve">指定短期入所生活介護の利用の開始にあたっては、介護支援専門員、受入事業所の職員と連携し、利用者又は家族から同意を得ている。
</t>
  </si>
  <si>
    <t xml:space="preserve">同加算を算定する利用者は、以下のいずれにも該当していない。
　A　病院又は診療所に入院中の者であって、退院後直接短期入所生活介護の利用を開始した者 
　B　介護保険施設又は地域密着型介護老人福祉施設に入院中又は入所中の者であって、退院又は退所後直接短期入所生活介護の利用を開始した者
　C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であって、利用後直接短期入所生活介護の利用を開始した者
</t>
  </si>
  <si>
    <t xml:space="preserve">判断を行った医師は診療録等に症状、判断の内容等を記録している。
</t>
  </si>
  <si>
    <t xml:space="preserve">当該事業所は、判断を行った医師名、日付及び利用開始に当たっての留意事項等を介護サービス計画書に記録している。
</t>
  </si>
  <si>
    <t xml:space="preserve">受け入れた若年性認知症利用者（初老期における認知症によって要介護者となった者）ごとに個別に担当者を定めている。
</t>
  </si>
  <si>
    <t xml:space="preserve">担当者を中心に、当該利用者の特性やニーズに応じたサービス提供を行っている。
</t>
  </si>
  <si>
    <t xml:space="preserve">認知症行動・心理症状緊急対応加算を算定していない。
</t>
  </si>
  <si>
    <t xml:space="preserve">同加算を算定する利用者は、利用者の心身の状態、家族等の事情等からみて送迎を行うことが必要と認められる者である。
</t>
  </si>
  <si>
    <t xml:space="preserve">指定短期入所生活介護事業所の従業者が、利用者に対し、その居宅と当該事業所との間の送迎を行っている。
</t>
  </si>
  <si>
    <t xml:space="preserve">同加算を算定する利用者は、緊急利用者（介護を行うものが疾病にかかっていることその他やむを得ない理由により居宅で介護を受けることができない、かつ、居宅サービス計画において当該日に利用することが計画されていない者）である。
</t>
  </si>
  <si>
    <t xml:space="preserve">緊急利用者を担当する指定居宅介護支援事業所の介護支援専門員が、あらかじめ、緊急の必要性及び利用を認めている。
</t>
  </si>
  <si>
    <t xml:space="preserve">緊急利用者に関する利用の理由、期間、緊急受入れ後の対応などの事項を記録している。
</t>
  </si>
  <si>
    <t xml:space="preserve">緊急利用者にかかる変更前後の居宅サービス計画を保存するなどして、適正な緊急利用に努めている。
</t>
  </si>
  <si>
    <t xml:space="preserve">緊急受入れ後に適切な介護を受けられるための方策について、担当する指定居宅介護支援事業所の介護支援専門員と密接な連携を行い、相談している。
</t>
  </si>
  <si>
    <t xml:space="preserve">７日間を超えて加算を算定する場合、随時適切なアセスメントによる代替手段の確保等について、十分検討している。
</t>
  </si>
  <si>
    <t xml:space="preserve">居宅に戻ることなく、自費利用を挟み同一事業所を連続30日を超えて利用している者に対して短期入所生活介護を提供した場合
</t>
  </si>
  <si>
    <t xml:space="preserve">居宅に戻ることなく、自費利用を挟み同一事業所を連続60日を超えて利用している者に対して短期入所生活介護を提供した場合に、算定していない。
</t>
  </si>
  <si>
    <t xml:space="preserve">居宅に戻ることなく、自費利用を挟み同一事業所を連続60日を超えて利用している者に対して短期入所生活介護を提供した場合
</t>
  </si>
  <si>
    <t xml:space="preserve">利用者の症状等に応じて、主治の医師より利用者に対し疾患治療の直接手段として発行された食事箋に基づき、利用者の年齢、病状等に対応した適切な栄養量及び内容を有する糖尿病食、腎臓病食、肝臓病食、胃潰瘍食（流動食は除く）、貧血食、膵臓病食、脂質異常症食、痛風食及び特別な場合の検査食を提供している。
</t>
  </si>
  <si>
    <t xml:space="preserve">食事の提供が管理栄養士又は栄養士によって管理されている。
</t>
  </si>
  <si>
    <t xml:space="preserve">療養食の献立表が作成されている。
</t>
  </si>
  <si>
    <t xml:space="preserve">＜減塩食療法を行う場合＞
　心臓疾患等の減塩食は、総量6.0g未満の減塩食としている。
</t>
  </si>
  <si>
    <t xml:space="preserve">＜減塩食療法を行う場合＞
　高血圧症に対して行うものではない。
</t>
  </si>
  <si>
    <t xml:space="preserve">＜胃潰瘍食を提供する場合＞
　手術前後に与える高カロリー食ではない。
</t>
  </si>
  <si>
    <t xml:space="preserve">＜貧血食を提供する場合＞
　血中ヘモグロビン濃度が10g/dl以下であり、その原因が鉄分の欠乏に由来する者に対して提供している。
</t>
  </si>
  <si>
    <t xml:space="preserve">＜脂質異常症食を提供する場合＞
　空腹時定常状態におけるLDL-コレステロール値が140mg/dl以上である者又はHDL-コレステロール値が40mg/dl未満若しくは血清中性脂肪値が150mg/dl以上である者に対して提供している。
</t>
  </si>
  <si>
    <t xml:space="preserve">居宅において訪問看護の提供を受けていた利用者が、指定短期入所生活介護を利用する場合であって、指定短期入所生活介護事業者が、当該利用者の利用していた訪問看護事業所から派遣された看護職員により当該利用者の健康上の管理等を行わせている。
</t>
  </si>
  <si>
    <t xml:space="preserve">利用者の健康上の管理等に関する医師の指示は、指定短期入所生活介護事業所の配置医師が行っている。
</t>
  </si>
  <si>
    <t xml:space="preserve">当該利用者に関する必要な情報を主治医、訪問看護事業所、サービス担当者会議、居宅介護支援事業所等を通じてあらかじめ入手し、適切なサービスを行うことができるよう努めている。
</t>
  </si>
  <si>
    <t xml:space="preserve">同加算に係る業務について訪問看護事業所と委託契約を締結し、利用者の健康上の管理等の実施に必要な費用を訪問看護事業所に支払っている。
</t>
  </si>
  <si>
    <t xml:space="preserve">上記の割合は、算定日が属する月の前３月間の利用者実人員数又は利用延人員数（要支援者を含む）の平均により算定している。
</t>
  </si>
  <si>
    <t xml:space="preserve">認知症介護に係る専門的な研修（認知症介護実践リーダー研修、認知症看護に係る適切な研修）を修了している者を、事業所における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
</t>
  </si>
  <si>
    <t xml:space="preserve">当該事業所の従業者に対する認知症ケアに関する留意事項の伝達又は技術的指導に係る会議を定期的に開催している。
</t>
  </si>
  <si>
    <t xml:space="preserve">認知症介護の指導に係る専門的な研修（認知症介護指導者研修、認知症看護に係る適切な研修）を修了している者を１名以上配置し、事業所全体の認知症ケアの指導等を実施している。
</t>
  </si>
  <si>
    <t xml:space="preserve">当該事業所における介護職員、看護職員ごとの認知症ケアに関する研修計画を作成し、当該計画に従い、研修（外部における研修を含む。）を実施又は実施を予定している。
</t>
  </si>
  <si>
    <t xml:space="preserve">次の（１）又は（２）に該当
</t>
  </si>
  <si>
    <t xml:space="preserve">（１） 介護職員の総数のうち介護福祉士の割合が１００分の８０以上
</t>
  </si>
  <si>
    <t xml:space="preserve">定員、人員基準に適合
</t>
  </si>
  <si>
    <t xml:space="preserve">サービス提供体制強化加算（Ⅱ）及び（Ⅲ）を算定していない
</t>
  </si>
  <si>
    <t xml:space="preserve">介護職員の総数のうち介護福祉士の割合が１００分の６０以上
</t>
  </si>
  <si>
    <t xml:space="preserve">サービス提供体制強化加算（Ⅰ）及び（Ⅲ）を算定していない
</t>
  </si>
  <si>
    <t xml:space="preserve">次の（１）、（２）、（３）のいずれかに該当
</t>
  </si>
  <si>
    <t xml:space="preserve">（１）介護職員の総数のうち介護福祉士の割合が１００分の５０以上
</t>
  </si>
  <si>
    <t xml:space="preserve">（２）看護・介護職員の総数のうち常勤職員の割合が１００分の７５以上
</t>
  </si>
  <si>
    <t xml:space="preserve">（３）直接提供する職員の総数のうち勤続年数７年以上の職員の割合が１００分の３０以上
</t>
  </si>
  <si>
    <t xml:space="preserve">サービス提供体制強化加算（Ⅰ）及び（Ⅱ）を算定していない
</t>
  </si>
  <si>
    <t xml:space="preserve">(一)仮に介護職員等処遇改善加算(Ⅳ)を算定した場合に算定することが見込まれる額の1/2以上を基本給又は毎月支払われる手当に充てるものであること
</t>
  </si>
  <si>
    <t xml:space="preserve">(二)経験・技能のある介護職員のうち１人は、賃金改善後の賃金の見込額が年額440万円以上であること
（算定見込額が少額であること等により、当該賃金改善が困難である場合を除く）
</t>
  </si>
  <si>
    <t xml:space="preserve">②　改善計画書の作成、周知、届出
</t>
  </si>
  <si>
    <t xml:space="preserve">③　賃金改善の実施
</t>
  </si>
  <si>
    <t xml:space="preserve">④　処遇改善に関する実績の報告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</si>
  <si>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</si>
  <si>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</si>
  <si>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</si>
  <si>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</si>
  <si>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</si>
  <si>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</si>
  <si>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</si>
  <si>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</si>
  <si>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</si>
  <si>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</si>
  <si>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 xml:space="preserve">（利用者数25人以下）看護・介護職員が1人未満
</t>
    <rPh sb="16" eb="18">
      <t>ショクイン</t>
    </rPh>
    <phoneticPr fontId="22"/>
  </si>
  <si>
    <t xml:space="preserve">（利用者数26人以上60人以下）看護・介護職員が2人未満
</t>
    <rPh sb="21" eb="23">
      <t>ショクイン</t>
    </rPh>
    <phoneticPr fontId="22"/>
  </si>
  <si>
    <t xml:space="preserve">（利用者数61人以上80人以下）看護・介護職員が3人未満
</t>
    <phoneticPr fontId="22"/>
  </si>
  <si>
    <t xml:space="preserve">（利用者数81人以上100人以下）看護・介護職員が4人未満
</t>
    <phoneticPr fontId="22"/>
  </si>
  <si>
    <t xml:space="preserve">加算の対象者は、医師が医学的知見に基づき回復の見込みがないと診断した者
</t>
    <phoneticPr fontId="22"/>
  </si>
  <si>
    <t xml:space="preserve">加算の対象者は、看取り期における対応方針に基づき、利用者の状態又は家族の求め等に応じ、介護職員、看護職員等から介護記録等利用者に関する記録を活用し行われるサービスについての説明を受け、本人またはその家族等が同意をした上でサービスを受けている者であること
</t>
    <phoneticPr fontId="22"/>
  </si>
  <si>
    <t xml:space="preserve">看護体制加算(Ⅱ）又は(Ⅳ)を算定している
</t>
    <phoneticPr fontId="22"/>
  </si>
  <si>
    <t xml:space="preserve">看護体制加算(Ⅰ)又は(Ⅲ)を算定しており、かつ、当該事業所の看護職員又は病院等若しくは本体施設の看護職員との連携により、利用者の状態等に応じた対応を24時間行える連絡体制を確保している
</t>
    <phoneticPr fontId="22"/>
  </si>
  <si>
    <t xml:space="preserve">看取り期における対応方針を定め、利用開始の際に、利用者又はその家族に対して、当該対応方針の内容を説明し、同意を得ている
</t>
    <phoneticPr fontId="22"/>
  </si>
  <si>
    <t xml:space="preserve">歯科訪問診療料の算定実績がある歯科医療機関の歯科医師又はその指示を受けた歯科衛生士に相談できる体制を確保し、文書で取り決めていること
</t>
    <phoneticPr fontId="22"/>
  </si>
  <si>
    <t xml:space="preserve">他の介護サービス事業所において、当該利用者について、栄養状態のスクリーニングを行い、口腔・栄養スクリーニング加算(Ⅱ）を算定している場合を除き、口腔・栄養スクリーニング加算を算定していない
</t>
    <phoneticPr fontId="22"/>
  </si>
  <si>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phoneticPr fontId="22"/>
  </si>
  <si>
    <t xml:space="preserve">他の介護サービス事業所において、当該利用者について、口腔連携強化加算を算定していない
</t>
    <phoneticPr fontId="22"/>
  </si>
  <si>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phoneticPr fontId="22"/>
  </si>
  <si>
    <t xml:space="preserve">利用者の同意を得て、歯科医療機関及び介護支援専門員に評価結果の情報提供
</t>
    <phoneticPr fontId="22"/>
  </si>
  <si>
    <t xml:space="preserve">１月に１回に限り算定
</t>
    <phoneticPr fontId="22"/>
  </si>
  <si>
    <t xml:space="preserve">②上記取組及び介護機器の活用による業務の効率化及びケアの質の確保並びに職員の負担軽減に関する実績がある
</t>
    <phoneticPr fontId="22"/>
  </si>
  <si>
    <t xml:space="preserve">④委員会において、職員の業務分担の明確化等による業務の効率化及びケアの質の確保並びに負担軽減について必要な検討を行い、当該検討を踏まえ、必要な取組を実施し、及び当該取組の実施を定期的に確認している
</t>
    <phoneticPr fontId="22"/>
  </si>
  <si>
    <t xml:space="preserve">⑤事業年度ごとに①、③、④の取組に関する実績を厚生労働省に報告している
</t>
    <phoneticPr fontId="22"/>
  </si>
  <si>
    <t xml:space="preserve">（①利用者数、入所者数の合計数が25人以下）
看護・介護職員が1人未満
</t>
    <phoneticPr fontId="22"/>
  </si>
  <si>
    <t xml:space="preserve">（②利用者数、入所者数の合計数が26人以上60人以下）
看護・介護職員が2人未満
</t>
    <phoneticPr fontId="22"/>
  </si>
  <si>
    <t xml:space="preserve">（③利用者数、入所者数の合計数が61人以上80人以下）
看護・介護職員が3人未満
</t>
    <phoneticPr fontId="22"/>
  </si>
  <si>
    <t xml:space="preserve">（④利用者数、入所者数の合計数が81人以上100人以下）
看護・介護職員が4人未満
</t>
    <phoneticPr fontId="22"/>
  </si>
  <si>
    <t xml:space="preserve">①利用者の安全並びに介護サービスの質の確保及び職員の負担軽減に資する方策を検討するための委員会（３月に１回以上）において、次に掲げる事項について必要な検討を行い、当該事項の実施を定期的に確認している
a　介護機器を活用する場合における利用者の安全及びケアの質の確保
b　職員の負担の軽減及び勤務状況への配慮
c　介護機器の定期的な点検
d　業務の効率化及び質の向上並びに職員の負担軽減を図るための職員研修
</t>
    <phoneticPr fontId="22"/>
  </si>
  <si>
    <t xml:space="preserve">ⅰ 夜勤時間帯を通じて、利用者の動向を検知できる見守り機器を利用者の数以上設置
</t>
    <phoneticPr fontId="22"/>
  </si>
  <si>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phoneticPr fontId="22"/>
  </si>
  <si>
    <t xml:space="preserve">②以下の介護機器のうち、１つ以上を使用している
・見守り機器
・インカム等の職員間の連絡調整の迅速化に資するICT機器
・介護記録ソフトウェアやスマートフォン等の介護記録の作成の効率化に資するICT機器
</t>
    <phoneticPr fontId="22"/>
  </si>
  <si>
    <t xml:space="preserve">＜ⅰ 利用者の数が25以下の併設事業所＞
本体施設として必要とされる看護職員又は介護職員に加え、看護・介護職員が1人未満
</t>
    <rPh sb="40" eb="42">
      <t>カイゴ</t>
    </rPh>
    <phoneticPr fontId="22"/>
  </si>
  <si>
    <t xml:space="preserve">＜ⅱ 利用者の数が26以上の60以下の併設事業所＞
本体施設として必要とされる看護職員又は介護職員に加え、看護・介護職員が2人未満
</t>
    <rPh sb="45" eb="47">
      <t>カイゴ</t>
    </rPh>
    <phoneticPr fontId="22"/>
  </si>
  <si>
    <t xml:space="preserve">＜ⅲ 利用者の数が61以上の80以下の併設事業所＞
本体施設として必要とされる看護職員又は介護職員に加え、看護・介護職員が3人未満
</t>
    <rPh sb="45" eb="47">
      <t>カイゴ</t>
    </rPh>
    <phoneticPr fontId="22"/>
  </si>
  <si>
    <t xml:space="preserve">＜ⅳ 利用者の数が81以上の100以下の併設事業所＞
本体施設として必要とされる看護職員又は介護職員に加え、看護・介護職員が4人未満
</t>
    <rPh sb="46" eb="48">
      <t>カイゴ</t>
    </rPh>
    <phoneticPr fontId="22"/>
  </si>
  <si>
    <t xml:space="preserve">a 併設本体が特別養護老人ホーム（空床利用でない）
夜勤減算（特別養護老人ホーム(ユニット型以外)の空床利用併設型）の各項に同じ
</t>
    <rPh sb="45" eb="46">
      <t>カタ</t>
    </rPh>
    <rPh sb="46" eb="48">
      <t>イガイ</t>
    </rPh>
    <rPh sb="59" eb="60">
      <t>カク</t>
    </rPh>
    <rPh sb="60" eb="61">
      <t>コウ</t>
    </rPh>
    <rPh sb="62" eb="63">
      <t>オナ</t>
    </rPh>
    <phoneticPr fontId="22"/>
  </si>
  <si>
    <t xml:space="preserve">b 併設本体がユニット型特別養護老人ホーム
利用者、入所者の合計数が２０又はその端数を増す毎に看護・介護職員が１未満
</t>
    <phoneticPr fontId="22"/>
  </si>
  <si>
    <t xml:space="preserve">夜勤を行う生活支援員の数が、指定障害者支援施設として必要とされる生活支援員数未満
</t>
    <phoneticPr fontId="22"/>
  </si>
  <si>
    <t xml:space="preserve">＜一　併設本体が特別養護老人ホームの場合＞
利用者、入所者の合計数が２０又はその端数を増す毎に看護・介護職員が１未満
</t>
    <rPh sb="18" eb="20">
      <t>バアイ</t>
    </rPh>
    <phoneticPr fontId="22"/>
  </si>
  <si>
    <t xml:space="preserve">＜二　一以外のユニット型事業所の場合＞
２ユニット毎に介護・看護職員が１未満
</t>
    <rPh sb="1" eb="2">
      <t>ニ</t>
    </rPh>
    <rPh sb="16" eb="18">
      <t>バアイ</t>
    </rPh>
    <rPh sb="32" eb="34">
      <t>ショクイン</t>
    </rPh>
    <phoneticPr fontId="22"/>
  </si>
  <si>
    <t xml:space="preserve">①　次の(一)及び(二)のいずれにも適合し、かつ賃金改善に要する費用の見込額がこの加算の算定見込額以上となる賃金改善に関する計画の策定、計画に基づく措置
</t>
    <rPh sb="24" eb="26">
      <t>チンギン</t>
    </rPh>
    <rPh sb="26" eb="28">
      <t>カイゼン</t>
    </rPh>
    <rPh sb="29" eb="30">
      <t>ヨウ</t>
    </rPh>
    <rPh sb="32" eb="34">
      <t>ヒヨウ</t>
    </rPh>
    <rPh sb="35" eb="38">
      <t>ミコミガク</t>
    </rPh>
    <rPh sb="41" eb="43">
      <t>カサン</t>
    </rPh>
    <rPh sb="44" eb="46">
      <t>サンテイ</t>
    </rPh>
    <rPh sb="46" eb="49">
      <t>ミコミガク</t>
    </rPh>
    <rPh sb="49" eb="51">
      <t>イジョウ</t>
    </rPh>
    <phoneticPr fontId="22"/>
  </si>
  <si>
    <t xml:space="preserve">⑤　前12月間に労働関係の法令に違反し、罰金以上の刑
</t>
    <rPh sb="8" eb="10">
      <t>ロウドウ</t>
    </rPh>
    <rPh sb="10" eb="12">
      <t>カンケイ</t>
    </rPh>
    <phoneticPr fontId="22"/>
  </si>
  <si>
    <t xml:space="preserve">指定短期入所生活介護事業所の利用者の総数のうち、日常生活に支障を来すおそれのある症状又は行動が認められることから介護を必要とする認知症の者（日常生活自立度のランクⅢ、Ⅳ又はＭに該当する者）（当加算において「対象者」という。）の占める割合が２分の１以上である。
</t>
    <phoneticPr fontId="22"/>
  </si>
  <si>
    <t>□</t>
    <phoneticPr fontId="22"/>
  </si>
  <si>
    <t>■</t>
    <phoneticPr fontId="22"/>
  </si>
  <si>
    <t xml:space="preserve">＜指定居宅サービス等基準省令第121条第２項の適用を受ける特別養護老人ホーム以外の場合＞
看護職員の数が、常勤換算方法で、利用者の数が25又はその端数を増すごとに１以上配置している。
</t>
    <rPh sb="12" eb="14">
      <t>ショウレイ</t>
    </rPh>
    <phoneticPr fontId="22"/>
  </si>
  <si>
    <t xml:space="preserve">＜省令第121条第２項の適用を受ける特別養護老人ホームの場合＞
当該特別養護老人ホームの看護職員の数が、常勤換算方法で、利用者の数（指定短期入所生活介護の利用者の数及び当該特別養護老人ホームの入所者の数の合計数）が25又はその端数を増すごとに１以上配置されており、かつ、特別養護老人ホーム基準第12条第１項第４号に定める特別養護老人ホームに置くべき看護職員の数に１を加えた数以上配置している。
</t>
    <rPh sb="1" eb="3">
      <t>ショウレイ</t>
    </rPh>
    <phoneticPr fontId="22"/>
  </si>
  <si>
    <t xml:space="preserve">＜省令第121条第２項の適用を受ける特別養護老人ホームの場合＞
当該特別養護老人ホームの看護職員の数が、常勤換算方法で、利用者の数が25又はその端数を増すごとに１以上配置されており、かつ、特別養護老人ホーム基準第12条第１項第４号に定める特別養護老人ホームに置くべき看護職員の数に１を加えた数以上配置している。
</t>
    <rPh sb="1" eb="3">
      <t>ショウレイ</t>
    </rPh>
    <phoneticPr fontId="22"/>
  </si>
  <si>
    <t xml:space="preserve">※次のⅰからⅳ要件のいずれにも適合する場合は、上記②～⑤による算出数の１０分の８とする。
</t>
    <rPh sb="23" eb="25">
      <t>ジョウキ</t>
    </rPh>
    <rPh sb="31" eb="33">
      <t>サンシュツ</t>
    </rPh>
    <rPh sb="33" eb="34">
      <t>カズ</t>
    </rPh>
    <phoneticPr fontId="22"/>
  </si>
  <si>
    <r>
      <t>点検結果</t>
    </r>
    <r>
      <rPr>
        <sz val="8"/>
        <rFont val="ＭＳ ゴシック"/>
        <family val="3"/>
        <charset val="128"/>
      </rPr>
      <t xml:space="preserve">
(■×で示す)</t>
    </r>
    <rPh sb="0" eb="2">
      <t>テンケン</t>
    </rPh>
    <rPh sb="2" eb="4">
      <t>ケッカ</t>
    </rPh>
    <rPh sb="9" eb="10">
      <t>シメ</t>
    </rPh>
    <phoneticPr fontId="22"/>
  </si>
  <si>
    <t>○</t>
  </si>
  <si>
    <t>×</t>
    <phoneticPr fontId="22"/>
  </si>
  <si>
    <t>○</t>
    <phoneticPr fontId="22"/>
  </si>
  <si>
    <t>△</t>
    <phoneticPr fontId="22"/>
  </si>
  <si>
    <t>他</t>
    <rPh sb="0" eb="1">
      <t>ホカ</t>
    </rPh>
    <phoneticPr fontId="22"/>
  </si>
  <si>
    <t>生活機能向上連携加算（Ⅱ）</t>
  </si>
  <si>
    <t>夜勤職員配置加算（Ⅲ）又は（Ⅳ）</t>
  </si>
  <si>
    <t>加算減算項目</t>
    <rPh sb="0" eb="2">
      <t>カサン</t>
    </rPh>
    <rPh sb="2" eb="4">
      <t>ゲンサン</t>
    </rPh>
    <rPh sb="4" eb="6">
      <t>コウモク</t>
    </rPh>
    <phoneticPr fontId="22"/>
  </si>
  <si>
    <t>開始行</t>
    <rPh sb="0" eb="2">
      <t>カイシ</t>
    </rPh>
    <rPh sb="2" eb="3">
      <t>ギョウ</t>
    </rPh>
    <phoneticPr fontId="22"/>
  </si>
  <si>
    <t>終了行</t>
    <rPh sb="0" eb="2">
      <t>シュウリョウ</t>
    </rPh>
    <rPh sb="2" eb="3">
      <t>ギョウ</t>
    </rPh>
    <phoneticPr fontId="22"/>
  </si>
  <si>
    <t>調査対象</t>
    <rPh sb="0" eb="2">
      <t>チョウサ</t>
    </rPh>
    <rPh sb="2" eb="4">
      <t>タイショウ</t>
    </rPh>
    <phoneticPr fontId="22"/>
  </si>
  <si>
    <t>.</t>
    <phoneticPr fontId="22"/>
  </si>
  <si>
    <t>非該当</t>
    <rPh sb="0" eb="1">
      <t>ヒ</t>
    </rPh>
    <rPh sb="1" eb="3">
      <t>ガイトウ</t>
    </rPh>
    <phoneticPr fontId="22"/>
  </si>
  <si>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2"/>
  </si>
  <si>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2"/>
  </si>
  <si>
    <t>・しかし自己点検において「■」となっていれば、当該行は、塗りつぶされません。</t>
    <rPh sb="4" eb="8">
      <t>ジコテンケン</t>
    </rPh>
    <rPh sb="23" eb="25">
      <t>トウガイ</t>
    </rPh>
    <rPh sb="25" eb="26">
      <t>ギョウ</t>
    </rPh>
    <rPh sb="28" eb="29">
      <t>ヌ</t>
    </rPh>
    <phoneticPr fontId="22"/>
  </si>
  <si>
    <t>【使用説明書】</t>
    <rPh sb="1" eb="3">
      <t>シヨウ</t>
    </rPh>
    <rPh sb="3" eb="6">
      <t>セツメイショ</t>
    </rPh>
    <phoneticPr fontId="22"/>
  </si>
  <si>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2"/>
  </si>
  <si>
    <t>・そのF列やG列でフィルターをすれば、講評もれを防ぐことができます。</t>
    <rPh sb="4" eb="5">
      <t>レツ</t>
    </rPh>
    <rPh sb="7" eb="8">
      <t>レツ</t>
    </rPh>
    <rPh sb="19" eb="21">
      <t>コウヒョウ</t>
    </rPh>
    <rPh sb="24" eb="25">
      <t>フセ</t>
    </rPh>
    <phoneticPr fontId="22"/>
  </si>
  <si>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2"/>
  </si>
  <si>
    <t>調査対象選定</t>
    <rPh sb="0" eb="6">
      <t>チョウサタイショウセンテイ</t>
    </rPh>
    <phoneticPr fontId="22"/>
  </si>
  <si>
    <t>評価</t>
    <rPh sb="0" eb="2">
      <t>ヒョウカ</t>
    </rPh>
    <phoneticPr fontId="22"/>
  </si>
  <si>
    <t>発見した事実等</t>
    <phoneticPr fontId="22"/>
  </si>
  <si>
    <t xml:space="preserve">（利用者数101人以上）看護・介護職員が「4人に、利用者が100を超えて25人又はその端数を増す毎に1を加えた数」未満
</t>
    <phoneticPr fontId="22"/>
  </si>
  <si>
    <t xml:space="preserve">（⑤利用者数、入所者数の合計数が101人以上）
看護・介護職員が「4人に、利用者と入所者の合計数が100を超えて25人又はその端数を増す毎に1を加えた数」未満
</t>
    <rPh sb="29" eb="31">
      <t>ショクイン</t>
    </rPh>
    <rPh sb="41" eb="44">
      <t>ニュウショシャ</t>
    </rPh>
    <rPh sb="45" eb="47">
      <t>ゴウケイ</t>
    </rPh>
    <rPh sb="47" eb="48">
      <t>カズ</t>
    </rPh>
    <phoneticPr fontId="22"/>
  </si>
  <si>
    <t xml:space="preserve">＜ⅴ 利用者の数が101人以上の併設事業所＞
本体施設として必要とされる看護職員又は介護職員に加え、看護・介護職員が「4人に、利用者、入所者の合計数が100を超えて25人又はその端数を増す毎に1を加えた数」未満
</t>
    <rPh sb="42" eb="44">
      <t>カイゴ</t>
    </rPh>
    <rPh sb="55" eb="57">
      <t>ショクイン</t>
    </rPh>
    <phoneticPr fontId="22"/>
  </si>
  <si>
    <t xml:space="preserve">ⅲ 見守り機器及び情報通信機器を活用する際の安全体制及びケアの質の確保並びに職員の負担軽減に関する次に掲げる事項を実施し、利用者の安全並びに介護サービスの質の確保及び職員の負担軽減に資する方策を検討するための委員会を設置し、介護職員、看護職員その他の職種の者と共同して、当該委員会において必要な検討等を行い、当該事項の実施を定期的に確認する
</t>
    <phoneticPr fontId="22"/>
  </si>
  <si>
    <t xml:space="preserve">下記のいずれかに該当する。
</t>
    <rPh sb="0" eb="2">
      <t>カキ</t>
    </rPh>
    <rPh sb="8" eb="10">
      <t>ガイトウ</t>
    </rPh>
    <phoneticPr fontId="24"/>
  </si>
  <si>
    <t xml:space="preserve">ⅳ 利用者数、入所者の数の合計数が６０以下の場合は１以上の介護職員又は看護職員が、また６１以上の場合は２以上の介護職員又は看護職員が、夜勤時間帯を通じて常時配置
</t>
    <phoneticPr fontId="22"/>
  </si>
  <si>
    <t xml:space="preserve">夜勤職員の配置が、下記(あ)(い)(う)のいずれかに該当する。
</t>
    <rPh sb="5" eb="7">
      <t>ハイチ</t>
    </rPh>
    <rPh sb="9" eb="11">
      <t>カキ</t>
    </rPh>
    <rPh sb="26" eb="28">
      <t>ガイトウ</t>
    </rPh>
    <phoneticPr fontId="24"/>
  </si>
  <si>
    <t xml:space="preserve">ユニット型・・・２ユニットごとに１以上を満たさない
</t>
    <phoneticPr fontId="22"/>
  </si>
  <si>
    <t>↑10分の8として非該当か確認する</t>
    <phoneticPr fontId="22"/>
  </si>
  <si>
    <t xml:space="preserve">ユニットごとに常勤のユニットリーダーを配置していない
</t>
    <phoneticPr fontId="22"/>
  </si>
  <si>
    <t>適合</t>
    <rPh sb="0" eb="2">
      <t>テキゴウ</t>
    </rPh>
    <phoneticPr fontId="22"/>
  </si>
  <si>
    <t>□</t>
    <phoneticPr fontId="22"/>
  </si>
  <si>
    <t xml:space="preserve">＜単独型短期入所生活介護費を算定する場合＞
指定居宅サービス基準省令第121条に定める員数を置いていない
</t>
    <phoneticPr fontId="22"/>
  </si>
  <si>
    <t xml:space="preserve">＜単独型ユニット型短期入所生活介護費を算定する場合＞
利用者の数が３又はその端数を増すごとに１以上の介護職員又は看護職員を置いていない
</t>
    <phoneticPr fontId="22"/>
  </si>
  <si>
    <t xml:space="preserve">＜併設型ユニット型短期入所生活介護費を算定する場合＞
利用者の数が３又はその端数を増すごとに１以上の介護職員又は看護職員を置いていない
</t>
    <phoneticPr fontId="22"/>
  </si>
  <si>
    <t xml:space="preserve">指定居宅サービス基準省令第121条第２項の規定の適用を受けない指定短期入所生活介護事業所であって、介護保険法施行規則第121条の規定に基づき都道府県知事に提出した運営規程に定められている利用定員を超える
（老人福祉法第10条の４第１項第３号の規定による市町村が行った措置によりやむを得ず利用定員を超える場合は、利用定員に100分の105を乗じて得た数（利用定員が40を超える場合は、利用定員に２を加えて得た数）を超える）
</t>
    <rPh sb="10" eb="12">
      <t>ショウレイ</t>
    </rPh>
    <phoneticPr fontId="22"/>
  </si>
  <si>
    <t xml:space="preserve">＜併設型短期入所生活介護費を算定する場合＞
省令第140条の14の規定の適用を受ける指定短期入所生活介護事業所であって、同条第２号に定める員数を置いていない
</t>
    <rPh sb="22" eb="24">
      <t>ショウレイ</t>
    </rPh>
    <phoneticPr fontId="22"/>
  </si>
  <si>
    <t xml:space="preserve">省令第121条第２項の規定の適用を受ける指定短期入所生活介護事業所であって、施行規則第121条の規定に基づき都道府県知事に提出した特別養護老人ホームの入所定員を超える
（老人福祉法第10条の４第１項第３号若しくは第11条第１項第２号の規定による市町村が行った措置、病院若しくは診療所に入院中の入所者の再入所の時期が見込みより早い時期となったことによりやむを得ず入所定員を超える場合は、入所定員の数に100分の105を乗じて得た数（入所定員が40を超える場合は、入所定員に２を加えて得た数）を超える）
</t>
    <rPh sb="0" eb="2">
      <t>ショウレイ</t>
    </rPh>
    <phoneticPr fontId="22"/>
  </si>
  <si>
    <t xml:space="preserve">＜併設型短期入所生活介護費を算定する場合＞
省令第140条の14の規定の適用を受けない指定短期入所生活介護事業所であって、省令第121条に定める員数を置いていない
</t>
    <rPh sb="22" eb="24">
      <t>ショウレイ</t>
    </rPh>
    <rPh sb="61" eb="63">
      <t>ショウレイ</t>
    </rPh>
    <phoneticPr fontId="22"/>
  </si>
  <si>
    <t xml:space="preserve">日中、ユニットごとに常時１名以上の介護職員又は看護職員を配置していない
</t>
    <rPh sb="19" eb="21">
      <t>ショクイン</t>
    </rPh>
    <phoneticPr fontId="22"/>
  </si>
  <si>
    <t xml:space="preserve">（２）介護職員総数のうち、勤続年数が１０以上の介護福祉士の割合が１００分の３５以上
</t>
    <phoneticPr fontId="22"/>
  </si>
  <si>
    <t>事業所名：</t>
    <rPh sb="0" eb="3">
      <t>ジギョウショ</t>
    </rPh>
    <rPh sb="3" eb="4">
      <t>ナ</t>
    </rPh>
    <phoneticPr fontId="22"/>
  </si>
  <si>
    <t>〔　　　　　　　　　〕</t>
    <phoneticPr fontId="22"/>
  </si>
  <si>
    <r>
      <t>備考</t>
    </r>
    <r>
      <rPr>
        <sz val="8"/>
        <rFont val="ＭＳ Ｐゴシック"/>
        <family val="3"/>
        <charset val="128"/>
      </rPr>
      <t xml:space="preserve">
（不備の場合の改善方法など）</t>
    </r>
    <rPh sb="0" eb="2">
      <t>ビコウ</t>
    </rPh>
    <rPh sb="4" eb="6">
      <t>フビ</t>
    </rPh>
    <rPh sb="7" eb="9">
      <t>バアイ</t>
    </rPh>
    <phoneticPr fontId="22"/>
  </si>
  <si>
    <t xml:space="preserve">①生産性向上推進体制加算(Ⅰ)の①に適合している
</t>
    <phoneticPr fontId="22"/>
  </si>
  <si>
    <t xml:space="preserve">③事業年度ごとに上記２つの取組に関する実績を厚生労働省に報告している
</t>
    <phoneticPr fontId="22"/>
  </si>
  <si>
    <t xml:space="preserve">身体的拘束等を行う場合の記録
</t>
  </si>
  <si>
    <t>未整備</t>
    <rPh sb="0" eb="3">
      <t>ミセイビ</t>
    </rPh>
    <phoneticPr fontId="26"/>
  </si>
  <si>
    <t xml:space="preserve">身体的拘束等の適正化のための対策を検討する委員会を３月に１回以上開催
</t>
  </si>
  <si>
    <t>未実施</t>
    <rPh sb="0" eb="3">
      <t>ミジッシ</t>
    </rPh>
    <phoneticPr fontId="26"/>
  </si>
  <si>
    <t xml:space="preserve">身体的拘束等の適正化のための指針を整備
</t>
  </si>
  <si>
    <t xml:space="preserve">身体的拘束等の適正化のための研修を定期的に（年２回以上）に開催
</t>
  </si>
  <si>
    <t xml:space="preserve">虐待防止のための委員会を定期的に開催し、その結果を従業者に周知
</t>
  </si>
  <si>
    <t>未実施</t>
    <rPh sb="0" eb="3">
      <t>ミジッシ</t>
    </rPh>
    <phoneticPr fontId="1"/>
  </si>
  <si>
    <t xml:space="preserve">虐待防止のための指針を整備
</t>
  </si>
  <si>
    <t>未整備</t>
    <rPh sb="0" eb="3">
      <t>ミセイビ</t>
    </rPh>
    <phoneticPr fontId="1"/>
  </si>
  <si>
    <t xml:space="preserve">虐待防止のための研修を定期的に（年１回以上）実施
</t>
  </si>
  <si>
    <t xml:space="preserve">虐待防止措置を適正に実施するための担当者を配置
</t>
    <rPh sb="21" eb="23">
      <t>ハイチ</t>
    </rPh>
    <phoneticPr fontId="2"/>
  </si>
  <si>
    <t>未配置</t>
    <rPh sb="0" eb="1">
      <t>ミ</t>
    </rPh>
    <rPh sb="1" eb="3">
      <t>ハイチ</t>
    </rPh>
    <phoneticPr fontId="1"/>
  </si>
  <si>
    <t xml:space="preserve">業務継続計画を策定
</t>
  </si>
  <si>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</si>
  <si>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</si>
  <si>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(あ)夜勤を行う看護職員又は介護職員を、夜勤減算とならない数（以下、本項で「最低基準」という）に１を加えた数以上配置している。
</t>
    <rPh sb="31" eb="33">
      <t>イカ</t>
    </rPh>
    <rPh sb="34" eb="36">
      <t>ホンコウ</t>
    </rPh>
    <rPh sb="38" eb="40">
      <t>サイテイ</t>
    </rPh>
    <rPh sb="40" eb="42">
      <t>キジュン</t>
    </rPh>
    <phoneticPr fontId="24"/>
  </si>
  <si>
    <t xml:space="preserve">(い)見守り機器を活用し、下記①②を全て満たし、夜勤を行う看護職員又は介護職員を、最低基準＋0.9以上配置している。
①見守り機器を利用者数の100分の10以上設置
②利用者の安全並びに介護サービスの質の確保及び職員の負担軽減に資する方策を検討するための委員会を設置し、３月に１回以上開催し必要な検討を実施
</t>
    <rPh sb="24" eb="25">
      <t>ヨル</t>
    </rPh>
    <rPh sb="51" eb="53">
      <t>ハイチ</t>
    </rPh>
    <rPh sb="66" eb="68">
      <t>リヨウ</t>
    </rPh>
    <phoneticPr fontId="24"/>
  </si>
  <si>
    <t xml:space="preserve">(う)見守り機器を活用し、下記①から④を全て満たし、夜勤を行う看護職員又は介護職員を、最低基準＋0.6以上配置している。（人員基準緩和を適用する場合は0.8以上配置している。）
①夜勤時間帯を通じて、見守り機器を利用者の数以上設置している。
②夜勤時間帯を通じて、夜勤を行う全ての介護職員又は看護職員が、情報通信機器を使用し、職員同士の連携促進が図られている。
③以下について実施している。
(1)　夜勤を行う職員による居室への訪問を個別に必要とする利用者への訪問及び当該利用者に対する適切なケア等による利用者の安全及びケアの質の確保
(2)　夜勤を行う職員の負担の軽減及び勤務状況への配慮
(3)　見守り機器等の定期的な点検
(4)　見守り機器等を安全かつ有効に活用するための職員研修
④利用者の安全並びに介護サービスの質の確保及び職員の負担軽減に資する方策を検討するための委員会を定期的（３月に１回以上）に開催し必要な検討を行い、③の事項の実施を定期的に確認している。
</t>
    <rPh sb="13" eb="15">
      <t>カキ</t>
    </rPh>
    <rPh sb="20" eb="21">
      <t>スベ</t>
    </rPh>
    <rPh sb="22" eb="23">
      <t>ミ</t>
    </rPh>
    <rPh sb="106" eb="108">
      <t>リヨウ</t>
    </rPh>
    <rPh sb="225" eb="227">
      <t>リヨウ</t>
    </rPh>
    <rPh sb="414" eb="415">
      <t>オコナ</t>
    </rPh>
    <rPh sb="419" eb="421">
      <t>ジコウ</t>
    </rPh>
    <rPh sb="422" eb="424">
      <t>ジッシ</t>
    </rPh>
    <rPh sb="425" eb="428">
      <t>テイキテキ</t>
    </rPh>
    <rPh sb="429" eb="431">
      <t>カクニン</t>
    </rPh>
    <phoneticPr fontId="24"/>
  </si>
  <si>
    <t>令7.6.12
指導員:</t>
  </si>
  <si>
    <t>施設側:</t>
    <rPh sb="0" eb="2">
      <t>シセツ</t>
    </rPh>
    <rPh sb="2" eb="3">
      <t>ガワ</t>
    </rPh>
    <phoneticPr fontId="22"/>
  </si>
  <si>
    <t xml:space="preserve">①　次の(一)及び(二)のいずれにも適合し、かつ賃金改善に要する費用の見込額がこの加算の算定見込額以上となる賃金改善に関する計画の策定、計画に基づく措置
</t>
  </si>
  <si>
    <t xml:space="preserve">(一)　仮に介護職員等処遇改善加算(Ⅳ)を算定した場合に算定することが見込まれる額の1/2以上を基本給又は毎月支払われる手当に充てるものであること
</t>
    <phoneticPr fontId="22"/>
  </si>
  <si>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22"/>
  </si>
  <si>
    <t xml:space="preserve">⑤　前12月間に労働関係の法令に違反し、罰金以上の刑
</t>
    <rPh sb="8" eb="10">
      <t>ロウドウ</t>
    </rPh>
    <rPh sb="10" eb="12">
      <t>カンケイ</t>
    </rPh>
    <phoneticPr fontId="1"/>
  </si>
  <si>
    <t xml:space="preserve">⑦　次の(一)、(二)、（三）のいずれにも適合
</t>
    <phoneticPr fontId="22"/>
  </si>
  <si>
    <t>適合</t>
    <rPh sb="0" eb="2">
      <t>テキゴウ</t>
    </rPh>
    <phoneticPr fontId="24"/>
  </si>
  <si>
    <t xml:space="preserve">(一)　任用の際の職責又は職務内容等の要件を書面で作成し、全ての介護職員に周知
</t>
    <phoneticPr fontId="22"/>
  </si>
  <si>
    <t xml:space="preserve">(二)　資質の向上の支援に関する計画の策定、研修の実施又は研修の機会の確保し、全ての介護職員に周知
</t>
    <phoneticPr fontId="22"/>
  </si>
  <si>
    <t xml:space="preserve">(三)経験もしくは資格等に応じて昇給する仕組み又は一定の基準に基づき定期に昇給を判定する仕組みを設け、全ての職員に周知
</t>
    <phoneticPr fontId="22"/>
  </si>
  <si>
    <t xml:space="preserve">介護職員等処遇改善加算(Ⅰイ)の①から⑩までのいずれにも適合すること
</t>
    <phoneticPr fontId="22"/>
  </si>
  <si>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22"/>
  </si>
  <si>
    <t>該当</t>
  </si>
  <si>
    <t>(一)　ケアプランデータ連携システム（厚生労働省がケアプランデータ連携システムと同等の機能とセキュリティを有するシステムとして認めたものを含む。以下同じ。）を利用している</t>
    <phoneticPr fontId="22"/>
  </si>
  <si>
    <t>(二)　生産性向上推進体制加算Ⅰ又はⅡを算定している</t>
    <phoneticPr fontId="22"/>
  </si>
  <si>
    <t xml:space="preserve">介護職員等処遇改善加算(Ⅰイ)の①から⑨までのいずれにも適合すること
</t>
    <phoneticPr fontId="22"/>
  </si>
  <si>
    <t xml:space="preserve">介護職員等処遇改善加算(Ⅰイ)の①(一)及び②から⑧までのいずれにも適合すること
</t>
    <phoneticPr fontId="22"/>
  </si>
  <si>
    <t xml:space="preserve">介護職員等処遇改善加算(Ⅰイ)の①(一)、②から⑥まで、⑦(一)から(二)まで及び⑧のいずれにも適合すること
</t>
    <phoneticPr fontId="22"/>
  </si>
  <si>
    <t xml:space="preserve">⑩　サービス提供体制強化加算(Ⅰ）又は(Ⅱ）を算定
</t>
    <phoneticPr fontId="24"/>
  </si>
  <si>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24"/>
  </si>
  <si>
    <t>介護職員等処遇改善加算（Ⅱ）(令和8年5月まで)</t>
    <rPh sb="0" eb="2">
      <t>カイゴ</t>
    </rPh>
    <rPh sb="2" eb="4">
      <t>ショクイン</t>
    </rPh>
    <rPh sb="4" eb="5">
      <t>トウ</t>
    </rPh>
    <rPh sb="5" eb="7">
      <t>ショグウ</t>
    </rPh>
    <rPh sb="7" eb="9">
      <t>カイゼン</t>
    </rPh>
    <rPh sb="9" eb="11">
      <t>カサン</t>
    </rPh>
    <phoneticPr fontId="24"/>
  </si>
  <si>
    <t>介護職員等処遇改善加算（Ⅲ）(令和8年5月まで)</t>
    <rPh sb="0" eb="2">
      <t>カイゴ</t>
    </rPh>
    <rPh sb="2" eb="4">
      <t>ショクイン</t>
    </rPh>
    <rPh sb="4" eb="5">
      <t>トウ</t>
    </rPh>
    <rPh sb="5" eb="7">
      <t>ショグウ</t>
    </rPh>
    <rPh sb="7" eb="9">
      <t>カイゼン</t>
    </rPh>
    <rPh sb="9" eb="11">
      <t>カサン</t>
    </rPh>
    <phoneticPr fontId="24"/>
  </si>
  <si>
    <t>介護職員等処遇改善加算（Ⅳ）(令和8年5月まで)</t>
    <rPh sb="0" eb="2">
      <t>カイゴ</t>
    </rPh>
    <rPh sb="2" eb="4">
      <t>ショクイン</t>
    </rPh>
    <rPh sb="4" eb="5">
      <t>トウ</t>
    </rPh>
    <rPh sb="5" eb="7">
      <t>ショグウ</t>
    </rPh>
    <rPh sb="7" eb="9">
      <t>カイゼン</t>
    </rPh>
    <rPh sb="9" eb="11">
      <t>カサン</t>
    </rPh>
    <phoneticPr fontId="24"/>
  </si>
  <si>
    <t>介護職員等処遇改善加算（Ⅰイ）(令和8年6月から)</t>
    <rPh sb="0" eb="2">
      <t>カイゴ</t>
    </rPh>
    <rPh sb="2" eb="4">
      <t>ショクイン</t>
    </rPh>
    <rPh sb="4" eb="5">
      <t>トウ</t>
    </rPh>
    <rPh sb="5" eb="7">
      <t>ショグウ</t>
    </rPh>
    <rPh sb="7" eb="9">
      <t>カイゼン</t>
    </rPh>
    <rPh sb="9" eb="11">
      <t>カサン</t>
    </rPh>
    <phoneticPr fontId="24"/>
  </si>
  <si>
    <t>介護職員等処遇改善加算（Ⅰロ）(令和8年6月から)</t>
    <rPh sb="0" eb="2">
      <t>カイゴ</t>
    </rPh>
    <rPh sb="2" eb="4">
      <t>ショクイン</t>
    </rPh>
    <rPh sb="4" eb="5">
      <t>トウ</t>
    </rPh>
    <rPh sb="5" eb="7">
      <t>ショグウ</t>
    </rPh>
    <rPh sb="7" eb="9">
      <t>カイゼン</t>
    </rPh>
    <rPh sb="9" eb="11">
      <t>カサン</t>
    </rPh>
    <phoneticPr fontId="24"/>
  </si>
  <si>
    <t>介護職員等処遇改善加算（Ⅱイ）(令和8年6月から)</t>
    <rPh sb="0" eb="2">
      <t>カイゴ</t>
    </rPh>
    <rPh sb="2" eb="4">
      <t>ショクイン</t>
    </rPh>
    <rPh sb="4" eb="5">
      <t>トウ</t>
    </rPh>
    <rPh sb="5" eb="7">
      <t>ショグウ</t>
    </rPh>
    <rPh sb="7" eb="9">
      <t>カイゼン</t>
    </rPh>
    <rPh sb="9" eb="11">
      <t>カサン</t>
    </rPh>
    <phoneticPr fontId="24"/>
  </si>
  <si>
    <t>介護職員等処遇改善加算（Ⅱロ）(令和8年6月から)</t>
    <rPh sb="0" eb="2">
      <t>カイゴ</t>
    </rPh>
    <rPh sb="2" eb="4">
      <t>ショクイン</t>
    </rPh>
    <rPh sb="4" eb="5">
      <t>トウ</t>
    </rPh>
    <rPh sb="5" eb="7">
      <t>ショグウ</t>
    </rPh>
    <rPh sb="7" eb="9">
      <t>カイゼン</t>
    </rPh>
    <rPh sb="9" eb="11">
      <t>カサン</t>
    </rPh>
    <phoneticPr fontId="24"/>
  </si>
  <si>
    <t>介護職員等処遇改善加算（Ⅲ）(令和8年6月から)</t>
    <rPh sb="0" eb="2">
      <t>カイゴ</t>
    </rPh>
    <rPh sb="2" eb="4">
      <t>ショクイン</t>
    </rPh>
    <rPh sb="4" eb="5">
      <t>トウ</t>
    </rPh>
    <rPh sb="5" eb="7">
      <t>ショグウ</t>
    </rPh>
    <rPh sb="7" eb="9">
      <t>カイゼン</t>
    </rPh>
    <rPh sb="9" eb="11">
      <t>カサン</t>
    </rPh>
    <phoneticPr fontId="24"/>
  </si>
  <si>
    <t>介護職員等処遇改善加算（Ⅳ）(令和8年6月から)</t>
    <rPh sb="0" eb="2">
      <t>カイゴ</t>
    </rPh>
    <rPh sb="2" eb="4">
      <t>ショクイン</t>
    </rPh>
    <rPh sb="4" eb="5">
      <t>トウ</t>
    </rPh>
    <rPh sb="5" eb="7">
      <t>ショグウ</t>
    </rPh>
    <rPh sb="7" eb="9">
      <t>カイゼン</t>
    </rPh>
    <rPh sb="9" eb="11">
      <t>カサン</t>
    </rPh>
    <phoneticPr fontId="24"/>
  </si>
  <si>
    <t>介護職員等処遇改善加算（Ⅰ）(令和8年5月まで)</t>
    <rPh sb="0" eb="2">
      <t>カイゴ</t>
    </rPh>
    <rPh sb="2" eb="4">
      <t>ショクイン</t>
    </rPh>
    <rPh sb="4" eb="5">
      <t>トウ</t>
    </rPh>
    <rPh sb="5" eb="7">
      <t>ショグウ</t>
    </rPh>
    <rPh sb="7" eb="9">
      <t>カイゼン</t>
    </rPh>
    <rPh sb="9" eb="11">
      <t>カサン</t>
    </rPh>
    <phoneticPr fontId="22"/>
  </si>
  <si>
    <t>介護職員等処遇改善加算（Ⅳ）(令和8年5月まで)</t>
    <rPh sb="0" eb="2">
      <t>カイゴ</t>
    </rPh>
    <rPh sb="2" eb="4">
      <t>ショクイン</t>
    </rPh>
    <rPh sb="4" eb="5">
      <t>トウ</t>
    </rPh>
    <rPh sb="5" eb="7">
      <t>ショグウ</t>
    </rPh>
    <rPh sb="7" eb="9">
      <t>カイゼン</t>
    </rPh>
    <rPh sb="9" eb="11">
      <t>カサン</t>
    </rPh>
    <phoneticPr fontId="22"/>
  </si>
  <si>
    <t>介護職員等処遇改善加算（Ⅰイ）(令和8年6月から)</t>
    <phoneticPr fontId="22"/>
  </si>
  <si>
    <t>介護職員等処遇改善加算（Ⅰロ）(令和8年6月から)</t>
    <phoneticPr fontId="22"/>
  </si>
  <si>
    <t>介護職員等処遇改善加算（Ⅱイ）(令和8年6月から)</t>
    <phoneticPr fontId="22"/>
  </si>
  <si>
    <t>介護職員等処遇改善加算（Ⅱロ）(令和8年6月から)</t>
    <phoneticPr fontId="22"/>
  </si>
  <si>
    <t>介護職員等処遇改善加算（Ⅲ）(令和8年6月から)</t>
    <phoneticPr fontId="22"/>
  </si>
  <si>
    <t>介護職員等処遇改善加算（Ⅳ）(令和8年6月から)</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</si>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</sst>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411]ge\.m\.d;@"/>
  </numFmts>
  <fonts count="4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6"/>
      <name val="ＭＳ Ｐゴシック"/>
      <family val="3"/>
      <charset val="128"/>
    </font>
    <font>
      <sz val="11"/>
      <name val="ＭＳ Ｐゴシック"/>
      <family val="3"/>
      <charset val="128"/>
    </font>
    <font>
      <sz val="6"/>
      <name val="ＭＳ Ｐゴシック"/>
      <family val="3"/>
    </font>
    <font>
      <sz val="11"/>
      <name val="ＭＳ Ｐゴシック"/>
      <family val="3"/>
      <charset val="128"/>
    </font>
    <font>
      <sz val="11"/>
      <color rgb="FFFF0000"/>
      <name val="ＭＳ Ｐゴシック"/>
      <family val="3"/>
      <charset val="128"/>
    </font>
    <font>
      <sz val="10"/>
      <name val="ＭＳ ゴシック"/>
      <family val="3"/>
      <charset val="128"/>
    </font>
    <font>
      <sz val="8"/>
      <name val="ＭＳ ゴシック"/>
      <family val="3"/>
      <charset val="128"/>
    </font>
    <font>
      <sz val="12"/>
      <color rgb="FFFF0000"/>
      <name val="ＭＳ ゴシック"/>
      <family val="3"/>
      <charset val="128"/>
    </font>
    <font>
      <sz val="11"/>
      <color theme="5" tint="-0.249977111117893"/>
      <name val="ＭＳ Ｐゴシック"/>
      <family val="3"/>
      <charset val="128"/>
    </font>
    <font>
      <sz val="9"/>
      <name val="ＭＳ Ｐゴシック"/>
      <family val="3"/>
      <charset val="128"/>
    </font>
    <font>
      <sz val="9"/>
      <name val="ＭＳ ゴシック"/>
      <family val="3"/>
      <charset val="128"/>
    </font>
    <font>
      <sz val="8"/>
      <name val="ＭＳ Ｐゴシック"/>
      <family val="3"/>
      <charset val="128"/>
    </font>
    <font>
      <sz val="9"/>
      <color indexed="81"/>
      <name val="MS P ゴシック"/>
      <family val="3"/>
      <charset val="128"/>
    </font>
    <font>
      <sz val="10"/>
      <name val="ＭＳ Ｐゴシック"/>
      <family val="3"/>
      <charset val="128"/>
    </font>
    <font>
      <b/>
      <sz val="10"/>
      <name val="ＭＳ ゴシック"/>
      <family val="3"/>
      <charset val="128"/>
    </font>
    <font>
      <sz val="11"/>
      <color theme="0" tint="-0.249977111117893"/>
      <name val="ＭＳ ゴシック"/>
      <family val="3"/>
      <charset val="128"/>
    </font>
    <font>
      <sz val="10"/>
      <color theme="0" tint="-0.249977111117893"/>
      <name val="ＭＳ Ｐゴシック"/>
      <family val="3"/>
      <charset val="128"/>
    </font>
    <font>
      <sz val="10"/>
      <name val="游ゴシック Light"/>
      <family val="3"/>
      <charset val="128"/>
    </font>
    <font>
      <sz val="12"/>
      <name val="ＭＳ Ｐゴシック"/>
      <family val="3"/>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style="thin">
        <color indexed="64"/>
      </right>
      <top/>
      <bottom/>
      <diagonal/>
    </border>
    <border>
      <left/>
      <right style="dotted">
        <color indexed="64"/>
      </right>
      <top/>
      <bottom/>
      <diagonal/>
    </border>
    <border>
      <left style="thin">
        <color indexed="64"/>
      </left>
      <right style="thin">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diagonal/>
    </border>
    <border>
      <left style="dotted">
        <color indexed="64"/>
      </left>
      <right/>
      <top/>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right style="thin">
        <color indexed="64"/>
      </right>
      <top style="dotted">
        <color indexed="64"/>
      </top>
      <bottom style="thin">
        <color indexed="64"/>
      </bottom>
      <diagonal/>
    </border>
    <border>
      <left style="dotted">
        <color indexed="64"/>
      </left>
      <right style="thin">
        <color indexed="64"/>
      </right>
      <top/>
      <bottom style="dotted">
        <color indexed="64"/>
      </bottom>
      <diagonal/>
    </border>
    <border>
      <left/>
      <right style="thin">
        <color indexed="64"/>
      </right>
      <top style="thin">
        <color indexed="64"/>
      </top>
      <bottom style="thin">
        <color indexed="64"/>
      </bottom>
      <diagonal/>
    </border>
    <border>
      <left/>
      <right style="thin">
        <color indexed="64"/>
      </right>
      <top/>
      <bottom style="dotted">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thin">
        <color indexed="64"/>
      </left>
      <right style="dotted">
        <color indexed="64"/>
      </right>
      <top style="dotted">
        <color indexed="64"/>
      </top>
      <bottom/>
      <diagonal/>
    </border>
    <border>
      <left style="thin">
        <color indexed="64"/>
      </left>
      <right style="dotted">
        <color indexed="64"/>
      </right>
      <top/>
      <bottom style="thin">
        <color indexed="64"/>
      </bottom>
      <diagonal/>
    </border>
    <border>
      <left/>
      <right/>
      <top/>
      <bottom style="thin">
        <color indexed="64"/>
      </bottom>
      <diagonal/>
    </border>
    <border>
      <left style="thin">
        <color indexed="64"/>
      </left>
      <right/>
      <top style="dotted">
        <color indexed="64"/>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3"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25" fillId="0" borderId="0">
      <alignment vertical="center"/>
    </xf>
    <xf numFmtId="0" fontId="10" fillId="4" borderId="0" applyNumberFormat="0" applyBorder="0" applyAlignment="0" applyProtection="0">
      <alignment vertical="center"/>
    </xf>
  </cellStyleXfs>
  <cellXfs count="270">
    <xf numFmtId="0" fontId="0" fillId="0" borderId="0" xfId="0" applyAlignment="1">
      <alignment vertical="center"/>
    </xf>
    <xf numFmtId="0" fontId="19" fillId="0" borderId="0" xfId="0" applyFont="1" applyAlignment="1">
      <alignment vertical="center"/>
    </xf>
    <xf numFmtId="0" fontId="0" fillId="0" borderId="0" xfId="0" applyFont="1" applyAlignment="1">
      <alignment vertical="center"/>
    </xf>
    <xf numFmtId="0" fontId="20" fillId="0" borderId="0" xfId="0" applyFont="1" applyAlignment="1">
      <alignment vertical="center"/>
    </xf>
    <xf numFmtId="0" fontId="26" fillId="0" borderId="0" xfId="0" applyFont="1" applyAlignment="1">
      <alignment vertical="center"/>
    </xf>
    <xf numFmtId="0" fontId="0" fillId="0" borderId="0" xfId="0" applyFont="1" applyFill="1" applyAlignment="1">
      <alignment vertical="center"/>
    </xf>
    <xf numFmtId="0" fontId="0" fillId="0" borderId="0" xfId="0" applyAlignment="1">
      <alignment horizontal="center" vertical="center"/>
    </xf>
    <xf numFmtId="177" fontId="0" fillId="0" borderId="0" xfId="0" applyNumberFormat="1" applyAlignment="1">
      <alignment vertical="center"/>
    </xf>
    <xf numFmtId="0" fontId="29" fillId="0" borderId="0" xfId="0" applyFont="1" applyAlignment="1">
      <alignment vertical="center"/>
    </xf>
    <xf numFmtId="0" fontId="30" fillId="0" borderId="0" xfId="0" applyFont="1" applyAlignment="1">
      <alignment vertical="center"/>
    </xf>
    <xf numFmtId="0" fontId="21" fillId="0" borderId="0" xfId="0" applyFont="1" applyAlignment="1">
      <alignment horizontal="center" vertical="center" wrapText="1"/>
    </xf>
    <xf numFmtId="0" fontId="18" fillId="0" borderId="15" xfId="0" applyFont="1" applyFill="1" applyBorder="1" applyAlignment="1" applyProtection="1">
      <alignment horizontal="left" vertical="center" wrapText="1" shrinkToFit="1"/>
      <protection locked="0"/>
    </xf>
    <xf numFmtId="0" fontId="18" fillId="0" borderId="13" xfId="0" applyFont="1" applyFill="1" applyBorder="1" applyAlignment="1" applyProtection="1">
      <alignment vertical="top" wrapText="1"/>
      <protection locked="0"/>
    </xf>
    <xf numFmtId="0" fontId="18" fillId="0" borderId="18" xfId="0" applyFont="1" applyFill="1" applyBorder="1" applyAlignment="1" applyProtection="1">
      <alignment horizontal="left" vertical="center" wrapText="1" shrinkToFit="1"/>
      <protection locked="0"/>
    </xf>
    <xf numFmtId="0" fontId="18" fillId="0" borderId="19" xfId="0" applyFont="1" applyFill="1" applyBorder="1" applyAlignment="1" applyProtection="1">
      <alignment horizontal="left" vertical="top" wrapText="1"/>
      <protection locked="0"/>
    </xf>
    <xf numFmtId="0" fontId="18" fillId="0" borderId="21" xfId="0" applyFont="1" applyFill="1" applyBorder="1" applyAlignment="1" applyProtection="1">
      <alignment horizontal="left" vertical="center" wrapText="1" shrinkToFit="1"/>
      <protection locked="0"/>
    </xf>
    <xf numFmtId="0" fontId="18" fillId="0" borderId="24" xfId="0" applyFont="1" applyFill="1" applyBorder="1" applyAlignment="1" applyProtection="1">
      <alignment horizontal="left" vertical="center" wrapText="1" shrinkToFit="1"/>
      <protection locked="0"/>
    </xf>
    <xf numFmtId="0" fontId="18" fillId="0" borderId="32" xfId="0" applyFont="1" applyFill="1" applyBorder="1" applyAlignment="1" applyProtection="1">
      <alignment horizontal="left" vertical="center" wrapText="1" shrinkToFit="1"/>
      <protection locked="0"/>
    </xf>
    <xf numFmtId="0" fontId="18" fillId="0" borderId="30" xfId="0" applyFont="1" applyFill="1" applyBorder="1" applyAlignment="1" applyProtection="1">
      <alignment vertical="top" wrapText="1"/>
      <protection locked="0"/>
    </xf>
    <xf numFmtId="0" fontId="18" fillId="0" borderId="11" xfId="0" applyFont="1" applyFill="1" applyBorder="1" applyAlignment="1" applyProtection="1">
      <alignment horizontal="left" vertical="top" wrapText="1"/>
      <protection locked="0"/>
    </xf>
    <xf numFmtId="0" fontId="18" fillId="0" borderId="35" xfId="0" applyFont="1" applyFill="1" applyBorder="1" applyAlignment="1" applyProtection="1">
      <alignment horizontal="left" vertical="center" wrapText="1" shrinkToFit="1"/>
      <protection locked="0"/>
    </xf>
    <xf numFmtId="0" fontId="0" fillId="0" borderId="15" xfId="0" applyFont="1" applyFill="1" applyBorder="1" applyAlignment="1" applyProtection="1">
      <alignment horizontal="left" vertical="center" wrapText="1" shrinkToFit="1"/>
      <protection locked="0"/>
    </xf>
    <xf numFmtId="0" fontId="0" fillId="0" borderId="18" xfId="0" applyFont="1" applyFill="1" applyBorder="1" applyAlignment="1" applyProtection="1">
      <alignment horizontal="left" vertical="center" wrapText="1" shrinkToFit="1"/>
      <protection locked="0"/>
    </xf>
    <xf numFmtId="0" fontId="0" fillId="0" borderId="21" xfId="0" applyFont="1" applyFill="1" applyBorder="1" applyAlignment="1" applyProtection="1">
      <alignment horizontal="left" vertical="center" wrapText="1" shrinkToFit="1"/>
      <protection locked="0"/>
    </xf>
    <xf numFmtId="0" fontId="18" fillId="0" borderId="43" xfId="0" applyFont="1" applyFill="1" applyBorder="1" applyAlignment="1" applyProtection="1">
      <alignment horizontal="left" vertical="top" wrapText="1"/>
      <protection locked="0"/>
    </xf>
    <xf numFmtId="0" fontId="18" fillId="0" borderId="46" xfId="0" applyFont="1" applyFill="1" applyBorder="1" applyAlignment="1" applyProtection="1">
      <alignment horizontal="left" vertical="top" wrapText="1"/>
      <protection locked="0"/>
    </xf>
    <xf numFmtId="0" fontId="18" fillId="0" borderId="48" xfId="0" applyFont="1" applyFill="1" applyBorder="1" applyAlignment="1" applyProtection="1">
      <alignment horizontal="left" vertical="top" wrapText="1"/>
      <protection locked="0"/>
    </xf>
    <xf numFmtId="0" fontId="18" fillId="0" borderId="37" xfId="0" applyFont="1" applyFill="1" applyBorder="1" applyAlignment="1" applyProtection="1">
      <alignment horizontal="left" vertical="center" wrapText="1" shrinkToFit="1"/>
      <protection locked="0"/>
    </xf>
    <xf numFmtId="0" fontId="18" fillId="0" borderId="39" xfId="0" applyFont="1" applyFill="1" applyBorder="1" applyAlignment="1" applyProtection="1">
      <alignment horizontal="left" vertical="center" wrapText="1" shrinkToFit="1"/>
      <protection locked="0"/>
    </xf>
    <xf numFmtId="0" fontId="27" fillId="0" borderId="13" xfId="0" applyFont="1" applyFill="1" applyBorder="1" applyAlignment="1" applyProtection="1">
      <alignment horizontal="left" vertical="top" wrapText="1"/>
      <protection locked="0"/>
    </xf>
    <xf numFmtId="0" fontId="0" fillId="0" borderId="46" xfId="0" applyFont="1" applyFill="1" applyBorder="1" applyAlignment="1" applyProtection="1">
      <alignment vertical="top" wrapText="1" shrinkToFit="1"/>
      <protection locked="0"/>
    </xf>
    <xf numFmtId="0" fontId="18" fillId="0" borderId="29" xfId="0" applyFont="1" applyFill="1" applyBorder="1" applyAlignment="1" applyProtection="1">
      <alignment horizontal="left" vertical="center" wrapText="1" shrinkToFit="1"/>
      <protection locked="0"/>
    </xf>
    <xf numFmtId="0" fontId="18" fillId="0" borderId="42" xfId="0" applyFont="1" applyFill="1" applyBorder="1" applyAlignment="1" applyProtection="1">
      <alignment horizontal="left" vertical="center" wrapText="1" shrinkToFit="1"/>
      <protection locked="0"/>
    </xf>
    <xf numFmtId="0" fontId="18" fillId="0" borderId="51" xfId="0" applyFont="1" applyFill="1" applyBorder="1" applyAlignment="1" applyProtection="1">
      <alignment horizontal="left" vertical="center" wrapText="1" shrinkToFit="1"/>
      <protection locked="0"/>
    </xf>
    <xf numFmtId="0" fontId="18" fillId="0" borderId="46" xfId="0" applyFont="1" applyFill="1" applyBorder="1" applyAlignment="1" applyProtection="1">
      <alignment vertical="top" wrapText="1" shrinkToFit="1"/>
      <protection locked="0"/>
    </xf>
    <xf numFmtId="0" fontId="18" fillId="0" borderId="48" xfId="0" applyFont="1" applyFill="1" applyBorder="1" applyAlignment="1" applyProtection="1">
      <alignment vertical="top" wrapText="1" shrinkToFit="1"/>
      <protection locked="0"/>
    </xf>
    <xf numFmtId="0" fontId="18" fillId="0" borderId="12" xfId="0" applyFont="1" applyFill="1" applyBorder="1" applyAlignment="1" applyProtection="1">
      <alignment vertical="top" wrapText="1" shrinkToFit="1"/>
      <protection locked="0"/>
    </xf>
    <xf numFmtId="0" fontId="18" fillId="0" borderId="43" xfId="0" applyFont="1" applyFill="1" applyBorder="1" applyAlignment="1" applyProtection="1">
      <alignment vertical="top" wrapText="1" shrinkToFit="1"/>
      <protection locked="0"/>
    </xf>
    <xf numFmtId="0" fontId="18" fillId="0" borderId="10" xfId="0" applyFont="1" applyFill="1" applyBorder="1" applyAlignment="1" applyProtection="1">
      <alignment vertical="top" wrapText="1" shrinkToFit="1"/>
      <protection locked="0"/>
    </xf>
    <xf numFmtId="178" fontId="33" fillId="0" borderId="0" xfId="0" applyNumberFormat="1" applyFont="1" applyAlignment="1">
      <alignment vertical="center"/>
    </xf>
    <xf numFmtId="0" fontId="33" fillId="0" borderId="0" xfId="0" applyFont="1" applyAlignment="1">
      <alignment vertical="center" wrapText="1"/>
    </xf>
    <xf numFmtId="0" fontId="20" fillId="23" borderId="10" xfId="0" applyFont="1" applyFill="1" applyBorder="1" applyAlignment="1" applyProtection="1">
      <alignment horizontal="center" vertical="center" wrapText="1"/>
      <protection locked="0"/>
    </xf>
    <xf numFmtId="0" fontId="20" fillId="23" borderId="11" xfId="0" applyFont="1" applyFill="1" applyBorder="1" applyAlignment="1" applyProtection="1">
      <alignment horizontal="center" vertical="center" wrapText="1"/>
      <protection locked="0"/>
    </xf>
    <xf numFmtId="0" fontId="20" fillId="23" borderId="10" xfId="0" applyFont="1" applyFill="1" applyBorder="1" applyAlignment="1" applyProtection="1">
      <alignment vertical="center" wrapText="1"/>
      <protection locked="0"/>
    </xf>
    <xf numFmtId="0" fontId="20" fillId="23" borderId="59" xfId="0" applyFont="1" applyFill="1" applyBorder="1" applyAlignment="1" applyProtection="1">
      <alignment vertical="center" wrapText="1"/>
      <protection locked="0"/>
    </xf>
    <xf numFmtId="0" fontId="19" fillId="23" borderId="11" xfId="0" applyFont="1" applyFill="1" applyBorder="1" applyAlignment="1" applyProtection="1">
      <alignment horizontal="center" vertical="center" wrapText="1"/>
      <protection locked="0"/>
    </xf>
    <xf numFmtId="0" fontId="20" fillId="0" borderId="11" xfId="0" applyFont="1" applyBorder="1" applyAlignment="1" applyProtection="1">
      <alignment horizontal="center" vertical="center" wrapText="1"/>
      <protection locked="0"/>
    </xf>
    <xf numFmtId="0" fontId="31" fillId="0" borderId="0" xfId="0" applyFont="1" applyAlignment="1" applyProtection="1">
      <alignment vertical="center" wrapText="1"/>
      <protection locked="0"/>
    </xf>
    <xf numFmtId="0" fontId="18" fillId="0" borderId="10" xfId="0" applyFont="1" applyFill="1" applyBorder="1" applyAlignment="1" applyProtection="1">
      <alignment horizontal="left" vertical="top" wrapText="1"/>
      <protection locked="0"/>
    </xf>
    <xf numFmtId="0" fontId="18" fillId="0" borderId="36" xfId="0" applyFont="1" applyFill="1" applyBorder="1" applyAlignment="1" applyProtection="1">
      <alignment horizontal="left" vertical="top" wrapText="1"/>
      <protection locked="0"/>
    </xf>
    <xf numFmtId="0" fontId="18" fillId="0" borderId="61" xfId="0" applyFont="1" applyFill="1" applyBorder="1" applyAlignment="1" applyProtection="1">
      <alignment horizontal="left" vertical="top" wrapText="1"/>
      <protection locked="0"/>
    </xf>
    <xf numFmtId="0" fontId="18" fillId="0" borderId="33" xfId="0" applyFont="1" applyFill="1" applyBorder="1" applyAlignment="1" applyProtection="1">
      <alignment horizontal="left" vertical="top" wrapText="1" shrinkToFit="1"/>
      <protection locked="0"/>
    </xf>
    <xf numFmtId="0" fontId="18" fillId="0" borderId="11" xfId="0" applyFont="1" applyFill="1" applyBorder="1" applyAlignment="1" applyProtection="1">
      <alignment vertical="top" wrapText="1" shrinkToFit="1"/>
      <protection locked="0"/>
    </xf>
    <xf numFmtId="0" fontId="0" fillId="0" borderId="0" xfId="0" applyFont="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0" fillId="0" borderId="0" xfId="0" applyFont="1" applyAlignment="1" applyProtection="1">
      <alignment horizontal="center" vertical="center" wrapText="1"/>
      <protection locked="0"/>
    </xf>
    <xf numFmtId="0" fontId="0" fillId="0" borderId="0" xfId="0" applyFont="1" applyAlignment="1" applyProtection="1">
      <alignment horizontal="left" vertical="center" wrapText="1" shrinkToFit="1"/>
      <protection locked="0"/>
    </xf>
    <xf numFmtId="0" fontId="0" fillId="0" borderId="0" xfId="0" applyFont="1" applyAlignment="1" applyProtection="1">
      <alignment vertical="top" wrapText="1"/>
      <protection locked="0"/>
    </xf>
    <xf numFmtId="0" fontId="19" fillId="0" borderId="0" xfId="0" applyFont="1" applyAlignment="1" applyProtection="1">
      <alignment vertical="center"/>
      <protection locked="0"/>
    </xf>
    <xf numFmtId="0" fontId="18" fillId="24" borderId="18" xfId="0" applyFont="1" applyFill="1" applyBorder="1" applyAlignment="1" applyProtection="1">
      <alignment horizontal="left" vertical="center" wrapText="1" shrinkToFit="1"/>
      <protection locked="0"/>
    </xf>
    <xf numFmtId="0" fontId="35" fillId="0" borderId="13" xfId="0" applyFont="1" applyBorder="1" applyAlignment="1" applyProtection="1">
      <alignment horizontal="left" vertical="top" wrapText="1"/>
      <protection locked="0"/>
    </xf>
    <xf numFmtId="0" fontId="35" fillId="0" borderId="16" xfId="0" applyFont="1" applyBorder="1" applyAlignment="1" applyProtection="1">
      <alignment horizontal="left" vertical="top" wrapText="1"/>
      <protection locked="0"/>
    </xf>
    <xf numFmtId="0" fontId="35" fillId="0" borderId="19" xfId="0" applyFont="1" applyBorder="1" applyAlignment="1" applyProtection="1">
      <alignment horizontal="left" vertical="top" wrapText="1"/>
      <protection locked="0"/>
    </xf>
    <xf numFmtId="0" fontId="35" fillId="0" borderId="22" xfId="0" applyFont="1" applyBorder="1" applyAlignment="1" applyProtection="1">
      <alignment horizontal="left" vertical="top" wrapText="1"/>
      <protection locked="0"/>
    </xf>
    <xf numFmtId="0" fontId="35" fillId="0" borderId="30" xfId="0" applyFont="1" applyBorder="1" applyAlignment="1" applyProtection="1">
      <alignment horizontal="left" vertical="top" wrapText="1"/>
      <protection locked="0"/>
    </xf>
    <xf numFmtId="0" fontId="35" fillId="0" borderId="11" xfId="0" applyFont="1" applyBorder="1" applyAlignment="1" applyProtection="1">
      <alignment horizontal="left" vertical="top" wrapText="1"/>
      <protection locked="0"/>
    </xf>
    <xf numFmtId="0" fontId="35" fillId="0" borderId="27" xfId="0" applyFont="1" applyBorder="1" applyAlignment="1" applyProtection="1">
      <alignment horizontal="left" vertical="top" wrapText="1"/>
      <protection locked="0"/>
    </xf>
    <xf numFmtId="0" fontId="35" fillId="0" borderId="16" xfId="0" applyFont="1" applyFill="1" applyBorder="1" applyAlignment="1" applyProtection="1">
      <alignment horizontal="left" vertical="top" wrapText="1"/>
      <protection locked="0"/>
    </xf>
    <xf numFmtId="0" fontId="35" fillId="0" borderId="30" xfId="0" applyFont="1" applyFill="1" applyBorder="1" applyAlignment="1" applyProtection="1">
      <alignment horizontal="left" vertical="top" wrapText="1"/>
      <protection locked="0"/>
    </xf>
    <xf numFmtId="0" fontId="35" fillId="0" borderId="25" xfId="0" applyFont="1" applyBorder="1" applyAlignment="1" applyProtection="1">
      <alignment horizontal="left" vertical="top" wrapText="1"/>
      <protection locked="0"/>
    </xf>
    <xf numFmtId="0" fontId="0" fillId="0" borderId="24" xfId="0" applyFont="1" applyFill="1" applyBorder="1" applyAlignment="1" applyProtection="1">
      <alignment horizontal="left" vertical="center" wrapText="1" shrinkToFit="1"/>
      <protection locked="0"/>
    </xf>
    <xf numFmtId="0" fontId="0" fillId="0" borderId="32" xfId="0" applyFont="1" applyFill="1" applyBorder="1" applyAlignment="1" applyProtection="1">
      <alignment horizontal="left" vertical="center" wrapText="1" shrinkToFit="1"/>
      <protection locked="0"/>
    </xf>
    <xf numFmtId="0" fontId="18" fillId="0" borderId="40" xfId="0" applyFont="1" applyFill="1" applyBorder="1" applyAlignment="1" applyProtection="1">
      <alignment horizontal="left" vertical="center" wrapText="1" shrinkToFit="1"/>
      <protection locked="0"/>
    </xf>
    <xf numFmtId="0" fontId="18" fillId="0" borderId="20" xfId="0" applyFont="1" applyFill="1" applyBorder="1" applyAlignment="1" applyProtection="1">
      <alignment horizontal="center" vertical="center" shrinkToFit="1"/>
      <protection locked="0"/>
    </xf>
    <xf numFmtId="0" fontId="18" fillId="0" borderId="17" xfId="0" applyFont="1" applyFill="1" applyBorder="1" applyAlignment="1" applyProtection="1">
      <alignment horizontal="center" vertical="center" shrinkToFit="1"/>
      <protection locked="0"/>
    </xf>
    <xf numFmtId="0" fontId="18" fillId="0" borderId="31" xfId="0" applyFont="1" applyFill="1" applyBorder="1" applyAlignment="1" applyProtection="1">
      <alignment horizontal="center" vertical="center" shrinkToFit="1"/>
      <protection locked="0"/>
    </xf>
    <xf numFmtId="0" fontId="18" fillId="0" borderId="14" xfId="0" applyFont="1" applyFill="1" applyBorder="1" applyAlignment="1" applyProtection="1">
      <alignment horizontal="center" vertical="center" shrinkToFit="1"/>
      <protection locked="0"/>
    </xf>
    <xf numFmtId="0" fontId="18" fillId="0" borderId="34" xfId="0" applyFont="1" applyFill="1" applyBorder="1" applyAlignment="1" applyProtection="1">
      <alignment horizontal="center" vertical="center" shrinkToFit="1"/>
      <protection locked="0"/>
    </xf>
    <xf numFmtId="0" fontId="0" fillId="0" borderId="23" xfId="0" applyFont="1" applyFill="1" applyBorder="1" applyAlignment="1" applyProtection="1">
      <alignment horizontal="center" vertical="center" shrinkToFit="1"/>
      <protection locked="0"/>
    </xf>
    <xf numFmtId="0" fontId="0" fillId="0" borderId="31" xfId="0" applyFont="1" applyFill="1" applyBorder="1" applyAlignment="1" applyProtection="1">
      <alignment horizontal="center" vertical="center" shrinkToFit="1"/>
      <protection locked="0"/>
    </xf>
    <xf numFmtId="0" fontId="0" fillId="0" borderId="14" xfId="0" applyFont="1" applyFill="1" applyBorder="1" applyAlignment="1" applyProtection="1">
      <alignment horizontal="center" vertical="center" shrinkToFit="1"/>
      <protection locked="0"/>
    </xf>
    <xf numFmtId="0" fontId="0" fillId="0" borderId="17" xfId="0" applyFont="1" applyFill="1" applyBorder="1" applyAlignment="1" applyProtection="1">
      <alignment horizontal="center" vertical="center" shrinkToFit="1"/>
      <protection locked="0"/>
    </xf>
    <xf numFmtId="0" fontId="0" fillId="0" borderId="20" xfId="0" applyFont="1" applyFill="1" applyBorder="1" applyAlignment="1" applyProtection="1">
      <alignment horizontal="center" vertical="center" shrinkToFit="1"/>
      <protection locked="0"/>
    </xf>
    <xf numFmtId="0" fontId="18" fillId="0" borderId="23" xfId="0" applyFont="1" applyFill="1" applyBorder="1" applyAlignment="1" applyProtection="1">
      <alignment horizontal="center" vertical="center" shrinkToFit="1"/>
      <protection locked="0"/>
    </xf>
    <xf numFmtId="0" fontId="18" fillId="0" borderId="44" xfId="0" applyFont="1" applyFill="1" applyBorder="1" applyAlignment="1" applyProtection="1">
      <alignment horizontal="center" vertical="center" shrinkToFit="1"/>
      <protection locked="0"/>
    </xf>
    <xf numFmtId="0" fontId="18" fillId="0" borderId="41" xfId="0" applyFont="1" applyFill="1" applyBorder="1" applyAlignment="1" applyProtection="1">
      <alignment horizontal="center" vertical="center" shrinkToFit="1"/>
      <protection locked="0"/>
    </xf>
    <xf numFmtId="0" fontId="18" fillId="0" borderId="49" xfId="0" applyFont="1" applyFill="1" applyBorder="1" applyAlignment="1" applyProtection="1">
      <alignment horizontal="center" vertical="center" shrinkToFit="1"/>
      <protection locked="0"/>
    </xf>
    <xf numFmtId="0" fontId="18" fillId="0" borderId="26" xfId="0" applyFont="1" applyFill="1" applyBorder="1" applyAlignment="1" applyProtection="1">
      <alignment horizontal="center" vertical="center" shrinkToFit="1"/>
      <protection locked="0"/>
    </xf>
    <xf numFmtId="0" fontId="18" fillId="0" borderId="38" xfId="0" applyFont="1" applyFill="1" applyBorder="1" applyAlignment="1" applyProtection="1">
      <alignment horizontal="center" vertical="center" shrinkToFit="1"/>
      <protection locked="0"/>
    </xf>
    <xf numFmtId="0" fontId="18" fillId="0" borderId="28" xfId="0" applyFont="1" applyFill="1" applyBorder="1" applyAlignment="1" applyProtection="1">
      <alignment horizontal="center" vertical="center" shrinkToFit="1"/>
      <protection locked="0"/>
    </xf>
    <xf numFmtId="0" fontId="18" fillId="0" borderId="44" xfId="41" applyFont="1" applyFill="1" applyBorder="1" applyAlignment="1" applyProtection="1">
      <alignment horizontal="center" vertical="center" shrinkToFit="1"/>
      <protection locked="0"/>
    </xf>
    <xf numFmtId="0" fontId="18" fillId="0" borderId="41" xfId="41" applyFont="1" applyFill="1" applyBorder="1" applyAlignment="1" applyProtection="1">
      <alignment horizontal="center" vertical="center" shrinkToFit="1"/>
      <protection locked="0"/>
    </xf>
    <xf numFmtId="0" fontId="18" fillId="0" borderId="49" xfId="41" applyFont="1" applyFill="1" applyBorder="1" applyAlignment="1" applyProtection="1">
      <alignment horizontal="center" vertical="center" shrinkToFit="1"/>
      <protection locked="0"/>
    </xf>
    <xf numFmtId="176" fontId="18" fillId="0" borderId="46" xfId="0" applyNumberFormat="1" applyFont="1" applyFill="1" applyBorder="1" applyAlignment="1" applyProtection="1">
      <alignment horizontal="center" vertical="center" shrinkToFit="1"/>
      <protection locked="0"/>
    </xf>
    <xf numFmtId="176" fontId="18" fillId="0" borderId="48" xfId="0" applyNumberFormat="1" applyFont="1" applyFill="1" applyBorder="1" applyAlignment="1" applyProtection="1">
      <alignment horizontal="center" vertical="center" shrinkToFit="1"/>
      <protection locked="0"/>
    </xf>
    <xf numFmtId="176" fontId="18" fillId="0" borderId="12" xfId="0" applyNumberFormat="1" applyFont="1" applyFill="1" applyBorder="1" applyAlignment="1" applyProtection="1">
      <alignment horizontal="center" vertical="center" shrinkToFit="1"/>
      <protection locked="0"/>
    </xf>
    <xf numFmtId="176" fontId="18" fillId="0" borderId="43" xfId="0" applyNumberFormat="1" applyFont="1" applyFill="1" applyBorder="1" applyAlignment="1" applyProtection="1">
      <alignment horizontal="center" vertical="center" shrinkToFit="1"/>
      <protection locked="0"/>
    </xf>
    <xf numFmtId="176" fontId="18" fillId="0" borderId="10" xfId="0" applyNumberFormat="1" applyFont="1" applyFill="1" applyBorder="1" applyAlignment="1" applyProtection="1">
      <alignment horizontal="center" vertical="center" shrinkToFit="1"/>
      <protection locked="0"/>
    </xf>
    <xf numFmtId="0" fontId="18" fillId="0" borderId="13" xfId="0" applyFont="1" applyBorder="1" applyAlignment="1" applyProtection="1">
      <alignment horizontal="center" vertical="center" shrinkToFit="1"/>
      <protection locked="0"/>
    </xf>
    <xf numFmtId="0" fontId="18" fillId="0" borderId="16" xfId="0" applyFont="1" applyBorder="1" applyAlignment="1" applyProtection="1">
      <alignment horizontal="center" vertical="center" shrinkToFit="1"/>
      <protection locked="0"/>
    </xf>
    <xf numFmtId="0" fontId="18" fillId="0" borderId="19" xfId="0" applyFont="1" applyBorder="1" applyAlignment="1" applyProtection="1">
      <alignment horizontal="center" vertical="center" shrinkToFit="1"/>
      <protection locked="0"/>
    </xf>
    <xf numFmtId="0" fontId="18" fillId="0" borderId="22" xfId="0" applyFont="1" applyBorder="1" applyAlignment="1" applyProtection="1">
      <alignment horizontal="center" vertical="center" shrinkToFit="1"/>
      <protection locked="0"/>
    </xf>
    <xf numFmtId="0" fontId="18" fillId="0" borderId="30" xfId="0" applyFont="1" applyBorder="1" applyAlignment="1" applyProtection="1">
      <alignment horizontal="center" vertical="center" shrinkToFit="1"/>
      <protection locked="0"/>
    </xf>
    <xf numFmtId="0" fontId="18" fillId="0" borderId="11" xfId="0" applyFont="1" applyBorder="1" applyAlignment="1" applyProtection="1">
      <alignment horizontal="center" vertical="center" shrinkToFit="1"/>
      <protection locked="0"/>
    </xf>
    <xf numFmtId="0" fontId="18" fillId="0" borderId="27" xfId="0" applyFont="1" applyBorder="1" applyAlignment="1" applyProtection="1">
      <alignment horizontal="center" vertical="center" shrinkToFit="1"/>
      <protection locked="0"/>
    </xf>
    <xf numFmtId="0" fontId="0" fillId="0" borderId="16" xfId="0" applyFont="1" applyFill="1" applyBorder="1" applyAlignment="1" applyProtection="1">
      <alignment horizontal="center" vertical="center" shrinkToFit="1"/>
      <protection locked="0"/>
    </xf>
    <xf numFmtId="0" fontId="0" fillId="0" borderId="30" xfId="0" applyFont="1" applyFill="1" applyBorder="1" applyAlignment="1" applyProtection="1">
      <alignment horizontal="center" vertical="center" shrinkToFit="1"/>
      <protection locked="0"/>
    </xf>
    <xf numFmtId="0" fontId="18" fillId="0" borderId="25" xfId="0" applyFont="1" applyBorder="1" applyAlignment="1" applyProtection="1">
      <alignment horizontal="center" vertical="center" shrinkToFit="1"/>
      <protection locked="0"/>
    </xf>
    <xf numFmtId="0" fontId="27" fillId="0" borderId="22" xfId="41" applyFont="1" applyFill="1" applyBorder="1" applyAlignment="1" applyProtection="1">
      <alignment horizontal="left" vertical="top" wrapText="1"/>
      <protection locked="0"/>
    </xf>
    <xf numFmtId="0" fontId="27" fillId="0" borderId="16" xfId="41" applyFont="1" applyFill="1" applyBorder="1" applyAlignment="1" applyProtection="1">
      <alignment horizontal="left" vertical="top" wrapText="1"/>
      <protection locked="0"/>
    </xf>
    <xf numFmtId="0" fontId="27" fillId="0" borderId="30" xfId="41" applyFont="1" applyFill="1" applyBorder="1" applyAlignment="1" applyProtection="1">
      <alignment horizontal="left" vertical="top" wrapText="1"/>
      <protection locked="0"/>
    </xf>
    <xf numFmtId="0" fontId="27" fillId="0" borderId="16" xfId="0" applyFont="1" applyFill="1" applyBorder="1" applyAlignment="1" applyProtection="1">
      <alignment horizontal="left" vertical="top" wrapText="1"/>
      <protection locked="0"/>
    </xf>
    <xf numFmtId="0" fontId="27" fillId="0" borderId="19" xfId="0" applyFont="1" applyFill="1" applyBorder="1" applyAlignment="1" applyProtection="1">
      <alignment horizontal="left" vertical="top" wrapText="1"/>
      <protection locked="0"/>
    </xf>
    <xf numFmtId="0" fontId="27" fillId="0" borderId="11" xfId="0" applyFont="1" applyFill="1" applyBorder="1" applyAlignment="1" applyProtection="1">
      <alignment horizontal="left" vertical="top" wrapText="1"/>
      <protection locked="0"/>
    </xf>
    <xf numFmtId="0" fontId="35" fillId="0" borderId="22" xfId="0" applyFont="1" applyFill="1" applyBorder="1" applyAlignment="1" applyProtection="1">
      <alignment horizontal="left" vertical="top" wrapText="1"/>
      <protection locked="0"/>
    </xf>
    <xf numFmtId="0" fontId="35" fillId="0" borderId="13" xfId="0" applyFont="1" applyFill="1" applyBorder="1" applyAlignment="1" applyProtection="1">
      <alignment horizontal="left" vertical="top" wrapText="1"/>
      <protection locked="0"/>
    </xf>
    <xf numFmtId="0" fontId="35" fillId="0" borderId="19" xfId="0" applyFont="1" applyFill="1" applyBorder="1" applyAlignment="1" applyProtection="1">
      <alignment horizontal="left" vertical="top" wrapText="1"/>
      <protection locked="0"/>
    </xf>
    <xf numFmtId="0" fontId="0" fillId="0" borderId="18" xfId="0" applyFont="1" applyFill="1" applyBorder="1" applyAlignment="1" applyProtection="1">
      <alignment horizontal="left" vertical="center" wrapText="1"/>
      <protection locked="0"/>
    </xf>
    <xf numFmtId="0" fontId="18" fillId="0" borderId="45" xfId="0" applyFont="1" applyFill="1" applyBorder="1" applyAlignment="1" applyProtection="1">
      <alignment horizontal="left" vertical="center" wrapText="1" shrinkToFit="1"/>
      <protection locked="0"/>
    </xf>
    <xf numFmtId="0" fontId="18" fillId="0" borderId="47" xfId="0" applyFont="1" applyFill="1" applyBorder="1" applyAlignment="1" applyProtection="1">
      <alignment horizontal="left" vertical="center" wrapText="1" shrinkToFit="1"/>
      <protection locked="0"/>
    </xf>
    <xf numFmtId="0" fontId="18" fillId="0" borderId="50" xfId="0" applyFont="1" applyFill="1" applyBorder="1" applyAlignment="1" applyProtection="1">
      <alignment horizontal="left" vertical="center" wrapText="1" shrinkToFit="1"/>
      <protection locked="0"/>
    </xf>
    <xf numFmtId="0" fontId="18" fillId="0" borderId="60" xfId="0" applyFont="1" applyFill="1" applyBorder="1" applyAlignment="1" applyProtection="1">
      <alignment horizontal="left" vertical="center" wrapText="1" shrinkToFit="1"/>
      <protection locked="0"/>
    </xf>
    <xf numFmtId="0" fontId="18" fillId="0" borderId="55" xfId="0" applyFont="1" applyFill="1" applyBorder="1" applyAlignment="1" applyProtection="1">
      <alignment horizontal="left" vertical="center" wrapText="1" shrinkToFit="1"/>
      <protection locked="0"/>
    </xf>
    <xf numFmtId="0" fontId="18" fillId="0" borderId="57" xfId="0" applyFont="1" applyFill="1" applyBorder="1" applyAlignment="1" applyProtection="1">
      <alignment horizontal="left" vertical="center" wrapText="1" shrinkToFit="1"/>
      <protection locked="0"/>
    </xf>
    <xf numFmtId="0" fontId="18" fillId="0" borderId="54" xfId="0" applyFont="1" applyFill="1" applyBorder="1" applyAlignment="1" applyProtection="1">
      <alignment horizontal="left" vertical="center" wrapText="1" shrinkToFit="1"/>
      <protection locked="0"/>
    </xf>
    <xf numFmtId="0" fontId="18" fillId="0" borderId="54" xfId="41" applyFont="1" applyFill="1" applyBorder="1" applyAlignment="1" applyProtection="1">
      <alignment horizontal="left" vertical="center" wrapText="1" shrinkToFit="1"/>
      <protection locked="0"/>
    </xf>
    <xf numFmtId="0" fontId="18" fillId="0" borderId="55" xfId="41" applyFont="1" applyFill="1" applyBorder="1" applyAlignment="1" applyProtection="1">
      <alignment horizontal="left" vertical="center" wrapText="1" shrinkToFit="1"/>
      <protection locked="0"/>
    </xf>
    <xf numFmtId="0" fontId="18" fillId="0" borderId="57" xfId="41" applyFont="1" applyFill="1" applyBorder="1" applyAlignment="1" applyProtection="1">
      <alignment horizontal="left" vertical="center" wrapText="1" shrinkToFit="1"/>
      <protection locked="0"/>
    </xf>
    <xf numFmtId="0" fontId="18" fillId="0" borderId="53" xfId="0" applyFont="1" applyFill="1" applyBorder="1" applyAlignment="1" applyProtection="1">
      <alignment horizontal="left" vertical="center" wrapText="1" shrinkToFit="1"/>
      <protection locked="0"/>
    </xf>
    <xf numFmtId="0" fontId="18" fillId="24" borderId="17" xfId="0" applyFont="1" applyFill="1" applyBorder="1" applyAlignment="1" applyProtection="1">
      <alignment horizontal="center" vertical="center" shrinkToFit="1"/>
      <protection locked="0"/>
    </xf>
    <xf numFmtId="0" fontId="18" fillId="0" borderId="56" xfId="0" applyFont="1" applyFill="1" applyBorder="1" applyAlignment="1" applyProtection="1">
      <alignment horizontal="center" vertical="center" shrinkToFit="1"/>
      <protection locked="0"/>
    </xf>
    <xf numFmtId="0" fontId="18" fillId="0" borderId="62" xfId="0" applyFont="1" applyFill="1" applyBorder="1" applyAlignment="1" applyProtection="1">
      <alignment horizontal="left" vertical="center" wrapText="1" shrinkToFit="1"/>
      <protection locked="0"/>
    </xf>
    <xf numFmtId="0" fontId="18" fillId="0" borderId="33" xfId="0" applyFont="1" applyFill="1" applyBorder="1" applyAlignment="1" applyProtection="1">
      <alignment horizontal="left" vertical="top" wrapText="1"/>
      <protection locked="0"/>
    </xf>
    <xf numFmtId="0" fontId="18" fillId="0" borderId="27" xfId="0" applyFont="1" applyFill="1" applyBorder="1" applyAlignment="1" applyProtection="1">
      <alignment horizontal="left" vertical="top" wrapText="1"/>
      <protection locked="0"/>
    </xf>
    <xf numFmtId="0" fontId="18" fillId="0" borderId="25" xfId="0" applyFont="1" applyFill="1" applyBorder="1" applyAlignment="1" applyProtection="1">
      <alignment horizontal="left" vertical="top" wrapText="1"/>
      <protection locked="0"/>
    </xf>
    <xf numFmtId="0" fontId="18" fillId="0" borderId="22" xfId="0" applyFont="1" applyFill="1" applyBorder="1" applyAlignment="1" applyProtection="1">
      <alignment horizontal="left" vertical="top" wrapText="1"/>
      <protection locked="0"/>
    </xf>
    <xf numFmtId="0" fontId="18" fillId="0" borderId="16" xfId="0" applyFont="1" applyFill="1" applyBorder="1" applyAlignment="1" applyProtection="1">
      <alignment horizontal="left" vertical="top" wrapText="1"/>
      <protection locked="0"/>
    </xf>
    <xf numFmtId="0" fontId="18" fillId="0" borderId="30" xfId="0" applyFont="1" applyFill="1" applyBorder="1" applyAlignment="1" applyProtection="1">
      <alignment horizontal="left" vertical="top" wrapText="1"/>
      <protection locked="0"/>
    </xf>
    <xf numFmtId="0" fontId="27" fillId="0" borderId="33" xfId="0" applyFont="1" applyFill="1" applyBorder="1" applyAlignment="1" applyProtection="1">
      <alignment horizontal="left" vertical="top" wrapText="1"/>
      <protection locked="0"/>
    </xf>
    <xf numFmtId="0" fontId="27" fillId="0" borderId="25" xfId="0" applyFont="1" applyFill="1" applyBorder="1" applyAlignment="1" applyProtection="1">
      <alignment horizontal="left" vertical="top" wrapText="1"/>
      <protection locked="0"/>
    </xf>
    <xf numFmtId="0" fontId="27" fillId="0" borderId="27" xfId="0" applyFont="1" applyFill="1" applyBorder="1" applyAlignment="1" applyProtection="1">
      <alignment horizontal="left" vertical="top" wrapText="1"/>
      <protection locked="0"/>
    </xf>
    <xf numFmtId="0" fontId="18" fillId="0" borderId="22" xfId="0" applyFont="1" applyFill="1" applyBorder="1" applyAlignment="1" applyProtection="1">
      <alignment vertical="top" wrapText="1" shrinkToFit="1"/>
      <protection locked="0"/>
    </xf>
    <xf numFmtId="0" fontId="18" fillId="0" borderId="16" xfId="0" applyFont="1" applyFill="1" applyBorder="1" applyAlignment="1" applyProtection="1">
      <alignment vertical="top" wrapText="1" shrinkToFit="1"/>
      <protection locked="0"/>
    </xf>
    <xf numFmtId="0" fontId="18" fillId="0" borderId="30" xfId="0" applyFont="1" applyFill="1" applyBorder="1" applyAlignment="1" applyProtection="1">
      <alignment vertical="top" wrapText="1" shrinkToFit="1"/>
      <protection locked="0"/>
    </xf>
    <xf numFmtId="0" fontId="18" fillId="0" borderId="22" xfId="41" applyFont="1" applyFill="1" applyBorder="1" applyAlignment="1" applyProtection="1">
      <alignment vertical="top" wrapText="1"/>
      <protection locked="0"/>
    </xf>
    <xf numFmtId="0" fontId="18" fillId="0" borderId="16" xfId="41" applyFont="1" applyFill="1" applyBorder="1" applyAlignment="1" applyProtection="1">
      <alignment vertical="top" wrapText="1"/>
      <protection locked="0"/>
    </xf>
    <xf numFmtId="0" fontId="18" fillId="0" borderId="30" xfId="41" applyFont="1" applyFill="1" applyBorder="1" applyAlignment="1" applyProtection="1">
      <alignment vertical="top" wrapText="1"/>
      <protection locked="0"/>
    </xf>
    <xf numFmtId="0" fontId="27" fillId="0" borderId="22" xfId="0" applyFont="1" applyFill="1" applyBorder="1" applyAlignment="1" applyProtection="1">
      <alignment horizontal="left" vertical="top" wrapText="1"/>
      <protection locked="0"/>
    </xf>
    <xf numFmtId="0" fontId="27" fillId="0" borderId="30" xfId="0" applyFont="1" applyFill="1" applyBorder="1" applyAlignment="1" applyProtection="1">
      <alignment horizontal="left" vertical="top" wrapText="1"/>
      <protection locked="0"/>
    </xf>
    <xf numFmtId="0" fontId="18" fillId="0" borderId="13" xfId="0" applyFont="1" applyFill="1" applyBorder="1" applyAlignment="1" applyProtection="1">
      <alignment horizontal="left" vertical="top" wrapText="1"/>
      <protection locked="0"/>
    </xf>
    <xf numFmtId="0" fontId="18" fillId="0" borderId="22" xfId="0" applyFont="1" applyFill="1" applyBorder="1" applyAlignment="1" applyProtection="1">
      <alignment horizontal="left" vertical="top" wrapText="1" shrinkToFit="1"/>
      <protection locked="0"/>
    </xf>
    <xf numFmtId="0" fontId="18" fillId="0" borderId="16" xfId="0" applyFont="1" applyFill="1" applyBorder="1" applyAlignment="1" applyProtection="1">
      <alignment horizontal="left" vertical="top" wrapText="1" shrinkToFit="1"/>
      <protection locked="0"/>
    </xf>
    <xf numFmtId="0" fontId="18" fillId="0" borderId="30" xfId="0" applyFont="1" applyFill="1" applyBorder="1" applyAlignment="1" applyProtection="1">
      <alignment horizontal="left" vertical="top" wrapText="1" shrinkToFit="1"/>
      <protection locked="0"/>
    </xf>
    <xf numFmtId="0" fontId="21" fillId="0" borderId="0" xfId="0" applyFont="1" applyAlignment="1" applyProtection="1">
      <alignment vertical="center"/>
      <protection locked="0"/>
    </xf>
    <xf numFmtId="0" fontId="21" fillId="0" borderId="0" xfId="0" applyFont="1" applyAlignment="1" applyProtection="1">
      <alignment horizontal="center" vertical="center" wrapText="1"/>
      <protection locked="0"/>
    </xf>
    <xf numFmtId="0" fontId="21" fillId="0" borderId="70" xfId="0" applyFont="1" applyBorder="1" applyProtection="1">
      <alignment vertical="center"/>
      <protection locked="0"/>
    </xf>
    <xf numFmtId="0" fontId="36" fillId="25" borderId="0" xfId="0" applyFont="1" applyFill="1" applyAlignment="1" applyProtection="1">
      <alignment horizontal="right" vertical="center"/>
      <protection locked="0"/>
    </xf>
    <xf numFmtId="0" fontId="36" fillId="25" borderId="0" xfId="0" applyFont="1" applyFill="1" applyProtection="1">
      <alignment vertical="center"/>
      <protection locked="0"/>
    </xf>
    <xf numFmtId="0" fontId="18" fillId="0" borderId="45" xfId="0" applyFont="1" applyFill="1" applyBorder="1" applyAlignment="1" applyProtection="1">
      <alignment horizontal="left" vertical="top" wrapText="1"/>
      <protection locked="0"/>
    </xf>
    <xf numFmtId="0" fontId="18" fillId="0" borderId="63" xfId="0" applyFont="1" applyFill="1" applyBorder="1" applyAlignment="1" applyProtection="1">
      <alignment horizontal="left" vertical="top" wrapText="1"/>
      <protection locked="0"/>
    </xf>
    <xf numFmtId="0" fontId="37" fillId="24" borderId="46" xfId="0" applyFont="1" applyFill="1" applyBorder="1" applyAlignment="1" applyProtection="1">
      <alignment horizontal="center" vertical="center" shrinkToFit="1"/>
      <protection locked="0"/>
    </xf>
    <xf numFmtId="0" fontId="37" fillId="24" borderId="42" xfId="0" applyFont="1" applyFill="1" applyBorder="1" applyAlignment="1" applyProtection="1">
      <alignment horizontal="left" vertical="center" wrapText="1" shrinkToFit="1"/>
      <protection locked="0"/>
    </xf>
    <xf numFmtId="0" fontId="37" fillId="24" borderId="23" xfId="0" applyFont="1" applyFill="1" applyBorder="1" applyAlignment="1" applyProtection="1">
      <alignment horizontal="center" vertical="center" shrinkToFit="1"/>
      <protection locked="0"/>
    </xf>
    <xf numFmtId="0" fontId="37" fillId="24" borderId="40" xfId="0" applyFont="1" applyFill="1" applyBorder="1" applyAlignment="1" applyProtection="1">
      <alignment horizontal="left" vertical="center" wrapText="1" shrinkToFit="1"/>
      <protection locked="0"/>
    </xf>
    <xf numFmtId="0" fontId="37" fillId="24" borderId="56" xfId="0" applyFont="1" applyFill="1" applyBorder="1" applyAlignment="1" applyProtection="1">
      <alignment horizontal="center" vertical="center" shrinkToFit="1"/>
      <protection locked="0"/>
    </xf>
    <xf numFmtId="0" fontId="37" fillId="24" borderId="15" xfId="0" applyFont="1" applyFill="1" applyBorder="1" applyAlignment="1" applyProtection="1">
      <alignment horizontal="left" vertical="center" wrapText="1" shrinkToFit="1"/>
      <protection locked="0"/>
    </xf>
    <xf numFmtId="0" fontId="37" fillId="24" borderId="44" xfId="0" applyFont="1" applyFill="1" applyBorder="1" applyAlignment="1" applyProtection="1">
      <alignment horizontal="center" vertical="center" shrinkToFit="1"/>
      <protection locked="0"/>
    </xf>
    <xf numFmtId="0" fontId="37" fillId="24" borderId="24" xfId="0" applyFont="1" applyFill="1" applyBorder="1" applyAlignment="1" applyProtection="1">
      <alignment horizontal="left" vertical="center" wrapText="1" shrinkToFit="1"/>
      <protection locked="0"/>
    </xf>
    <xf numFmtId="0" fontId="37" fillId="24" borderId="41" xfId="0" applyFont="1" applyFill="1" applyBorder="1" applyAlignment="1" applyProtection="1">
      <alignment horizontal="center" vertical="center" shrinkToFit="1"/>
      <protection locked="0"/>
    </xf>
    <xf numFmtId="0" fontId="37" fillId="24" borderId="18" xfId="0" applyFont="1" applyFill="1" applyBorder="1" applyAlignment="1" applyProtection="1">
      <alignment horizontal="left" vertical="center" wrapText="1" shrinkToFit="1"/>
      <protection locked="0"/>
    </xf>
    <xf numFmtId="0" fontId="37" fillId="24" borderId="17" xfId="0" applyFont="1" applyFill="1" applyBorder="1" applyAlignment="1" applyProtection="1">
      <alignment horizontal="center" vertical="center" shrinkToFit="1"/>
      <protection locked="0"/>
    </xf>
    <xf numFmtId="0" fontId="38" fillId="24" borderId="18" xfId="0" applyFont="1" applyFill="1" applyBorder="1" applyAlignment="1" applyProtection="1">
      <alignment horizontal="left" vertical="center" wrapText="1" shrinkToFit="1"/>
      <protection locked="0"/>
    </xf>
    <xf numFmtId="0" fontId="32" fillId="0" borderId="0" xfId="0" applyFont="1" applyAlignment="1" applyProtection="1">
      <alignment horizontal="left" vertical="top" wrapText="1"/>
      <protection locked="0"/>
    </xf>
    <xf numFmtId="0" fontId="33" fillId="0" borderId="0" xfId="0" applyFont="1" applyAlignment="1" applyProtection="1">
      <alignment horizontal="left" vertical="top" wrapText="1"/>
      <protection locked="0"/>
    </xf>
    <xf numFmtId="0" fontId="18" fillId="0" borderId="43" xfId="0" applyFont="1" applyFill="1" applyBorder="1" applyAlignment="1">
      <alignment vertical="center" wrapText="1" shrinkToFit="1"/>
    </xf>
    <xf numFmtId="176" fontId="18" fillId="0" borderId="43" xfId="0" applyNumberFormat="1" applyFont="1" applyFill="1" applyBorder="1" applyAlignment="1">
      <alignment horizontal="center" vertical="center" shrinkToFit="1"/>
    </xf>
    <xf numFmtId="0" fontId="18" fillId="0" borderId="40" xfId="0" applyFont="1" applyFill="1" applyBorder="1" applyAlignment="1">
      <alignment horizontal="left" vertical="center" wrapText="1"/>
    </xf>
    <xf numFmtId="0" fontId="39" fillId="0" borderId="22" xfId="0" applyFont="1" applyFill="1" applyBorder="1" applyAlignment="1">
      <alignment horizontal="left" vertical="top" wrapText="1"/>
    </xf>
    <xf numFmtId="0" fontId="18" fillId="0" borderId="22" xfId="0" applyFont="1" applyFill="1" applyBorder="1" applyAlignment="1">
      <alignment horizontal="center" vertical="center" shrinkToFit="1"/>
    </xf>
    <xf numFmtId="0" fontId="18" fillId="0" borderId="22" xfId="0" applyFont="1" applyFill="1" applyBorder="1" applyAlignment="1">
      <alignment horizontal="left" vertical="top" wrapText="1"/>
    </xf>
    <xf numFmtId="0" fontId="40" fillId="0" borderId="0" xfId="0" applyFont="1" applyAlignment="1">
      <alignment vertical="center"/>
    </xf>
    <xf numFmtId="0" fontId="18" fillId="0" borderId="46" xfId="0" applyFont="1" applyFill="1" applyBorder="1" applyAlignment="1">
      <alignment horizontal="left" vertical="center" wrapText="1" indent="1" shrinkToFit="1"/>
    </xf>
    <xf numFmtId="176" fontId="18" fillId="0" borderId="46" xfId="0" applyNumberFormat="1" applyFont="1" applyFill="1" applyBorder="1" applyAlignment="1">
      <alignment horizontal="center" vertical="center" shrinkToFit="1"/>
    </xf>
    <xf numFmtId="0" fontId="18" fillId="0" borderId="42" xfId="0" applyFont="1" applyFill="1" applyBorder="1" applyAlignment="1">
      <alignment horizontal="left" vertical="center" wrapText="1"/>
    </xf>
    <xf numFmtId="0" fontId="39" fillId="0" borderId="16" xfId="0" applyFont="1" applyFill="1" applyBorder="1" applyAlignment="1">
      <alignment horizontal="left" vertical="top" wrapText="1"/>
    </xf>
    <xf numFmtId="0" fontId="18" fillId="0" borderId="16" xfId="0" applyFont="1" applyFill="1" applyBorder="1" applyAlignment="1">
      <alignment horizontal="center" vertical="center" shrinkToFit="1"/>
    </xf>
    <xf numFmtId="0" fontId="18" fillId="0" borderId="16" xfId="0" applyFont="1" applyFill="1" applyBorder="1" applyAlignment="1">
      <alignment horizontal="left" vertical="top" wrapText="1"/>
    </xf>
    <xf numFmtId="0" fontId="18" fillId="0" borderId="46" xfId="0" applyFont="1" applyFill="1" applyBorder="1" applyAlignment="1">
      <alignment vertical="center" wrapText="1" shrinkToFit="1"/>
    </xf>
    <xf numFmtId="176" fontId="18" fillId="24" borderId="46" xfId="0" applyNumberFormat="1" applyFont="1" applyFill="1" applyBorder="1" applyAlignment="1" applyProtection="1">
      <alignment horizontal="center" vertical="center" shrinkToFit="1"/>
      <protection locked="0"/>
    </xf>
    <xf numFmtId="0" fontId="18" fillId="24" borderId="42" xfId="0" applyFont="1" applyFill="1" applyBorder="1" applyAlignment="1" applyProtection="1">
      <alignment horizontal="left" vertical="center" wrapText="1"/>
      <protection locked="0"/>
    </xf>
    <xf numFmtId="176" fontId="18" fillId="0" borderId="71" xfId="0" applyNumberFormat="1" applyFont="1" applyFill="1" applyBorder="1" applyAlignment="1">
      <alignment horizontal="center" vertical="center" shrinkToFit="1"/>
    </xf>
    <xf numFmtId="0" fontId="18" fillId="0" borderId="52" xfId="0" applyFont="1" applyFill="1" applyBorder="1" applyAlignment="1">
      <alignment horizontal="left" vertical="center" wrapText="1"/>
    </xf>
    <xf numFmtId="0" fontId="39" fillId="0" borderId="19" xfId="0" applyFont="1" applyFill="1" applyBorder="1" applyAlignment="1">
      <alignment horizontal="left" vertical="top" wrapText="1"/>
    </xf>
    <xf numFmtId="0" fontId="18" fillId="0" borderId="19" xfId="0" applyFont="1" applyFill="1" applyBorder="1" applyAlignment="1">
      <alignment horizontal="center" vertical="center" shrinkToFit="1"/>
    </xf>
    <xf numFmtId="0" fontId="18" fillId="0" borderId="19" xfId="0" applyFont="1" applyFill="1" applyBorder="1" applyAlignment="1">
      <alignment horizontal="left" vertical="top" wrapText="1"/>
    </xf>
    <xf numFmtId="0" fontId="18" fillId="0" borderId="16" xfId="0" applyFont="1" applyFill="1" applyBorder="1" applyAlignment="1">
      <alignment vertical="center" wrapText="1" shrinkToFit="1"/>
    </xf>
    <xf numFmtId="0" fontId="18" fillId="0" borderId="48" xfId="0" applyFont="1" applyFill="1" applyBorder="1" applyAlignment="1">
      <alignment vertical="center" wrapText="1" shrinkToFit="1"/>
    </xf>
    <xf numFmtId="0" fontId="18" fillId="0" borderId="51" xfId="0" applyFont="1" applyFill="1" applyBorder="1" applyAlignment="1">
      <alignment horizontal="left" vertical="center" wrapText="1"/>
    </xf>
    <xf numFmtId="0" fontId="39" fillId="0" borderId="30" xfId="0" applyFont="1" applyFill="1" applyBorder="1" applyAlignment="1">
      <alignment horizontal="left" vertical="top" wrapText="1"/>
    </xf>
    <xf numFmtId="0" fontId="18" fillId="0" borderId="30" xfId="0" applyFont="1" applyFill="1" applyBorder="1" applyAlignment="1">
      <alignment horizontal="center" vertical="center" shrinkToFit="1"/>
    </xf>
    <xf numFmtId="0" fontId="18" fillId="0" borderId="30" xfId="0" applyFont="1" applyFill="1" applyBorder="1" applyAlignment="1">
      <alignment horizontal="left" vertical="top" wrapText="1"/>
    </xf>
    <xf numFmtId="0" fontId="18" fillId="0" borderId="22" xfId="0" applyFont="1" applyFill="1" applyBorder="1" applyAlignment="1">
      <alignment vertical="center" wrapText="1" shrinkToFit="1"/>
    </xf>
    <xf numFmtId="0" fontId="40" fillId="0" borderId="26" xfId="0" applyFont="1" applyBorder="1" applyAlignment="1">
      <alignment vertical="center"/>
    </xf>
    <xf numFmtId="176" fontId="18" fillId="24" borderId="46" xfId="0" applyNumberFormat="1" applyFont="1" applyFill="1" applyBorder="1" applyAlignment="1">
      <alignment horizontal="center" vertical="center" shrinkToFit="1"/>
    </xf>
    <xf numFmtId="0" fontId="18" fillId="24" borderId="42" xfId="0" applyFont="1" applyFill="1" applyBorder="1" applyAlignment="1">
      <alignment horizontal="left" vertical="center" wrapText="1"/>
    </xf>
    <xf numFmtId="0" fontId="35" fillId="0" borderId="16" xfId="0" applyFont="1" applyFill="1" applyBorder="1" applyAlignment="1">
      <alignment horizontal="left" vertical="top" wrapText="1"/>
    </xf>
    <xf numFmtId="0" fontId="18" fillId="0" borderId="48" xfId="0" applyFont="1" applyFill="1" applyBorder="1" applyAlignment="1">
      <alignment horizontal="left" vertical="center" wrapText="1" indent="1" shrinkToFit="1"/>
    </xf>
    <xf numFmtId="176" fontId="18" fillId="0" borderId="48" xfId="0" applyNumberFormat="1" applyFont="1" applyFill="1" applyBorder="1" applyAlignment="1">
      <alignment horizontal="center" vertical="center" shrinkToFit="1"/>
    </xf>
    <xf numFmtId="0" fontId="35" fillId="0" borderId="30" xfId="0" applyFont="1" applyFill="1" applyBorder="1" applyAlignment="1">
      <alignment horizontal="left" vertical="top" wrapText="1"/>
    </xf>
    <xf numFmtId="0" fontId="18" fillId="0" borderId="11" xfId="0" applyFont="1" applyFill="1" applyBorder="1" applyAlignment="1">
      <alignment horizontal="left" vertical="top" wrapText="1" shrinkToFit="1"/>
    </xf>
    <xf numFmtId="0" fontId="18" fillId="0" borderId="10" xfId="0" applyFont="1" applyFill="1" applyBorder="1" applyAlignment="1">
      <alignment vertical="center" wrapText="1" shrinkToFit="1"/>
    </xf>
    <xf numFmtId="176" fontId="18" fillId="0" borderId="10" xfId="0" applyNumberFormat="1" applyFont="1" applyFill="1" applyBorder="1" applyAlignment="1">
      <alignment horizontal="center" vertical="center" shrinkToFit="1"/>
    </xf>
    <xf numFmtId="0" fontId="18" fillId="0" borderId="53" xfId="0" applyFont="1" applyFill="1" applyBorder="1" applyAlignment="1">
      <alignment horizontal="left" vertical="center" wrapText="1"/>
    </xf>
    <xf numFmtId="0" fontId="39" fillId="0" borderId="11" xfId="0" applyFont="1" applyFill="1" applyBorder="1" applyAlignment="1">
      <alignment horizontal="left" vertical="top" wrapText="1"/>
    </xf>
    <xf numFmtId="0" fontId="18" fillId="0" borderId="11" xfId="0" applyFont="1" applyFill="1" applyBorder="1" applyAlignment="1">
      <alignment horizontal="center" vertical="center" shrinkToFit="1"/>
    </xf>
    <xf numFmtId="0" fontId="18" fillId="0" borderId="11" xfId="0" applyFont="1" applyFill="1" applyBorder="1" applyAlignment="1">
      <alignment horizontal="left" vertical="top" wrapText="1"/>
    </xf>
    <xf numFmtId="0" fontId="18" fillId="0" borderId="11" xfId="0" applyFont="1" applyFill="1" applyBorder="1" applyAlignment="1">
      <alignment vertical="top" wrapText="1" shrinkToFit="1"/>
    </xf>
    <xf numFmtId="0" fontId="18" fillId="0" borderId="33" xfId="0" applyFont="1" applyFill="1" applyBorder="1" applyAlignment="1" applyProtection="1">
      <alignment horizontal="left" vertical="top" wrapText="1"/>
      <protection locked="0"/>
    </xf>
    <xf numFmtId="0" fontId="18" fillId="0" borderId="25" xfId="0" applyFont="1" applyFill="1" applyBorder="1" applyAlignment="1" applyProtection="1">
      <alignment horizontal="left" vertical="top" wrapText="1"/>
      <protection locked="0"/>
    </xf>
    <xf numFmtId="0" fontId="18" fillId="0" borderId="27" xfId="0" applyFont="1" applyFill="1" applyBorder="1" applyAlignment="1" applyProtection="1">
      <alignment horizontal="left" vertical="top" wrapText="1"/>
      <protection locked="0"/>
    </xf>
    <xf numFmtId="0" fontId="18" fillId="0" borderId="22" xfId="0" applyFont="1" applyFill="1" applyBorder="1" applyAlignment="1" applyProtection="1">
      <alignment horizontal="left" vertical="top" wrapText="1"/>
      <protection locked="0"/>
    </xf>
    <xf numFmtId="0" fontId="18" fillId="0" borderId="16" xfId="0" applyFont="1" applyFill="1" applyBorder="1" applyAlignment="1" applyProtection="1">
      <alignment horizontal="left" vertical="top" wrapText="1"/>
      <protection locked="0"/>
    </xf>
    <xf numFmtId="0" fontId="18" fillId="0" borderId="30"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33" xfId="0" applyFont="1" applyFill="1" applyBorder="1" applyAlignment="1" applyProtection="1">
      <alignment horizontal="left" vertical="top" wrapText="1"/>
      <protection locked="0"/>
    </xf>
    <xf numFmtId="0" fontId="0" fillId="0" borderId="25" xfId="0" applyFont="1" applyFill="1" applyBorder="1" applyAlignment="1" applyProtection="1">
      <alignment horizontal="left" vertical="top" wrapText="1"/>
      <protection locked="0"/>
    </xf>
    <xf numFmtId="0" fontId="0" fillId="0" borderId="27" xfId="0" applyFont="1" applyFill="1" applyBorder="1" applyAlignment="1" applyProtection="1">
      <alignment horizontal="left" vertical="top" wrapText="1"/>
      <protection locked="0"/>
    </xf>
    <xf numFmtId="176" fontId="18" fillId="0" borderId="22" xfId="0" applyNumberFormat="1" applyFont="1" applyFill="1" applyBorder="1" applyAlignment="1" applyProtection="1">
      <alignment horizontal="left" vertical="top" wrapText="1"/>
      <protection locked="0"/>
    </xf>
    <xf numFmtId="176" fontId="18" fillId="0" borderId="16" xfId="0" applyNumberFormat="1" applyFont="1" applyFill="1" applyBorder="1" applyAlignment="1" applyProtection="1">
      <alignment horizontal="left" vertical="top" wrapText="1"/>
      <protection locked="0"/>
    </xf>
    <xf numFmtId="176" fontId="18" fillId="0" borderId="30" xfId="0" applyNumberFormat="1" applyFont="1" applyFill="1" applyBorder="1" applyAlignment="1" applyProtection="1">
      <alignment horizontal="left" vertical="top" wrapText="1"/>
      <protection locked="0"/>
    </xf>
    <xf numFmtId="0" fontId="18" fillId="0" borderId="33" xfId="0" applyFont="1" applyFill="1" applyBorder="1" applyAlignment="1" applyProtection="1">
      <alignment vertical="top" wrapText="1" shrinkToFit="1"/>
      <protection locked="0"/>
    </xf>
    <xf numFmtId="0" fontId="18" fillId="0" borderId="25" xfId="0" applyFont="1" applyFill="1" applyBorder="1" applyAlignment="1" applyProtection="1">
      <alignment vertical="top" wrapText="1" shrinkToFit="1"/>
      <protection locked="0"/>
    </xf>
    <xf numFmtId="0" fontId="18" fillId="0" borderId="27" xfId="0" applyFont="1" applyFill="1" applyBorder="1" applyAlignment="1" applyProtection="1">
      <alignment vertical="top" wrapText="1" shrinkToFit="1"/>
      <protection locked="0"/>
    </xf>
    <xf numFmtId="0" fontId="18" fillId="0" borderId="66" xfId="0" applyFont="1" applyFill="1" applyBorder="1" applyAlignment="1" applyProtection="1">
      <alignment horizontal="left" vertical="center" wrapText="1" shrinkToFit="1"/>
      <protection locked="0"/>
    </xf>
    <xf numFmtId="0" fontId="18" fillId="0" borderId="67" xfId="0" applyFont="1" applyFill="1" applyBorder="1" applyAlignment="1" applyProtection="1">
      <alignment horizontal="left" vertical="center" wrapText="1" shrinkToFit="1"/>
      <protection locked="0"/>
    </xf>
    <xf numFmtId="0" fontId="18" fillId="0" borderId="58" xfId="0" applyFont="1" applyFill="1" applyBorder="1" applyAlignment="1" applyProtection="1">
      <alignment horizontal="left" vertical="center" wrapText="1" shrinkToFit="1"/>
      <protection locked="0"/>
    </xf>
    <xf numFmtId="0" fontId="27" fillId="0" borderId="33" xfId="0" applyFont="1" applyFill="1" applyBorder="1" applyAlignment="1" applyProtection="1">
      <alignment horizontal="left" vertical="top" wrapText="1"/>
      <protection locked="0"/>
    </xf>
    <xf numFmtId="0" fontId="27" fillId="0" borderId="25" xfId="0" applyFont="1" applyFill="1" applyBorder="1" applyAlignment="1" applyProtection="1">
      <alignment horizontal="left" vertical="top" wrapText="1"/>
      <protection locked="0"/>
    </xf>
    <xf numFmtId="0" fontId="27" fillId="0" borderId="27" xfId="0" applyFont="1" applyFill="1" applyBorder="1" applyAlignment="1" applyProtection="1">
      <alignment horizontal="left" vertical="top" wrapText="1"/>
      <protection locked="0"/>
    </xf>
    <xf numFmtId="0" fontId="18" fillId="0" borderId="64" xfId="0" applyFont="1" applyFill="1" applyBorder="1" applyAlignment="1" applyProtection="1">
      <alignment horizontal="center" vertical="center" shrinkToFit="1"/>
      <protection locked="0"/>
    </xf>
    <xf numFmtId="0" fontId="18" fillId="0" borderId="65" xfId="0" applyFont="1" applyFill="1" applyBorder="1" applyAlignment="1" applyProtection="1">
      <alignment horizontal="center" vertical="center" shrinkToFit="1"/>
      <protection locked="0"/>
    </xf>
    <xf numFmtId="0" fontId="18" fillId="0" borderId="56" xfId="0" applyFont="1" applyFill="1" applyBorder="1" applyAlignment="1" applyProtection="1">
      <alignment horizontal="center" vertical="center" shrinkToFit="1"/>
      <protection locked="0"/>
    </xf>
    <xf numFmtId="0" fontId="18" fillId="0" borderId="22" xfId="0" applyFont="1" applyFill="1" applyBorder="1" applyAlignment="1" applyProtection="1">
      <alignment vertical="top" wrapText="1" shrinkToFit="1"/>
      <protection locked="0"/>
    </xf>
    <xf numFmtId="0" fontId="18" fillId="0" borderId="16" xfId="0" applyFont="1" applyFill="1" applyBorder="1" applyAlignment="1" applyProtection="1">
      <alignment vertical="top" wrapText="1" shrinkToFit="1"/>
      <protection locked="0"/>
    </xf>
    <xf numFmtId="0" fontId="18" fillId="0" borderId="30" xfId="0" applyFont="1" applyFill="1" applyBorder="1" applyAlignment="1" applyProtection="1">
      <alignment vertical="top" wrapText="1" shrinkToFit="1"/>
      <protection locked="0"/>
    </xf>
    <xf numFmtId="0" fontId="18" fillId="0" borderId="68" xfId="0" applyFont="1" applyFill="1" applyBorder="1" applyAlignment="1" applyProtection="1">
      <alignment horizontal="center" vertical="center" shrinkToFit="1"/>
      <protection locked="0"/>
    </xf>
    <xf numFmtId="0" fontId="18" fillId="0" borderId="69" xfId="0" applyFont="1" applyFill="1" applyBorder="1" applyAlignment="1" applyProtection="1">
      <alignment horizontal="center" vertical="center" shrinkToFit="1"/>
      <protection locked="0"/>
    </xf>
    <xf numFmtId="0" fontId="18" fillId="0" borderId="52" xfId="0" applyFont="1" applyFill="1" applyBorder="1" applyAlignment="1" applyProtection="1">
      <alignment horizontal="left" vertical="center" wrapText="1" shrinkToFit="1"/>
      <protection locked="0"/>
    </xf>
    <xf numFmtId="0" fontId="18" fillId="0" borderId="62" xfId="0" applyFont="1" applyFill="1" applyBorder="1" applyAlignment="1" applyProtection="1">
      <alignment horizontal="left" vertical="center" wrapText="1" shrinkToFit="1"/>
      <protection locked="0"/>
    </xf>
    <xf numFmtId="0" fontId="27" fillId="0" borderId="22" xfId="0" applyFont="1" applyFill="1" applyBorder="1" applyAlignment="1" applyProtection="1">
      <alignment horizontal="left" vertical="top" wrapText="1"/>
      <protection locked="0"/>
    </xf>
    <xf numFmtId="0" fontId="27" fillId="0" borderId="30" xfId="0" applyFont="1" applyFill="1" applyBorder="1" applyAlignment="1" applyProtection="1">
      <alignment horizontal="left" vertical="top" wrapText="1"/>
      <protection locked="0"/>
    </xf>
    <xf numFmtId="0" fontId="18" fillId="0" borderId="13" xfId="0" applyFont="1" applyFill="1" applyBorder="1" applyAlignment="1" applyProtection="1">
      <alignment horizontal="left" vertical="top" wrapText="1"/>
      <protection locked="0"/>
    </xf>
    <xf numFmtId="0" fontId="18" fillId="0" borderId="22" xfId="41" applyFont="1" applyFill="1" applyBorder="1" applyAlignment="1" applyProtection="1">
      <alignment vertical="top" wrapText="1"/>
      <protection locked="0"/>
    </xf>
    <xf numFmtId="0" fontId="18" fillId="0" borderId="16" xfId="41" applyFont="1" applyFill="1" applyBorder="1" applyAlignment="1" applyProtection="1">
      <alignment vertical="top" wrapText="1"/>
      <protection locked="0"/>
    </xf>
    <xf numFmtId="0" fontId="18" fillId="0" borderId="30" xfId="41" applyFont="1" applyFill="1" applyBorder="1" applyAlignment="1" applyProtection="1">
      <alignment vertical="top" wrapText="1"/>
      <protection locked="0"/>
    </xf>
    <xf numFmtId="0" fontId="18" fillId="0" borderId="25" xfId="0" applyFont="1" applyFill="1" applyBorder="1" applyAlignment="1" applyProtection="1">
      <alignment vertical="top" wrapText="1"/>
      <protection locked="0"/>
    </xf>
    <xf numFmtId="0" fontId="18" fillId="0" borderId="27" xfId="0" applyFont="1" applyFill="1" applyBorder="1" applyAlignment="1" applyProtection="1">
      <alignment vertical="top" wrapText="1"/>
      <protection locked="0"/>
    </xf>
    <xf numFmtId="0" fontId="18" fillId="0" borderId="33" xfId="0" applyFont="1" applyFill="1" applyBorder="1" applyAlignment="1">
      <alignment vertical="top" wrapText="1" shrinkToFit="1"/>
    </xf>
    <xf numFmtId="0" fontId="18" fillId="0" borderId="25" xfId="0" applyFont="1" applyFill="1" applyBorder="1" applyAlignment="1">
      <alignment vertical="top" wrapText="1" shrinkToFit="1"/>
    </xf>
    <xf numFmtId="0" fontId="18" fillId="0" borderId="27" xfId="0" applyFont="1" applyFill="1" applyBorder="1" applyAlignment="1">
      <alignment vertical="top" wrapText="1" shrinkToFit="1"/>
    </xf>
    <xf numFmtId="0" fontId="18" fillId="0" borderId="33" xfId="0" applyFont="1" applyFill="1" applyBorder="1" applyAlignment="1">
      <alignment horizontal="left" vertical="top" wrapText="1" shrinkToFit="1"/>
    </xf>
    <xf numFmtId="0" fontId="18" fillId="0" borderId="25" xfId="0" applyFont="1" applyFill="1" applyBorder="1" applyAlignment="1">
      <alignment horizontal="left" vertical="top" wrapText="1" shrinkToFit="1"/>
    </xf>
    <xf numFmtId="0" fontId="18" fillId="0" borderId="27" xfId="0" applyFont="1" applyFill="1" applyBorder="1" applyAlignment="1">
      <alignment horizontal="left" vertical="top" wrapText="1" shrinkToFit="1"/>
    </xf>
    <xf numFmtId="0" fontId="18" fillId="0" borderId="22" xfId="0" applyFont="1" applyFill="1" applyBorder="1" applyAlignment="1">
      <alignment horizontal="left" vertical="top" wrapText="1" shrinkToFit="1"/>
    </xf>
    <xf numFmtId="0" fontId="18" fillId="0" borderId="16" xfId="0" applyFont="1" applyFill="1" applyBorder="1" applyAlignment="1">
      <alignment horizontal="left" vertical="top" wrapText="1" shrinkToFit="1"/>
    </xf>
    <xf numFmtId="0" fontId="18" fillId="0" borderId="30" xfId="0" applyFont="1" applyFill="1" applyBorder="1" applyAlignment="1">
      <alignment horizontal="left" vertical="top" wrapText="1" shrinkToFit="1"/>
    </xf>
    <xf numFmtId="0" fontId="18" fillId="0" borderId="22" xfId="0" applyFont="1" applyFill="1" applyBorder="1" applyAlignment="1" applyProtection="1">
      <alignment horizontal="left" vertical="top" wrapText="1" shrinkToFit="1"/>
      <protection locked="0"/>
    </xf>
    <xf numFmtId="0" fontId="18" fillId="0" borderId="16" xfId="0" applyFont="1" applyFill="1" applyBorder="1" applyAlignment="1" applyProtection="1">
      <alignment horizontal="left" vertical="top" wrapText="1" shrinkToFit="1"/>
      <protection locked="0"/>
    </xf>
    <xf numFmtId="0" fontId="18" fillId="0" borderId="30" xfId="0" applyFont="1" applyFill="1" applyBorder="1" applyAlignment="1" applyProtection="1">
      <alignment horizontal="left" vertical="top" wrapText="1" shrinkToFi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58">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b/>
        <i val="0"/>
        <color rgb="FFFF0000"/>
      </font>
    </dxf>
    <dxf>
      <font>
        <color rgb="FFFFFF00"/>
      </font>
      <fill>
        <patternFill>
          <bgColor rgb="FFFFFF00"/>
        </patternFill>
      </fill>
    </dxf>
    <dxf>
      <font>
        <b/>
        <i val="0"/>
        <color rgb="FFFF0000"/>
      </font>
      <fill>
        <patternFill>
          <bgColor rgb="FFFFFF00"/>
        </patternFill>
      </fill>
    </dxf>
    <dxf>
      <font>
        <color auto="1"/>
      </font>
      <fill>
        <patternFill patternType="none">
          <bgColor auto="1"/>
        </patternFill>
      </fill>
    </dxf>
    <dxf>
      <font>
        <color theme="0" tint="-0.499984740745262"/>
      </font>
      <fill>
        <patternFill>
          <bgColor theme="0" tint="-0.24994659260841701"/>
        </patternFill>
      </fill>
    </dxf>
    <dxf>
      <font>
        <color auto="1"/>
      </font>
      <fill>
        <patternFill patternType="none">
          <bgColor auto="1"/>
        </patternFill>
      </fill>
    </dxf>
    <dxf>
      <font>
        <color auto="1"/>
      </font>
      <fill>
        <patternFill patternType="none">
          <bgColor auto="1"/>
        </patternFill>
      </fill>
    </dxf>
    <dxf>
      <font>
        <color rgb="FFFF0000"/>
      </font>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354330</xdr:colOff>
      <xdr:row>2</xdr:row>
      <xdr:rowOff>247650</xdr:rowOff>
    </xdr:from>
    <xdr:to>
      <xdr:col>4</xdr:col>
      <xdr:colOff>1981200</xdr:colOff>
      <xdr:row>6</xdr:row>
      <xdr:rowOff>365760</xdr:rowOff>
    </xdr:to>
    <xdr:sp macro="" textlink="">
      <xdr:nvSpPr>
        <xdr:cNvPr id="3" name="角丸四角形吹き出し 1">
          <a:extLst>
            <a:ext uri="{FF2B5EF4-FFF2-40B4-BE49-F238E27FC236}">
              <a16:creationId xmlns:a16="http://schemas.microsoft.com/office/drawing/2014/main" id="{F5F480CF-3AF7-4BB7-BDD4-832AA15F5D39}"/>
            </a:ext>
          </a:extLst>
        </xdr:cNvPr>
        <xdr:cNvSpPr/>
      </xdr:nvSpPr>
      <xdr:spPr>
        <a:xfrm>
          <a:off x="6099810" y="979170"/>
          <a:ext cx="2701290" cy="1459230"/>
        </a:xfrm>
        <a:prstGeom prst="wedgeRoundRectCallout">
          <a:avLst>
            <a:gd name="adj1" fmla="val -66179"/>
            <a:gd name="adj2" fmla="val -9005"/>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B248"/>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20.100000000000001" customHeight="1"/>
  <cols>
    <col min="1" max="1" width="23.6640625" style="53" customWidth="1"/>
    <col min="2" max="2" width="56" style="54" customWidth="1"/>
    <col min="3" max="3" width="4.109375" style="55" customWidth="1"/>
    <col min="4" max="4" width="15.6640625" style="56" customWidth="1"/>
    <col min="5" max="5" width="30.6640625" style="57" customWidth="1"/>
    <col min="6" max="6" width="9" style="1" hidden="1" customWidth="1"/>
    <col min="7" max="7" width="26.44140625" style="1" hidden="1" customWidth="1"/>
    <col min="8" max="8" width="7.33203125" style="1" hidden="1" customWidth="1"/>
    <col min="9" max="9" width="6.44140625" style="1" hidden="1" customWidth="1"/>
    <col min="10" max="16" width="4.33203125" style="1" hidden="1" customWidth="1"/>
    <col min="17" max="16384" width="9" style="1"/>
  </cols>
  <sheetData>
    <row r="1" spans="1:16" ht="29.1" customHeight="1">
      <c r="A1" s="153" t="s">
        <v>0</v>
      </c>
      <c r="B1" s="154"/>
      <c r="C1" s="155"/>
      <c r="D1" s="156" t="s">
        <v>269</v>
      </c>
      <c r="E1" s="157" t="s">
        <v>270</v>
      </c>
      <c r="F1" s="173" t="s">
        <v>293</v>
      </c>
      <c r="G1" s="172" t="s">
        <v>294</v>
      </c>
      <c r="H1" s="10"/>
      <c r="I1" s="2" t="s">
        <v>218</v>
      </c>
      <c r="J1" s="2" t="s">
        <v>219</v>
      </c>
      <c r="K1" s="3" t="s">
        <v>226</v>
      </c>
      <c r="L1" s="3" t="s">
        <v>227</v>
      </c>
      <c r="M1" s="8" t="s">
        <v>228</v>
      </c>
      <c r="N1" s="8" t="s">
        <v>226</v>
      </c>
      <c r="O1" s="3" t="s">
        <v>237</v>
      </c>
      <c r="P1" s="3" t="s">
        <v>229</v>
      </c>
    </row>
    <row r="2" spans="1:16" ht="29.1" customHeight="1">
      <c r="A2" s="41" t="s">
        <v>1</v>
      </c>
      <c r="B2" s="42" t="s">
        <v>2</v>
      </c>
      <c r="C2" s="43"/>
      <c r="D2" s="44" t="s">
        <v>224</v>
      </c>
      <c r="E2" s="45" t="s">
        <v>271</v>
      </c>
      <c r="F2" s="46" t="s">
        <v>246</v>
      </c>
      <c r="G2" s="46" t="s">
        <v>247</v>
      </c>
      <c r="H2" s="47" t="s">
        <v>245</v>
      </c>
      <c r="I2" s="39">
        <f ca="1">TODAY()</f>
        <v>46205</v>
      </c>
    </row>
    <row r="3" spans="1:16" s="2" customFormat="1" ht="26.4">
      <c r="A3" s="217" t="s">
        <v>4</v>
      </c>
      <c r="B3" s="149" t="s">
        <v>179</v>
      </c>
      <c r="C3" s="240" t="s">
        <v>5</v>
      </c>
      <c r="D3" s="234" t="s">
        <v>22</v>
      </c>
      <c r="E3" s="29"/>
      <c r="F3" s="98"/>
      <c r="G3" s="60"/>
      <c r="H3" s="5" t="str">
        <f>IF(A3=0,H2,INDEX(調査対象選定!A:A,MATCH(A3,調査対象選定!B:B,0)))</f>
        <v>○</v>
      </c>
      <c r="I3" s="40" t="str">
        <f ca="1">TEXT(I2,"gge.m.d")&amp;CHAR(10)&amp;"指導員:"</f>
        <v>令8.7.2
指導員:</v>
      </c>
    </row>
    <row r="4" spans="1:16" s="2" customFormat="1" ht="26.4">
      <c r="A4" s="218"/>
      <c r="B4" s="136" t="s">
        <v>180</v>
      </c>
      <c r="C4" s="241"/>
      <c r="D4" s="235"/>
      <c r="E4" s="111"/>
      <c r="F4" s="99"/>
      <c r="G4" s="61"/>
      <c r="H4" s="5" t="str">
        <f>IF(A4=0,H3,INDEX(調査対象選定!A:A,MATCH(A4,調査対象選定!B:B,0)))</f>
        <v>○</v>
      </c>
    </row>
    <row r="5" spans="1:16" s="2" customFormat="1" ht="26.4">
      <c r="A5" s="218"/>
      <c r="B5" s="136" t="s">
        <v>181</v>
      </c>
      <c r="C5" s="241"/>
      <c r="D5" s="235"/>
      <c r="E5" s="111"/>
      <c r="F5" s="99"/>
      <c r="G5" s="61"/>
      <c r="H5" s="5" t="str">
        <f>IF(A5=0,H4,INDEX(調査対象選定!A:A,MATCH(A5,調査対象選定!B:B,0)))</f>
        <v>○</v>
      </c>
    </row>
    <row r="6" spans="1:16" s="2" customFormat="1" ht="26.4">
      <c r="A6" s="218"/>
      <c r="B6" s="136" t="s">
        <v>182</v>
      </c>
      <c r="C6" s="241"/>
      <c r="D6" s="235"/>
      <c r="E6" s="111"/>
      <c r="F6" s="99"/>
      <c r="G6" s="61"/>
      <c r="H6" s="5" t="str">
        <f>IF(A6=0,H5,INDEX(調査対象選定!A:A,MATCH(A6,調査対象選定!B:B,0)))</f>
        <v>○</v>
      </c>
    </row>
    <row r="7" spans="1:16" s="2" customFormat="1" ht="39.6">
      <c r="A7" s="218"/>
      <c r="B7" s="136" t="s">
        <v>248</v>
      </c>
      <c r="C7" s="242"/>
      <c r="D7" s="236"/>
      <c r="E7" s="111"/>
      <c r="F7" s="99"/>
      <c r="G7" s="61"/>
      <c r="H7" s="5" t="str">
        <f>IF(A7=0,H6,INDEX(調査対象選定!A:A,MATCH(A7,調査対象選定!B:B,0)))</f>
        <v>○</v>
      </c>
    </row>
    <row r="8" spans="1:16" s="2" customFormat="1" ht="26.4">
      <c r="A8" s="219"/>
      <c r="B8" s="14" t="s">
        <v>255</v>
      </c>
      <c r="C8" s="73" t="s">
        <v>5</v>
      </c>
      <c r="D8" s="15" t="s">
        <v>22</v>
      </c>
      <c r="E8" s="112"/>
      <c r="F8" s="100"/>
      <c r="G8" s="62"/>
      <c r="H8" s="5" t="str">
        <f>IF(A8=0,H7,INDEX(調査対象選定!A:A,MATCH(A8,調査対象選定!B:B,0)))</f>
        <v>○</v>
      </c>
    </row>
    <row r="9" spans="1:16" s="2" customFormat="1" ht="39.6">
      <c r="A9" s="220" t="s">
        <v>8</v>
      </c>
      <c r="B9" s="135" t="s">
        <v>198</v>
      </c>
      <c r="C9" s="240"/>
      <c r="D9" s="234" t="s">
        <v>22</v>
      </c>
      <c r="E9" s="147"/>
      <c r="F9" s="101"/>
      <c r="G9" s="63"/>
      <c r="H9" s="5" t="str">
        <f>IF(A9=0,H8,INDEX(調査対象選定!A:A,MATCH(A9,調査対象選定!B:B,0)))</f>
        <v>○</v>
      </c>
    </row>
    <row r="10" spans="1:16" s="2" customFormat="1" ht="39.6">
      <c r="A10" s="221"/>
      <c r="B10" s="136" t="s">
        <v>199</v>
      </c>
      <c r="C10" s="241"/>
      <c r="D10" s="235"/>
      <c r="E10" s="111"/>
      <c r="F10" s="99"/>
      <c r="G10" s="61"/>
      <c r="H10" s="5" t="str">
        <f>IF(A10=0,H9,INDEX(調査対象選定!A:A,MATCH(A10,調査対象選定!B:B,0)))</f>
        <v>○</v>
      </c>
    </row>
    <row r="11" spans="1:16" s="2" customFormat="1" ht="39.6">
      <c r="A11" s="221"/>
      <c r="B11" s="136" t="s">
        <v>200</v>
      </c>
      <c r="C11" s="241"/>
      <c r="D11" s="235"/>
      <c r="E11" s="111"/>
      <c r="F11" s="99"/>
      <c r="G11" s="61"/>
      <c r="H11" s="5" t="str">
        <f>IF(A11=0,H10,INDEX(調査対象選定!A:A,MATCH(A11,調査対象選定!B:B,0)))</f>
        <v>○</v>
      </c>
    </row>
    <row r="12" spans="1:16" s="2" customFormat="1" ht="39.6">
      <c r="A12" s="221"/>
      <c r="B12" s="136" t="s">
        <v>201</v>
      </c>
      <c r="C12" s="241"/>
      <c r="D12" s="235"/>
      <c r="E12" s="111"/>
      <c r="F12" s="99"/>
      <c r="G12" s="61"/>
      <c r="H12" s="5" t="str">
        <f>IF(A12=0,H11,INDEX(調査対象選定!A:A,MATCH(A12,調査対象選定!B:B,0)))</f>
        <v>○</v>
      </c>
    </row>
    <row r="13" spans="1:16" s="2" customFormat="1" ht="52.8">
      <c r="A13" s="221"/>
      <c r="B13" s="136" t="s">
        <v>249</v>
      </c>
      <c r="C13" s="242"/>
      <c r="D13" s="236"/>
      <c r="E13" s="111"/>
      <c r="F13" s="99"/>
      <c r="G13" s="61"/>
      <c r="H13" s="5" t="str">
        <f>IF(A13=0,H12,INDEX(調査対象選定!A:A,MATCH(A13,調査対象選定!B:B,0)))</f>
        <v>○</v>
      </c>
    </row>
    <row r="14" spans="1:16" s="2" customFormat="1" ht="39.6">
      <c r="A14" s="221"/>
      <c r="B14" s="136" t="s">
        <v>223</v>
      </c>
      <c r="C14" s="170" t="str">
        <f>IF(AND(C15=$J$1,C16=$J$1,C17=$J$1,C23=$J$1),$J$1,$I$1)</f>
        <v>□</v>
      </c>
      <c r="D14" s="171" t="s">
        <v>256</v>
      </c>
      <c r="E14" s="111"/>
      <c r="F14" s="99"/>
      <c r="G14" s="61"/>
      <c r="H14" s="5" t="str">
        <f>IF(A14=0,H13,INDEX(調査対象選定!A:A,MATCH(A14,調査対象選定!B:B,0)))</f>
        <v>○</v>
      </c>
    </row>
    <row r="15" spans="1:16" s="2" customFormat="1" ht="39.6">
      <c r="A15" s="221"/>
      <c r="B15" s="136" t="s">
        <v>203</v>
      </c>
      <c r="C15" s="74" t="s">
        <v>6</v>
      </c>
      <c r="D15" s="117" t="s">
        <v>12</v>
      </c>
      <c r="E15" s="111"/>
      <c r="F15" s="99"/>
      <c r="G15" s="61"/>
      <c r="H15" s="5" t="str">
        <f>IF(A15=0,H14,INDEX(調査対象選定!A:A,MATCH(A15,調査対象選定!B:B,0)))</f>
        <v>○</v>
      </c>
    </row>
    <row r="16" spans="1:16" s="2" customFormat="1" ht="39.6">
      <c r="A16" s="221"/>
      <c r="B16" s="136" t="s">
        <v>69</v>
      </c>
      <c r="C16" s="74" t="s">
        <v>6</v>
      </c>
      <c r="D16" s="13" t="s">
        <v>13</v>
      </c>
      <c r="E16" s="111"/>
      <c r="F16" s="99"/>
      <c r="G16" s="61"/>
      <c r="H16" s="5" t="str">
        <f>IF(A16=0,H15,INDEX(調査対象選定!A:A,MATCH(A16,調査対象選定!B:B,0)))</f>
        <v>○</v>
      </c>
    </row>
    <row r="17" spans="1:8" s="2" customFormat="1" ht="105.6">
      <c r="A17" s="221"/>
      <c r="B17" s="136" t="s">
        <v>251</v>
      </c>
      <c r="C17" s="170" t="str">
        <f>IF(AND(C18="■",C19="■",C20="■",C21="■",C22="■"),"■","□")</f>
        <v>□</v>
      </c>
      <c r="D17" s="169" t="s">
        <v>22</v>
      </c>
      <c r="E17" s="111"/>
      <c r="F17" s="99"/>
      <c r="G17" s="61"/>
      <c r="H17" s="5" t="str">
        <f>IF(A17=0,H16,INDEX(調査対象選定!A:A,MATCH(A17,調査対象選定!B:B,0)))</f>
        <v>○</v>
      </c>
    </row>
    <row r="18" spans="1:8" s="2" customFormat="1" ht="26.4">
      <c r="A18" s="221"/>
      <c r="B18" s="136" t="s">
        <v>70</v>
      </c>
      <c r="C18" s="74" t="s">
        <v>6</v>
      </c>
      <c r="D18" s="13" t="s">
        <v>13</v>
      </c>
      <c r="E18" s="111"/>
      <c r="F18" s="99"/>
      <c r="G18" s="61"/>
      <c r="H18" s="5" t="str">
        <f>IF(A18=0,H17,INDEX(調査対象選定!A:A,MATCH(A18,調査対象選定!B:B,0)))</f>
        <v>○</v>
      </c>
    </row>
    <row r="19" spans="1:8" s="2" customFormat="1" ht="26.4">
      <c r="A19" s="221"/>
      <c r="B19" s="136" t="s">
        <v>71</v>
      </c>
      <c r="C19" s="74" t="s">
        <v>6</v>
      </c>
      <c r="D19" s="13" t="s">
        <v>13</v>
      </c>
      <c r="E19" s="111"/>
      <c r="F19" s="99"/>
      <c r="G19" s="61"/>
      <c r="H19" s="5" t="str">
        <f>IF(A19=0,H18,INDEX(調査対象選定!A:A,MATCH(A19,調査対象選定!B:B,0)))</f>
        <v>○</v>
      </c>
    </row>
    <row r="20" spans="1:8" s="2" customFormat="1" ht="26.4">
      <c r="A20" s="221"/>
      <c r="B20" s="136" t="s">
        <v>72</v>
      </c>
      <c r="C20" s="74" t="s">
        <v>6</v>
      </c>
      <c r="D20" s="13" t="s">
        <v>13</v>
      </c>
      <c r="E20" s="111"/>
      <c r="F20" s="99"/>
      <c r="G20" s="61"/>
      <c r="H20" s="5" t="str">
        <f>IF(A20=0,H19,INDEX(調査対象選定!A:A,MATCH(A20,調査対象選定!B:B,0)))</f>
        <v>○</v>
      </c>
    </row>
    <row r="21" spans="1:8" s="2" customFormat="1" ht="26.4">
      <c r="A21" s="221"/>
      <c r="B21" s="136" t="s">
        <v>73</v>
      </c>
      <c r="C21" s="74" t="s">
        <v>6</v>
      </c>
      <c r="D21" s="13" t="s">
        <v>13</v>
      </c>
      <c r="E21" s="111"/>
      <c r="F21" s="99"/>
      <c r="G21" s="61"/>
      <c r="H21" s="5" t="str">
        <f>IF(A21=0,H20,INDEX(調査対象選定!A:A,MATCH(A21,調査対象選定!B:B,0)))</f>
        <v>○</v>
      </c>
    </row>
    <row r="22" spans="1:8" s="2" customFormat="1" ht="26.4">
      <c r="A22" s="221"/>
      <c r="B22" s="136" t="s">
        <v>74</v>
      </c>
      <c r="C22" s="74" t="s">
        <v>6</v>
      </c>
      <c r="D22" s="13" t="s">
        <v>13</v>
      </c>
      <c r="E22" s="111"/>
      <c r="F22" s="99"/>
      <c r="G22" s="61"/>
      <c r="H22" s="5" t="str">
        <f>IF(A22=0,H21,INDEX(調査対象選定!A:A,MATCH(A22,調査対象選定!B:B,0)))</f>
        <v>○</v>
      </c>
    </row>
    <row r="23" spans="1:8" s="2" customFormat="1" ht="52.8">
      <c r="A23" s="222"/>
      <c r="B23" s="137" t="s">
        <v>253</v>
      </c>
      <c r="C23" s="75" t="s">
        <v>5</v>
      </c>
      <c r="D23" s="17" t="s">
        <v>18</v>
      </c>
      <c r="E23" s="148"/>
      <c r="F23" s="102"/>
      <c r="G23" s="64"/>
      <c r="H23" s="5" t="str">
        <f>IF(A23=0,H22,INDEX(調査対象選定!A:A,MATCH(A23,調査対象選定!B:B,0)))</f>
        <v>○</v>
      </c>
    </row>
    <row r="24" spans="1:8" s="2" customFormat="1" ht="52.8">
      <c r="A24" s="217" t="s">
        <v>15</v>
      </c>
      <c r="B24" s="149" t="s">
        <v>210</v>
      </c>
      <c r="C24" s="76" t="s">
        <v>6</v>
      </c>
      <c r="D24" s="11" t="s">
        <v>22</v>
      </c>
      <c r="E24" s="29"/>
      <c r="F24" s="98"/>
      <c r="G24" s="60"/>
      <c r="H24" s="5" t="str">
        <f>IF(A24=0,H23,INDEX(調査対象選定!A:A,MATCH(A24,調査対象選定!B:B,0)))</f>
        <v>○</v>
      </c>
    </row>
    <row r="25" spans="1:8" s="2" customFormat="1" ht="52.8">
      <c r="A25" s="218"/>
      <c r="B25" s="136" t="s">
        <v>211</v>
      </c>
      <c r="C25" s="74" t="s">
        <v>6</v>
      </c>
      <c r="D25" s="13" t="s">
        <v>22</v>
      </c>
      <c r="E25" s="111"/>
      <c r="F25" s="99"/>
      <c r="G25" s="61"/>
      <c r="H25" s="5" t="str">
        <f>IF(A25=0,H24,INDEX(調査対象選定!A:A,MATCH(A25,調査対象選定!B:B,0)))</f>
        <v>○</v>
      </c>
    </row>
    <row r="26" spans="1:8" s="2" customFormat="1" ht="26.4">
      <c r="A26" s="218"/>
      <c r="B26" s="136" t="s">
        <v>75</v>
      </c>
      <c r="C26" s="129"/>
      <c r="D26" s="59"/>
      <c r="E26" s="111"/>
      <c r="F26" s="99"/>
      <c r="G26" s="61"/>
      <c r="H26" s="5" t="str">
        <f>IF(A26=0,H25,INDEX(調査対象選定!A:A,MATCH(A26,調査対象選定!B:B,0)))</f>
        <v>○</v>
      </c>
    </row>
    <row r="27" spans="1:8" s="2" customFormat="1" ht="52.8">
      <c r="A27" s="218"/>
      <c r="B27" s="136" t="s">
        <v>206</v>
      </c>
      <c r="C27" s="246" t="s">
        <v>6</v>
      </c>
      <c r="D27" s="248" t="s">
        <v>22</v>
      </c>
      <c r="E27" s="111"/>
      <c r="F27" s="99"/>
      <c r="G27" s="61"/>
      <c r="H27" s="5" t="str">
        <f>IF(A27=0,H26,INDEX(調査対象選定!A:A,MATCH(A27,調査対象選定!B:B,0)))</f>
        <v>○</v>
      </c>
    </row>
    <row r="28" spans="1:8" s="2" customFormat="1" ht="52.8">
      <c r="A28" s="218"/>
      <c r="B28" s="136" t="s">
        <v>207</v>
      </c>
      <c r="C28" s="241"/>
      <c r="D28" s="235"/>
      <c r="E28" s="111"/>
      <c r="F28" s="99"/>
      <c r="G28" s="61"/>
      <c r="H28" s="5" t="str">
        <f>IF(A28=0,H27,INDEX(調査対象選定!A:A,MATCH(A28,調査対象選定!B:B,0)))</f>
        <v>○</v>
      </c>
    </row>
    <row r="29" spans="1:8" s="2" customFormat="1" ht="52.8">
      <c r="A29" s="218"/>
      <c r="B29" s="149" t="s">
        <v>208</v>
      </c>
      <c r="C29" s="241"/>
      <c r="D29" s="235"/>
      <c r="E29" s="29"/>
      <c r="F29" s="99"/>
      <c r="G29" s="61"/>
      <c r="H29" s="5" t="str">
        <f>IF(A29=0,H28,INDEX(調査対象選定!A:A,MATCH(A29,調査対象選定!B:B,0)))</f>
        <v>○</v>
      </c>
    </row>
    <row r="30" spans="1:8" s="2" customFormat="1" ht="52.8">
      <c r="A30" s="218"/>
      <c r="B30" s="136" t="s">
        <v>209</v>
      </c>
      <c r="C30" s="241"/>
      <c r="D30" s="235"/>
      <c r="E30" s="111"/>
      <c r="F30" s="99"/>
      <c r="G30" s="61"/>
      <c r="H30" s="5" t="str">
        <f>IF(A30=0,H29,INDEX(調査対象選定!A:A,MATCH(A30,調査対象選定!B:B,0)))</f>
        <v>○</v>
      </c>
    </row>
    <row r="31" spans="1:8" s="2" customFormat="1" ht="66">
      <c r="A31" s="219"/>
      <c r="B31" s="14" t="s">
        <v>250</v>
      </c>
      <c r="C31" s="247"/>
      <c r="D31" s="249"/>
      <c r="E31" s="112"/>
      <c r="F31" s="100"/>
      <c r="G31" s="62"/>
      <c r="H31" s="5" t="str">
        <f>IF(A31=0,H30,INDEX(調査対象選定!A:A,MATCH(A31,調査対象選定!B:B,0)))</f>
        <v>○</v>
      </c>
    </row>
    <row r="32" spans="1:8" s="2" customFormat="1" ht="39.6">
      <c r="A32" s="48" t="s">
        <v>7</v>
      </c>
      <c r="B32" s="19" t="s">
        <v>212</v>
      </c>
      <c r="C32" s="77" t="s">
        <v>5</v>
      </c>
      <c r="D32" s="20" t="s">
        <v>22</v>
      </c>
      <c r="E32" s="113"/>
      <c r="F32" s="103"/>
      <c r="G32" s="65"/>
      <c r="H32" s="5" t="str">
        <f>IF(A32=0,H31,INDEX(調査対象選定!A:A,MATCH(A32,調査対象選定!B:B,0)))</f>
        <v>○</v>
      </c>
    </row>
    <row r="33" spans="1:9" s="2" customFormat="1" ht="52.8">
      <c r="A33" s="217" t="s">
        <v>21</v>
      </c>
      <c r="B33" s="149" t="s">
        <v>213</v>
      </c>
      <c r="C33" s="76" t="s">
        <v>6</v>
      </c>
      <c r="D33" s="11" t="s">
        <v>22</v>
      </c>
      <c r="E33" s="29"/>
      <c r="F33" s="98"/>
      <c r="G33" s="60"/>
      <c r="H33" s="5" t="str">
        <f>IF(A33=0,H32,INDEX(調査対象選定!A:A,MATCH(A33,調査対象選定!B:B,0)))</f>
        <v>○</v>
      </c>
    </row>
    <row r="34" spans="1:9" s="2" customFormat="1" ht="39.6">
      <c r="A34" s="219"/>
      <c r="B34" s="137" t="s">
        <v>214</v>
      </c>
      <c r="C34" s="75" t="s">
        <v>6</v>
      </c>
      <c r="D34" s="17" t="s">
        <v>22</v>
      </c>
      <c r="E34" s="148"/>
      <c r="F34" s="100"/>
      <c r="G34" s="62"/>
      <c r="H34" s="5" t="str">
        <f>IF(A34=0,H33,INDEX(調査対象選定!A:A,MATCH(A34,調査対象選定!B:B,0)))</f>
        <v>○</v>
      </c>
    </row>
    <row r="35" spans="1:9" s="2" customFormat="1" ht="118.8">
      <c r="A35" s="223" t="s">
        <v>20</v>
      </c>
      <c r="B35" s="135" t="s">
        <v>263</v>
      </c>
      <c r="C35" s="78" t="s">
        <v>5</v>
      </c>
      <c r="D35" s="70" t="s">
        <v>22</v>
      </c>
      <c r="E35" s="114"/>
      <c r="F35" s="101"/>
      <c r="G35" s="63"/>
      <c r="H35" s="5" t="str">
        <f>IF(A35=0,H34,INDEX(調査対象選定!A:A,MATCH(A35,調査対象選定!B:B,0)))</f>
        <v>○</v>
      </c>
    </row>
    <row r="36" spans="1:9" s="2" customFormat="1" ht="132">
      <c r="A36" s="224"/>
      <c r="B36" s="137" t="s">
        <v>265</v>
      </c>
      <c r="C36" s="79" t="s">
        <v>5</v>
      </c>
      <c r="D36" s="71" t="s">
        <v>22</v>
      </c>
      <c r="E36" s="68"/>
      <c r="F36" s="102"/>
      <c r="G36" s="64"/>
      <c r="H36" s="5" t="str">
        <f>IF(A36=0,H35,INDEX(調査対象選定!A:A,MATCH(A36,調査対象選定!B:B,0)))</f>
        <v>○</v>
      </c>
    </row>
    <row r="37" spans="1:9" s="2" customFormat="1" ht="52.8">
      <c r="A37" s="225" t="s">
        <v>17</v>
      </c>
      <c r="B37" s="149" t="s">
        <v>260</v>
      </c>
      <c r="C37" s="80" t="s">
        <v>5</v>
      </c>
      <c r="D37" s="21" t="s">
        <v>22</v>
      </c>
      <c r="E37" s="115"/>
      <c r="F37" s="98"/>
      <c r="G37" s="60"/>
      <c r="H37" s="5" t="str">
        <f>IF(A37=0,H36,INDEX(調査対象選定!A:A,MATCH(A37,調査対象選定!B:B,0)))</f>
        <v>○</v>
      </c>
    </row>
    <row r="38" spans="1:9" s="2" customFormat="1" ht="52.8">
      <c r="A38" s="226"/>
      <c r="B38" s="136" t="s">
        <v>266</v>
      </c>
      <c r="C38" s="81" t="s">
        <v>5</v>
      </c>
      <c r="D38" s="22" t="s">
        <v>22</v>
      </c>
      <c r="E38" s="67"/>
      <c r="F38" s="99"/>
      <c r="G38" s="61"/>
      <c r="H38" s="5" t="str">
        <f>IF(A38=0,H37,INDEX(調査対象選定!A:A,MATCH(A38,調査対象選定!B:B,0)))</f>
        <v>○</v>
      </c>
    </row>
    <row r="39" spans="1:9" s="2" customFormat="1" ht="52.8">
      <c r="A39" s="226"/>
      <c r="B39" s="136" t="s">
        <v>264</v>
      </c>
      <c r="C39" s="81" t="s">
        <v>5</v>
      </c>
      <c r="D39" s="22" t="s">
        <v>22</v>
      </c>
      <c r="E39" s="67"/>
      <c r="F39" s="99"/>
      <c r="G39" s="61"/>
      <c r="H39" s="5" t="str">
        <f>IF(A39=0,H38,INDEX(調査対象選定!A:A,MATCH(A39,調査対象選定!B:B,0)))</f>
        <v>○</v>
      </c>
    </row>
    <row r="40" spans="1:9" s="2" customFormat="1" ht="52.8">
      <c r="A40" s="226"/>
      <c r="B40" s="136" t="s">
        <v>261</v>
      </c>
      <c r="C40" s="81" t="s">
        <v>5</v>
      </c>
      <c r="D40" s="22" t="s">
        <v>22</v>
      </c>
      <c r="E40" s="67"/>
      <c r="F40" s="99"/>
      <c r="G40" s="61"/>
      <c r="H40" s="5" t="str">
        <f>IF(A40=0,H39,INDEX(調査対象選定!A:A,MATCH(A40,調査対象選定!B:B,0)))</f>
        <v>○</v>
      </c>
    </row>
    <row r="41" spans="1:9" s="2" customFormat="1" ht="52.8">
      <c r="A41" s="227"/>
      <c r="B41" s="14" t="s">
        <v>262</v>
      </c>
      <c r="C41" s="82" t="s">
        <v>5</v>
      </c>
      <c r="D41" s="23" t="s">
        <v>22</v>
      </c>
      <c r="E41" s="116"/>
      <c r="F41" s="100"/>
      <c r="G41" s="62"/>
      <c r="H41" s="5" t="str">
        <f>IF(A41=0,H40,INDEX(調査対象選定!A:A,MATCH(A41,調査対象選定!B:B,0)))</f>
        <v>○</v>
      </c>
    </row>
    <row r="42" spans="1:9" s="2" customFormat="1" ht="39.6">
      <c r="A42" s="217" t="s">
        <v>25</v>
      </c>
      <c r="B42" s="135" t="s">
        <v>267</v>
      </c>
      <c r="C42" s="83" t="s">
        <v>6</v>
      </c>
      <c r="D42" s="16" t="s">
        <v>22</v>
      </c>
      <c r="E42" s="147"/>
      <c r="F42" s="101"/>
      <c r="G42" s="63"/>
      <c r="H42" s="5" t="str">
        <f>IF(A42=0,H41,INDEX(調査対象選定!A:A,MATCH(A42,調査対象選定!B:B,0)))</f>
        <v>○</v>
      </c>
    </row>
    <row r="43" spans="1:9" s="2" customFormat="1" ht="26.4">
      <c r="A43" s="219"/>
      <c r="B43" s="137" t="s">
        <v>257</v>
      </c>
      <c r="C43" s="75" t="s">
        <v>6</v>
      </c>
      <c r="D43" s="17" t="s">
        <v>22</v>
      </c>
      <c r="E43" s="148"/>
      <c r="F43" s="102"/>
      <c r="G43" s="64"/>
      <c r="H43" s="5" t="str">
        <f>IF(A43=0,H42,INDEX(調査対象選定!A:A,MATCH(A43,調査対象選定!B:B,0)))</f>
        <v>○</v>
      </c>
    </row>
    <row r="44" spans="1:9" s="4" customFormat="1" ht="26.4">
      <c r="A44" s="231" t="s">
        <v>50</v>
      </c>
      <c r="B44" s="24" t="s">
        <v>274</v>
      </c>
      <c r="C44" s="84" t="s">
        <v>6</v>
      </c>
      <c r="D44" s="118" t="s">
        <v>275</v>
      </c>
      <c r="E44" s="237"/>
      <c r="F44" s="98"/>
      <c r="G44" s="60"/>
      <c r="H44" s="5" t="str">
        <f>IF(A44=0,H43,INDEX(調査対象選定!A:A,MATCH(A44,調査対象選定!B:B,0)))</f>
        <v>○</v>
      </c>
      <c r="I44" s="2"/>
    </row>
    <row r="45" spans="1:9" s="4" customFormat="1" ht="39.6">
      <c r="A45" s="232"/>
      <c r="B45" s="25" t="s">
        <v>276</v>
      </c>
      <c r="C45" s="85" t="s">
        <v>6</v>
      </c>
      <c r="D45" s="119" t="s">
        <v>277</v>
      </c>
      <c r="E45" s="238"/>
      <c r="F45" s="99"/>
      <c r="G45" s="61"/>
      <c r="H45" s="5" t="str">
        <f>IF(A45=0,H44,INDEX(調査対象選定!A:A,MATCH(A45,調査対象選定!B:B,0)))</f>
        <v>○</v>
      </c>
      <c r="I45" s="2"/>
    </row>
    <row r="46" spans="1:9" s="4" customFormat="1" ht="26.4">
      <c r="A46" s="232"/>
      <c r="B46" s="25" t="s">
        <v>278</v>
      </c>
      <c r="C46" s="85" t="s">
        <v>6</v>
      </c>
      <c r="D46" s="119" t="s">
        <v>275</v>
      </c>
      <c r="E46" s="238"/>
      <c r="F46" s="99"/>
      <c r="G46" s="61"/>
      <c r="H46" s="5" t="str">
        <f>IF(A46=0,H45,INDEX(調査対象選定!A:A,MATCH(A46,調査対象選定!B:B,0)))</f>
        <v>○</v>
      </c>
      <c r="I46" s="2"/>
    </row>
    <row r="47" spans="1:9" s="4" customFormat="1" ht="39.6">
      <c r="A47" s="233"/>
      <c r="B47" s="26" t="s">
        <v>279</v>
      </c>
      <c r="C47" s="86" t="s">
        <v>6</v>
      </c>
      <c r="D47" s="120" t="s">
        <v>277</v>
      </c>
      <c r="E47" s="239"/>
      <c r="F47" s="100"/>
      <c r="G47" s="62"/>
      <c r="H47" s="5" t="str">
        <f>IF(A47=0,H46,INDEX(調査対象選定!A:A,MATCH(A47,調査対象選定!B:B,0)))</f>
        <v>○</v>
      </c>
      <c r="I47" s="2"/>
    </row>
    <row r="48" spans="1:9" s="2" customFormat="1" ht="39.6">
      <c r="A48" s="220" t="s">
        <v>48</v>
      </c>
      <c r="B48" s="135" t="s">
        <v>280</v>
      </c>
      <c r="C48" s="83" t="s">
        <v>6</v>
      </c>
      <c r="D48" s="16" t="s">
        <v>281</v>
      </c>
      <c r="E48" s="147"/>
      <c r="F48" s="101"/>
      <c r="G48" s="63"/>
      <c r="H48" s="5" t="str">
        <f>IF(A48=0,H47,INDEX(調査対象選定!A:A,MATCH(A48,調査対象選定!B:B,0)))</f>
        <v>○</v>
      </c>
    </row>
    <row r="49" spans="1:8" s="2" customFormat="1" ht="26.4">
      <c r="A49" s="221"/>
      <c r="B49" s="136" t="s">
        <v>282</v>
      </c>
      <c r="C49" s="74" t="s">
        <v>6</v>
      </c>
      <c r="D49" s="13" t="s">
        <v>283</v>
      </c>
      <c r="E49" s="111"/>
      <c r="F49" s="99"/>
      <c r="G49" s="61"/>
      <c r="H49" s="5" t="str">
        <f>IF(A49=0,H48,INDEX(調査対象選定!A:A,MATCH(A49,調査対象選定!B:B,0)))</f>
        <v>○</v>
      </c>
    </row>
    <row r="50" spans="1:8" s="2" customFormat="1" ht="26.4">
      <c r="A50" s="221"/>
      <c r="B50" s="136" t="s">
        <v>284</v>
      </c>
      <c r="C50" s="74" t="s">
        <v>6</v>
      </c>
      <c r="D50" s="13" t="s">
        <v>281</v>
      </c>
      <c r="E50" s="111"/>
      <c r="F50" s="99"/>
      <c r="G50" s="61"/>
      <c r="H50" s="5" t="str">
        <f>IF(A50=0,H49,INDEX(調査対象選定!A:A,MATCH(A50,調査対象選定!B:B,0)))</f>
        <v>○</v>
      </c>
    </row>
    <row r="51" spans="1:8" s="2" customFormat="1" ht="26.4">
      <c r="A51" s="222"/>
      <c r="B51" s="137" t="s">
        <v>285</v>
      </c>
      <c r="C51" s="75" t="s">
        <v>6</v>
      </c>
      <c r="D51" s="17" t="s">
        <v>286</v>
      </c>
      <c r="E51" s="148"/>
      <c r="F51" s="102"/>
      <c r="G51" s="64"/>
      <c r="H51" s="5" t="str">
        <f>IF(A51=0,H50,INDEX(調査対象選定!A:A,MATCH(A51,調査対象選定!B:B,0)))</f>
        <v>○</v>
      </c>
    </row>
    <row r="52" spans="1:8" s="2" customFormat="1" ht="26.4">
      <c r="A52" s="220" t="s">
        <v>49</v>
      </c>
      <c r="B52" s="135" t="s">
        <v>287</v>
      </c>
      <c r="C52" s="84" t="s">
        <v>6</v>
      </c>
      <c r="D52" s="16" t="s">
        <v>288</v>
      </c>
      <c r="E52" s="250"/>
      <c r="F52" s="98"/>
      <c r="G52" s="60"/>
      <c r="H52" s="5" t="str">
        <f>IF(A52=0,H51,INDEX(調査対象選定!A:A,MATCH(A52,調査対象選定!B:B,0)))</f>
        <v>○</v>
      </c>
    </row>
    <row r="53" spans="1:8" s="2" customFormat="1" ht="66">
      <c r="A53" s="222"/>
      <c r="B53" s="137" t="s">
        <v>289</v>
      </c>
      <c r="C53" s="86" t="s">
        <v>6</v>
      </c>
      <c r="D53" s="17" t="s">
        <v>281</v>
      </c>
      <c r="E53" s="251"/>
      <c r="F53" s="100"/>
      <c r="G53" s="62"/>
      <c r="H53" s="5" t="str">
        <f>IF(A53=0,H52,INDEX(調査対象選定!A:A,MATCH(A53,調査対象選定!B:B,0)))</f>
        <v>○</v>
      </c>
    </row>
    <row r="54" spans="1:8" s="2" customFormat="1" ht="52.8">
      <c r="A54" s="49" t="s">
        <v>10</v>
      </c>
      <c r="B54" s="134" t="s">
        <v>76</v>
      </c>
      <c r="C54" s="87" t="s">
        <v>5</v>
      </c>
      <c r="D54" s="27" t="s">
        <v>22</v>
      </c>
      <c r="E54" s="139"/>
      <c r="F54" s="103"/>
      <c r="G54" s="65"/>
      <c r="H54" s="5" t="str">
        <f>IF(A54=0,H53,INDEX(調査対象選定!A:A,MATCH(A54,調査対象選定!B:B,0)))</f>
        <v>○</v>
      </c>
    </row>
    <row r="55" spans="1:8" s="2" customFormat="1" ht="26.4">
      <c r="A55" s="217" t="s">
        <v>26</v>
      </c>
      <c r="B55" s="135" t="s">
        <v>77</v>
      </c>
      <c r="C55" s="83" t="s">
        <v>5</v>
      </c>
      <c r="D55" s="16" t="s">
        <v>22</v>
      </c>
      <c r="E55" s="147"/>
      <c r="F55" s="98"/>
      <c r="G55" s="60"/>
      <c r="H55" s="5" t="str">
        <f>IF(A55=0,H54,INDEX(調査対象選定!A:A,MATCH(A55,調査対象選定!B:B,0)))</f>
        <v>○</v>
      </c>
    </row>
    <row r="56" spans="1:8" s="2" customFormat="1" ht="26.4">
      <c r="A56" s="218"/>
      <c r="B56" s="136" t="s">
        <v>78</v>
      </c>
      <c r="C56" s="74" t="s">
        <v>5</v>
      </c>
      <c r="D56" s="13" t="s">
        <v>22</v>
      </c>
      <c r="E56" s="111"/>
      <c r="F56" s="99"/>
      <c r="G56" s="61"/>
      <c r="H56" s="5" t="str">
        <f>IF(A56=0,H55,INDEX(調査対象選定!A:A,MATCH(A56,調査対象選定!B:B,0)))</f>
        <v>○</v>
      </c>
    </row>
    <row r="57" spans="1:8" s="2" customFormat="1" ht="26.4">
      <c r="A57" s="219"/>
      <c r="B57" s="137" t="s">
        <v>79</v>
      </c>
      <c r="C57" s="75" t="s">
        <v>5</v>
      </c>
      <c r="D57" s="17" t="s">
        <v>22</v>
      </c>
      <c r="E57" s="148"/>
      <c r="F57" s="100"/>
      <c r="G57" s="62"/>
      <c r="H57" s="5" t="str">
        <f>IF(A57=0,H56,INDEX(調査対象選定!A:A,MATCH(A57,調査対象選定!B:B,0)))</f>
        <v>○</v>
      </c>
    </row>
    <row r="58" spans="1:8" s="2" customFormat="1" ht="158.4">
      <c r="A58" s="228" t="s">
        <v>27</v>
      </c>
      <c r="B58" s="135" t="s">
        <v>80</v>
      </c>
      <c r="C58" s="83" t="s">
        <v>5</v>
      </c>
      <c r="D58" s="16" t="s">
        <v>22</v>
      </c>
      <c r="E58" s="147"/>
      <c r="F58" s="101"/>
      <c r="G58" s="63"/>
      <c r="H58" s="5" t="str">
        <f>IF(A58=0,H57,INDEX(調査対象選定!A:A,MATCH(A58,調査対象選定!B:B,0)))</f>
        <v>○</v>
      </c>
    </row>
    <row r="59" spans="1:8" s="2" customFormat="1" ht="118.8">
      <c r="A59" s="229"/>
      <c r="B59" s="136" t="s">
        <v>81</v>
      </c>
      <c r="C59" s="74" t="s">
        <v>5</v>
      </c>
      <c r="D59" s="13" t="s">
        <v>22</v>
      </c>
      <c r="E59" s="111"/>
      <c r="F59" s="99"/>
      <c r="G59" s="61"/>
      <c r="H59" s="5" t="str">
        <f>IF(A59=0,H58,INDEX(調査対象選定!A:A,MATCH(A59,調査対象選定!B:B,0)))</f>
        <v>○</v>
      </c>
    </row>
    <row r="60" spans="1:8" s="2" customFormat="1" ht="92.4">
      <c r="A60" s="229"/>
      <c r="B60" s="136" t="s">
        <v>82</v>
      </c>
      <c r="C60" s="74" t="s">
        <v>5</v>
      </c>
      <c r="D60" s="13" t="s">
        <v>22</v>
      </c>
      <c r="E60" s="111"/>
      <c r="F60" s="99"/>
      <c r="G60" s="61"/>
      <c r="H60" s="5" t="str">
        <f>IF(A60=0,H59,INDEX(調査対象選定!A:A,MATCH(A60,調査対象選定!B:B,0)))</f>
        <v>○</v>
      </c>
    </row>
    <row r="61" spans="1:8" s="2" customFormat="1" ht="66">
      <c r="A61" s="229"/>
      <c r="B61" s="136" t="s">
        <v>83</v>
      </c>
      <c r="C61" s="74" t="s">
        <v>5</v>
      </c>
      <c r="D61" s="13" t="s">
        <v>22</v>
      </c>
      <c r="E61" s="111"/>
      <c r="F61" s="99"/>
      <c r="G61" s="61"/>
      <c r="H61" s="5" t="str">
        <f>IF(A61=0,H60,INDEX(調査対象選定!A:A,MATCH(A61,調査対象選定!B:B,0)))</f>
        <v>○</v>
      </c>
    </row>
    <row r="62" spans="1:8" s="2" customFormat="1" ht="92.4">
      <c r="A62" s="229"/>
      <c r="B62" s="136" t="s">
        <v>84</v>
      </c>
      <c r="C62" s="74" t="s">
        <v>5</v>
      </c>
      <c r="D62" s="13" t="s">
        <v>22</v>
      </c>
      <c r="E62" s="111"/>
      <c r="F62" s="99"/>
      <c r="G62" s="61"/>
      <c r="H62" s="5" t="str">
        <f>IF(A62=0,H61,INDEX(調査対象選定!A:A,MATCH(A62,調査対象選定!B:B,0)))</f>
        <v>○</v>
      </c>
    </row>
    <row r="63" spans="1:8" s="2" customFormat="1" ht="79.2">
      <c r="A63" s="229"/>
      <c r="B63" s="136" t="s">
        <v>85</v>
      </c>
      <c r="C63" s="74" t="s">
        <v>5</v>
      </c>
      <c r="D63" s="13" t="s">
        <v>22</v>
      </c>
      <c r="E63" s="111"/>
      <c r="F63" s="99"/>
      <c r="G63" s="61"/>
      <c r="H63" s="5" t="str">
        <f>IF(A63=0,H62,INDEX(調査対象選定!A:A,MATCH(A63,調査対象選定!B:B,0)))</f>
        <v>○</v>
      </c>
    </row>
    <row r="64" spans="1:8" s="2" customFormat="1" ht="52.8">
      <c r="A64" s="230"/>
      <c r="B64" s="137" t="s">
        <v>86</v>
      </c>
      <c r="C64" s="75" t="s">
        <v>5</v>
      </c>
      <c r="D64" s="17" t="s">
        <v>22</v>
      </c>
      <c r="E64" s="148"/>
      <c r="F64" s="102"/>
      <c r="G64" s="64"/>
      <c r="H64" s="5" t="str">
        <f>IF(A64=0,H63,INDEX(調査対象選定!A:A,MATCH(A64,調査対象選定!B:B,0)))</f>
        <v>○</v>
      </c>
    </row>
    <row r="65" spans="1:8" s="2" customFormat="1" ht="158.4">
      <c r="A65" s="228" t="s">
        <v>24</v>
      </c>
      <c r="B65" s="135" t="s">
        <v>87</v>
      </c>
      <c r="C65" s="83" t="s">
        <v>5</v>
      </c>
      <c r="D65" s="16" t="s">
        <v>22</v>
      </c>
      <c r="E65" s="147"/>
      <c r="F65" s="101"/>
      <c r="G65" s="63"/>
      <c r="H65" s="5" t="str">
        <f>IF(A65=0,H64,INDEX(調査対象選定!A:A,MATCH(A65,調査対象選定!B:B,0)))</f>
        <v>○</v>
      </c>
    </row>
    <row r="66" spans="1:8" s="2" customFormat="1" ht="52.8">
      <c r="A66" s="229"/>
      <c r="B66" s="136" t="s">
        <v>88</v>
      </c>
      <c r="C66" s="74" t="s">
        <v>6</v>
      </c>
      <c r="D66" s="13" t="s">
        <v>22</v>
      </c>
      <c r="E66" s="111"/>
      <c r="F66" s="99"/>
      <c r="G66" s="61"/>
      <c r="H66" s="5" t="str">
        <f>IF(A66=0,H65,INDEX(調査対象選定!A:A,MATCH(A66,調査対象選定!B:B,0)))</f>
        <v>○</v>
      </c>
    </row>
    <row r="67" spans="1:8" s="2" customFormat="1" ht="92.4">
      <c r="A67" s="229"/>
      <c r="B67" s="136" t="s">
        <v>82</v>
      </c>
      <c r="C67" s="74" t="s">
        <v>5</v>
      </c>
      <c r="D67" s="13" t="s">
        <v>22</v>
      </c>
      <c r="E67" s="111"/>
      <c r="F67" s="99"/>
      <c r="G67" s="61"/>
      <c r="H67" s="5" t="str">
        <f>IF(A67=0,H66,INDEX(調査対象選定!A:A,MATCH(A67,調査対象選定!B:B,0)))</f>
        <v>○</v>
      </c>
    </row>
    <row r="68" spans="1:8" s="2" customFormat="1" ht="66">
      <c r="A68" s="229"/>
      <c r="B68" s="136" t="s">
        <v>83</v>
      </c>
      <c r="C68" s="74" t="s">
        <v>5</v>
      </c>
      <c r="D68" s="13" t="s">
        <v>22</v>
      </c>
      <c r="E68" s="111"/>
      <c r="F68" s="99"/>
      <c r="G68" s="61"/>
      <c r="H68" s="5" t="str">
        <f>IF(A68=0,H67,INDEX(調査対象選定!A:A,MATCH(A68,調査対象選定!B:B,0)))</f>
        <v>○</v>
      </c>
    </row>
    <row r="69" spans="1:8" s="2" customFormat="1" ht="92.4">
      <c r="A69" s="229"/>
      <c r="B69" s="136" t="s">
        <v>84</v>
      </c>
      <c r="C69" s="74" t="s">
        <v>5</v>
      </c>
      <c r="D69" s="13" t="s">
        <v>22</v>
      </c>
      <c r="E69" s="111"/>
      <c r="F69" s="99"/>
      <c r="G69" s="61"/>
      <c r="H69" s="5" t="str">
        <f>IF(A69=0,H68,INDEX(調査対象選定!A:A,MATCH(A69,調査対象選定!B:B,0)))</f>
        <v>○</v>
      </c>
    </row>
    <row r="70" spans="1:8" s="2" customFormat="1" ht="92.4">
      <c r="A70" s="229"/>
      <c r="B70" s="136" t="s">
        <v>89</v>
      </c>
      <c r="C70" s="74" t="s">
        <v>5</v>
      </c>
      <c r="D70" s="13" t="s">
        <v>22</v>
      </c>
      <c r="E70" s="111"/>
      <c r="F70" s="99"/>
      <c r="G70" s="61"/>
      <c r="H70" s="5" t="str">
        <f>IF(A70=0,H69,INDEX(調査対象選定!A:A,MATCH(A70,調査対象選定!B:B,0)))</f>
        <v>○</v>
      </c>
    </row>
    <row r="71" spans="1:8" s="2" customFormat="1" ht="52.8">
      <c r="A71" s="230"/>
      <c r="B71" s="137" t="s">
        <v>86</v>
      </c>
      <c r="C71" s="75" t="s">
        <v>5</v>
      </c>
      <c r="D71" s="17" t="s">
        <v>22</v>
      </c>
      <c r="E71" s="148"/>
      <c r="F71" s="102"/>
      <c r="G71" s="64"/>
      <c r="H71" s="5" t="str">
        <f>IF(A71=0,H70,INDEX(調査対象選定!A:A,MATCH(A71,調査対象選定!B:B,0)))</f>
        <v>○</v>
      </c>
    </row>
    <row r="72" spans="1:8" s="2" customFormat="1" ht="145.19999999999999">
      <c r="A72" s="217" t="s">
        <v>28</v>
      </c>
      <c r="B72" s="132" t="s">
        <v>90</v>
      </c>
      <c r="C72" s="88" t="s">
        <v>6</v>
      </c>
      <c r="D72" s="28" t="s">
        <v>22</v>
      </c>
      <c r="E72" s="138"/>
      <c r="F72" s="101"/>
      <c r="G72" s="63"/>
      <c r="H72" s="5" t="str">
        <f>IF(A72=0,H71,INDEX(調査対象選定!A:A,MATCH(A72,調査対象選定!B:B,0)))</f>
        <v>○</v>
      </c>
    </row>
    <row r="73" spans="1:8" s="2" customFormat="1" ht="92.4">
      <c r="A73" s="219"/>
      <c r="B73" s="19" t="s">
        <v>91</v>
      </c>
      <c r="C73" s="77" t="s">
        <v>6</v>
      </c>
      <c r="D73" s="20" t="s">
        <v>22</v>
      </c>
      <c r="E73" s="113"/>
      <c r="F73" s="102"/>
      <c r="G73" s="64"/>
      <c r="H73" s="5" t="str">
        <f>IF(A73=0,H72,INDEX(調査対象選定!A:A,MATCH(A73,調査対象選定!B:B,0)))</f>
        <v>○</v>
      </c>
    </row>
    <row r="74" spans="1:8" s="2" customFormat="1" ht="118.8">
      <c r="A74" s="220" t="s">
        <v>29</v>
      </c>
      <c r="B74" s="135" t="s">
        <v>92</v>
      </c>
      <c r="C74" s="83" t="s">
        <v>5</v>
      </c>
      <c r="D74" s="16" t="s">
        <v>22</v>
      </c>
      <c r="E74" s="147"/>
      <c r="F74" s="101"/>
      <c r="G74" s="63"/>
      <c r="H74" s="5" t="str">
        <f>IF(A74=0,H73,INDEX(調査対象選定!A:A,MATCH(A74,調査対象選定!B:B,0)))</f>
        <v>○</v>
      </c>
    </row>
    <row r="75" spans="1:8" s="2" customFormat="1" ht="105.6">
      <c r="A75" s="221"/>
      <c r="B75" s="136" t="s">
        <v>93</v>
      </c>
      <c r="C75" s="74" t="s">
        <v>5</v>
      </c>
      <c r="D75" s="13" t="s">
        <v>22</v>
      </c>
      <c r="E75" s="111" t="s">
        <v>30</v>
      </c>
      <c r="F75" s="99"/>
      <c r="G75" s="61"/>
      <c r="H75" s="5" t="str">
        <f>IF(A75=0,H74,INDEX(調査対象選定!A:A,MATCH(A75,調査対象選定!B:B,0)))</f>
        <v>○</v>
      </c>
    </row>
    <row r="76" spans="1:8" s="2" customFormat="1" ht="52.8">
      <c r="A76" s="221"/>
      <c r="B76" s="136" t="s">
        <v>94</v>
      </c>
      <c r="C76" s="74" t="s">
        <v>5</v>
      </c>
      <c r="D76" s="13" t="s">
        <v>22</v>
      </c>
      <c r="E76" s="111"/>
      <c r="F76" s="99"/>
      <c r="G76" s="61"/>
      <c r="H76" s="5" t="str">
        <f>IF(A76=0,H75,INDEX(調査対象選定!A:A,MATCH(A76,調査対象選定!B:B,0)))</f>
        <v>○</v>
      </c>
    </row>
    <row r="77" spans="1:8" s="2" customFormat="1" ht="79.2">
      <c r="A77" s="221"/>
      <c r="B77" s="136" t="s">
        <v>95</v>
      </c>
      <c r="C77" s="74" t="s">
        <v>5</v>
      </c>
      <c r="D77" s="13" t="s">
        <v>22</v>
      </c>
      <c r="E77" s="111"/>
      <c r="F77" s="99"/>
      <c r="G77" s="61"/>
      <c r="H77" s="5" t="str">
        <f>IF(A77=0,H76,INDEX(調査対象選定!A:A,MATCH(A77,調査対象選定!B:B,0)))</f>
        <v>○</v>
      </c>
    </row>
    <row r="78" spans="1:8" s="2" customFormat="1" ht="39.6">
      <c r="A78" s="221"/>
      <c r="B78" s="136" t="s">
        <v>96</v>
      </c>
      <c r="C78" s="74" t="s">
        <v>5</v>
      </c>
      <c r="D78" s="13" t="s">
        <v>22</v>
      </c>
      <c r="E78" s="111"/>
      <c r="F78" s="99"/>
      <c r="G78" s="61"/>
      <c r="H78" s="5" t="str">
        <f>IF(A78=0,H77,INDEX(調査対象選定!A:A,MATCH(A78,調査対象選定!B:B,0)))</f>
        <v>○</v>
      </c>
    </row>
    <row r="79" spans="1:8" s="2" customFormat="1" ht="66">
      <c r="A79" s="221"/>
      <c r="B79" s="136" t="s">
        <v>97</v>
      </c>
      <c r="C79" s="74" t="s">
        <v>5</v>
      </c>
      <c r="D79" s="13" t="s">
        <v>22</v>
      </c>
      <c r="E79" s="111"/>
      <c r="F79" s="99"/>
      <c r="G79" s="61"/>
      <c r="H79" s="5" t="str">
        <f>IF(A79=0,H78,INDEX(調査対象選定!A:A,MATCH(A79,調査対象選定!B:B,0)))</f>
        <v>○</v>
      </c>
    </row>
    <row r="80" spans="1:8" s="2" customFormat="1" ht="26.4">
      <c r="A80" s="221"/>
      <c r="B80" s="136" t="s">
        <v>98</v>
      </c>
      <c r="C80" s="74" t="s">
        <v>5</v>
      </c>
      <c r="D80" s="13" t="s">
        <v>22</v>
      </c>
      <c r="E80" s="111"/>
      <c r="F80" s="99"/>
      <c r="G80" s="61"/>
      <c r="H80" s="5" t="str">
        <f>IF(A80=0,H79,INDEX(調査対象選定!A:A,MATCH(A80,調査対象選定!B:B,0)))</f>
        <v>○</v>
      </c>
    </row>
    <row r="81" spans="1:8" s="2" customFormat="1" ht="52.8">
      <c r="A81" s="221"/>
      <c r="B81" s="136" t="s">
        <v>99</v>
      </c>
      <c r="C81" s="74" t="s">
        <v>5</v>
      </c>
      <c r="D81" s="13" t="s">
        <v>22</v>
      </c>
      <c r="E81" s="111"/>
      <c r="F81" s="99"/>
      <c r="G81" s="61"/>
      <c r="H81" s="5" t="str">
        <f>IF(A81=0,H80,INDEX(調査対象選定!A:A,MATCH(A81,調査対象選定!B:B,0)))</f>
        <v>○</v>
      </c>
    </row>
    <row r="82" spans="1:8" s="2" customFormat="1" ht="66">
      <c r="A82" s="221"/>
      <c r="B82" s="136" t="s">
        <v>100</v>
      </c>
      <c r="C82" s="74" t="s">
        <v>5</v>
      </c>
      <c r="D82" s="13" t="s">
        <v>22</v>
      </c>
      <c r="E82" s="111"/>
      <c r="F82" s="99"/>
      <c r="G82" s="61"/>
      <c r="H82" s="5" t="str">
        <f>IF(A82=0,H81,INDEX(調査対象選定!A:A,MATCH(A82,調査対象選定!B:B,0)))</f>
        <v>○</v>
      </c>
    </row>
    <row r="83" spans="1:8" s="2" customFormat="1" ht="66">
      <c r="A83" s="221"/>
      <c r="B83" s="136" t="s">
        <v>101</v>
      </c>
      <c r="C83" s="74" t="s">
        <v>5</v>
      </c>
      <c r="D83" s="13" t="s">
        <v>22</v>
      </c>
      <c r="E83" s="111"/>
      <c r="F83" s="99"/>
      <c r="G83" s="61"/>
      <c r="H83" s="5" t="str">
        <f>IF(A83=0,H82,INDEX(調査対象選定!A:A,MATCH(A83,調査対象選定!B:B,0)))</f>
        <v>○</v>
      </c>
    </row>
    <row r="84" spans="1:8" s="2" customFormat="1" ht="92.4">
      <c r="A84" s="221"/>
      <c r="B84" s="136" t="s">
        <v>102</v>
      </c>
      <c r="C84" s="74" t="s">
        <v>5</v>
      </c>
      <c r="D84" s="13" t="s">
        <v>22</v>
      </c>
      <c r="E84" s="111"/>
      <c r="F84" s="99"/>
      <c r="G84" s="61"/>
      <c r="H84" s="5" t="str">
        <f>IF(A84=0,H83,INDEX(調査対象選定!A:A,MATCH(A84,調査対象選定!B:B,0)))</f>
        <v>○</v>
      </c>
    </row>
    <row r="85" spans="1:8" s="2" customFormat="1" ht="52.8">
      <c r="A85" s="222"/>
      <c r="B85" s="137" t="s">
        <v>103</v>
      </c>
      <c r="C85" s="75" t="s">
        <v>5</v>
      </c>
      <c r="D85" s="17" t="s">
        <v>22</v>
      </c>
      <c r="E85" s="148"/>
      <c r="F85" s="102"/>
      <c r="G85" s="64"/>
      <c r="H85" s="5" t="str">
        <f>IF(A85=0,H84,INDEX(調査対象選定!A:A,MATCH(A85,調査対象選定!B:B,0)))</f>
        <v>○</v>
      </c>
    </row>
    <row r="86" spans="1:8" s="2" customFormat="1" ht="26.4">
      <c r="A86" s="217" t="s">
        <v>23</v>
      </c>
      <c r="B86" s="135" t="s">
        <v>104</v>
      </c>
      <c r="C86" s="83" t="s">
        <v>5</v>
      </c>
      <c r="D86" s="16" t="s">
        <v>22</v>
      </c>
      <c r="E86" s="147"/>
      <c r="F86" s="101"/>
      <c r="G86" s="63"/>
      <c r="H86" s="5" t="str">
        <f>IF(A86=0,H85,INDEX(調査対象選定!A:A,MATCH(A86,調査対象選定!B:B,0)))</f>
        <v>○</v>
      </c>
    </row>
    <row r="87" spans="1:8" s="2" customFormat="1" ht="26.4">
      <c r="A87" s="218"/>
      <c r="B87" s="14" t="s">
        <v>105</v>
      </c>
      <c r="C87" s="73" t="s">
        <v>5</v>
      </c>
      <c r="D87" s="15" t="s">
        <v>22</v>
      </c>
      <c r="E87" s="112"/>
      <c r="F87" s="100"/>
      <c r="G87" s="62"/>
      <c r="H87" s="5" t="str">
        <f>IF(A87=0,H86,INDEX(調査対象選定!A:A,MATCH(A87,調査対象選定!B:B,0)))</f>
        <v>○</v>
      </c>
    </row>
    <row r="88" spans="1:8" s="2" customFormat="1" ht="66">
      <c r="A88" s="220" t="s">
        <v>31</v>
      </c>
      <c r="B88" s="135" t="s">
        <v>220</v>
      </c>
      <c r="C88" s="83" t="s">
        <v>5</v>
      </c>
      <c r="D88" s="16" t="s">
        <v>22</v>
      </c>
      <c r="E88" s="147"/>
      <c r="F88" s="101"/>
      <c r="G88" s="63"/>
      <c r="H88" s="5" t="str">
        <f>IF(A88=0,H87,INDEX(調査対象選定!A:A,MATCH(A88,調査対象選定!B:B,0)))</f>
        <v>○</v>
      </c>
    </row>
    <row r="89" spans="1:8" s="2" customFormat="1" ht="132">
      <c r="A89" s="221"/>
      <c r="B89" s="136" t="s">
        <v>221</v>
      </c>
      <c r="C89" s="74" t="s">
        <v>5</v>
      </c>
      <c r="D89" s="13" t="s">
        <v>22</v>
      </c>
      <c r="E89" s="111"/>
      <c r="F89" s="99"/>
      <c r="G89" s="61"/>
      <c r="H89" s="5" t="str">
        <f>IF(A89=0,H88,INDEX(調査対象選定!A:A,MATCH(A89,調査対象選定!B:B,0)))</f>
        <v>○</v>
      </c>
    </row>
    <row r="90" spans="1:8" s="2" customFormat="1" ht="52.8">
      <c r="A90" s="221"/>
      <c r="B90" s="136" t="s">
        <v>106</v>
      </c>
      <c r="C90" s="74" t="s">
        <v>5</v>
      </c>
      <c r="D90" s="13" t="s">
        <v>22</v>
      </c>
      <c r="E90" s="111"/>
      <c r="F90" s="99"/>
      <c r="G90" s="61"/>
      <c r="H90" s="5" t="str">
        <f>IF(A90=0,H89,INDEX(調査対象選定!A:A,MATCH(A90,調査対象選定!B:B,0)))</f>
        <v>○</v>
      </c>
    </row>
    <row r="91" spans="1:8" s="2" customFormat="1" ht="26.4">
      <c r="A91" s="222"/>
      <c r="B91" s="137" t="s">
        <v>105</v>
      </c>
      <c r="C91" s="75" t="s">
        <v>5</v>
      </c>
      <c r="D91" s="17" t="s">
        <v>22</v>
      </c>
      <c r="E91" s="148"/>
      <c r="F91" s="102"/>
      <c r="G91" s="64"/>
      <c r="H91" s="5" t="str">
        <f>IF(A91=0,H90,INDEX(調査対象選定!A:A,MATCH(A91,調査対象選定!B:B,0)))</f>
        <v>○</v>
      </c>
    </row>
    <row r="92" spans="1:8" s="2" customFormat="1" ht="26.4">
      <c r="A92" s="220" t="s">
        <v>32</v>
      </c>
      <c r="B92" s="135" t="s">
        <v>107</v>
      </c>
      <c r="C92" s="83" t="s">
        <v>5</v>
      </c>
      <c r="D92" s="16" t="s">
        <v>22</v>
      </c>
      <c r="E92" s="147"/>
      <c r="F92" s="101"/>
      <c r="G92" s="63"/>
      <c r="H92" s="5" t="str">
        <f>IF(A92=0,H91,INDEX(調査対象選定!A:A,MATCH(A92,調査対象選定!B:B,0)))</f>
        <v>○</v>
      </c>
    </row>
    <row r="93" spans="1:8" s="2" customFormat="1" ht="66">
      <c r="A93" s="221"/>
      <c r="B93" s="136" t="s">
        <v>108</v>
      </c>
      <c r="C93" s="74" t="s">
        <v>5</v>
      </c>
      <c r="D93" s="13" t="s">
        <v>22</v>
      </c>
      <c r="E93" s="111"/>
      <c r="F93" s="99"/>
      <c r="G93" s="61"/>
      <c r="H93" s="5" t="str">
        <f>IF(A93=0,H92,INDEX(調査対象選定!A:A,MATCH(A93,調査対象選定!B:B,0)))</f>
        <v>○</v>
      </c>
    </row>
    <row r="94" spans="1:8" s="2" customFormat="1" ht="26.4">
      <c r="A94" s="221"/>
      <c r="B94" s="136" t="s">
        <v>104</v>
      </c>
      <c r="C94" s="74" t="s">
        <v>5</v>
      </c>
      <c r="D94" s="13" t="s">
        <v>22</v>
      </c>
      <c r="E94" s="111"/>
      <c r="F94" s="99"/>
      <c r="G94" s="61"/>
      <c r="H94" s="5" t="str">
        <f>IF(A94=0,H93,INDEX(調査対象選定!A:A,MATCH(A94,調査対象選定!B:B,0)))</f>
        <v>○</v>
      </c>
    </row>
    <row r="95" spans="1:8" s="2" customFormat="1" ht="26.4">
      <c r="A95" s="222"/>
      <c r="B95" s="137" t="s">
        <v>105</v>
      </c>
      <c r="C95" s="75" t="s">
        <v>5</v>
      </c>
      <c r="D95" s="17" t="s">
        <v>22</v>
      </c>
      <c r="E95" s="148"/>
      <c r="F95" s="102"/>
      <c r="G95" s="64"/>
      <c r="H95" s="5" t="str">
        <f>IF(A95=0,H94,INDEX(調査対象選定!A:A,MATCH(A95,調査対象選定!B:B,0)))</f>
        <v>○</v>
      </c>
    </row>
    <row r="96" spans="1:8" s="2" customFormat="1" ht="26.4">
      <c r="A96" s="220" t="s">
        <v>9</v>
      </c>
      <c r="B96" s="135" t="s">
        <v>109</v>
      </c>
      <c r="C96" s="83" t="s">
        <v>5</v>
      </c>
      <c r="D96" s="16" t="s">
        <v>22</v>
      </c>
      <c r="E96" s="147"/>
      <c r="F96" s="101"/>
      <c r="G96" s="63"/>
      <c r="H96" s="5" t="str">
        <f>IF(A96=0,H95,INDEX(調査対象選定!A:A,MATCH(A96,調査対象選定!B:B,0)))</f>
        <v>○</v>
      </c>
    </row>
    <row r="97" spans="1:8" s="2" customFormat="1" ht="66">
      <c r="A97" s="221"/>
      <c r="B97" s="136" t="s">
        <v>108</v>
      </c>
      <c r="C97" s="74" t="s">
        <v>5</v>
      </c>
      <c r="D97" s="13" t="s">
        <v>22</v>
      </c>
      <c r="E97" s="111"/>
      <c r="F97" s="99"/>
      <c r="G97" s="61"/>
      <c r="H97" s="5" t="str">
        <f>IF(A97=0,H96,INDEX(調査対象選定!A:A,MATCH(A97,調査対象選定!B:B,0)))</f>
        <v>○</v>
      </c>
    </row>
    <row r="98" spans="1:8" s="2" customFormat="1" ht="26.4">
      <c r="A98" s="221"/>
      <c r="B98" s="136" t="s">
        <v>104</v>
      </c>
      <c r="C98" s="74" t="s">
        <v>5</v>
      </c>
      <c r="D98" s="13" t="s">
        <v>22</v>
      </c>
      <c r="E98" s="111"/>
      <c r="F98" s="99"/>
      <c r="G98" s="61"/>
      <c r="H98" s="5" t="str">
        <f>IF(A98=0,H97,INDEX(調査対象選定!A:A,MATCH(A98,調査対象選定!B:B,0)))</f>
        <v>○</v>
      </c>
    </row>
    <row r="99" spans="1:8" s="2" customFormat="1" ht="26.4">
      <c r="A99" s="222"/>
      <c r="B99" s="137" t="s">
        <v>105</v>
      </c>
      <c r="C99" s="75" t="s">
        <v>5</v>
      </c>
      <c r="D99" s="17" t="s">
        <v>22</v>
      </c>
      <c r="E99" s="148"/>
      <c r="F99" s="102"/>
      <c r="G99" s="64"/>
      <c r="H99" s="5" t="str">
        <f>IF(A99=0,H98,INDEX(調査対象選定!A:A,MATCH(A99,調査対象選定!B:B,0)))</f>
        <v>○</v>
      </c>
    </row>
    <row r="100" spans="1:8" s="2" customFormat="1" ht="26.4">
      <c r="A100" s="220" t="s">
        <v>33</v>
      </c>
      <c r="B100" s="135" t="s">
        <v>107</v>
      </c>
      <c r="C100" s="83" t="s">
        <v>5</v>
      </c>
      <c r="D100" s="16" t="s">
        <v>22</v>
      </c>
      <c r="E100" s="147"/>
      <c r="F100" s="101"/>
      <c r="G100" s="63"/>
      <c r="H100" s="5" t="str">
        <f>IF(A100=0,H99,INDEX(調査対象選定!A:A,MATCH(A100,調査対象選定!B:B,0)))</f>
        <v>○</v>
      </c>
    </row>
    <row r="101" spans="1:8" s="2" customFormat="1" ht="66">
      <c r="A101" s="221"/>
      <c r="B101" s="136" t="s">
        <v>108</v>
      </c>
      <c r="C101" s="74" t="s">
        <v>5</v>
      </c>
      <c r="D101" s="13" t="s">
        <v>22</v>
      </c>
      <c r="E101" s="111"/>
      <c r="F101" s="99"/>
      <c r="G101" s="61"/>
      <c r="H101" s="5" t="str">
        <f>IF(A101=0,H100,INDEX(調査対象選定!A:A,MATCH(A101,調査対象選定!B:B,0)))</f>
        <v>○</v>
      </c>
    </row>
    <row r="102" spans="1:8" s="2" customFormat="1" ht="66">
      <c r="A102" s="221"/>
      <c r="B102" s="136" t="s">
        <v>220</v>
      </c>
      <c r="C102" s="74" t="s">
        <v>5</v>
      </c>
      <c r="D102" s="13" t="s">
        <v>22</v>
      </c>
      <c r="E102" s="111"/>
      <c r="F102" s="99"/>
      <c r="G102" s="61"/>
      <c r="H102" s="5" t="str">
        <f>IF(A102=0,H101,INDEX(調査対象選定!A:A,MATCH(A102,調査対象選定!B:B,0)))</f>
        <v>○</v>
      </c>
    </row>
    <row r="103" spans="1:8" s="2" customFormat="1" ht="105.6">
      <c r="A103" s="221"/>
      <c r="B103" s="136" t="s">
        <v>222</v>
      </c>
      <c r="C103" s="74" t="s">
        <v>5</v>
      </c>
      <c r="D103" s="13" t="s">
        <v>22</v>
      </c>
      <c r="E103" s="111"/>
      <c r="F103" s="99"/>
      <c r="G103" s="61"/>
      <c r="H103" s="5" t="str">
        <f>IF(A103=0,H102,INDEX(調査対象選定!A:A,MATCH(A103,調査対象選定!B:B,0)))</f>
        <v>○</v>
      </c>
    </row>
    <row r="104" spans="1:8" s="2" customFormat="1" ht="52.8">
      <c r="A104" s="221"/>
      <c r="B104" s="136" t="s">
        <v>106</v>
      </c>
      <c r="C104" s="74" t="s">
        <v>5</v>
      </c>
      <c r="D104" s="13" t="s">
        <v>22</v>
      </c>
      <c r="E104" s="111"/>
      <c r="F104" s="99"/>
      <c r="G104" s="61"/>
      <c r="H104" s="5" t="str">
        <f>IF(A104=0,H103,INDEX(調査対象選定!A:A,MATCH(A104,調査対象選定!B:B,0)))</f>
        <v>○</v>
      </c>
    </row>
    <row r="105" spans="1:8" s="2" customFormat="1" ht="26.4">
      <c r="A105" s="222"/>
      <c r="B105" s="137" t="s">
        <v>105</v>
      </c>
      <c r="C105" s="75" t="s">
        <v>5</v>
      </c>
      <c r="D105" s="17" t="s">
        <v>22</v>
      </c>
      <c r="E105" s="148"/>
      <c r="F105" s="102"/>
      <c r="G105" s="64"/>
      <c r="H105" s="5" t="str">
        <f>IF(A105=0,H104,INDEX(調査対象選定!A:A,MATCH(A105,調査対象選定!B:B,0)))</f>
        <v>○</v>
      </c>
    </row>
    <row r="106" spans="1:8" s="2" customFormat="1" ht="26.4">
      <c r="A106" s="220" t="s">
        <v>34</v>
      </c>
      <c r="B106" s="135" t="s">
        <v>109</v>
      </c>
      <c r="C106" s="83" t="s">
        <v>5</v>
      </c>
      <c r="D106" s="16" t="s">
        <v>22</v>
      </c>
      <c r="E106" s="147"/>
      <c r="F106" s="101"/>
      <c r="G106" s="63"/>
      <c r="H106" s="5" t="str">
        <f>IF(A106=0,H105,INDEX(調査対象選定!A:A,MATCH(A106,調査対象選定!B:B,0)))</f>
        <v>○</v>
      </c>
    </row>
    <row r="107" spans="1:8" s="2" customFormat="1" ht="66">
      <c r="A107" s="221"/>
      <c r="B107" s="136" t="s">
        <v>108</v>
      </c>
      <c r="C107" s="74" t="s">
        <v>5</v>
      </c>
      <c r="D107" s="13" t="s">
        <v>22</v>
      </c>
      <c r="E107" s="111"/>
      <c r="F107" s="99"/>
      <c r="G107" s="61"/>
      <c r="H107" s="5" t="str">
        <f>IF(A107=0,H106,INDEX(調査対象選定!A:A,MATCH(A107,調査対象選定!B:B,0)))</f>
        <v>○</v>
      </c>
    </row>
    <row r="108" spans="1:8" s="2" customFormat="1" ht="66">
      <c r="A108" s="221"/>
      <c r="B108" s="136" t="s">
        <v>220</v>
      </c>
      <c r="C108" s="74" t="s">
        <v>5</v>
      </c>
      <c r="D108" s="13" t="s">
        <v>22</v>
      </c>
      <c r="E108" s="111"/>
      <c r="F108" s="99"/>
      <c r="G108" s="61"/>
      <c r="H108" s="5" t="str">
        <f>IF(A108=0,H107,INDEX(調査対象選定!A:A,MATCH(A108,調査対象選定!B:B,0)))</f>
        <v>○</v>
      </c>
    </row>
    <row r="109" spans="1:8" s="2" customFormat="1" ht="105.6">
      <c r="A109" s="221"/>
      <c r="B109" s="136" t="s">
        <v>222</v>
      </c>
      <c r="C109" s="74" t="s">
        <v>5</v>
      </c>
      <c r="D109" s="13" t="s">
        <v>22</v>
      </c>
      <c r="E109" s="111"/>
      <c r="F109" s="99"/>
      <c r="G109" s="61"/>
      <c r="H109" s="5" t="str">
        <f>IF(A109=0,H108,INDEX(調査対象選定!A:A,MATCH(A109,調査対象選定!B:B,0)))</f>
        <v>○</v>
      </c>
    </row>
    <row r="110" spans="1:8" s="2" customFormat="1" ht="52.8">
      <c r="A110" s="221"/>
      <c r="B110" s="136" t="s">
        <v>106</v>
      </c>
      <c r="C110" s="74" t="s">
        <v>5</v>
      </c>
      <c r="D110" s="13" t="s">
        <v>22</v>
      </c>
      <c r="E110" s="111"/>
      <c r="F110" s="99"/>
      <c r="G110" s="61"/>
      <c r="H110" s="5" t="str">
        <f>IF(A110=0,H109,INDEX(調査対象選定!A:A,MATCH(A110,調査対象選定!B:B,0)))</f>
        <v>○</v>
      </c>
    </row>
    <row r="111" spans="1:8" s="2" customFormat="1" ht="26.4">
      <c r="A111" s="222"/>
      <c r="B111" s="137" t="s">
        <v>105</v>
      </c>
      <c r="C111" s="75" t="s">
        <v>5</v>
      </c>
      <c r="D111" s="17" t="s">
        <v>22</v>
      </c>
      <c r="E111" s="148"/>
      <c r="F111" s="102"/>
      <c r="G111" s="64"/>
      <c r="H111" s="5" t="str">
        <f>IF(A111=0,H110,INDEX(調査対象選定!A:A,MATCH(A111,調査対象選定!B:B,0)))</f>
        <v>○</v>
      </c>
    </row>
    <row r="112" spans="1:8" s="2" customFormat="1" ht="26.4">
      <c r="A112" s="220" t="s">
        <v>35</v>
      </c>
      <c r="B112" s="135" t="s">
        <v>110</v>
      </c>
      <c r="C112" s="83" t="s">
        <v>5</v>
      </c>
      <c r="D112" s="16" t="s">
        <v>22</v>
      </c>
      <c r="E112" s="147"/>
      <c r="F112" s="101"/>
      <c r="G112" s="63"/>
      <c r="H112" s="5" t="str">
        <f>IF(A112=0,H111,INDEX(調査対象選定!A:A,MATCH(A112,調査対象選定!B:B,0)))</f>
        <v>○</v>
      </c>
    </row>
    <row r="113" spans="1:9" s="2" customFormat="1" ht="39.6">
      <c r="A113" s="221"/>
      <c r="B113" s="136" t="s">
        <v>111</v>
      </c>
      <c r="C113" s="74" t="s">
        <v>5</v>
      </c>
      <c r="D113" s="13" t="s">
        <v>22</v>
      </c>
      <c r="E113" s="111"/>
      <c r="F113" s="99"/>
      <c r="G113" s="61"/>
      <c r="H113" s="5" t="str">
        <f>IF(A113=0,H112,INDEX(調査対象選定!A:A,MATCH(A113,調査対象選定!B:B,0)))</f>
        <v>○</v>
      </c>
    </row>
    <row r="114" spans="1:9" s="2" customFormat="1" ht="52.8">
      <c r="A114" s="221"/>
      <c r="B114" s="136" t="s">
        <v>112</v>
      </c>
      <c r="C114" s="74" t="s">
        <v>5</v>
      </c>
      <c r="D114" s="13" t="s">
        <v>22</v>
      </c>
      <c r="E114" s="111"/>
      <c r="F114" s="99"/>
      <c r="G114" s="61"/>
      <c r="H114" s="5" t="str">
        <f>IF(A114=0,H113,INDEX(調査対象選定!A:A,MATCH(A114,調査対象選定!B:B,0)))</f>
        <v>○</v>
      </c>
    </row>
    <row r="115" spans="1:9" s="2" customFormat="1" ht="52.8">
      <c r="A115" s="221"/>
      <c r="B115" s="136" t="s">
        <v>113</v>
      </c>
      <c r="C115" s="74" t="s">
        <v>5</v>
      </c>
      <c r="D115" s="13" t="s">
        <v>22</v>
      </c>
      <c r="E115" s="111"/>
      <c r="F115" s="99"/>
      <c r="G115" s="61"/>
      <c r="H115" s="5" t="str">
        <f>IF(A115=0,H114,INDEX(調査対象選定!A:A,MATCH(A115,調査対象選定!B:B,0)))</f>
        <v>○</v>
      </c>
    </row>
    <row r="116" spans="1:9" s="2" customFormat="1" ht="171.6">
      <c r="A116" s="221"/>
      <c r="B116" s="136" t="s">
        <v>114</v>
      </c>
      <c r="C116" s="74" t="s">
        <v>5</v>
      </c>
      <c r="D116" s="13" t="s">
        <v>22</v>
      </c>
      <c r="E116" s="111"/>
      <c r="F116" s="99"/>
      <c r="G116" s="61"/>
      <c r="H116" s="5" t="str">
        <f>IF(A116=0,H115,INDEX(調査対象選定!A:A,MATCH(A116,調査対象選定!B:B,0)))</f>
        <v>○</v>
      </c>
    </row>
    <row r="117" spans="1:9" s="2" customFormat="1" ht="26.4">
      <c r="A117" s="222"/>
      <c r="B117" s="137" t="s">
        <v>115</v>
      </c>
      <c r="C117" s="75" t="s">
        <v>5</v>
      </c>
      <c r="D117" s="17" t="s">
        <v>22</v>
      </c>
      <c r="E117" s="148"/>
      <c r="F117" s="102"/>
      <c r="G117" s="64"/>
      <c r="H117" s="5" t="str">
        <f>IF(A117=0,H116,INDEX(調査対象選定!A:A,MATCH(A117,調査対象選定!B:B,0)))</f>
        <v>○</v>
      </c>
    </row>
    <row r="118" spans="1:9" s="4" customFormat="1" ht="39.6">
      <c r="A118" s="256" t="s">
        <v>52</v>
      </c>
      <c r="B118" s="12" t="s">
        <v>183</v>
      </c>
      <c r="C118" s="130" t="s">
        <v>51</v>
      </c>
      <c r="D118" s="121" t="s">
        <v>53</v>
      </c>
      <c r="E118" s="29"/>
      <c r="F118" s="98"/>
      <c r="G118" s="60"/>
      <c r="H118" s="5" t="str">
        <f>IF(A118=0,H117,INDEX(調査対象選定!A:A,MATCH(A118,調査対象選定!B:B,0)))</f>
        <v>○</v>
      </c>
      <c r="I118" s="2"/>
    </row>
    <row r="119" spans="1:9" s="4" customFormat="1" ht="79.2">
      <c r="A119" s="256"/>
      <c r="B119" s="30" t="s">
        <v>184</v>
      </c>
      <c r="C119" s="85" t="s">
        <v>51</v>
      </c>
      <c r="D119" s="122" t="s">
        <v>53</v>
      </c>
      <c r="E119" s="29"/>
      <c r="F119" s="99"/>
      <c r="G119" s="61"/>
      <c r="H119" s="5" t="str">
        <f>IF(A119=0,H118,INDEX(調査対象選定!A:A,MATCH(A119,調査対象選定!B:B,0)))</f>
        <v>○</v>
      </c>
      <c r="I119" s="2"/>
    </row>
    <row r="120" spans="1:9" s="4" customFormat="1" ht="26.4">
      <c r="A120" s="256"/>
      <c r="B120" s="25" t="s">
        <v>252</v>
      </c>
      <c r="C120" s="168" t="str">
        <f>IF(OR(C121=$J$1,C122=$J$1),$J$1,$I$1)</f>
        <v>□</v>
      </c>
      <c r="D120" s="169" t="s">
        <v>22</v>
      </c>
      <c r="E120" s="29"/>
      <c r="F120" s="99"/>
      <c r="G120" s="61"/>
      <c r="H120" s="5" t="str">
        <f>IF(A120=0,H119,INDEX(調査対象選定!A:A,MATCH(A120,調査対象選定!B:B,0)))</f>
        <v>○</v>
      </c>
      <c r="I120" s="2"/>
    </row>
    <row r="121" spans="1:9" s="4" customFormat="1" ht="26.4">
      <c r="A121" s="256"/>
      <c r="B121" s="30" t="s">
        <v>185</v>
      </c>
      <c r="C121" s="85" t="s">
        <v>51</v>
      </c>
      <c r="D121" s="13" t="s">
        <v>22</v>
      </c>
      <c r="E121" s="29"/>
      <c r="F121" s="99"/>
      <c r="G121" s="61"/>
      <c r="H121" s="5" t="str">
        <f>IF(A121=0,H119,INDEX(調査対象選定!A:A,MATCH(A121,調査対象選定!B:B,0)))</f>
        <v>○</v>
      </c>
      <c r="I121" s="2"/>
    </row>
    <row r="122" spans="1:9" s="4" customFormat="1" ht="66">
      <c r="A122" s="256"/>
      <c r="B122" s="12" t="s">
        <v>186</v>
      </c>
      <c r="C122" s="130" t="s">
        <v>51</v>
      </c>
      <c r="D122" s="13" t="s">
        <v>22</v>
      </c>
      <c r="E122" s="29"/>
      <c r="F122" s="99"/>
      <c r="G122" s="61"/>
      <c r="H122" s="5" t="str">
        <f>IF(A122=0,H121,INDEX(調査対象選定!A:A,MATCH(A122,調査対象選定!B:B,0)))</f>
        <v>○</v>
      </c>
      <c r="I122" s="2"/>
    </row>
    <row r="123" spans="1:9" s="4" customFormat="1" ht="52.8">
      <c r="A123" s="257"/>
      <c r="B123" s="18" t="s">
        <v>187</v>
      </c>
      <c r="C123" s="86" t="s">
        <v>51</v>
      </c>
      <c r="D123" s="123" t="s">
        <v>53</v>
      </c>
      <c r="E123" s="148"/>
      <c r="F123" s="100"/>
      <c r="G123" s="62"/>
      <c r="H123" s="5" t="str">
        <f>IF(A123=0,H122,INDEX(調査対象選定!A:A,MATCH(A123,調査対象選定!B:B,0)))</f>
        <v>○</v>
      </c>
      <c r="I123" s="2"/>
    </row>
    <row r="124" spans="1:9" s="2" customFormat="1" ht="39.6">
      <c r="A124" s="220" t="s">
        <v>36</v>
      </c>
      <c r="B124" s="158" t="s">
        <v>254</v>
      </c>
      <c r="C124" s="166" t="str">
        <f>IF(OR(C125=$J$1,C126=$J$1,C127=$J$1),$J$1,$I$1)</f>
        <v>□</v>
      </c>
      <c r="D124" s="167" t="s">
        <v>22</v>
      </c>
      <c r="E124" s="147"/>
      <c r="F124" s="101"/>
      <c r="G124" s="63"/>
      <c r="H124" s="5" t="str">
        <f>IF(A124=0,H123,INDEX(調査対象選定!A:A,MATCH(A124,調査対象選定!B:B,0)))</f>
        <v>○</v>
      </c>
    </row>
    <row r="125" spans="1:9" s="2" customFormat="1" ht="52.8">
      <c r="A125" s="221"/>
      <c r="B125" s="136" t="s">
        <v>290</v>
      </c>
      <c r="C125" s="74" t="s">
        <v>6</v>
      </c>
      <c r="D125" s="13" t="s">
        <v>22</v>
      </c>
      <c r="E125" s="111"/>
      <c r="F125" s="99"/>
      <c r="G125" s="61"/>
      <c r="H125" s="5" t="str">
        <f>IF(A125=0,H124,INDEX(調査対象選定!A:A,MATCH(A125,調査対象選定!B:B,0)))</f>
        <v>○</v>
      </c>
    </row>
    <row r="126" spans="1:9" s="2" customFormat="1" ht="105.6">
      <c r="A126" s="221"/>
      <c r="B126" s="25" t="s">
        <v>291</v>
      </c>
      <c r="C126" s="85" t="s">
        <v>5</v>
      </c>
      <c r="D126" s="32" t="s">
        <v>22</v>
      </c>
      <c r="E126" s="111"/>
      <c r="F126" s="99"/>
      <c r="G126" s="61"/>
      <c r="H126" s="5" t="str">
        <f>IF(A126=0,H125,INDEX(調査対象選定!A:A,MATCH(A126,調査対象選定!B:B,0)))</f>
        <v>○</v>
      </c>
    </row>
    <row r="127" spans="1:9" s="2" customFormat="1" ht="277.2">
      <c r="A127" s="222"/>
      <c r="B127" s="137" t="s">
        <v>292</v>
      </c>
      <c r="C127" s="86" t="s">
        <v>5</v>
      </c>
      <c r="D127" s="33" t="s">
        <v>22</v>
      </c>
      <c r="E127" s="148"/>
      <c r="F127" s="102"/>
      <c r="G127" s="64"/>
      <c r="H127" s="5" t="str">
        <f>IF(A127=0,H126,INDEX(調査対象選定!A:A,MATCH(A127,調査対象選定!B:B,0)))</f>
        <v>○</v>
      </c>
    </row>
    <row r="128" spans="1:9" s="2" customFormat="1" ht="39.6">
      <c r="A128" s="252" t="s">
        <v>14</v>
      </c>
      <c r="B128" s="159" t="s">
        <v>254</v>
      </c>
      <c r="C128" s="164" t="str">
        <f>IF(OR(C129=$J$1,C130=$J$1,C131=$J$1),$J$1,$I$1)</f>
        <v>□</v>
      </c>
      <c r="D128" s="165" t="s">
        <v>22</v>
      </c>
      <c r="E128" s="29"/>
      <c r="F128" s="98"/>
      <c r="G128" s="60"/>
      <c r="H128" s="5" t="str">
        <f>IF(A128=0,H127,INDEX(調査対象選定!A:A,MATCH(A128,調査対象選定!B:B,0)))</f>
        <v>○</v>
      </c>
    </row>
    <row r="129" spans="1:8" s="2" customFormat="1" ht="52.8">
      <c r="A129" s="221"/>
      <c r="B129" s="136" t="s">
        <v>290</v>
      </c>
      <c r="C129" s="74" t="s">
        <v>6</v>
      </c>
      <c r="D129" s="13" t="s">
        <v>22</v>
      </c>
      <c r="E129" s="111"/>
      <c r="F129" s="99"/>
      <c r="G129" s="61"/>
      <c r="H129" s="5" t="str">
        <f>IF(A129=0,H128,INDEX(調査対象選定!A:A,MATCH(A129,調査対象選定!B:B,0)))</f>
        <v>○</v>
      </c>
    </row>
    <row r="130" spans="1:8" s="2" customFormat="1" ht="105.6">
      <c r="A130" s="221"/>
      <c r="B130" s="136" t="s">
        <v>291</v>
      </c>
      <c r="C130" s="85" t="s">
        <v>6</v>
      </c>
      <c r="D130" s="13" t="s">
        <v>22</v>
      </c>
      <c r="E130" s="111"/>
      <c r="F130" s="99"/>
      <c r="G130" s="61"/>
      <c r="H130" s="5" t="str">
        <f>IF(A130=0,H129,INDEX(調査対象選定!A:A,MATCH(A130,調査対象選定!B:B,0)))</f>
        <v>○</v>
      </c>
    </row>
    <row r="131" spans="1:8" s="2" customFormat="1" ht="277.2">
      <c r="A131" s="221"/>
      <c r="B131" s="136" t="s">
        <v>292</v>
      </c>
      <c r="C131" s="74" t="s">
        <v>6</v>
      </c>
      <c r="D131" s="13" t="s">
        <v>22</v>
      </c>
      <c r="E131" s="111"/>
      <c r="F131" s="99"/>
      <c r="G131" s="61"/>
      <c r="H131" s="5" t="str">
        <f>IF(A131=0,H130,INDEX(調査対象選定!A:A,MATCH(A131,調査対象選定!B:B,0)))</f>
        <v>○</v>
      </c>
    </row>
    <row r="132" spans="1:8" s="2" customFormat="1" ht="52.8">
      <c r="A132" s="222"/>
      <c r="B132" s="137" t="s">
        <v>116</v>
      </c>
      <c r="C132" s="75" t="s">
        <v>5</v>
      </c>
      <c r="D132" s="17" t="s">
        <v>18</v>
      </c>
      <c r="E132" s="148"/>
      <c r="F132" s="102"/>
      <c r="G132" s="64"/>
      <c r="H132" s="5" t="str">
        <f>IF(A132=0,H131,INDEX(調査対象選定!A:A,MATCH(A132,調査対象選定!B:B,0)))</f>
        <v>○</v>
      </c>
    </row>
    <row r="133" spans="1:8" s="2" customFormat="1" ht="79.2">
      <c r="A133" s="220" t="s">
        <v>37</v>
      </c>
      <c r="B133" s="135" t="s">
        <v>117</v>
      </c>
      <c r="C133" s="83" t="s">
        <v>5</v>
      </c>
      <c r="D133" s="16" t="s">
        <v>22</v>
      </c>
      <c r="E133" s="147"/>
      <c r="F133" s="101"/>
      <c r="G133" s="63"/>
      <c r="H133" s="5" t="str">
        <f>IF(A133=0,H132,INDEX(調査対象選定!A:A,MATCH(A133,調査対象選定!B:B,0)))</f>
        <v>○</v>
      </c>
    </row>
    <row r="134" spans="1:8" s="2" customFormat="1" ht="52.8">
      <c r="A134" s="221"/>
      <c r="B134" s="136" t="s">
        <v>118</v>
      </c>
      <c r="C134" s="74" t="s">
        <v>5</v>
      </c>
      <c r="D134" s="13" t="s">
        <v>22</v>
      </c>
      <c r="E134" s="111"/>
      <c r="F134" s="99"/>
      <c r="G134" s="61"/>
      <c r="H134" s="5" t="str">
        <f>IF(A134=0,H133,INDEX(調査対象選定!A:A,MATCH(A134,調査対象選定!B:B,0)))</f>
        <v>○</v>
      </c>
    </row>
    <row r="135" spans="1:8" s="2" customFormat="1" ht="184.8">
      <c r="A135" s="221"/>
      <c r="B135" s="136" t="s">
        <v>119</v>
      </c>
      <c r="C135" s="74" t="s">
        <v>5</v>
      </c>
      <c r="D135" s="13" t="s">
        <v>22</v>
      </c>
      <c r="E135" s="111"/>
      <c r="F135" s="99"/>
      <c r="G135" s="61"/>
      <c r="H135" s="5" t="str">
        <f>IF(A135=0,H134,INDEX(調査対象選定!A:A,MATCH(A135,調査対象選定!B:B,0)))</f>
        <v>○</v>
      </c>
    </row>
    <row r="136" spans="1:8" s="2" customFormat="1" ht="39.6">
      <c r="A136" s="221"/>
      <c r="B136" s="136" t="s">
        <v>120</v>
      </c>
      <c r="C136" s="74" t="s">
        <v>5</v>
      </c>
      <c r="D136" s="13" t="s">
        <v>22</v>
      </c>
      <c r="E136" s="111"/>
      <c r="F136" s="99"/>
      <c r="G136" s="61"/>
      <c r="H136" s="5" t="str">
        <f>IF(A136=0,H135,INDEX(調査対象選定!A:A,MATCH(A136,調査対象選定!B:B,0)))</f>
        <v>○</v>
      </c>
    </row>
    <row r="137" spans="1:8" s="2" customFormat="1" ht="39.6">
      <c r="A137" s="222"/>
      <c r="B137" s="137" t="s">
        <v>121</v>
      </c>
      <c r="C137" s="75" t="s">
        <v>5</v>
      </c>
      <c r="D137" s="17" t="s">
        <v>22</v>
      </c>
      <c r="E137" s="148"/>
      <c r="F137" s="102"/>
      <c r="G137" s="64"/>
      <c r="H137" s="5" t="str">
        <f>IF(A137=0,H136,INDEX(調査対象選定!A:A,MATCH(A137,調査対象選定!B:B,0)))</f>
        <v>○</v>
      </c>
    </row>
    <row r="138" spans="1:8" s="2" customFormat="1" ht="52.8">
      <c r="A138" s="220" t="s">
        <v>38</v>
      </c>
      <c r="B138" s="135" t="s">
        <v>122</v>
      </c>
      <c r="C138" s="83" t="s">
        <v>5</v>
      </c>
      <c r="D138" s="16" t="s">
        <v>22</v>
      </c>
      <c r="E138" s="147"/>
      <c r="F138" s="101"/>
      <c r="G138" s="63"/>
      <c r="H138" s="5" t="str">
        <f>IF(A138=0,H137,INDEX(調査対象選定!A:A,MATCH(A138,調査対象選定!B:B,0)))</f>
        <v>○</v>
      </c>
    </row>
    <row r="139" spans="1:8" s="2" customFormat="1" ht="39.6">
      <c r="A139" s="221"/>
      <c r="B139" s="136" t="s">
        <v>123</v>
      </c>
      <c r="C139" s="74" t="s">
        <v>5</v>
      </c>
      <c r="D139" s="13" t="s">
        <v>22</v>
      </c>
      <c r="E139" s="111"/>
      <c r="F139" s="99"/>
      <c r="G139" s="61"/>
      <c r="H139" s="5" t="str">
        <f>IF(A139=0,H138,INDEX(調査対象選定!A:A,MATCH(A139,調査対象選定!B:B,0)))</f>
        <v>○</v>
      </c>
    </row>
    <row r="140" spans="1:8" s="2" customFormat="1" ht="26.4">
      <c r="A140" s="222"/>
      <c r="B140" s="137" t="s">
        <v>124</v>
      </c>
      <c r="C140" s="75" t="s">
        <v>5</v>
      </c>
      <c r="D140" s="17" t="s">
        <v>22</v>
      </c>
      <c r="E140" s="148"/>
      <c r="F140" s="102"/>
      <c r="G140" s="64"/>
      <c r="H140" s="5" t="str">
        <f>IF(A140=0,H139,INDEX(調査対象選定!A:A,MATCH(A140,調査対象選定!B:B,0)))</f>
        <v>○</v>
      </c>
    </row>
    <row r="141" spans="1:8" s="2" customFormat="1" ht="52.8">
      <c r="A141" s="218" t="s">
        <v>11</v>
      </c>
      <c r="B141" s="149" t="s">
        <v>125</v>
      </c>
      <c r="C141" s="76" t="s">
        <v>5</v>
      </c>
      <c r="D141" s="11" t="s">
        <v>22</v>
      </c>
      <c r="E141" s="29"/>
      <c r="F141" s="98"/>
      <c r="G141" s="60"/>
      <c r="H141" s="5" t="str">
        <f>IF(A141=0,H140,INDEX(調査対象選定!A:A,MATCH(A141,調査対象選定!B:B,0)))</f>
        <v>○</v>
      </c>
    </row>
    <row r="142" spans="1:8" s="2" customFormat="1" ht="39.6">
      <c r="A142" s="219"/>
      <c r="B142" s="137" t="s">
        <v>126</v>
      </c>
      <c r="C142" s="75" t="s">
        <v>5</v>
      </c>
      <c r="D142" s="17" t="s">
        <v>22</v>
      </c>
      <c r="E142" s="148"/>
      <c r="F142" s="102"/>
      <c r="G142" s="64"/>
      <c r="H142" s="5" t="str">
        <f>IF(A142=0,H141,INDEX(調査対象選定!A:A,MATCH(A142,調査対象選定!B:B,0)))</f>
        <v>○</v>
      </c>
    </row>
    <row r="143" spans="1:8" s="2" customFormat="1" ht="79.2">
      <c r="A143" s="220" t="s">
        <v>3</v>
      </c>
      <c r="B143" s="135" t="s">
        <v>127</v>
      </c>
      <c r="C143" s="83" t="s">
        <v>5</v>
      </c>
      <c r="D143" s="16" t="s">
        <v>22</v>
      </c>
      <c r="E143" s="147"/>
      <c r="F143" s="101"/>
      <c r="G143" s="63"/>
      <c r="H143" s="5" t="str">
        <f>IF(A143=0,H142,INDEX(調査対象選定!A:A,MATCH(A143,調査対象選定!B:B,0)))</f>
        <v>○</v>
      </c>
    </row>
    <row r="144" spans="1:8" s="2" customFormat="1" ht="39.6">
      <c r="A144" s="221"/>
      <c r="B144" s="136" t="s">
        <v>128</v>
      </c>
      <c r="C144" s="74" t="s">
        <v>5</v>
      </c>
      <c r="D144" s="13" t="s">
        <v>22</v>
      </c>
      <c r="E144" s="111"/>
      <c r="F144" s="99"/>
      <c r="G144" s="61"/>
      <c r="H144" s="5" t="str">
        <f>IF(A144=0,H143,INDEX(調査対象選定!A:A,MATCH(A144,調査対象選定!B:B,0)))</f>
        <v>○</v>
      </c>
    </row>
    <row r="145" spans="1:9" s="2" customFormat="1" ht="39.6">
      <c r="A145" s="221"/>
      <c r="B145" s="136" t="s">
        <v>129</v>
      </c>
      <c r="C145" s="74" t="s">
        <v>5</v>
      </c>
      <c r="D145" s="13" t="s">
        <v>22</v>
      </c>
      <c r="E145" s="111"/>
      <c r="F145" s="99"/>
      <c r="G145" s="61"/>
      <c r="H145" s="5" t="str">
        <f>IF(A145=0,H144,INDEX(調査対象選定!A:A,MATCH(A145,調査対象選定!B:B,0)))</f>
        <v>○</v>
      </c>
    </row>
    <row r="146" spans="1:9" s="2" customFormat="1" ht="39.6">
      <c r="A146" s="221"/>
      <c r="B146" s="136" t="s">
        <v>130</v>
      </c>
      <c r="C146" s="74" t="s">
        <v>5</v>
      </c>
      <c r="D146" s="13" t="s">
        <v>22</v>
      </c>
      <c r="E146" s="111"/>
      <c r="F146" s="99"/>
      <c r="G146" s="61"/>
      <c r="H146" s="5" t="str">
        <f>IF(A146=0,H145,INDEX(調査対象選定!A:A,MATCH(A146,調査対象選定!B:B,0)))</f>
        <v>○</v>
      </c>
    </row>
    <row r="147" spans="1:9" s="2" customFormat="1" ht="52.8">
      <c r="A147" s="221"/>
      <c r="B147" s="136" t="s">
        <v>131</v>
      </c>
      <c r="C147" s="74" t="s">
        <v>5</v>
      </c>
      <c r="D147" s="13" t="s">
        <v>22</v>
      </c>
      <c r="E147" s="111"/>
      <c r="F147" s="99"/>
      <c r="G147" s="61"/>
      <c r="H147" s="5" t="str">
        <f>IF(A147=0,H146,INDEX(調査対象選定!A:A,MATCH(A147,調査対象選定!B:B,0)))</f>
        <v>○</v>
      </c>
    </row>
    <row r="148" spans="1:9" s="2" customFormat="1" ht="39.6">
      <c r="A148" s="222"/>
      <c r="B148" s="137" t="s">
        <v>132</v>
      </c>
      <c r="C148" s="75" t="s">
        <v>5</v>
      </c>
      <c r="D148" s="17" t="s">
        <v>22</v>
      </c>
      <c r="E148" s="148"/>
      <c r="F148" s="102"/>
      <c r="G148" s="64"/>
      <c r="H148" s="5" t="str">
        <f>IF(A148=0,H147,INDEX(調査対象選定!A:A,MATCH(A148,調査対象選定!B:B,0)))</f>
        <v>○</v>
      </c>
    </row>
    <row r="149" spans="1:9" s="2" customFormat="1" ht="52.8">
      <c r="A149" s="220" t="s">
        <v>39</v>
      </c>
      <c r="B149" s="135" t="s">
        <v>133</v>
      </c>
      <c r="C149" s="84" t="s">
        <v>5</v>
      </c>
      <c r="D149" s="16" t="s">
        <v>22</v>
      </c>
      <c r="E149" s="147"/>
      <c r="F149" s="101"/>
      <c r="G149" s="63"/>
      <c r="H149" s="5" t="str">
        <f>IF(A149=0,H148,INDEX(調査対象選定!A:A,MATCH(A149,調査対象選定!B:B,0)))</f>
        <v>○</v>
      </c>
    </row>
    <row r="150" spans="1:9" s="4" customFormat="1" ht="52.8">
      <c r="A150" s="222"/>
      <c r="B150" s="137" t="s">
        <v>134</v>
      </c>
      <c r="C150" s="86" t="s">
        <v>5</v>
      </c>
      <c r="D150" s="17" t="s">
        <v>68</v>
      </c>
      <c r="E150" s="148"/>
      <c r="F150" s="102"/>
      <c r="G150" s="64"/>
      <c r="H150" s="5" t="str">
        <f>IF(A150=0,H149,INDEX(調査対象選定!A:A,MATCH(A150,調査対象選定!B:B,0)))</f>
        <v>○</v>
      </c>
      <c r="I150" s="2"/>
    </row>
    <row r="151" spans="1:9" s="2" customFormat="1" ht="52.8">
      <c r="A151" s="50" t="s">
        <v>67</v>
      </c>
      <c r="B151" s="133" t="s">
        <v>135</v>
      </c>
      <c r="C151" s="89" t="s">
        <v>5</v>
      </c>
      <c r="D151" s="31" t="s">
        <v>22</v>
      </c>
      <c r="E151" s="140"/>
      <c r="F151" s="104"/>
      <c r="G151" s="66"/>
      <c r="H151" s="5" t="str">
        <f>IF(A151=0,H150,INDEX(調査対象選定!A:A,MATCH(A151,調査対象選定!B:B,0)))</f>
        <v>○</v>
      </c>
    </row>
    <row r="152" spans="1:9" s="2" customFormat="1" ht="52.8">
      <c r="A152" s="243" t="s">
        <v>54</v>
      </c>
      <c r="B152" s="141" t="s">
        <v>188</v>
      </c>
      <c r="C152" s="84" t="s">
        <v>51</v>
      </c>
      <c r="D152" s="124" t="s">
        <v>55</v>
      </c>
      <c r="E152" s="114"/>
      <c r="F152" s="101"/>
      <c r="G152" s="63"/>
      <c r="H152" s="5" t="str">
        <f>IF(A152=0,H151,INDEX(調査対象選定!A:A,MATCH(A152,調査対象選定!B:B,0)))</f>
        <v>○</v>
      </c>
    </row>
    <row r="153" spans="1:9" s="2" customFormat="1" ht="66">
      <c r="A153" s="244"/>
      <c r="B153" s="142" t="s">
        <v>189</v>
      </c>
      <c r="C153" s="85" t="s">
        <v>51</v>
      </c>
      <c r="D153" s="122" t="s">
        <v>56</v>
      </c>
      <c r="E153" s="67"/>
      <c r="F153" s="99"/>
      <c r="G153" s="61"/>
      <c r="H153" s="5" t="str">
        <f>IF(A153=0,H152,INDEX(調査対象選定!A:A,MATCH(A153,調査対象選定!B:B,0)))</f>
        <v>○</v>
      </c>
    </row>
    <row r="154" spans="1:9" s="2" customFormat="1" ht="66">
      <c r="A154" s="244"/>
      <c r="B154" s="142" t="s">
        <v>190</v>
      </c>
      <c r="C154" s="85" t="s">
        <v>51</v>
      </c>
      <c r="D154" s="122" t="s">
        <v>56</v>
      </c>
      <c r="E154" s="67"/>
      <c r="F154" s="99"/>
      <c r="G154" s="61"/>
      <c r="H154" s="5" t="str">
        <f>IF(A154=0,H153,INDEX(調査対象選定!A:A,MATCH(A154,調査対象選定!B:B,0)))</f>
        <v>○</v>
      </c>
    </row>
    <row r="155" spans="1:9" s="2" customFormat="1" ht="39.6">
      <c r="A155" s="244"/>
      <c r="B155" s="142" t="s">
        <v>191</v>
      </c>
      <c r="C155" s="85" t="s">
        <v>51</v>
      </c>
      <c r="D155" s="122" t="s">
        <v>56</v>
      </c>
      <c r="E155" s="67"/>
      <c r="F155" s="99"/>
      <c r="G155" s="61"/>
      <c r="H155" s="5" t="str">
        <f>IF(A155=0,H154,INDEX(調査対象選定!A:A,MATCH(A155,調査対象選定!B:B,0)))</f>
        <v>○</v>
      </c>
    </row>
    <row r="156" spans="1:9" s="2" customFormat="1" ht="132">
      <c r="A156" s="244"/>
      <c r="B156" s="142" t="s">
        <v>192</v>
      </c>
      <c r="C156" s="85" t="s">
        <v>51</v>
      </c>
      <c r="D156" s="122" t="s">
        <v>57</v>
      </c>
      <c r="E156" s="67" t="s">
        <v>58</v>
      </c>
      <c r="F156" s="99"/>
      <c r="G156" s="61"/>
      <c r="H156" s="5" t="str">
        <f>IF(A156=0,H155,INDEX(調査対象選定!A:A,MATCH(A156,調査対象選定!B:B,0)))</f>
        <v>○</v>
      </c>
    </row>
    <row r="157" spans="1:9" s="2" customFormat="1" ht="39.6">
      <c r="A157" s="244"/>
      <c r="B157" s="142" t="s">
        <v>193</v>
      </c>
      <c r="C157" s="85" t="s">
        <v>51</v>
      </c>
      <c r="D157" s="122" t="s">
        <v>55</v>
      </c>
      <c r="E157" s="67"/>
      <c r="F157" s="99"/>
      <c r="G157" s="61"/>
      <c r="H157" s="5" t="str">
        <f>IF(A157=0,H156,INDEX(調査対象選定!A:A,MATCH(A157,調査対象選定!B:B,0)))</f>
        <v>○</v>
      </c>
    </row>
    <row r="158" spans="1:9" s="2" customFormat="1" ht="26.4">
      <c r="A158" s="245"/>
      <c r="B158" s="143" t="s">
        <v>194</v>
      </c>
      <c r="C158" s="86" t="s">
        <v>51</v>
      </c>
      <c r="D158" s="123" t="s">
        <v>53</v>
      </c>
      <c r="E158" s="68"/>
      <c r="F158" s="102"/>
      <c r="G158" s="64"/>
      <c r="H158" s="5" t="str">
        <f>IF(A158=0,H157,INDEX(調査対象選定!A:A,MATCH(A158,調査対象選定!B:B,0)))</f>
        <v>○</v>
      </c>
    </row>
    <row r="159" spans="1:9" s="2" customFormat="1" ht="92.4">
      <c r="A159" s="220" t="s">
        <v>40</v>
      </c>
      <c r="B159" s="135" t="s">
        <v>136</v>
      </c>
      <c r="C159" s="83" t="s">
        <v>5</v>
      </c>
      <c r="D159" s="16" t="s">
        <v>22</v>
      </c>
      <c r="E159" s="147"/>
      <c r="F159" s="101"/>
      <c r="G159" s="63"/>
      <c r="H159" s="5" t="str">
        <f>IF(A159=0,H158,INDEX(調査対象選定!A:A,MATCH(A159,調査対象選定!B:B,0)))</f>
        <v>○</v>
      </c>
    </row>
    <row r="160" spans="1:9" ht="39.6">
      <c r="A160" s="221"/>
      <c r="B160" s="136" t="s">
        <v>137</v>
      </c>
      <c r="C160" s="74" t="s">
        <v>5</v>
      </c>
      <c r="D160" s="13" t="s">
        <v>22</v>
      </c>
      <c r="E160" s="111"/>
      <c r="F160" s="99"/>
      <c r="G160" s="61"/>
      <c r="H160" s="5" t="str">
        <f>IF(A160=0,H159,INDEX(調査対象選定!A:A,MATCH(A160,調査対象選定!B:B,0)))</f>
        <v>○</v>
      </c>
      <c r="I160" s="2"/>
    </row>
    <row r="161" spans="1:9" ht="26.4">
      <c r="A161" s="221"/>
      <c r="B161" s="136" t="s">
        <v>138</v>
      </c>
      <c r="C161" s="74" t="s">
        <v>5</v>
      </c>
      <c r="D161" s="13" t="s">
        <v>22</v>
      </c>
      <c r="E161" s="111" t="s">
        <v>19</v>
      </c>
      <c r="F161" s="99"/>
      <c r="G161" s="61"/>
      <c r="H161" s="5" t="str">
        <f>IF(A161=0,H160,INDEX(調査対象選定!A:A,MATCH(A161,調査対象選定!B:B,0)))</f>
        <v>○</v>
      </c>
      <c r="I161" s="2"/>
    </row>
    <row r="162" spans="1:9" ht="52.8">
      <c r="A162" s="221"/>
      <c r="B162" s="136" t="s">
        <v>139</v>
      </c>
      <c r="C162" s="74" t="s">
        <v>5</v>
      </c>
      <c r="D162" s="13" t="s">
        <v>22</v>
      </c>
      <c r="E162" s="111"/>
      <c r="F162" s="99"/>
      <c r="G162" s="61"/>
      <c r="H162" s="5" t="str">
        <f>IF(A162=0,H161,INDEX(調査対象選定!A:A,MATCH(A162,調査対象選定!B:B,0)))</f>
        <v>○</v>
      </c>
      <c r="I162" s="2"/>
    </row>
    <row r="163" spans="1:9" ht="39.6">
      <c r="A163" s="221"/>
      <c r="B163" s="136" t="s">
        <v>140</v>
      </c>
      <c r="C163" s="74" t="s">
        <v>5</v>
      </c>
      <c r="D163" s="13" t="s">
        <v>22</v>
      </c>
      <c r="E163" s="111"/>
      <c r="F163" s="99"/>
      <c r="G163" s="61"/>
      <c r="H163" s="5" t="str">
        <f>IF(A163=0,H162,INDEX(調査対象選定!A:A,MATCH(A163,調査対象選定!B:B,0)))</f>
        <v>○</v>
      </c>
      <c r="I163" s="2"/>
    </row>
    <row r="164" spans="1:9" ht="39.6">
      <c r="A164" s="221"/>
      <c r="B164" s="136" t="s">
        <v>141</v>
      </c>
      <c r="C164" s="74" t="s">
        <v>5</v>
      </c>
      <c r="D164" s="13" t="s">
        <v>22</v>
      </c>
      <c r="E164" s="111"/>
      <c r="F164" s="99"/>
      <c r="G164" s="61"/>
      <c r="H164" s="5" t="str">
        <f>IF(A164=0,H163,INDEX(調査対象選定!A:A,MATCH(A164,調査対象選定!B:B,0)))</f>
        <v>○</v>
      </c>
      <c r="I164" s="2"/>
    </row>
    <row r="165" spans="1:9" ht="52.8">
      <c r="A165" s="221"/>
      <c r="B165" s="136" t="s">
        <v>142</v>
      </c>
      <c r="C165" s="74" t="s">
        <v>5</v>
      </c>
      <c r="D165" s="13" t="s">
        <v>22</v>
      </c>
      <c r="E165" s="111"/>
      <c r="F165" s="99"/>
      <c r="G165" s="61"/>
      <c r="H165" s="5" t="str">
        <f>IF(A165=0,H164,INDEX(調査対象選定!A:A,MATCH(A165,調査対象選定!B:B,0)))</f>
        <v>○</v>
      </c>
      <c r="I165" s="2"/>
    </row>
    <row r="166" spans="1:9" ht="79.2">
      <c r="A166" s="221"/>
      <c r="B166" s="136" t="s">
        <v>143</v>
      </c>
      <c r="C166" s="74" t="s">
        <v>5</v>
      </c>
      <c r="D166" s="13" t="s">
        <v>22</v>
      </c>
      <c r="E166" s="111"/>
      <c r="F166" s="99"/>
      <c r="G166" s="61"/>
      <c r="H166" s="5" t="str">
        <f>IF(A166=0,H165,INDEX(調査対象選定!A:A,MATCH(A166,調査対象選定!B:B,0)))</f>
        <v>○</v>
      </c>
      <c r="I166" s="2"/>
    </row>
    <row r="167" spans="1:9" ht="26.4">
      <c r="A167" s="222"/>
      <c r="B167" s="137" t="s">
        <v>105</v>
      </c>
      <c r="C167" s="75" t="s">
        <v>5</v>
      </c>
      <c r="D167" s="17" t="s">
        <v>22</v>
      </c>
      <c r="E167" s="148"/>
      <c r="F167" s="102"/>
      <c r="G167" s="64"/>
      <c r="H167" s="5" t="str">
        <f>IF(A167=0,H166,INDEX(調査対象選定!A:A,MATCH(A167,調査対象選定!B:B,0)))</f>
        <v>○</v>
      </c>
      <c r="I167" s="2"/>
    </row>
    <row r="168" spans="1:9" ht="79.2">
      <c r="A168" s="220" t="s">
        <v>41</v>
      </c>
      <c r="B168" s="135" t="s">
        <v>144</v>
      </c>
      <c r="C168" s="83" t="s">
        <v>5</v>
      </c>
      <c r="D168" s="16" t="s">
        <v>22</v>
      </c>
      <c r="E168" s="147"/>
      <c r="F168" s="101"/>
      <c r="G168" s="63"/>
      <c r="H168" s="5" t="str">
        <f>IF(A168=0,H167,INDEX(調査対象選定!A:A,MATCH(A168,調査対象選定!B:B,0)))</f>
        <v>○</v>
      </c>
      <c r="I168" s="2"/>
    </row>
    <row r="169" spans="1:9" ht="39.6">
      <c r="A169" s="221"/>
      <c r="B169" s="136" t="s">
        <v>145</v>
      </c>
      <c r="C169" s="74" t="s">
        <v>5</v>
      </c>
      <c r="D169" s="13" t="s">
        <v>22</v>
      </c>
      <c r="E169" s="111"/>
      <c r="F169" s="99"/>
      <c r="G169" s="61"/>
      <c r="H169" s="5" t="str">
        <f>IF(A169=0,H168,INDEX(調査対象選定!A:A,MATCH(A169,調査対象選定!B:B,0)))</f>
        <v>○</v>
      </c>
      <c r="I169" s="2"/>
    </row>
    <row r="170" spans="1:9" ht="66">
      <c r="A170" s="221"/>
      <c r="B170" s="136" t="s">
        <v>146</v>
      </c>
      <c r="C170" s="74" t="s">
        <v>5</v>
      </c>
      <c r="D170" s="13" t="s">
        <v>22</v>
      </c>
      <c r="E170" s="111"/>
      <c r="F170" s="99"/>
      <c r="G170" s="61"/>
      <c r="H170" s="5" t="str">
        <f>IF(A170=0,H169,INDEX(調査対象選定!A:A,MATCH(A170,調査対象選定!B:B,0)))</f>
        <v>○</v>
      </c>
      <c r="I170" s="2"/>
    </row>
    <row r="171" spans="1:9" ht="52.8">
      <c r="A171" s="222"/>
      <c r="B171" s="137" t="s">
        <v>147</v>
      </c>
      <c r="C171" s="75" t="s">
        <v>5</v>
      </c>
      <c r="D171" s="17" t="s">
        <v>22</v>
      </c>
      <c r="E171" s="148" t="s">
        <v>42</v>
      </c>
      <c r="F171" s="102"/>
      <c r="G171" s="64"/>
      <c r="H171" s="5" t="str">
        <f>IF(A171=0,H170,INDEX(調査対象選定!A:A,MATCH(A171,調査対象選定!B:B,0)))</f>
        <v>○</v>
      </c>
      <c r="I171" s="2"/>
    </row>
    <row r="172" spans="1:9" ht="79.2">
      <c r="A172" s="220" t="s">
        <v>43</v>
      </c>
      <c r="B172" s="135" t="s">
        <v>217</v>
      </c>
      <c r="C172" s="83" t="s">
        <v>5</v>
      </c>
      <c r="D172" s="16" t="s">
        <v>22</v>
      </c>
      <c r="E172" s="147"/>
      <c r="F172" s="101"/>
      <c r="G172" s="63"/>
      <c r="H172" s="5" t="str">
        <f>IF(A172=0,H171,INDEX(調査対象選定!A:A,MATCH(A172,調査対象選定!B:B,0)))</f>
        <v>○</v>
      </c>
      <c r="I172" s="2"/>
    </row>
    <row r="173" spans="1:9" ht="52.8">
      <c r="A173" s="221"/>
      <c r="B173" s="136" t="s">
        <v>148</v>
      </c>
      <c r="C173" s="74" t="s">
        <v>5</v>
      </c>
      <c r="D173" s="13" t="s">
        <v>22</v>
      </c>
      <c r="E173" s="111"/>
      <c r="F173" s="99"/>
      <c r="G173" s="61"/>
      <c r="H173" s="5" t="str">
        <f>IF(A173=0,H172,INDEX(調査対象選定!A:A,MATCH(A173,調査対象選定!B:B,0)))</f>
        <v>○</v>
      </c>
      <c r="I173" s="2"/>
    </row>
    <row r="174" spans="1:9" ht="105.6">
      <c r="A174" s="221"/>
      <c r="B174" s="136" t="s">
        <v>149</v>
      </c>
      <c r="C174" s="74" t="s">
        <v>5</v>
      </c>
      <c r="D174" s="13" t="s">
        <v>22</v>
      </c>
      <c r="E174" s="111"/>
      <c r="F174" s="99"/>
      <c r="G174" s="61"/>
      <c r="H174" s="5" t="str">
        <f>IF(A174=0,H173,INDEX(調査対象選定!A:A,MATCH(A174,調査対象選定!B:B,0)))</f>
        <v>○</v>
      </c>
      <c r="I174" s="2"/>
    </row>
    <row r="175" spans="1:9" ht="39.6">
      <c r="A175" s="222"/>
      <c r="B175" s="137" t="s">
        <v>150</v>
      </c>
      <c r="C175" s="75" t="s">
        <v>5</v>
      </c>
      <c r="D175" s="17" t="s">
        <v>22</v>
      </c>
      <c r="E175" s="148"/>
      <c r="F175" s="102"/>
      <c r="G175" s="64"/>
      <c r="H175" s="5" t="str">
        <f>IF(A175=0,H174,INDEX(調査対象選定!A:A,MATCH(A175,調査対象選定!B:B,0)))</f>
        <v>○</v>
      </c>
      <c r="I175" s="2"/>
    </row>
    <row r="176" spans="1:9" ht="79.2">
      <c r="A176" s="220" t="s">
        <v>44</v>
      </c>
      <c r="B176" s="135" t="s">
        <v>217</v>
      </c>
      <c r="C176" s="83" t="s">
        <v>5</v>
      </c>
      <c r="D176" s="16" t="s">
        <v>22</v>
      </c>
      <c r="E176" s="147"/>
      <c r="F176" s="101"/>
      <c r="G176" s="63"/>
      <c r="H176" s="5" t="str">
        <f>IF(A176=0,H175,INDEX(調査対象選定!A:A,MATCH(A176,調査対象選定!B:B,0)))</f>
        <v>○</v>
      </c>
      <c r="I176" s="2"/>
    </row>
    <row r="177" spans="1:9" ht="52.8">
      <c r="A177" s="221"/>
      <c r="B177" s="136" t="s">
        <v>148</v>
      </c>
      <c r="C177" s="74" t="s">
        <v>5</v>
      </c>
      <c r="D177" s="13" t="s">
        <v>22</v>
      </c>
      <c r="E177" s="111"/>
      <c r="F177" s="99"/>
      <c r="G177" s="61"/>
      <c r="H177" s="5" t="str">
        <f>IF(A177=0,H176,INDEX(調査対象選定!A:A,MATCH(A177,調査対象選定!B:B,0)))</f>
        <v>○</v>
      </c>
      <c r="I177" s="2"/>
    </row>
    <row r="178" spans="1:9" ht="105.6">
      <c r="A178" s="221"/>
      <c r="B178" s="136" t="s">
        <v>149</v>
      </c>
      <c r="C178" s="74" t="s">
        <v>5</v>
      </c>
      <c r="D178" s="13" t="s">
        <v>22</v>
      </c>
      <c r="E178" s="111"/>
      <c r="F178" s="99"/>
      <c r="G178" s="61"/>
      <c r="H178" s="5" t="str">
        <f>IF(A178=0,H177,INDEX(調査対象選定!A:A,MATCH(A178,調査対象選定!B:B,0)))</f>
        <v>○</v>
      </c>
      <c r="I178" s="2"/>
    </row>
    <row r="179" spans="1:9" ht="39.6">
      <c r="A179" s="221"/>
      <c r="B179" s="136" t="s">
        <v>150</v>
      </c>
      <c r="C179" s="74" t="s">
        <v>5</v>
      </c>
      <c r="D179" s="13" t="s">
        <v>22</v>
      </c>
      <c r="E179" s="111"/>
      <c r="F179" s="99"/>
      <c r="G179" s="61"/>
      <c r="H179" s="5" t="str">
        <f>IF(A179=0,H178,INDEX(調査対象選定!A:A,MATCH(A179,調査対象選定!B:B,0)))</f>
        <v>○</v>
      </c>
      <c r="I179" s="2"/>
    </row>
    <row r="180" spans="1:9" ht="66">
      <c r="A180" s="221"/>
      <c r="B180" s="136" t="s">
        <v>151</v>
      </c>
      <c r="C180" s="74" t="s">
        <v>5</v>
      </c>
      <c r="D180" s="13" t="s">
        <v>22</v>
      </c>
      <c r="E180" s="111"/>
      <c r="F180" s="99"/>
      <c r="G180" s="61"/>
      <c r="H180" s="5" t="str">
        <f>IF(A180=0,H179,INDEX(調査対象選定!A:A,MATCH(A180,調査対象選定!B:B,0)))</f>
        <v>○</v>
      </c>
      <c r="I180" s="2"/>
    </row>
    <row r="181" spans="1:9" ht="52.8">
      <c r="A181" s="222"/>
      <c r="B181" s="137" t="s">
        <v>152</v>
      </c>
      <c r="C181" s="75" t="s">
        <v>5</v>
      </c>
      <c r="D181" s="17" t="s">
        <v>22</v>
      </c>
      <c r="E181" s="148"/>
      <c r="F181" s="102"/>
      <c r="G181" s="64"/>
      <c r="H181" s="5" t="str">
        <f>IF(A181=0,H180,INDEX(調査対象選定!A:A,MATCH(A181,調査対象選定!B:B,0)))</f>
        <v>○</v>
      </c>
      <c r="I181" s="2"/>
    </row>
    <row r="182" spans="1:9" ht="158.4">
      <c r="A182" s="253" t="s">
        <v>59</v>
      </c>
      <c r="B182" s="144" t="s">
        <v>202</v>
      </c>
      <c r="C182" s="90" t="s">
        <v>51</v>
      </c>
      <c r="D182" s="125" t="s">
        <v>53</v>
      </c>
      <c r="E182" s="108"/>
      <c r="F182" s="101"/>
      <c r="G182" s="63"/>
      <c r="H182" s="5" t="str">
        <f>IF(A182=0,H181,INDEX(調査対象選定!A:A,MATCH(A182,調査対象選定!B:B,0)))</f>
        <v>○</v>
      </c>
      <c r="I182" s="2"/>
    </row>
    <row r="183" spans="1:9" s="3" customFormat="1" ht="39.6">
      <c r="A183" s="254"/>
      <c r="B183" s="145" t="s">
        <v>195</v>
      </c>
      <c r="C183" s="91" t="s">
        <v>51</v>
      </c>
      <c r="D183" s="126" t="s">
        <v>53</v>
      </c>
      <c r="E183" s="109"/>
      <c r="F183" s="99"/>
      <c r="G183" s="61"/>
      <c r="H183" s="5" t="str">
        <f>IF(A183=0,H182,INDEX(調査対象選定!A:A,MATCH(A183,調査対象選定!B:B,0)))</f>
        <v>○</v>
      </c>
      <c r="I183" s="2"/>
    </row>
    <row r="184" spans="1:9" ht="79.2">
      <c r="A184" s="254"/>
      <c r="B184" s="145" t="s">
        <v>204</v>
      </c>
      <c r="C184" s="91" t="s">
        <v>51</v>
      </c>
      <c r="D184" s="126" t="s">
        <v>53</v>
      </c>
      <c r="E184" s="109"/>
      <c r="F184" s="99"/>
      <c r="G184" s="61"/>
      <c r="H184" s="5" t="str">
        <f>IF(A184=0,H183,INDEX(調査対象選定!A:A,MATCH(A184,調査対象選定!B:B,0)))</f>
        <v>○</v>
      </c>
      <c r="I184" s="2"/>
    </row>
    <row r="185" spans="1:9" ht="66">
      <c r="A185" s="254"/>
      <c r="B185" s="145" t="s">
        <v>196</v>
      </c>
      <c r="C185" s="91" t="s">
        <v>51</v>
      </c>
      <c r="D185" s="126" t="s">
        <v>53</v>
      </c>
      <c r="E185" s="109"/>
      <c r="F185" s="99"/>
      <c r="G185" s="61"/>
      <c r="H185" s="5" t="str">
        <f>IF(A185=0,H184,INDEX(調査対象選定!A:A,MATCH(A185,調査対象選定!B:B,0)))</f>
        <v>○</v>
      </c>
      <c r="I185" s="2"/>
    </row>
    <row r="186" spans="1:9" ht="39.6">
      <c r="A186" s="255"/>
      <c r="B186" s="146" t="s">
        <v>197</v>
      </c>
      <c r="C186" s="92" t="s">
        <v>51</v>
      </c>
      <c r="D186" s="127" t="s">
        <v>53</v>
      </c>
      <c r="E186" s="110"/>
      <c r="F186" s="102"/>
      <c r="G186" s="64"/>
      <c r="H186" s="5" t="str">
        <f>IF(A186=0,H185,INDEX(調査対象選定!A:A,MATCH(A186,調査対象選定!B:B,0)))</f>
        <v>○</v>
      </c>
      <c r="I186" s="2"/>
    </row>
    <row r="187" spans="1:9" ht="26.4">
      <c r="A187" s="253" t="s">
        <v>60</v>
      </c>
      <c r="B187" s="144" t="s">
        <v>272</v>
      </c>
      <c r="C187" s="90" t="s">
        <v>51</v>
      </c>
      <c r="D187" s="125" t="s">
        <v>53</v>
      </c>
      <c r="E187" s="108"/>
      <c r="F187" s="101"/>
      <c r="G187" s="63"/>
      <c r="H187" s="5" t="str">
        <f>IF(A187=0,H186,INDEX(調査対象選定!A:A,MATCH(A187,調査対象選定!B:B,0)))</f>
        <v>○</v>
      </c>
      <c r="I187" s="2"/>
    </row>
    <row r="188" spans="1:9" ht="79.2">
      <c r="A188" s="254"/>
      <c r="B188" s="145" t="s">
        <v>205</v>
      </c>
      <c r="C188" s="91" t="s">
        <v>51</v>
      </c>
      <c r="D188" s="126" t="s">
        <v>53</v>
      </c>
      <c r="E188" s="109"/>
      <c r="F188" s="99"/>
      <c r="G188" s="61"/>
      <c r="H188" s="5" t="str">
        <f>IF(A188=0,H187,INDEX(調査対象選定!A:A,MATCH(A188,調査対象選定!B:B,0)))</f>
        <v>○</v>
      </c>
      <c r="I188" s="2"/>
    </row>
    <row r="189" spans="1:9" ht="39.6">
      <c r="A189" s="255"/>
      <c r="B189" s="146" t="s">
        <v>273</v>
      </c>
      <c r="C189" s="92" t="s">
        <v>51</v>
      </c>
      <c r="D189" s="127" t="s">
        <v>53</v>
      </c>
      <c r="E189" s="110"/>
      <c r="F189" s="102"/>
      <c r="G189" s="64"/>
      <c r="H189" s="5" t="str">
        <f>IF(A189=0,H188,INDEX(調査対象選定!A:A,MATCH(A189,調査対象選定!B:B,0)))</f>
        <v>○</v>
      </c>
      <c r="I189" s="2"/>
    </row>
    <row r="190" spans="1:9" ht="26.4">
      <c r="A190" s="267" t="s">
        <v>45</v>
      </c>
      <c r="B190" s="150" t="s">
        <v>153</v>
      </c>
      <c r="C190" s="162" t="str">
        <f>IF(OR(C191=$J$1,C192=$J$1),$J$1,$I$1)</f>
        <v>□</v>
      </c>
      <c r="D190" s="163" t="s">
        <v>22</v>
      </c>
      <c r="E190" s="114"/>
      <c r="F190" s="101"/>
      <c r="G190" s="63"/>
      <c r="H190" s="5" t="str">
        <f>IF(A190=0,H189,INDEX(調査対象選定!A:A,MATCH(A190,調査対象選定!B:B,0)))</f>
        <v>○</v>
      </c>
      <c r="I190" s="2"/>
    </row>
    <row r="191" spans="1:9" ht="39.6">
      <c r="A191" s="268"/>
      <c r="B191" s="151" t="s">
        <v>154</v>
      </c>
      <c r="C191" s="85" t="s">
        <v>5</v>
      </c>
      <c r="D191" s="32" t="s">
        <v>22</v>
      </c>
      <c r="E191" s="67"/>
      <c r="F191" s="99"/>
      <c r="G191" s="61"/>
      <c r="H191" s="5" t="str">
        <f>IF(A191=0,H190,INDEX(調査対象選定!A:A,MATCH(A191,調査対象選定!B:B,0)))</f>
        <v>○</v>
      </c>
      <c r="I191" s="2"/>
    </row>
    <row r="192" spans="1:9" ht="39.6">
      <c r="A192" s="268"/>
      <c r="B192" s="151" t="s">
        <v>268</v>
      </c>
      <c r="C192" s="74" t="s">
        <v>5</v>
      </c>
      <c r="D192" s="13" t="s">
        <v>22</v>
      </c>
      <c r="E192" s="67"/>
      <c r="F192" s="99"/>
      <c r="G192" s="61"/>
      <c r="H192" s="5" t="str">
        <f>IF(A192=0,H191,INDEX(調査対象選定!A:A,MATCH(A192,調査対象選定!B:B,0)))</f>
        <v>○</v>
      </c>
      <c r="I192" s="2"/>
    </row>
    <row r="193" spans="1:9" ht="26.4">
      <c r="A193" s="268"/>
      <c r="B193" s="151" t="s">
        <v>155</v>
      </c>
      <c r="C193" s="74" t="s">
        <v>5</v>
      </c>
      <c r="D193" s="13" t="s">
        <v>22</v>
      </c>
      <c r="E193" s="67"/>
      <c r="F193" s="99"/>
      <c r="G193" s="61"/>
      <c r="H193" s="5" t="str">
        <f>IF(A193=0,H192,INDEX(調査対象選定!A:A,MATCH(A193,調査対象選定!B:B,0)))</f>
        <v>○</v>
      </c>
      <c r="I193" s="2"/>
    </row>
    <row r="194" spans="1:9" ht="39.6">
      <c r="A194" s="269"/>
      <c r="B194" s="152" t="s">
        <v>156</v>
      </c>
      <c r="C194" s="75" t="s">
        <v>5</v>
      </c>
      <c r="D194" s="17" t="s">
        <v>22</v>
      </c>
      <c r="E194" s="68"/>
      <c r="F194" s="102"/>
      <c r="G194" s="64"/>
      <c r="H194" s="5" t="str">
        <f>IF(A194=0,H193,INDEX(調査対象選定!A:A,MATCH(A194,調査対象選定!B:B,0)))</f>
        <v>○</v>
      </c>
      <c r="I194" s="2"/>
    </row>
    <row r="195" spans="1:9" ht="39.6">
      <c r="A195" s="267" t="s">
        <v>46</v>
      </c>
      <c r="B195" s="150" t="s">
        <v>157</v>
      </c>
      <c r="C195" s="83" t="s">
        <v>5</v>
      </c>
      <c r="D195" s="16" t="s">
        <v>22</v>
      </c>
      <c r="E195" s="114"/>
      <c r="F195" s="101"/>
      <c r="G195" s="63"/>
      <c r="H195" s="5" t="str">
        <f>IF(A195=0,H194,INDEX(調査対象選定!A:A,MATCH(A195,調査対象選定!B:B,0)))</f>
        <v>○</v>
      </c>
      <c r="I195" s="2"/>
    </row>
    <row r="196" spans="1:9" ht="26.4">
      <c r="A196" s="268"/>
      <c r="B196" s="151" t="s">
        <v>155</v>
      </c>
      <c r="C196" s="74" t="s">
        <v>5</v>
      </c>
      <c r="D196" s="13" t="s">
        <v>22</v>
      </c>
      <c r="E196" s="67"/>
      <c r="F196" s="99"/>
      <c r="G196" s="61"/>
      <c r="H196" s="5" t="str">
        <f>IF(A196=0,H195,INDEX(調査対象選定!A:A,MATCH(A196,調査対象選定!B:B,0)))</f>
        <v>○</v>
      </c>
      <c r="I196" s="2"/>
    </row>
    <row r="197" spans="1:9" ht="39.6">
      <c r="A197" s="269"/>
      <c r="B197" s="152" t="s">
        <v>158</v>
      </c>
      <c r="C197" s="75" t="s">
        <v>5</v>
      </c>
      <c r="D197" s="17" t="s">
        <v>22</v>
      </c>
      <c r="E197" s="68"/>
      <c r="F197" s="102"/>
      <c r="G197" s="64"/>
      <c r="H197" s="5" t="str">
        <f>IF(A197=0,H196,INDEX(調査対象選定!A:A,MATCH(A197,調査対象選定!B:B,0)))</f>
        <v>○</v>
      </c>
      <c r="I197" s="2"/>
    </row>
    <row r="198" spans="1:9" ht="26.4">
      <c r="A198" s="267" t="s">
        <v>47</v>
      </c>
      <c r="B198" s="150" t="s">
        <v>159</v>
      </c>
      <c r="C198" s="162" t="str">
        <f>IF(OR(C199=$J$1,C200=$J$1,C201=$J$1),$J$1,$I$1)</f>
        <v>□</v>
      </c>
      <c r="D198" s="163" t="s">
        <v>22</v>
      </c>
      <c r="E198" s="114"/>
      <c r="F198" s="101"/>
      <c r="G198" s="63"/>
      <c r="H198" s="5" t="str">
        <f>IF(A198=0,H197,INDEX(調査対象選定!A:A,MATCH(A198,調査対象選定!B:B,0)))</f>
        <v>○</v>
      </c>
      <c r="I198" s="2"/>
    </row>
    <row r="199" spans="1:9" ht="39.6">
      <c r="A199" s="268"/>
      <c r="B199" s="151" t="s">
        <v>160</v>
      </c>
      <c r="C199" s="85" t="s">
        <v>5</v>
      </c>
      <c r="D199" s="32" t="s">
        <v>22</v>
      </c>
      <c r="E199" s="67"/>
      <c r="F199" s="99"/>
      <c r="G199" s="61"/>
      <c r="H199" s="5" t="str">
        <f>IF(A199=0,H198,INDEX(調査対象選定!A:A,MATCH(A199,調査対象選定!B:B,0)))</f>
        <v>○</v>
      </c>
      <c r="I199" s="2"/>
    </row>
    <row r="200" spans="1:9" ht="39.6">
      <c r="A200" s="268"/>
      <c r="B200" s="151" t="s">
        <v>161</v>
      </c>
      <c r="C200" s="85" t="s">
        <v>5</v>
      </c>
      <c r="D200" s="13" t="s">
        <v>22</v>
      </c>
      <c r="E200" s="67"/>
      <c r="F200" s="99"/>
      <c r="G200" s="61"/>
      <c r="H200" s="5" t="str">
        <f>IF(A200=0,H199,INDEX(調査対象選定!A:A,MATCH(A200,調査対象選定!B:B,0)))</f>
        <v>○</v>
      </c>
      <c r="I200" s="2"/>
    </row>
    <row r="201" spans="1:9" ht="39.6">
      <c r="A201" s="268"/>
      <c r="B201" s="151" t="s">
        <v>162</v>
      </c>
      <c r="C201" s="85" t="s">
        <v>5</v>
      </c>
      <c r="D201" s="32" t="s">
        <v>22</v>
      </c>
      <c r="E201" s="67"/>
      <c r="F201" s="99"/>
      <c r="G201" s="61"/>
      <c r="H201" s="5" t="str">
        <f>IF(A201=0,H200,INDEX(調査対象選定!A:A,MATCH(A201,調査対象選定!B:B,0)))</f>
        <v>○</v>
      </c>
      <c r="I201" s="2"/>
    </row>
    <row r="202" spans="1:9" ht="26.4">
      <c r="A202" s="268"/>
      <c r="B202" s="151" t="s">
        <v>155</v>
      </c>
      <c r="C202" s="74" t="s">
        <v>5</v>
      </c>
      <c r="D202" s="13" t="s">
        <v>22</v>
      </c>
      <c r="E202" s="67"/>
      <c r="F202" s="99"/>
      <c r="G202" s="61"/>
      <c r="H202" s="5" t="str">
        <f>IF(A202=0,H201,INDEX(調査対象選定!A:A,MATCH(A202,調査対象選定!B:B,0)))</f>
        <v>○</v>
      </c>
      <c r="I202" s="2"/>
    </row>
    <row r="203" spans="1:9" ht="39.6">
      <c r="A203" s="269"/>
      <c r="B203" s="152" t="s">
        <v>163</v>
      </c>
      <c r="C203" s="75" t="s">
        <v>5</v>
      </c>
      <c r="D203" s="33" t="s">
        <v>22</v>
      </c>
      <c r="E203" s="68"/>
      <c r="F203" s="102"/>
      <c r="G203" s="64"/>
      <c r="H203" s="5" t="str">
        <f>IF(A203=0,H202,INDEX(調査対象選定!A:A,MATCH(A203,調査対象選定!B:B,0)))</f>
        <v>○</v>
      </c>
      <c r="I203" s="2"/>
    </row>
    <row r="204" spans="1:9" ht="52.8">
      <c r="A204" s="231" t="s">
        <v>313</v>
      </c>
      <c r="B204" s="141" t="s">
        <v>215</v>
      </c>
      <c r="C204" s="84" t="s">
        <v>259</v>
      </c>
      <c r="D204" s="72" t="s">
        <v>55</v>
      </c>
      <c r="E204" s="147" t="s">
        <v>61</v>
      </c>
      <c r="F204" s="101"/>
      <c r="G204" s="63"/>
      <c r="H204" s="5" t="str">
        <f>IF(A204=0,H203,INDEX(調査対象選定!A:A,MATCH(A204,調査対象選定!B:B,0)))</f>
        <v>○</v>
      </c>
      <c r="I204" s="2"/>
    </row>
    <row r="205" spans="1:9" ht="52.8">
      <c r="A205" s="232"/>
      <c r="B205" s="34" t="s">
        <v>164</v>
      </c>
      <c r="C205" s="93" t="s">
        <v>6</v>
      </c>
      <c r="D205" s="32" t="s">
        <v>53</v>
      </c>
      <c r="E205" s="111"/>
      <c r="F205" s="99"/>
      <c r="G205" s="61"/>
      <c r="H205" s="5" t="str">
        <f>IF(A205=0,H204,INDEX(調査対象選定!A:A,MATCH(A205,調査対象選定!B:B,0)))</f>
        <v>○</v>
      </c>
      <c r="I205" s="2"/>
    </row>
    <row r="206" spans="1:9" ht="66">
      <c r="A206" s="232"/>
      <c r="B206" s="34" t="s">
        <v>165</v>
      </c>
      <c r="C206" s="93" t="s">
        <v>51</v>
      </c>
      <c r="D206" s="32" t="s">
        <v>53</v>
      </c>
      <c r="E206" s="111"/>
      <c r="F206" s="99"/>
      <c r="G206" s="61"/>
      <c r="H206" s="5" t="str">
        <f>IF(A206=0,H205,INDEX(調査対象選定!A:A,MATCH(A206,調査対象選定!B:B,0)))</f>
        <v>○</v>
      </c>
      <c r="I206" s="2"/>
    </row>
    <row r="207" spans="1:9" ht="26.4">
      <c r="A207" s="232"/>
      <c r="B207" s="34" t="s">
        <v>166</v>
      </c>
      <c r="C207" s="93" t="s">
        <v>51</v>
      </c>
      <c r="D207" s="32" t="s">
        <v>55</v>
      </c>
      <c r="E207" s="111" t="s">
        <v>61</v>
      </c>
      <c r="F207" s="99"/>
      <c r="G207" s="61"/>
      <c r="H207" s="5" t="str">
        <f>IF(A207=0,H206,INDEX(調査対象選定!A:A,MATCH(A207,調査対象選定!B:B,0)))</f>
        <v>○</v>
      </c>
      <c r="I207" s="2"/>
    </row>
    <row r="208" spans="1:9" ht="26.4">
      <c r="A208" s="232"/>
      <c r="B208" s="34" t="s">
        <v>167</v>
      </c>
      <c r="C208" s="93" t="s">
        <v>51</v>
      </c>
      <c r="D208" s="32" t="s">
        <v>55</v>
      </c>
      <c r="E208" s="111"/>
      <c r="F208" s="99"/>
      <c r="G208" s="61"/>
      <c r="H208" s="5" t="str">
        <f>IF(A208=0,H207,INDEX(調査対象選定!A:A,MATCH(A208,調査対象選定!B:B,0)))</f>
        <v>○</v>
      </c>
      <c r="I208" s="2"/>
    </row>
    <row r="209" spans="1:9" ht="26.4">
      <c r="A209" s="232"/>
      <c r="B209" s="34" t="s">
        <v>168</v>
      </c>
      <c r="C209" s="93" t="s">
        <v>51</v>
      </c>
      <c r="D209" s="32" t="s">
        <v>55</v>
      </c>
      <c r="E209" s="111" t="s">
        <v>62</v>
      </c>
      <c r="F209" s="99"/>
      <c r="G209" s="61"/>
      <c r="H209" s="5" t="str">
        <f>IF(A209=0,H208,INDEX(調査対象選定!A:A,MATCH(A209,調査対象選定!B:B,0)))</f>
        <v>○</v>
      </c>
      <c r="I209" s="2"/>
    </row>
    <row r="210" spans="1:9" ht="26.4">
      <c r="A210" s="232"/>
      <c r="B210" s="34" t="s">
        <v>216</v>
      </c>
      <c r="C210" s="93" t="s">
        <v>51</v>
      </c>
      <c r="D210" s="32" t="s">
        <v>63</v>
      </c>
      <c r="E210" s="111"/>
      <c r="F210" s="99"/>
      <c r="G210" s="61"/>
      <c r="H210" s="5" t="str">
        <f>IF(A210=0,H209,INDEX(調査対象選定!A:A,MATCH(A210,調査対象選定!B:B,0)))</f>
        <v>○</v>
      </c>
      <c r="I210" s="2"/>
    </row>
    <row r="211" spans="1:9" ht="26.4">
      <c r="A211" s="232"/>
      <c r="B211" s="34" t="s">
        <v>169</v>
      </c>
      <c r="C211" s="93" t="s">
        <v>51</v>
      </c>
      <c r="D211" s="32" t="s">
        <v>64</v>
      </c>
      <c r="E211" s="111"/>
      <c r="F211" s="99"/>
      <c r="G211" s="61"/>
      <c r="H211" s="5" t="str">
        <f>IF(A211=0,H210,INDEX(調査対象選定!A:A,MATCH(A211,調査対象選定!B:B,0)))</f>
        <v>○</v>
      </c>
      <c r="I211" s="2"/>
    </row>
    <row r="212" spans="1:9" ht="26.4">
      <c r="A212" s="232"/>
      <c r="B212" s="34" t="s">
        <v>170</v>
      </c>
      <c r="C212" s="160" t="str">
        <f>IF(AND(C213=$J$1,C214=$J$1,C215=$J$1),$J$1,$I$1)</f>
        <v>□</v>
      </c>
      <c r="D212" s="161" t="s">
        <v>258</v>
      </c>
      <c r="E212" s="111"/>
      <c r="F212" s="99"/>
      <c r="G212" s="61"/>
      <c r="H212" s="5" t="str">
        <f>IF(A212=0,H211,INDEX(調査対象選定!A:A,MATCH(A212,調査対象選定!B:B,0)))</f>
        <v>○</v>
      </c>
      <c r="I212" s="2"/>
    </row>
    <row r="213" spans="1:9" ht="39.6">
      <c r="A213" s="232"/>
      <c r="B213" s="34" t="s">
        <v>171</v>
      </c>
      <c r="C213" s="93" t="s">
        <v>51</v>
      </c>
      <c r="D213" s="32" t="s">
        <v>55</v>
      </c>
      <c r="E213" s="111"/>
      <c r="F213" s="99"/>
      <c r="G213" s="61"/>
      <c r="H213" s="5" t="str">
        <f>IF(A213=0,H212,INDEX(調査対象選定!A:A,MATCH(A213,調査対象選定!B:B,0)))</f>
        <v>○</v>
      </c>
      <c r="I213" s="2"/>
    </row>
    <row r="214" spans="1:9" ht="39.6">
      <c r="A214" s="232"/>
      <c r="B214" s="34" t="s">
        <v>172</v>
      </c>
      <c r="C214" s="93" t="s">
        <v>51</v>
      </c>
      <c r="D214" s="32" t="s">
        <v>55</v>
      </c>
      <c r="E214" s="111" t="s">
        <v>65</v>
      </c>
      <c r="F214" s="99"/>
      <c r="G214" s="61"/>
      <c r="H214" s="5" t="str">
        <f>IF(A214=0,H213,INDEX(調査対象選定!A:A,MATCH(A214,調査対象選定!B:B,0)))</f>
        <v>○</v>
      </c>
      <c r="I214" s="2"/>
    </row>
    <row r="215" spans="1:9" ht="52.8">
      <c r="A215" s="232"/>
      <c r="B215" s="34" t="s">
        <v>173</v>
      </c>
      <c r="C215" s="93" t="s">
        <v>6</v>
      </c>
      <c r="D215" s="32" t="s">
        <v>16</v>
      </c>
      <c r="E215" s="111"/>
      <c r="F215" s="99"/>
      <c r="G215" s="61"/>
      <c r="H215" s="5" t="str">
        <f>IF(A215=0,H214,INDEX(調査対象選定!A:A,MATCH(A215,調査対象選定!B:B,0)))</f>
        <v>○</v>
      </c>
      <c r="I215" s="2"/>
    </row>
    <row r="216" spans="1:9" ht="39.6">
      <c r="A216" s="232"/>
      <c r="B216" s="142" t="s">
        <v>174</v>
      </c>
      <c r="C216" s="93" t="s">
        <v>51</v>
      </c>
      <c r="D216" s="32" t="s">
        <v>55</v>
      </c>
      <c r="E216" s="111"/>
      <c r="F216" s="105"/>
      <c r="G216" s="67"/>
      <c r="H216" s="5" t="str">
        <f>IF(A216=0,H215,INDEX(調査対象選定!A:A,MATCH(A216,調査対象選定!B:B,0)))</f>
        <v>○</v>
      </c>
      <c r="I216" s="2"/>
    </row>
    <row r="217" spans="1:9" ht="39.6">
      <c r="A217" s="232"/>
      <c r="B217" s="34" t="s">
        <v>175</v>
      </c>
      <c r="C217" s="93" t="s">
        <v>51</v>
      </c>
      <c r="D217" s="32" t="s">
        <v>55</v>
      </c>
      <c r="E217" s="111"/>
      <c r="F217" s="105"/>
      <c r="G217" s="67"/>
      <c r="H217" s="5" t="str">
        <f>IF(A217=0,H216,INDEX(調査対象選定!A:A,MATCH(A217,調査対象選定!B:B,0)))</f>
        <v>○</v>
      </c>
      <c r="I217" s="2"/>
    </row>
    <row r="218" spans="1:9" ht="26.4">
      <c r="A218" s="233"/>
      <c r="B218" s="35" t="s">
        <v>312</v>
      </c>
      <c r="C218" s="94" t="s">
        <v>51</v>
      </c>
      <c r="D218" s="33" t="s">
        <v>66</v>
      </c>
      <c r="E218" s="148"/>
      <c r="F218" s="106"/>
      <c r="G218" s="68"/>
      <c r="H218" s="5" t="str">
        <f>IF(A218=0,H217,INDEX(調査対象選定!A:A,MATCH(A218,調査対象選定!B:B,0)))</f>
        <v>○</v>
      </c>
      <c r="I218" s="2"/>
    </row>
    <row r="219" spans="1:9" ht="39.6">
      <c r="A219" s="51" t="s">
        <v>314</v>
      </c>
      <c r="B219" s="36" t="s">
        <v>176</v>
      </c>
      <c r="C219" s="95" t="s">
        <v>51</v>
      </c>
      <c r="D219" s="131" t="s">
        <v>53</v>
      </c>
      <c r="E219" s="139"/>
      <c r="F219" s="103"/>
      <c r="G219" s="65"/>
      <c r="H219" s="5" t="str">
        <f>IF(A219=0,H218,INDEX(調査対象選定!A:A,MATCH(A219,調査対象選定!B:B,0)))</f>
        <v>○</v>
      </c>
      <c r="I219" s="2"/>
    </row>
    <row r="220" spans="1:9" ht="39.6">
      <c r="A220" s="51" t="s">
        <v>315</v>
      </c>
      <c r="B220" s="37" t="s">
        <v>177</v>
      </c>
      <c r="C220" s="96" t="s">
        <v>51</v>
      </c>
      <c r="D220" s="128" t="s">
        <v>53</v>
      </c>
      <c r="E220" s="138"/>
      <c r="F220" s="107"/>
      <c r="G220" s="69"/>
      <c r="H220" s="5" t="str">
        <f>IF(A220=0,H219,INDEX(調査対象選定!A:A,MATCH(A220,調査対象選定!B:B,0)))</f>
        <v>○</v>
      </c>
      <c r="I220" s="2"/>
    </row>
    <row r="221" spans="1:9" ht="39.6">
      <c r="A221" s="52" t="s">
        <v>316</v>
      </c>
      <c r="B221" s="38" t="s">
        <v>178</v>
      </c>
      <c r="C221" s="97" t="s">
        <v>51</v>
      </c>
      <c r="D221" s="33" t="s">
        <v>53</v>
      </c>
      <c r="E221" s="113"/>
      <c r="F221" s="103"/>
      <c r="G221" s="65"/>
      <c r="H221" s="5" t="str">
        <f>IF(A221=0,H220,INDEX(調査対象選定!A:A,MATCH(A221,調査対象選定!B:B,0)))</f>
        <v>○</v>
      </c>
      <c r="I221" s="2"/>
    </row>
    <row r="222" spans="1:9" s="180" customFormat="1" ht="52.8">
      <c r="A222" s="258" t="s">
        <v>317</v>
      </c>
      <c r="B222" s="174" t="s">
        <v>295</v>
      </c>
      <c r="C222" s="175" t="s">
        <v>51</v>
      </c>
      <c r="D222" s="176" t="s">
        <v>55</v>
      </c>
      <c r="E222" s="177" t="s">
        <v>61</v>
      </c>
      <c r="F222" s="178"/>
      <c r="G222" s="179"/>
      <c r="H222" s="5" t="str">
        <f>IF(A222=0,H221,INDEX(調査対象選定!A:A,MATCH(A222,調査対象選定!B:B,0)))</f>
        <v>○</v>
      </c>
    </row>
    <row r="223" spans="1:9" s="180" customFormat="1" ht="52.8">
      <c r="A223" s="259"/>
      <c r="B223" s="181" t="s">
        <v>296</v>
      </c>
      <c r="C223" s="182" t="s">
        <v>51</v>
      </c>
      <c r="D223" s="183" t="s">
        <v>53</v>
      </c>
      <c r="E223" s="184"/>
      <c r="F223" s="185"/>
      <c r="G223" s="186"/>
      <c r="H223" s="5" t="str">
        <f>IF(A223=0,H222,INDEX(調査対象選定!A:A,MATCH(A223,調査対象選定!B:B,0)))</f>
        <v>○</v>
      </c>
    </row>
    <row r="224" spans="1:9" s="180" customFormat="1" ht="66">
      <c r="A224" s="259"/>
      <c r="B224" s="181" t="s">
        <v>297</v>
      </c>
      <c r="C224" s="182" t="s">
        <v>51</v>
      </c>
      <c r="D224" s="183" t="s">
        <v>53</v>
      </c>
      <c r="E224" s="184"/>
      <c r="F224" s="185"/>
      <c r="G224" s="186"/>
      <c r="H224" s="5" t="str">
        <f>IF(A224=0,H223,INDEX(調査対象選定!A:A,MATCH(A224,調査対象選定!B:B,0)))</f>
        <v>○</v>
      </c>
    </row>
    <row r="225" spans="1:28" s="180" customFormat="1" ht="26.4">
      <c r="A225" s="259"/>
      <c r="B225" s="187" t="s">
        <v>166</v>
      </c>
      <c r="C225" s="182" t="s">
        <v>51</v>
      </c>
      <c r="D225" s="183" t="s">
        <v>55</v>
      </c>
      <c r="E225" s="184" t="s">
        <v>61</v>
      </c>
      <c r="F225" s="185"/>
      <c r="G225" s="186"/>
      <c r="H225" s="5" t="str">
        <f>IF(A225=0,H224,INDEX(調査対象選定!A:A,MATCH(A225,調査対象選定!B:B,0)))</f>
        <v>○</v>
      </c>
    </row>
    <row r="226" spans="1:28" s="180" customFormat="1" ht="26.4">
      <c r="A226" s="259"/>
      <c r="B226" s="187" t="s">
        <v>167</v>
      </c>
      <c r="C226" s="182" t="s">
        <v>51</v>
      </c>
      <c r="D226" s="183" t="s">
        <v>55</v>
      </c>
      <c r="E226" s="184"/>
      <c r="F226" s="185"/>
      <c r="G226" s="186"/>
      <c r="H226" s="5" t="str">
        <f>IF(A226=0,H225,INDEX(調査対象選定!A:A,MATCH(A226,調査対象選定!B:B,0)))</f>
        <v>○</v>
      </c>
    </row>
    <row r="227" spans="1:28" s="180" customFormat="1" ht="26.4">
      <c r="A227" s="259"/>
      <c r="B227" s="187" t="s">
        <v>168</v>
      </c>
      <c r="C227" s="182" t="s">
        <v>51</v>
      </c>
      <c r="D227" s="183" t="s">
        <v>55</v>
      </c>
      <c r="E227" s="184" t="s">
        <v>62</v>
      </c>
      <c r="F227" s="185"/>
      <c r="G227" s="186"/>
      <c r="H227" s="5" t="str">
        <f>IF(A227=0,H226,INDEX(調査対象選定!A:A,MATCH(A227,調査対象選定!B:B,0)))</f>
        <v>○</v>
      </c>
    </row>
    <row r="228" spans="1:28" s="180" customFormat="1" ht="26.4">
      <c r="A228" s="259"/>
      <c r="B228" s="187" t="s">
        <v>298</v>
      </c>
      <c r="C228" s="182" t="s">
        <v>51</v>
      </c>
      <c r="D228" s="183" t="s">
        <v>63</v>
      </c>
      <c r="E228" s="184"/>
      <c r="F228" s="185"/>
      <c r="G228" s="186"/>
      <c r="H228" s="5" t="str">
        <f>IF(A228=0,H227,INDEX(調査対象選定!A:A,MATCH(A228,調査対象選定!B:B,0)))</f>
        <v>○</v>
      </c>
    </row>
    <row r="229" spans="1:28" s="180" customFormat="1" ht="26.4">
      <c r="A229" s="259"/>
      <c r="B229" s="187" t="s">
        <v>169</v>
      </c>
      <c r="C229" s="182" t="s">
        <v>51</v>
      </c>
      <c r="D229" s="183" t="s">
        <v>64</v>
      </c>
      <c r="E229" s="184"/>
      <c r="F229" s="185"/>
      <c r="G229" s="186"/>
      <c r="H229" s="5" t="str">
        <f>IF(A229=0,H228,INDEX(調査対象選定!A:A,MATCH(A229,調査対象選定!B:B,0)))</f>
        <v>○</v>
      </c>
    </row>
    <row r="230" spans="1:28" s="180" customFormat="1" ht="26.4">
      <c r="A230" s="259"/>
      <c r="B230" s="187" t="s">
        <v>299</v>
      </c>
      <c r="C230" s="188" t="str">
        <f>IF(AND(C231=$J$1,C232=$J$1,C233=$J$1),$J$1,$I$1)</f>
        <v>□</v>
      </c>
      <c r="D230" s="189" t="s">
        <v>300</v>
      </c>
      <c r="E230" s="184"/>
      <c r="F230" s="185"/>
      <c r="G230" s="186"/>
      <c r="H230" s="5" t="str">
        <f>IF(A230=0,H229,INDEX(調査対象選定!A:A,MATCH(A230,調査対象選定!B:B,0)))</f>
        <v>○</v>
      </c>
    </row>
    <row r="231" spans="1:28" s="180" customFormat="1" ht="39.6">
      <c r="A231" s="259"/>
      <c r="B231" s="181" t="s">
        <v>301</v>
      </c>
      <c r="C231" s="182" t="s">
        <v>51</v>
      </c>
      <c r="D231" s="183" t="s">
        <v>55</v>
      </c>
      <c r="E231" s="184"/>
      <c r="F231" s="185"/>
      <c r="G231" s="186"/>
      <c r="H231" s="5" t="str">
        <f>IF(A231=0,H230,INDEX(調査対象選定!A:A,MATCH(A231,調査対象選定!B:B,0)))</f>
        <v>○</v>
      </c>
    </row>
    <row r="232" spans="1:28" s="180" customFormat="1" ht="39.6">
      <c r="A232" s="259"/>
      <c r="B232" s="181" t="s">
        <v>302</v>
      </c>
      <c r="C232" s="182" t="s">
        <v>51</v>
      </c>
      <c r="D232" s="183" t="s">
        <v>55</v>
      </c>
      <c r="E232" s="184" t="s">
        <v>65</v>
      </c>
      <c r="F232" s="185"/>
      <c r="G232" s="186"/>
      <c r="H232" s="5" t="str">
        <f>IF(A232=0,H231,INDEX(調査対象選定!A:A,MATCH(A232,調査対象選定!B:B,0)))</f>
        <v>○</v>
      </c>
    </row>
    <row r="233" spans="1:28" s="180" customFormat="1" ht="52.8">
      <c r="A233" s="259"/>
      <c r="B233" s="181" t="s">
        <v>303</v>
      </c>
      <c r="C233" s="190" t="s">
        <v>6</v>
      </c>
      <c r="D233" s="191" t="s">
        <v>16</v>
      </c>
      <c r="E233" s="192"/>
      <c r="F233" s="193"/>
      <c r="G233" s="194"/>
      <c r="H233" s="5" t="str">
        <f>IF(A233=0,H232,INDEX(調査対象選定!A:A,MATCH(A233,調査対象選定!B:B,0)))</f>
        <v>○</v>
      </c>
    </row>
    <row r="234" spans="1:28" s="180" customFormat="1" ht="39.6">
      <c r="A234" s="259"/>
      <c r="B234" s="195" t="s">
        <v>174</v>
      </c>
      <c r="C234" s="182" t="s">
        <v>51</v>
      </c>
      <c r="D234" s="183" t="s">
        <v>55</v>
      </c>
      <c r="E234" s="184"/>
      <c r="F234" s="185"/>
      <c r="G234" s="186"/>
      <c r="H234" s="5" t="str">
        <f>IF(A234=0,H233,INDEX(調査対象選定!A:A,MATCH(A234,調査対象選定!B:B,0)))</f>
        <v>○</v>
      </c>
    </row>
    <row r="235" spans="1:28" s="180" customFormat="1" ht="39.6">
      <c r="A235" s="259"/>
      <c r="B235" s="187" t="s">
        <v>175</v>
      </c>
      <c r="C235" s="182" t="s">
        <v>51</v>
      </c>
      <c r="D235" s="183" t="s">
        <v>55</v>
      </c>
      <c r="E235" s="184"/>
      <c r="F235" s="185"/>
      <c r="G235" s="186"/>
      <c r="H235" s="5" t="str">
        <f>IF(A235=0,H234,INDEX(調査対象選定!A:A,MATCH(A235,調査対象選定!B:B,0)))</f>
        <v>○</v>
      </c>
    </row>
    <row r="236" spans="1:28" s="180" customFormat="1" ht="26.4">
      <c r="A236" s="260"/>
      <c r="B236" s="196" t="s">
        <v>312</v>
      </c>
      <c r="C236" s="182" t="s">
        <v>51</v>
      </c>
      <c r="D236" s="197" t="s">
        <v>66</v>
      </c>
      <c r="E236" s="198"/>
      <c r="F236" s="199"/>
      <c r="G236" s="200"/>
      <c r="H236" s="5" t="str">
        <f>IF(A236=0,H235,INDEX(調査対象選定!A:A,MATCH(A236,調査対象選定!B:B,0)))</f>
        <v>○</v>
      </c>
    </row>
    <row r="237" spans="1:28" s="180" customFormat="1" ht="39.6">
      <c r="A237" s="261" t="s">
        <v>318</v>
      </c>
      <c r="B237" s="201" t="s">
        <v>304</v>
      </c>
      <c r="C237" s="175" t="s">
        <v>51</v>
      </c>
      <c r="D237" s="176" t="s">
        <v>53</v>
      </c>
      <c r="E237" s="177"/>
      <c r="F237" s="178"/>
      <c r="G237" s="179"/>
      <c r="H237" s="5" t="str">
        <f>IF(A237=0,H236,INDEX(調査対象選定!A:A,MATCH(A237,調査対象選定!B:B,0)))</f>
        <v>○</v>
      </c>
      <c r="AB237" s="202"/>
    </row>
    <row r="238" spans="1:28" s="180" customFormat="1" ht="34.049999999999997" customHeight="1">
      <c r="A238" s="262"/>
      <c r="B238" s="187" t="s">
        <v>305</v>
      </c>
      <c r="C238" s="203" t="str">
        <f>IF(OR(C239=$J$1,C240=$J$1),$J$1,$I$1)</f>
        <v>□</v>
      </c>
      <c r="D238" s="204" t="s">
        <v>306</v>
      </c>
      <c r="E238" s="205"/>
      <c r="F238" s="185"/>
      <c r="G238" s="186"/>
      <c r="H238" s="5" t="str">
        <f>IF(A238=0,H237,INDEX(調査対象選定!A:A,MATCH(A238,調査対象選定!B:B,0)))</f>
        <v>○</v>
      </c>
    </row>
    <row r="239" spans="1:28" s="180" customFormat="1" ht="60.6" customHeight="1">
      <c r="A239" s="262"/>
      <c r="B239" s="181" t="s">
        <v>307</v>
      </c>
      <c r="C239" s="182" t="s">
        <v>51</v>
      </c>
      <c r="D239" s="183" t="s">
        <v>53</v>
      </c>
      <c r="E239" s="205"/>
      <c r="F239" s="185"/>
      <c r="G239" s="186"/>
      <c r="H239" s="5" t="str">
        <f>IF(A239=0,H238,INDEX(調査対象選定!A:A,MATCH(A239,調査対象選定!B:B,0)))</f>
        <v>○</v>
      </c>
    </row>
    <row r="240" spans="1:28" s="180" customFormat="1" ht="35.549999999999997" customHeight="1">
      <c r="A240" s="263"/>
      <c r="B240" s="206" t="s">
        <v>308</v>
      </c>
      <c r="C240" s="207" t="s">
        <v>51</v>
      </c>
      <c r="D240" s="197" t="s">
        <v>53</v>
      </c>
      <c r="E240" s="208"/>
      <c r="F240" s="199"/>
      <c r="G240" s="200"/>
      <c r="H240" s="5" t="str">
        <f>IF(A240=0,H239,INDEX(調査対象選定!A:A,MATCH(A240,調査対象選定!B:B,0)))</f>
        <v>○</v>
      </c>
    </row>
    <row r="241" spans="1:8" s="180" customFormat="1" ht="39.6">
      <c r="A241" s="209" t="s">
        <v>319</v>
      </c>
      <c r="B241" s="210" t="s">
        <v>309</v>
      </c>
      <c r="C241" s="211" t="s">
        <v>51</v>
      </c>
      <c r="D241" s="212" t="s">
        <v>53</v>
      </c>
      <c r="E241" s="213"/>
      <c r="F241" s="214"/>
      <c r="G241" s="215"/>
      <c r="H241" s="5" t="str">
        <f>IF(A241=0,H240,INDEX(調査対象選定!A:A,MATCH(A241,調査対象選定!B:B,0)))</f>
        <v>○</v>
      </c>
    </row>
    <row r="242" spans="1:8" s="180" customFormat="1" ht="39.6">
      <c r="A242" s="264" t="s">
        <v>320</v>
      </c>
      <c r="B242" s="174" t="s">
        <v>309</v>
      </c>
      <c r="C242" s="175" t="s">
        <v>51</v>
      </c>
      <c r="D242" s="176" t="s">
        <v>53</v>
      </c>
      <c r="E242" s="177"/>
      <c r="F242" s="178"/>
      <c r="G242" s="179"/>
      <c r="H242" s="5" t="str">
        <f>IF(A242=0,H241,INDEX(調査対象選定!A:A,MATCH(A242,調査対象選定!B:B,0)))</f>
        <v>○</v>
      </c>
    </row>
    <row r="243" spans="1:8" s="180" customFormat="1" ht="34.049999999999997" customHeight="1">
      <c r="A243" s="265"/>
      <c r="B243" s="187" t="s">
        <v>305</v>
      </c>
      <c r="C243" s="203" t="str">
        <f>IF(OR(C244=$J$1,C245=$J$1),$J$1,$I$1)</f>
        <v>□</v>
      </c>
      <c r="D243" s="204" t="s">
        <v>306</v>
      </c>
      <c r="E243" s="184"/>
      <c r="F243" s="185"/>
      <c r="G243" s="186"/>
      <c r="H243" s="5" t="str">
        <f>IF(A243=0,H242,INDEX(調査対象選定!A:A,MATCH(A243,調査対象選定!B:B,0)))</f>
        <v>○</v>
      </c>
    </row>
    <row r="244" spans="1:8" s="180" customFormat="1" ht="60.6" customHeight="1">
      <c r="A244" s="265"/>
      <c r="B244" s="181" t="s">
        <v>307</v>
      </c>
      <c r="C244" s="182" t="s">
        <v>6</v>
      </c>
      <c r="D244" s="183" t="s">
        <v>53</v>
      </c>
      <c r="E244" s="184"/>
      <c r="F244" s="185"/>
      <c r="G244" s="186"/>
      <c r="H244" s="5" t="str">
        <f>IF(A244=0,H243,INDEX(調査対象選定!A:A,MATCH(A244,調査対象選定!B:B,0)))</f>
        <v>○</v>
      </c>
    </row>
    <row r="245" spans="1:8" s="180" customFormat="1" ht="35.549999999999997" customHeight="1">
      <c r="A245" s="266"/>
      <c r="B245" s="206" t="s">
        <v>308</v>
      </c>
      <c r="C245" s="207" t="s">
        <v>6</v>
      </c>
      <c r="D245" s="197" t="s">
        <v>53</v>
      </c>
      <c r="E245" s="198"/>
      <c r="F245" s="199"/>
      <c r="G245" s="200"/>
      <c r="H245" s="5" t="str">
        <f>IF(A245=0,H244,INDEX(調査対象選定!A:A,MATCH(A245,調査対象選定!B:B,0)))</f>
        <v>○</v>
      </c>
    </row>
    <row r="246" spans="1:8" s="180" customFormat="1" ht="39.6">
      <c r="A246" s="209" t="s">
        <v>321</v>
      </c>
      <c r="B246" s="210" t="s">
        <v>310</v>
      </c>
      <c r="C246" s="211" t="s">
        <v>51</v>
      </c>
      <c r="D246" s="212" t="s">
        <v>53</v>
      </c>
      <c r="E246" s="213"/>
      <c r="F246" s="214"/>
      <c r="G246" s="215"/>
      <c r="H246" s="5" t="str">
        <f>IF(A246=0,H245,INDEX(調査対象選定!A:A,MATCH(A246,調査対象選定!B:B,0)))</f>
        <v>○</v>
      </c>
    </row>
    <row r="247" spans="1:8" s="180" customFormat="1" ht="51.6" customHeight="1">
      <c r="A247" s="216" t="s">
        <v>322</v>
      </c>
      <c r="B247" s="210" t="s">
        <v>311</v>
      </c>
      <c r="C247" s="211" t="s">
        <v>51</v>
      </c>
      <c r="D247" s="212" t="s">
        <v>53</v>
      </c>
      <c r="E247" s="213"/>
      <c r="F247" s="214"/>
      <c r="G247" s="215"/>
      <c r="H247" s="5" t="str">
        <f>IF(A247=0,H246,INDEX(調査対象選定!A:A,MATCH(A247,調査対象選定!B:B,0)))</f>
        <v>○</v>
      </c>
    </row>
    <row r="248" spans="1:8" ht="20.100000000000001" customHeight="1">
      <c r="A248" s="53" t="s">
        <v>236</v>
      </c>
      <c r="F248" s="58"/>
      <c r="G248" s="58"/>
    </row>
  </sheetData>
  <autoFilter ref="A2:H221"/>
  <mergeCells count="52">
    <mergeCell ref="A222:A236"/>
    <mergeCell ref="A237:A240"/>
    <mergeCell ref="A242:A245"/>
    <mergeCell ref="A190:A194"/>
    <mergeCell ref="A195:A197"/>
    <mergeCell ref="A198:A203"/>
    <mergeCell ref="A204:A218"/>
    <mergeCell ref="A187:A189"/>
    <mergeCell ref="A88:A91"/>
    <mergeCell ref="A124:A127"/>
    <mergeCell ref="A96:A99"/>
    <mergeCell ref="A118:A123"/>
    <mergeCell ref="A176:A181"/>
    <mergeCell ref="A182:A186"/>
    <mergeCell ref="A133:A137"/>
    <mergeCell ref="A138:A140"/>
    <mergeCell ref="A141:A142"/>
    <mergeCell ref="A143:A148"/>
    <mergeCell ref="A159:A167"/>
    <mergeCell ref="A168:A171"/>
    <mergeCell ref="A149:A150"/>
    <mergeCell ref="D3:D7"/>
    <mergeCell ref="E44:E47"/>
    <mergeCell ref="C3:C7"/>
    <mergeCell ref="A152:A158"/>
    <mergeCell ref="A172:A175"/>
    <mergeCell ref="C9:C13"/>
    <mergeCell ref="D9:D13"/>
    <mergeCell ref="C27:C31"/>
    <mergeCell ref="D27:D31"/>
    <mergeCell ref="E52:E53"/>
    <mergeCell ref="A100:A105"/>
    <mergeCell ref="A106:A111"/>
    <mergeCell ref="A112:A117"/>
    <mergeCell ref="A128:A132"/>
    <mergeCell ref="A72:A73"/>
    <mergeCell ref="A74:A85"/>
    <mergeCell ref="A3:A8"/>
    <mergeCell ref="A9:A23"/>
    <mergeCell ref="A24:A31"/>
    <mergeCell ref="A92:A95"/>
    <mergeCell ref="A35:A36"/>
    <mergeCell ref="A37:A41"/>
    <mergeCell ref="A42:A43"/>
    <mergeCell ref="A55:A57"/>
    <mergeCell ref="A58:A64"/>
    <mergeCell ref="A65:A71"/>
    <mergeCell ref="A44:A47"/>
    <mergeCell ref="A48:A51"/>
    <mergeCell ref="A52:A53"/>
    <mergeCell ref="A33:A34"/>
    <mergeCell ref="A86:A87"/>
  </mergeCells>
  <phoneticPr fontId="24"/>
  <conditionalFormatting sqref="C17:D17">
    <cfRule type="expression" dxfId="57" priority="140">
      <formula>AND($C18=$J$1,$C19=$J$1,$C20=$J$1,$C21=$J$1,$C22=$J$1)</formula>
    </cfRule>
  </conditionalFormatting>
  <conditionalFormatting sqref="C190:D190">
    <cfRule type="expression" dxfId="56" priority="141">
      <formula>OR($C191=$J$1,$C192=$J$1)</formula>
    </cfRule>
  </conditionalFormatting>
  <conditionalFormatting sqref="C198:D198 C124:D124">
    <cfRule type="expression" dxfId="55" priority="143">
      <formula>OR($C125=$J$1,$C126=$J$1,$C127=$J$1)</formula>
    </cfRule>
  </conditionalFormatting>
  <conditionalFormatting sqref="C212:D212">
    <cfRule type="expression" dxfId="54" priority="150">
      <formula>AND($C213=$J$1,$C214=$J$1,$C215=$J$1)</formula>
    </cfRule>
  </conditionalFormatting>
  <conditionalFormatting sqref="F3:G221">
    <cfRule type="expression" dxfId="53" priority="56">
      <formula>OR($F3=$M$1,$F3=$N$1)</formula>
    </cfRule>
  </conditionalFormatting>
  <conditionalFormatting sqref="C120:D120">
    <cfRule type="expression" dxfId="52" priority="112">
      <formula>OR($C121=$J$1,$C122=$J$1)</formula>
    </cfRule>
  </conditionalFormatting>
  <conditionalFormatting sqref="C128:D128">
    <cfRule type="expression" dxfId="51" priority="69">
      <formula>OR($C129=$J$1,$C130=$J$1,$C131=$J$1)</formula>
    </cfRule>
  </conditionalFormatting>
  <conditionalFormatting sqref="A3:E203 B204:E221">
    <cfRule type="expression" dxfId="50" priority="50">
      <formula>AND($H3&lt;&gt;$L$1,$C3=$I$1)</formula>
    </cfRule>
  </conditionalFormatting>
  <conditionalFormatting sqref="C14:D14">
    <cfRule type="expression" dxfId="49" priority="61">
      <formula>AND($C15=$J$1,$C16=$J$1,$C17=$J$1,$C23=$J$1)</formula>
    </cfRule>
  </conditionalFormatting>
  <conditionalFormatting sqref="C3:C221">
    <cfRule type="expression" dxfId="48" priority="48">
      <formula>$C3=$K$1</formula>
    </cfRule>
  </conditionalFormatting>
  <conditionalFormatting sqref="D3:D221">
    <cfRule type="expression" dxfId="47" priority="49">
      <formula>$C3=$K$1</formula>
    </cfRule>
  </conditionalFormatting>
  <conditionalFormatting sqref="C3:D221">
    <cfRule type="expression" dxfId="46" priority="47">
      <formula>$C3=$J$1</formula>
    </cfRule>
  </conditionalFormatting>
  <conditionalFormatting sqref="F246:G247">
    <cfRule type="expression" dxfId="45" priority="42">
      <formula>OR($F246=$M$1,$F246=$N$1)</formula>
    </cfRule>
  </conditionalFormatting>
  <conditionalFormatting sqref="C246:D247">
    <cfRule type="expression" dxfId="44" priority="45">
      <formula>$C246=$J$1</formula>
    </cfRule>
  </conditionalFormatting>
  <conditionalFormatting sqref="C246:C247">
    <cfRule type="expression" dxfId="43" priority="44">
      <formula>$C246=$K$1</formula>
    </cfRule>
  </conditionalFormatting>
  <conditionalFormatting sqref="D246:D247">
    <cfRule type="expression" dxfId="42" priority="43">
      <formula>$C246=$K$1</formula>
    </cfRule>
  </conditionalFormatting>
  <conditionalFormatting sqref="B246:E247">
    <cfRule type="expression" dxfId="41" priority="46">
      <formula>AND($H246&lt;&gt;$L$1,$C246=$I$1)</formula>
    </cfRule>
  </conditionalFormatting>
  <conditionalFormatting sqref="C230:D230">
    <cfRule type="expression" dxfId="40" priority="41">
      <formula>AND($C231=$J$1,$C232=$J$1,$C233=$J$1)</formula>
    </cfRule>
  </conditionalFormatting>
  <conditionalFormatting sqref="F222:G236 F241:G241">
    <cfRule type="expression" dxfId="39" priority="36">
      <formula>OR($F222=$M$1,$F222=$N$1)</formula>
    </cfRule>
  </conditionalFormatting>
  <conditionalFormatting sqref="C222:D236 C241:D241">
    <cfRule type="expression" dxfId="38" priority="39">
      <formula>$C222=$J$1</formula>
    </cfRule>
  </conditionalFormatting>
  <conditionalFormatting sqref="C222:C236 C241">
    <cfRule type="expression" dxfId="37" priority="38">
      <formula>$C222=$K$1</formula>
    </cfRule>
  </conditionalFormatting>
  <conditionalFormatting sqref="D222:D236 D241">
    <cfRule type="expression" dxfId="36" priority="37">
      <formula>$C222=$K$1</formula>
    </cfRule>
  </conditionalFormatting>
  <conditionalFormatting sqref="B241:E241 B222:E236">
    <cfRule type="expression" dxfId="35" priority="40">
      <formula>AND($H222&lt;&gt;$L$1,$C222=$I$1)</formula>
    </cfRule>
  </conditionalFormatting>
  <conditionalFormatting sqref="F237:G240">
    <cfRule type="expression" dxfId="34" priority="31">
      <formula>OR($F237=$M$1,$F237=$N$1)</formula>
    </cfRule>
  </conditionalFormatting>
  <conditionalFormatting sqref="C237:D237">
    <cfRule type="expression" dxfId="33" priority="34">
      <formula>$C237=$J$1</formula>
    </cfRule>
  </conditionalFormatting>
  <conditionalFormatting sqref="C237">
    <cfRule type="expression" dxfId="32" priority="33">
      <formula>$C237=$K$1</formula>
    </cfRule>
  </conditionalFormatting>
  <conditionalFormatting sqref="D237">
    <cfRule type="expression" dxfId="31" priority="32">
      <formula>$C237=$K$1</formula>
    </cfRule>
  </conditionalFormatting>
  <conditionalFormatting sqref="B237:E237">
    <cfRule type="expression" dxfId="30" priority="35">
      <formula>AND($H237&lt;&gt;$L$1,$C237=$I$1)</formula>
    </cfRule>
  </conditionalFormatting>
  <conditionalFormatting sqref="F242:G242">
    <cfRule type="expression" dxfId="29" priority="26">
      <formula>OR($F242=$M$1,$F242=$N$1)</formula>
    </cfRule>
  </conditionalFormatting>
  <conditionalFormatting sqref="C242:D242">
    <cfRule type="expression" dxfId="28" priority="29">
      <formula>$C242=$J$1</formula>
    </cfRule>
  </conditionalFormatting>
  <conditionalFormatting sqref="C242">
    <cfRule type="expression" dxfId="27" priority="28">
      <formula>$C242=$K$1</formula>
    </cfRule>
  </conditionalFormatting>
  <conditionalFormatting sqref="D242">
    <cfRule type="expression" dxfId="26" priority="27">
      <formula>$C242=$K$1</formula>
    </cfRule>
  </conditionalFormatting>
  <conditionalFormatting sqref="B242:E242">
    <cfRule type="expression" dxfId="25" priority="30">
      <formula>AND($H242&lt;&gt;$L$1,$C242=$I$1)</formula>
    </cfRule>
  </conditionalFormatting>
  <conditionalFormatting sqref="F243:G245">
    <cfRule type="expression" dxfId="24" priority="24">
      <formula>OR($F243=$M$1,$F243=$N$1)</formula>
    </cfRule>
  </conditionalFormatting>
  <conditionalFormatting sqref="E243:E245">
    <cfRule type="expression" dxfId="23" priority="25">
      <formula>AND($H243&lt;&gt;$L$1,$C243=$I$1)</formula>
    </cfRule>
  </conditionalFormatting>
  <conditionalFormatting sqref="C239:D240">
    <cfRule type="expression" dxfId="22" priority="22">
      <formula>$C239=$J$1</formula>
    </cfRule>
  </conditionalFormatting>
  <conditionalFormatting sqref="C239:C240">
    <cfRule type="expression" dxfId="21" priority="21">
      <formula>$C239=$K$1</formula>
    </cfRule>
  </conditionalFormatting>
  <conditionalFormatting sqref="D239:D240">
    <cfRule type="expression" dxfId="20" priority="20">
      <formula>$C239=$K$1</formula>
    </cfRule>
  </conditionalFormatting>
  <conditionalFormatting sqref="B239:E240 B238 E238">
    <cfRule type="expression" dxfId="19" priority="23">
      <formula>AND($H238&lt;&gt;$L$1,$C238=$I$1)</formula>
    </cfRule>
  </conditionalFormatting>
  <conditionalFormatting sqref="C238:D238">
    <cfRule type="expression" dxfId="18" priority="19">
      <formula>OR($C239=$J$1,$C240=$J$1)</formula>
    </cfRule>
  </conditionalFormatting>
  <conditionalFormatting sqref="C238:D238">
    <cfRule type="expression" dxfId="17" priority="17">
      <formula>$C238=$J$1</formula>
    </cfRule>
  </conditionalFormatting>
  <conditionalFormatting sqref="C238">
    <cfRule type="expression" dxfId="16" priority="16">
      <formula>$C238=$K$1</formula>
    </cfRule>
  </conditionalFormatting>
  <conditionalFormatting sqref="D238">
    <cfRule type="expression" dxfId="15" priority="15">
      <formula>$C238=$K$1</formula>
    </cfRule>
  </conditionalFormatting>
  <conditionalFormatting sqref="C238:D238">
    <cfRule type="expression" dxfId="14" priority="18">
      <formula>AND($H238&lt;&gt;$L$1,$C238=$I$1)</formula>
    </cfRule>
  </conditionalFormatting>
  <conditionalFormatting sqref="C244:D245">
    <cfRule type="expression" dxfId="13" priority="13">
      <formula>$C244=$J$1</formula>
    </cfRule>
  </conditionalFormatting>
  <conditionalFormatting sqref="C244:C245">
    <cfRule type="expression" dxfId="12" priority="12">
      <formula>$C244=$K$1</formula>
    </cfRule>
  </conditionalFormatting>
  <conditionalFormatting sqref="D244:D245">
    <cfRule type="expression" dxfId="11" priority="11">
      <formula>$C244=$K$1</formula>
    </cfRule>
  </conditionalFormatting>
  <conditionalFormatting sqref="B244:D245 B243">
    <cfRule type="expression" dxfId="10" priority="14">
      <formula>AND($H243&lt;&gt;$L$1,$C243=$I$1)</formula>
    </cfRule>
  </conditionalFormatting>
  <conditionalFormatting sqref="C243:D243">
    <cfRule type="expression" dxfId="9" priority="10">
      <formula>OR($C244=$J$1,$C245=$J$1)</formula>
    </cfRule>
  </conditionalFormatting>
  <conditionalFormatting sqref="C243:D243">
    <cfRule type="expression" dxfId="8" priority="8">
      <formula>$C243=$J$1</formula>
    </cfRule>
  </conditionalFormatting>
  <conditionalFormatting sqref="C243">
    <cfRule type="expression" dxfId="7" priority="7">
      <formula>$C243=$K$1</formula>
    </cfRule>
  </conditionalFormatting>
  <conditionalFormatting sqref="D243">
    <cfRule type="expression" dxfId="6" priority="6">
      <formula>$C243=$K$1</formula>
    </cfRule>
  </conditionalFormatting>
  <conditionalFormatting sqref="C243:D243">
    <cfRule type="expression" dxfId="5" priority="9">
      <formula>AND($H243&lt;&gt;$L$1,$C243=$I$1)</formula>
    </cfRule>
  </conditionalFormatting>
  <conditionalFormatting sqref="A204:A221">
    <cfRule type="expression" dxfId="4" priority="5">
      <formula>AND($H204&lt;&gt;$L$1,$C204=$I$1)</formula>
    </cfRule>
  </conditionalFormatting>
  <conditionalFormatting sqref="A246:A247">
    <cfRule type="expression" dxfId="3" priority="4">
      <formula>AND($H246&lt;&gt;$L$1,$C246=$I$1)</formula>
    </cfRule>
  </conditionalFormatting>
  <conditionalFormatting sqref="A241 A222:A236">
    <cfRule type="expression" dxfId="2" priority="3">
      <formula>AND($H222&lt;&gt;$L$1,$C222=$I$1)</formula>
    </cfRule>
  </conditionalFormatting>
  <conditionalFormatting sqref="A237">
    <cfRule type="expression" dxfId="1" priority="2">
      <formula>AND($H237&lt;&gt;$L$1,$C237=$I$1)</formula>
    </cfRule>
  </conditionalFormatting>
  <conditionalFormatting sqref="A242">
    <cfRule type="expression" dxfId="0" priority="1">
      <formula>AND($H242&lt;&gt;$L$1,$C242=$I$1)</formula>
    </cfRule>
  </conditionalFormatting>
  <dataValidations count="5">
    <dataValidation type="list" allowBlank="1" showInputMessage="1" sqref="C32:C54 C14:C25 C27 C3 C8:C9 C149:C151">
      <formula1>$I$1:$J$1</formula1>
    </dataValidation>
    <dataValidation type="list" allowBlank="1" showInputMessage="1" sqref="C55:C148 C152:C247">
      <formula1>$I$1:$K$1</formula1>
    </dataValidation>
    <dataValidation type="list" allowBlank="1" showInputMessage="1" sqref="F1">
      <formula1>$I$3</formula1>
    </dataValidation>
    <dataValidation type="list" allowBlank="1" showInputMessage="1" sqref="F3:F247">
      <formula1>$L$1:$P$1</formula1>
    </dataValidation>
    <dataValidation allowBlank="1" showInputMessage="1" sqref="G1"/>
  </dataValidations>
  <printOptions horizontalCentered="1" verticalCentered="1"/>
  <pageMargins left="0.39370078740157483" right="0.39370078740157483" top="0.39370078740157483" bottom="0.39370078740157483" header="0.19685039370078741" footer="0.19685039370078741"/>
  <pageSetup paperSize="9" scale="83" fitToHeight="0" orientation="landscape" blackAndWhite="1" useFirstPageNumber="1" horizontalDpi="300" verticalDpi="300" r:id="rId1"/>
  <headerFooter>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55"/>
  <sheetViews>
    <sheetView workbookViewId="0">
      <pane ySplit="1" topLeftCell="A29" activePane="bottomLeft" state="frozen"/>
      <selection pane="bottomLeft" activeCell="B56" sqref="B56"/>
    </sheetView>
  </sheetViews>
  <sheetFormatPr defaultRowHeight="13.2"/>
  <cols>
    <col min="1" max="1" width="10.44140625" customWidth="1"/>
    <col min="2" max="2" width="70" bestFit="1" customWidth="1"/>
  </cols>
  <sheetData>
    <row r="1" spans="1:6">
      <c r="A1" t="s">
        <v>235</v>
      </c>
      <c r="B1" t="s">
        <v>232</v>
      </c>
      <c r="C1" t="s">
        <v>233</v>
      </c>
      <c r="D1" t="s">
        <v>234</v>
      </c>
      <c r="E1" t="str">
        <f>'108短期入所生活介護費'!L1</f>
        <v>○</v>
      </c>
      <c r="F1" s="9" t="s">
        <v>241</v>
      </c>
    </row>
    <row r="2" spans="1:6">
      <c r="A2" s="6" t="s">
        <v>225</v>
      </c>
      <c r="B2" t="s">
        <v>4</v>
      </c>
      <c r="C2" s="7">
        <f>MATCH(B2,'108短期入所生活介護費'!A:A,0)</f>
        <v>3</v>
      </c>
      <c r="D2" s="7">
        <f>C3-1</f>
        <v>8</v>
      </c>
      <c r="F2" s="9" t="s">
        <v>238</v>
      </c>
    </row>
    <row r="3" spans="1:6">
      <c r="A3" s="6" t="s">
        <v>225</v>
      </c>
      <c r="B3" t="s">
        <v>8</v>
      </c>
      <c r="C3" s="7">
        <f>MATCH(B3,'108短期入所生活介護費'!A:A,0)</f>
        <v>9</v>
      </c>
      <c r="D3" s="7">
        <f t="shared" ref="D3:D54" si="0">C4-1</f>
        <v>23</v>
      </c>
      <c r="F3" s="9" t="s">
        <v>239</v>
      </c>
    </row>
    <row r="4" spans="1:6">
      <c r="A4" s="6" t="s">
        <v>225</v>
      </c>
      <c r="B4" t="s">
        <v>15</v>
      </c>
      <c r="C4" s="7">
        <f>MATCH(B4,'108短期入所生活介護費'!A:A,0)</f>
        <v>24</v>
      </c>
      <c r="D4" s="7">
        <f t="shared" si="0"/>
        <v>31</v>
      </c>
      <c r="F4" s="9" t="s">
        <v>240</v>
      </c>
    </row>
    <row r="5" spans="1:6">
      <c r="A5" s="6" t="s">
        <v>225</v>
      </c>
      <c r="B5" t="s">
        <v>7</v>
      </c>
      <c r="C5" s="7">
        <f>MATCH(B5,'108短期入所生活介護費'!A:A,0)</f>
        <v>32</v>
      </c>
      <c r="D5" s="7">
        <f t="shared" si="0"/>
        <v>32</v>
      </c>
      <c r="F5" s="9" t="s">
        <v>242</v>
      </c>
    </row>
    <row r="6" spans="1:6">
      <c r="A6" s="6" t="s">
        <v>225</v>
      </c>
      <c r="B6" t="s">
        <v>21</v>
      </c>
      <c r="C6" s="7">
        <f>MATCH(B6,'108短期入所生活介護費'!A:A,0)</f>
        <v>33</v>
      </c>
      <c r="D6" s="7">
        <f t="shared" si="0"/>
        <v>34</v>
      </c>
      <c r="F6" s="9" t="s">
        <v>243</v>
      </c>
    </row>
    <row r="7" spans="1:6">
      <c r="A7" s="6" t="s">
        <v>225</v>
      </c>
      <c r="B7" t="s">
        <v>20</v>
      </c>
      <c r="C7" s="7">
        <f>MATCH(B7,'108短期入所生活介護費'!A:A,0)</f>
        <v>35</v>
      </c>
      <c r="D7" s="7">
        <f t="shared" si="0"/>
        <v>36</v>
      </c>
      <c r="F7" s="9" t="s">
        <v>244</v>
      </c>
    </row>
    <row r="8" spans="1:6">
      <c r="A8" s="6" t="s">
        <v>225</v>
      </c>
      <c r="B8" t="s">
        <v>17</v>
      </c>
      <c r="C8" s="7">
        <f>MATCH(B8,'108短期入所生活介護費'!A:A,0)</f>
        <v>37</v>
      </c>
      <c r="D8" s="7">
        <f t="shared" si="0"/>
        <v>41</v>
      </c>
    </row>
    <row r="9" spans="1:6">
      <c r="A9" s="6" t="s">
        <v>225</v>
      </c>
      <c r="B9" t="s">
        <v>25</v>
      </c>
      <c r="C9" s="7">
        <f>MATCH(B9,'108短期入所生活介護費'!A:A,0)</f>
        <v>42</v>
      </c>
      <c r="D9" s="7">
        <f t="shared" si="0"/>
        <v>43</v>
      </c>
    </row>
    <row r="10" spans="1:6">
      <c r="A10" s="6" t="s">
        <v>225</v>
      </c>
      <c r="B10" t="s">
        <v>50</v>
      </c>
      <c r="C10" s="7">
        <f>MATCH(B10,'108短期入所生活介護費'!A:A,0)</f>
        <v>44</v>
      </c>
      <c r="D10" s="7">
        <f t="shared" si="0"/>
        <v>47</v>
      </c>
    </row>
    <row r="11" spans="1:6">
      <c r="A11" s="6" t="s">
        <v>225</v>
      </c>
      <c r="B11" t="s">
        <v>48</v>
      </c>
      <c r="C11" s="7">
        <f>MATCH(B11,'108短期入所生活介護費'!A:A,0)</f>
        <v>48</v>
      </c>
      <c r="D11" s="7">
        <f t="shared" si="0"/>
        <v>51</v>
      </c>
    </row>
    <row r="12" spans="1:6">
      <c r="A12" s="6" t="s">
        <v>225</v>
      </c>
      <c r="B12" t="s">
        <v>49</v>
      </c>
      <c r="C12" s="7">
        <f>MATCH(B12,'108短期入所生活介護費'!A:A,0)</f>
        <v>52</v>
      </c>
      <c r="D12" s="7">
        <f t="shared" si="0"/>
        <v>53</v>
      </c>
    </row>
    <row r="13" spans="1:6">
      <c r="A13" s="6" t="s">
        <v>225</v>
      </c>
      <c r="B13" t="s">
        <v>10</v>
      </c>
      <c r="C13" s="7">
        <f>MATCH(B13,'108短期入所生活介護費'!A:A,0)</f>
        <v>54</v>
      </c>
      <c r="D13" s="7">
        <f t="shared" si="0"/>
        <v>54</v>
      </c>
    </row>
    <row r="14" spans="1:6">
      <c r="A14" s="6" t="s">
        <v>225</v>
      </c>
      <c r="B14" t="s">
        <v>26</v>
      </c>
      <c r="C14" s="7">
        <f>MATCH(B14,'108短期入所生活介護費'!A:A,0)</f>
        <v>55</v>
      </c>
      <c r="D14" s="7">
        <f t="shared" si="0"/>
        <v>57</v>
      </c>
    </row>
    <row r="15" spans="1:6">
      <c r="A15" s="6" t="s">
        <v>225</v>
      </c>
      <c r="B15" t="s">
        <v>27</v>
      </c>
      <c r="C15" s="7">
        <f>MATCH(B15,'108短期入所生活介護費'!A:A,0)</f>
        <v>58</v>
      </c>
      <c r="D15" s="7">
        <f t="shared" si="0"/>
        <v>64</v>
      </c>
    </row>
    <row r="16" spans="1:6">
      <c r="A16" s="6" t="s">
        <v>225</v>
      </c>
      <c r="B16" t="s">
        <v>230</v>
      </c>
      <c r="C16" s="7">
        <f>MATCH(B16,'108短期入所生活介護費'!A:A,0)</f>
        <v>65</v>
      </c>
      <c r="D16" s="7">
        <f t="shared" si="0"/>
        <v>71</v>
      </c>
    </row>
    <row r="17" spans="1:4">
      <c r="A17" s="6" t="s">
        <v>225</v>
      </c>
      <c r="B17" t="s">
        <v>28</v>
      </c>
      <c r="C17" s="7">
        <f>MATCH(B17,'108短期入所生活介護費'!A:A,0)</f>
        <v>72</v>
      </c>
      <c r="D17" s="7">
        <f t="shared" si="0"/>
        <v>73</v>
      </c>
    </row>
    <row r="18" spans="1:4">
      <c r="A18" s="6" t="s">
        <v>225</v>
      </c>
      <c r="B18" t="s">
        <v>29</v>
      </c>
      <c r="C18" s="7">
        <f>MATCH(B18,'108短期入所生活介護費'!A:A,0)</f>
        <v>74</v>
      </c>
      <c r="D18" s="7">
        <f t="shared" si="0"/>
        <v>85</v>
      </c>
    </row>
    <row r="19" spans="1:4">
      <c r="A19" s="6" t="s">
        <v>225</v>
      </c>
      <c r="B19" t="s">
        <v>23</v>
      </c>
      <c r="C19" s="7">
        <f>MATCH(B19,'108短期入所生活介護費'!A:A,0)</f>
        <v>86</v>
      </c>
      <c r="D19" s="7">
        <f t="shared" si="0"/>
        <v>87</v>
      </c>
    </row>
    <row r="20" spans="1:4">
      <c r="A20" s="6" t="s">
        <v>225</v>
      </c>
      <c r="B20" t="s">
        <v>31</v>
      </c>
      <c r="C20" s="7">
        <f>MATCH(B20,'108短期入所生活介護費'!A:A,0)</f>
        <v>88</v>
      </c>
      <c r="D20" s="7">
        <f t="shared" si="0"/>
        <v>91</v>
      </c>
    </row>
    <row r="21" spans="1:4">
      <c r="A21" s="6" t="s">
        <v>225</v>
      </c>
      <c r="B21" t="s">
        <v>32</v>
      </c>
      <c r="C21" s="7">
        <f>MATCH(B21,'108短期入所生活介護費'!A:A,0)</f>
        <v>92</v>
      </c>
      <c r="D21" s="7">
        <f t="shared" si="0"/>
        <v>95</v>
      </c>
    </row>
    <row r="22" spans="1:4">
      <c r="A22" s="6" t="s">
        <v>225</v>
      </c>
      <c r="B22" t="s">
        <v>9</v>
      </c>
      <c r="C22" s="7">
        <f>MATCH(B22,'108短期入所生活介護費'!A:A,0)</f>
        <v>96</v>
      </c>
      <c r="D22" s="7">
        <f t="shared" si="0"/>
        <v>99</v>
      </c>
    </row>
    <row r="23" spans="1:4">
      <c r="A23" s="6" t="s">
        <v>225</v>
      </c>
      <c r="B23" t="s">
        <v>33</v>
      </c>
      <c r="C23" s="7">
        <f>MATCH(B23,'108短期入所生活介護費'!A:A,0)</f>
        <v>100</v>
      </c>
      <c r="D23" s="7">
        <f t="shared" si="0"/>
        <v>105</v>
      </c>
    </row>
    <row r="24" spans="1:4">
      <c r="A24" s="6" t="s">
        <v>225</v>
      </c>
      <c r="B24" t="s">
        <v>34</v>
      </c>
      <c r="C24" s="7">
        <f>MATCH(B24,'108短期入所生活介護費'!A:A,0)</f>
        <v>106</v>
      </c>
      <c r="D24" s="7">
        <f t="shared" si="0"/>
        <v>111</v>
      </c>
    </row>
    <row r="25" spans="1:4">
      <c r="A25" s="6" t="s">
        <v>225</v>
      </c>
      <c r="B25" t="s">
        <v>35</v>
      </c>
      <c r="C25" s="7">
        <f>MATCH(B25,'108短期入所生活介護費'!A:A,0)</f>
        <v>112</v>
      </c>
      <c r="D25" s="7">
        <f t="shared" si="0"/>
        <v>117</v>
      </c>
    </row>
    <row r="26" spans="1:4">
      <c r="A26" s="6" t="s">
        <v>225</v>
      </c>
      <c r="B26" t="s">
        <v>52</v>
      </c>
      <c r="C26" s="7">
        <f>MATCH(B26,'108短期入所生活介護費'!A:A,0)</f>
        <v>118</v>
      </c>
      <c r="D26" s="7">
        <f t="shared" si="0"/>
        <v>123</v>
      </c>
    </row>
    <row r="27" spans="1:4">
      <c r="A27" s="6" t="s">
        <v>225</v>
      </c>
      <c r="B27" t="s">
        <v>36</v>
      </c>
      <c r="C27" s="7">
        <f>MATCH(B27,'108短期入所生活介護費'!A:A,0)</f>
        <v>124</v>
      </c>
      <c r="D27" s="7">
        <f t="shared" si="0"/>
        <v>127</v>
      </c>
    </row>
    <row r="28" spans="1:4">
      <c r="A28" s="6" t="s">
        <v>225</v>
      </c>
      <c r="B28" t="s">
        <v>231</v>
      </c>
      <c r="C28" s="7">
        <f>MATCH(B28,'108短期入所生活介護費'!A:A,0)</f>
        <v>128</v>
      </c>
      <c r="D28" s="7">
        <f t="shared" si="0"/>
        <v>132</v>
      </c>
    </row>
    <row r="29" spans="1:4">
      <c r="A29" s="6" t="s">
        <v>225</v>
      </c>
      <c r="B29" t="s">
        <v>37</v>
      </c>
      <c r="C29" s="7">
        <f>MATCH(B29,'108短期入所生活介護費'!A:A,0)</f>
        <v>133</v>
      </c>
      <c r="D29" s="7">
        <f t="shared" si="0"/>
        <v>137</v>
      </c>
    </row>
    <row r="30" spans="1:4">
      <c r="A30" s="6" t="s">
        <v>225</v>
      </c>
      <c r="B30" t="s">
        <v>38</v>
      </c>
      <c r="C30" s="7">
        <f>MATCH(B30,'108短期入所生活介護費'!A:A,0)</f>
        <v>138</v>
      </c>
      <c r="D30" s="7">
        <f t="shared" si="0"/>
        <v>140</v>
      </c>
    </row>
    <row r="31" spans="1:4">
      <c r="A31" s="6" t="s">
        <v>225</v>
      </c>
      <c r="B31" t="s">
        <v>11</v>
      </c>
      <c r="C31" s="7">
        <f>MATCH(B31,'108短期入所生活介護費'!A:A,0)</f>
        <v>141</v>
      </c>
      <c r="D31" s="7">
        <f t="shared" si="0"/>
        <v>142</v>
      </c>
    </row>
    <row r="32" spans="1:4">
      <c r="A32" s="6" t="s">
        <v>225</v>
      </c>
      <c r="B32" t="s">
        <v>3</v>
      </c>
      <c r="C32" s="7">
        <f>MATCH(B32,'108短期入所生活介護費'!A:A,0)</f>
        <v>143</v>
      </c>
      <c r="D32" s="7">
        <f t="shared" si="0"/>
        <v>148</v>
      </c>
    </row>
    <row r="33" spans="1:4">
      <c r="A33" s="6" t="s">
        <v>225</v>
      </c>
      <c r="B33" t="s">
        <v>39</v>
      </c>
      <c r="C33" s="7">
        <f>MATCH(B33,'108短期入所生活介護費'!A:A,0)</f>
        <v>149</v>
      </c>
      <c r="D33" s="7">
        <f t="shared" si="0"/>
        <v>150</v>
      </c>
    </row>
    <row r="34" spans="1:4">
      <c r="A34" s="6" t="s">
        <v>225</v>
      </c>
      <c r="B34" t="s">
        <v>67</v>
      </c>
      <c r="C34" s="7">
        <f>MATCH(B34,'108短期入所生活介護費'!A:A,0)</f>
        <v>151</v>
      </c>
      <c r="D34" s="7">
        <f t="shared" si="0"/>
        <v>151</v>
      </c>
    </row>
    <row r="35" spans="1:4">
      <c r="A35" s="6" t="s">
        <v>225</v>
      </c>
      <c r="B35" t="s">
        <v>54</v>
      </c>
      <c r="C35" s="7">
        <f>MATCH(B35,'108短期入所生活介護費'!A:A,0)</f>
        <v>152</v>
      </c>
      <c r="D35" s="7">
        <f t="shared" si="0"/>
        <v>158</v>
      </c>
    </row>
    <row r="36" spans="1:4">
      <c r="A36" s="6" t="s">
        <v>225</v>
      </c>
      <c r="B36" t="s">
        <v>40</v>
      </c>
      <c r="C36" s="7">
        <f>MATCH(B36,'108短期入所生活介護費'!A:A,0)</f>
        <v>159</v>
      </c>
      <c r="D36" s="7">
        <f t="shared" si="0"/>
        <v>167</v>
      </c>
    </row>
    <row r="37" spans="1:4">
      <c r="A37" s="6" t="s">
        <v>225</v>
      </c>
      <c r="B37" t="s">
        <v>41</v>
      </c>
      <c r="C37" s="7">
        <f>MATCH(B37,'108短期入所生活介護費'!A:A,0)</f>
        <v>168</v>
      </c>
      <c r="D37" s="7">
        <f t="shared" si="0"/>
        <v>171</v>
      </c>
    </row>
    <row r="38" spans="1:4">
      <c r="A38" s="6" t="s">
        <v>225</v>
      </c>
      <c r="B38" t="s">
        <v>43</v>
      </c>
      <c r="C38" s="7">
        <f>MATCH(B38,'108短期入所生活介護費'!A:A,0)</f>
        <v>172</v>
      </c>
      <c r="D38" s="7">
        <f t="shared" si="0"/>
        <v>175</v>
      </c>
    </row>
    <row r="39" spans="1:4">
      <c r="A39" s="6" t="s">
        <v>225</v>
      </c>
      <c r="B39" t="s">
        <v>44</v>
      </c>
      <c r="C39" s="7">
        <f>MATCH(B39,'108短期入所生活介護費'!A:A,0)</f>
        <v>176</v>
      </c>
      <c r="D39" s="7">
        <f t="shared" si="0"/>
        <v>181</v>
      </c>
    </row>
    <row r="40" spans="1:4">
      <c r="A40" s="6" t="s">
        <v>225</v>
      </c>
      <c r="B40" t="s">
        <v>59</v>
      </c>
      <c r="C40" s="7">
        <f>MATCH(B40,'108短期入所生活介護費'!A:A,0)</f>
        <v>182</v>
      </c>
      <c r="D40" s="7">
        <f t="shared" si="0"/>
        <v>186</v>
      </c>
    </row>
    <row r="41" spans="1:4">
      <c r="A41" s="6" t="s">
        <v>225</v>
      </c>
      <c r="B41" t="s">
        <v>60</v>
      </c>
      <c r="C41" s="7">
        <f>MATCH(B41,'108短期入所生活介護費'!A:A,0)</f>
        <v>187</v>
      </c>
      <c r="D41" s="7">
        <f t="shared" si="0"/>
        <v>189</v>
      </c>
    </row>
    <row r="42" spans="1:4">
      <c r="A42" s="6" t="s">
        <v>225</v>
      </c>
      <c r="B42" t="s">
        <v>45</v>
      </c>
      <c r="C42" s="7">
        <f>MATCH(B42,'108短期入所生活介護費'!A:A,0)</f>
        <v>190</v>
      </c>
      <c r="D42" s="7">
        <f t="shared" si="0"/>
        <v>194</v>
      </c>
    </row>
    <row r="43" spans="1:4">
      <c r="A43" s="6" t="s">
        <v>225</v>
      </c>
      <c r="B43" t="s">
        <v>46</v>
      </c>
      <c r="C43" s="7">
        <f>MATCH(B43,'108短期入所生活介護費'!A:A,0)</f>
        <v>195</v>
      </c>
      <c r="D43" s="7">
        <f t="shared" si="0"/>
        <v>197</v>
      </c>
    </row>
    <row r="44" spans="1:4">
      <c r="A44" s="6" t="s">
        <v>225</v>
      </c>
      <c r="B44" t="s">
        <v>47</v>
      </c>
      <c r="C44" s="7">
        <f>MATCH(B44,'108短期入所生活介護費'!A:A,0)</f>
        <v>198</v>
      </c>
      <c r="D44" s="7">
        <f t="shared" si="0"/>
        <v>203</v>
      </c>
    </row>
    <row r="45" spans="1:4">
      <c r="A45" s="6" t="s">
        <v>225</v>
      </c>
      <c r="B45" t="s">
        <v>323</v>
      </c>
      <c r="C45" s="7">
        <f>MATCH(B45,'108短期入所生活介護費'!A:A,0)</f>
        <v>204</v>
      </c>
      <c r="D45" s="7">
        <f t="shared" si="0"/>
        <v>218</v>
      </c>
    </row>
    <row r="46" spans="1:4">
      <c r="A46" s="6" t="s">
        <v>225</v>
      </c>
      <c r="B46" t="s">
        <v>314</v>
      </c>
      <c r="C46" s="7">
        <f>MATCH(B46,'108短期入所生活介護費'!A:A,0)</f>
        <v>219</v>
      </c>
      <c r="D46" s="7">
        <f t="shared" si="0"/>
        <v>219</v>
      </c>
    </row>
    <row r="47" spans="1:4">
      <c r="A47" s="6" t="s">
        <v>225</v>
      </c>
      <c r="B47" t="s">
        <v>315</v>
      </c>
      <c r="C47" s="7">
        <f>MATCH(B47,'108短期入所生活介護費'!A:A,0)</f>
        <v>220</v>
      </c>
      <c r="D47" s="7">
        <f t="shared" si="0"/>
        <v>220</v>
      </c>
    </row>
    <row r="48" spans="1:4">
      <c r="A48" s="6" t="s">
        <v>225</v>
      </c>
      <c r="B48" t="s">
        <v>324</v>
      </c>
      <c r="C48" s="7">
        <f>MATCH(B48,'108短期入所生活介護費'!A:A,0)</f>
        <v>221</v>
      </c>
      <c r="D48" s="7">
        <f t="shared" si="0"/>
        <v>221</v>
      </c>
    </row>
    <row r="49" spans="1:4">
      <c r="A49" s="6" t="s">
        <v>225</v>
      </c>
      <c r="B49" t="s">
        <v>325</v>
      </c>
      <c r="C49" s="7">
        <f>MATCH(B49,'108短期入所生活介護費'!A:A,0)</f>
        <v>222</v>
      </c>
      <c r="D49" s="7">
        <f t="shared" si="0"/>
        <v>236</v>
      </c>
    </row>
    <row r="50" spans="1:4">
      <c r="A50" s="6" t="s">
        <v>225</v>
      </c>
      <c r="B50" t="s">
        <v>326</v>
      </c>
      <c r="C50" s="7">
        <f>MATCH(B50,'108短期入所生活介護費'!A:A,0)</f>
        <v>237</v>
      </c>
      <c r="D50" s="7">
        <f t="shared" si="0"/>
        <v>240</v>
      </c>
    </row>
    <row r="51" spans="1:4">
      <c r="A51" s="6" t="s">
        <v>225</v>
      </c>
      <c r="B51" t="s">
        <v>327</v>
      </c>
      <c r="C51" s="7">
        <f>MATCH(B51,'108短期入所生活介護費'!A:A,0)</f>
        <v>241</v>
      </c>
      <c r="D51" s="7">
        <f t="shared" si="0"/>
        <v>241</v>
      </c>
    </row>
    <row r="52" spans="1:4">
      <c r="A52" s="6" t="s">
        <v>225</v>
      </c>
      <c r="B52" t="s">
        <v>328</v>
      </c>
      <c r="C52" s="7">
        <f>MATCH(B52,'108短期入所生活介護費'!A:A,0)</f>
        <v>242</v>
      </c>
      <c r="D52" s="7">
        <f t="shared" si="0"/>
        <v>245</v>
      </c>
    </row>
    <row r="53" spans="1:4">
      <c r="A53" s="6" t="s">
        <v>225</v>
      </c>
      <c r="B53" t="s">
        <v>329</v>
      </c>
      <c r="C53" s="7">
        <f>MATCH(B53,'108短期入所生活介護費'!A:A,0)</f>
        <v>246</v>
      </c>
      <c r="D53" s="7">
        <f t="shared" si="0"/>
        <v>246</v>
      </c>
    </row>
    <row r="54" spans="1:4">
      <c r="A54" s="6" t="s">
        <v>225</v>
      </c>
      <c r="B54" t="s">
        <v>330</v>
      </c>
      <c r="C54" s="7">
        <f>MATCH(B54,'108短期入所生活介護費'!A:A,0)</f>
        <v>247</v>
      </c>
      <c r="D54" s="7">
        <f t="shared" si="0"/>
        <v>247</v>
      </c>
    </row>
    <row r="55" spans="1:4">
      <c r="B55" t="s">
        <v>331</v>
      </c>
      <c r="C55" s="7">
        <f>MATCH(B55,'108短期入所生活介護費'!A:A,0)</f>
        <v>248</v>
      </c>
    </row>
  </sheetData>
  <sortState ref="C1:D62">
    <sortCondition ref="C1:C62"/>
  </sortState>
  <phoneticPr fontId="22"/>
  <dataValidations count="1">
    <dataValidation type="list" allowBlank="1" showInputMessage="1" showErrorMessage="1" sqref="A2:A48">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108短期入所生活介護費</vt:lpstr>
      <vt:lpstr>調査対象選定</vt:lpstr>
      <vt:lpstr>'108短期入所生活介護費'!Print_Area</vt:lpstr>
      <vt:lpstr>'108短期入所生活介護費'!Print_Titles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西尾 一朗</dc:creator>
  <cp:lastModifiedBy>kndp</cp:lastModifiedBy>
  <cp:lastPrinted>2024-10-09T09:56:47Z</cp:lastPrinted>
  <dcterms:created xsi:type="dcterms:W3CDTF">2006-11-13T02:22:16Z</dcterms:created>
  <dcterms:modified xsi:type="dcterms:W3CDTF">2026-07-02T01:13:20Z</dcterms:modified>
</cp:coreProperties>
</file>