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857"/>
  </bookViews>
  <sheets>
    <sheet name="109短期入所療養介護費（老健）" sheetId="17" r:id="rId1"/>
    <sheet name="調査対象選定" sheetId="18" state="hidden" r:id="rId2"/>
  </sheets>
  <definedNames>
    <definedName name="_xlnm._FilterDatabase" localSheetId="0" hidden="1">'109短期入所療養介護費（老健）'!$A$2:$H$170</definedName>
    <definedName name="_xlnm.Print_Area" localSheetId="0">'109短期入所療養介護費（老健）'!$A$1:$G$170</definedName>
    <definedName name="_xlnm.Print_Titles" localSheetId="0">'109短期入所療養介護費（老健）'!$2:$2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8" l="1"/>
  <c r="C13" i="18"/>
  <c r="D12" i="18" s="1"/>
  <c r="H53" i="17"/>
  <c r="C139" i="17" l="1"/>
  <c r="C147" i="17"/>
  <c r="C161" i="17" l="1"/>
  <c r="H27" i="17" l="1"/>
  <c r="H5" i="17"/>
  <c r="H6" i="17" s="1"/>
  <c r="H3" i="17"/>
  <c r="C3" i="18" l="1"/>
  <c r="C4" i="18"/>
  <c r="D3" i="18" s="1"/>
  <c r="C5" i="18"/>
  <c r="D4" i="18" s="1"/>
  <c r="C6" i="18"/>
  <c r="D5" i="18" s="1"/>
  <c r="C7" i="18"/>
  <c r="D6" i="18" s="1"/>
  <c r="C8" i="18"/>
  <c r="D7" i="18" s="1"/>
  <c r="C9" i="18"/>
  <c r="D8" i="18" s="1"/>
  <c r="C10" i="18"/>
  <c r="D9" i="18" s="1"/>
  <c r="C11" i="18"/>
  <c r="D10" i="18" s="1"/>
  <c r="C12" i="18"/>
  <c r="D11" i="18" s="1"/>
  <c r="C14" i="18"/>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C29" i="18"/>
  <c r="D28" i="18" s="1"/>
  <c r="C30" i="18"/>
  <c r="D29" i="18" s="1"/>
  <c r="C31" i="18"/>
  <c r="D30" i="18" s="1"/>
  <c r="C32" i="18"/>
  <c r="D31" i="18" s="1"/>
  <c r="C33" i="18"/>
  <c r="D32" i="18" s="1"/>
  <c r="C34" i="18"/>
  <c r="D33" i="18" s="1"/>
  <c r="C35" i="18"/>
  <c r="D34" i="18" s="1"/>
  <c r="C36" i="18"/>
  <c r="D35" i="18" s="1"/>
  <c r="C37" i="18"/>
  <c r="D36" i="18" s="1"/>
  <c r="C38" i="18"/>
  <c r="D37" i="18" s="1"/>
  <c r="C39" i="18"/>
  <c r="D38" i="18" s="1"/>
  <c r="C40" i="18"/>
  <c r="D39" i="18" s="1"/>
  <c r="C41" i="18"/>
  <c r="D40" i="18" s="1"/>
  <c r="C42" i="18"/>
  <c r="D41" i="18" s="1"/>
  <c r="D2" i="18"/>
  <c r="C2" i="18"/>
  <c r="E1" i="18"/>
  <c r="H4" i="17"/>
  <c r="H7" i="17"/>
  <c r="H8" i="17" s="1"/>
  <c r="H9" i="17" s="1"/>
  <c r="H10" i="17" s="1"/>
  <c r="H11" i="17" s="1"/>
  <c r="H12" i="17" s="1"/>
  <c r="H13" i="17" s="1"/>
  <c r="H14" i="17" s="1"/>
  <c r="H15" i="17" s="1"/>
  <c r="H16" i="17" s="1"/>
  <c r="H17" i="17" s="1"/>
  <c r="H18" i="17" s="1"/>
  <c r="H19" i="17" s="1"/>
  <c r="H20" i="17" s="1"/>
  <c r="H21" i="17"/>
  <c r="H22" i="17" s="1"/>
  <c r="H23" i="17"/>
  <c r="H24" i="17" s="1"/>
  <c r="H25" i="17" s="1"/>
  <c r="H26" i="17" s="1"/>
  <c r="H28" i="17"/>
  <c r="H29" i="17" s="1"/>
  <c r="H30" i="17" s="1"/>
  <c r="H31" i="17"/>
  <c r="H32" i="17" s="1"/>
  <c r="H33" i="17"/>
  <c r="H34" i="17"/>
  <c r="H35" i="17" s="1"/>
  <c r="H36" i="17"/>
  <c r="H37" i="17" s="1"/>
  <c r="H38" i="17" s="1"/>
  <c r="H39" i="17" s="1"/>
  <c r="H40" i="17" s="1"/>
  <c r="H41" i="17" s="1"/>
  <c r="H42" i="17" s="1"/>
  <c r="H43" i="17" s="1"/>
  <c r="H44" i="17" s="1"/>
  <c r="H45" i="17" s="1"/>
  <c r="H46" i="17" s="1"/>
  <c r="H47" i="17"/>
  <c r="H48" i="17" s="1"/>
  <c r="H49" i="17" s="1"/>
  <c r="H50" i="17" s="1"/>
  <c r="H51" i="17" s="1"/>
  <c r="H52" i="17" s="1"/>
  <c r="H54" i="17"/>
  <c r="H55" i="17" s="1"/>
  <c r="H56" i="17" s="1"/>
  <c r="H57" i="17" s="1"/>
  <c r="H58" i="17" s="1"/>
  <c r="H59" i="17" s="1"/>
  <c r="H60" i="17" s="1"/>
  <c r="H61" i="17" s="1"/>
  <c r="H62" i="17" s="1"/>
  <c r="H63" i="17"/>
  <c r="H64" i="17" s="1"/>
  <c r="H65" i="17" s="1"/>
  <c r="H66" i="17"/>
  <c r="H67" i="17" s="1"/>
  <c r="H68" i="17" s="1"/>
  <c r="H69" i="17" s="1"/>
  <c r="H70" i="17" s="1"/>
  <c r="H71" i="17" s="1"/>
  <c r="H72" i="17" s="1"/>
  <c r="H73" i="17" s="1"/>
  <c r="H74" i="17" s="1"/>
  <c r="H75" i="17" s="1"/>
  <c r="H76" i="17" s="1"/>
  <c r="H77" i="17" s="1"/>
  <c r="H78" i="17" s="1"/>
  <c r="H79" i="17" s="1"/>
  <c r="H80" i="17"/>
  <c r="H81" i="17" s="1"/>
  <c r="H82" i="17" s="1"/>
  <c r="H83" i="17"/>
  <c r="H84" i="17" s="1"/>
  <c r="H85" i="17"/>
  <c r="H86" i="17"/>
  <c r="H87" i="17" s="1"/>
  <c r="H88" i="17" s="1"/>
  <c r="H89" i="17" s="1"/>
  <c r="H90" i="17"/>
  <c r="H91" i="17" s="1"/>
  <c r="H92" i="17"/>
  <c r="H93" i="17"/>
  <c r="H94" i="17" s="1"/>
  <c r="H95" i="17" s="1"/>
  <c r="H96" i="17"/>
  <c r="H97" i="17" s="1"/>
  <c r="H98" i="17"/>
  <c r="H99" i="17"/>
  <c r="H100" i="17" s="1"/>
  <c r="H101" i="17" s="1"/>
  <c r="H102" i="17" s="1"/>
  <c r="H103" i="17" s="1"/>
  <c r="H104" i="17"/>
  <c r="H105" i="17" s="1"/>
  <c r="H106" i="17" s="1"/>
  <c r="H107" i="17" s="1"/>
  <c r="H108" i="17" s="1"/>
  <c r="H109" i="17" s="1"/>
  <c r="H110" i="17" s="1"/>
  <c r="H111" i="17"/>
  <c r="H112" i="17" s="1"/>
  <c r="H113" i="17" s="1"/>
  <c r="H114" i="17" s="1"/>
  <c r="H115" i="17" s="1"/>
  <c r="H116" i="17" s="1"/>
  <c r="H117" i="17"/>
  <c r="H118" i="17" s="1"/>
  <c r="H119" i="17" s="1"/>
  <c r="H120" i="17"/>
  <c r="H121" i="17" s="1"/>
  <c r="H122" i="17" s="1"/>
  <c r="H123" i="17" s="1"/>
  <c r="H124" i="17" s="1"/>
  <c r="H125" i="17"/>
  <c r="H126" i="17" s="1"/>
  <c r="H127" i="17" s="1"/>
  <c r="H128" i="17" s="1"/>
  <c r="H129" i="17"/>
  <c r="H130" i="17" s="1"/>
  <c r="H131" i="17"/>
  <c r="H132" i="17" s="1"/>
  <c r="H133" i="17" s="1"/>
  <c r="H134" i="17" s="1"/>
  <c r="H135" i="17" s="1"/>
  <c r="H136" i="17"/>
  <c r="H137" i="17" s="1"/>
  <c r="H138" i="17" s="1"/>
  <c r="H139" i="17"/>
  <c r="H140" i="17" s="1"/>
  <c r="H141" i="17" s="1"/>
  <c r="H142" i="17" s="1"/>
  <c r="H143" i="17" s="1"/>
  <c r="H144" i="17"/>
  <c r="H145" i="17" s="1"/>
  <c r="H146" i="17" s="1"/>
  <c r="H147" i="17"/>
  <c r="H148" i="17" s="1"/>
  <c r="H149" i="17" s="1"/>
  <c r="H150" i="17" s="1"/>
  <c r="H151" i="17" s="1"/>
  <c r="H152" i="17" s="1"/>
  <c r="H153" i="17"/>
  <c r="H154" i="17" s="1"/>
  <c r="H155" i="17" s="1"/>
  <c r="H156" i="17" s="1"/>
  <c r="H157" i="17" s="1"/>
  <c r="H158" i="17" s="1"/>
  <c r="H159" i="17" s="1"/>
  <c r="H160" i="17" s="1"/>
  <c r="H161" i="17" s="1"/>
  <c r="H162" i="17" s="1"/>
  <c r="H163" i="17" s="1"/>
  <c r="H164" i="17" s="1"/>
  <c r="H165" i="17" s="1"/>
  <c r="H166" i="17" s="1"/>
  <c r="H167" i="17" s="1"/>
  <c r="H168" i="17"/>
  <c r="H169" i="17"/>
  <c r="H170" i="17"/>
  <c r="I2" i="17"/>
  <c r="I3" i="1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<sst xmlns="http://schemas.openxmlformats.org/spreadsheetml/2006/main" count="661" uniqueCount="270">
  <si>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</si>
  <si>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</si>
  <si>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</si>
  <si>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t>
    <phoneticPr fontId="5"/>
  </si>
  <si>
    <t>認知症専門ケア加算Ⅱ</t>
    <rPh sb="0" eb="3">
      <t>ニンチショウ</t>
    </rPh>
    <rPh sb="3" eb="5">
      <t>センモン</t>
    </rPh>
    <rPh sb="7" eb="9">
      <t>カサン</t>
    </rPh>
    <phoneticPr fontId="5"/>
  </si>
  <si>
    <t>総合医学管理加算</t>
    <phoneticPr fontId="5"/>
  </si>
  <si>
    <t>定員超過減算</t>
    <rPh sb="0" eb="2">
      <t>テイイン</t>
    </rPh>
    <rPh sb="2" eb="4">
      <t>チョウカ</t>
    </rPh>
    <rPh sb="4" eb="6">
      <t>ゲンサン</t>
    </rPh>
    <phoneticPr fontId="5"/>
  </si>
  <si>
    <t>いずれかに該当</t>
    <rPh sb="5" eb="7">
      <t>ガイトウ</t>
    </rPh>
    <phoneticPr fontId="5"/>
  </si>
  <si>
    <t>該当</t>
    <rPh sb="0" eb="2">
      <t>ガイトウ</t>
    </rPh>
    <phoneticPr fontId="5"/>
  </si>
  <si>
    <t>人員基準減算</t>
    <rPh sb="0" eb="2">
      <t>ジンイン</t>
    </rPh>
    <rPh sb="2" eb="4">
      <t>キジュン</t>
    </rPh>
    <rPh sb="4" eb="6">
      <t>ゲンサン</t>
    </rPh>
    <phoneticPr fontId="5"/>
  </si>
  <si>
    <t>未配置</t>
    <rPh sb="0" eb="3">
      <t>ミハイチ</t>
    </rPh>
    <phoneticPr fontId="5"/>
  </si>
  <si>
    <t>夜勤職員配置加算</t>
    <rPh sb="0" eb="2">
      <t>ヤキン</t>
    </rPh>
    <rPh sb="2" eb="4">
      <t>ショクイン</t>
    </rPh>
    <rPh sb="4" eb="6">
      <t>ハイチ</t>
    </rPh>
    <rPh sb="6" eb="8">
      <t>カサン</t>
    </rPh>
    <phoneticPr fontId="5"/>
  </si>
  <si>
    <t>個別リハビリテーション実施加算</t>
    <rPh sb="0" eb="2">
      <t>コベツ</t>
    </rPh>
    <rPh sb="11" eb="13">
      <t>ジッシ</t>
    </rPh>
    <rPh sb="13" eb="15">
      <t>カサン</t>
    </rPh>
    <phoneticPr fontId="5"/>
  </si>
  <si>
    <t>認知症ケア加算</t>
    <rPh sb="0" eb="3">
      <t>ニンチショウ</t>
    </rPh>
    <rPh sb="5" eb="7">
      <t>カサン</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</si>
  <si>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</si>
  <si>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</si>
  <si>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特定治療</t>
    <rPh sb="0" eb="2">
      <t>トクテイ</t>
    </rPh>
    <rPh sb="2" eb="4">
      <t>チリョウ</t>
    </rPh>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</si>
  <si>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</si>
  <si>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</si>
  <si>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重度療養管理加算</t>
    <rPh sb="0" eb="2">
      <t>ジュウド</t>
    </rPh>
    <rPh sb="2" eb="4">
      <t>リョウヨウ</t>
    </rPh>
    <rPh sb="4" eb="6">
      <t>カンリ</t>
    </rPh>
    <rPh sb="6" eb="8">
      <t>カサン</t>
    </rPh>
    <phoneticPr fontId="5"/>
  </si>
  <si>
    <t>認知症専門ケア加算Ⅰ</t>
    <rPh sb="0" eb="3">
      <t>ニンチショウ</t>
    </rPh>
    <rPh sb="3" eb="5">
      <t>センモン</t>
    </rPh>
    <rPh sb="7" eb="9">
      <t>カサン</t>
    </rPh>
    <phoneticPr fontId="5"/>
  </si>
  <si>
    <t>□</t>
  </si>
  <si>
    <t>あり</t>
  </si>
  <si>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</si>
  <si>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</si>
  <si>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送迎加算</t>
    <rPh sb="0" eb="2">
      <t>ソウゲイ</t>
    </rPh>
    <rPh sb="2" eb="4">
      <t>カサン</t>
    </rPh>
    <phoneticPr fontId="5"/>
  </si>
  <si>
    <t>特別療養費</t>
    <rPh sb="0" eb="2">
      <t>トクベツ</t>
    </rPh>
    <rPh sb="2" eb="5">
      <t>リョウヨウヒ</t>
    </rPh>
    <phoneticPr fontId="5"/>
  </si>
  <si>
    <t>療養体制維持特別加算(Ⅰ）</t>
    <rPh sb="0" eb="2">
      <t>リョウヨウ</t>
    </rPh>
    <rPh sb="2" eb="4">
      <t>タイセイ</t>
    </rPh>
    <rPh sb="4" eb="6">
      <t>イジ</t>
    </rPh>
    <rPh sb="6" eb="8">
      <t>トクベツ</t>
    </rPh>
    <rPh sb="8" eb="10">
      <t>カサン</t>
    </rPh>
    <phoneticPr fontId="5"/>
  </si>
  <si>
    <t>配置</t>
    <phoneticPr fontId="5"/>
  </si>
  <si>
    <t>療養体制維持特別加算(Ⅱ）</t>
    <rPh sb="0" eb="2">
      <t>リョウヨウ</t>
    </rPh>
    <rPh sb="2" eb="4">
      <t>タイセイ</t>
    </rPh>
    <rPh sb="4" eb="6">
      <t>イジ</t>
    </rPh>
    <rPh sb="6" eb="8">
      <t>トクベツ</t>
    </rPh>
    <rPh sb="8" eb="10">
      <t>カサン</t>
    </rPh>
    <phoneticPr fontId="5"/>
  </si>
  <si>
    <t>療養食加算</t>
    <rPh sb="0" eb="3">
      <t>リョウヨウショク</t>
    </rPh>
    <rPh sb="3" eb="5">
      <t>カサン</t>
    </rPh>
    <phoneticPr fontId="5"/>
  </si>
  <si>
    <t>サービス提供体制強化加算（Ⅱ）</t>
    <rPh sb="4" eb="6">
      <t>テイキョウ</t>
    </rPh>
    <rPh sb="6" eb="8">
      <t>タイセイ</t>
    </rPh>
    <rPh sb="8" eb="10">
      <t>キョウカ</t>
    </rPh>
    <rPh sb="10" eb="12">
      <t>カサン</t>
    </rPh>
    <phoneticPr fontId="5"/>
  </si>
  <si>
    <t>緊急時治療管理</t>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</si>
  <si>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</si>
  <si>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</si>
  <si>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</si>
  <si>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</si>
  <si>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</si>
  <si>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</si>
  <si>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</si>
  <si>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未配置</t>
    <rPh sb="0" eb="3">
      <t>ミハイチ</t>
    </rPh>
    <phoneticPr fontId="5"/>
  </si>
  <si>
    <t>介護老人保健施設短期入所療養介護費(Ⅰ)又は(Ⅳ)を算定すべき施設の場合</t>
    <phoneticPr fontId="5"/>
  </si>
  <si>
    <t>満たさない</t>
    <rPh sb="0" eb="1">
      <t>ミ</t>
    </rPh>
    <phoneticPr fontId="5"/>
  </si>
  <si>
    <t>介護老人保健施設短期入所療養介護費(Ⅱ)を算定すべき施設の場合</t>
    <phoneticPr fontId="5"/>
  </si>
  <si>
    <t>介護老人保健施設短期入所療養介護費(Ⅲ)を算定すべき施設の場合</t>
    <phoneticPr fontId="5"/>
  </si>
  <si>
    <t>ユニット型介護老人保健施設短期入所療養介護費(Ⅰ)又は(Ⅳ)を算定すべき施設の場合</t>
    <phoneticPr fontId="5"/>
  </si>
  <si>
    <t>ユニット型介護老人保健施設短期入所療養介護費(Ⅱ)を算定すべき施設の場合</t>
    <phoneticPr fontId="5"/>
  </si>
  <si>
    <t>ユニット型介護老人保健施設短期入所療養介護費(Ⅲ)を算定すべき施設の場合</t>
    <phoneticPr fontId="5"/>
  </si>
  <si>
    <t>夜勤減算</t>
    <rPh sb="0" eb="4">
      <t>ヤキンゲンサン</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</si>
  <si>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</si>
  <si>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</si>
  <si>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</si>
  <si>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</si>
  <si>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</si>
  <si>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</si>
  <si>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</si>
  <si>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</si>
  <si>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</si>
  <si>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</si>
  <si>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</si>
  <si>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</si>
  <si>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</si>
  <si>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</si>
  <si>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</si>
  <si>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介護職員等処遇改善加算（Ⅰ）</t>
    <rPh sb="0" eb="2">
      <t>カイゴ</t>
    </rPh>
    <rPh sb="2" eb="4">
      <t>ショクイン</t>
    </rPh>
    <rPh sb="4" eb="5">
      <t>トウ</t>
    </rPh>
    <rPh sb="5" eb="7">
      <t>ショグウ</t>
    </rPh>
    <rPh sb="7" eb="9">
      <t>カイゼン</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</si>
  <si>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</si>
  <si>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</si>
  <si>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</si>
  <si>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</si>
  <si>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</si>
  <si>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</si>
  <si>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介護職員等処遇改善加算（Ⅱ）</t>
    <rPh sb="0" eb="2">
      <t>カイゴ</t>
    </rPh>
    <rPh sb="2" eb="4">
      <t>ショクイン</t>
    </rPh>
    <rPh sb="4" eb="5">
      <t>トウ</t>
    </rPh>
    <rPh sb="5" eb="7">
      <t>ショグウ</t>
    </rPh>
    <rPh sb="7" eb="9">
      <t>カイゼン</t>
    </rPh>
    <rPh sb="9" eb="11">
      <t>カサン</t>
    </rPh>
    <phoneticPr fontId="6"/>
  </si>
  <si>
    <t>介護職員等処遇改善加算（Ⅲ）</t>
    <rPh sb="0" eb="2">
      <t>カイゴ</t>
    </rPh>
    <rPh sb="2" eb="4">
      <t>ショクイン</t>
    </rPh>
    <rPh sb="4" eb="5">
      <t>トウ</t>
    </rPh>
    <rPh sb="5" eb="7">
      <t>ショグウ</t>
    </rPh>
    <rPh sb="7" eb="9">
      <t>カイゼン</t>
    </rPh>
    <rPh sb="9" eb="11">
      <t>カサン</t>
    </rPh>
    <phoneticPr fontId="6"/>
  </si>
  <si>
    <t>介護職員等処遇改善加算（Ⅳ）</t>
    <rPh sb="0" eb="2">
      <t>カイゴ</t>
    </rPh>
    <rPh sb="2" eb="4">
      <t>ショクイン</t>
    </rPh>
    <rPh sb="4" eb="5">
      <t>トウ</t>
    </rPh>
    <rPh sb="5" eb="7">
      <t>ショグウ</t>
    </rPh>
    <rPh sb="7" eb="9">
      <t>カイゼン</t>
    </rPh>
    <rPh sb="9" eb="11">
      <t>カサン</t>
    </rPh>
    <phoneticPr fontId="6"/>
  </si>
  <si>
    <t>療養食献立表</t>
    <phoneticPr fontId="5"/>
  </si>
  <si>
    <t>該当</t>
    <rPh sb="0" eb="2">
      <t>ガイトウ</t>
    </rPh>
    <phoneticPr fontId="5"/>
  </si>
  <si>
    <t>（ユニット型）介護老人保健施設短期入所療養介護費（Ⅳ）を算定している場合の加算</t>
    <rPh sb="5" eb="6">
      <t>ガタ</t>
    </rPh>
    <rPh sb="7" eb="9">
      <t>カイゴ</t>
    </rPh>
    <rPh sb="9" eb="11">
      <t>ロウジン</t>
    </rPh>
    <rPh sb="11" eb="13">
      <t>ホケン</t>
    </rPh>
    <rPh sb="13" eb="15">
      <t>シセツ</t>
    </rPh>
    <rPh sb="15" eb="17">
      <t>タンキ</t>
    </rPh>
    <rPh sb="17" eb="19">
      <t>ニュウショ</t>
    </rPh>
    <rPh sb="19" eb="21">
      <t>リョウヨウ</t>
    </rPh>
    <rPh sb="21" eb="23">
      <t>カイゴ</t>
    </rPh>
    <rPh sb="23" eb="24">
      <t>ヒ</t>
    </rPh>
    <rPh sb="28" eb="30">
      <t>サンテイ</t>
    </rPh>
    <rPh sb="34" eb="36">
      <t>バアイ</t>
    </rPh>
    <rPh sb="37" eb="39">
      <t>カサン</t>
    </rPh>
    <phoneticPr fontId="5"/>
  </si>
  <si>
    <t>いない</t>
    <phoneticPr fontId="5"/>
  </si>
  <si>
    <t>109 短期入所療養介護費(介護老人保健施設)</t>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</si>
  <si>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</si>
  <si>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</si>
  <si>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</si>
  <si>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</si>
  <si>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</si>
  <si>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事業所名：</t>
    <rPh sb="0" eb="3">
      <t>ジギョウショ</t>
    </rPh>
    <rPh sb="3" eb="4">
      <t>ナ</t>
    </rPh>
    <phoneticPr fontId="5"/>
  </si>
  <si>
    <t>〔　　　　　　　　　〕</t>
    <phoneticPr fontId="5"/>
  </si>
  <si>
    <t>令6.10.9
指導員:</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</si>
  <si>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</si>
  <si>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</si>
  <si>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</si>
  <si>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</si>
  <si>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</si>
  <si>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</si>
  <si>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t xml:space="preserve">
</t>
  </si>
  <si>
    <t xml:space="preserve">夜勤を行う看護・介護職員を２以上（見守り機器、通信機器等を活用する等要件を満たす場合は1.6以上）配置
</t>
  </si>
  <si>
    <t xml:space="preserve">入所者等の数が40以下の施設で、常時、緊急時の連絡体制を整備している施設にあっては、夜勤を行う看護・介護職員を１以上配置
</t>
  </si>
  <si>
    <t xml:space="preserve">夜勤を行う看護・介護職員を２以上（見守り機器、通信機器等を活用するなど要件を満たす場合は1.6以上）配置
</t>
  </si>
  <si>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</si>
  <si>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</si>
  <si>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</si>
  <si>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</si>
  <si>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</si>
  <si>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</si>
  <si>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 xml:space="preserve">２ユニットごとに夜勤を行う看護・介護職員を１以上配置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</si>
  <si>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</si>
  <si>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</si>
  <si>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</si>
  <si>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</si>
  <si>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</si>
  <si>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</si>
  <si>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</si>
  <si>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</si>
  <si>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夜勤を行う看護職員又は介護職員の数が①②のいずれかに該当
①利用者等の数が４１以上の場合、利用者等の数２０毎に１以上、かつ２を超えて配置
②利用者等の数が４０以下の場合、利用者等の数２０毎に１以上、かつ１を超えて配置
</t>
  </si>
  <si>
    <t xml:space="preserve">医師又は医師の指示を受けた理学療法士、作業療法士又は言語聴覚士が利用者に個別リハビリテーションを２０分以上実施
</t>
  </si>
  <si>
    <t xml:space="preserve">医師、看護職員、理学療法士、作業療法士、言語聴覚士等が共同して利用者ごとに個別リハビリテーション計画を作成
</t>
  </si>
  <si>
    <t xml:space="preserve">認知症の利用者と他の利用者とを区別している
</t>
  </si>
  <si>
    <t xml:space="preserve">専ら認知症の利用者が利用する施設
</t>
  </si>
  <si>
    <t xml:space="preserve">入所定員は40人を標準とする
</t>
  </si>
  <si>
    <t xml:space="preserve">入所定員の１割以上の個室を整備
</t>
  </si>
  <si>
    <t xml:space="preserve">入所定員１人当たり２㎡のデイルームを整備
</t>
  </si>
  <si>
    <t xml:space="preserve">家族に対する介護技術や知識提供のための30㎡以上の部屋の整備
</t>
  </si>
  <si>
    <t xml:space="preserve">単位毎の利用者が10人を標準
</t>
  </si>
  <si>
    <t xml:space="preserve">単位毎の固定した介護職員又は看護職員配置
</t>
  </si>
  <si>
    <t xml:space="preserve">ユニット型でないこと
</t>
  </si>
  <si>
    <t xml:space="preserve">日中は利用者10人に対し常時１人以上の看護・介護職員を配置
</t>
  </si>
  <si>
    <t xml:space="preserve">夜間及び深夜に利用者20人に対し１人以上の看護・介護職員の配置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</si>
  <si>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</si>
  <si>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</si>
  <si>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</si>
  <si>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</si>
  <si>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</si>
  <si>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</si>
  <si>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</si>
  <si>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</si>
  <si>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</si>
  <si>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</si>
  <si>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７日を限度に算定(利用者の介護を行う家族の疾病の長期化等、やむを得ない事情がある場合は、14日）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</si>
  <si>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</si>
  <si>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</si>
  <si>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</si>
  <si>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</si>
  <si>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利用者の特性やニーズに応じたサービス提供
</t>
  </si>
  <si>
    <t xml:space="preserve">利用者が要介護４又は要介護５
</t>
  </si>
  <si>
    <t xml:space="preserve">以下(イ)～(リ)のいずれかの状態
</t>
  </si>
  <si>
    <t xml:space="preserve">(イ)喀痰吸引（１日８回以上実施日が月２０日を超える）
</t>
  </si>
  <si>
    <t xml:space="preserve">(ロ)人工呼吸又は間歇的陽圧呼吸（１週間以上）
</t>
  </si>
  <si>
    <t xml:space="preserve">(ハ)中心静脈注射
</t>
  </si>
  <si>
    <t xml:space="preserve">(ニ)人工腎臓（週２日以上）かつ重篤な合併症
</t>
  </si>
  <si>
    <t xml:space="preserve">(ホ)重篤な心機能障害、呼吸障害等で常時モニター測定
</t>
  </si>
  <si>
    <t xml:space="preserve">(ヘ)膀胱・直腸の機能障害が身体障害者障害程度等級表４級以上かつストーマ実施の利用者に、皮膚の炎症等に対するケアを実施
</t>
  </si>
  <si>
    <t xml:space="preserve">(ト)経鼻胃管や胃瘻等の経腸栄養
</t>
  </si>
  <si>
    <t xml:space="preserve">(チ)皮下組織に及ぶ褥瘡に対する治療
</t>
  </si>
  <si>
    <t xml:space="preserve">(リ)気管切開が行われている状態
</t>
  </si>
  <si>
    <t xml:space="preserve">計画的な医学的管理を継続
</t>
  </si>
  <si>
    <t xml:space="preserve">療養上必要な処置を提供
</t>
  </si>
  <si>
    <t xml:space="preserve">医学的管理の内容等を診療録に記載
</t>
  </si>
  <si>
    <t xml:space="preserve">在宅復帰指標率が40以上
</t>
  </si>
  <si>
    <t xml:space="preserve">地域貢献活動
</t>
  </si>
  <si>
    <t xml:space="preserve">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
</t>
  </si>
  <si>
    <t xml:space="preserve">在宅復帰指標率が70以上
</t>
  </si>
  <si>
    <t xml:space="preserve">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
</t>
  </si>
  <si>
    <t xml:space="preserve">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
</t>
  </si>
  <si>
    <t xml:space="preserve">介護職員の数が常勤換算方法で、指定短期入所療養介護の利用者の数及び介護老人保健施設の入所者の合計数が４又はその端数を増すごとに１以上
</t>
  </si>
  <si>
    <t xml:space="preserve">定員、人員基準に適合
</t>
  </si>
  <si>
    <t xml:space="preserve">以下の加算を算定していない
・個別リハビリテーション実施加算
・重度療養管理加算
・在宅復帰・在宅療養支援機能加算
</t>
  </si>
  <si>
    <t xml:space="preserve">居宅サービス計画を担当する居宅介護支援事業所の介護支援専門員と連携し、利用に当たって利用者又は家族の同意を得ている
</t>
  </si>
  <si>
    <t xml:space="preserve">診断等に基づき、診療方針を定め、治療管理として投薬、検査、注射、処置等を行う
</t>
  </si>
  <si>
    <t xml:space="preserve">診療方針、診断名、診断を行った日、実施した投薬、検査、注射、処置の内容等を診療録に記載
</t>
  </si>
  <si>
    <t xml:space="preserve">利用終了日から７日以内に、利用者の主治の医師に対して、利用者の同意を得て、診療状況を示す文書を交付すること。交付した文書の写しを診療録に添付
</t>
  </si>
  <si>
    <t xml:space="preserve">緊急時施設療養費を算定していない
</t>
  </si>
  <si>
    <t xml:space="preserve">管理栄養士又は栄養士による食事提供の管理の実施
</t>
  </si>
  <si>
    <t xml:space="preserve">利用者の状況により適切な栄養量及び内容の食事提供を実施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</si>
  <si>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</si>
  <si>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</si>
  <si>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</si>
  <si>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</si>
  <si>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</si>
  <si>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</si>
  <si>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認知症介護の指導に係る専門的な研修修了者を１名以上配置し、事業所又は施設全体の認知症ケアの指導等を実施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</si>
  <si>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</si>
  <si>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</si>
  <si>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</si>
  <si>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</si>
  <si>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</si>
  <si>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</si>
  <si>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</si>
  <si>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</si>
  <si>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次の（１）又は（２）に該当
</t>
  </si>
  <si>
    <t xml:space="preserve">（１）介護職員総数のうち介護福祉士の占める割合が１００分の８０以上
</t>
  </si>
  <si>
    <t xml:space="preserve">（２）介護職員総数のうち、勤続年数が１０年以上の介護福祉士の割合が１００分の３５以上
</t>
  </si>
  <si>
    <t xml:space="preserve">サービス提供体制強化加算（Ⅱ）及び（Ⅲ）を算定していない
</t>
  </si>
  <si>
    <t xml:space="preserve">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</si>
  <si>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</si>
  <si>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</si>
  <si>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</si>
  <si>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</si>
  <si>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（３）利用者に直接サービスを提供する職員の総数のうち勤続年数７年以上の職員の割合が１００分の３０以上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</si>
  <si>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</si>
  <si>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</si>
  <si>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</si>
  <si>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</si>
  <si>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</si>
  <si>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</si>
  <si>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</si>
  <si>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</si>
  <si>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</si>
  <si>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</si>
  <si>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</si>
  <si>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</si>
  <si>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</si>
  <si>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</si>
  <si>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</si>
  <si>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</si>
  <si>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</si>
  <si>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入所者等の数が40以下の施設で、常時、緊急時の連絡体制を整備している施設にあっては、夜勤を行う看護・介護職員を１以上配置
</t>
    <phoneticPr fontId="5"/>
  </si>
  <si>
    <t>.</t>
  </si>
  <si>
    <t>.</t>
    <phoneticPr fontId="5"/>
  </si>
  <si>
    <t>緊急短期入所受入加算</t>
  </si>
  <si>
    <t>総合医学管理加算</t>
  </si>
  <si>
    <t>緊急時治療管理</t>
  </si>
  <si>
    <t>○</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</si>
  <si>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</si>
  <si>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</si>
  <si>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</si>
  <si>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</si>
  <si>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</si>
  <si>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</si>
  <si>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</si>
  <si>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</si>
  <si>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</si>
  <si>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</si>
  <si>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虐待防止のための委員会を定期的に開催し、その結果を従業者に周知
</t>
    <phoneticPr fontId="5"/>
  </si>
  <si>
    <t xml:space="preserve">虐待防止のための指針を整備
</t>
    <phoneticPr fontId="5"/>
  </si>
  <si>
    <t xml:space="preserve">虐待防止のための研修を定期的に（年１回以上）実施
</t>
    <phoneticPr fontId="5"/>
  </si>
  <si>
    <t xml:space="preserve">虐待防止措置を適正に実施するための担当者を配置
</t>
    <phoneticPr fontId="5"/>
  </si>
  <si>
    <t xml:space="preserve">利用者の心身の状態等が送迎を必要と認められ、送迎を実施
</t>
    <phoneticPr fontId="5"/>
  </si>
  <si>
    <t xml:space="preserve">感染症等により、従来型個室への入所が必要と医師が判断した者
</t>
    <phoneticPr fontId="5"/>
  </si>
  <si>
    <t xml:space="preserve">療養室の面積が8.0㎡/人以下の従来型個室を利用する者
</t>
    <phoneticPr fontId="5"/>
  </si>
  <si>
    <t xml:space="preserve">著しい精神症状等により、同室の他の入所者の心身の状況に重大な影響を及ぼすおそれがあるとして、従来型個室への入所が必要であると医師が判断した者
</t>
    <phoneticPr fontId="5"/>
  </si>
  <si>
    <t xml:space="preserve">多床室のサービス費を算定している
</t>
    <phoneticPr fontId="5"/>
  </si>
  <si>
    <t xml:space="preserve">利用者が連続して30日を超えて指定短期入所療養介護を受けている
</t>
    <phoneticPr fontId="5"/>
  </si>
  <si>
    <t xml:space="preserve">30日を超える日以降の短期入所療養介護費は算定しない
</t>
    <phoneticPr fontId="5"/>
  </si>
  <si>
    <t xml:space="preserve">指導管理等のうち日常的に必要な医療行為として実施
</t>
    <phoneticPr fontId="5"/>
  </si>
  <si>
    <t xml:space="preserve">歯科訪問診療料の算定実績がある歯科医療機関の歯科医師又はその指示を受けた歯科衛生士に相談できる体制を確保し、文書で取り決めていること
</t>
    <phoneticPr fontId="5"/>
  </si>
  <si>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5"/>
  </si>
  <si>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5"/>
  </si>
  <si>
    <t xml:space="preserve">他の介護サービス事業所において、当該利用者について、口腔連携強化加算を算定していない
</t>
    <phoneticPr fontId="5"/>
  </si>
  <si>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5"/>
  </si>
  <si>
    <t xml:space="preserve">利用者の同意を得て、歯科医療機関及び介護支援専門員に評価結果の情報提供
</t>
    <phoneticPr fontId="5"/>
  </si>
  <si>
    <t xml:space="preserve">１月に１回に限り算定
</t>
    <phoneticPr fontId="5"/>
  </si>
  <si>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5"/>
  </si>
  <si>
    <t xml:space="preserve">②上記取組及び介護機器の活用による業務の効率化及びケアの質の確保並びに職員の負担軽減に関する実績がある
</t>
    <phoneticPr fontId="5"/>
  </si>
  <si>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5"/>
  </si>
  <si>
    <t xml:space="preserve">⑤事業年度ごとに①、③、④の取組に関する実績を厚生労働省に報告している
</t>
    <phoneticPr fontId="5"/>
  </si>
  <si>
    <t xml:space="preserve">加算(Ⅰ)の①に適合している
</t>
    <phoneticPr fontId="5"/>
  </si>
  <si>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5"/>
  </si>
  <si>
    <t xml:space="preserve">事業年度ごとに上記２つの取組に関する実績を厚生労働省に報告している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</si>
  <si>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</si>
  <si>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</si>
  <si>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居宅サービス計画において当該日に短期入所を利用することが計画されていない
</t>
    <phoneticPr fontId="5"/>
  </si>
  <si>
    <t xml:space="preserve">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
</t>
    <phoneticPr fontId="5"/>
  </si>
  <si>
    <t xml:space="preserve">
</t>
    <phoneticPr fontId="5"/>
  </si>
  <si>
    <t>定員超過減算</t>
    <rPh sb="0" eb="4">
      <t>テイインチョウカ</t>
    </rPh>
    <rPh sb="4" eb="6">
      <t>ゲンザン</t>
    </rPh>
    <phoneticPr fontId="5"/>
  </si>
  <si>
    <t>適合</t>
    <rPh sb="0" eb="2">
      <t>テキゴウ</t>
    </rPh>
    <phoneticPr fontId="5"/>
  </si>
  <si>
    <t>該当</t>
  </si>
  <si>
    <t xml:space="preserve">算定日が属する月の前３月間における入所者等のうち、喀痰吸引又は経管栄養が実施された者の占める割合が１００分の２０以上であること。
</t>
    <phoneticPr fontId="5"/>
  </si>
  <si>
    <t>室料相当額控除</t>
    <rPh sb="0" eb="7">
      <t>シツリョウソウトウガクコウジョ</t>
    </rPh>
    <phoneticPr fontId="5"/>
  </si>
  <si>
    <t xml:space="preserve">当該指定短期入所療養介護を行う介護老人保健施設が、室料相当額控除に該当する
</t>
    <rPh sb="2" eb="4">
      <t>シテイ</t>
    </rPh>
    <rPh sb="4" eb="12">
      <t>タンキニュウショリョウヨウカイゴ</t>
    </rPh>
    <rPh sb="13" eb="14">
      <t>オコナ</t>
    </rPh>
    <rPh sb="15" eb="21">
      <t>カイゴロウジンホケン</t>
    </rPh>
    <rPh sb="21" eb="23">
      <t>シセツ</t>
    </rPh>
    <rPh sb="25" eb="32">
      <t>シツリョウソウトウガクコウジョ</t>
    </rPh>
    <rPh sb="33" eb="35">
      <t>ガイトウ</t>
    </rPh>
    <phoneticPr fontId="5"/>
  </si>
  <si>
    <t>R7.8.1から</t>
    <phoneticPr fontId="5"/>
  </si>
  <si>
    <t>施設側:</t>
    <rPh sb="0" eb="2">
      <t>シセツ</t>
    </rPh>
    <rPh sb="2" eb="3">
      <t>ガワ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</si>
</sst>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19">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
      <left/>
      <right/>
      <top style="dotted">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7" fillId="0" borderId="0">
      <alignment vertical="center"/>
    </xf>
  </cellStyleXfs>
  <cellXfs count="222">
    <xf numFmtId="0" fontId="0" fillId="0" borderId="0" xfId="0" applyAlignment="1">
      <alignmen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shrinkToFit="1"/>
      <protection locked="0"/>
    </xf>
    <xf numFmtId="0" fontId="3" fillId="3" borderId="27"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4" fillId="0" borderId="49" xfId="0" applyFont="1" applyBorder="1" applyProtection="1">
      <alignment vertical="center"/>
      <protection locked="0"/>
    </xf>
    <xf numFmtId="0" fontId="11" fillId="4" borderId="0" xfId="0" applyFont="1" applyFill="1" applyAlignment="1" applyProtection="1">
      <alignment horizontal="right" vertical="center"/>
      <protection locked="0"/>
    </xf>
    <xf numFmtId="0" fontId="11" fillId="4" borderId="0" xfId="0" applyFont="1" applyFill="1" applyProtection="1">
      <alignment vertical="center"/>
      <protection locked="0"/>
    </xf>
    <xf numFmtId="0" fontId="0" fillId="0" borderId="0" xfId="0">
      <alignment vertical="center"/>
    </xf>
    <xf numFmtId="0" fontId="3" fillId="0" borderId="23" xfId="0" applyFont="1" applyBorder="1" applyAlignment="1" applyProtection="1">
      <alignment horizontal="center" vertical="center" wrapText="1"/>
      <protection locked="0"/>
    </xf>
    <xf numFmtId="0" fontId="4" fillId="2" borderId="0" xfId="0" applyFont="1" applyFill="1" applyAlignment="1" applyProtection="1">
      <alignment horizontal="left" vertical="center"/>
      <protection locked="0"/>
    </xf>
    <xf numFmtId="0" fontId="4"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4" fillId="0" borderId="0" xfId="0" applyFont="1" applyProtection="1">
      <alignment vertical="center"/>
      <protection locked="0"/>
    </xf>
    <xf numFmtId="0" fontId="2" fillId="2" borderId="0" xfId="0" applyFont="1" applyFill="1" applyAlignment="1" applyProtection="1">
      <alignment vertical="center"/>
      <protection locked="0"/>
    </xf>
    <xf numFmtId="177" fontId="9" fillId="0" borderId="0" xfId="0" applyNumberFormat="1" applyFont="1" applyProtection="1">
      <alignment vertical="center"/>
      <protection locked="0"/>
    </xf>
    <xf numFmtId="0" fontId="2" fillId="0" borderId="0" xfId="0" applyFont="1" applyProtection="1">
      <alignment vertical="center"/>
      <protection locked="0"/>
    </xf>
    <xf numFmtId="0" fontId="1" fillId="0" borderId="1"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 fillId="0" borderId="23"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shrinkToFit="1"/>
      <protection locked="0"/>
    </xf>
    <xf numFmtId="0" fontId="3" fillId="0" borderId="0" xfId="0" applyFont="1" applyFill="1" applyAlignment="1" applyProtection="1">
      <alignment vertical="center"/>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1" fillId="0" borderId="2" xfId="0" applyFont="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1" fillId="0" borderId="35"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8"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5"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shrinkToFit="1"/>
      <protection locked="0"/>
    </xf>
    <xf numFmtId="0" fontId="1" fillId="0" borderId="37" xfId="0" applyFont="1" applyFill="1" applyBorder="1" applyAlignment="1" applyProtection="1">
      <alignment horizontal="center" vertical="center" shrinkToFit="1"/>
      <protection locked="0"/>
    </xf>
    <xf numFmtId="0" fontId="1" fillId="0" borderId="31" xfId="0" applyFont="1" applyFill="1" applyBorder="1" applyAlignment="1" applyProtection="1">
      <alignment horizontal="center" vertical="center" shrinkToFit="1"/>
      <protection locked="0"/>
    </xf>
    <xf numFmtId="0" fontId="1" fillId="0" borderId="9" xfId="0" applyFont="1" applyBorder="1" applyAlignment="1" applyProtection="1">
      <alignment horizontal="left" vertical="center" wrapText="1" shrinkToFit="1"/>
      <protection locked="0"/>
    </xf>
    <xf numFmtId="0" fontId="1" fillId="0" borderId="12" xfId="0" applyFont="1" applyFill="1" applyBorder="1" applyAlignment="1" applyProtection="1">
      <alignment horizontal="left" vertical="center" wrapText="1" shrinkToFit="1"/>
      <protection locked="0"/>
    </xf>
    <xf numFmtId="0" fontId="1" fillId="0" borderId="41" xfId="0" applyFont="1" applyFill="1" applyBorder="1" applyAlignment="1" applyProtection="1">
      <alignment horizontal="left" vertical="center" wrapText="1" shrinkToFit="1"/>
      <protection locked="0"/>
    </xf>
    <xf numFmtId="0" fontId="1" fillId="0" borderId="14" xfId="0" applyFont="1" applyFill="1" applyBorder="1" applyAlignment="1" applyProtection="1">
      <alignment horizontal="left" vertical="center" wrapText="1" shrinkToFit="1"/>
      <protection locked="0"/>
    </xf>
    <xf numFmtId="0" fontId="1" fillId="0" borderId="19" xfId="0" applyFont="1" applyFill="1" applyBorder="1" applyAlignment="1" applyProtection="1">
      <alignment horizontal="left" vertical="center" wrapText="1" shrinkToFit="1"/>
      <protection locked="0"/>
    </xf>
    <xf numFmtId="0" fontId="1" fillId="0" borderId="17" xfId="0" applyFont="1" applyFill="1" applyBorder="1" applyAlignment="1" applyProtection="1">
      <alignment horizontal="left" vertical="center" wrapText="1" shrinkToFit="1"/>
      <protection locked="0"/>
    </xf>
    <xf numFmtId="0" fontId="1" fillId="0" borderId="12"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shrinkToFit="1"/>
      <protection locked="0"/>
    </xf>
    <xf numFmtId="0" fontId="1" fillId="0" borderId="22" xfId="0" applyFont="1" applyFill="1" applyBorder="1" applyAlignment="1" applyProtection="1">
      <alignment horizontal="left" vertical="center" wrapText="1" shrinkToFit="1"/>
      <protection locked="0"/>
    </xf>
    <xf numFmtId="0" fontId="1" fillId="0" borderId="51" xfId="0" applyFont="1" applyFill="1" applyBorder="1" applyAlignment="1" applyProtection="1">
      <alignment horizontal="left" vertical="center" wrapText="1" shrinkToFit="1"/>
      <protection locked="0"/>
    </xf>
    <xf numFmtId="0" fontId="1" fillId="0" borderId="24" xfId="0" applyFont="1" applyFill="1" applyBorder="1" applyAlignment="1" applyProtection="1">
      <alignment horizontal="left" vertical="center" wrapText="1" shrinkToFit="1"/>
      <protection locked="0"/>
    </xf>
    <xf numFmtId="0" fontId="1" fillId="0" borderId="6" xfId="0" applyFont="1" applyFill="1" applyBorder="1" applyAlignment="1" applyProtection="1">
      <alignment horizontal="left" vertical="center" wrapText="1" shrinkToFit="1"/>
      <protection locked="0"/>
    </xf>
    <xf numFmtId="0" fontId="1" fillId="0" borderId="34" xfId="0" applyFont="1" applyFill="1" applyBorder="1" applyAlignment="1" applyProtection="1">
      <alignment horizontal="left" vertical="center" wrapText="1" shrinkToFit="1"/>
      <protection locked="0"/>
    </xf>
    <xf numFmtId="0" fontId="1" fillId="0" borderId="0" xfId="0" applyFont="1" applyFill="1" applyBorder="1" applyAlignment="1" applyProtection="1">
      <alignment horizontal="left" vertical="center" wrapText="1" shrinkToFit="1"/>
      <protection locked="0"/>
    </xf>
    <xf numFmtId="0" fontId="1" fillId="0" borderId="30" xfId="0" applyFont="1" applyFill="1" applyBorder="1" applyAlignment="1" applyProtection="1">
      <alignment horizontal="left" vertical="center" wrapText="1" shrinkToFit="1"/>
      <protection locked="0"/>
    </xf>
    <xf numFmtId="0" fontId="1" fillId="0" borderId="44" xfId="0" applyFont="1" applyFill="1" applyBorder="1" applyAlignment="1" applyProtection="1">
      <alignment horizontal="left" vertical="center" wrapText="1" shrinkToFit="1"/>
      <protection locked="0"/>
    </xf>
    <xf numFmtId="0" fontId="1" fillId="0" borderId="14"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 fillId="0" borderId="42" xfId="0" applyFont="1" applyFill="1" applyBorder="1" applyAlignment="1" applyProtection="1">
      <alignment horizontal="left" vertical="center" wrapText="1" shrinkToFit="1"/>
      <protection locked="0"/>
    </xf>
    <xf numFmtId="0" fontId="12" fillId="0" borderId="20" xfId="0" applyFont="1" applyFill="1" applyBorder="1" applyAlignment="1" applyProtection="1">
      <alignment horizontal="left" vertical="top" wrapText="1"/>
      <protection locked="0"/>
    </xf>
    <xf numFmtId="0" fontId="1" fillId="0" borderId="26" xfId="0" applyFont="1" applyFill="1" applyBorder="1" applyAlignment="1" applyProtection="1">
      <alignment horizontal="center" vertical="center" shrinkToFit="1"/>
      <protection locked="0"/>
    </xf>
    <xf numFmtId="0" fontId="1" fillId="0" borderId="43" xfId="0" applyFont="1" applyFill="1" applyBorder="1" applyAlignment="1" applyProtection="1">
      <alignment horizontal="left" vertical="center" wrapText="1" shrinkToFit="1"/>
      <protection locked="0"/>
    </xf>
    <xf numFmtId="0" fontId="1" fillId="0" borderId="39" xfId="0" applyFont="1" applyFill="1" applyBorder="1" applyAlignment="1" applyProtection="1">
      <alignment horizontal="left" vertical="center" wrapText="1" shrinkToFit="1"/>
      <protection locked="0"/>
    </xf>
    <xf numFmtId="0" fontId="1" fillId="0" borderId="50" xfId="0" applyFont="1" applyBorder="1" applyAlignment="1" applyProtection="1">
      <alignment horizontal="left" vertical="top" wrapText="1"/>
      <protection locked="0"/>
    </xf>
    <xf numFmtId="0" fontId="1" fillId="0" borderId="36" xfId="0" applyFont="1" applyFill="1" applyBorder="1" applyAlignment="1" applyProtection="1">
      <alignment horizontal="left" vertical="center" wrapText="1" shrinkToFit="1"/>
      <protection locked="0"/>
    </xf>
    <xf numFmtId="0" fontId="1" fillId="0" borderId="48" xfId="0" applyFont="1" applyBorder="1" applyAlignment="1" applyProtection="1">
      <alignment horizontal="left" vertical="top" wrapText="1"/>
      <protection locked="0"/>
    </xf>
    <xf numFmtId="0" fontId="1" fillId="0" borderId="9" xfId="0" applyFont="1" applyFill="1" applyBorder="1" applyAlignment="1" applyProtection="1">
      <alignment horizontal="left" vertical="center" wrapText="1" shrinkToFit="1"/>
      <protection locked="0"/>
    </xf>
    <xf numFmtId="0" fontId="1" fillId="0" borderId="20" xfId="0" applyFont="1" applyBorder="1" applyAlignment="1" applyProtection="1">
      <alignment horizontal="left" vertical="top" wrapText="1"/>
      <protection locked="0"/>
    </xf>
    <xf numFmtId="0" fontId="1" fillId="0" borderId="35" xfId="0" applyFont="1" applyBorder="1" applyAlignment="1" applyProtection="1">
      <alignment horizontal="center" vertical="center" shrinkToFit="1"/>
      <protection locked="0"/>
    </xf>
    <xf numFmtId="0" fontId="1" fillId="0" borderId="15" xfId="0" applyFont="1" applyBorder="1" applyAlignment="1" applyProtection="1">
      <alignment horizontal="left" vertical="top" wrapText="1"/>
      <protection locked="0"/>
    </xf>
    <xf numFmtId="0" fontId="1" fillId="0" borderId="31" xfId="0" applyFont="1" applyBorder="1" applyAlignment="1" applyProtection="1">
      <alignment horizontal="center" vertical="center" shrinkToFit="1"/>
      <protection locked="0"/>
    </xf>
    <xf numFmtId="0" fontId="1" fillId="0" borderId="4" xfId="0" applyFont="1" applyBorder="1" applyAlignment="1" applyProtection="1">
      <alignment horizontal="left" vertical="top" wrapText="1"/>
      <protection locked="0"/>
    </xf>
    <xf numFmtId="0" fontId="1" fillId="0" borderId="45" xfId="0" applyFont="1" applyBorder="1" applyAlignment="1" applyProtection="1">
      <alignment horizontal="center" vertical="center" shrinkToFit="1"/>
      <protection locked="0"/>
    </xf>
    <xf numFmtId="0" fontId="1" fillId="0" borderId="46" xfId="0" applyFont="1" applyBorder="1" applyAlignment="1" applyProtection="1">
      <alignment horizontal="left" vertical="center" wrapText="1" shrinkToFit="1"/>
      <protection locked="0"/>
    </xf>
    <xf numFmtId="0" fontId="1" fillId="0" borderId="3" xfId="0" applyFont="1" applyBorder="1" applyAlignment="1" applyProtection="1">
      <alignment horizontal="center" vertical="center" shrinkToFit="1"/>
      <protection locked="0"/>
    </xf>
    <xf numFmtId="0" fontId="1" fillId="0" borderId="30"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top" wrapText="1"/>
      <protection locked="0"/>
    </xf>
    <xf numFmtId="0" fontId="1" fillId="0" borderId="13"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left" vertical="center" wrapText="1" shrinkToFit="1"/>
      <protection locked="0"/>
    </xf>
    <xf numFmtId="0" fontId="1" fillId="0" borderId="14" xfId="0" applyFont="1" applyBorder="1" applyAlignment="1" applyProtection="1">
      <alignment horizontal="left" vertical="center" wrapText="1" shrinkToFit="1"/>
      <protection locked="0"/>
    </xf>
    <xf numFmtId="0" fontId="1" fillId="0" borderId="38" xfId="0" applyFont="1" applyFill="1" applyBorder="1" applyAlignment="1" applyProtection="1">
      <alignment horizontal="left" vertical="center" wrapText="1" shrinkToFit="1"/>
      <protection locked="0"/>
    </xf>
    <xf numFmtId="0" fontId="0" fillId="0" borderId="13" xfId="0" applyFont="1" applyBorder="1" applyAlignment="1" applyProtection="1">
      <alignment horizontal="center" vertical="center" shrinkToFit="1"/>
      <protection locked="0"/>
    </xf>
    <xf numFmtId="0" fontId="1" fillId="0" borderId="2" xfId="1" applyFont="1" applyBorder="1" applyAlignment="1" applyProtection="1">
      <alignment horizontal="left" vertical="top" wrapText="1"/>
      <protection locked="0"/>
    </xf>
    <xf numFmtId="0" fontId="1" fillId="0" borderId="3" xfId="1" applyFont="1" applyBorder="1" applyAlignment="1" applyProtection="1">
      <alignment horizontal="center" vertical="center" shrinkToFit="1"/>
      <protection locked="0"/>
    </xf>
    <xf numFmtId="0" fontId="1" fillId="0" borderId="12" xfId="1" applyFont="1" applyBorder="1" applyAlignment="1" applyProtection="1">
      <alignment horizontal="left" vertical="center" wrapText="1" shrinkToFit="1"/>
      <protection locked="0"/>
    </xf>
    <xf numFmtId="0" fontId="1" fillId="0" borderId="15" xfId="1" applyFont="1" applyBorder="1" applyAlignment="1" applyProtection="1">
      <alignment horizontal="left" vertical="top" wrapText="1"/>
      <protection locked="0"/>
    </xf>
    <xf numFmtId="0" fontId="1" fillId="0" borderId="16" xfId="1" applyFont="1" applyBorder="1" applyAlignment="1" applyProtection="1">
      <alignment horizontal="center" vertical="center" shrinkToFit="1"/>
      <protection locked="0"/>
    </xf>
    <xf numFmtId="0" fontId="1" fillId="0" borderId="17" xfId="1" applyFont="1" applyBorder="1" applyAlignment="1" applyProtection="1">
      <alignment horizontal="left" vertical="center" wrapText="1" shrinkToFit="1"/>
      <protection locked="0"/>
    </xf>
    <xf numFmtId="0" fontId="1" fillId="0" borderId="7" xfId="1" applyFont="1" applyBorder="1" applyAlignment="1" applyProtection="1">
      <alignment horizontal="left" vertical="top" wrapText="1"/>
      <protection locked="0"/>
    </xf>
    <xf numFmtId="0" fontId="1" fillId="0" borderId="13" xfId="1" applyFont="1" applyBorder="1" applyAlignment="1" applyProtection="1">
      <alignment horizontal="center" vertical="center" shrinkToFit="1"/>
      <protection locked="0"/>
    </xf>
    <xf numFmtId="0" fontId="1" fillId="0" borderId="14" xfId="1" applyFont="1" applyBorder="1" applyAlignment="1" applyProtection="1">
      <alignment horizontal="left" vertical="center" wrapText="1" shrinkToFit="1"/>
      <protection locked="0"/>
    </xf>
    <xf numFmtId="0" fontId="1" fillId="0" borderId="20" xfId="1" applyFont="1" applyBorder="1" applyAlignment="1" applyProtection="1">
      <alignment horizontal="left" vertical="top" wrapText="1"/>
      <protection locked="0"/>
    </xf>
    <xf numFmtId="0" fontId="1" fillId="0" borderId="18"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wrapText="1" shrinkToFit="1"/>
      <protection locked="0"/>
    </xf>
    <xf numFmtId="0" fontId="1" fillId="0" borderId="4" xfId="1" applyFont="1" applyBorder="1" applyAlignment="1" applyProtection="1">
      <alignment horizontal="left" vertical="top" wrapText="1"/>
      <protection locked="0"/>
    </xf>
    <xf numFmtId="0" fontId="1" fillId="0" borderId="5" xfId="1" applyFont="1" applyBorder="1" applyAlignment="1" applyProtection="1">
      <alignment horizontal="center" vertical="center" shrinkToFit="1"/>
      <protection locked="0"/>
    </xf>
    <xf numFmtId="0" fontId="1" fillId="0" borderId="41" xfId="1" applyFont="1" applyBorder="1" applyAlignment="1" applyProtection="1">
      <alignment horizontal="left" vertical="center" wrapText="1" shrinkToFit="1"/>
      <protection locked="0"/>
    </xf>
    <xf numFmtId="176" fontId="1" fillId="0" borderId="29" xfId="0" applyNumberFormat="1" applyFont="1" applyBorder="1" applyAlignment="1" applyProtection="1">
      <alignment horizontal="center" vertical="center" shrinkToFit="1"/>
      <protection locked="0"/>
    </xf>
    <xf numFmtId="0" fontId="1" fillId="0" borderId="44" xfId="0" applyFont="1" applyBorder="1" applyAlignment="1" applyProtection="1">
      <alignment horizontal="left" vertical="center" wrapText="1" shrinkToFit="1"/>
      <protection locked="0"/>
    </xf>
    <xf numFmtId="176" fontId="1" fillId="0" borderId="31" xfId="0" applyNumberFormat="1" applyFont="1" applyBorder="1" applyAlignment="1" applyProtection="1">
      <alignment horizontal="center" vertical="center" shrinkToFit="1"/>
      <protection locked="0"/>
    </xf>
    <xf numFmtId="0" fontId="1" fillId="0" borderId="42" xfId="0" applyFont="1" applyBorder="1" applyAlignment="1" applyProtection="1">
      <alignment horizontal="left" vertical="center" wrapText="1" shrinkToFit="1"/>
      <protection locked="0"/>
    </xf>
    <xf numFmtId="0" fontId="1" fillId="0" borderId="31"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176" fontId="1" fillId="0" borderId="45" xfId="0" applyNumberFormat="1" applyFont="1" applyBorder="1" applyAlignment="1" applyProtection="1">
      <alignment horizontal="center" vertical="center" shrinkToFit="1"/>
      <protection locked="0"/>
    </xf>
    <xf numFmtId="176" fontId="1" fillId="0" borderId="32" xfId="0" applyNumberFormat="1" applyFont="1" applyBorder="1" applyAlignment="1" applyProtection="1">
      <alignment horizontal="center" vertical="center" shrinkToFit="1"/>
      <protection locked="0"/>
    </xf>
    <xf numFmtId="0" fontId="1" fillId="0" borderId="39"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176" fontId="1" fillId="0" borderId="37" xfId="0" applyNumberFormat="1" applyFont="1" applyBorder="1" applyAlignment="1" applyProtection="1">
      <alignment horizontal="center" vertical="center" shrinkToFit="1"/>
      <protection locked="0"/>
    </xf>
    <xf numFmtId="0" fontId="1" fillId="0" borderId="38" xfId="0" applyFont="1" applyBorder="1" applyAlignment="1" applyProtection="1">
      <alignment horizontal="left" vertical="center" wrapText="1" shrinkToFit="1"/>
      <protection locked="0"/>
    </xf>
    <xf numFmtId="0" fontId="1" fillId="0" borderId="1"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176" fontId="1" fillId="0" borderId="27" xfId="0" applyNumberFormat="1" applyFont="1" applyBorder="1" applyAlignment="1" applyProtection="1">
      <alignment horizontal="center" vertical="center" shrinkToFit="1"/>
      <protection locked="0"/>
    </xf>
    <xf numFmtId="0" fontId="1" fillId="0" borderId="47" xfId="0" applyFont="1" applyBorder="1" applyAlignment="1" applyProtection="1">
      <alignment horizontal="left" vertical="center" wrapText="1" shrinkToFit="1"/>
      <protection locked="0"/>
    </xf>
    <xf numFmtId="0" fontId="17"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12" fillId="0" borderId="7" xfId="0" applyFont="1" applyBorder="1" applyAlignment="1" applyProtection="1">
      <alignment horizontal="left" vertical="top" wrapText="1"/>
      <protection locked="0"/>
    </xf>
    <xf numFmtId="0" fontId="1" fillId="0" borderId="28" xfId="0" applyFont="1" applyFill="1" applyBorder="1" applyAlignment="1" applyProtection="1">
      <alignment horizontal="left" vertical="center" wrapText="1" shrinkToFit="1"/>
      <protection locked="0"/>
    </xf>
    <xf numFmtId="0" fontId="12" fillId="0" borderId="20"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52" xfId="0" applyFont="1" applyBorder="1" applyAlignment="1" applyProtection="1">
      <alignment horizontal="center" vertical="center" wrapText="1"/>
      <protection locked="0"/>
    </xf>
    <xf numFmtId="0" fontId="0" fillId="0" borderId="27" xfId="0"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left" vertical="top" wrapText="1"/>
      <protection locked="0"/>
    </xf>
    <xf numFmtId="0" fontId="16" fillId="0" borderId="20" xfId="0" applyFont="1" applyFill="1" applyBorder="1" applyAlignment="1" applyProtection="1">
      <alignment horizontal="left" vertical="top" wrapText="1"/>
      <protection locked="0"/>
    </xf>
    <xf numFmtId="0" fontId="16" fillId="0" borderId="15" xfId="0" applyFont="1" applyFill="1" applyBorder="1" applyAlignment="1" applyProtection="1">
      <alignment horizontal="left" vertical="top" wrapText="1"/>
      <protection locked="0"/>
    </xf>
    <xf numFmtId="0" fontId="16" fillId="0" borderId="4"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center" vertical="center" shrinkToFit="1"/>
      <protection locked="0"/>
    </xf>
    <xf numFmtId="0" fontId="1" fillId="0" borderId="42" xfId="0" applyFont="1" applyFill="1" applyBorder="1" applyAlignment="1" applyProtection="1">
      <alignment horizontal="left" vertical="center" wrapText="1" shrinkToFit="1"/>
      <protection locked="0"/>
    </xf>
    <xf numFmtId="0" fontId="1" fillId="0" borderId="2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9" fillId="0" borderId="0" xfId="0" applyFont="1" applyFill="1" applyAlignment="1" applyProtection="1">
      <alignment vertical="center"/>
      <protection locked="0"/>
    </xf>
    <xf numFmtId="0" fontId="1" fillId="0" borderId="23" xfId="0" applyFont="1" applyFill="1" applyBorder="1" applyAlignment="1" applyProtection="1">
      <alignment vertical="top" wrapText="1"/>
      <protection locked="0"/>
    </xf>
    <xf numFmtId="0" fontId="1" fillId="0" borderId="52" xfId="0" applyFont="1" applyFill="1" applyBorder="1" applyAlignment="1" applyProtection="1">
      <alignment vertical="top" wrapText="1"/>
      <protection locked="0"/>
    </xf>
    <xf numFmtId="0" fontId="1" fillId="0" borderId="10" xfId="0" applyFont="1" applyBorder="1" applyAlignment="1" applyProtection="1">
      <alignment horizontal="center" vertical="center" shrinkToFit="1"/>
      <protection locked="0"/>
    </xf>
    <xf numFmtId="0" fontId="1" fillId="0" borderId="40"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top" wrapText="1"/>
      <protection locked="0"/>
    </xf>
    <xf numFmtId="0" fontId="0" fillId="0" borderId="23" xfId="0" applyFont="1" applyFill="1" applyBorder="1" applyAlignment="1" applyProtection="1">
      <alignment horizontal="center" vertical="center" shrinkToFit="1"/>
      <protection locked="0"/>
    </xf>
    <xf numFmtId="0" fontId="16" fillId="0" borderId="24" xfId="0" applyFont="1" applyFill="1" applyBorder="1" applyAlignment="1" applyProtection="1">
      <alignment horizontal="left" vertical="top" wrapText="1"/>
      <protection locked="0"/>
    </xf>
    <xf numFmtId="0" fontId="1" fillId="0" borderId="53" xfId="0" applyFont="1" applyBorder="1" applyAlignment="1" applyProtection="1">
      <alignment horizontal="left" vertical="top" wrapText="1"/>
      <protection locked="0"/>
    </xf>
    <xf numFmtId="0" fontId="1" fillId="0" borderId="46" xfId="0" applyFont="1" applyFill="1" applyBorder="1" applyAlignment="1" applyProtection="1">
      <alignment horizontal="left" vertical="center" wrapText="1" shrinkToFit="1"/>
      <protection locked="0"/>
    </xf>
    <xf numFmtId="0" fontId="0" fillId="0" borderId="4" xfId="0" applyFont="1" applyFill="1" applyBorder="1" applyAlignment="1" applyProtection="1">
      <alignment horizontal="center" vertical="center" shrinkToFit="1"/>
      <protection locked="0"/>
    </xf>
    <xf numFmtId="176" fontId="18" fillId="5" borderId="31" xfId="0" applyNumberFormat="1" applyFont="1" applyFill="1" applyBorder="1" applyAlignment="1" applyProtection="1">
      <alignment horizontal="center" vertical="center" shrinkToFit="1"/>
      <protection locked="0"/>
    </xf>
    <xf numFmtId="0" fontId="18" fillId="5" borderId="42" xfId="0" applyFont="1" applyFill="1" applyBorder="1" applyAlignment="1" applyProtection="1">
      <alignment horizontal="left" vertical="center" wrapText="1" shrinkToFit="1"/>
      <protection locked="0"/>
    </xf>
    <xf numFmtId="0" fontId="18" fillId="5" borderId="3" xfId="0" applyFont="1" applyFill="1" applyBorder="1" applyAlignment="1" applyProtection="1">
      <alignment horizontal="center" vertical="center" shrinkToFit="1"/>
      <protection locked="0"/>
    </xf>
    <xf numFmtId="0" fontId="18" fillId="5" borderId="12" xfId="0" applyFont="1" applyFill="1" applyBorder="1" applyAlignment="1" applyProtection="1">
      <alignment horizontal="left" vertical="center" wrapText="1" shrinkToFit="1"/>
      <protection locked="0"/>
    </xf>
    <xf numFmtId="0" fontId="1" fillId="0" borderId="2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1" xfId="1" applyFont="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23" xfId="1" applyFont="1" applyBorder="1" applyAlignment="1" applyProtection="1">
      <alignment horizontal="left" vertical="top" wrapText="1"/>
      <protection locked="0"/>
    </xf>
    <xf numFmtId="0" fontId="1" fillId="0" borderId="25" xfId="1"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40" xfId="0" applyFont="1" applyFill="1" applyBorder="1" applyAlignment="1" applyProtection="1">
      <alignment horizontal="left" vertical="center" wrapText="1" shrinkToFit="1"/>
      <protection locked="0"/>
    </xf>
    <xf numFmtId="0" fontId="1" fillId="0" borderId="36" xfId="0" applyFont="1" applyFill="1" applyBorder="1" applyAlignment="1" applyProtection="1">
      <alignment horizontal="left" vertical="center" wrapText="1" shrinkToFit="1"/>
      <protection locked="0"/>
    </xf>
    <xf numFmtId="0" fontId="12" fillId="0" borderId="23"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 fillId="0" borderId="38"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3"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cellXfs>
  <cellStyles count="2">
    <cellStyle name="標準" xfId="0" builtinId="0"/>
    <cellStyle name="標準 2" xfId="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392906</xdr:colOff>
      <xdr:row>7</xdr:row>
      <xdr:rowOff>87154</xdr:rowOff>
    </xdr:from>
    <xdr:to>
      <xdr:col>4</xdr:col>
      <xdr:colOff>1910556</xdr:colOff>
      <xdr:row>8</xdr:row>
      <xdr:rowOff>871062</xdr:rowOff>
    </xdr:to>
    <xdr:sp macro="" textlink="">
      <xdr:nvSpPr>
        <xdr:cNvPr id="2" name="角丸四角形吹き出し 1">
          <a:extLst>
            <a:ext uri="{FF2B5EF4-FFF2-40B4-BE49-F238E27FC236}">
              <a16:creationId xmlns:a16="http://schemas.microsoft.com/office/drawing/2014/main" id="{33B73030-BD6A-4357-AE43-7B6D2C882B65}"/>
            </a:ext>
          </a:extLst>
        </xdr:cNvPr>
        <xdr:cNvSpPr/>
      </xdr:nvSpPr>
      <xdr:spPr>
        <a:xfrm>
          <a:off x="6123146" y="3165634"/>
          <a:ext cx="2592070" cy="1454468"/>
        </a:xfrm>
        <a:prstGeom prst="wedgeRoundRectCallout">
          <a:avLst>
            <a:gd name="adj1" fmla="val -68946"/>
            <a:gd name="adj2" fmla="val -201270"/>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71"/>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25" customHeight="1"/>
  <cols>
    <col min="1" max="1" width="23.6640625" style="29" customWidth="1"/>
    <col min="2" max="2" width="56" style="30" customWidth="1"/>
    <col min="3" max="3" width="4.21875" style="31" customWidth="1"/>
    <col min="4" max="4" width="15.6640625" style="32" customWidth="1"/>
    <col min="5" max="5" width="30.6640625" style="30" customWidth="1"/>
    <col min="6" max="6" width="9" style="17" hidden="1" customWidth="1"/>
    <col min="7" max="7" width="26.6640625" style="17" hidden="1" customWidth="1"/>
    <col min="8" max="8" width="7.44140625" style="17" hidden="1" customWidth="1"/>
    <col min="9" max="16" width="9" style="17" hidden="1" customWidth="1"/>
    <col min="17" max="16384" width="9" style="17"/>
  </cols>
  <sheetData>
    <row r="1" spans="1:16" ht="29.1" customHeight="1">
      <c r="A1" s="12" t="s">
        <v>78</v>
      </c>
      <c r="B1" s="12"/>
      <c r="C1" s="7"/>
      <c r="D1" s="8" t="s">
        <v>84</v>
      </c>
      <c r="E1" s="9" t="s">
        <v>85</v>
      </c>
      <c r="F1" s="221" t="s">
        <v>86</v>
      </c>
      <c r="G1" s="220" t="s">
        <v>269</v>
      </c>
      <c r="H1" s="13"/>
      <c r="I1" s="14" t="s">
        <v>3</v>
      </c>
      <c r="J1" s="14" t="s">
        <v>87</v>
      </c>
      <c r="K1" s="15" t="s">
        <v>88</v>
      </c>
      <c r="L1" s="15" t="s">
        <v>89</v>
      </c>
      <c r="M1" s="16" t="s">
        <v>90</v>
      </c>
      <c r="N1" s="16" t="s">
        <v>88</v>
      </c>
      <c r="O1" s="15" t="s">
        <v>91</v>
      </c>
      <c r="P1" s="15" t="s">
        <v>92</v>
      </c>
    </row>
    <row r="2" spans="1:16" s="15" customFormat="1" ht="29.1" customHeight="1">
      <c r="A2" s="1" t="s">
        <v>0</v>
      </c>
      <c r="B2" s="2" t="s">
        <v>1</v>
      </c>
      <c r="C2" s="3"/>
      <c r="D2" s="4" t="s">
        <v>79</v>
      </c>
      <c r="E2" s="5" t="s">
        <v>80</v>
      </c>
      <c r="F2" s="165" t="s">
        <v>81</v>
      </c>
      <c r="G2" s="11" t="s">
        <v>82</v>
      </c>
      <c r="H2" s="6" t="s">
        <v>83</v>
      </c>
      <c r="I2" s="18">
        <f ca="1">TODAY()</f>
        <v>45820</v>
      </c>
      <c r="J2" s="19"/>
      <c r="K2" s="19"/>
      <c r="L2" s="19"/>
      <c r="M2" s="19"/>
      <c r="N2" s="19"/>
      <c r="O2" s="19"/>
      <c r="P2" s="19"/>
    </row>
    <row r="3" spans="1:16" s="21" customFormat="1" ht="26.4">
      <c r="A3" s="187" t="s">
        <v>262</v>
      </c>
      <c r="B3" s="188" t="s">
        <v>261</v>
      </c>
      <c r="C3" s="189" t="s">
        <v>21</v>
      </c>
      <c r="D3" s="190" t="s">
        <v>8</v>
      </c>
      <c r="E3" s="191"/>
      <c r="F3" s="192"/>
      <c r="G3" s="193"/>
      <c r="H3" s="21" t="str">
        <f>IF(A3=0,H2,INDEX(調査対象選定!A:A,MATCH(A3,調査対象選定!B:B,0)))</f>
        <v>○</v>
      </c>
      <c r="I3" s="186" t="str">
        <f ca="1">TEXT(I2,"gge.m.d")&amp;CHAR(10)&amp;"指導員:"</f>
        <v>令7.6.12
指導員:</v>
      </c>
    </row>
    <row r="4" spans="1:16" s="21" customFormat="1" ht="26.4">
      <c r="A4" s="20" t="s">
        <v>9</v>
      </c>
      <c r="B4" s="20" t="s">
        <v>93</v>
      </c>
      <c r="C4" s="56" t="s">
        <v>3</v>
      </c>
      <c r="D4" s="66" t="s">
        <v>8</v>
      </c>
      <c r="E4" s="45"/>
      <c r="F4" s="166"/>
      <c r="G4" s="173"/>
      <c r="H4" s="21" t="str">
        <f>IF(A4=0,H3,INDEX(調査対象選定!A:A,MATCH(A4,調査対象選定!B:B,0)))</f>
        <v>○</v>
      </c>
    </row>
    <row r="5" spans="1:16" s="21" customFormat="1" ht="39.6">
      <c r="A5" s="205" t="s">
        <v>48</v>
      </c>
      <c r="B5" s="37" t="s">
        <v>94</v>
      </c>
      <c r="C5" s="61" t="s">
        <v>3</v>
      </c>
      <c r="D5" s="210" t="s">
        <v>40</v>
      </c>
      <c r="E5" s="212" t="s">
        <v>41</v>
      </c>
      <c r="F5" s="167"/>
      <c r="G5" s="174"/>
      <c r="H5" s="21" t="str">
        <f>IF(A5=0,H4,INDEX(調査対象選定!A:A,MATCH(A5,調査対象選定!B:B,0)))</f>
        <v>○</v>
      </c>
    </row>
    <row r="6" spans="1:16" s="21" customFormat="1" ht="52.8">
      <c r="A6" s="205"/>
      <c r="B6" s="23" t="s">
        <v>95</v>
      </c>
      <c r="C6" s="62" t="s">
        <v>3</v>
      </c>
      <c r="D6" s="211"/>
      <c r="E6" s="213"/>
      <c r="F6" s="168"/>
      <c r="G6" s="175"/>
      <c r="H6" s="21" t="str">
        <f>IF(A6=0,H5,INDEX(調査対象選定!A:A,MATCH(A6,調査対象選定!B:B,0)))</f>
        <v>○</v>
      </c>
    </row>
    <row r="7" spans="1:16" s="21" customFormat="1" ht="39.6">
      <c r="A7" s="205"/>
      <c r="B7" s="38" t="s">
        <v>96</v>
      </c>
      <c r="C7" s="61" t="s">
        <v>3</v>
      </c>
      <c r="D7" s="214" t="s">
        <v>40</v>
      </c>
      <c r="E7" s="215" t="s">
        <v>43</v>
      </c>
      <c r="F7" s="168"/>
      <c r="G7" s="175"/>
      <c r="H7" s="21" t="str">
        <f>IF(A7=0,H6,INDEX(調査対象選定!A:A,MATCH(A7,調査対象選定!B:B,0)))</f>
        <v>○</v>
      </c>
    </row>
    <row r="8" spans="1:16" s="21" customFormat="1" ht="52.8">
      <c r="A8" s="205"/>
      <c r="B8" s="37" t="s">
        <v>214</v>
      </c>
      <c r="C8" s="61" t="s">
        <v>3</v>
      </c>
      <c r="D8" s="214"/>
      <c r="E8" s="215"/>
      <c r="F8" s="168"/>
      <c r="G8" s="175"/>
      <c r="H8" s="21" t="str">
        <f>IF(A8=0,H7,INDEX(調査対象選定!A:A,MATCH(A8,調査対象選定!B:B,0)))</f>
        <v>○</v>
      </c>
    </row>
    <row r="9" spans="1:16" s="21" customFormat="1" ht="158.4">
      <c r="A9" s="205"/>
      <c r="B9" s="37" t="s">
        <v>97</v>
      </c>
      <c r="C9" s="61" t="s">
        <v>3</v>
      </c>
      <c r="D9" s="211"/>
      <c r="E9" s="215"/>
      <c r="F9" s="168"/>
      <c r="G9" s="175"/>
      <c r="H9" s="21" t="str">
        <f>IF(A9=0,H8,INDEX(調査対象選定!A:A,MATCH(A9,調査対象選定!B:B,0)))</f>
        <v>○</v>
      </c>
    </row>
    <row r="10" spans="1:16" s="21" customFormat="1" ht="39.6">
      <c r="A10" s="205"/>
      <c r="B10" s="38" t="s">
        <v>98</v>
      </c>
      <c r="C10" s="62" t="s">
        <v>3</v>
      </c>
      <c r="D10" s="88" t="s">
        <v>42</v>
      </c>
      <c r="E10" s="213"/>
      <c r="F10" s="168"/>
      <c r="G10" s="175"/>
      <c r="H10" s="21" t="str">
        <f>IF(A10=0,H9,INDEX(調査対象選定!A:A,MATCH(A10,調査対象選定!B:B,0)))</f>
        <v>○</v>
      </c>
    </row>
    <row r="11" spans="1:16" s="21" customFormat="1" ht="39.6">
      <c r="A11" s="205"/>
      <c r="B11" s="38" t="s">
        <v>96</v>
      </c>
      <c r="C11" s="61" t="s">
        <v>3</v>
      </c>
      <c r="D11" s="214" t="s">
        <v>40</v>
      </c>
      <c r="E11" s="216" t="s">
        <v>44</v>
      </c>
      <c r="F11" s="168"/>
      <c r="G11" s="175"/>
      <c r="H11" s="21" t="str">
        <f>IF(A11=0,H10,INDEX(調査対象選定!A:A,MATCH(A11,調査対象選定!B:B,0)))</f>
        <v>○</v>
      </c>
    </row>
    <row r="12" spans="1:16" s="21" customFormat="1" ht="39.6">
      <c r="A12" s="205"/>
      <c r="B12" s="37" t="s">
        <v>99</v>
      </c>
      <c r="C12" s="61" t="s">
        <v>3</v>
      </c>
      <c r="D12" s="211"/>
      <c r="E12" s="215"/>
      <c r="F12" s="168"/>
      <c r="G12" s="175"/>
      <c r="H12" s="21" t="str">
        <f>IF(A12=0,H11,INDEX(調査対象選定!A:A,MATCH(A12,調査対象選定!B:B,0)))</f>
        <v>○</v>
      </c>
    </row>
    <row r="13" spans="1:16" s="21" customFormat="1" ht="52.8">
      <c r="A13" s="205"/>
      <c r="B13" s="38" t="s">
        <v>100</v>
      </c>
      <c r="C13" s="62" t="s">
        <v>3</v>
      </c>
      <c r="D13" s="71" t="s">
        <v>36</v>
      </c>
      <c r="E13" s="215"/>
      <c r="F13" s="168"/>
      <c r="G13" s="175"/>
      <c r="H13" s="21" t="str">
        <f>IF(A13=0,H12,INDEX(調査対象選定!A:A,MATCH(A13,調査対象選定!B:B,0)))</f>
        <v>○</v>
      </c>
    </row>
    <row r="14" spans="1:16" s="21" customFormat="1" ht="118.8">
      <c r="A14" s="205"/>
      <c r="B14" s="37" t="s">
        <v>101</v>
      </c>
      <c r="C14" s="61" t="s">
        <v>3</v>
      </c>
      <c r="D14" s="70" t="s">
        <v>42</v>
      </c>
      <c r="E14" s="215"/>
      <c r="F14" s="168"/>
      <c r="G14" s="175"/>
      <c r="H14" s="21" t="str">
        <f>IF(A14=0,H13,INDEX(調査対象選定!A:A,MATCH(A14,調査対象選定!B:B,0)))</f>
        <v>○</v>
      </c>
    </row>
    <row r="15" spans="1:16" s="21" customFormat="1" ht="92.4">
      <c r="A15" s="205"/>
      <c r="B15" s="38" t="s">
        <v>102</v>
      </c>
      <c r="C15" s="62" t="s">
        <v>3</v>
      </c>
      <c r="D15" s="71" t="s">
        <v>42</v>
      </c>
      <c r="E15" s="213"/>
      <c r="F15" s="168"/>
      <c r="G15" s="175"/>
      <c r="H15" s="21" t="str">
        <f>IF(A15=0,H14,INDEX(調査対象選定!A:A,MATCH(A15,調査対象選定!B:B,0)))</f>
        <v>○</v>
      </c>
    </row>
    <row r="16" spans="1:16" s="21" customFormat="1" ht="36">
      <c r="A16" s="205"/>
      <c r="B16" s="38" t="s">
        <v>103</v>
      </c>
      <c r="C16" s="62" t="s">
        <v>3</v>
      </c>
      <c r="D16" s="71" t="s">
        <v>40</v>
      </c>
      <c r="E16" s="52" t="s">
        <v>45</v>
      </c>
      <c r="F16" s="168"/>
      <c r="G16" s="175"/>
      <c r="H16" s="21" t="str">
        <f>IF(A16=0,H15,INDEX(調査対象選定!A:A,MATCH(A16,調査対象選定!B:B,0)))</f>
        <v>○</v>
      </c>
    </row>
    <row r="17" spans="1:8" s="21" customFormat="1" ht="26.4">
      <c r="A17" s="205"/>
      <c r="B17" s="37" t="s">
        <v>103</v>
      </c>
      <c r="C17" s="61" t="s">
        <v>3</v>
      </c>
      <c r="D17" s="70" t="s">
        <v>40</v>
      </c>
      <c r="E17" s="216" t="s">
        <v>46</v>
      </c>
      <c r="F17" s="168"/>
      <c r="G17" s="175"/>
      <c r="H17" s="21" t="str">
        <f>IF(A17=0,H16,INDEX(調査対象選定!A:A,MATCH(A17,調査対象選定!B:B,0)))</f>
        <v>○</v>
      </c>
    </row>
    <row r="18" spans="1:8" s="21" customFormat="1" ht="39.6">
      <c r="A18" s="205"/>
      <c r="B18" s="38" t="s">
        <v>98</v>
      </c>
      <c r="C18" s="62" t="s">
        <v>3</v>
      </c>
      <c r="D18" s="71" t="s">
        <v>42</v>
      </c>
      <c r="E18" s="213"/>
      <c r="F18" s="168"/>
      <c r="G18" s="175"/>
      <c r="H18" s="21" t="str">
        <f>IF(A18=0,H17,INDEX(調査対象選定!A:A,MATCH(A18,調査対象選定!B:B,0)))</f>
        <v>○</v>
      </c>
    </row>
    <row r="19" spans="1:8" s="21" customFormat="1" ht="26.4">
      <c r="A19" s="205"/>
      <c r="B19" s="37" t="s">
        <v>103</v>
      </c>
      <c r="C19" s="61" t="s">
        <v>3</v>
      </c>
      <c r="D19" s="88" t="s">
        <v>40</v>
      </c>
      <c r="E19" s="215" t="s">
        <v>47</v>
      </c>
      <c r="F19" s="168"/>
      <c r="G19" s="175"/>
      <c r="H19" s="21" t="str">
        <f>IF(A19=0,H18,INDEX(調査対象選定!A:A,MATCH(A19,調査対象選定!B:B,0)))</f>
        <v>○</v>
      </c>
    </row>
    <row r="20" spans="1:8" s="21" customFormat="1" ht="52.8">
      <c r="A20" s="206"/>
      <c r="B20" s="24" t="s">
        <v>100</v>
      </c>
      <c r="C20" s="90" t="s">
        <v>3</v>
      </c>
      <c r="D20" s="91" t="s">
        <v>36</v>
      </c>
      <c r="E20" s="217"/>
      <c r="F20" s="168"/>
      <c r="G20" s="175"/>
      <c r="H20" s="21" t="str">
        <f>IF(A20=0,H19,INDEX(調査対象選定!A:A,MATCH(A20,調査対象選定!B:B,0)))</f>
        <v>○</v>
      </c>
    </row>
    <row r="21" spans="1:8" s="21" customFormat="1" ht="26.4">
      <c r="A21" s="204" t="s">
        <v>2</v>
      </c>
      <c r="B21" s="33" t="s">
        <v>104</v>
      </c>
      <c r="C21" s="57" t="s">
        <v>3</v>
      </c>
      <c r="D21" s="67" t="s">
        <v>10</v>
      </c>
      <c r="E21" s="49"/>
      <c r="F21" s="168"/>
      <c r="G21" s="175"/>
      <c r="H21" s="21" t="str">
        <f>IF(A21=0,H20,INDEX(調査対象選定!A:A,MATCH(A21,調査対象選定!B:B,0)))</f>
        <v>○</v>
      </c>
    </row>
    <row r="22" spans="1:8" s="21" customFormat="1" ht="26.4">
      <c r="A22" s="205"/>
      <c r="B22" s="34" t="s">
        <v>105</v>
      </c>
      <c r="C22" s="58" t="s">
        <v>3</v>
      </c>
      <c r="D22" s="68" t="s">
        <v>10</v>
      </c>
      <c r="E22" s="47"/>
      <c r="F22" s="169"/>
      <c r="G22" s="176"/>
      <c r="H22" s="21" t="str">
        <f>IF(A22=0,H21,INDEX(調査対象選定!A:A,MATCH(A22,調査対象選定!B:B,0)))</f>
        <v>○</v>
      </c>
    </row>
    <row r="23" spans="1:8" s="21" customFormat="1" ht="26.4">
      <c r="A23" s="204" t="s">
        <v>35</v>
      </c>
      <c r="B23" s="22" t="s">
        <v>106</v>
      </c>
      <c r="C23" s="55" t="s">
        <v>3</v>
      </c>
      <c r="D23" s="78" t="s">
        <v>36</v>
      </c>
      <c r="E23" s="212"/>
      <c r="F23" s="170"/>
      <c r="G23" s="177"/>
      <c r="H23" s="21" t="str">
        <f>IF(A23=0,H22,INDEX(調査対象選定!A:A,MATCH(A23,調査対象選定!B:B,0)))</f>
        <v>○</v>
      </c>
    </row>
    <row r="24" spans="1:8" s="21" customFormat="1" ht="39.6">
      <c r="A24" s="205"/>
      <c r="B24" s="38" t="s">
        <v>107</v>
      </c>
      <c r="C24" s="62" t="s">
        <v>3</v>
      </c>
      <c r="D24" s="88" t="s">
        <v>37</v>
      </c>
      <c r="E24" s="215"/>
      <c r="F24" s="168"/>
      <c r="G24" s="175"/>
      <c r="H24" s="21" t="str">
        <f>IF(A24=0,H23,INDEX(調査対象選定!A:A,MATCH(A24,調査対象選定!B:B,0)))</f>
        <v>○</v>
      </c>
    </row>
    <row r="25" spans="1:8" s="21" customFormat="1" ht="26.4">
      <c r="A25" s="205"/>
      <c r="B25" s="23" t="s">
        <v>108</v>
      </c>
      <c r="C25" s="59" t="s">
        <v>3</v>
      </c>
      <c r="D25" s="80" t="s">
        <v>36</v>
      </c>
      <c r="E25" s="215"/>
      <c r="F25" s="168"/>
      <c r="G25" s="175"/>
      <c r="H25" s="21" t="str">
        <f>IF(A25=0,H24,INDEX(調査対象選定!A:A,MATCH(A25,調査対象選定!B:B,0)))</f>
        <v>○</v>
      </c>
    </row>
    <row r="26" spans="1:8" s="21" customFormat="1" ht="39.6">
      <c r="A26" s="206"/>
      <c r="B26" s="36" t="s">
        <v>109</v>
      </c>
      <c r="C26" s="60" t="s">
        <v>3</v>
      </c>
      <c r="D26" s="92" t="s">
        <v>37</v>
      </c>
      <c r="E26" s="217"/>
      <c r="F26" s="171"/>
      <c r="G26" s="178"/>
      <c r="H26" s="21" t="str">
        <f>IF(A26=0,H25,INDEX(調査対象選定!A:A,MATCH(A26,調査対象選定!B:B,0)))</f>
        <v>○</v>
      </c>
    </row>
    <row r="27" spans="1:8" s="21" customFormat="1" ht="39.6">
      <c r="A27" s="205" t="s">
        <v>38</v>
      </c>
      <c r="B27" s="93" t="s">
        <v>231</v>
      </c>
      <c r="C27" s="61" t="s">
        <v>3</v>
      </c>
      <c r="D27" s="94" t="s">
        <v>37</v>
      </c>
      <c r="E27" s="51"/>
      <c r="F27" s="167"/>
      <c r="G27" s="174"/>
      <c r="H27" s="21" t="str">
        <f>IF(A27=0,H26,INDEX(調査対象選定!A:A,MATCH(A27,調査対象選定!B:B,0)))</f>
        <v>○</v>
      </c>
    </row>
    <row r="28" spans="1:8" s="21" customFormat="1" ht="26.4">
      <c r="A28" s="205"/>
      <c r="B28" s="95" t="s">
        <v>232</v>
      </c>
      <c r="C28" s="62" t="s">
        <v>3</v>
      </c>
      <c r="D28" s="88" t="s">
        <v>36</v>
      </c>
      <c r="E28" s="52"/>
      <c r="F28" s="168"/>
      <c r="G28" s="175"/>
      <c r="H28" s="21" t="str">
        <f>IF(A28=0,H27,INDEX(調査対象選定!A:A,MATCH(A28,調査対象選定!B:B,0)))</f>
        <v>○</v>
      </c>
    </row>
    <row r="29" spans="1:8" s="21" customFormat="1" ht="26.4">
      <c r="A29" s="205"/>
      <c r="B29" s="95" t="s">
        <v>233</v>
      </c>
      <c r="C29" s="59" t="s">
        <v>3</v>
      </c>
      <c r="D29" s="88" t="s">
        <v>37</v>
      </c>
      <c r="E29" s="52"/>
      <c r="F29" s="168"/>
      <c r="G29" s="175"/>
      <c r="H29" s="21" t="str">
        <f>IF(A29=0,H28,INDEX(調査対象選定!A:A,MATCH(A29,調査対象選定!B:B,0)))</f>
        <v>○</v>
      </c>
    </row>
    <row r="30" spans="1:8" s="21" customFormat="1" ht="26.4">
      <c r="A30" s="205"/>
      <c r="B30" s="194" t="s">
        <v>234</v>
      </c>
      <c r="C30" s="58" t="s">
        <v>3</v>
      </c>
      <c r="D30" s="195" t="s">
        <v>36</v>
      </c>
      <c r="E30" s="185"/>
      <c r="F30" s="196"/>
      <c r="G30" s="176"/>
      <c r="H30" s="21" t="str">
        <f>IF(A30=0,H29,INDEX(調査対象選定!A:A,MATCH(A30,調査対象選定!B:B,0)))</f>
        <v>○</v>
      </c>
    </row>
    <row r="31" spans="1:8" s="21" customFormat="1" ht="26.4">
      <c r="A31" s="204" t="s">
        <v>39</v>
      </c>
      <c r="B31" s="184" t="s">
        <v>110</v>
      </c>
      <c r="C31" s="55" t="s">
        <v>3</v>
      </c>
      <c r="D31" s="78" t="s">
        <v>37</v>
      </c>
      <c r="E31" s="212"/>
      <c r="F31" s="170"/>
      <c r="G31" s="177"/>
      <c r="H31" s="21" t="str">
        <f>IF(A31=0,H30,INDEX(調査対象選定!A:A,MATCH(A31,調査対象選定!B:B,0)))</f>
        <v>○</v>
      </c>
    </row>
    <row r="32" spans="1:8" s="21" customFormat="1" ht="66">
      <c r="A32" s="206"/>
      <c r="B32" s="36" t="s">
        <v>111</v>
      </c>
      <c r="C32" s="60" t="s">
        <v>3</v>
      </c>
      <c r="D32" s="69" t="s">
        <v>37</v>
      </c>
      <c r="E32" s="217"/>
      <c r="F32" s="171"/>
      <c r="G32" s="178"/>
      <c r="H32" s="21" t="str">
        <f>IF(A32=0,H31,INDEX(調査対象選定!A:A,MATCH(A32,調査対象選定!B:B,0)))</f>
        <v>○</v>
      </c>
    </row>
    <row r="33" spans="1:8" s="21" customFormat="1" ht="92.4">
      <c r="A33" s="23" t="s">
        <v>11</v>
      </c>
      <c r="B33" s="23" t="s">
        <v>112</v>
      </c>
      <c r="C33" s="59" t="s">
        <v>3</v>
      </c>
      <c r="D33" s="80" t="s">
        <v>75</v>
      </c>
      <c r="E33" s="48"/>
      <c r="F33" s="172"/>
      <c r="G33" s="179"/>
      <c r="H33" s="21" t="str">
        <f>IF(A33=0,H32,INDEX(調査対象選定!A:A,MATCH(A33,調査対象選定!B:B,0)))</f>
        <v>○</v>
      </c>
    </row>
    <row r="34" spans="1:8" s="21" customFormat="1" ht="52.8">
      <c r="A34" s="204" t="s">
        <v>12</v>
      </c>
      <c r="B34" s="35" t="s">
        <v>113</v>
      </c>
      <c r="C34" s="57" t="s">
        <v>3</v>
      </c>
      <c r="D34" s="67" t="s">
        <v>8</v>
      </c>
      <c r="E34" s="49"/>
      <c r="F34" s="170"/>
      <c r="G34" s="177"/>
      <c r="H34" s="21" t="str">
        <f>IF(A34=0,H33,INDEX(調査対象選定!A:A,MATCH(A34,調査対象選定!B:B,0)))</f>
        <v>○</v>
      </c>
    </row>
    <row r="35" spans="1:8" s="21" customFormat="1" ht="39.6">
      <c r="A35" s="206"/>
      <c r="B35" s="36" t="s">
        <v>114</v>
      </c>
      <c r="C35" s="60" t="s">
        <v>3</v>
      </c>
      <c r="D35" s="69" t="s">
        <v>8</v>
      </c>
      <c r="E35" s="50"/>
      <c r="F35" s="171"/>
      <c r="G35" s="178"/>
      <c r="H35" s="21" t="str">
        <f>IF(A35=0,H34,INDEX(調査対象選定!A:A,MATCH(A35,調査対象選定!B:B,0)))</f>
        <v>○</v>
      </c>
    </row>
    <row r="36" spans="1:8" s="21" customFormat="1" ht="26.4">
      <c r="A36" s="205" t="s">
        <v>13</v>
      </c>
      <c r="B36" s="37" t="s">
        <v>115</v>
      </c>
      <c r="C36" s="61" t="s">
        <v>3</v>
      </c>
      <c r="D36" s="70" t="s">
        <v>8</v>
      </c>
      <c r="E36" s="51"/>
      <c r="F36" s="167"/>
      <c r="G36" s="174"/>
      <c r="H36" s="21" t="str">
        <f>IF(A36=0,H35,INDEX(調査対象選定!A:A,MATCH(A36,調査対象選定!B:B,0)))</f>
        <v>○</v>
      </c>
    </row>
    <row r="37" spans="1:8" s="21" customFormat="1" ht="26.4">
      <c r="A37" s="205"/>
      <c r="B37" s="38" t="s">
        <v>116</v>
      </c>
      <c r="C37" s="62" t="s">
        <v>3</v>
      </c>
      <c r="D37" s="71" t="s">
        <v>8</v>
      </c>
      <c r="E37" s="52"/>
      <c r="F37" s="168"/>
      <c r="G37" s="175"/>
      <c r="H37" s="21" t="str">
        <f>IF(A37=0,H36,INDEX(調査対象選定!A:A,MATCH(A37,調査対象選定!B:B,0)))</f>
        <v>○</v>
      </c>
    </row>
    <row r="38" spans="1:8" s="21" customFormat="1" ht="26.4">
      <c r="A38" s="205"/>
      <c r="B38" s="38" t="s">
        <v>117</v>
      </c>
      <c r="C38" s="62" t="s">
        <v>3</v>
      </c>
      <c r="D38" s="71" t="s">
        <v>8</v>
      </c>
      <c r="E38" s="52"/>
      <c r="F38" s="168"/>
      <c r="G38" s="175"/>
      <c r="H38" s="21" t="str">
        <f>IF(A38=0,H37,INDEX(調査対象選定!A:A,MATCH(A38,調査対象選定!B:B,0)))</f>
        <v>○</v>
      </c>
    </row>
    <row r="39" spans="1:8" s="21" customFormat="1" ht="26.4">
      <c r="A39" s="205"/>
      <c r="B39" s="38" t="s">
        <v>118</v>
      </c>
      <c r="C39" s="62" t="s">
        <v>3</v>
      </c>
      <c r="D39" s="71" t="s">
        <v>8</v>
      </c>
      <c r="E39" s="52"/>
      <c r="F39" s="168"/>
      <c r="G39" s="175"/>
      <c r="H39" s="21" t="str">
        <f>IF(A39=0,H38,INDEX(調査対象選定!A:A,MATCH(A39,調査対象選定!B:B,0)))</f>
        <v>○</v>
      </c>
    </row>
    <row r="40" spans="1:8" s="21" customFormat="1" ht="26.4">
      <c r="A40" s="205"/>
      <c r="B40" s="38" t="s">
        <v>119</v>
      </c>
      <c r="C40" s="62" t="s">
        <v>3</v>
      </c>
      <c r="D40" s="71" t="s">
        <v>8</v>
      </c>
      <c r="E40" s="52"/>
      <c r="F40" s="168"/>
      <c r="G40" s="175"/>
      <c r="H40" s="21" t="str">
        <f>IF(A40=0,H39,INDEX(調査対象選定!A:A,MATCH(A40,調査対象選定!B:B,0)))</f>
        <v>○</v>
      </c>
    </row>
    <row r="41" spans="1:8" s="21" customFormat="1" ht="39.6">
      <c r="A41" s="205"/>
      <c r="B41" s="38" t="s">
        <v>120</v>
      </c>
      <c r="C41" s="62" t="s">
        <v>3</v>
      </c>
      <c r="D41" s="71" t="s">
        <v>8</v>
      </c>
      <c r="E41" s="52"/>
      <c r="F41" s="168"/>
      <c r="G41" s="175"/>
      <c r="H41" s="21" t="str">
        <f>IF(A41=0,H40,INDEX(調査対象選定!A:A,MATCH(A41,調査対象選定!B:B,0)))</f>
        <v>○</v>
      </c>
    </row>
    <row r="42" spans="1:8" s="21" customFormat="1" ht="26.4">
      <c r="A42" s="205"/>
      <c r="B42" s="38" t="s">
        <v>121</v>
      </c>
      <c r="C42" s="62" t="s">
        <v>3</v>
      </c>
      <c r="D42" s="71" t="s">
        <v>8</v>
      </c>
      <c r="E42" s="52"/>
      <c r="F42" s="168"/>
      <c r="G42" s="175"/>
      <c r="H42" s="21" t="str">
        <f>IF(A42=0,H41,INDEX(調査対象選定!A:A,MATCH(A42,調査対象選定!B:B,0)))</f>
        <v>○</v>
      </c>
    </row>
    <row r="43" spans="1:8" s="21" customFormat="1" ht="26.4">
      <c r="A43" s="205"/>
      <c r="B43" s="38" t="s">
        <v>122</v>
      </c>
      <c r="C43" s="62" t="s">
        <v>3</v>
      </c>
      <c r="D43" s="71" t="s">
        <v>8</v>
      </c>
      <c r="E43" s="52"/>
      <c r="F43" s="168"/>
      <c r="G43" s="175"/>
      <c r="H43" s="21" t="str">
        <f>IF(A43=0,H42,INDEX(調査対象選定!A:A,MATCH(A43,調査対象選定!B:B,0)))</f>
        <v>○</v>
      </c>
    </row>
    <row r="44" spans="1:8" s="21" customFormat="1" ht="26.4">
      <c r="A44" s="205"/>
      <c r="B44" s="34" t="s">
        <v>123</v>
      </c>
      <c r="C44" s="58" t="s">
        <v>3</v>
      </c>
      <c r="D44" s="68" t="s">
        <v>8</v>
      </c>
      <c r="E44" s="47"/>
      <c r="F44" s="168"/>
      <c r="G44" s="175"/>
      <c r="H44" s="21" t="str">
        <f>IF(A44=0,H43,INDEX(調査対象選定!A:A,MATCH(A44,調査対象選定!B:B,0)))</f>
        <v>○</v>
      </c>
    </row>
    <row r="45" spans="1:8" s="21" customFormat="1" ht="39.6">
      <c r="A45" s="205"/>
      <c r="B45" s="38" t="s">
        <v>124</v>
      </c>
      <c r="C45" s="62" t="s">
        <v>3</v>
      </c>
      <c r="D45" s="71" t="s">
        <v>28</v>
      </c>
      <c r="E45" s="52"/>
      <c r="F45" s="168"/>
      <c r="G45" s="175"/>
      <c r="H45" s="21" t="str">
        <f>IF(A45=0,H44,INDEX(調査対象選定!A:A,MATCH(A45,調査対象選定!B:B,0)))</f>
        <v>○</v>
      </c>
    </row>
    <row r="46" spans="1:8" s="21" customFormat="1" ht="39.6">
      <c r="A46" s="206"/>
      <c r="B46" s="24" t="s">
        <v>125</v>
      </c>
      <c r="C46" s="90" t="s">
        <v>3</v>
      </c>
      <c r="D46" s="91" t="s">
        <v>28</v>
      </c>
      <c r="E46" s="50"/>
      <c r="F46" s="169"/>
      <c r="G46" s="176"/>
      <c r="H46" s="21" t="str">
        <f>IF(A46=0,H45,INDEX(調査対象選定!A:A,MATCH(A46,調査対象選定!B:B,0)))</f>
        <v>○</v>
      </c>
    </row>
    <row r="47" spans="1:8" s="21" customFormat="1" ht="66">
      <c r="A47" s="204" t="s">
        <v>14</v>
      </c>
      <c r="B47" s="35" t="s">
        <v>126</v>
      </c>
      <c r="C47" s="57" t="s">
        <v>3</v>
      </c>
      <c r="D47" s="72" t="s">
        <v>8</v>
      </c>
      <c r="E47" s="49"/>
      <c r="F47" s="170"/>
      <c r="G47" s="177"/>
      <c r="H47" s="21" t="str">
        <f>IF(A47=0,H46,INDEX(調査対象選定!A:A,MATCH(A47,調査対象選定!B:B,0)))</f>
        <v>○</v>
      </c>
    </row>
    <row r="48" spans="1:8" s="21" customFormat="1" ht="66">
      <c r="A48" s="205"/>
      <c r="B48" s="39" t="s">
        <v>127</v>
      </c>
      <c r="C48" s="61" t="s">
        <v>3</v>
      </c>
      <c r="D48" s="73" t="s">
        <v>8</v>
      </c>
      <c r="E48" s="51"/>
      <c r="F48" s="168"/>
      <c r="G48" s="175"/>
      <c r="H48" s="21" t="str">
        <f>IF(A48=0,H47,INDEX(調査対象選定!A:A,MATCH(A48,調査対象選定!B:B,0)))</f>
        <v>○</v>
      </c>
    </row>
    <row r="49" spans="1:8" s="21" customFormat="1" ht="26.4">
      <c r="A49" s="205"/>
      <c r="B49" s="38" t="s">
        <v>128</v>
      </c>
      <c r="C49" s="62" t="s">
        <v>3</v>
      </c>
      <c r="D49" s="74" t="s">
        <v>8</v>
      </c>
      <c r="E49" s="52"/>
      <c r="F49" s="168"/>
      <c r="G49" s="175"/>
      <c r="H49" s="21" t="str">
        <f>IF(A49=0,H48,INDEX(調査対象選定!A:A,MATCH(A49,調査対象選定!B:B,0)))</f>
        <v>○</v>
      </c>
    </row>
    <row r="50" spans="1:8" s="21" customFormat="1" ht="26.4">
      <c r="A50" s="205"/>
      <c r="B50" s="38" t="s">
        <v>129</v>
      </c>
      <c r="C50" s="62" t="s">
        <v>3</v>
      </c>
      <c r="D50" s="74" t="s">
        <v>8</v>
      </c>
      <c r="E50" s="52"/>
      <c r="F50" s="168"/>
      <c r="G50" s="175"/>
      <c r="H50" s="21" t="str">
        <f>IF(A50=0,H49,INDEX(調査対象選定!A:A,MATCH(A50,調査対象選定!B:B,0)))</f>
        <v>○</v>
      </c>
    </row>
    <row r="51" spans="1:8" s="21" customFormat="1" ht="26.4">
      <c r="A51" s="205"/>
      <c r="B51" s="38" t="s">
        <v>130</v>
      </c>
      <c r="C51" s="62" t="s">
        <v>3</v>
      </c>
      <c r="D51" s="74" t="s">
        <v>8</v>
      </c>
      <c r="E51" s="52"/>
      <c r="F51" s="168"/>
      <c r="G51" s="175"/>
      <c r="H51" s="21" t="str">
        <f>IF(A51=0,H50,INDEX(調査対象選定!A:A,MATCH(A51,調査対象選定!B:B,0)))</f>
        <v>○</v>
      </c>
    </row>
    <row r="52" spans="1:8" s="21" customFormat="1" ht="26.4">
      <c r="A52" s="206"/>
      <c r="B52" s="36" t="s">
        <v>131</v>
      </c>
      <c r="C52" s="60" t="s">
        <v>3</v>
      </c>
      <c r="D52" s="69" t="s">
        <v>8</v>
      </c>
      <c r="E52" s="50"/>
      <c r="F52" s="171"/>
      <c r="G52" s="178"/>
      <c r="H52" s="21" t="str">
        <f>IF(A52=0,H51,INDEX(調査対象選定!A:A,MATCH(A52,調査対象選定!B:B,0)))</f>
        <v>○</v>
      </c>
    </row>
    <row r="53" spans="1:8" s="21" customFormat="1" ht="39.6">
      <c r="A53" s="20" t="s">
        <v>266</v>
      </c>
      <c r="B53" s="20" t="s">
        <v>267</v>
      </c>
      <c r="C53" s="56" t="s">
        <v>21</v>
      </c>
      <c r="D53" s="151" t="s">
        <v>8</v>
      </c>
      <c r="E53" s="45" t="s">
        <v>268</v>
      </c>
      <c r="F53" s="166"/>
      <c r="G53" s="173"/>
      <c r="H53" s="21" t="str">
        <f>IF(A53=0,H52,INDEX(調査対象選定!A:A,MATCH(A53,調査対象選定!B:B,0)))</f>
        <v>○</v>
      </c>
    </row>
    <row r="54" spans="1:8" s="21" customFormat="1" ht="39.6">
      <c r="A54" s="205" t="s">
        <v>15</v>
      </c>
      <c r="B54" s="37" t="s">
        <v>259</v>
      </c>
      <c r="C54" s="61" t="s">
        <v>3</v>
      </c>
      <c r="D54" s="75" t="s">
        <v>8</v>
      </c>
      <c r="E54" s="51"/>
      <c r="F54" s="167"/>
      <c r="G54" s="174"/>
      <c r="H54" s="21" t="str">
        <f>IF(A54=0,H52,INDEX(調査対象選定!A:A,MATCH(A54,調査対象選定!B:B,0)))</f>
        <v>○</v>
      </c>
    </row>
    <row r="55" spans="1:8" s="21" customFormat="1" ht="39.6">
      <c r="A55" s="205"/>
      <c r="B55" s="23" t="s">
        <v>132</v>
      </c>
      <c r="C55" s="62" t="s">
        <v>3</v>
      </c>
      <c r="D55" s="76" t="s">
        <v>8</v>
      </c>
      <c r="E55" s="52"/>
      <c r="F55" s="168"/>
      <c r="G55" s="175"/>
      <c r="H55" s="21" t="str">
        <f>IF(A55=0,H54,INDEX(調査対象選定!A:A,MATCH(A55,調査対象選定!B:B,0)))</f>
        <v>○</v>
      </c>
    </row>
    <row r="56" spans="1:8" s="21" customFormat="1" ht="26.4">
      <c r="A56" s="205"/>
      <c r="B56" s="38" t="s">
        <v>133</v>
      </c>
      <c r="C56" s="62" t="s">
        <v>3</v>
      </c>
      <c r="D56" s="76" t="s">
        <v>17</v>
      </c>
      <c r="E56" s="52"/>
      <c r="F56" s="168"/>
      <c r="G56" s="175"/>
      <c r="H56" s="21" t="str">
        <f>IF(A56=0,H55,INDEX(調査対象選定!A:A,MATCH(A56,調査対象選定!B:B,0)))</f>
        <v>○</v>
      </c>
    </row>
    <row r="57" spans="1:8" s="21" customFormat="1" ht="26.4">
      <c r="A57" s="205"/>
      <c r="B57" s="38" t="s">
        <v>134</v>
      </c>
      <c r="C57" s="62" t="s">
        <v>3</v>
      </c>
      <c r="D57" s="76" t="s">
        <v>17</v>
      </c>
      <c r="E57" s="52"/>
      <c r="F57" s="168"/>
      <c r="G57" s="175"/>
      <c r="H57" s="21" t="str">
        <f>IF(A57=0,H56,INDEX(調査対象選定!A:A,MATCH(A57,調査対象選定!B:B,0)))</f>
        <v>○</v>
      </c>
    </row>
    <row r="58" spans="1:8" s="21" customFormat="1" ht="26.4">
      <c r="A58" s="205"/>
      <c r="B58" s="23" t="s">
        <v>135</v>
      </c>
      <c r="C58" s="62" t="s">
        <v>3</v>
      </c>
      <c r="D58" s="76" t="s">
        <v>17</v>
      </c>
      <c r="E58" s="52"/>
      <c r="F58" s="168"/>
      <c r="G58" s="175"/>
      <c r="H58" s="21" t="str">
        <f>IF(A58=0,H57,INDEX(調査対象選定!A:A,MATCH(A58,調査対象選定!B:B,0)))</f>
        <v>○</v>
      </c>
    </row>
    <row r="59" spans="1:8" s="21" customFormat="1" ht="39.6">
      <c r="A59" s="205"/>
      <c r="B59" s="38" t="s">
        <v>136</v>
      </c>
      <c r="C59" s="62" t="s">
        <v>3</v>
      </c>
      <c r="D59" s="74" t="s">
        <v>8</v>
      </c>
      <c r="E59" s="52"/>
      <c r="F59" s="168"/>
      <c r="G59" s="175"/>
      <c r="H59" s="21" t="str">
        <f>IF(A59=0,H58,INDEX(調査対象選定!A:A,MATCH(A59,調査対象選定!B:B,0)))</f>
        <v>○</v>
      </c>
    </row>
    <row r="60" spans="1:8" s="21" customFormat="1" ht="26.4">
      <c r="A60" s="205"/>
      <c r="B60" s="38" t="s">
        <v>137</v>
      </c>
      <c r="C60" s="62" t="s">
        <v>3</v>
      </c>
      <c r="D60" s="76" t="s">
        <v>17</v>
      </c>
      <c r="E60" s="52"/>
      <c r="F60" s="168"/>
      <c r="G60" s="175"/>
      <c r="H60" s="21" t="str">
        <f>IF(A60=0,H59,INDEX(調査対象選定!A:A,MATCH(A60,調査対象選定!B:B,0)))</f>
        <v>○</v>
      </c>
    </row>
    <row r="61" spans="1:8" s="21" customFormat="1" ht="26.4">
      <c r="A61" s="205"/>
      <c r="B61" s="23" t="s">
        <v>138</v>
      </c>
      <c r="C61" s="62" t="s">
        <v>3</v>
      </c>
      <c r="D61" s="76" t="s">
        <v>17</v>
      </c>
      <c r="E61" s="48"/>
      <c r="F61" s="168"/>
      <c r="G61" s="175"/>
      <c r="H61" s="21" t="str">
        <f>IF(A61=0,H60,INDEX(調査対象選定!A:A,MATCH(A61,調査対象選定!B:B,0)))</f>
        <v>○</v>
      </c>
    </row>
    <row r="62" spans="1:8" s="21" customFormat="1" ht="26.4">
      <c r="A62" s="205"/>
      <c r="B62" s="34" t="s">
        <v>139</v>
      </c>
      <c r="C62" s="58" t="s">
        <v>3</v>
      </c>
      <c r="D62" s="77" t="s">
        <v>8</v>
      </c>
      <c r="E62" s="47"/>
      <c r="F62" s="169"/>
      <c r="G62" s="176"/>
      <c r="H62" s="21" t="str">
        <f>IF(A62=0,H61,INDEX(調査対象選定!A:A,MATCH(A62,調査対象選定!B:B,0)))</f>
        <v>○</v>
      </c>
    </row>
    <row r="63" spans="1:8" s="21" customFormat="1" ht="26.4">
      <c r="A63" s="204" t="s">
        <v>18</v>
      </c>
      <c r="B63" s="22" t="s">
        <v>140</v>
      </c>
      <c r="C63" s="55" t="s">
        <v>3</v>
      </c>
      <c r="D63" s="78" t="s">
        <v>8</v>
      </c>
      <c r="E63" s="49"/>
      <c r="F63" s="170"/>
      <c r="G63" s="177"/>
      <c r="H63" s="21" t="str">
        <f>IF(A63=0,H62,INDEX(調査対象選定!A:A,MATCH(A63,調査対象選定!B:B,0)))</f>
        <v>○</v>
      </c>
    </row>
    <row r="64" spans="1:8" s="21" customFormat="1" ht="26.4">
      <c r="A64" s="205"/>
      <c r="B64" s="38" t="s">
        <v>141</v>
      </c>
      <c r="C64" s="62" t="s">
        <v>3</v>
      </c>
      <c r="D64" s="71" t="s">
        <v>75</v>
      </c>
      <c r="E64" s="52"/>
      <c r="F64" s="168"/>
      <c r="G64" s="175"/>
      <c r="H64" s="21" t="str">
        <f>IF(A64=0,H63,INDEX(調査対象選定!A:A,MATCH(A64,調査対象選定!B:B,0)))</f>
        <v>○</v>
      </c>
    </row>
    <row r="65" spans="1:8" s="21" customFormat="1" ht="26.4">
      <c r="A65" s="206"/>
      <c r="B65" s="36" t="s">
        <v>139</v>
      </c>
      <c r="C65" s="60" t="s">
        <v>3</v>
      </c>
      <c r="D65" s="79" t="s">
        <v>8</v>
      </c>
      <c r="E65" s="50"/>
      <c r="F65" s="171"/>
      <c r="G65" s="178"/>
      <c r="H65" s="21" t="str">
        <f>IF(A65=0,H64,INDEX(調査対象選定!A:A,MATCH(A65,調査対象選定!B:B,0)))</f>
        <v>○</v>
      </c>
    </row>
    <row r="66" spans="1:8" s="21" customFormat="1" ht="26.4">
      <c r="A66" s="205" t="s">
        <v>19</v>
      </c>
      <c r="B66" s="37" t="s">
        <v>142</v>
      </c>
      <c r="C66" s="59" t="s">
        <v>3</v>
      </c>
      <c r="D66" s="80" t="s">
        <v>8</v>
      </c>
      <c r="E66" s="51"/>
      <c r="F66" s="167"/>
      <c r="G66" s="174"/>
      <c r="H66" s="21" t="str">
        <f>IF(A66=0,H65,INDEX(調査対象選定!A:A,MATCH(A66,調査対象選定!B:B,0)))</f>
        <v>○</v>
      </c>
    </row>
    <row r="67" spans="1:8" s="21" customFormat="1" ht="26.4">
      <c r="A67" s="205"/>
      <c r="B67" s="37" t="s">
        <v>143</v>
      </c>
      <c r="C67" s="62" t="s">
        <v>3</v>
      </c>
      <c r="D67" s="71" t="s">
        <v>7</v>
      </c>
      <c r="E67" s="51"/>
      <c r="F67" s="168"/>
      <c r="G67" s="175"/>
      <c r="H67" s="21" t="str">
        <f>IF(A67=0,H66,INDEX(調査対象選定!A:A,MATCH(A67,調査対象選定!B:B,0)))</f>
        <v>○</v>
      </c>
    </row>
    <row r="68" spans="1:8" s="21" customFormat="1" ht="26.4">
      <c r="A68" s="205"/>
      <c r="B68" s="38" t="s">
        <v>144</v>
      </c>
      <c r="C68" s="62" t="s">
        <v>21</v>
      </c>
      <c r="D68" s="71" t="s">
        <v>8</v>
      </c>
      <c r="E68" s="51"/>
      <c r="F68" s="168"/>
      <c r="G68" s="175"/>
      <c r="H68" s="21" t="str">
        <f>IF(A68=0,H67,INDEX(調査対象選定!A:A,MATCH(A68,調査対象選定!B:B,0)))</f>
        <v>○</v>
      </c>
    </row>
    <row r="69" spans="1:8" s="21" customFormat="1" ht="26.4">
      <c r="A69" s="205"/>
      <c r="B69" s="38" t="s">
        <v>145</v>
      </c>
      <c r="C69" s="62" t="s">
        <v>21</v>
      </c>
      <c r="D69" s="71" t="s">
        <v>8</v>
      </c>
      <c r="E69" s="51"/>
      <c r="F69" s="168"/>
      <c r="G69" s="175"/>
      <c r="H69" s="21" t="str">
        <f>IF(A69=0,H68,INDEX(調査対象選定!A:A,MATCH(A69,調査対象選定!B:B,0)))</f>
        <v>○</v>
      </c>
    </row>
    <row r="70" spans="1:8" s="21" customFormat="1" ht="26.4">
      <c r="A70" s="205"/>
      <c r="B70" s="38" t="s">
        <v>146</v>
      </c>
      <c r="C70" s="62" t="s">
        <v>21</v>
      </c>
      <c r="D70" s="71" t="s">
        <v>8</v>
      </c>
      <c r="E70" s="51"/>
      <c r="F70" s="168"/>
      <c r="G70" s="175"/>
      <c r="H70" s="21" t="str">
        <f>IF(A70=0,H69,INDEX(調査対象選定!A:A,MATCH(A70,調査対象選定!B:B,0)))</f>
        <v>○</v>
      </c>
    </row>
    <row r="71" spans="1:8" s="21" customFormat="1" ht="26.4">
      <c r="A71" s="205"/>
      <c r="B71" s="38" t="s">
        <v>147</v>
      </c>
      <c r="C71" s="62" t="s">
        <v>21</v>
      </c>
      <c r="D71" s="71" t="s">
        <v>8</v>
      </c>
      <c r="E71" s="51"/>
      <c r="F71" s="168"/>
      <c r="G71" s="175"/>
      <c r="H71" s="21" t="str">
        <f>IF(A71=0,H70,INDEX(調査対象選定!A:A,MATCH(A71,調査対象選定!B:B,0)))</f>
        <v>○</v>
      </c>
    </row>
    <row r="72" spans="1:8" s="21" customFormat="1" ht="26.4">
      <c r="A72" s="205"/>
      <c r="B72" s="38" t="s">
        <v>148</v>
      </c>
      <c r="C72" s="62" t="s">
        <v>21</v>
      </c>
      <c r="D72" s="71" t="s">
        <v>8</v>
      </c>
      <c r="E72" s="51"/>
      <c r="F72" s="168"/>
      <c r="G72" s="175"/>
      <c r="H72" s="21" t="str">
        <f>IF(A72=0,H71,INDEX(調査対象選定!A:A,MATCH(A72,調査対象選定!B:B,0)))</f>
        <v>○</v>
      </c>
    </row>
    <row r="73" spans="1:8" s="21" customFormat="1" ht="52.8">
      <c r="A73" s="205"/>
      <c r="B73" s="38" t="s">
        <v>149</v>
      </c>
      <c r="C73" s="62" t="s">
        <v>21</v>
      </c>
      <c r="D73" s="71" t="s">
        <v>8</v>
      </c>
      <c r="E73" s="51"/>
      <c r="F73" s="168"/>
      <c r="G73" s="175"/>
      <c r="H73" s="21" t="str">
        <f>IF(A73=0,H72,INDEX(調査対象選定!A:A,MATCH(A73,調査対象選定!B:B,0)))</f>
        <v>○</v>
      </c>
    </row>
    <row r="74" spans="1:8" s="21" customFormat="1" ht="26.4">
      <c r="A74" s="205"/>
      <c r="B74" s="38" t="s">
        <v>150</v>
      </c>
      <c r="C74" s="62" t="s">
        <v>21</v>
      </c>
      <c r="D74" s="71" t="s">
        <v>8</v>
      </c>
      <c r="E74" s="51"/>
      <c r="F74" s="168"/>
      <c r="G74" s="175"/>
      <c r="H74" s="21" t="str">
        <f>IF(A74=0,H73,INDEX(調査対象選定!A:A,MATCH(A74,調査対象選定!B:B,0)))</f>
        <v>○</v>
      </c>
    </row>
    <row r="75" spans="1:8" s="21" customFormat="1" ht="26.4">
      <c r="A75" s="205"/>
      <c r="B75" s="38" t="s">
        <v>151</v>
      </c>
      <c r="C75" s="62" t="s">
        <v>21</v>
      </c>
      <c r="D75" s="71" t="s">
        <v>8</v>
      </c>
      <c r="E75" s="51"/>
      <c r="F75" s="168"/>
      <c r="G75" s="175"/>
      <c r="H75" s="21" t="str">
        <f>IF(A75=0,H74,INDEX(調査対象選定!A:A,MATCH(A75,調査対象選定!B:B,0)))</f>
        <v>○</v>
      </c>
    </row>
    <row r="76" spans="1:8" s="21" customFormat="1" ht="26.4">
      <c r="A76" s="205"/>
      <c r="B76" s="38" t="s">
        <v>152</v>
      </c>
      <c r="C76" s="62" t="s">
        <v>21</v>
      </c>
      <c r="D76" s="71" t="s">
        <v>8</v>
      </c>
      <c r="E76" s="51"/>
      <c r="F76" s="168"/>
      <c r="G76" s="175"/>
      <c r="H76" s="21" t="str">
        <f>IF(A76=0,H75,INDEX(調査対象選定!A:A,MATCH(A76,調査対象選定!B:B,0)))</f>
        <v>○</v>
      </c>
    </row>
    <row r="77" spans="1:8" s="21" customFormat="1" ht="26.4">
      <c r="A77" s="205"/>
      <c r="B77" s="38" t="s">
        <v>153</v>
      </c>
      <c r="C77" s="62" t="s">
        <v>3</v>
      </c>
      <c r="D77" s="71" t="s">
        <v>75</v>
      </c>
      <c r="E77" s="52"/>
      <c r="F77" s="168"/>
      <c r="G77" s="175"/>
      <c r="H77" s="21" t="str">
        <f>IF(A77=0,H76,INDEX(調査対象選定!A:A,MATCH(A77,調査対象選定!B:B,0)))</f>
        <v>○</v>
      </c>
    </row>
    <row r="78" spans="1:8" s="21" customFormat="1" ht="26.4">
      <c r="A78" s="205"/>
      <c r="B78" s="38" t="s">
        <v>154</v>
      </c>
      <c r="C78" s="62" t="s">
        <v>3</v>
      </c>
      <c r="D78" s="71" t="s">
        <v>75</v>
      </c>
      <c r="E78" s="52"/>
      <c r="F78" s="168"/>
      <c r="G78" s="175"/>
      <c r="H78" s="21" t="str">
        <f>IF(A78=0,H77,INDEX(調査対象選定!A:A,MATCH(A78,調査対象選定!B:B,0)))</f>
        <v>○</v>
      </c>
    </row>
    <row r="79" spans="1:8" s="21" customFormat="1" ht="26.4">
      <c r="A79" s="205"/>
      <c r="B79" s="23" t="s">
        <v>155</v>
      </c>
      <c r="C79" s="59" t="s">
        <v>21</v>
      </c>
      <c r="D79" s="80" t="s">
        <v>75</v>
      </c>
      <c r="E79" s="47"/>
      <c r="F79" s="169"/>
      <c r="G79" s="176"/>
      <c r="H79" s="21" t="str">
        <f>IF(A79=0,H78,INDEX(調査対象選定!A:A,MATCH(A79,調査対象選定!B:B,0)))</f>
        <v>○</v>
      </c>
    </row>
    <row r="80" spans="1:8" s="21" customFormat="1" ht="26.4">
      <c r="A80" s="204" t="s">
        <v>23</v>
      </c>
      <c r="B80" s="35" t="s">
        <v>156</v>
      </c>
      <c r="C80" s="57" t="s">
        <v>3</v>
      </c>
      <c r="D80" s="67" t="s">
        <v>8</v>
      </c>
      <c r="E80" s="49"/>
      <c r="F80" s="170"/>
      <c r="G80" s="177"/>
      <c r="H80" s="21" t="str">
        <f>IF(A80=0,H79,INDEX(調査対象選定!A:A,MATCH(A80,調査対象選定!B:B,0)))</f>
        <v>○</v>
      </c>
    </row>
    <row r="81" spans="1:8" s="21" customFormat="1" ht="26.4">
      <c r="A81" s="205"/>
      <c r="B81" s="38" t="s">
        <v>157</v>
      </c>
      <c r="C81" s="62" t="s">
        <v>3</v>
      </c>
      <c r="D81" s="71" t="s">
        <v>8</v>
      </c>
      <c r="E81" s="52"/>
      <c r="F81" s="168"/>
      <c r="G81" s="175"/>
      <c r="H81" s="21" t="str">
        <f>IF(A81=0,H80,INDEX(調査対象選定!A:A,MATCH(A81,調査対象選定!B:B,0)))</f>
        <v>○</v>
      </c>
    </row>
    <row r="82" spans="1:8" s="21" customFormat="1" ht="92.4">
      <c r="A82" s="206"/>
      <c r="B82" s="36" t="s">
        <v>158</v>
      </c>
      <c r="C82" s="60" t="s">
        <v>3</v>
      </c>
      <c r="D82" s="69" t="s">
        <v>8</v>
      </c>
      <c r="E82" s="50"/>
      <c r="F82" s="171"/>
      <c r="G82" s="178"/>
      <c r="H82" s="21" t="str">
        <f>IF(A82=0,H81,INDEX(調査対象選定!A:A,MATCH(A82,調査対象選定!B:B,0)))</f>
        <v>○</v>
      </c>
    </row>
    <row r="83" spans="1:8" s="21" customFormat="1" ht="26.4">
      <c r="A83" s="205" t="s">
        <v>24</v>
      </c>
      <c r="B83" s="37" t="s">
        <v>159</v>
      </c>
      <c r="C83" s="61" t="s">
        <v>3</v>
      </c>
      <c r="D83" s="70" t="s">
        <v>8</v>
      </c>
      <c r="E83" s="51"/>
      <c r="F83" s="167"/>
      <c r="G83" s="174"/>
      <c r="H83" s="21" t="str">
        <f>IF(A83=0,H82,INDEX(調査対象選定!A:A,MATCH(A83,調査対象選定!B:B,0)))</f>
        <v>○</v>
      </c>
    </row>
    <row r="84" spans="1:8" s="21" customFormat="1" ht="92.4">
      <c r="A84" s="205"/>
      <c r="B84" s="34" t="s">
        <v>160</v>
      </c>
      <c r="C84" s="58" t="s">
        <v>3</v>
      </c>
      <c r="D84" s="68" t="s">
        <v>8</v>
      </c>
      <c r="E84" s="47"/>
      <c r="F84" s="169"/>
      <c r="G84" s="176"/>
      <c r="H84" s="21" t="str">
        <f>IF(A84=0,H83,INDEX(調査対象選定!A:A,MATCH(A84,調査対象選定!B:B,0)))</f>
        <v>○</v>
      </c>
    </row>
    <row r="85" spans="1:8" s="21" customFormat="1" ht="26.4">
      <c r="A85" s="20" t="s">
        <v>25</v>
      </c>
      <c r="B85" s="20" t="s">
        <v>235</v>
      </c>
      <c r="C85" s="56" t="s">
        <v>3</v>
      </c>
      <c r="D85" s="96" t="s">
        <v>75</v>
      </c>
      <c r="E85" s="45"/>
      <c r="F85" s="166"/>
      <c r="G85" s="173"/>
      <c r="H85" s="21" t="str">
        <f>IF(A85=0,H84,INDEX(調査対象選定!A:A,MATCH(A85,調査対象選定!B:B,0)))</f>
        <v>○</v>
      </c>
    </row>
    <row r="86" spans="1:8" s="21" customFormat="1" ht="39.6">
      <c r="A86" s="209" t="s">
        <v>49</v>
      </c>
      <c r="B86" s="97" t="s">
        <v>236</v>
      </c>
      <c r="C86" s="98" t="s">
        <v>50</v>
      </c>
      <c r="D86" s="218" t="s">
        <v>51</v>
      </c>
      <c r="E86" s="152"/>
      <c r="F86" s="167"/>
      <c r="G86" s="174"/>
      <c r="H86" s="21" t="str">
        <f>IF(A86=0,H85,INDEX(調査対象選定!A:A,MATCH(A86,調査対象選定!B:B,0)))</f>
        <v>○</v>
      </c>
    </row>
    <row r="87" spans="1:8" s="21" customFormat="1" ht="26.4">
      <c r="A87" s="209"/>
      <c r="B87" s="97" t="s">
        <v>237</v>
      </c>
      <c r="C87" s="98" t="s">
        <v>50</v>
      </c>
      <c r="D87" s="218"/>
      <c r="E87" s="152"/>
      <c r="F87" s="168"/>
      <c r="G87" s="175"/>
      <c r="H87" s="21" t="str">
        <f>IF(A87=0,H86,INDEX(調査対象選定!A:A,MATCH(A87,調査対象選定!B:B,0)))</f>
        <v>○</v>
      </c>
    </row>
    <row r="88" spans="1:8" s="21" customFormat="1" ht="52.8">
      <c r="A88" s="209"/>
      <c r="B88" s="99" t="s">
        <v>238</v>
      </c>
      <c r="C88" s="100" t="s">
        <v>50</v>
      </c>
      <c r="D88" s="219"/>
      <c r="E88" s="153"/>
      <c r="F88" s="168"/>
      <c r="G88" s="175"/>
      <c r="H88" s="21" t="str">
        <f>IF(A88=0,H87,INDEX(調査対象選定!A:A,MATCH(A88,調査対象選定!B:B,0)))</f>
        <v>○</v>
      </c>
    </row>
    <row r="89" spans="1:8" s="21" customFormat="1" ht="26.4">
      <c r="A89" s="209"/>
      <c r="B89" s="101" t="s">
        <v>239</v>
      </c>
      <c r="C89" s="102" t="s">
        <v>50</v>
      </c>
      <c r="D89" s="103" t="s">
        <v>52</v>
      </c>
      <c r="E89" s="154"/>
      <c r="F89" s="169"/>
      <c r="G89" s="176"/>
      <c r="H89" s="21" t="str">
        <f>IF(A89=0,H88,INDEX(調査対象選定!A:A,MATCH(A89,調査対象選定!B:B,0)))</f>
        <v>○</v>
      </c>
    </row>
    <row r="90" spans="1:8" s="21" customFormat="1" ht="39.6">
      <c r="A90" s="201" t="s">
        <v>53</v>
      </c>
      <c r="B90" s="33" t="s">
        <v>240</v>
      </c>
      <c r="C90" s="104" t="s">
        <v>50</v>
      </c>
      <c r="D90" s="105" t="s">
        <v>52</v>
      </c>
      <c r="E90" s="46"/>
      <c r="F90" s="170"/>
      <c r="G90" s="177"/>
      <c r="H90" s="21" t="str">
        <f>IF(A90=0,H89,INDEX(調査対象選定!A:A,MATCH(A90,調査対象選定!B:B,0)))</f>
        <v>○</v>
      </c>
    </row>
    <row r="91" spans="1:8" s="21" customFormat="1" ht="26.4">
      <c r="A91" s="202"/>
      <c r="B91" s="106" t="s">
        <v>241</v>
      </c>
      <c r="C91" s="107" t="s">
        <v>50</v>
      </c>
      <c r="D91" s="108" t="s">
        <v>54</v>
      </c>
      <c r="E91" s="150"/>
      <c r="F91" s="171"/>
      <c r="G91" s="178"/>
      <c r="H91" s="21" t="str">
        <f>IF(A91=0,H90,INDEX(調査対象選定!A:A,MATCH(A91,調査対象選定!B:B,0)))</f>
        <v>○</v>
      </c>
    </row>
    <row r="92" spans="1:8" s="21" customFormat="1" ht="26.4">
      <c r="A92" s="20" t="s">
        <v>26</v>
      </c>
      <c r="B92" s="86" t="s">
        <v>242</v>
      </c>
      <c r="C92" s="56" t="s">
        <v>3</v>
      </c>
      <c r="D92" s="151" t="s">
        <v>17</v>
      </c>
      <c r="E92" s="45"/>
      <c r="F92" s="172"/>
      <c r="G92" s="179"/>
      <c r="H92" s="21" t="str">
        <f>IF(A92=0,H91,INDEX(調査対象選定!A:A,MATCH(A92,調査対象選定!B:B,0)))</f>
        <v>○</v>
      </c>
    </row>
    <row r="93" spans="1:8" s="21" customFormat="1" ht="211.2">
      <c r="A93" s="204" t="s">
        <v>27</v>
      </c>
      <c r="B93" s="41" t="s">
        <v>161</v>
      </c>
      <c r="C93" s="57" t="s">
        <v>3</v>
      </c>
      <c r="D93" s="82" t="s">
        <v>8</v>
      </c>
      <c r="E93" s="49"/>
      <c r="F93" s="170"/>
      <c r="G93" s="177"/>
      <c r="H93" s="21" t="str">
        <f>IF(A93=0,H92,INDEX(調査対象選定!A:A,MATCH(A93,調査対象選定!B:B,0)))</f>
        <v>○</v>
      </c>
    </row>
    <row r="94" spans="1:8" s="21" customFormat="1" ht="52.8">
      <c r="A94" s="205"/>
      <c r="B94" s="42" t="s">
        <v>162</v>
      </c>
      <c r="C94" s="62" t="s">
        <v>3</v>
      </c>
      <c r="D94" s="76" t="s">
        <v>28</v>
      </c>
      <c r="E94" s="52"/>
      <c r="F94" s="168"/>
      <c r="G94" s="175"/>
      <c r="H94" s="21" t="str">
        <f>IF(A94=0,H93,INDEX(調査対象選定!A:A,MATCH(A94,調査対象選定!B:B,0)))</f>
        <v>○</v>
      </c>
    </row>
    <row r="95" spans="1:8" s="21" customFormat="1" ht="26.4">
      <c r="A95" s="206"/>
      <c r="B95" s="43" t="s">
        <v>163</v>
      </c>
      <c r="C95" s="60" t="s">
        <v>3</v>
      </c>
      <c r="D95" s="79" t="s">
        <v>17</v>
      </c>
      <c r="E95" s="50"/>
      <c r="F95" s="171"/>
      <c r="G95" s="178"/>
      <c r="H95" s="21" t="str">
        <f>IF(A95=0,H94,INDEX(調査対象選定!A:A,MATCH(A95,調査対象選定!B:B,0)))</f>
        <v>○</v>
      </c>
    </row>
    <row r="96" spans="1:8" s="21" customFormat="1" ht="52.8">
      <c r="A96" s="205" t="s">
        <v>29</v>
      </c>
      <c r="B96" s="44" t="s">
        <v>265</v>
      </c>
      <c r="C96" s="61" t="s">
        <v>3</v>
      </c>
      <c r="D96" s="75" t="s">
        <v>8</v>
      </c>
      <c r="E96" s="51"/>
      <c r="F96" s="167"/>
      <c r="G96" s="174"/>
      <c r="H96" s="21" t="str">
        <f>IF(A96=0,H95,INDEX(調査対象選定!A:A,MATCH(A96,調査対象選定!B:B,0)))</f>
        <v>○</v>
      </c>
    </row>
    <row r="97" spans="1:8" s="21" customFormat="1" ht="79.2">
      <c r="A97" s="205"/>
      <c r="B97" s="181" t="s">
        <v>260</v>
      </c>
      <c r="C97" s="182" t="s">
        <v>3</v>
      </c>
      <c r="D97" s="183" t="s">
        <v>8</v>
      </c>
      <c r="E97" s="180"/>
      <c r="F97" s="168"/>
      <c r="G97" s="175"/>
      <c r="H97" s="21" t="str">
        <f>IF(A97=0,H96,INDEX(調査対象選定!A:A,MATCH(A97,調査対象選定!B:B,0)))</f>
        <v>○</v>
      </c>
    </row>
    <row r="98" spans="1:8" s="21" customFormat="1" ht="66">
      <c r="A98" s="20" t="s">
        <v>76</v>
      </c>
      <c r="B98" s="20" t="s">
        <v>164</v>
      </c>
      <c r="C98" s="56" t="s">
        <v>3</v>
      </c>
      <c r="D98" s="96" t="s">
        <v>77</v>
      </c>
      <c r="E98" s="45"/>
      <c r="F98" s="166"/>
      <c r="G98" s="173"/>
      <c r="H98" s="21" t="str">
        <f>IF(A98=0,#REF!,INDEX(調査対象選定!A:A,MATCH(A98,調査対象選定!B:B,0)))</f>
        <v>○</v>
      </c>
    </row>
    <row r="99" spans="1:8" s="21" customFormat="1" ht="52.8">
      <c r="A99" s="204" t="s">
        <v>5</v>
      </c>
      <c r="B99" s="37" t="s">
        <v>165</v>
      </c>
      <c r="C99" s="61" t="s">
        <v>3</v>
      </c>
      <c r="D99" s="70" t="s">
        <v>8</v>
      </c>
      <c r="E99" s="51"/>
      <c r="F99" s="167"/>
      <c r="G99" s="174"/>
      <c r="H99" s="21" t="str">
        <f>IF(A99=0,H98,INDEX(調査対象選定!A:A,MATCH(A99,調査対象選定!B:B,0)))</f>
        <v>○</v>
      </c>
    </row>
    <row r="100" spans="1:8" s="21" customFormat="1" ht="39.6">
      <c r="A100" s="205"/>
      <c r="B100" s="38" t="s">
        <v>166</v>
      </c>
      <c r="C100" s="62" t="s">
        <v>3</v>
      </c>
      <c r="D100" s="71" t="s">
        <v>8</v>
      </c>
      <c r="E100" s="52"/>
      <c r="F100" s="168"/>
      <c r="G100" s="175"/>
      <c r="H100" s="21" t="str">
        <f>IF(A100=0,H99,INDEX(調査対象選定!A:A,MATCH(A100,調査対象選定!B:B,0)))</f>
        <v>○</v>
      </c>
    </row>
    <row r="101" spans="1:8" s="21" customFormat="1" ht="39.6">
      <c r="A101" s="205"/>
      <c r="B101" s="38" t="s">
        <v>167</v>
      </c>
      <c r="C101" s="62" t="s">
        <v>3</v>
      </c>
      <c r="D101" s="71" t="s">
        <v>8</v>
      </c>
      <c r="E101" s="52"/>
      <c r="F101" s="168"/>
      <c r="G101" s="175"/>
      <c r="H101" s="21" t="str">
        <f>IF(A101=0,H100,INDEX(調査対象選定!A:A,MATCH(A101,調査対象選定!B:B,0)))</f>
        <v>○</v>
      </c>
    </row>
    <row r="102" spans="1:8" s="21" customFormat="1" ht="52.8">
      <c r="A102" s="205"/>
      <c r="B102" s="38" t="s">
        <v>168</v>
      </c>
      <c r="C102" s="62" t="s">
        <v>3</v>
      </c>
      <c r="D102" s="71" t="s">
        <v>8</v>
      </c>
      <c r="E102" s="52"/>
      <c r="F102" s="168"/>
      <c r="G102" s="175"/>
      <c r="H102" s="21" t="str">
        <f>IF(A102=0,H101,INDEX(調査対象選定!A:A,MATCH(A102,調査対象選定!B:B,0)))</f>
        <v>○</v>
      </c>
    </row>
    <row r="103" spans="1:8" s="21" customFormat="1" ht="26.4">
      <c r="A103" s="206"/>
      <c r="B103" s="23" t="s">
        <v>169</v>
      </c>
      <c r="C103" s="59" t="s">
        <v>3</v>
      </c>
      <c r="D103" s="80" t="s">
        <v>8</v>
      </c>
      <c r="E103" s="48"/>
      <c r="F103" s="169"/>
      <c r="G103" s="176"/>
      <c r="H103" s="21" t="str">
        <f>IF(A103=0,H102,INDEX(調査対象選定!A:A,MATCH(A103,調査対象選定!B:B,0)))</f>
        <v>○</v>
      </c>
    </row>
    <row r="104" spans="1:8" s="21" customFormat="1" ht="52.8">
      <c r="A104" s="201" t="s">
        <v>55</v>
      </c>
      <c r="B104" s="33" t="s">
        <v>243</v>
      </c>
      <c r="C104" s="104" t="s">
        <v>56</v>
      </c>
      <c r="D104" s="109" t="s">
        <v>57</v>
      </c>
      <c r="E104" s="155"/>
      <c r="F104" s="170"/>
      <c r="G104" s="177"/>
      <c r="H104" s="21" t="str">
        <f>IF(A104=0,H103,INDEX(調査対象選定!A:A,MATCH(A104,調査対象選定!B:B,0)))</f>
        <v>○</v>
      </c>
    </row>
    <row r="105" spans="1:8" s="21" customFormat="1" ht="66">
      <c r="A105" s="209"/>
      <c r="B105" s="99" t="s">
        <v>244</v>
      </c>
      <c r="C105" s="110" t="s">
        <v>56</v>
      </c>
      <c r="D105" s="111" t="s">
        <v>58</v>
      </c>
      <c r="E105" s="156"/>
      <c r="F105" s="168"/>
      <c r="G105" s="175"/>
      <c r="H105" s="21" t="str">
        <f>IF(A105=0,H104,INDEX(調査対象選定!A:A,MATCH(A105,調査対象選定!B:B,0)))</f>
        <v>○</v>
      </c>
    </row>
    <row r="106" spans="1:8" s="21" customFormat="1" ht="66">
      <c r="A106" s="209"/>
      <c r="B106" s="99" t="s">
        <v>245</v>
      </c>
      <c r="C106" s="110" t="s">
        <v>56</v>
      </c>
      <c r="D106" s="111" t="s">
        <v>58</v>
      </c>
      <c r="E106" s="156"/>
      <c r="F106" s="168"/>
      <c r="G106" s="175"/>
      <c r="H106" s="21" t="str">
        <f>IF(A106=0,H105,INDEX(調査対象選定!A:A,MATCH(A106,調査対象選定!B:B,0)))</f>
        <v>○</v>
      </c>
    </row>
    <row r="107" spans="1:8" s="21" customFormat="1" ht="39.6">
      <c r="A107" s="209"/>
      <c r="B107" s="99" t="s">
        <v>246</v>
      </c>
      <c r="C107" s="110" t="s">
        <v>56</v>
      </c>
      <c r="D107" s="111" t="s">
        <v>58</v>
      </c>
      <c r="E107" s="156"/>
      <c r="F107" s="168"/>
      <c r="G107" s="175"/>
      <c r="H107" s="21" t="str">
        <f>IF(A107=0,H106,INDEX(調査対象選定!A:A,MATCH(A107,調査対象選定!B:B,0)))</f>
        <v>○</v>
      </c>
    </row>
    <row r="108" spans="1:8" s="21" customFormat="1" ht="132">
      <c r="A108" s="209"/>
      <c r="B108" s="99" t="s">
        <v>247</v>
      </c>
      <c r="C108" s="110" t="s">
        <v>56</v>
      </c>
      <c r="D108" s="111" t="s">
        <v>59</v>
      </c>
      <c r="E108" s="156" t="s">
        <v>60</v>
      </c>
      <c r="F108" s="168"/>
      <c r="G108" s="175"/>
      <c r="H108" s="21" t="str">
        <f>IF(A108=0,H107,INDEX(調査対象選定!A:A,MATCH(A108,調査対象選定!B:B,0)))</f>
        <v>○</v>
      </c>
    </row>
    <row r="109" spans="1:8" s="21" customFormat="1" ht="39.6">
      <c r="A109" s="209"/>
      <c r="B109" s="99" t="s">
        <v>248</v>
      </c>
      <c r="C109" s="110" t="s">
        <v>56</v>
      </c>
      <c r="D109" s="111" t="s">
        <v>57</v>
      </c>
      <c r="E109" s="156"/>
      <c r="F109" s="168"/>
      <c r="G109" s="175"/>
      <c r="H109" s="21" t="str">
        <f>IF(A109=0,H108,INDEX(調査対象選定!A:A,MATCH(A109,調査対象選定!B:B,0)))</f>
        <v>○</v>
      </c>
    </row>
    <row r="110" spans="1:8" s="21" customFormat="1" ht="26.4">
      <c r="A110" s="202"/>
      <c r="B110" s="106" t="s">
        <v>249</v>
      </c>
      <c r="C110" s="107" t="s">
        <v>56</v>
      </c>
      <c r="D110" s="112" t="s">
        <v>61</v>
      </c>
      <c r="E110" s="157"/>
      <c r="F110" s="171"/>
      <c r="G110" s="178"/>
      <c r="H110" s="21" t="str">
        <f>IF(A110=0,H109,INDEX(調査対象選定!A:A,MATCH(A110,調査対象選定!B:B,0)))</f>
        <v>○</v>
      </c>
    </row>
    <row r="111" spans="1:8" s="21" customFormat="1" ht="26.4">
      <c r="A111" s="205" t="s">
        <v>30</v>
      </c>
      <c r="B111" s="37" t="s">
        <v>170</v>
      </c>
      <c r="C111" s="61" t="s">
        <v>3</v>
      </c>
      <c r="D111" s="70" t="s">
        <v>8</v>
      </c>
      <c r="E111" s="51"/>
      <c r="F111" s="167"/>
      <c r="G111" s="174"/>
      <c r="H111" s="21" t="str">
        <f>IF(A111=0,H110,INDEX(調査対象選定!A:A,MATCH(A111,調査対象選定!B:B,0)))</f>
        <v>○</v>
      </c>
    </row>
    <row r="112" spans="1:8" s="21" customFormat="1" ht="26.4">
      <c r="A112" s="205"/>
      <c r="B112" s="38" t="s">
        <v>171</v>
      </c>
      <c r="C112" s="62" t="s">
        <v>3</v>
      </c>
      <c r="D112" s="71" t="s">
        <v>8</v>
      </c>
      <c r="E112" s="52"/>
      <c r="F112" s="168"/>
      <c r="G112" s="175"/>
      <c r="H112" s="21" t="str">
        <f>IF(A112=0,H111,INDEX(調査対象選定!A:A,MATCH(A112,調査対象選定!B:B,0)))</f>
        <v>○</v>
      </c>
    </row>
    <row r="113" spans="1:11" s="21" customFormat="1" ht="26.4">
      <c r="A113" s="205"/>
      <c r="B113" s="38" t="s">
        <v>163</v>
      </c>
      <c r="C113" s="62" t="s">
        <v>3</v>
      </c>
      <c r="D113" s="71" t="s">
        <v>8</v>
      </c>
      <c r="E113" s="52"/>
      <c r="F113" s="168"/>
      <c r="G113" s="175"/>
      <c r="H113" s="21" t="str">
        <f>IF(A113=0,H112,INDEX(調査対象選定!A:A,MATCH(A113,調査対象選定!B:B,0)))</f>
        <v>○</v>
      </c>
    </row>
    <row r="114" spans="1:11" s="21" customFormat="1" ht="66">
      <c r="A114" s="205"/>
      <c r="B114" s="38" t="s">
        <v>172</v>
      </c>
      <c r="C114" s="62" t="s">
        <v>3</v>
      </c>
      <c r="D114" s="71" t="s">
        <v>8</v>
      </c>
      <c r="E114" s="52"/>
      <c r="F114" s="168"/>
      <c r="G114" s="175"/>
      <c r="H114" s="21" t="str">
        <f>IF(A114=0,H113,INDEX(調査対象選定!A:A,MATCH(A114,調査対象選定!B:B,0)))</f>
        <v>○</v>
      </c>
    </row>
    <row r="115" spans="1:11" s="21" customFormat="1" ht="26.4">
      <c r="A115" s="205"/>
      <c r="B115" s="34" t="s">
        <v>173</v>
      </c>
      <c r="C115" s="58" t="s">
        <v>3</v>
      </c>
      <c r="D115" s="68" t="s">
        <v>52</v>
      </c>
      <c r="E115" s="47" t="s">
        <v>74</v>
      </c>
      <c r="F115" s="168"/>
      <c r="G115" s="175"/>
      <c r="H115" s="21" t="str">
        <f>IF(A115=0,H114,INDEX(調査対象選定!A:A,MATCH(A115,調査対象選定!B:B,0)))</f>
        <v>○</v>
      </c>
    </row>
    <row r="116" spans="1:11" s="21" customFormat="1" ht="26.4">
      <c r="A116" s="205"/>
      <c r="B116" s="34" t="s">
        <v>174</v>
      </c>
      <c r="C116" s="58" t="s">
        <v>3</v>
      </c>
      <c r="D116" s="68" t="s">
        <v>8</v>
      </c>
      <c r="E116" s="47"/>
      <c r="F116" s="169"/>
      <c r="G116" s="176"/>
      <c r="H116" s="21" t="str">
        <f>IF(A116=0,H115,INDEX(調査対象選定!A:A,MATCH(A116,調査対象選定!B:B,0)))</f>
        <v>○</v>
      </c>
    </row>
    <row r="117" spans="1:11" s="21" customFormat="1" ht="52.8">
      <c r="A117" s="204" t="s">
        <v>20</v>
      </c>
      <c r="B117" s="35" t="s">
        <v>175</v>
      </c>
      <c r="C117" s="57" t="s">
        <v>3</v>
      </c>
      <c r="D117" s="67" t="s">
        <v>8</v>
      </c>
      <c r="E117" s="49"/>
      <c r="F117" s="170"/>
      <c r="G117" s="177"/>
      <c r="H117" s="21" t="str">
        <f>IF(A117=0,H116,INDEX(調査対象選定!A:A,MATCH(A117,調査対象選定!B:B,0)))</f>
        <v>○</v>
      </c>
    </row>
    <row r="118" spans="1:11" s="21" customFormat="1" ht="79.2">
      <c r="A118" s="205"/>
      <c r="B118" s="38" t="s">
        <v>176</v>
      </c>
      <c r="C118" s="62" t="s">
        <v>3</v>
      </c>
      <c r="D118" s="71" t="s">
        <v>8</v>
      </c>
      <c r="E118" s="52"/>
      <c r="F118" s="168"/>
      <c r="G118" s="175"/>
      <c r="H118" s="21" t="str">
        <f>IF(A118=0,H117,INDEX(調査対象選定!A:A,MATCH(A118,調査対象選定!B:B,0)))</f>
        <v>○</v>
      </c>
    </row>
    <row r="119" spans="1:11" s="21" customFormat="1" ht="39.6">
      <c r="A119" s="206"/>
      <c r="B119" s="36" t="s">
        <v>177</v>
      </c>
      <c r="C119" s="60" t="s">
        <v>3</v>
      </c>
      <c r="D119" s="69" t="s">
        <v>8</v>
      </c>
      <c r="E119" s="50"/>
      <c r="F119" s="171"/>
      <c r="G119" s="178"/>
      <c r="H119" s="21" t="str">
        <f>IF(A119=0,H118,INDEX(調査対象選定!A:A,MATCH(A119,調査対象選定!B:B,0)))</f>
        <v>○</v>
      </c>
    </row>
    <row r="120" spans="1:11" s="21" customFormat="1" ht="52.8">
      <c r="A120" s="205" t="s">
        <v>4</v>
      </c>
      <c r="B120" s="37" t="s">
        <v>175</v>
      </c>
      <c r="C120" s="61" t="s">
        <v>3</v>
      </c>
      <c r="D120" s="70" t="s">
        <v>8</v>
      </c>
      <c r="E120" s="51"/>
      <c r="F120" s="167"/>
      <c r="G120" s="174"/>
      <c r="H120" s="21" t="str">
        <f>IF(A120=0,H119,INDEX(調査対象選定!A:A,MATCH(A120,調査対象選定!B:B,0)))</f>
        <v>○</v>
      </c>
      <c r="I120" s="25"/>
      <c r="J120" s="26"/>
      <c r="K120" s="27"/>
    </row>
    <row r="121" spans="1:11" s="21" customFormat="1" ht="79.2">
      <c r="A121" s="205"/>
      <c r="B121" s="38" t="s">
        <v>176</v>
      </c>
      <c r="C121" s="62" t="s">
        <v>3</v>
      </c>
      <c r="D121" s="71" t="s">
        <v>8</v>
      </c>
      <c r="E121" s="52"/>
      <c r="F121" s="168"/>
      <c r="G121" s="175"/>
      <c r="H121" s="21" t="str">
        <f>IF(A121=0,H120,INDEX(調査対象選定!A:A,MATCH(A121,調査対象選定!B:B,0)))</f>
        <v>○</v>
      </c>
      <c r="I121" s="25"/>
      <c r="J121" s="26"/>
      <c r="K121" s="27"/>
    </row>
    <row r="122" spans="1:11" s="21" customFormat="1" ht="39.6">
      <c r="A122" s="205"/>
      <c r="B122" s="38" t="s">
        <v>177</v>
      </c>
      <c r="C122" s="62" t="s">
        <v>3</v>
      </c>
      <c r="D122" s="71" t="s">
        <v>8</v>
      </c>
      <c r="E122" s="52"/>
      <c r="F122" s="168"/>
      <c r="G122" s="175"/>
      <c r="H122" s="21" t="str">
        <f>IF(A122=0,H121,INDEX(調査対象選定!A:A,MATCH(A122,調査対象選定!B:B,0)))</f>
        <v>○</v>
      </c>
      <c r="I122" s="25"/>
      <c r="J122" s="26"/>
      <c r="K122" s="27"/>
    </row>
    <row r="123" spans="1:11" s="21" customFormat="1" ht="39.6">
      <c r="A123" s="205"/>
      <c r="B123" s="38" t="s">
        <v>178</v>
      </c>
      <c r="C123" s="62" t="s">
        <v>3</v>
      </c>
      <c r="D123" s="71" t="s">
        <v>8</v>
      </c>
      <c r="E123" s="52"/>
      <c r="F123" s="168"/>
      <c r="G123" s="175"/>
      <c r="H123" s="21" t="str">
        <f>IF(A123=0,H122,INDEX(調査対象選定!A:A,MATCH(A123,調査対象選定!B:B,0)))</f>
        <v>○</v>
      </c>
      <c r="I123" s="25"/>
      <c r="J123" s="26"/>
      <c r="K123" s="27"/>
    </row>
    <row r="124" spans="1:11" s="21" customFormat="1" ht="52.8">
      <c r="A124" s="205"/>
      <c r="B124" s="34" t="s">
        <v>179</v>
      </c>
      <c r="C124" s="58" t="s">
        <v>3</v>
      </c>
      <c r="D124" s="68" t="s">
        <v>8</v>
      </c>
      <c r="E124" s="47"/>
      <c r="F124" s="169"/>
      <c r="G124" s="176"/>
      <c r="H124" s="21" t="str">
        <f>IF(A124=0,H123,INDEX(調査対象選定!A:A,MATCH(A124,調査対象選定!B:B,0)))</f>
        <v>○</v>
      </c>
      <c r="I124" s="25"/>
      <c r="J124" s="26"/>
      <c r="K124" s="27"/>
    </row>
    <row r="125" spans="1:11" s="21" customFormat="1" ht="52.8">
      <c r="A125" s="204" t="s">
        <v>32</v>
      </c>
      <c r="B125" s="35" t="s">
        <v>180</v>
      </c>
      <c r="C125" s="63" t="s">
        <v>3</v>
      </c>
      <c r="D125" s="83" t="s">
        <v>8</v>
      </c>
      <c r="E125" s="49"/>
      <c r="F125" s="170"/>
      <c r="G125" s="177"/>
      <c r="H125" s="21" t="str">
        <f>IF(A125=0,H124,INDEX(調査対象選定!A:A,MATCH(A125,調査対象選定!B:B,0)))</f>
        <v>○</v>
      </c>
      <c r="I125" s="25"/>
      <c r="J125" s="26"/>
      <c r="K125" s="27"/>
    </row>
    <row r="126" spans="1:11" s="21" customFormat="1" ht="26.4">
      <c r="A126" s="205"/>
      <c r="B126" s="23" t="s">
        <v>181</v>
      </c>
      <c r="C126" s="64" t="s">
        <v>3</v>
      </c>
      <c r="D126" s="113" t="s">
        <v>75</v>
      </c>
      <c r="E126" s="48"/>
      <c r="F126" s="168"/>
      <c r="G126" s="175"/>
      <c r="H126" s="21" t="str">
        <f>IF(A126=0,H125,INDEX(調査対象選定!A:A,MATCH(A126,調査対象選定!B:B,0)))</f>
        <v>○</v>
      </c>
      <c r="I126" s="25"/>
      <c r="J126" s="26"/>
      <c r="K126" s="27"/>
    </row>
    <row r="127" spans="1:11" s="21" customFormat="1" ht="26.4">
      <c r="A127" s="205"/>
      <c r="B127" s="38" t="s">
        <v>182</v>
      </c>
      <c r="C127" s="65" t="s">
        <v>3</v>
      </c>
      <c r="D127" s="88" t="s">
        <v>75</v>
      </c>
      <c r="E127" s="52"/>
      <c r="F127" s="168"/>
      <c r="G127" s="175"/>
      <c r="H127" s="21" t="str">
        <f>IF(A127=0,H126,INDEX(調査対象選定!A:A,MATCH(A127,調査対象選定!B:B,0)))</f>
        <v>○</v>
      </c>
      <c r="I127" s="25"/>
      <c r="J127" s="26"/>
      <c r="K127" s="27"/>
    </row>
    <row r="128" spans="1:11" s="21" customFormat="1" ht="105.6">
      <c r="A128" s="206"/>
      <c r="B128" s="87" t="s">
        <v>183</v>
      </c>
      <c r="C128" s="114" t="s">
        <v>50</v>
      </c>
      <c r="D128" s="108" t="s">
        <v>52</v>
      </c>
      <c r="E128" s="150"/>
      <c r="F128" s="171"/>
      <c r="G128" s="178"/>
      <c r="H128" s="21" t="str">
        <f>IF(A128=0,H127,INDEX(調査対象選定!A:A,MATCH(A128,調査対象選定!B:B,0)))</f>
        <v>○</v>
      </c>
      <c r="I128" s="25"/>
      <c r="J128" s="26"/>
      <c r="K128" s="27"/>
    </row>
    <row r="129" spans="1:8" s="21" customFormat="1" ht="39.6">
      <c r="A129" s="205" t="s">
        <v>16</v>
      </c>
      <c r="B129" s="44" t="s">
        <v>184</v>
      </c>
      <c r="C129" s="61" t="s">
        <v>3</v>
      </c>
      <c r="D129" s="75" t="s">
        <v>8</v>
      </c>
      <c r="E129" s="51"/>
      <c r="F129" s="167"/>
      <c r="G129" s="174"/>
      <c r="H129" s="21" t="str">
        <f>IF(A129=0,H128,INDEX(調査対象選定!A:A,MATCH(A129,調査対象選定!B:B,0)))</f>
        <v>○</v>
      </c>
    </row>
    <row r="130" spans="1:8" s="21" customFormat="1" ht="79.2">
      <c r="A130" s="205"/>
      <c r="B130" s="40" t="s">
        <v>185</v>
      </c>
      <c r="C130" s="59" t="s">
        <v>3</v>
      </c>
      <c r="D130" s="81" t="s">
        <v>8</v>
      </c>
      <c r="E130" s="48"/>
      <c r="F130" s="169"/>
      <c r="G130" s="176"/>
      <c r="H130" s="21" t="str">
        <f>IF(A130=0,H129,INDEX(調査対象選定!A:A,MATCH(A130,調査対象選定!B:B,0)))</f>
        <v>○</v>
      </c>
    </row>
    <row r="131" spans="1:8" s="21" customFormat="1" ht="158.4">
      <c r="A131" s="207" t="s">
        <v>62</v>
      </c>
      <c r="B131" s="115" t="s">
        <v>250</v>
      </c>
      <c r="C131" s="116" t="s">
        <v>56</v>
      </c>
      <c r="D131" s="117" t="s">
        <v>61</v>
      </c>
      <c r="E131" s="158"/>
      <c r="F131" s="170"/>
      <c r="G131" s="177"/>
      <c r="H131" s="21" t="str">
        <f>IF(A131=0,H130,INDEX(調査対象選定!A:A,MATCH(A131,調査対象選定!B:B,0)))</f>
        <v>○</v>
      </c>
    </row>
    <row r="132" spans="1:8" s="21" customFormat="1" ht="39.6">
      <c r="A132" s="203"/>
      <c r="B132" s="118" t="s">
        <v>251</v>
      </c>
      <c r="C132" s="119" t="s">
        <v>56</v>
      </c>
      <c r="D132" s="120" t="s">
        <v>61</v>
      </c>
      <c r="E132" s="159"/>
      <c r="F132" s="168"/>
      <c r="G132" s="175"/>
      <c r="H132" s="21" t="str">
        <f>IF(A132=0,H131,INDEX(調査対象選定!A:A,MATCH(A132,調査対象選定!B:B,0)))</f>
        <v>○</v>
      </c>
    </row>
    <row r="133" spans="1:8" s="21" customFormat="1" ht="79.2">
      <c r="A133" s="203"/>
      <c r="B133" s="118" t="s">
        <v>186</v>
      </c>
      <c r="C133" s="119" t="s">
        <v>56</v>
      </c>
      <c r="D133" s="120" t="s">
        <v>61</v>
      </c>
      <c r="E133" s="159"/>
      <c r="F133" s="168"/>
      <c r="G133" s="175"/>
      <c r="H133" s="21" t="str">
        <f>IF(A133=0,H132,INDEX(調査対象選定!A:A,MATCH(A133,調査対象選定!B:B,0)))</f>
        <v>○</v>
      </c>
    </row>
    <row r="134" spans="1:8" s="21" customFormat="1" ht="66">
      <c r="A134" s="203"/>
      <c r="B134" s="118" t="s">
        <v>252</v>
      </c>
      <c r="C134" s="119" t="s">
        <v>56</v>
      </c>
      <c r="D134" s="120" t="s">
        <v>61</v>
      </c>
      <c r="E134" s="159"/>
      <c r="F134" s="168"/>
      <c r="G134" s="175"/>
      <c r="H134" s="21" t="str">
        <f>IF(A134=0,H133,INDEX(調査対象選定!A:A,MATCH(A134,調査対象選定!B:B,0)))</f>
        <v>○</v>
      </c>
    </row>
    <row r="135" spans="1:8" s="21" customFormat="1" ht="39.6">
      <c r="A135" s="208"/>
      <c r="B135" s="121" t="s">
        <v>253</v>
      </c>
      <c r="C135" s="122" t="s">
        <v>56</v>
      </c>
      <c r="D135" s="123" t="s">
        <v>61</v>
      </c>
      <c r="E135" s="160"/>
      <c r="F135" s="171"/>
      <c r="G135" s="178"/>
      <c r="H135" s="21" t="str">
        <f>IF(A135=0,H134,INDEX(調査対象選定!A:A,MATCH(A135,調査対象選定!B:B,0)))</f>
        <v>○</v>
      </c>
    </row>
    <row r="136" spans="1:8" s="21" customFormat="1" ht="26.4">
      <c r="A136" s="203" t="s">
        <v>63</v>
      </c>
      <c r="B136" s="124" t="s">
        <v>254</v>
      </c>
      <c r="C136" s="125" t="s">
        <v>56</v>
      </c>
      <c r="D136" s="126" t="s">
        <v>61</v>
      </c>
      <c r="E136" s="161"/>
      <c r="F136" s="167"/>
      <c r="G136" s="174"/>
      <c r="H136" s="21" t="str">
        <f>IF(A136=0,H135,INDEX(調査対象選定!A:A,MATCH(A136,調査対象選定!B:B,0)))</f>
        <v>○</v>
      </c>
    </row>
    <row r="137" spans="1:8" s="21" customFormat="1" ht="79.2">
      <c r="A137" s="203"/>
      <c r="B137" s="118" t="s">
        <v>255</v>
      </c>
      <c r="C137" s="119" t="s">
        <v>56</v>
      </c>
      <c r="D137" s="120" t="s">
        <v>61</v>
      </c>
      <c r="E137" s="159"/>
      <c r="F137" s="168"/>
      <c r="G137" s="175"/>
      <c r="H137" s="21" t="str">
        <f>IF(A137=0,H136,INDEX(調査対象選定!A:A,MATCH(A137,調査対象選定!B:B,0)))</f>
        <v>○</v>
      </c>
    </row>
    <row r="138" spans="1:8" s="21" customFormat="1" ht="39.6">
      <c r="A138" s="203"/>
      <c r="B138" s="127" t="s">
        <v>256</v>
      </c>
      <c r="C138" s="128" t="s">
        <v>56</v>
      </c>
      <c r="D138" s="129" t="s">
        <v>61</v>
      </c>
      <c r="E138" s="162"/>
      <c r="F138" s="169"/>
      <c r="G138" s="176"/>
      <c r="H138" s="21" t="str">
        <f>IF(A138=0,H137,INDEX(調査対象選定!A:A,MATCH(A138,調査対象選定!B:B,0)))</f>
        <v>○</v>
      </c>
    </row>
    <row r="139" spans="1:8" s="28" customFormat="1" ht="26.4">
      <c r="A139" s="204" t="s">
        <v>33</v>
      </c>
      <c r="B139" s="35" t="s">
        <v>187</v>
      </c>
      <c r="C139" s="199" t="str">
        <f>IF(OR(C140=$J$1,C141=$J$1),$J$1,$I$1)</f>
        <v>□</v>
      </c>
      <c r="D139" s="200" t="s">
        <v>264</v>
      </c>
      <c r="E139" s="49"/>
      <c r="F139" s="170"/>
      <c r="G139" s="49"/>
      <c r="H139" s="21" t="str">
        <f>IF(A139=0,H138,INDEX(調査対象選定!A:A,MATCH(A139,調査対象選定!B:B,0)))</f>
        <v>○</v>
      </c>
    </row>
    <row r="140" spans="1:8" s="28" customFormat="1" ht="39.6">
      <c r="A140" s="205"/>
      <c r="B140" s="37" t="s">
        <v>188</v>
      </c>
      <c r="C140" s="61" t="s">
        <v>3</v>
      </c>
      <c r="D140" s="70" t="s">
        <v>8</v>
      </c>
      <c r="E140" s="51"/>
      <c r="F140" s="168"/>
      <c r="G140" s="53"/>
      <c r="H140" s="21" t="str">
        <f>IF(A140=0,H139,INDEX(調査対象選定!A:A,MATCH(A140,調査対象選定!B:B,0)))</f>
        <v>○</v>
      </c>
    </row>
    <row r="141" spans="1:8" s="28" customFormat="1" ht="39.6">
      <c r="A141" s="205"/>
      <c r="B141" s="37" t="s">
        <v>189</v>
      </c>
      <c r="C141" s="61" t="s">
        <v>3</v>
      </c>
      <c r="D141" s="70" t="s">
        <v>8</v>
      </c>
      <c r="E141" s="51"/>
      <c r="F141" s="168"/>
      <c r="G141" s="53"/>
      <c r="H141" s="21" t="str">
        <f>IF(A141=0,H140,INDEX(調査対象選定!A:A,MATCH(A141,調査対象選定!B:B,0)))</f>
        <v>○</v>
      </c>
    </row>
    <row r="142" spans="1:8" s="28" customFormat="1" ht="26.4">
      <c r="A142" s="205"/>
      <c r="B142" s="38" t="s">
        <v>163</v>
      </c>
      <c r="C142" s="62" t="s">
        <v>3</v>
      </c>
      <c r="D142" s="71" t="s">
        <v>8</v>
      </c>
      <c r="E142" s="52"/>
      <c r="F142" s="168"/>
      <c r="G142" s="53"/>
      <c r="H142" s="21" t="str">
        <f>IF(A142=0,H141,INDEX(調査対象選定!A:A,MATCH(A142,調査対象選定!B:B,0)))</f>
        <v>○</v>
      </c>
    </row>
    <row r="143" spans="1:8" s="28" customFormat="1" ht="39.6">
      <c r="A143" s="206"/>
      <c r="B143" s="36" t="s">
        <v>190</v>
      </c>
      <c r="C143" s="60" t="s">
        <v>3</v>
      </c>
      <c r="D143" s="84" t="s">
        <v>8</v>
      </c>
      <c r="E143" s="50"/>
      <c r="F143" s="171"/>
      <c r="G143" s="50"/>
      <c r="H143" s="21" t="str">
        <f>IF(A143=0,H142,INDEX(調査対象選定!A:A,MATCH(A143,調査対象選定!B:B,0)))</f>
        <v>○</v>
      </c>
    </row>
    <row r="144" spans="1:8" s="28" customFormat="1" ht="39.6">
      <c r="A144" s="205" t="s">
        <v>31</v>
      </c>
      <c r="B144" s="37" t="s">
        <v>191</v>
      </c>
      <c r="C144" s="61" t="s">
        <v>3</v>
      </c>
      <c r="D144" s="70" t="s">
        <v>8</v>
      </c>
      <c r="E144" s="51"/>
      <c r="F144" s="167"/>
      <c r="G144" s="89"/>
      <c r="H144" s="21" t="str">
        <f>IF(A144=0,H143,INDEX(調査対象選定!A:A,MATCH(A144,調査対象選定!B:B,0)))</f>
        <v>○</v>
      </c>
    </row>
    <row r="145" spans="1:8" s="28" customFormat="1" ht="26.4">
      <c r="A145" s="205"/>
      <c r="B145" s="38" t="s">
        <v>163</v>
      </c>
      <c r="C145" s="62" t="s">
        <v>3</v>
      </c>
      <c r="D145" s="71" t="s">
        <v>8</v>
      </c>
      <c r="E145" s="52"/>
      <c r="F145" s="168"/>
      <c r="G145" s="53"/>
      <c r="H145" s="21" t="str">
        <f>IF(A145=0,H144,INDEX(調査対象選定!A:A,MATCH(A145,調査対象選定!B:B,0)))</f>
        <v>○</v>
      </c>
    </row>
    <row r="146" spans="1:8" s="28" customFormat="1" ht="39.6">
      <c r="A146" s="205"/>
      <c r="B146" s="34" t="s">
        <v>192</v>
      </c>
      <c r="C146" s="58" t="s">
        <v>3</v>
      </c>
      <c r="D146" s="85" t="s">
        <v>8</v>
      </c>
      <c r="E146" s="47"/>
      <c r="F146" s="169"/>
      <c r="G146" s="54"/>
      <c r="H146" s="21" t="str">
        <f>IF(A146=0,H145,INDEX(調査対象選定!A:A,MATCH(A146,調査対象選定!B:B,0)))</f>
        <v>○</v>
      </c>
    </row>
    <row r="147" spans="1:8" s="28" customFormat="1" ht="26.4">
      <c r="A147" s="204" t="s">
        <v>34</v>
      </c>
      <c r="B147" s="35" t="s">
        <v>193</v>
      </c>
      <c r="C147" s="199" t="str">
        <f>IF(OR(C148=$J$1,C149=$J$1,C150=$J$1),$J$1,$I$1)</f>
        <v>□</v>
      </c>
      <c r="D147" s="200" t="s">
        <v>264</v>
      </c>
      <c r="E147" s="49"/>
      <c r="F147" s="170"/>
      <c r="G147" s="49"/>
      <c r="H147" s="21" t="str">
        <f>IF(A147=0,H146,INDEX(調査対象選定!A:A,MATCH(A147,調査対象選定!B:B,0)))</f>
        <v>○</v>
      </c>
    </row>
    <row r="148" spans="1:8" s="28" customFormat="1" ht="39.6">
      <c r="A148" s="205"/>
      <c r="B148" s="37" t="s">
        <v>194</v>
      </c>
      <c r="C148" s="61" t="s">
        <v>3</v>
      </c>
      <c r="D148" s="70" t="s">
        <v>8</v>
      </c>
      <c r="E148" s="51"/>
      <c r="F148" s="168"/>
      <c r="G148" s="53"/>
      <c r="H148" s="21" t="str">
        <f>IF(A148=0,H147,INDEX(調査対象選定!A:A,MATCH(A148,調査対象選定!B:B,0)))</f>
        <v>○</v>
      </c>
    </row>
    <row r="149" spans="1:8" s="28" customFormat="1" ht="39.6">
      <c r="A149" s="205"/>
      <c r="B149" s="37" t="s">
        <v>195</v>
      </c>
      <c r="C149" s="61" t="s">
        <v>3</v>
      </c>
      <c r="D149" s="70" t="s">
        <v>8</v>
      </c>
      <c r="E149" s="51"/>
      <c r="F149" s="168"/>
      <c r="G149" s="53"/>
      <c r="H149" s="21" t="str">
        <f>IF(A149=0,H148,INDEX(調査対象選定!A:A,MATCH(A149,調査対象選定!B:B,0)))</f>
        <v>○</v>
      </c>
    </row>
    <row r="150" spans="1:8" s="28" customFormat="1" ht="39.6">
      <c r="A150" s="205"/>
      <c r="B150" s="37" t="s">
        <v>196</v>
      </c>
      <c r="C150" s="61" t="s">
        <v>3</v>
      </c>
      <c r="D150" s="70" t="s">
        <v>8</v>
      </c>
      <c r="E150" s="51"/>
      <c r="F150" s="168"/>
      <c r="G150" s="53"/>
      <c r="H150" s="21" t="str">
        <f>IF(A150=0,H149,INDEX(調査対象選定!A:A,MATCH(A150,調査対象選定!B:B,0)))</f>
        <v>○</v>
      </c>
    </row>
    <row r="151" spans="1:8" s="28" customFormat="1" ht="26.4">
      <c r="A151" s="205"/>
      <c r="B151" s="38" t="s">
        <v>163</v>
      </c>
      <c r="C151" s="62" t="s">
        <v>3</v>
      </c>
      <c r="D151" s="71" t="s">
        <v>8</v>
      </c>
      <c r="E151" s="52"/>
      <c r="F151" s="168"/>
      <c r="G151" s="53"/>
      <c r="H151" s="21" t="str">
        <f>IF(A151=0,H150,INDEX(調査対象選定!A:A,MATCH(A151,調査対象選定!B:B,0)))</f>
        <v>○</v>
      </c>
    </row>
    <row r="152" spans="1:8" s="28" customFormat="1" ht="39.6">
      <c r="A152" s="206"/>
      <c r="B152" s="36" t="s">
        <v>197</v>
      </c>
      <c r="C152" s="60" t="s">
        <v>3</v>
      </c>
      <c r="D152" s="84" t="s">
        <v>8</v>
      </c>
      <c r="E152" s="50"/>
      <c r="F152" s="171"/>
      <c r="G152" s="50"/>
      <c r="H152" s="21" t="str">
        <f>IF(A152=0,H151,INDEX(調査対象選定!A:A,MATCH(A152,調査対象選定!B:B,0)))</f>
        <v>○</v>
      </c>
    </row>
    <row r="153" spans="1:8" s="28" customFormat="1" ht="52.8">
      <c r="A153" s="201" t="s">
        <v>64</v>
      </c>
      <c r="B153" s="41" t="s">
        <v>198</v>
      </c>
      <c r="C153" s="130" t="s">
        <v>56</v>
      </c>
      <c r="D153" s="131" t="s">
        <v>57</v>
      </c>
      <c r="E153" s="46" t="s">
        <v>65</v>
      </c>
      <c r="F153" s="170"/>
      <c r="G153" s="49"/>
      <c r="H153" s="21" t="str">
        <f>IF(A153=0,H152,INDEX(調査対象選定!A:A,MATCH(A153,調査対象選定!B:B,0)))</f>
        <v>○</v>
      </c>
    </row>
    <row r="154" spans="1:8" s="28" customFormat="1" ht="52.8">
      <c r="A154" s="209"/>
      <c r="B154" s="44" t="s">
        <v>258</v>
      </c>
      <c r="C154" s="132" t="s">
        <v>56</v>
      </c>
      <c r="D154" s="133" t="s">
        <v>61</v>
      </c>
      <c r="E154" s="153"/>
      <c r="F154" s="168"/>
      <c r="G154" s="53"/>
      <c r="H154" s="21" t="str">
        <f>IF(A154=0,H153,INDEX(調査対象選定!A:A,MATCH(A154,調査対象選定!B:B,0)))</f>
        <v>○</v>
      </c>
    </row>
    <row r="155" spans="1:8" s="28" customFormat="1" ht="66">
      <c r="A155" s="209"/>
      <c r="B155" s="44" t="s">
        <v>257</v>
      </c>
      <c r="C155" s="132" t="s">
        <v>56</v>
      </c>
      <c r="D155" s="133" t="s">
        <v>61</v>
      </c>
      <c r="E155" s="153"/>
      <c r="F155" s="168"/>
      <c r="G155" s="53"/>
      <c r="H155" s="21" t="str">
        <f>IF(A155=0,H154,INDEX(調査対象選定!A:A,MATCH(A155,調査対象選定!B:B,0)))</f>
        <v>○</v>
      </c>
    </row>
    <row r="156" spans="1:8" s="28" customFormat="1" ht="26.4">
      <c r="A156" s="209"/>
      <c r="B156" s="42" t="s">
        <v>199</v>
      </c>
      <c r="C156" s="132" t="s">
        <v>56</v>
      </c>
      <c r="D156" s="133" t="s">
        <v>57</v>
      </c>
      <c r="E156" s="153" t="s">
        <v>65</v>
      </c>
      <c r="F156" s="168"/>
      <c r="G156" s="53"/>
      <c r="H156" s="21" t="str">
        <f>IF(A156=0,H155,INDEX(調査対象選定!A:A,MATCH(A156,調査対象選定!B:B,0)))</f>
        <v>○</v>
      </c>
    </row>
    <row r="157" spans="1:8" s="28" customFormat="1" ht="26.4">
      <c r="A157" s="209"/>
      <c r="B157" s="42" t="s">
        <v>200</v>
      </c>
      <c r="C157" s="132" t="s">
        <v>56</v>
      </c>
      <c r="D157" s="133" t="s">
        <v>57</v>
      </c>
      <c r="E157" s="153"/>
      <c r="F157" s="168"/>
      <c r="G157" s="53"/>
      <c r="H157" s="21" t="str">
        <f>IF(A157=0,H156,INDEX(調査対象選定!A:A,MATCH(A157,調査対象選定!B:B,0)))</f>
        <v>○</v>
      </c>
    </row>
    <row r="158" spans="1:8" s="28" customFormat="1" ht="26.4">
      <c r="A158" s="209"/>
      <c r="B158" s="42" t="s">
        <v>201</v>
      </c>
      <c r="C158" s="132" t="s">
        <v>56</v>
      </c>
      <c r="D158" s="133" t="s">
        <v>57</v>
      </c>
      <c r="E158" s="153" t="s">
        <v>66</v>
      </c>
      <c r="F158" s="168"/>
      <c r="G158" s="53"/>
      <c r="H158" s="21" t="str">
        <f>IF(A158=0,H157,INDEX(調査対象選定!A:A,MATCH(A158,調査対象選定!B:B,0)))</f>
        <v>○</v>
      </c>
    </row>
    <row r="159" spans="1:8" s="28" customFormat="1" ht="26.4">
      <c r="A159" s="209"/>
      <c r="B159" s="42" t="s">
        <v>202</v>
      </c>
      <c r="C159" s="132" t="s">
        <v>56</v>
      </c>
      <c r="D159" s="133" t="s">
        <v>67</v>
      </c>
      <c r="E159" s="153"/>
      <c r="F159" s="168"/>
      <c r="G159" s="53"/>
      <c r="H159" s="21" t="str">
        <f>IF(A159=0,H158,INDEX(調査対象選定!A:A,MATCH(A159,調査対象選定!B:B,0)))</f>
        <v>○</v>
      </c>
    </row>
    <row r="160" spans="1:8" s="28" customFormat="1" ht="26.4">
      <c r="A160" s="209"/>
      <c r="B160" s="42" t="s">
        <v>203</v>
      </c>
      <c r="C160" s="132" t="s">
        <v>56</v>
      </c>
      <c r="D160" s="133" t="s">
        <v>68</v>
      </c>
      <c r="E160" s="153"/>
      <c r="F160" s="168"/>
      <c r="G160" s="53"/>
      <c r="H160" s="21" t="str">
        <f>IF(A160=0,H159,INDEX(調査対象選定!A:A,MATCH(A160,調査対象選定!B:B,0)))</f>
        <v>○</v>
      </c>
    </row>
    <row r="161" spans="1:8" s="28" customFormat="1" ht="26.4">
      <c r="A161" s="209"/>
      <c r="B161" s="134" t="s">
        <v>204</v>
      </c>
      <c r="C161" s="197" t="str">
        <f>IF(AND(C162=$J$1,C163=$J$1,C164=$J$1),$J$1,$I$1)</f>
        <v>□</v>
      </c>
      <c r="D161" s="198" t="s">
        <v>263</v>
      </c>
      <c r="E161" s="153"/>
      <c r="F161" s="168"/>
      <c r="G161" s="53"/>
      <c r="H161" s="21" t="str">
        <f>IF(A161=0,H160,INDEX(調査対象選定!A:A,MATCH(A161,調査対象選定!B:B,0)))</f>
        <v>○</v>
      </c>
    </row>
    <row r="162" spans="1:8" s="28" customFormat="1" ht="39.6">
      <c r="A162" s="209"/>
      <c r="B162" s="134" t="s">
        <v>205</v>
      </c>
      <c r="C162" s="132" t="s">
        <v>56</v>
      </c>
      <c r="D162" s="133" t="s">
        <v>57</v>
      </c>
      <c r="E162" s="153"/>
      <c r="F162" s="168"/>
      <c r="G162" s="53"/>
      <c r="H162" s="21" t="str">
        <f>IF(A162=0,H161,INDEX(調査対象選定!A:A,MATCH(A162,調査対象選定!B:B,0)))</f>
        <v>○</v>
      </c>
    </row>
    <row r="163" spans="1:8" s="28" customFormat="1" ht="39.6">
      <c r="A163" s="209"/>
      <c r="B163" s="134" t="s">
        <v>206</v>
      </c>
      <c r="C163" s="132" t="s">
        <v>56</v>
      </c>
      <c r="D163" s="133" t="s">
        <v>57</v>
      </c>
      <c r="E163" s="153" t="s">
        <v>69</v>
      </c>
      <c r="F163" s="168"/>
      <c r="G163" s="53"/>
      <c r="H163" s="21" t="str">
        <f>IF(A163=0,H162,INDEX(調査対象選定!A:A,MATCH(A163,調査対象選定!B:B,0)))</f>
        <v>○</v>
      </c>
    </row>
    <row r="164" spans="1:8" s="28" customFormat="1" ht="52.8">
      <c r="A164" s="209"/>
      <c r="B164" s="135" t="s">
        <v>207</v>
      </c>
      <c r="C164" s="136" t="s">
        <v>21</v>
      </c>
      <c r="D164" s="103" t="s">
        <v>22</v>
      </c>
      <c r="E164" s="154"/>
      <c r="F164" s="168"/>
      <c r="G164" s="53"/>
      <c r="H164" s="21" t="str">
        <f>IF(A164=0,H163,INDEX(調査対象選定!A:A,MATCH(A164,調査対象選定!B:B,0)))</f>
        <v>○</v>
      </c>
    </row>
    <row r="165" spans="1:8" s="28" customFormat="1" ht="39.6">
      <c r="A165" s="209"/>
      <c r="B165" s="99" t="s">
        <v>208</v>
      </c>
      <c r="C165" s="132" t="s">
        <v>56</v>
      </c>
      <c r="D165" s="133" t="s">
        <v>57</v>
      </c>
      <c r="E165" s="153"/>
      <c r="F165" s="168"/>
      <c r="G165" s="53"/>
      <c r="H165" s="21" t="str">
        <f>IF(A165=0,H164,INDEX(調査対象選定!A:A,MATCH(A165,調査対象選定!B:B,0)))</f>
        <v>○</v>
      </c>
    </row>
    <row r="166" spans="1:8" s="28" customFormat="1" ht="39.6">
      <c r="A166" s="209"/>
      <c r="B166" s="134" t="s">
        <v>209</v>
      </c>
      <c r="C166" s="132" t="s">
        <v>56</v>
      </c>
      <c r="D166" s="133" t="s">
        <v>57</v>
      </c>
      <c r="E166" s="153"/>
      <c r="F166" s="168"/>
      <c r="G166" s="53"/>
      <c r="H166" s="21" t="str">
        <f>IF(A166=0,H165,INDEX(調査対象選定!A:A,MATCH(A166,調査対象選定!B:B,0)))</f>
        <v>○</v>
      </c>
    </row>
    <row r="167" spans="1:8" s="28" customFormat="1" ht="26.4">
      <c r="A167" s="202"/>
      <c r="B167" s="87" t="s">
        <v>210</v>
      </c>
      <c r="C167" s="137" t="s">
        <v>56</v>
      </c>
      <c r="D167" s="138" t="s">
        <v>70</v>
      </c>
      <c r="E167" s="150"/>
      <c r="F167" s="171"/>
      <c r="G167" s="50"/>
      <c r="H167" s="21" t="str">
        <f>IF(A167=0,H166,INDEX(調査対象選定!A:A,MATCH(A167,調査対象選定!B:B,0)))</f>
        <v>○</v>
      </c>
    </row>
    <row r="168" spans="1:8" s="28" customFormat="1" ht="39.6">
      <c r="A168" s="139" t="s">
        <v>71</v>
      </c>
      <c r="B168" s="140" t="s">
        <v>211</v>
      </c>
      <c r="C168" s="141" t="s">
        <v>56</v>
      </c>
      <c r="D168" s="142" t="s">
        <v>61</v>
      </c>
      <c r="E168" s="163"/>
      <c r="F168" s="172"/>
      <c r="G168" s="48"/>
      <c r="H168" s="21" t="str">
        <f>IF(A168=0,H167,INDEX(調査対象選定!A:A,MATCH(A168,調査対象選定!B:B,0)))</f>
        <v>○</v>
      </c>
    </row>
    <row r="169" spans="1:8" s="28" customFormat="1" ht="39.6">
      <c r="A169" s="143" t="s">
        <v>72</v>
      </c>
      <c r="B169" s="144" t="s">
        <v>212</v>
      </c>
      <c r="C169" s="145" t="s">
        <v>56</v>
      </c>
      <c r="D169" s="146" t="s">
        <v>61</v>
      </c>
      <c r="E169" s="164"/>
      <c r="F169" s="166"/>
      <c r="G169" s="45"/>
      <c r="H169" s="21" t="str">
        <f>IF(A169=0,H168,INDEX(調査対象選定!A:A,MATCH(A169,調査対象選定!B:B,0)))</f>
        <v>○</v>
      </c>
    </row>
    <row r="170" spans="1:8" s="28" customFormat="1" ht="39.6">
      <c r="A170" s="143" t="s">
        <v>73</v>
      </c>
      <c r="B170" s="144" t="s">
        <v>213</v>
      </c>
      <c r="C170" s="145" t="s">
        <v>56</v>
      </c>
      <c r="D170" s="146" t="s">
        <v>61</v>
      </c>
      <c r="E170" s="164"/>
      <c r="F170" s="166"/>
      <c r="G170" s="45"/>
      <c r="H170" s="21" t="str">
        <f>IF(A170=0,H169,INDEX(調査対象選定!A:A,MATCH(A170,調査対象選定!B:B,0)))</f>
        <v>○</v>
      </c>
    </row>
    <row r="171" spans="1:8" ht="20.25" customHeight="1">
      <c r="A171" s="29" t="s">
        <v>216</v>
      </c>
    </row>
  </sheetData>
  <autoFilter ref="A2:H170"/>
  <mergeCells count="41">
    <mergeCell ref="A147:A152"/>
    <mergeCell ref="A153:A167"/>
    <mergeCell ref="A36:A46"/>
    <mergeCell ref="D86:D88"/>
    <mergeCell ref="A54:A62"/>
    <mergeCell ref="A63:A65"/>
    <mergeCell ref="A66:A79"/>
    <mergeCell ref="A80:A82"/>
    <mergeCell ref="A86:A89"/>
    <mergeCell ref="A83:A84"/>
    <mergeCell ref="A47:A52"/>
    <mergeCell ref="A34:A35"/>
    <mergeCell ref="D5:D6"/>
    <mergeCell ref="E5:E6"/>
    <mergeCell ref="D7:D9"/>
    <mergeCell ref="E7:E10"/>
    <mergeCell ref="D11:D12"/>
    <mergeCell ref="E11:E15"/>
    <mergeCell ref="E17:E18"/>
    <mergeCell ref="E19:E20"/>
    <mergeCell ref="A5:A20"/>
    <mergeCell ref="A21:A22"/>
    <mergeCell ref="A23:A26"/>
    <mergeCell ref="E23:E26"/>
    <mergeCell ref="A27:A30"/>
    <mergeCell ref="A31:A32"/>
    <mergeCell ref="E31:E32"/>
    <mergeCell ref="A90:A91"/>
    <mergeCell ref="A136:A138"/>
    <mergeCell ref="A139:A143"/>
    <mergeCell ref="A144:A146"/>
    <mergeCell ref="A129:A130"/>
    <mergeCell ref="A131:A135"/>
    <mergeCell ref="A125:A128"/>
    <mergeCell ref="A104:A110"/>
    <mergeCell ref="A93:A95"/>
    <mergeCell ref="A96:A97"/>
    <mergeCell ref="A111:A116"/>
    <mergeCell ref="A117:A119"/>
    <mergeCell ref="A120:A124"/>
    <mergeCell ref="A99:A103"/>
  </mergeCells>
  <phoneticPr fontId="5"/>
  <conditionalFormatting sqref="C3:D171">
    <cfRule type="expression" dxfId="4" priority="4">
      <formula>$C3=$J$1</formula>
    </cfRule>
  </conditionalFormatting>
  <conditionalFormatting sqref="D3:D171">
    <cfRule type="expression" dxfId="3" priority="2">
      <formula>$C3=$K$1</formula>
    </cfRule>
  </conditionalFormatting>
  <conditionalFormatting sqref="C3:C171">
    <cfRule type="expression" dxfId="2" priority="3">
      <formula>$C3=$K$1</formula>
    </cfRule>
  </conditionalFormatting>
  <conditionalFormatting sqref="A3:E171">
    <cfRule type="expression" dxfId="1" priority="5">
      <formula>AND($H3&lt;&gt;$L$1,$C3=$I$1)</formula>
    </cfRule>
  </conditionalFormatting>
  <conditionalFormatting sqref="F3:G171">
    <cfRule type="expression" dxfId="0" priority="1">
      <formula>OR($F3=$M$1,$F3=$N$1)</formula>
    </cfRule>
  </conditionalFormatting>
  <dataValidations count="6">
    <dataValidation type="list" allowBlank="1" showInputMessage="1" sqref="C2 C4:C32">
      <formula1>$I$1:$J$1</formula1>
    </dataValidation>
    <dataValidation type="list" allowBlank="1" showInputMessage="1" sqref="F1">
      <formula1>$I$3</formula1>
    </dataValidation>
    <dataValidation type="list" allowBlank="1" showInputMessage="1" sqref="F3:F170">
      <formula1>$L$1:$P$1</formula1>
    </dataValidation>
    <dataValidation type="list" allowBlank="1" showInputMessage="1" sqref="C33:C170">
      <formula1>$I$1:$K$1</formula1>
    </dataValidation>
    <dataValidation type="list" allowBlank="1" showInputMessage="1" showErrorMessage="1" sqref="C3">
      <formula1>$I$1:$J$1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2"/>
  <sheetViews>
    <sheetView workbookViewId="0">
      <pane ySplit="1" topLeftCell="A2" activePane="bottomLeft" state="frozen"/>
      <selection pane="bottomLeft" activeCell="A2" sqref="A2"/>
    </sheetView>
  </sheetViews>
  <sheetFormatPr defaultRowHeight="13.2"/>
  <cols>
    <col min="2" max="2" width="67.33203125" customWidth="1"/>
  </cols>
  <sheetData>
    <row r="1" spans="1:6" s="10" customFormat="1">
      <c r="A1" s="10" t="s">
        <v>221</v>
      </c>
      <c r="B1" s="10" t="s">
        <v>0</v>
      </c>
      <c r="C1" s="10" t="s">
        <v>222</v>
      </c>
      <c r="D1" s="10" t="s">
        <v>223</v>
      </c>
      <c r="E1" s="10" t="str">
        <f>'109短期入所療養介護費（老健）'!L1</f>
        <v>○</v>
      </c>
      <c r="F1" s="147" t="s">
        <v>224</v>
      </c>
    </row>
    <row r="2" spans="1:6">
      <c r="A2" s="148" t="s">
        <v>220</v>
      </c>
      <c r="B2" t="s">
        <v>6</v>
      </c>
      <c r="C2">
        <f>MATCH(B2,'109短期入所療養介護費（老健）'!A:A,0)</f>
        <v>3</v>
      </c>
      <c r="D2" s="149">
        <f>C3-1</f>
        <v>3</v>
      </c>
      <c r="F2" s="147" t="s">
        <v>225</v>
      </c>
    </row>
    <row r="3" spans="1:6">
      <c r="A3" s="148" t="s">
        <v>220</v>
      </c>
      <c r="B3" t="s">
        <v>9</v>
      </c>
      <c r="C3">
        <f>MATCH(B3,'109短期入所療養介護費（老健）'!A:A,0)</f>
        <v>4</v>
      </c>
      <c r="D3" s="149">
        <f t="shared" ref="D3:D41" si="0">C4-1</f>
        <v>4</v>
      </c>
      <c r="F3" s="147" t="s">
        <v>226</v>
      </c>
    </row>
    <row r="4" spans="1:6">
      <c r="A4" s="148" t="s">
        <v>220</v>
      </c>
      <c r="B4" t="s">
        <v>48</v>
      </c>
      <c r="C4">
        <f>MATCH(B4,'109短期入所療養介護費（老健）'!A:A,0)</f>
        <v>5</v>
      </c>
      <c r="D4" s="149">
        <f t="shared" si="0"/>
        <v>20</v>
      </c>
      <c r="F4" s="147" t="s">
        <v>227</v>
      </c>
    </row>
    <row r="5" spans="1:6">
      <c r="A5" s="148" t="s">
        <v>220</v>
      </c>
      <c r="B5" t="s">
        <v>2</v>
      </c>
      <c r="C5">
        <f>MATCH(B5,'109短期入所療養介護費（老健）'!A:A,0)</f>
        <v>21</v>
      </c>
      <c r="D5" s="149">
        <f t="shared" si="0"/>
        <v>22</v>
      </c>
      <c r="F5" s="147" t="s">
        <v>228</v>
      </c>
    </row>
    <row r="6" spans="1:6">
      <c r="A6" s="148" t="s">
        <v>220</v>
      </c>
      <c r="B6" t="s">
        <v>35</v>
      </c>
      <c r="C6">
        <f>MATCH(B6,'109短期入所療養介護費（老健）'!A:A,0)</f>
        <v>23</v>
      </c>
      <c r="D6" s="149">
        <f t="shared" si="0"/>
        <v>26</v>
      </c>
      <c r="F6" s="147" t="s">
        <v>229</v>
      </c>
    </row>
    <row r="7" spans="1:6">
      <c r="A7" s="148" t="s">
        <v>220</v>
      </c>
      <c r="B7" t="s">
        <v>38</v>
      </c>
      <c r="C7">
        <f>MATCH(B7,'109短期入所療養介護費（老健）'!A:A,0)</f>
        <v>27</v>
      </c>
      <c r="D7" s="149">
        <f t="shared" si="0"/>
        <v>30</v>
      </c>
      <c r="F7" s="147" t="s">
        <v>230</v>
      </c>
    </row>
    <row r="8" spans="1:6">
      <c r="A8" s="148" t="s">
        <v>220</v>
      </c>
      <c r="B8" t="s">
        <v>39</v>
      </c>
      <c r="C8">
        <f>MATCH(B8,'109短期入所療養介護費（老健）'!A:A,0)</f>
        <v>31</v>
      </c>
      <c r="D8" s="149">
        <f t="shared" si="0"/>
        <v>32</v>
      </c>
    </row>
    <row r="9" spans="1:6">
      <c r="A9" s="148" t="s">
        <v>220</v>
      </c>
      <c r="B9" t="s">
        <v>11</v>
      </c>
      <c r="C9">
        <f>MATCH(B9,'109短期入所療養介護費（老健）'!A:A,0)</f>
        <v>33</v>
      </c>
      <c r="D9" s="149">
        <f t="shared" si="0"/>
        <v>33</v>
      </c>
    </row>
    <row r="10" spans="1:6">
      <c r="A10" s="148" t="s">
        <v>220</v>
      </c>
      <c r="B10" t="s">
        <v>12</v>
      </c>
      <c r="C10">
        <f>MATCH(B10,'109短期入所療養介護費（老健）'!A:A,0)</f>
        <v>34</v>
      </c>
      <c r="D10" s="149">
        <f t="shared" si="0"/>
        <v>35</v>
      </c>
    </row>
    <row r="11" spans="1:6">
      <c r="A11" s="148" t="s">
        <v>220</v>
      </c>
      <c r="B11" t="s">
        <v>13</v>
      </c>
      <c r="C11">
        <f>MATCH(B11,'109短期入所療養介護費（老健）'!A:A,0)</f>
        <v>36</v>
      </c>
      <c r="D11" s="149">
        <f t="shared" si="0"/>
        <v>46</v>
      </c>
    </row>
    <row r="12" spans="1:6">
      <c r="A12" s="148" t="s">
        <v>220</v>
      </c>
      <c r="B12" t="s">
        <v>14</v>
      </c>
      <c r="C12">
        <f>MATCH(B12,'109短期入所療養介護費（老健）'!A:A,0)</f>
        <v>47</v>
      </c>
      <c r="D12" s="149">
        <f>C13-1</f>
        <v>52</v>
      </c>
    </row>
    <row r="13" spans="1:6">
      <c r="A13" s="148" t="s">
        <v>220</v>
      </c>
      <c r="B13" t="s">
        <v>266</v>
      </c>
      <c r="C13">
        <f>MATCH(B13,'109短期入所療養介護費（老健）'!A:A,0)</f>
        <v>53</v>
      </c>
      <c r="D13" s="149">
        <f>C14-1</f>
        <v>53</v>
      </c>
    </row>
    <row r="14" spans="1:6">
      <c r="A14" s="148" t="s">
        <v>220</v>
      </c>
      <c r="B14" t="s">
        <v>217</v>
      </c>
      <c r="C14">
        <f>MATCH(B14,'109短期入所療養介護費（老健）'!A:A,0)</f>
        <v>54</v>
      </c>
      <c r="D14" s="149">
        <f t="shared" si="0"/>
        <v>62</v>
      </c>
    </row>
    <row r="15" spans="1:6">
      <c r="A15" s="148" t="s">
        <v>220</v>
      </c>
      <c r="B15" t="s">
        <v>18</v>
      </c>
      <c r="C15">
        <f>MATCH(B15,'109短期入所療養介護費（老健）'!A:A,0)</f>
        <v>63</v>
      </c>
      <c r="D15" s="149">
        <f t="shared" si="0"/>
        <v>65</v>
      </c>
    </row>
    <row r="16" spans="1:6">
      <c r="A16" s="148" t="s">
        <v>220</v>
      </c>
      <c r="B16" t="s">
        <v>19</v>
      </c>
      <c r="C16">
        <f>MATCH(B16,'109短期入所療養介護費（老健）'!A:A,0)</f>
        <v>66</v>
      </c>
      <c r="D16" s="149">
        <f t="shared" si="0"/>
        <v>79</v>
      </c>
    </row>
    <row r="17" spans="1:4">
      <c r="A17" s="148" t="s">
        <v>220</v>
      </c>
      <c r="B17" t="s">
        <v>23</v>
      </c>
      <c r="C17">
        <f>MATCH(B17,'109短期入所療養介護費（老健）'!A:A,0)</f>
        <v>80</v>
      </c>
      <c r="D17" s="149">
        <f t="shared" si="0"/>
        <v>82</v>
      </c>
    </row>
    <row r="18" spans="1:4">
      <c r="A18" s="148" t="s">
        <v>220</v>
      </c>
      <c r="B18" t="s">
        <v>24</v>
      </c>
      <c r="C18">
        <f>MATCH(B18,'109短期入所療養介護費（老健）'!A:A,0)</f>
        <v>83</v>
      </c>
      <c r="D18" s="149">
        <f t="shared" si="0"/>
        <v>84</v>
      </c>
    </row>
    <row r="19" spans="1:4">
      <c r="A19" s="148" t="s">
        <v>220</v>
      </c>
      <c r="B19" t="s">
        <v>25</v>
      </c>
      <c r="C19">
        <f>MATCH(B19,'109短期入所療養介護費（老健）'!A:A,0)</f>
        <v>85</v>
      </c>
      <c r="D19" s="149">
        <f t="shared" si="0"/>
        <v>85</v>
      </c>
    </row>
    <row r="20" spans="1:4">
      <c r="A20" s="148" t="s">
        <v>220</v>
      </c>
      <c r="B20" t="s">
        <v>49</v>
      </c>
      <c r="C20">
        <f>MATCH(B20,'109短期入所療養介護費（老健）'!A:A,0)</f>
        <v>86</v>
      </c>
      <c r="D20" s="149">
        <f t="shared" si="0"/>
        <v>89</v>
      </c>
    </row>
    <row r="21" spans="1:4">
      <c r="A21" s="148" t="s">
        <v>220</v>
      </c>
      <c r="B21" t="s">
        <v>53</v>
      </c>
      <c r="C21">
        <f>MATCH(B21,'109短期入所療養介護費（老健）'!A:A,0)</f>
        <v>90</v>
      </c>
      <c r="D21" s="149">
        <f t="shared" si="0"/>
        <v>91</v>
      </c>
    </row>
    <row r="22" spans="1:4">
      <c r="A22" s="148" t="s">
        <v>220</v>
      </c>
      <c r="B22" t="s">
        <v>26</v>
      </c>
      <c r="C22">
        <f>MATCH(B22,'109短期入所療養介護費（老健）'!A:A,0)</f>
        <v>92</v>
      </c>
      <c r="D22" s="149">
        <f t="shared" si="0"/>
        <v>92</v>
      </c>
    </row>
    <row r="23" spans="1:4">
      <c r="A23" s="148" t="s">
        <v>220</v>
      </c>
      <c r="B23" t="s">
        <v>27</v>
      </c>
      <c r="C23">
        <f>MATCH(B23,'109短期入所療養介護費（老健）'!A:A,0)</f>
        <v>93</v>
      </c>
      <c r="D23" s="149">
        <f t="shared" si="0"/>
        <v>95</v>
      </c>
    </row>
    <row r="24" spans="1:4">
      <c r="A24" s="148" t="s">
        <v>220</v>
      </c>
      <c r="B24" t="s">
        <v>29</v>
      </c>
      <c r="C24">
        <f>MATCH(B24,'109短期入所療養介護費（老健）'!A:A,0)</f>
        <v>96</v>
      </c>
      <c r="D24" s="149">
        <f t="shared" si="0"/>
        <v>97</v>
      </c>
    </row>
    <row r="25" spans="1:4">
      <c r="A25" s="148" t="s">
        <v>220</v>
      </c>
      <c r="B25" t="s">
        <v>76</v>
      </c>
      <c r="C25">
        <f>MATCH(B25,'109短期入所療養介護費（老健）'!A:A,0)</f>
        <v>98</v>
      </c>
      <c r="D25" s="149">
        <f t="shared" si="0"/>
        <v>98</v>
      </c>
    </row>
    <row r="26" spans="1:4">
      <c r="A26" s="148" t="s">
        <v>220</v>
      </c>
      <c r="B26" t="s">
        <v>218</v>
      </c>
      <c r="C26">
        <f>MATCH(B26,'109短期入所療養介護費（老健）'!A:A,0)</f>
        <v>99</v>
      </c>
      <c r="D26" s="149">
        <f t="shared" si="0"/>
        <v>103</v>
      </c>
    </row>
    <row r="27" spans="1:4">
      <c r="A27" s="148" t="s">
        <v>220</v>
      </c>
      <c r="B27" t="s">
        <v>55</v>
      </c>
      <c r="C27">
        <f>MATCH(B27,'109短期入所療養介護費（老健）'!A:A,0)</f>
        <v>104</v>
      </c>
      <c r="D27" s="149">
        <f t="shared" si="0"/>
        <v>110</v>
      </c>
    </row>
    <row r="28" spans="1:4">
      <c r="A28" s="148" t="s">
        <v>220</v>
      </c>
      <c r="B28" t="s">
        <v>30</v>
      </c>
      <c r="C28">
        <f>MATCH(B28,'109短期入所療養介護費（老健）'!A:A,0)</f>
        <v>111</v>
      </c>
      <c r="D28" s="149">
        <f t="shared" si="0"/>
        <v>116</v>
      </c>
    </row>
    <row r="29" spans="1:4">
      <c r="A29" s="148" t="s">
        <v>220</v>
      </c>
      <c r="B29" t="s">
        <v>20</v>
      </c>
      <c r="C29">
        <f>MATCH(B29,'109短期入所療養介護費（老健）'!A:A,0)</f>
        <v>117</v>
      </c>
      <c r="D29" s="149">
        <f t="shared" si="0"/>
        <v>119</v>
      </c>
    </row>
    <row r="30" spans="1:4">
      <c r="A30" s="148" t="s">
        <v>220</v>
      </c>
      <c r="B30" t="s">
        <v>4</v>
      </c>
      <c r="C30">
        <f>MATCH(B30,'109短期入所療養介護費（老健）'!A:A,0)</f>
        <v>120</v>
      </c>
      <c r="D30" s="149">
        <f t="shared" si="0"/>
        <v>124</v>
      </c>
    </row>
    <row r="31" spans="1:4">
      <c r="A31" s="148" t="s">
        <v>220</v>
      </c>
      <c r="B31" t="s">
        <v>219</v>
      </c>
      <c r="C31">
        <f>MATCH(B31,'109短期入所療養介護費（老健）'!A:A,0)</f>
        <v>125</v>
      </c>
      <c r="D31" s="149">
        <f t="shared" si="0"/>
        <v>128</v>
      </c>
    </row>
    <row r="32" spans="1:4">
      <c r="A32" s="148" t="s">
        <v>220</v>
      </c>
      <c r="B32" t="s">
        <v>16</v>
      </c>
      <c r="C32">
        <f>MATCH(B32,'109短期入所療養介護費（老健）'!A:A,0)</f>
        <v>129</v>
      </c>
      <c r="D32" s="149">
        <f t="shared" si="0"/>
        <v>130</v>
      </c>
    </row>
    <row r="33" spans="1:4">
      <c r="A33" s="148" t="s">
        <v>220</v>
      </c>
      <c r="B33" t="s">
        <v>62</v>
      </c>
      <c r="C33">
        <f>MATCH(B33,'109短期入所療養介護費（老健）'!A:A,0)</f>
        <v>131</v>
      </c>
      <c r="D33" s="149">
        <f t="shared" si="0"/>
        <v>135</v>
      </c>
    </row>
    <row r="34" spans="1:4">
      <c r="A34" s="148" t="s">
        <v>220</v>
      </c>
      <c r="B34" t="s">
        <v>63</v>
      </c>
      <c r="C34">
        <f>MATCH(B34,'109短期入所療養介護費（老健）'!A:A,0)</f>
        <v>136</v>
      </c>
      <c r="D34" s="149">
        <f t="shared" si="0"/>
        <v>138</v>
      </c>
    </row>
    <row r="35" spans="1:4">
      <c r="A35" s="148" t="s">
        <v>220</v>
      </c>
      <c r="B35" t="s">
        <v>33</v>
      </c>
      <c r="C35">
        <f>MATCH(B35,'109短期入所療養介護費（老健）'!A:A,0)</f>
        <v>139</v>
      </c>
      <c r="D35" s="149">
        <f t="shared" si="0"/>
        <v>143</v>
      </c>
    </row>
    <row r="36" spans="1:4">
      <c r="A36" s="148" t="s">
        <v>220</v>
      </c>
      <c r="B36" t="s">
        <v>31</v>
      </c>
      <c r="C36">
        <f>MATCH(B36,'109短期入所療養介護費（老健）'!A:A,0)</f>
        <v>144</v>
      </c>
      <c r="D36" s="149">
        <f t="shared" si="0"/>
        <v>146</v>
      </c>
    </row>
    <row r="37" spans="1:4">
      <c r="A37" s="148" t="s">
        <v>220</v>
      </c>
      <c r="B37" t="s">
        <v>34</v>
      </c>
      <c r="C37">
        <f>MATCH(B37,'109短期入所療養介護費（老健）'!A:A,0)</f>
        <v>147</v>
      </c>
      <c r="D37" s="149">
        <f t="shared" si="0"/>
        <v>152</v>
      </c>
    </row>
    <row r="38" spans="1:4">
      <c r="A38" s="148" t="s">
        <v>220</v>
      </c>
      <c r="B38" t="s">
        <v>64</v>
      </c>
      <c r="C38">
        <f>MATCH(B38,'109短期入所療養介護費（老健）'!A:A,0)</f>
        <v>153</v>
      </c>
      <c r="D38" s="149">
        <f t="shared" si="0"/>
        <v>167</v>
      </c>
    </row>
    <row r="39" spans="1:4">
      <c r="A39" s="148" t="s">
        <v>220</v>
      </c>
      <c r="B39" t="s">
        <v>71</v>
      </c>
      <c r="C39">
        <f>MATCH(B39,'109短期入所療養介護費（老健）'!A:A,0)</f>
        <v>168</v>
      </c>
      <c r="D39" s="149">
        <f t="shared" si="0"/>
        <v>168</v>
      </c>
    </row>
    <row r="40" spans="1:4">
      <c r="A40" s="148" t="s">
        <v>220</v>
      </c>
      <c r="B40" t="s">
        <v>72</v>
      </c>
      <c r="C40">
        <f>MATCH(B40,'109短期入所療養介護費（老健）'!A:A,0)</f>
        <v>169</v>
      </c>
      <c r="D40" s="149">
        <f t="shared" si="0"/>
        <v>169</v>
      </c>
    </row>
    <row r="41" spans="1:4">
      <c r="A41" s="148" t="s">
        <v>220</v>
      </c>
      <c r="B41" t="s">
        <v>73</v>
      </c>
      <c r="C41">
        <f>MATCH(B41,'109短期入所療養介護費（老健）'!A:A,0)</f>
        <v>170</v>
      </c>
      <c r="D41" s="149">
        <f t="shared" si="0"/>
        <v>170</v>
      </c>
    </row>
    <row r="42" spans="1:4">
      <c r="A42" s="148"/>
      <c r="B42" t="s">
        <v>215</v>
      </c>
      <c r="C42">
        <f>MATCH(B42,'109短期入所療養介護費（老健）'!A:A,0)</f>
        <v>171</v>
      </c>
      <c r="D42" s="149"/>
    </row>
  </sheetData>
  <sortState ref="A3:B55">
    <sortCondition ref="A2:A55"/>
  </sortState>
  <phoneticPr fontId="5"/>
  <dataValidations count="1">
    <dataValidation type="list" allowBlank="1" showInputMessage="1" showErrorMessage="1" sqref="A2:A41">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109短期入所療養介護費（老健）</vt:lpstr>
      <vt:lpstr>調査対象選定</vt:lpstr>
      <vt:lpstr>'109短期入所療養介護費（老健）'!Print_Area</vt:lpstr>
      <vt:lpstr>'109短期入所療養介護費（老健）'!Print_Titles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2024-12-24T10:23:51Z</cp:lastPrinted>
  <dcterms:created xsi:type="dcterms:W3CDTF">2006-11-13T02:22:16Z</dcterms:created>
  <dcterms:modified xsi:type="dcterms:W3CDTF">2025-06-12T01:59:26Z</dcterms:modified>
</cp:coreProperties>
</file>