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9短期入所療養介護費（診療所）" sheetId="19" r:id="rId1"/>
    <sheet name="調査対象選定" sheetId="20" state="hidden" r:id="rId2"/>
  </sheets>
  <definedNames>
    <definedName name="_xlnm._FilterDatabase" localSheetId="0" hidden="1">'109短期入所療養介護費（診療所）'!$A$2:$H$105</definedName>
    <definedName name="_xlnm.Print_Area" localSheetId="0">'109短期入所療養介護費（診療所）'!$A$1:$G$131</definedName>
    <definedName name="_xlnm.Print_Titles" localSheetId="0">'109短期入所療養介護費（診療所）'!$2:$2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0" l="1"/>
  <c r="C30" i="20"/>
  <c r="D29" i="20" s="1"/>
  <c r="C31" i="20"/>
  <c r="D30" i="20" s="1"/>
  <c r="C32" i="20"/>
  <c r="D31" i="20" s="1"/>
  <c r="C33" i="20"/>
  <c r="D32" i="20" s="1"/>
  <c r="C34" i="20"/>
  <c r="D33" i="20" s="1"/>
  <c r="C35" i="20"/>
  <c r="D34" i="20" s="1"/>
  <c r="H106" i="19"/>
  <c r="H107" i="19" s="1"/>
  <c r="H108" i="19" s="1"/>
  <c r="H109" i="19" s="1"/>
  <c r="H110" i="19" s="1"/>
  <c r="H111" i="19" s="1"/>
  <c r="H112" i="19" s="1"/>
  <c r="H113" i="19" s="1"/>
  <c r="H114" i="19" s="1"/>
  <c r="H115" i="19" s="1"/>
  <c r="H116" i="19" s="1"/>
  <c r="H117" i="19" s="1"/>
  <c r="H118" i="19" s="1"/>
  <c r="H119" i="19" s="1"/>
  <c r="H120" i="19" s="1"/>
  <c r="H121" i="19"/>
  <c r="H122" i="19" s="1"/>
  <c r="H123" i="19" s="1"/>
  <c r="H124" i="19" s="1"/>
  <c r="H125" i="19"/>
  <c r="H126" i="19"/>
  <c r="H127" i="19" s="1"/>
  <c r="H128" i="19" s="1"/>
  <c r="H129" i="19" s="1"/>
  <c r="H130" i="19"/>
  <c r="H131" i="19"/>
  <c r="C127" i="19"/>
  <c r="C122" i="19"/>
  <c r="C114" i="19"/>
  <c r="C74" i="19" l="1"/>
  <c r="C82" i="19"/>
  <c r="C96" i="19" l="1"/>
  <c r="H4" i="19" l="1"/>
  <c r="H5" i="19" s="1"/>
  <c r="H6" i="19"/>
  <c r="H7" i="19" s="1"/>
  <c r="H8" i="19" s="1"/>
  <c r="H9" i="19" s="1"/>
  <c r="H10" i="19"/>
  <c r="H11" i="19" s="1"/>
  <c r="H12" i="19" s="1"/>
  <c r="H13" i="19" s="1"/>
  <c r="H14" i="19"/>
  <c r="H15" i="19" s="1"/>
  <c r="H16" i="19"/>
  <c r="H17" i="19" s="1"/>
  <c r="H18" i="19"/>
  <c r="H19" i="19"/>
  <c r="H20" i="19" s="1"/>
  <c r="H21" i="19" s="1"/>
  <c r="H22" i="19" s="1"/>
  <c r="H23" i="19" s="1"/>
  <c r="H24" i="19" s="1"/>
  <c r="H25" i="19"/>
  <c r="H26" i="19" s="1"/>
  <c r="H27" i="19" s="1"/>
  <c r="H28" i="19" s="1"/>
  <c r="H29" i="19" s="1"/>
  <c r="H30" i="19" s="1"/>
  <c r="H31" i="19" s="1"/>
  <c r="H32" i="19" s="1"/>
  <c r="H33" i="19" s="1"/>
  <c r="H34" i="19"/>
  <c r="H35" i="19" s="1"/>
  <c r="H36" i="19" s="1"/>
  <c r="H37" i="19"/>
  <c r="H38" i="19"/>
  <c r="H39" i="19" s="1"/>
  <c r="H40" i="19" s="1"/>
  <c r="H41" i="19" s="1"/>
  <c r="H42" i="19"/>
  <c r="H43" i="19" s="1"/>
  <c r="H44" i="19"/>
  <c r="H45" i="19" s="1"/>
  <c r="H46" i="19" s="1"/>
  <c r="H47" i="19" s="1"/>
  <c r="H48" i="19" s="1"/>
  <c r="H49" i="19" s="1"/>
  <c r="H50" i="19" s="1"/>
  <c r="H51" i="19"/>
  <c r="H52" i="19" s="1"/>
  <c r="H53" i="19" s="1"/>
  <c r="H54" i="19" s="1"/>
  <c r="H55" i="19" s="1"/>
  <c r="H56" i="19" s="1"/>
  <c r="H57" i="19"/>
  <c r="H58" i="19" s="1"/>
  <c r="H59" i="19" s="1"/>
  <c r="H60" i="19"/>
  <c r="H61" i="19" s="1"/>
  <c r="H62" i="19" s="1"/>
  <c r="H63" i="19" s="1"/>
  <c r="H64" i="19" s="1"/>
  <c r="H65" i="19"/>
  <c r="H66" i="19"/>
  <c r="H67" i="19" s="1"/>
  <c r="H68" i="19" s="1"/>
  <c r="H69" i="19" s="1"/>
  <c r="H70" i="19" s="1"/>
  <c r="H71" i="19"/>
  <c r="H72" i="19" s="1"/>
  <c r="H73" i="19" s="1"/>
  <c r="H74" i="19"/>
  <c r="H75" i="19" s="1"/>
  <c r="H76" i="19" s="1"/>
  <c r="H77" i="19" s="1"/>
  <c r="H78" i="19" s="1"/>
  <c r="H79" i="19"/>
  <c r="H80" i="19" s="1"/>
  <c r="H81" i="19" s="1"/>
  <c r="H82" i="19"/>
  <c r="H83" i="19" s="1"/>
  <c r="H84" i="19" s="1"/>
  <c r="H85" i="19" s="1"/>
  <c r="H86" i="19" s="1"/>
  <c r="H87" i="19" s="1"/>
  <c r="H88" i="19"/>
  <c r="H89" i="19" s="1"/>
  <c r="H90" i="19" s="1"/>
  <c r="H91" i="19" s="1"/>
  <c r="H92" i="19" s="1"/>
  <c r="H93" i="19" s="1"/>
  <c r="H94" i="19" s="1"/>
  <c r="H95" i="19" s="1"/>
  <c r="H96" i="19" s="1"/>
  <c r="H97" i="19" s="1"/>
  <c r="H98" i="19" s="1"/>
  <c r="H99" i="19" s="1"/>
  <c r="H100" i="19" s="1"/>
  <c r="H101" i="19" s="1"/>
  <c r="H102" i="19" s="1"/>
  <c r="H103" i="19"/>
  <c r="H104" i="19"/>
  <c r="H105" i="19"/>
  <c r="H3" i="19"/>
  <c r="C3" i="20"/>
  <c r="D2" i="20" s="1"/>
  <c r="C4" i="20"/>
  <c r="D3" i="20" s="1"/>
  <c r="C5" i="20"/>
  <c r="D4" i="20" s="1"/>
  <c r="C6" i="20"/>
  <c r="D5" i="20" s="1"/>
  <c r="C7" i="20"/>
  <c r="D6" i="20" s="1"/>
  <c r="C8" i="20"/>
  <c r="D7" i="20" s="1"/>
  <c r="C9" i="20"/>
  <c r="D8" i="20" s="1"/>
  <c r="C10" i="20"/>
  <c r="D9" i="20" s="1"/>
  <c r="C11" i="20"/>
  <c r="D10" i="20" s="1"/>
  <c r="C12" i="20"/>
  <c r="D11" i="20" s="1"/>
  <c r="C13" i="20"/>
  <c r="D12" i="20" s="1"/>
  <c r="C14" i="20"/>
  <c r="D13" i="20" s="1"/>
  <c r="C15" i="20"/>
  <c r="D14" i="20" s="1"/>
  <c r="C16" i="20"/>
  <c r="D15" i="20" s="1"/>
  <c r="C17" i="20"/>
  <c r="D16" i="20" s="1"/>
  <c r="C18" i="20"/>
  <c r="D17" i="20" s="1"/>
  <c r="C19" i="20"/>
  <c r="D18" i="20" s="1"/>
  <c r="C20" i="20"/>
  <c r="D19" i="20" s="1"/>
  <c r="C21" i="20"/>
  <c r="D20" i="20" s="1"/>
  <c r="C22" i="20"/>
  <c r="D21" i="20" s="1"/>
  <c r="C23" i="20"/>
  <c r="D22" i="20" s="1"/>
  <c r="C24" i="20"/>
  <c r="D23" i="20" s="1"/>
  <c r="C25" i="20"/>
  <c r="D24" i="20" s="1"/>
  <c r="C26" i="20"/>
  <c r="D25" i="20" s="1"/>
  <c r="C27" i="20"/>
  <c r="D26" i="20" s="1"/>
  <c r="C28" i="20"/>
  <c r="D27" i="20" s="1"/>
  <c r="D28" i="20"/>
  <c r="C2" i="20"/>
  <c r="E1" i="20"/>
  <c r="I2" i="19"/>
  <c r="I3" i="19"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<sst xmlns="http://schemas.openxmlformats.org/spreadsheetml/2006/main" count="521" uniqueCount="223">
  <si>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</si>
  <si>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</si>
  <si>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</si>
  <si>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満たさない</t>
    <rPh sb="0" eb="1">
      <t>ミ</t>
    </rPh>
    <phoneticPr fontId="5"/>
  </si>
  <si>
    <t>□</t>
    <phoneticPr fontId="5"/>
  </si>
  <si>
    <t>認知症専門ケア加算Ⅱ</t>
    <rPh sb="0" eb="3">
      <t>ニンチショウ</t>
    </rPh>
    <rPh sb="3" eb="5">
      <t>センモン</t>
    </rPh>
    <rPh sb="7" eb="9">
      <t>カサン</t>
    </rPh>
    <phoneticPr fontId="5"/>
  </si>
  <si>
    <t>定員超過減算</t>
    <rPh sb="0" eb="2">
      <t>テイイン</t>
    </rPh>
    <rPh sb="2" eb="4">
      <t>チョウカ</t>
    </rPh>
    <rPh sb="4" eb="6">
      <t>ゲンサン</t>
    </rPh>
    <phoneticPr fontId="5"/>
  </si>
  <si>
    <t>該当</t>
    <rPh sb="0" eb="2">
      <t>ガイトウ</t>
    </rPh>
    <phoneticPr fontId="5"/>
  </si>
  <si>
    <t>未配置</t>
    <rPh sb="0" eb="3">
      <t>ミハイチ</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</si>
  <si>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</si>
  <si>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</si>
  <si>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</si>
  <si>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</si>
  <si>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実施</t>
    <rPh sb="0" eb="2">
      <t>ジッシ</t>
    </rPh>
    <phoneticPr fontId="5"/>
  </si>
  <si>
    <t>認知症専門ケア加算Ⅰ</t>
    <rPh sb="0" eb="3">
      <t>ニンチショウ</t>
    </rPh>
    <rPh sb="3" eb="5">
      <t>センモン</t>
    </rPh>
    <rPh sb="7" eb="9">
      <t>カサン</t>
    </rPh>
    <phoneticPr fontId="5"/>
  </si>
  <si>
    <t>□</t>
  </si>
  <si>
    <t>あり</t>
  </si>
  <si>
    <t>送迎加算</t>
    <rPh sb="0" eb="2">
      <t>ソウゲイ</t>
    </rPh>
    <rPh sb="2" eb="4">
      <t>カサン</t>
    </rPh>
    <phoneticPr fontId="5"/>
  </si>
  <si>
    <t>療養食加算</t>
    <rPh sb="0" eb="3">
      <t>リョウヨウショク</t>
    </rPh>
    <rPh sb="3" eb="5">
      <t>カサン</t>
    </rPh>
    <phoneticPr fontId="5"/>
  </si>
  <si>
    <t>療養食献立表</t>
    <rPh sb="0" eb="3">
      <t>リョウヨウショク</t>
    </rPh>
    <rPh sb="3" eb="6">
      <t>コンダテヒョウ</t>
    </rPh>
    <phoneticPr fontId="5"/>
  </si>
  <si>
    <t>サービス提供体制強化加算（Ⅱ）</t>
    <rPh sb="4" eb="6">
      <t>テイキョウ</t>
    </rPh>
    <rPh sb="6" eb="8">
      <t>タイセイ</t>
    </rPh>
    <rPh sb="8" eb="10">
      <t>キョウカ</t>
    </rPh>
    <rPh sb="10" eb="12">
      <t>カサン</t>
    </rPh>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</si>
  <si>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</si>
  <si>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</si>
  <si>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特定診療費</t>
    <rPh sb="0" eb="2">
      <t>トクテイ</t>
    </rPh>
    <rPh sb="2" eb="4">
      <t>シンリョウ</t>
    </rPh>
    <rPh sb="4" eb="5">
      <t>ヒ</t>
    </rPh>
    <phoneticPr fontId="5"/>
  </si>
  <si>
    <t>診療所設備基準減算</t>
    <rPh sb="0" eb="3">
      <t>シンリョウジョ</t>
    </rPh>
    <rPh sb="3" eb="5">
      <t>セツビ</t>
    </rPh>
    <rPh sb="5" eb="7">
      <t>キジュン</t>
    </rPh>
    <rPh sb="7" eb="9">
      <t>ゲンサン</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</si>
  <si>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</si>
  <si>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</si>
  <si>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</si>
  <si>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</si>
  <si>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</si>
  <si>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</si>
  <si>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</si>
  <si>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</si>
  <si>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</si>
  <si>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</si>
  <si>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</si>
  <si>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</si>
  <si>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</si>
  <si>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</si>
  <si>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</si>
  <si>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</si>
  <si>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</si>
  <si>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</si>
  <si>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</si>
  <si>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</si>
  <si>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</si>
  <si>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</si>
  <si>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</si>
  <si>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</si>
  <si>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</si>
  <si>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</si>
  <si>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該当</t>
    <rPh sb="0" eb="2">
      <t>ガイトウ</t>
    </rPh>
    <phoneticPr fontId="5"/>
  </si>
  <si>
    <t>109 短期入所療養介護費(療養病床を有する診療所)</t>
    <phoneticPr fontId="5"/>
  </si>
  <si>
    <t>事業所名：</t>
    <rPh sb="0" eb="3">
      <t>ジギョウショ</t>
    </rPh>
    <rPh sb="3" eb="4">
      <t>ナ</t>
    </rPh>
    <phoneticPr fontId="5"/>
  </si>
  <si>
    <t>〔　　　　　　　　　〕</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</si>
  <si>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</si>
  <si>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</si>
  <si>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</si>
  <si>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</si>
  <si>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</si>
  <si>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</si>
  <si>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</si>
  <si>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</si>
  <si>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</si>
  <si>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</si>
  <si>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</si>
  <si>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 xml:space="preserve">ユニットごとに、日中常時１名以上の介護又は看護職員の配置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</si>
  <si>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</si>
  <si>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</si>
  <si>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</si>
  <si>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</si>
  <si>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</si>
  <si>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</si>
  <si>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療養病床・精神病床の隣接廊下幅1.8ｍ(両側に居室の場合2.7ｍ)以上
</t>
  </si>
  <si>
    <t xml:space="preserve">その他の廊下幅1.2ｍ(両側に居室の場合1.6ｍ)以上
</t>
  </si>
  <si>
    <t xml:space="preserve">食堂を有しない場合
</t>
  </si>
  <si>
    <t xml:space="preserve">利用者に認知症の行動・心理症状が認められ、緊急に短期入所療養介護が必要と医師の判断、介護支援専門員、受入事業所の職員との連携、利用者又は家族の同意を得て短期入所療養介護を開始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</si>
  <si>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</si>
  <si>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</si>
  <si>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</si>
  <si>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</si>
  <si>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</si>
  <si>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</si>
  <si>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</si>
  <si>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</si>
  <si>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</si>
  <si>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</si>
  <si>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</si>
  <si>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</si>
  <si>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</si>
  <si>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利用者に応じた適切なサービス提供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</si>
  <si>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</si>
  <si>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</si>
  <si>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</si>
  <si>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</si>
  <si>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</si>
  <si>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利用者が連続して30日を超えて指定短期入所療養介護を受けている
</t>
  </si>
  <si>
    <t xml:space="preserve">30日を超える日以降の短期入所療養介護費は算定しない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</si>
  <si>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</si>
  <si>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</si>
  <si>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</si>
  <si>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</si>
  <si>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</si>
  <si>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</si>
  <si>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</si>
  <si>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</si>
  <si>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</si>
  <si>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</si>
  <si>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高脂血症食、痛風食及び特別な場合の検査食の提供
</t>
  </si>
  <si>
    <t xml:space="preserve">療養食の献立の作成
</t>
  </si>
  <si>
    <t xml:space="preserve">１月につき３回を限度に算定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</si>
  <si>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</si>
  <si>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</si>
  <si>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</si>
  <si>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認知症介護の指導に係る専門的な研修修了者を１名以上配置し、事業所又は施設全体の認知症ケアの指導等を実施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</si>
  <si>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</si>
  <si>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指導管理等のうち日常的に必要な医療行為として実施
</t>
  </si>
  <si>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</si>
  <si>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</si>
  <si>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</si>
  <si>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</si>
  <si>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</si>
  <si>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</si>
  <si>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</si>
  <si>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</si>
  <si>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</si>
  <si>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</si>
  <si>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</si>
  <si>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</si>
  <si>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</si>
  <si>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</si>
  <si>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</si>
  <si>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</si>
  <si>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</si>
  <si>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</si>
  <si>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</si>
  <si>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</si>
  <si>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</si>
  <si>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</si>
  <si>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</si>
  <si>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</si>
  <si>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</si>
  <si>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</si>
  <si>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</si>
  <si>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</si>
  <si>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</si>
  <si>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</si>
  <si>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</si>
  <si>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</si>
  <si>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</si>
  <si>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5"/>
  </si>
  <si>
    <t>緊急短期入所受入加算</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</si>
  <si>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</si>
  <si>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</si>
  <si>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</si>
  <si>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</si>
  <si>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t>
  </si>
  <si>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</si>
  <si>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</si>
  <si>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</si>
  <si>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</si>
  <si>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</si>
  <si>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</si>
  <si>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居宅サービス計画において当該日に短期入所を利用することが計画されていない
</t>
    <phoneticPr fontId="5"/>
  </si>
  <si>
    <t xml:space="preserve">７日を限度に算定(利用者の介護を行う家族の疾病の長期化等、やむを得ない事情がある場合は、14日）
</t>
    <phoneticPr fontId="5"/>
  </si>
  <si>
    <t xml:space="preserve">身体的拘束等の適正化
</t>
    <phoneticPr fontId="5"/>
  </si>
  <si>
    <t xml:space="preserve">虐待防止のための委員会を定期的に開催し、その結果を従業者に周知
</t>
    <phoneticPr fontId="5"/>
  </si>
  <si>
    <t xml:space="preserve">虐待防止のための指針を整備
</t>
    <phoneticPr fontId="5"/>
  </si>
  <si>
    <t xml:space="preserve">虐待防止のための研修を定期的に（年１回以上）実施
</t>
    <phoneticPr fontId="5"/>
  </si>
  <si>
    <t xml:space="preserve">虐待防止措置を適正に実施するための担当者を配置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</si>
  <si>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</si>
  <si>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</si>
  <si>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定員超過減算</t>
    <rPh sb="0" eb="4">
      <t>テイインチョウカ</t>
    </rPh>
    <rPh sb="4" eb="6">
      <t>ゲンザン</t>
    </rPh>
    <phoneticPr fontId="5"/>
  </si>
  <si>
    <t xml:space="preserve">
</t>
    <phoneticPr fontId="5"/>
  </si>
  <si>
    <t>適合</t>
    <rPh sb="0" eb="2">
      <t>テキゴウ</t>
    </rPh>
    <phoneticPr fontId="6"/>
  </si>
  <si>
    <t>該当</t>
  </si>
  <si>
    <t xml:space="preserve">次の（１）又は（２）に該当
</t>
    <phoneticPr fontId="5"/>
  </si>
  <si>
    <t>令7.6.12
指導員:</t>
  </si>
  <si>
    <t>施設側:</t>
    <rPh sb="0" eb="2">
      <t>シセツ</t>
    </rPh>
    <rPh sb="2" eb="3">
      <t>ガワ</t>
    </rPh>
    <phoneticPr fontId="5"/>
  </si>
  <si>
    <t>□</t>
    <phoneticPr fontId="21"/>
  </si>
  <si>
    <t>あり</t>
    <phoneticPr fontId="21"/>
  </si>
  <si>
    <t>介護職員処遇改善計画書</t>
    <rPh sb="0" eb="2">
      <t>カイゴ</t>
    </rPh>
    <rPh sb="2" eb="4">
      <t>ショクイン</t>
    </rPh>
    <rPh sb="4" eb="6">
      <t>ショグウ</t>
    </rPh>
    <rPh sb="6" eb="8">
      <t>カイゼン</t>
    </rPh>
    <rPh sb="8" eb="11">
      <t>ケイカクショ</t>
    </rPh>
    <phoneticPr fontId="21"/>
  </si>
  <si>
    <t xml:space="preserve">(一)　仮に介護職員等処遇改善加算(Ⅳ)を算定した場合に算定することが見込まれる額の1/2以上を基本給又は毎月支払われる手当に充てるものであること
</t>
    <phoneticPr fontId="5"/>
  </si>
  <si>
    <t>該当</t>
    <rPh sb="0" eb="2">
      <t>ガイトウ</t>
    </rPh>
    <phoneticPr fontId="2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</si>
  <si>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5"/>
  </si>
  <si>
    <t>実績報告書</t>
    <rPh sb="0" eb="2">
      <t>ジッセキ</t>
    </rPh>
    <rPh sb="2" eb="5">
      <t>ホウコクショ</t>
    </rPh>
    <phoneticPr fontId="21"/>
  </si>
  <si>
    <t xml:space="preserve">⑤　前12月間に労働関係の法令に違反し、罰金以上の刑
</t>
    <rPh sb="8" eb="10">
      <t>ロウドウ</t>
    </rPh>
    <rPh sb="10" eb="12">
      <t>カンケイ</t>
    </rPh>
    <phoneticPr fontId="24"/>
  </si>
  <si>
    <t>なし</t>
    <phoneticPr fontId="21"/>
  </si>
  <si>
    <t>適正に納付</t>
    <rPh sb="0" eb="2">
      <t>テキセイ</t>
    </rPh>
    <rPh sb="3" eb="5">
      <t>ノウフ</t>
    </rPh>
    <phoneticPr fontId="21"/>
  </si>
  <si>
    <t xml:space="preserve">⑦　次の(一)、(二)、（三）のいずれにも適合
</t>
    <phoneticPr fontId="5"/>
  </si>
  <si>
    <t>適合</t>
    <rPh sb="0" eb="2">
      <t>テキゴウ</t>
    </rPh>
    <phoneticPr fontId="21"/>
  </si>
  <si>
    <t xml:space="preserve">(一)　任用の際の職責又は職務内容等の要件を書面で作成し、全ての介護職員に周知
</t>
    <phoneticPr fontId="5"/>
  </si>
  <si>
    <t xml:space="preserve">(二)　資質の向上の支援に関する計画の策定、研修の実施又は研修の機会の確保し、全ての介護職員に周知
</t>
    <phoneticPr fontId="5"/>
  </si>
  <si>
    <t>研修計画書</t>
    <rPh sb="0" eb="2">
      <t>ケンシュウ</t>
    </rPh>
    <rPh sb="2" eb="4">
      <t>ケイカク</t>
    </rPh>
    <rPh sb="4" eb="5">
      <t>ショ</t>
    </rPh>
    <phoneticPr fontId="21"/>
  </si>
  <si>
    <t xml:space="preserve">(三)経験もしくは資格等に応じて昇給する仕組み又は一定の基準に基づき定期に昇給を判定する仕組みを設け、全ての職員に周知
</t>
    <phoneticPr fontId="5"/>
  </si>
  <si>
    <t>算定あり</t>
    <rPh sb="0" eb="2">
      <t>サンテイ</t>
    </rPh>
    <phoneticPr fontId="21"/>
  </si>
  <si>
    <t xml:space="preserve">介護職員等処遇改善加算(Ⅰイ)の①から⑩までのいずれにも適合すること
</t>
    <phoneticPr fontId="5"/>
  </si>
  <si>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5"/>
  </si>
  <si>
    <t>(一)　ケアプランデータ連携システム（厚生労働省がケアプランデータ連携システムと同等の機能とセキュリティを有するシステムとして認めたものを含む。以下同じ。）を利用している</t>
    <phoneticPr fontId="5"/>
  </si>
  <si>
    <t>(二)　生産性向上推進体制加算Ⅰ又はⅡを算定している</t>
    <phoneticPr fontId="5"/>
  </si>
  <si>
    <t xml:space="preserve">介護職員等処遇改善加算(Ⅰイ)の①から⑨までのいずれにも適合すること
</t>
    <phoneticPr fontId="5"/>
  </si>
  <si>
    <t xml:space="preserve">介護職員等処遇改善加算(Ⅰイ)の①(一)及び②から⑧までのいずれにも適合すること
</t>
    <phoneticPr fontId="5"/>
  </si>
  <si>
    <t xml:space="preserve">介護職員等処遇改善加算(Ⅰイ)の①(一)、②から⑥まで、⑦(一)から(二)まで及び⑧のいずれにも適合すること
</t>
    <phoneticPr fontId="5"/>
  </si>
  <si>
    <t xml:space="preserve">⑩　サービス提供体制強化加算(Ⅰ）又は(Ⅱ）を算定
</t>
    <phoneticPr fontId="5"/>
  </si>
  <si>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1"/>
  </si>
  <si>
    <t>介護職員等処遇改善加算（Ⅱ）(令和8年5月まで)</t>
    <rPh sb="0" eb="2">
      <t>カイゴ</t>
    </rPh>
    <rPh sb="2" eb="4">
      <t>ショクイン</t>
    </rPh>
    <rPh sb="4" eb="5">
      <t>トウ</t>
    </rPh>
    <rPh sb="5" eb="7">
      <t>ショグウ</t>
    </rPh>
    <rPh sb="7" eb="9">
      <t>カイゼン</t>
    </rPh>
    <rPh sb="9" eb="11">
      <t>カサン</t>
    </rPh>
    <phoneticPr fontId="21"/>
  </si>
  <si>
    <t>介護職員等処遇改善加算（Ⅲ）(令和8年5月まで)</t>
    <rPh sb="0" eb="2">
      <t>カイゴ</t>
    </rPh>
    <rPh sb="2" eb="4">
      <t>ショクイン</t>
    </rPh>
    <rPh sb="4" eb="5">
      <t>トウ</t>
    </rPh>
    <rPh sb="5" eb="7">
      <t>ショグウ</t>
    </rPh>
    <rPh sb="7" eb="9">
      <t>カイゼン</t>
    </rPh>
    <rPh sb="9" eb="11">
      <t>カサン</t>
    </rPh>
    <phoneticPr fontId="21"/>
  </si>
  <si>
    <t>介護職員等処遇改善加算（Ⅳ）(令和8年5月まで)</t>
    <rPh sb="0" eb="2">
      <t>カイゴ</t>
    </rPh>
    <rPh sb="2" eb="4">
      <t>ショクイン</t>
    </rPh>
    <rPh sb="4" eb="5">
      <t>トウ</t>
    </rPh>
    <rPh sb="5" eb="7">
      <t>ショグウ</t>
    </rPh>
    <rPh sb="7" eb="9">
      <t>カイゼン</t>
    </rPh>
    <rPh sb="9" eb="11">
      <t>カサン</t>
    </rPh>
    <phoneticPr fontId="21"/>
  </si>
  <si>
    <t>介護職員等処遇改善加算（Ⅰイ）(令和8年6月から)</t>
    <rPh sb="0" eb="2">
      <t>カイゴ</t>
    </rPh>
    <rPh sb="2" eb="4">
      <t>ショクイン</t>
    </rPh>
    <rPh sb="4" eb="5">
      <t>トウ</t>
    </rPh>
    <rPh sb="5" eb="7">
      <t>ショグウ</t>
    </rPh>
    <rPh sb="7" eb="9">
      <t>カイゼン</t>
    </rPh>
    <rPh sb="9" eb="11">
      <t>カサン</t>
    </rPh>
    <phoneticPr fontId="21"/>
  </si>
  <si>
    <t>介護職員等処遇改善加算（Ⅰロ）(令和8年6月から)</t>
    <rPh sb="0" eb="2">
      <t>カイゴ</t>
    </rPh>
    <rPh sb="2" eb="4">
      <t>ショクイン</t>
    </rPh>
    <rPh sb="4" eb="5">
      <t>トウ</t>
    </rPh>
    <rPh sb="5" eb="7">
      <t>ショグウ</t>
    </rPh>
    <rPh sb="7" eb="9">
      <t>カイゼン</t>
    </rPh>
    <rPh sb="9" eb="11">
      <t>カサン</t>
    </rPh>
    <phoneticPr fontId="21"/>
  </si>
  <si>
    <t>介護職員等処遇改善加算（Ⅱイ）(令和8年6月から)</t>
    <rPh sb="0" eb="2">
      <t>カイゴ</t>
    </rPh>
    <rPh sb="2" eb="4">
      <t>ショクイン</t>
    </rPh>
    <rPh sb="4" eb="5">
      <t>トウ</t>
    </rPh>
    <rPh sb="5" eb="7">
      <t>ショグウ</t>
    </rPh>
    <rPh sb="7" eb="9">
      <t>カイゼン</t>
    </rPh>
    <rPh sb="9" eb="11">
      <t>カサン</t>
    </rPh>
    <phoneticPr fontId="21"/>
  </si>
  <si>
    <t>介護職員等処遇改善加算（Ⅱロ）(令和8年6月から)</t>
    <rPh sb="0" eb="2">
      <t>カイゴ</t>
    </rPh>
    <rPh sb="2" eb="4">
      <t>ショクイン</t>
    </rPh>
    <rPh sb="4" eb="5">
      <t>トウ</t>
    </rPh>
    <rPh sb="5" eb="7">
      <t>ショグウ</t>
    </rPh>
    <rPh sb="7" eb="9">
      <t>カイゼン</t>
    </rPh>
    <rPh sb="9" eb="11">
      <t>カサン</t>
    </rPh>
    <phoneticPr fontId="21"/>
  </si>
  <si>
    <t>介護職員等処遇改善加算（Ⅲ）(令和8年6月から)</t>
    <rPh sb="0" eb="2">
      <t>カイゴ</t>
    </rPh>
    <rPh sb="2" eb="4">
      <t>ショクイン</t>
    </rPh>
    <rPh sb="4" eb="5">
      <t>トウ</t>
    </rPh>
    <rPh sb="5" eb="7">
      <t>ショグウ</t>
    </rPh>
    <rPh sb="7" eb="9">
      <t>カイゼン</t>
    </rPh>
    <rPh sb="9" eb="11">
      <t>カサン</t>
    </rPh>
    <phoneticPr fontId="21"/>
  </si>
  <si>
    <t>介護職員等処遇改善加算（Ⅳ）(令和8年6月から)</t>
    <rPh sb="0" eb="2">
      <t>カイゴ</t>
    </rPh>
    <rPh sb="2" eb="4">
      <t>ショクイン</t>
    </rPh>
    <rPh sb="4" eb="5">
      <t>トウ</t>
    </rPh>
    <rPh sb="5" eb="7">
      <t>ショグウ</t>
    </rPh>
    <rPh sb="7" eb="9">
      <t>カイゼン</t>
    </rPh>
    <rPh sb="9" eb="11">
      <t>カサン</t>
    </rPh>
    <phoneticPr fontId="21"/>
  </si>
  <si>
    <t>介護職員等処遇改善加算（Ⅰ）(令和8年5月まで)</t>
    <rPh sb="0" eb="2">
      <t>カイゴ</t>
    </rPh>
    <rPh sb="2" eb="4">
      <t>ショクイン</t>
    </rPh>
    <rPh sb="4" eb="5">
      <t>トウ</t>
    </rPh>
    <rPh sb="5" eb="7">
      <t>ショグウ</t>
    </rPh>
    <rPh sb="7" eb="9">
      <t>カイゼン</t>
    </rPh>
    <rPh sb="9" eb="11">
      <t>カサン</t>
    </rPh>
    <phoneticPr fontId="5"/>
  </si>
  <si>
    <t>介護職員等処遇改善加算（Ⅳ）(令和8年5月まで)</t>
    <rPh sb="0" eb="2">
      <t>カイゴ</t>
    </rPh>
    <rPh sb="2" eb="4">
      <t>ショクイン</t>
    </rPh>
    <rPh sb="4" eb="5">
      <t>トウ</t>
    </rPh>
    <rPh sb="5" eb="7">
      <t>ショグウ</t>
    </rPh>
    <rPh sb="7" eb="9">
      <t>カイゼン</t>
    </rPh>
    <rPh sb="9" eb="11">
      <t>カサン</t>
    </rPh>
    <phoneticPr fontId="5"/>
  </si>
  <si>
    <t>介護職員等処遇改善加算（Ⅰイ）(令和8年6月から)</t>
    <phoneticPr fontId="5"/>
  </si>
  <si>
    <t>介護職員等処遇改善加算（Ⅰロ）(令和8年6月から)</t>
    <phoneticPr fontId="5"/>
  </si>
  <si>
    <t>介護職員等処遇改善加算（Ⅱイ）(令和8年6月から)</t>
    <phoneticPr fontId="5"/>
  </si>
  <si>
    <t>介護職員等処遇改善加算（Ⅱロ）(令和8年6月から)</t>
    <phoneticPr fontId="5"/>
  </si>
  <si>
    <t>介護職員等処遇改善加算（Ⅲ）(令和8年6月から)</t>
    <phoneticPr fontId="5"/>
  </si>
  <si>
    <t>介護職員等処遇改善加算（Ⅳ）(令和8年6月から)</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</si>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</sst>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25">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9"/>
      <name val="ＭＳ Ｐゴシック"/>
      <family val="3"/>
      <charset val="128"/>
    </font>
    <font>
      <sz val="6"/>
      <name val="ＭＳ Ｐゴシック"/>
      <family val="3"/>
    </font>
    <font>
      <sz val="10"/>
      <name val="游ゴシック Light"/>
      <family val="3"/>
      <charset val="128"/>
    </font>
    <font>
      <sz val="12"/>
      <name val="ＭＳ Ｐゴシック"/>
      <family val="3"/>
    </font>
    <font>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dotted">
        <color indexed="64"/>
      </top>
      <bottom/>
      <diagonal/>
    </border>
    <border>
      <left style="dotted">
        <color indexed="64"/>
      </left>
      <right style="thin">
        <color indexed="64"/>
      </right>
      <top style="thin">
        <color indexed="64"/>
      </top>
      <bottom style="dotted">
        <color indexed="64"/>
      </bottom>
      <diagonal/>
    </border>
    <border>
      <left/>
      <right style="dotted">
        <color indexed="64"/>
      </right>
      <top/>
      <bottom/>
      <diagonal/>
    </border>
  </borders>
  <cellStyleXfs count="2">
    <xf numFmtId="0" fontId="0" fillId="0" borderId="0">
      <alignment vertical="center"/>
    </xf>
    <xf numFmtId="0" fontId="7" fillId="0" borderId="0">
      <alignment vertical="center"/>
    </xf>
  </cellStyleXfs>
  <cellXfs count="225">
    <xf numFmtId="0" fontId="0" fillId="0" borderId="0" xfId="0" applyAlignment="1">
      <alignment vertical="center"/>
    </xf>
    <xf numFmtId="0" fontId="8" fillId="0" borderId="41" xfId="0" applyFont="1" applyBorder="1" applyProtection="1">
      <alignment vertical="center"/>
      <protection locked="0"/>
    </xf>
    <xf numFmtId="0" fontId="9" fillId="4" borderId="0" xfId="0" applyFont="1" applyFill="1" applyAlignment="1" applyProtection="1">
      <alignment horizontal="right" vertical="center"/>
      <protection locked="0"/>
    </xf>
    <xf numFmtId="0" fontId="9" fillId="4" borderId="0" xfId="0" applyFont="1" applyFill="1" applyProtection="1">
      <alignment vertical="center"/>
      <protection locked="0"/>
    </xf>
    <xf numFmtId="0" fontId="0" fillId="0" borderId="0" xfId="0">
      <alignment vertical="center"/>
    </xf>
    <xf numFmtId="0" fontId="3" fillId="3" borderId="25"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3" fillId="0" borderId="22"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2" fillId="0" borderId="0" xfId="0" applyFont="1" applyProtection="1">
      <alignment vertical="center"/>
      <protection locked="0"/>
    </xf>
    <xf numFmtId="0" fontId="2" fillId="2" borderId="0" xfId="0" applyFont="1" applyFill="1" applyAlignment="1" applyProtection="1">
      <alignment vertical="center"/>
      <protection locked="0"/>
    </xf>
    <xf numFmtId="177" fontId="14" fillId="0" borderId="0" xfId="0" applyNumberFormat="1" applyFont="1" applyProtection="1">
      <alignment vertical="center"/>
      <protection locked="0"/>
    </xf>
    <xf numFmtId="0" fontId="2" fillId="0" borderId="0" xfId="0" applyFont="1" applyProtection="1">
      <alignment vertical="center"/>
      <protection locked="0"/>
    </xf>
    <xf numFmtId="0" fontId="2" fillId="2" borderId="0" xfId="0" applyFont="1" applyFill="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0" fontId="1" fillId="0" borderId="8"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 fillId="0" borderId="20" xfId="0" applyFont="1" applyFill="1" applyBorder="1" applyAlignment="1" applyProtection="1">
      <alignment horizontal="left" vertical="top" wrapText="1"/>
      <protection locked="0"/>
    </xf>
    <xf numFmtId="0" fontId="1" fillId="0" borderId="18"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center" shrinkToFit="1"/>
      <protection locked="0"/>
    </xf>
    <xf numFmtId="0" fontId="1" fillId="0" borderId="36"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23"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center" vertical="center" shrinkToFit="1"/>
      <protection locked="0"/>
    </xf>
    <xf numFmtId="0" fontId="1" fillId="0" borderId="37"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top" wrapText="1"/>
      <protection locked="0"/>
    </xf>
    <xf numFmtId="0" fontId="1" fillId="0" borderId="30" xfId="0" applyFont="1" applyFill="1" applyBorder="1" applyAlignment="1" applyProtection="1">
      <alignment horizontal="center" vertical="center" shrinkToFit="1"/>
      <protection locked="0"/>
    </xf>
    <xf numFmtId="0" fontId="1" fillId="0" borderId="31"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top" wrapText="1"/>
      <protection locked="0"/>
    </xf>
    <xf numFmtId="0" fontId="1" fillId="0" borderId="13" xfId="0" applyFont="1" applyFill="1" applyBorder="1" applyAlignment="1" applyProtection="1">
      <alignment horizontal="center" vertical="center" shrinkToFit="1"/>
      <protection locked="0"/>
    </xf>
    <xf numFmtId="0" fontId="1" fillId="0" borderId="35" xfId="0" applyFont="1" applyFill="1" applyBorder="1" applyAlignment="1" applyProtection="1">
      <alignment horizontal="left" vertical="center" wrapText="1"/>
      <protection locked="0"/>
    </xf>
    <xf numFmtId="0" fontId="1" fillId="0" borderId="33"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1" fillId="0" borderId="2" xfId="0" applyFont="1" applyFill="1" applyBorder="1" applyAlignment="1" applyProtection="1">
      <alignment horizontal="left" vertical="top" wrapText="1"/>
      <protection locked="0"/>
    </xf>
    <xf numFmtId="0" fontId="1" fillId="0" borderId="3" xfId="0" applyFont="1" applyFill="1" applyBorder="1" applyAlignment="1" applyProtection="1">
      <alignment horizontal="center" vertical="center" shrinkToFit="1"/>
      <protection locked="0"/>
    </xf>
    <xf numFmtId="0" fontId="1" fillId="0" borderId="2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left" vertical="center" wrapText="1"/>
      <protection locked="0"/>
    </xf>
    <xf numFmtId="0" fontId="10" fillId="0" borderId="32"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9"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shrinkToFit="1"/>
      <protection locked="0"/>
    </xf>
    <xf numFmtId="0" fontId="10" fillId="0" borderId="27"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left" vertical="center" wrapText="1"/>
      <protection locked="0"/>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shrinkToFit="1"/>
      <protection locked="0"/>
    </xf>
    <xf numFmtId="0" fontId="1" fillId="0" borderId="36" xfId="0" applyFont="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2" xfId="1" applyFont="1" applyFill="1" applyBorder="1" applyAlignment="1" applyProtection="1">
      <alignment horizontal="left" vertical="top" wrapText="1"/>
      <protection locked="0"/>
    </xf>
    <xf numFmtId="0" fontId="1" fillId="0" borderId="3" xfId="1" applyFont="1" applyBorder="1" applyAlignment="1" applyProtection="1">
      <alignment horizontal="center" vertical="center" shrinkToFit="1"/>
      <protection locked="0"/>
    </xf>
    <xf numFmtId="0" fontId="1" fillId="0" borderId="12" xfId="1" applyFont="1" applyBorder="1" applyAlignment="1" applyProtection="1">
      <alignment horizontal="left" vertical="center" wrapText="1"/>
      <protection locked="0"/>
    </xf>
    <xf numFmtId="0" fontId="1" fillId="0" borderId="15" xfId="1" applyFont="1" applyFill="1" applyBorder="1" applyAlignment="1" applyProtection="1">
      <alignment horizontal="left" vertical="top" wrapText="1"/>
      <protection locked="0"/>
    </xf>
    <xf numFmtId="0" fontId="1" fillId="0" borderId="16" xfId="1" applyFont="1" applyBorder="1" applyAlignment="1" applyProtection="1">
      <alignment horizontal="center" vertical="center" shrinkToFit="1"/>
      <protection locked="0"/>
    </xf>
    <xf numFmtId="0" fontId="1" fillId="0" borderId="17" xfId="1" applyFont="1" applyBorder="1" applyAlignment="1" applyProtection="1">
      <alignment horizontal="left" vertical="center" wrapText="1"/>
      <protection locked="0"/>
    </xf>
    <xf numFmtId="0" fontId="1" fillId="0" borderId="7" xfId="1" applyFont="1" applyFill="1" applyBorder="1" applyAlignment="1" applyProtection="1">
      <alignment horizontal="left" vertical="top" wrapText="1"/>
      <protection locked="0"/>
    </xf>
    <xf numFmtId="0" fontId="1" fillId="0" borderId="13" xfId="1" applyFont="1" applyBorder="1" applyAlignment="1" applyProtection="1">
      <alignment horizontal="center" vertical="center" shrinkToFit="1"/>
      <protection locked="0"/>
    </xf>
    <xf numFmtId="0" fontId="1" fillId="0" borderId="14" xfId="1" applyFont="1" applyBorder="1" applyAlignment="1" applyProtection="1">
      <alignment horizontal="left" vertical="center" wrapText="1"/>
      <protection locked="0"/>
    </xf>
    <xf numFmtId="0" fontId="1" fillId="0" borderId="20" xfId="1" applyFont="1" applyFill="1" applyBorder="1" applyAlignment="1" applyProtection="1">
      <alignment horizontal="left" vertical="top" wrapText="1"/>
      <protection locked="0"/>
    </xf>
    <xf numFmtId="0" fontId="1" fillId="0" borderId="18"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wrapText="1"/>
      <protection locked="0"/>
    </xf>
    <xf numFmtId="0" fontId="1" fillId="0" borderId="4" xfId="1" applyFont="1" applyFill="1" applyBorder="1" applyAlignment="1" applyProtection="1">
      <alignment horizontal="left" vertical="top" wrapText="1"/>
      <protection locked="0"/>
    </xf>
    <xf numFmtId="0" fontId="1" fillId="0" borderId="5" xfId="1" applyFont="1" applyBorder="1" applyAlignment="1" applyProtection="1">
      <alignment horizontal="center" vertical="center" shrinkToFit="1"/>
      <protection locked="0"/>
    </xf>
    <xf numFmtId="0" fontId="1" fillId="0" borderId="36" xfId="1" applyFont="1" applyBorder="1" applyAlignment="1" applyProtection="1">
      <alignment horizontal="left" vertical="center" wrapText="1"/>
      <protection locked="0"/>
    </xf>
    <xf numFmtId="0" fontId="3" fillId="0" borderId="0" xfId="0" applyFont="1" applyFill="1" applyAlignment="1" applyProtection="1">
      <alignment vertical="center"/>
      <protection locked="0"/>
    </xf>
    <xf numFmtId="176" fontId="1" fillId="0" borderId="32" xfId="0" applyNumberFormat="1" applyFont="1" applyBorder="1" applyAlignment="1" applyProtection="1">
      <alignment horizontal="center" vertical="center" shrinkToFit="1"/>
      <protection locked="0"/>
    </xf>
    <xf numFmtId="0" fontId="1" fillId="0" borderId="33" xfId="0" applyFont="1" applyBorder="1" applyAlignment="1" applyProtection="1">
      <alignment horizontal="left" vertical="center" wrapText="1"/>
      <protection locked="0"/>
    </xf>
    <xf numFmtId="176" fontId="1" fillId="0" borderId="28" xfId="0" applyNumberFormat="1" applyFont="1" applyBorder="1" applyAlignment="1" applyProtection="1">
      <alignment horizontal="center" vertical="center" shrinkToFit="1"/>
      <protection locked="0"/>
    </xf>
    <xf numFmtId="0" fontId="1" fillId="0" borderId="37" xfId="0" applyFont="1" applyBorder="1" applyAlignment="1" applyProtection="1">
      <alignment horizontal="left" vertical="center" wrapText="1"/>
      <protection locked="0"/>
    </xf>
    <xf numFmtId="176" fontId="1" fillId="0" borderId="38" xfId="0" applyNumberFormat="1" applyFont="1" applyBorder="1" applyAlignment="1" applyProtection="1">
      <alignment horizontal="center" vertical="center" shrinkToFit="1"/>
      <protection locked="0"/>
    </xf>
    <xf numFmtId="0" fontId="1" fillId="0" borderId="39" xfId="0" applyFont="1" applyBorder="1" applyAlignment="1" applyProtection="1">
      <alignment horizontal="left" vertical="center" wrapText="1"/>
      <protection locked="0"/>
    </xf>
    <xf numFmtId="176" fontId="1" fillId="0" borderId="25" xfId="0" applyNumberFormat="1" applyFont="1" applyBorder="1" applyAlignment="1" applyProtection="1">
      <alignment horizontal="center" vertical="center" shrinkToFit="1"/>
      <protection locked="0"/>
    </xf>
    <xf numFmtId="0" fontId="1" fillId="0" borderId="40" xfId="0" applyFont="1" applyBorder="1" applyAlignment="1" applyProtection="1">
      <alignment horizontal="left" vertical="center" wrapText="1"/>
      <protection locked="0"/>
    </xf>
    <xf numFmtId="176" fontId="1" fillId="0" borderId="42" xfId="0" applyNumberFormat="1" applyFont="1" applyBorder="1" applyAlignment="1" applyProtection="1">
      <alignment horizontal="center" vertical="center" shrinkToFit="1"/>
      <protection locked="0"/>
    </xf>
    <xf numFmtId="0" fontId="1" fillId="0" borderId="34" xfId="0" applyFont="1" applyBorder="1" applyAlignment="1" applyProtection="1">
      <alignment horizontal="left" vertical="center" wrapText="1"/>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10" fillId="0" borderId="26" xfId="1" applyFont="1" applyBorder="1" applyAlignment="1" applyProtection="1">
      <alignment horizontal="left" vertical="top" wrapText="1"/>
      <protection locked="0"/>
    </xf>
    <xf numFmtId="0" fontId="10" fillId="0" borderId="28" xfId="1" applyFont="1" applyBorder="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32" xfId="1" applyFont="1" applyBorder="1" applyAlignment="1" applyProtection="1">
      <alignment horizontal="left" vertical="top" wrapText="1"/>
      <protection locked="0"/>
    </xf>
    <xf numFmtId="0" fontId="10" fillId="0" borderId="38" xfId="1" applyFont="1" applyBorder="1" applyAlignment="1" applyProtection="1">
      <alignment horizontal="left" vertical="top" wrapText="1"/>
      <protection locked="0"/>
    </xf>
    <xf numFmtId="0" fontId="10" fillId="0" borderId="25" xfId="0" applyFont="1" applyFill="1" applyBorder="1" applyAlignment="1" applyProtection="1">
      <alignment horizontal="left" vertical="top" wrapText="1"/>
      <protection locked="0"/>
    </xf>
    <xf numFmtId="0" fontId="10" fillId="0" borderId="32" xfId="0" applyFont="1" applyFill="1" applyBorder="1" applyAlignment="1" applyProtection="1">
      <alignment horizontal="left" vertical="top" wrapText="1"/>
      <protection locked="0"/>
    </xf>
    <xf numFmtId="0" fontId="10" fillId="0" borderId="38"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10" fillId="0" borderId="42"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0" fontId="17" fillId="0" borderId="32"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3" fillId="3" borderId="1" xfId="0" applyFont="1" applyFill="1" applyBorder="1" applyAlignment="1" applyProtection="1">
      <alignment horizontal="center" vertical="center" wrapText="1"/>
      <protection locked="0"/>
    </xf>
    <xf numFmtId="0" fontId="18"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0" fillId="0" borderId="25"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left" vertical="top" wrapText="1"/>
      <protection locked="0"/>
    </xf>
    <xf numFmtId="0" fontId="17" fillId="0" borderId="20" xfId="0" applyFont="1" applyFill="1" applyBorder="1" applyAlignment="1" applyProtection="1">
      <alignment horizontal="left" vertical="top" wrapText="1"/>
      <protection locked="0"/>
    </xf>
    <xf numFmtId="0" fontId="17" fillId="0" borderId="4" xfId="0" applyFont="1" applyFill="1" applyBorder="1" applyAlignment="1" applyProtection="1">
      <alignment horizontal="left" vertical="top" wrapText="1"/>
      <protection locked="0"/>
    </xf>
    <xf numFmtId="0" fontId="17" fillId="0" borderId="2"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20"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 fillId="0" borderId="1" xfId="0" applyFont="1" applyFill="1" applyBorder="1" applyAlignment="1" applyProtection="1">
      <alignment vertical="top" wrapText="1"/>
      <protection locked="0"/>
    </xf>
    <xf numFmtId="0" fontId="1" fillId="0" borderId="8" xfId="0" applyFont="1" applyBorder="1" applyAlignment="1" applyProtection="1">
      <alignment horizontal="center" vertical="center" shrinkToFit="1"/>
      <protection locked="0"/>
    </xf>
    <xf numFmtId="176" fontId="19" fillId="5" borderId="28" xfId="0" applyNumberFormat="1" applyFont="1" applyFill="1" applyBorder="1" applyAlignment="1" applyProtection="1">
      <alignment horizontal="center" vertical="center" shrinkToFit="1"/>
      <protection locked="0"/>
    </xf>
    <xf numFmtId="0" fontId="19" fillId="5" borderId="37"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center" vertical="center" shrinkToFit="1"/>
      <protection locked="0"/>
    </xf>
    <xf numFmtId="0" fontId="19" fillId="5" borderId="12"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protection locked="0"/>
    </xf>
    <xf numFmtId="0" fontId="14"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 fillId="0" borderId="26" xfId="0" applyFont="1" applyFill="1" applyBorder="1" applyAlignment="1">
      <alignment vertical="center" wrapText="1" shrinkToFit="1"/>
    </xf>
    <xf numFmtId="176" fontId="1" fillId="0" borderId="26" xfId="0" applyNumberFormat="1" applyFont="1" applyFill="1" applyBorder="1" applyAlignment="1">
      <alignment horizontal="center" vertical="center" shrinkToFit="1"/>
    </xf>
    <xf numFmtId="0" fontId="1" fillId="0" borderId="46" xfId="0" applyFont="1" applyFill="1" applyBorder="1" applyAlignment="1">
      <alignment horizontal="left" vertical="center" wrapText="1"/>
    </xf>
    <xf numFmtId="0" fontId="22" fillId="0" borderId="2" xfId="0" applyFont="1" applyFill="1" applyBorder="1" applyAlignment="1">
      <alignment horizontal="left" vertical="top" wrapText="1"/>
    </xf>
    <xf numFmtId="0" fontId="1" fillId="0" borderId="2" xfId="0" applyFont="1" applyFill="1" applyBorder="1" applyAlignment="1">
      <alignment horizontal="center" vertical="center" shrinkToFit="1"/>
    </xf>
    <xf numFmtId="0" fontId="1" fillId="0" borderId="2" xfId="0" applyFont="1" applyFill="1" applyBorder="1" applyAlignment="1">
      <alignment horizontal="left" vertical="top" wrapText="1"/>
    </xf>
    <xf numFmtId="0" fontId="23" fillId="0" borderId="0" xfId="0" applyFont="1" applyAlignment="1">
      <alignment vertical="center"/>
    </xf>
    <xf numFmtId="0" fontId="1" fillId="0" borderId="28" xfId="0" applyFont="1" applyFill="1" applyBorder="1" applyAlignment="1">
      <alignment horizontal="left" vertical="center" wrapText="1" indent="1" shrinkToFit="1"/>
    </xf>
    <xf numFmtId="176" fontId="1" fillId="0" borderId="28" xfId="0" applyNumberFormat="1" applyFont="1" applyFill="1" applyBorder="1" applyAlignment="1">
      <alignment horizontal="center" vertical="center" shrinkToFit="1"/>
    </xf>
    <xf numFmtId="0" fontId="1" fillId="0" borderId="37" xfId="0" applyFont="1" applyFill="1" applyBorder="1" applyAlignment="1">
      <alignment horizontal="left" vertical="center" wrapText="1"/>
    </xf>
    <xf numFmtId="0" fontId="22" fillId="0" borderId="15" xfId="0" applyFont="1" applyFill="1" applyBorder="1" applyAlignment="1">
      <alignment horizontal="left" vertical="top" wrapText="1"/>
    </xf>
    <xf numFmtId="0" fontId="1" fillId="0" borderId="15" xfId="0" applyFont="1" applyFill="1" applyBorder="1" applyAlignment="1">
      <alignment horizontal="center" vertical="center" shrinkToFit="1"/>
    </xf>
    <xf numFmtId="0" fontId="1" fillId="0" borderId="15" xfId="0" applyFont="1" applyFill="1" applyBorder="1" applyAlignment="1">
      <alignment horizontal="left" vertical="top" wrapText="1"/>
    </xf>
    <xf numFmtId="0" fontId="1" fillId="0" borderId="28" xfId="0" applyFont="1" applyFill="1" applyBorder="1" applyAlignment="1">
      <alignment vertical="center" wrapText="1" shrinkToFit="1"/>
    </xf>
    <xf numFmtId="176" fontId="1" fillId="5" borderId="28" xfId="0" applyNumberFormat="1" applyFont="1" applyFill="1" applyBorder="1" applyAlignment="1" applyProtection="1">
      <alignment horizontal="center" vertical="center" shrinkToFit="1"/>
      <protection locked="0"/>
    </xf>
    <xf numFmtId="0" fontId="1" fillId="5" borderId="37" xfId="0" applyFont="1" applyFill="1" applyBorder="1" applyAlignment="1" applyProtection="1">
      <alignment horizontal="left" vertical="center" wrapText="1"/>
      <protection locked="0"/>
    </xf>
    <xf numFmtId="176" fontId="1" fillId="0" borderId="38" xfId="0" applyNumberFormat="1" applyFont="1" applyFill="1" applyBorder="1" applyAlignment="1">
      <alignment horizontal="center" vertical="center" shrinkToFit="1"/>
    </xf>
    <xf numFmtId="0" fontId="1" fillId="0" borderId="39" xfId="0" applyFont="1" applyFill="1" applyBorder="1" applyAlignment="1">
      <alignment horizontal="left" vertical="center" wrapText="1"/>
    </xf>
    <xf numFmtId="0" fontId="22" fillId="0" borderId="4" xfId="0" applyFont="1" applyFill="1" applyBorder="1" applyAlignment="1">
      <alignment horizontal="left" vertical="top" wrapText="1"/>
    </xf>
    <xf numFmtId="0" fontId="1" fillId="0" borderId="4" xfId="0"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15" xfId="0" applyFont="1" applyFill="1" applyBorder="1" applyAlignment="1">
      <alignment vertical="center" wrapText="1" shrinkToFit="1"/>
    </xf>
    <xf numFmtId="0" fontId="1" fillId="0" borderId="29" xfId="0" applyFont="1" applyFill="1" applyBorder="1" applyAlignment="1">
      <alignment vertical="center" wrapText="1" shrinkToFit="1"/>
    </xf>
    <xf numFmtId="0" fontId="1" fillId="0" borderId="35" xfId="0" applyFont="1" applyFill="1" applyBorder="1" applyAlignment="1">
      <alignment horizontal="left" vertical="center" wrapText="1"/>
    </xf>
    <xf numFmtId="0" fontId="22" fillId="0" borderId="7" xfId="0" applyFont="1" applyFill="1" applyBorder="1" applyAlignment="1">
      <alignment horizontal="left" vertical="top" wrapText="1"/>
    </xf>
    <xf numFmtId="0" fontId="1" fillId="0" borderId="7" xfId="0" applyFont="1" applyFill="1" applyBorder="1" applyAlignment="1">
      <alignment horizontal="center" vertical="center" shrinkToFit="1"/>
    </xf>
    <xf numFmtId="0" fontId="1" fillId="0" borderId="7" xfId="0" applyFont="1" applyFill="1" applyBorder="1" applyAlignment="1">
      <alignment horizontal="left" vertical="top" wrapText="1"/>
    </xf>
    <xf numFmtId="0" fontId="1" fillId="0" borderId="2" xfId="0" applyFont="1" applyFill="1" applyBorder="1" applyAlignment="1">
      <alignment vertical="center" wrapText="1" shrinkToFit="1"/>
    </xf>
    <xf numFmtId="0" fontId="23" fillId="0" borderId="47" xfId="0" applyFont="1" applyBorder="1" applyAlignment="1">
      <alignment vertical="center"/>
    </xf>
    <xf numFmtId="176" fontId="1" fillId="5" borderId="28" xfId="0" applyNumberFormat="1" applyFont="1" applyFill="1" applyBorder="1" applyAlignment="1">
      <alignment horizontal="center" vertical="center" shrinkToFit="1"/>
    </xf>
    <xf numFmtId="0" fontId="1" fillId="5" borderId="37" xfId="0" applyFont="1" applyFill="1" applyBorder="1" applyAlignment="1">
      <alignment horizontal="left" vertical="center" wrapText="1"/>
    </xf>
    <xf numFmtId="0" fontId="17" fillId="0" borderId="15" xfId="0" applyFont="1" applyFill="1" applyBorder="1" applyAlignment="1">
      <alignment horizontal="left" vertical="top" wrapText="1"/>
    </xf>
    <xf numFmtId="0" fontId="1" fillId="0" borderId="29" xfId="0" applyFont="1" applyFill="1" applyBorder="1" applyAlignment="1">
      <alignment horizontal="left" vertical="center" wrapText="1" indent="1" shrinkToFit="1"/>
    </xf>
    <xf numFmtId="176" fontId="1" fillId="0" borderId="29" xfId="0" applyNumberFormat="1" applyFont="1" applyFill="1" applyBorder="1" applyAlignment="1">
      <alignment horizontal="center" vertical="center" shrinkToFit="1"/>
    </xf>
    <xf numFmtId="0" fontId="17" fillId="0" borderId="7" xfId="0" applyFont="1" applyFill="1" applyBorder="1" applyAlignment="1">
      <alignment horizontal="left" vertical="top" wrapText="1"/>
    </xf>
    <xf numFmtId="0" fontId="1" fillId="0" borderId="1" xfId="0" applyFont="1" applyFill="1" applyBorder="1" applyAlignment="1">
      <alignment horizontal="left" vertical="top" wrapText="1" shrinkToFit="1"/>
    </xf>
    <xf numFmtId="0" fontId="1" fillId="0" borderId="25" xfId="0" applyFont="1" applyFill="1" applyBorder="1" applyAlignment="1">
      <alignment vertical="center" wrapText="1" shrinkToFit="1"/>
    </xf>
    <xf numFmtId="176" fontId="1" fillId="0" borderId="25" xfId="0" applyNumberFormat="1" applyFont="1" applyFill="1" applyBorder="1" applyAlignment="1">
      <alignment horizontal="center" vertical="center" shrinkToFit="1"/>
    </xf>
    <xf numFmtId="0" fontId="1" fillId="0" borderId="40" xfId="0" applyFont="1" applyFill="1" applyBorder="1" applyAlignment="1">
      <alignment horizontal="left" vertical="center" wrapText="1"/>
    </xf>
    <xf numFmtId="0" fontId="22" fillId="0" borderId="1"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shrinkToFit="1"/>
    </xf>
    <xf numFmtId="0" fontId="1" fillId="0" borderId="22"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vertical="top" wrapText="1" shrinkToFit="1"/>
      <protection locked="0"/>
    </xf>
    <xf numFmtId="0" fontId="10" fillId="0" borderId="43" xfId="0" applyFont="1" applyFill="1" applyBorder="1" applyAlignment="1" applyProtection="1">
      <alignment horizontal="left" vertical="top" wrapText="1"/>
      <protection locked="0"/>
    </xf>
    <xf numFmtId="0" fontId="10" fillId="0" borderId="42" xfId="0" applyFont="1" applyFill="1" applyBorder="1" applyAlignment="1" applyProtection="1">
      <alignment horizontal="left" vertical="top" wrapText="1"/>
      <protection locked="0"/>
    </xf>
    <xf numFmtId="0" fontId="10" fillId="0" borderId="44"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 fillId="0" borderId="11" xfId="1" applyFont="1" applyFill="1" applyBorder="1" applyAlignment="1" applyProtection="1">
      <alignment horizontal="left" vertical="top" wrapText="1"/>
      <protection locked="0"/>
    </xf>
    <xf numFmtId="0" fontId="10" fillId="0" borderId="34"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 fillId="0" borderId="22" xfId="1" applyFont="1" applyFill="1" applyBorder="1" applyAlignment="1" applyProtection="1">
      <alignment horizontal="left" vertical="top" wrapText="1"/>
      <protection locked="0"/>
    </xf>
    <xf numFmtId="0" fontId="1" fillId="0" borderId="24" xfId="1" applyFont="1" applyFill="1" applyBorder="1" applyAlignment="1" applyProtection="1">
      <alignment horizontal="left" vertical="top" wrapText="1"/>
      <protection locked="0"/>
    </xf>
    <xf numFmtId="0" fontId="1" fillId="0" borderId="22" xfId="0" applyFont="1" applyFill="1" applyBorder="1" applyAlignment="1">
      <alignment vertical="top" wrapText="1" shrinkToFit="1"/>
    </xf>
    <xf numFmtId="0" fontId="1" fillId="0" borderId="11" xfId="0" applyFont="1" applyFill="1" applyBorder="1" applyAlignment="1">
      <alignment vertical="top" wrapText="1" shrinkToFit="1"/>
    </xf>
    <xf numFmtId="0" fontId="1" fillId="0" borderId="24" xfId="0" applyFont="1" applyFill="1" applyBorder="1" applyAlignment="1">
      <alignment vertical="top" wrapText="1" shrinkToFit="1"/>
    </xf>
    <xf numFmtId="0" fontId="1" fillId="0" borderId="22" xfId="0" applyFont="1" applyFill="1" applyBorder="1" applyAlignment="1">
      <alignment horizontal="left" vertical="top" wrapText="1" shrinkToFit="1"/>
    </xf>
    <xf numFmtId="0" fontId="1" fillId="0" borderId="11" xfId="0" applyFont="1" applyFill="1" applyBorder="1" applyAlignment="1">
      <alignment horizontal="left" vertical="top" wrapText="1" shrinkToFit="1"/>
    </xf>
    <xf numFmtId="0" fontId="1" fillId="0" borderId="24" xfId="0" applyFont="1" applyFill="1" applyBorder="1" applyAlignment="1">
      <alignment horizontal="left" vertical="top" wrapText="1" shrinkToFit="1"/>
    </xf>
    <xf numFmtId="0" fontId="1" fillId="0" borderId="2" xfId="0" applyFont="1" applyFill="1" applyBorder="1" applyAlignment="1">
      <alignment horizontal="left" vertical="top" wrapText="1" shrinkToFit="1"/>
    </xf>
    <xf numFmtId="0" fontId="1" fillId="0" borderId="15" xfId="0" applyFont="1" applyFill="1" applyBorder="1" applyAlignment="1">
      <alignment horizontal="left" vertical="top" wrapText="1" shrinkToFit="1"/>
    </xf>
    <xf numFmtId="0" fontId="1" fillId="0" borderId="7" xfId="0" applyFont="1" applyFill="1" applyBorder="1" applyAlignment="1">
      <alignment horizontal="left" vertical="top" wrapText="1" shrinkToFit="1"/>
    </xf>
    <xf numFmtId="0" fontId="1" fillId="0" borderId="22" xfId="0" applyFont="1" applyFill="1" applyBorder="1" applyAlignment="1" applyProtection="1">
      <alignment vertical="top" wrapText="1" shrinkToFit="1"/>
      <protection locked="0"/>
    </xf>
    <xf numFmtId="0" fontId="1" fillId="0" borderId="11" xfId="0" applyFont="1" applyFill="1" applyBorder="1" applyAlignment="1" applyProtection="1">
      <alignment vertical="top" wrapText="1" shrinkToFit="1"/>
      <protection locked="0"/>
    </xf>
    <xf numFmtId="0" fontId="1" fillId="0" borderId="24" xfId="0" applyFont="1" applyFill="1" applyBorder="1" applyAlignment="1" applyProtection="1">
      <alignment vertical="top" wrapText="1" shrinkToFit="1"/>
      <protection locked="0"/>
    </xf>
  </cellXfs>
  <cellStyles count="2">
    <cellStyle name="標準" xfId="0" builtinId="0"/>
    <cellStyle name="標準 2" xfId="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465296</xdr:colOff>
      <xdr:row>6</xdr:row>
      <xdr:rowOff>20957</xdr:rowOff>
    </xdr:from>
    <xdr:to>
      <xdr:col>4</xdr:col>
      <xdr:colOff>2066766</xdr:colOff>
      <xdr:row>9</xdr:row>
      <xdr:rowOff>384336</xdr:rowOff>
    </xdr:to>
    <xdr:sp macro="" textlink="">
      <xdr:nvSpPr>
        <xdr:cNvPr id="2" name="角丸四角形吹き出し 1">
          <a:extLst>
            <a:ext uri="{FF2B5EF4-FFF2-40B4-BE49-F238E27FC236}">
              <a16:creationId xmlns:a16="http://schemas.microsoft.com/office/drawing/2014/main" id="{D7CFBEE7-9086-48A5-8639-CB721ECC4488}"/>
            </a:ext>
          </a:extLst>
        </xdr:cNvPr>
        <xdr:cNvSpPr/>
      </xdr:nvSpPr>
      <xdr:spPr>
        <a:xfrm>
          <a:off x="6195536" y="2261237"/>
          <a:ext cx="2675890" cy="1536859"/>
        </a:xfrm>
        <a:prstGeom prst="wedgeRoundRectCallout">
          <a:avLst>
            <a:gd name="adj1" fmla="val -70001"/>
            <a:gd name="adj2" fmla="val -132410"/>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32"/>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25" customHeight="1"/>
  <cols>
    <col min="1" max="1" width="23.6640625" style="98" customWidth="1"/>
    <col min="2" max="2" width="56" style="98" customWidth="1"/>
    <col min="3" max="3" width="4.109375" style="99" customWidth="1"/>
    <col min="4" max="4" width="15.6640625" style="100" customWidth="1"/>
    <col min="5" max="5" width="30.6640625" style="98" customWidth="1"/>
    <col min="6" max="6" width="9" style="15" hidden="1" customWidth="1"/>
    <col min="7" max="7" width="26.44140625" style="15" hidden="1" customWidth="1"/>
    <col min="8" max="16" width="9" style="15" hidden="1" customWidth="1"/>
    <col min="17" max="17" width="0" style="15" hidden="1" customWidth="1"/>
    <col min="18" max="16384" width="9" style="15"/>
  </cols>
  <sheetData>
    <row r="1" spans="1:16" ht="29.1" customHeight="1">
      <c r="A1" s="154" t="s">
        <v>52</v>
      </c>
      <c r="B1" s="10"/>
      <c r="C1" s="1"/>
      <c r="D1" s="2" t="s">
        <v>53</v>
      </c>
      <c r="E1" s="3" t="s">
        <v>54</v>
      </c>
      <c r="F1" s="155" t="s">
        <v>177</v>
      </c>
      <c r="G1" s="156" t="s">
        <v>178</v>
      </c>
      <c r="H1" s="11"/>
      <c r="I1" s="12" t="s">
        <v>4</v>
      </c>
      <c r="J1" s="12" t="s">
        <v>55</v>
      </c>
      <c r="K1" s="13" t="s">
        <v>56</v>
      </c>
      <c r="L1" s="13" t="s">
        <v>57</v>
      </c>
      <c r="M1" s="14" t="s">
        <v>58</v>
      </c>
      <c r="N1" s="14" t="s">
        <v>56</v>
      </c>
      <c r="O1" s="13" t="s">
        <v>59</v>
      </c>
      <c r="P1" s="13" t="s">
        <v>60</v>
      </c>
    </row>
    <row r="2" spans="1:16" s="18" customFormat="1" ht="29.1" customHeight="1">
      <c r="A2" s="5" t="s">
        <v>0</v>
      </c>
      <c r="B2" s="124" t="s">
        <v>1</v>
      </c>
      <c r="C2" s="5"/>
      <c r="D2" s="6" t="s">
        <v>61</v>
      </c>
      <c r="E2" s="7" t="s">
        <v>62</v>
      </c>
      <c r="F2" s="9" t="s">
        <v>63</v>
      </c>
      <c r="G2" s="9" t="s">
        <v>64</v>
      </c>
      <c r="H2" s="8" t="s">
        <v>65</v>
      </c>
      <c r="I2" s="16">
        <f ca="1">TODAY()</f>
        <v>46205</v>
      </c>
      <c r="J2" s="17"/>
      <c r="K2" s="17"/>
      <c r="L2" s="17"/>
      <c r="M2" s="17"/>
      <c r="N2" s="17"/>
      <c r="O2" s="17"/>
      <c r="P2" s="17"/>
    </row>
    <row r="3" spans="1:16" s="22" customFormat="1" ht="26.4">
      <c r="A3" s="148" t="s">
        <v>172</v>
      </c>
      <c r="B3" s="148" t="s">
        <v>173</v>
      </c>
      <c r="C3" s="149" t="s">
        <v>15</v>
      </c>
      <c r="D3" s="47" t="s">
        <v>7</v>
      </c>
      <c r="E3" s="106"/>
      <c r="F3" s="128"/>
      <c r="G3" s="135"/>
      <c r="H3" s="22" t="str">
        <f>IF(A3=0,H2,INDEX(調査対象選定!A:A,MATCH(A3,調査対象選定!B:B,0)))</f>
        <v>○</v>
      </c>
      <c r="I3" s="49" t="str">
        <f ca="1">TEXT(I2,"gge.m.d")&amp;CHAR(10)&amp;"指導員:"</f>
        <v>令8.7.2
指導員:</v>
      </c>
    </row>
    <row r="4" spans="1:16" s="22" customFormat="1" ht="39.6">
      <c r="A4" s="205" t="s">
        <v>2</v>
      </c>
      <c r="B4" s="23" t="s">
        <v>66</v>
      </c>
      <c r="C4" s="24" t="s">
        <v>4</v>
      </c>
      <c r="D4" s="25" t="s">
        <v>8</v>
      </c>
      <c r="E4" s="107"/>
      <c r="F4" s="129"/>
      <c r="G4" s="136"/>
      <c r="H4" s="22" t="str">
        <f>IF(A4=0,H3,INDEX(調査対象選定!A:A,MATCH(A4,調査対象選定!B:B,0)))</f>
        <v>○</v>
      </c>
    </row>
    <row r="5" spans="1:16" s="22" customFormat="1" ht="26.4">
      <c r="A5" s="205"/>
      <c r="B5" s="27" t="s">
        <v>67</v>
      </c>
      <c r="C5" s="28" t="s">
        <v>4</v>
      </c>
      <c r="D5" s="29" t="s">
        <v>8</v>
      </c>
      <c r="E5" s="108"/>
      <c r="F5" s="130"/>
      <c r="G5" s="137"/>
      <c r="H5" s="22" t="str">
        <f>IF(A5=0,H4,INDEX(調査対象選定!A:A,MATCH(A5,調査対象選定!B:B,0)))</f>
        <v>○</v>
      </c>
    </row>
    <row r="6" spans="1:16" s="22" customFormat="1" ht="26.4">
      <c r="A6" s="206" t="s">
        <v>25</v>
      </c>
      <c r="B6" s="31" t="s">
        <v>68</v>
      </c>
      <c r="C6" s="32" t="s">
        <v>4</v>
      </c>
      <c r="D6" s="33" t="s">
        <v>26</v>
      </c>
      <c r="E6" s="202"/>
      <c r="F6" s="131"/>
      <c r="G6" s="138"/>
      <c r="H6" s="22" t="str">
        <f>IF(A6=0,H5,INDEX(調査対象選定!A:A,MATCH(A6,調査対象選定!B:B,0)))</f>
        <v>○</v>
      </c>
    </row>
    <row r="7" spans="1:16" s="22" customFormat="1" ht="26.4">
      <c r="A7" s="205"/>
      <c r="B7" s="34" t="s">
        <v>165</v>
      </c>
      <c r="C7" s="35" t="s">
        <v>4</v>
      </c>
      <c r="D7" s="36" t="s">
        <v>27</v>
      </c>
      <c r="E7" s="203"/>
      <c r="F7" s="132"/>
      <c r="G7" s="139"/>
      <c r="H7" s="22" t="str">
        <f>IF(A7=0,H6,INDEX(調査対象選定!A:A,MATCH(A7,調査対象選定!B:B,0)))</f>
        <v>○</v>
      </c>
    </row>
    <row r="8" spans="1:16" s="22" customFormat="1" ht="26.4">
      <c r="A8" s="205"/>
      <c r="B8" s="37" t="s">
        <v>69</v>
      </c>
      <c r="C8" s="38" t="s">
        <v>4</v>
      </c>
      <c r="D8" s="39" t="s">
        <v>26</v>
      </c>
      <c r="E8" s="203"/>
      <c r="F8" s="132"/>
      <c r="G8" s="139"/>
      <c r="H8" s="22" t="str">
        <f>IF(A8=0,H7,INDEX(調査対象選定!A:A,MATCH(A8,調査対象選定!B:B,0)))</f>
        <v>○</v>
      </c>
    </row>
    <row r="9" spans="1:16" s="22" customFormat="1" ht="39.6">
      <c r="A9" s="207"/>
      <c r="B9" s="40" t="s">
        <v>70</v>
      </c>
      <c r="C9" s="41" t="s">
        <v>4</v>
      </c>
      <c r="D9" s="42" t="s">
        <v>27</v>
      </c>
      <c r="E9" s="204"/>
      <c r="F9" s="133"/>
      <c r="G9" s="140"/>
      <c r="H9" s="22" t="str">
        <f>IF(A9=0,H8,INDEX(調査対象選定!A:A,MATCH(A9,調査対象選定!B:B,0)))</f>
        <v>○</v>
      </c>
    </row>
    <row r="10" spans="1:16" s="22" customFormat="1" ht="39.6">
      <c r="A10" s="205" t="s">
        <v>28</v>
      </c>
      <c r="B10" s="37" t="s">
        <v>166</v>
      </c>
      <c r="C10" s="24" t="s">
        <v>4</v>
      </c>
      <c r="D10" s="43" t="s">
        <v>27</v>
      </c>
      <c r="E10" s="107"/>
      <c r="F10" s="129"/>
      <c r="G10" s="136"/>
      <c r="H10" s="22" t="str">
        <f>IF(A10=0,H9,INDEX(調査対象選定!A:A,MATCH(A10,調査対象選定!B:B,0)))</f>
        <v>○</v>
      </c>
    </row>
    <row r="11" spans="1:16" s="22" customFormat="1" ht="26.4">
      <c r="A11" s="205"/>
      <c r="B11" s="27" t="s">
        <v>167</v>
      </c>
      <c r="C11" s="35" t="s">
        <v>4</v>
      </c>
      <c r="D11" s="36" t="s">
        <v>26</v>
      </c>
      <c r="E11" s="109"/>
      <c r="F11" s="132"/>
      <c r="G11" s="139"/>
      <c r="H11" s="22" t="str">
        <f>IF(A11=0,H10,INDEX(調査対象選定!A:A,MATCH(A11,調査対象選定!B:B,0)))</f>
        <v>○</v>
      </c>
    </row>
    <row r="12" spans="1:16" s="22" customFormat="1" ht="26.4">
      <c r="A12" s="205"/>
      <c r="B12" s="27" t="s">
        <v>168</v>
      </c>
      <c r="C12" s="38" t="s">
        <v>4</v>
      </c>
      <c r="D12" s="36" t="s">
        <v>27</v>
      </c>
      <c r="E12" s="109"/>
      <c r="F12" s="132"/>
      <c r="G12" s="139"/>
      <c r="H12" s="22" t="str">
        <f>IF(A12=0,H11,INDEX(調査対象選定!A:A,MATCH(A12,調査対象選定!B:B,0)))</f>
        <v>○</v>
      </c>
    </row>
    <row r="13" spans="1:16" s="22" customFormat="1" ht="26.4">
      <c r="A13" s="205"/>
      <c r="B13" s="40" t="s">
        <v>169</v>
      </c>
      <c r="C13" s="28" t="s">
        <v>4</v>
      </c>
      <c r="D13" s="39" t="s">
        <v>26</v>
      </c>
      <c r="E13" s="110"/>
      <c r="F13" s="130"/>
      <c r="G13" s="137"/>
      <c r="H13" s="22" t="str">
        <f>IF(A13=0,H12,INDEX(調査対象選定!A:A,MATCH(A13,調査対象選定!B:B,0)))</f>
        <v>○</v>
      </c>
    </row>
    <row r="14" spans="1:16" s="22" customFormat="1" ht="26.4">
      <c r="A14" s="206" t="s">
        <v>29</v>
      </c>
      <c r="B14" s="31" t="s">
        <v>71</v>
      </c>
      <c r="C14" s="32" t="s">
        <v>4</v>
      </c>
      <c r="D14" s="33" t="s">
        <v>27</v>
      </c>
      <c r="E14" s="202"/>
      <c r="F14" s="131"/>
      <c r="G14" s="138"/>
      <c r="H14" s="22" t="str">
        <f>IF(A14=0,H13,INDEX(調査対象選定!A:A,MATCH(A14,調査対象選定!B:B,0)))</f>
        <v>○</v>
      </c>
    </row>
    <row r="15" spans="1:16" s="22" customFormat="1" ht="66">
      <c r="A15" s="207"/>
      <c r="B15" s="40" t="s">
        <v>72</v>
      </c>
      <c r="C15" s="41" t="s">
        <v>4</v>
      </c>
      <c r="D15" s="46" t="s">
        <v>27</v>
      </c>
      <c r="E15" s="204"/>
      <c r="F15" s="133"/>
      <c r="G15" s="140"/>
      <c r="H15" s="22" t="str">
        <f>IF(A15=0,H14,INDEX(調査対象選定!A:A,MATCH(A15,調査対象選定!B:B,0)))</f>
        <v>○</v>
      </c>
    </row>
    <row r="16" spans="1:16" s="22" customFormat="1" ht="39.6">
      <c r="A16" s="205" t="s">
        <v>24</v>
      </c>
      <c r="B16" s="23" t="s">
        <v>73</v>
      </c>
      <c r="C16" s="24" t="s">
        <v>4</v>
      </c>
      <c r="D16" s="25" t="s">
        <v>3</v>
      </c>
      <c r="E16" s="107"/>
      <c r="F16" s="129"/>
      <c r="G16" s="136"/>
      <c r="H16" s="22" t="str">
        <f>IF(A16=0,H15,INDEX(調査対象選定!A:A,MATCH(A16,調査対象選定!B:B,0)))</f>
        <v>○</v>
      </c>
    </row>
    <row r="17" spans="1:8" s="22" customFormat="1" ht="26.4">
      <c r="A17" s="205"/>
      <c r="B17" s="27" t="s">
        <v>74</v>
      </c>
      <c r="C17" s="28" t="s">
        <v>4</v>
      </c>
      <c r="D17" s="29" t="s">
        <v>3</v>
      </c>
      <c r="E17" s="108"/>
      <c r="F17" s="130"/>
      <c r="G17" s="137"/>
      <c r="H17" s="22" t="str">
        <f>IF(A17=0,H16,INDEX(調査対象選定!A:A,MATCH(A17,調査対象選定!B:B,0)))</f>
        <v>○</v>
      </c>
    </row>
    <row r="18" spans="1:8" s="22" customFormat="1" ht="26.4">
      <c r="A18" s="19" t="s">
        <v>24</v>
      </c>
      <c r="B18" s="19" t="s">
        <v>75</v>
      </c>
      <c r="C18" s="20" t="s">
        <v>4</v>
      </c>
      <c r="D18" s="47" t="s">
        <v>7</v>
      </c>
      <c r="E18" s="106"/>
      <c r="F18" s="128"/>
      <c r="G18" s="135"/>
      <c r="H18" s="22" t="str">
        <f>IF(A18=0,H17,INDEX(調査対象選定!A:A,MATCH(A18,調査対象選定!B:B,0)))</f>
        <v>○</v>
      </c>
    </row>
    <row r="19" spans="1:8" s="22" customFormat="1" ht="66">
      <c r="A19" s="205" t="s">
        <v>9</v>
      </c>
      <c r="B19" s="23" t="s">
        <v>76</v>
      </c>
      <c r="C19" s="24" t="s">
        <v>4</v>
      </c>
      <c r="D19" s="25" t="s">
        <v>7</v>
      </c>
      <c r="E19" s="107"/>
      <c r="F19" s="129"/>
      <c r="G19" s="136"/>
      <c r="H19" s="22" t="str">
        <f>IF(A19=0,H18,INDEX(調査対象選定!A:A,MATCH(A19,調査対象選定!B:B,0)))</f>
        <v>○</v>
      </c>
    </row>
    <row r="20" spans="1:8" s="22" customFormat="1" ht="66">
      <c r="A20" s="205"/>
      <c r="B20" s="34" t="s">
        <v>77</v>
      </c>
      <c r="C20" s="35" t="s">
        <v>4</v>
      </c>
      <c r="D20" s="48" t="s">
        <v>7</v>
      </c>
      <c r="E20" s="111"/>
      <c r="F20" s="132"/>
      <c r="G20" s="139"/>
      <c r="H20" s="22" t="str">
        <f>IF(A20=0,H19,INDEX(調査対象選定!A:A,MATCH(A20,調査対象選定!B:B,0)))</f>
        <v>○</v>
      </c>
    </row>
    <row r="21" spans="1:8" s="22" customFormat="1" ht="26.4">
      <c r="A21" s="205"/>
      <c r="B21" s="34" t="s">
        <v>78</v>
      </c>
      <c r="C21" s="35" t="s">
        <v>4</v>
      </c>
      <c r="D21" s="48" t="s">
        <v>7</v>
      </c>
      <c r="E21" s="109"/>
      <c r="F21" s="132"/>
      <c r="G21" s="139"/>
      <c r="H21" s="22" t="str">
        <f>IF(A21=0,H20,INDEX(調査対象選定!A:A,MATCH(A21,調査対象選定!B:B,0)))</f>
        <v>○</v>
      </c>
    </row>
    <row r="22" spans="1:8" s="22" customFormat="1" ht="26.4">
      <c r="A22" s="205"/>
      <c r="B22" s="34" t="s">
        <v>79</v>
      </c>
      <c r="C22" s="35" t="s">
        <v>4</v>
      </c>
      <c r="D22" s="48" t="s">
        <v>7</v>
      </c>
      <c r="E22" s="109"/>
      <c r="F22" s="132"/>
      <c r="G22" s="139"/>
      <c r="H22" s="22" t="str">
        <f>IF(A22=0,H21,INDEX(調査対象選定!A:A,MATCH(A22,調査対象選定!B:B,0)))</f>
        <v>○</v>
      </c>
    </row>
    <row r="23" spans="1:8" s="22" customFormat="1" ht="26.4">
      <c r="A23" s="205"/>
      <c r="B23" s="34" t="s">
        <v>80</v>
      </c>
      <c r="C23" s="35" t="s">
        <v>4</v>
      </c>
      <c r="D23" s="48" t="s">
        <v>7</v>
      </c>
      <c r="E23" s="109"/>
      <c r="F23" s="132"/>
      <c r="G23" s="139"/>
      <c r="H23" s="22" t="str">
        <f>IF(A23=0,H22,INDEX(調査対象選定!A:A,MATCH(A23,調査対象選定!B:B,0)))</f>
        <v>○</v>
      </c>
    </row>
    <row r="24" spans="1:8" s="22" customFormat="1" ht="26.4">
      <c r="A24" s="205"/>
      <c r="B24" s="27" t="s">
        <v>81</v>
      </c>
      <c r="C24" s="28" t="s">
        <v>4</v>
      </c>
      <c r="D24" s="29" t="s">
        <v>7</v>
      </c>
      <c r="E24" s="108"/>
      <c r="F24" s="130"/>
      <c r="G24" s="137"/>
      <c r="H24" s="22" t="str">
        <f>IF(A24=0,H23,INDEX(調査対象選定!A:A,MATCH(A24,調査対象選定!B:B,0)))</f>
        <v>○</v>
      </c>
    </row>
    <row r="25" spans="1:8" s="22" customFormat="1" ht="39.6">
      <c r="A25" s="206" t="s">
        <v>10</v>
      </c>
      <c r="B25" s="50" t="s">
        <v>163</v>
      </c>
      <c r="C25" s="51" t="s">
        <v>4</v>
      </c>
      <c r="D25" s="52" t="s">
        <v>7</v>
      </c>
      <c r="E25" s="112"/>
      <c r="F25" s="131"/>
      <c r="G25" s="138"/>
      <c r="H25" s="22" t="str">
        <f>IF(A25=0,H24,INDEX(調査対象選定!A:A,MATCH(A25,調査対象選定!B:B,0)))</f>
        <v>○</v>
      </c>
    </row>
    <row r="26" spans="1:8" s="22" customFormat="1" ht="39.6">
      <c r="A26" s="205"/>
      <c r="B26" s="37" t="s">
        <v>82</v>
      </c>
      <c r="C26" s="35" t="s">
        <v>4</v>
      </c>
      <c r="D26" s="53" t="s">
        <v>7</v>
      </c>
      <c r="E26" s="109"/>
      <c r="F26" s="132"/>
      <c r="G26" s="139"/>
      <c r="H26" s="22" t="str">
        <f>IF(A26=0,H25,INDEX(調査対象選定!A:A,MATCH(A26,調査対象選定!B:B,0)))</f>
        <v>○</v>
      </c>
    </row>
    <row r="27" spans="1:8" s="22" customFormat="1" ht="26.4">
      <c r="A27" s="205"/>
      <c r="B27" s="34" t="s">
        <v>83</v>
      </c>
      <c r="C27" s="35" t="s">
        <v>4</v>
      </c>
      <c r="D27" s="53" t="s">
        <v>11</v>
      </c>
      <c r="E27" s="109"/>
      <c r="F27" s="132"/>
      <c r="G27" s="139"/>
      <c r="H27" s="22" t="str">
        <f>IF(A27=0,H26,INDEX(調査対象選定!A:A,MATCH(A27,調査対象選定!B:B,0)))</f>
        <v>○</v>
      </c>
    </row>
    <row r="28" spans="1:8" s="22" customFormat="1" ht="26.4">
      <c r="A28" s="205"/>
      <c r="B28" s="34" t="s">
        <v>84</v>
      </c>
      <c r="C28" s="35" t="s">
        <v>4</v>
      </c>
      <c r="D28" s="53" t="s">
        <v>11</v>
      </c>
      <c r="E28" s="109"/>
      <c r="F28" s="132"/>
      <c r="G28" s="139"/>
      <c r="H28" s="22" t="str">
        <f>IF(A28=0,H27,INDEX(調査対象選定!A:A,MATCH(A28,調査対象選定!B:B,0)))</f>
        <v>○</v>
      </c>
    </row>
    <row r="29" spans="1:8" s="22" customFormat="1" ht="26.4">
      <c r="A29" s="205"/>
      <c r="B29" s="37" t="s">
        <v>85</v>
      </c>
      <c r="C29" s="35" t="s">
        <v>4</v>
      </c>
      <c r="D29" s="53" t="s">
        <v>11</v>
      </c>
      <c r="E29" s="109"/>
      <c r="F29" s="132"/>
      <c r="G29" s="139"/>
      <c r="H29" s="22" t="str">
        <f>IF(A29=0,H28,INDEX(調査対象選定!A:A,MATCH(A29,調査対象選定!B:B,0)))</f>
        <v>○</v>
      </c>
    </row>
    <row r="30" spans="1:8" s="22" customFormat="1" ht="39.6">
      <c r="A30" s="205"/>
      <c r="B30" s="34" t="s">
        <v>164</v>
      </c>
      <c r="C30" s="35" t="s">
        <v>4</v>
      </c>
      <c r="D30" s="48" t="s">
        <v>7</v>
      </c>
      <c r="E30" s="109"/>
      <c r="F30" s="132"/>
      <c r="G30" s="139"/>
      <c r="H30" s="22" t="str">
        <f>IF(A30=0,H29,INDEX(調査対象選定!A:A,MATCH(A30,調査対象選定!B:B,0)))</f>
        <v>○</v>
      </c>
    </row>
    <row r="31" spans="1:8" s="22" customFormat="1" ht="26.4">
      <c r="A31" s="205"/>
      <c r="B31" s="34" t="s">
        <v>86</v>
      </c>
      <c r="C31" s="35" t="s">
        <v>4</v>
      </c>
      <c r="D31" s="53" t="s">
        <v>11</v>
      </c>
      <c r="E31" s="109"/>
      <c r="F31" s="132"/>
      <c r="G31" s="139"/>
      <c r="H31" s="22" t="str">
        <f>IF(A31=0,H30,INDEX(調査対象選定!A:A,MATCH(A31,調査対象選定!B:B,0)))</f>
        <v>○</v>
      </c>
    </row>
    <row r="32" spans="1:8" s="22" customFormat="1" ht="26.4">
      <c r="A32" s="205"/>
      <c r="B32" s="37" t="s">
        <v>87</v>
      </c>
      <c r="C32" s="35" t="s">
        <v>4</v>
      </c>
      <c r="D32" s="53" t="s">
        <v>11</v>
      </c>
      <c r="E32" s="110"/>
      <c r="F32" s="132"/>
      <c r="G32" s="139"/>
      <c r="H32" s="22" t="str">
        <f>IF(A32=0,H31,INDEX(調査対象選定!A:A,MATCH(A32,調査対象選定!B:B,0)))</f>
        <v>○</v>
      </c>
    </row>
    <row r="33" spans="1:8" s="22" customFormat="1" ht="26.4">
      <c r="A33" s="207"/>
      <c r="B33" s="40" t="s">
        <v>88</v>
      </c>
      <c r="C33" s="41" t="s">
        <v>4</v>
      </c>
      <c r="D33" s="54" t="s">
        <v>7</v>
      </c>
      <c r="E33" s="113"/>
      <c r="F33" s="133"/>
      <c r="G33" s="140"/>
      <c r="H33" s="22" t="str">
        <f>IF(A33=0,H32,INDEX(調査対象選定!A:A,MATCH(A33,調査対象選定!B:B,0)))</f>
        <v>○</v>
      </c>
    </row>
    <row r="34" spans="1:8" s="22" customFormat="1" ht="26.4">
      <c r="A34" s="205" t="s">
        <v>12</v>
      </c>
      <c r="B34" s="37" t="s">
        <v>89</v>
      </c>
      <c r="C34" s="38" t="s">
        <v>4</v>
      </c>
      <c r="D34" s="39" t="s">
        <v>7</v>
      </c>
      <c r="E34" s="107"/>
      <c r="F34" s="129"/>
      <c r="G34" s="136"/>
      <c r="H34" s="22" t="str">
        <f>IF(A34=0,H33,INDEX(調査対象選定!A:A,MATCH(A34,調査対象選定!B:B,0)))</f>
        <v>○</v>
      </c>
    </row>
    <row r="35" spans="1:8" s="22" customFormat="1" ht="26.4">
      <c r="A35" s="205"/>
      <c r="B35" s="34" t="s">
        <v>90</v>
      </c>
      <c r="C35" s="35" t="s">
        <v>4</v>
      </c>
      <c r="D35" s="48" t="s">
        <v>13</v>
      </c>
      <c r="E35" s="109"/>
      <c r="F35" s="132"/>
      <c r="G35" s="139"/>
      <c r="H35" s="22" t="str">
        <f>IF(A35=0,H34,INDEX(調査対象選定!A:A,MATCH(A35,調査対象選定!B:B,0)))</f>
        <v>○</v>
      </c>
    </row>
    <row r="36" spans="1:8" s="22" customFormat="1" ht="26.4">
      <c r="A36" s="205"/>
      <c r="B36" s="27" t="s">
        <v>88</v>
      </c>
      <c r="C36" s="28" t="s">
        <v>4</v>
      </c>
      <c r="D36" s="55" t="s">
        <v>7</v>
      </c>
      <c r="E36" s="108"/>
      <c r="F36" s="130"/>
      <c r="G36" s="137"/>
      <c r="H36" s="22" t="str">
        <f>IF(A36=0,H35,INDEX(調査対象選定!A:A,MATCH(A36,調査対象選定!B:B,0)))</f>
        <v>○</v>
      </c>
    </row>
    <row r="37" spans="1:8" s="22" customFormat="1" ht="26.4">
      <c r="A37" s="19" t="s">
        <v>17</v>
      </c>
      <c r="B37" s="19" t="s">
        <v>91</v>
      </c>
      <c r="C37" s="20" t="s">
        <v>4</v>
      </c>
      <c r="D37" s="47" t="s">
        <v>11</v>
      </c>
      <c r="E37" s="106"/>
      <c r="F37" s="128"/>
      <c r="G37" s="135"/>
      <c r="H37" s="22" t="str">
        <f>IF(A37=0,H36,INDEX(調査対象選定!A:A,MATCH(A37,調査対象選定!B:B,0)))</f>
        <v>○</v>
      </c>
    </row>
    <row r="38" spans="1:8" s="22" customFormat="1" ht="39.6">
      <c r="A38" s="205" t="s">
        <v>30</v>
      </c>
      <c r="B38" s="23" t="s">
        <v>92</v>
      </c>
      <c r="C38" s="56" t="s">
        <v>31</v>
      </c>
      <c r="D38" s="209" t="s">
        <v>32</v>
      </c>
      <c r="E38" s="114"/>
      <c r="F38" s="129"/>
      <c r="G38" s="136"/>
      <c r="H38" s="22" t="str">
        <f>IF(A38=0,H37,INDEX(調査対象選定!A:A,MATCH(A38,調査対象選定!B:B,0)))</f>
        <v>○</v>
      </c>
    </row>
    <row r="39" spans="1:8" s="22" customFormat="1" ht="26.4">
      <c r="A39" s="205"/>
      <c r="B39" s="23" t="s">
        <v>93</v>
      </c>
      <c r="C39" s="56" t="s">
        <v>31</v>
      </c>
      <c r="D39" s="209"/>
      <c r="E39" s="114"/>
      <c r="F39" s="132"/>
      <c r="G39" s="139"/>
      <c r="H39" s="22" t="str">
        <f>IF(A39=0,H38,INDEX(調査対象選定!A:A,MATCH(A39,調査対象選定!B:B,0)))</f>
        <v>○</v>
      </c>
    </row>
    <row r="40" spans="1:8" s="22" customFormat="1" ht="52.8">
      <c r="A40" s="205"/>
      <c r="B40" s="34" t="s">
        <v>94</v>
      </c>
      <c r="C40" s="57" t="s">
        <v>31</v>
      </c>
      <c r="D40" s="210"/>
      <c r="E40" s="115"/>
      <c r="F40" s="132"/>
      <c r="G40" s="139"/>
      <c r="H40" s="22" t="str">
        <f>IF(A40=0,H39,INDEX(調査対象選定!A:A,MATCH(A40,調査対象選定!B:B,0)))</f>
        <v>○</v>
      </c>
    </row>
    <row r="41" spans="1:8" s="22" customFormat="1" ht="26.4">
      <c r="A41" s="205"/>
      <c r="B41" s="27" t="s">
        <v>95</v>
      </c>
      <c r="C41" s="58" t="s">
        <v>31</v>
      </c>
      <c r="D41" s="59" t="s">
        <v>33</v>
      </c>
      <c r="E41" s="116"/>
      <c r="F41" s="130"/>
      <c r="G41" s="137"/>
      <c r="H41" s="22" t="str">
        <f>IF(A41=0,H40,INDEX(調査対象選定!A:A,MATCH(A41,調査対象選定!B:B,0)))</f>
        <v>○</v>
      </c>
    </row>
    <row r="42" spans="1:8" s="22" customFormat="1" ht="39.6">
      <c r="A42" s="206" t="s">
        <v>34</v>
      </c>
      <c r="B42" s="50" t="s">
        <v>96</v>
      </c>
      <c r="C42" s="60" t="s">
        <v>31</v>
      </c>
      <c r="D42" s="61" t="s">
        <v>33</v>
      </c>
      <c r="E42" s="117"/>
      <c r="F42" s="131"/>
      <c r="G42" s="138"/>
      <c r="H42" s="22" t="str">
        <f>IF(A42=0,H41,INDEX(調査対象選定!A:A,MATCH(A42,調査対象選定!B:B,0)))</f>
        <v>○</v>
      </c>
    </row>
    <row r="43" spans="1:8" s="22" customFormat="1" ht="26.4">
      <c r="A43" s="207"/>
      <c r="B43" s="40" t="s">
        <v>97</v>
      </c>
      <c r="C43" s="62" t="s">
        <v>31</v>
      </c>
      <c r="D43" s="63" t="s">
        <v>35</v>
      </c>
      <c r="E43" s="118"/>
      <c r="F43" s="133"/>
      <c r="G43" s="140"/>
      <c r="H43" s="22" t="str">
        <f>IF(A43=0,H42,INDEX(調査対象選定!A:A,MATCH(A43,調査対象選定!B:B,0)))</f>
        <v>○</v>
      </c>
    </row>
    <row r="44" spans="1:8" s="22" customFormat="1" ht="52.8">
      <c r="A44" s="205" t="s">
        <v>36</v>
      </c>
      <c r="B44" s="23" t="s">
        <v>98</v>
      </c>
      <c r="C44" s="64" t="s">
        <v>37</v>
      </c>
      <c r="D44" s="65" t="s">
        <v>38</v>
      </c>
      <c r="E44" s="119"/>
      <c r="F44" s="129"/>
      <c r="G44" s="136"/>
      <c r="H44" s="22" t="str">
        <f>IF(A44=0,H43,INDEX(調査対象選定!A:A,MATCH(A44,調査対象選定!B:B,0)))</f>
        <v>○</v>
      </c>
    </row>
    <row r="45" spans="1:8" s="22" customFormat="1" ht="66">
      <c r="A45" s="205"/>
      <c r="B45" s="34" t="s">
        <v>99</v>
      </c>
      <c r="C45" s="66" t="s">
        <v>37</v>
      </c>
      <c r="D45" s="67" t="s">
        <v>39</v>
      </c>
      <c r="E45" s="120"/>
      <c r="F45" s="132"/>
      <c r="G45" s="139"/>
      <c r="H45" s="22" t="str">
        <f>IF(A45=0,H44,INDEX(調査対象選定!A:A,MATCH(A45,調査対象選定!B:B,0)))</f>
        <v>○</v>
      </c>
    </row>
    <row r="46" spans="1:8" s="22" customFormat="1" ht="66">
      <c r="A46" s="205"/>
      <c r="B46" s="34" t="s">
        <v>100</v>
      </c>
      <c r="C46" s="66" t="s">
        <v>37</v>
      </c>
      <c r="D46" s="67" t="s">
        <v>39</v>
      </c>
      <c r="E46" s="120"/>
      <c r="F46" s="132"/>
      <c r="G46" s="139"/>
      <c r="H46" s="22" t="str">
        <f>IF(A46=0,H45,INDEX(調査対象選定!A:A,MATCH(A46,調査対象選定!B:B,0)))</f>
        <v>○</v>
      </c>
    </row>
    <row r="47" spans="1:8" s="22" customFormat="1" ht="39.6">
      <c r="A47" s="205"/>
      <c r="B47" s="34" t="s">
        <v>101</v>
      </c>
      <c r="C47" s="66" t="s">
        <v>37</v>
      </c>
      <c r="D47" s="67" t="s">
        <v>39</v>
      </c>
      <c r="E47" s="120"/>
      <c r="F47" s="132"/>
      <c r="G47" s="139"/>
      <c r="H47" s="22" t="str">
        <f>IF(A47=0,H46,INDEX(調査対象選定!A:A,MATCH(A47,調査対象選定!B:B,0)))</f>
        <v>○</v>
      </c>
    </row>
    <row r="48" spans="1:8" s="22" customFormat="1" ht="132">
      <c r="A48" s="205"/>
      <c r="B48" s="34" t="s">
        <v>102</v>
      </c>
      <c r="C48" s="66" t="s">
        <v>37</v>
      </c>
      <c r="D48" s="67" t="s">
        <v>40</v>
      </c>
      <c r="E48" s="120" t="s">
        <v>41</v>
      </c>
      <c r="F48" s="132"/>
      <c r="G48" s="139"/>
      <c r="H48" s="22" t="str">
        <f>IF(A48=0,H47,INDEX(調査対象選定!A:A,MATCH(A48,調査対象選定!B:B,0)))</f>
        <v>○</v>
      </c>
    </row>
    <row r="49" spans="1:8" s="22" customFormat="1" ht="39.6">
      <c r="A49" s="205"/>
      <c r="B49" s="34" t="s">
        <v>103</v>
      </c>
      <c r="C49" s="66" t="s">
        <v>37</v>
      </c>
      <c r="D49" s="67" t="s">
        <v>38</v>
      </c>
      <c r="E49" s="120"/>
      <c r="F49" s="132"/>
      <c r="G49" s="139"/>
      <c r="H49" s="22" t="str">
        <f>IF(A49=0,H48,INDEX(調査対象選定!A:A,MATCH(A49,調査対象選定!B:B,0)))</f>
        <v>○</v>
      </c>
    </row>
    <row r="50" spans="1:8" s="22" customFormat="1" ht="26.4">
      <c r="A50" s="205"/>
      <c r="B50" s="27" t="s">
        <v>104</v>
      </c>
      <c r="C50" s="68" t="s">
        <v>37</v>
      </c>
      <c r="D50" s="69" t="s">
        <v>42</v>
      </c>
      <c r="E50" s="121"/>
      <c r="F50" s="130"/>
      <c r="G50" s="137"/>
      <c r="H50" s="22" t="str">
        <f>IF(A50=0,H49,INDEX(調査対象選定!A:A,MATCH(A50,調査対象選定!B:B,0)))</f>
        <v>○</v>
      </c>
    </row>
    <row r="51" spans="1:8" s="22" customFormat="1" ht="26.4">
      <c r="A51" s="206" t="s">
        <v>18</v>
      </c>
      <c r="B51" s="50" t="s">
        <v>105</v>
      </c>
      <c r="C51" s="51" t="s">
        <v>4</v>
      </c>
      <c r="D51" s="70" t="s">
        <v>7</v>
      </c>
      <c r="E51" s="112"/>
      <c r="F51" s="131"/>
      <c r="G51" s="138"/>
      <c r="H51" s="22" t="str">
        <f>IF(A51=0,H50,INDEX(調査対象選定!A:A,MATCH(A51,調査対象選定!B:B,0)))</f>
        <v>○</v>
      </c>
    </row>
    <row r="52" spans="1:8" s="22" customFormat="1" ht="26.4">
      <c r="A52" s="205"/>
      <c r="B52" s="34" t="s">
        <v>106</v>
      </c>
      <c r="C52" s="35" t="s">
        <v>4</v>
      </c>
      <c r="D52" s="48" t="s">
        <v>7</v>
      </c>
      <c r="E52" s="109"/>
      <c r="F52" s="132"/>
      <c r="G52" s="139"/>
      <c r="H52" s="22" t="str">
        <f>IF(A52=0,H51,INDEX(調査対象選定!A:A,MATCH(A52,調査対象選定!B:B,0)))</f>
        <v>○</v>
      </c>
    </row>
    <row r="53" spans="1:8" s="22" customFormat="1" ht="26.4">
      <c r="A53" s="205"/>
      <c r="B53" s="34" t="s">
        <v>107</v>
      </c>
      <c r="C53" s="35" t="s">
        <v>4</v>
      </c>
      <c r="D53" s="48" t="s">
        <v>7</v>
      </c>
      <c r="E53" s="109"/>
      <c r="F53" s="132"/>
      <c r="G53" s="139"/>
      <c r="H53" s="22" t="str">
        <f>IF(A53=0,H52,INDEX(調査対象選定!A:A,MATCH(A53,調査対象選定!B:B,0)))</f>
        <v>○</v>
      </c>
    </row>
    <row r="54" spans="1:8" s="22" customFormat="1" ht="66">
      <c r="A54" s="205"/>
      <c r="B54" s="34" t="s">
        <v>108</v>
      </c>
      <c r="C54" s="35" t="s">
        <v>4</v>
      </c>
      <c r="D54" s="48" t="s">
        <v>7</v>
      </c>
      <c r="E54" s="109"/>
      <c r="F54" s="132"/>
      <c r="G54" s="139"/>
      <c r="H54" s="22" t="str">
        <f>IF(A54=0,H53,INDEX(調査対象選定!A:A,MATCH(A54,調査対象選定!B:B,0)))</f>
        <v>○</v>
      </c>
    </row>
    <row r="55" spans="1:8" s="22" customFormat="1" ht="26.4">
      <c r="A55" s="205"/>
      <c r="B55" s="27" t="s">
        <v>109</v>
      </c>
      <c r="C55" s="28" t="s">
        <v>4</v>
      </c>
      <c r="D55" s="29" t="s">
        <v>51</v>
      </c>
      <c r="E55" s="108" t="s">
        <v>19</v>
      </c>
      <c r="F55" s="132"/>
      <c r="G55" s="139"/>
      <c r="H55" s="22" t="str">
        <f>IF(A55=0,H54,INDEX(調査対象選定!A:A,MATCH(A55,調査対象選定!B:B,0)))</f>
        <v>○</v>
      </c>
    </row>
    <row r="56" spans="1:8" s="22" customFormat="1" ht="26.4">
      <c r="A56" s="207"/>
      <c r="B56" s="40" t="s">
        <v>110</v>
      </c>
      <c r="C56" s="41" t="s">
        <v>4</v>
      </c>
      <c r="D56" s="46" t="s">
        <v>7</v>
      </c>
      <c r="E56" s="113"/>
      <c r="F56" s="133"/>
      <c r="G56" s="140"/>
      <c r="H56" s="22" t="str">
        <f>IF(A56=0,H55,INDEX(調査対象選定!A:A,MATCH(A56,調査対象選定!B:B,0)))</f>
        <v>○</v>
      </c>
    </row>
    <row r="57" spans="1:8" s="22" customFormat="1" ht="52.8">
      <c r="A57" s="205" t="s">
        <v>14</v>
      </c>
      <c r="B57" s="23" t="s">
        <v>111</v>
      </c>
      <c r="C57" s="24" t="s">
        <v>4</v>
      </c>
      <c r="D57" s="25" t="s">
        <v>7</v>
      </c>
      <c r="E57" s="107"/>
      <c r="F57" s="129"/>
      <c r="G57" s="136"/>
      <c r="H57" s="22" t="str">
        <f>IF(A57=0,H56,INDEX(調査対象選定!A:A,MATCH(A57,調査対象選定!B:B,0)))</f>
        <v>○</v>
      </c>
    </row>
    <row r="58" spans="1:8" s="22" customFormat="1" ht="79.2">
      <c r="A58" s="205"/>
      <c r="B58" s="34" t="s">
        <v>112</v>
      </c>
      <c r="C58" s="35" t="s">
        <v>4</v>
      </c>
      <c r="D58" s="48" t="s">
        <v>7</v>
      </c>
      <c r="E58" s="109"/>
      <c r="F58" s="132"/>
      <c r="G58" s="139"/>
      <c r="H58" s="22" t="str">
        <f>IF(A58=0,H57,INDEX(調査対象選定!A:A,MATCH(A58,調査対象選定!B:B,0)))</f>
        <v>○</v>
      </c>
    </row>
    <row r="59" spans="1:8" s="22" customFormat="1" ht="39.6">
      <c r="A59" s="205"/>
      <c r="B59" s="27" t="s">
        <v>113</v>
      </c>
      <c r="C59" s="28" t="s">
        <v>4</v>
      </c>
      <c r="D59" s="29" t="s">
        <v>7</v>
      </c>
      <c r="E59" s="108"/>
      <c r="F59" s="130"/>
      <c r="G59" s="137"/>
      <c r="H59" s="22" t="str">
        <f>IF(A59=0,H58,INDEX(調査対象選定!A:A,MATCH(A59,調査対象選定!B:B,0)))</f>
        <v>○</v>
      </c>
    </row>
    <row r="60" spans="1:8" s="22" customFormat="1" ht="52.8">
      <c r="A60" s="206" t="s">
        <v>5</v>
      </c>
      <c r="B60" s="50" t="s">
        <v>111</v>
      </c>
      <c r="C60" s="51" t="s">
        <v>4</v>
      </c>
      <c r="D60" s="70" t="s">
        <v>7</v>
      </c>
      <c r="E60" s="112"/>
      <c r="F60" s="131"/>
      <c r="G60" s="138"/>
      <c r="H60" s="22" t="str">
        <f>IF(A60=0,H59,INDEX(調査対象選定!A:A,MATCH(A60,調査対象選定!B:B,0)))</f>
        <v>○</v>
      </c>
    </row>
    <row r="61" spans="1:8" s="22" customFormat="1" ht="79.2">
      <c r="A61" s="205"/>
      <c r="B61" s="34" t="s">
        <v>112</v>
      </c>
      <c r="C61" s="35" t="s">
        <v>4</v>
      </c>
      <c r="D61" s="48" t="s">
        <v>7</v>
      </c>
      <c r="E61" s="109"/>
      <c r="F61" s="132"/>
      <c r="G61" s="139"/>
      <c r="H61" s="22" t="str">
        <f>IF(A61=0,H60,INDEX(調査対象選定!A:A,MATCH(A61,調査対象選定!B:B,0)))</f>
        <v>○</v>
      </c>
    </row>
    <row r="62" spans="1:8" s="22" customFormat="1" ht="39.6">
      <c r="A62" s="205"/>
      <c r="B62" s="34" t="s">
        <v>113</v>
      </c>
      <c r="C62" s="35" t="s">
        <v>4</v>
      </c>
      <c r="D62" s="48" t="s">
        <v>7</v>
      </c>
      <c r="E62" s="109"/>
      <c r="F62" s="132"/>
      <c r="G62" s="139"/>
      <c r="H62" s="22" t="str">
        <f>IF(A62=0,H61,INDEX(調査対象選定!A:A,MATCH(A62,調査対象選定!B:B,0)))</f>
        <v>○</v>
      </c>
    </row>
    <row r="63" spans="1:8" s="22" customFormat="1" ht="39.6">
      <c r="A63" s="205"/>
      <c r="B63" s="34" t="s">
        <v>114</v>
      </c>
      <c r="C63" s="35" t="s">
        <v>4</v>
      </c>
      <c r="D63" s="48" t="s">
        <v>7</v>
      </c>
      <c r="E63" s="109"/>
      <c r="F63" s="132"/>
      <c r="G63" s="139"/>
      <c r="H63" s="22" t="str">
        <f>IF(A63=0,H62,INDEX(調査対象選定!A:A,MATCH(A63,調査対象選定!B:B,0)))</f>
        <v>○</v>
      </c>
    </row>
    <row r="64" spans="1:8" s="22" customFormat="1" ht="52.8">
      <c r="A64" s="207"/>
      <c r="B64" s="40" t="s">
        <v>115</v>
      </c>
      <c r="C64" s="41" t="s">
        <v>4</v>
      </c>
      <c r="D64" s="46" t="s">
        <v>7</v>
      </c>
      <c r="E64" s="113"/>
      <c r="F64" s="133"/>
      <c r="G64" s="140"/>
      <c r="H64" s="22" t="str">
        <f>IF(A64=0,H63,INDEX(調査対象選定!A:A,MATCH(A64,調査対象選定!B:B,0)))</f>
        <v>○</v>
      </c>
    </row>
    <row r="65" spans="1:8" s="22" customFormat="1" ht="26.4">
      <c r="A65" s="37" t="s">
        <v>23</v>
      </c>
      <c r="B65" s="45" t="s">
        <v>116</v>
      </c>
      <c r="C65" s="38" t="s">
        <v>4</v>
      </c>
      <c r="D65" s="71" t="s">
        <v>11</v>
      </c>
      <c r="E65" s="110"/>
      <c r="F65" s="134"/>
      <c r="G65" s="141"/>
      <c r="H65" s="22" t="str">
        <f>IF(A65=0,H64,INDEX(調査対象選定!A:A,MATCH(A65,調査対象選定!B:B,0)))</f>
        <v>○</v>
      </c>
    </row>
    <row r="66" spans="1:8" s="22" customFormat="1" ht="171.6">
      <c r="A66" s="211" t="s">
        <v>43</v>
      </c>
      <c r="B66" s="72" t="s">
        <v>117</v>
      </c>
      <c r="C66" s="73" t="s">
        <v>37</v>
      </c>
      <c r="D66" s="74" t="s">
        <v>42</v>
      </c>
      <c r="E66" s="101"/>
      <c r="F66" s="131"/>
      <c r="G66" s="138"/>
      <c r="H66" s="22" t="str">
        <f>IF(A66=0,H65,INDEX(調査対象選定!A:A,MATCH(A66,調査対象選定!B:B,0)))</f>
        <v>○</v>
      </c>
    </row>
    <row r="67" spans="1:8" s="22" customFormat="1" ht="39.6">
      <c r="A67" s="208"/>
      <c r="B67" s="75" t="s">
        <v>118</v>
      </c>
      <c r="C67" s="76" t="s">
        <v>37</v>
      </c>
      <c r="D67" s="77" t="s">
        <v>42</v>
      </c>
      <c r="E67" s="102"/>
      <c r="F67" s="132"/>
      <c r="G67" s="139"/>
      <c r="H67" s="22" t="str">
        <f>IF(A67=0,H66,INDEX(調査対象選定!A:A,MATCH(A67,調査対象選定!B:B,0)))</f>
        <v>○</v>
      </c>
    </row>
    <row r="68" spans="1:8" s="22" customFormat="1" ht="79.2">
      <c r="A68" s="208"/>
      <c r="B68" s="75" t="s">
        <v>119</v>
      </c>
      <c r="C68" s="76" t="s">
        <v>37</v>
      </c>
      <c r="D68" s="77" t="s">
        <v>42</v>
      </c>
      <c r="E68" s="102"/>
      <c r="F68" s="132"/>
      <c r="G68" s="139"/>
      <c r="H68" s="22" t="str">
        <f>IF(A68=0,H67,INDEX(調査対象選定!A:A,MATCH(A68,調査対象選定!B:B,0)))</f>
        <v>○</v>
      </c>
    </row>
    <row r="69" spans="1:8" s="22" customFormat="1" ht="66">
      <c r="A69" s="208"/>
      <c r="B69" s="75" t="s">
        <v>120</v>
      </c>
      <c r="C69" s="76" t="s">
        <v>37</v>
      </c>
      <c r="D69" s="77" t="s">
        <v>42</v>
      </c>
      <c r="E69" s="102"/>
      <c r="F69" s="132"/>
      <c r="G69" s="139"/>
      <c r="H69" s="22" t="str">
        <f>IF(A69=0,H68,INDEX(調査対象選定!A:A,MATCH(A69,調査対象選定!B:B,0)))</f>
        <v>○</v>
      </c>
    </row>
    <row r="70" spans="1:8" s="22" customFormat="1" ht="39.6">
      <c r="A70" s="212"/>
      <c r="B70" s="78" t="s">
        <v>121</v>
      </c>
      <c r="C70" s="79" t="s">
        <v>37</v>
      </c>
      <c r="D70" s="80" t="s">
        <v>42</v>
      </c>
      <c r="E70" s="103"/>
      <c r="F70" s="133"/>
      <c r="G70" s="140"/>
      <c r="H70" s="22" t="str">
        <f>IF(A70=0,H69,INDEX(調査対象選定!A:A,MATCH(A70,調査対象選定!B:B,0)))</f>
        <v>○</v>
      </c>
    </row>
    <row r="71" spans="1:8" s="22" customFormat="1" ht="26.4">
      <c r="A71" s="208" t="s">
        <v>44</v>
      </c>
      <c r="B71" s="81" t="s">
        <v>122</v>
      </c>
      <c r="C71" s="82" t="s">
        <v>37</v>
      </c>
      <c r="D71" s="83" t="s">
        <v>42</v>
      </c>
      <c r="E71" s="104"/>
      <c r="F71" s="129"/>
      <c r="G71" s="136"/>
      <c r="H71" s="22" t="str">
        <f>IF(A71=0,H70,INDEX(調査対象選定!A:A,MATCH(A71,調査対象選定!B:B,0)))</f>
        <v>○</v>
      </c>
    </row>
    <row r="72" spans="1:8" s="22" customFormat="1" ht="92.4">
      <c r="A72" s="208"/>
      <c r="B72" s="75" t="s">
        <v>123</v>
      </c>
      <c r="C72" s="76" t="s">
        <v>37</v>
      </c>
      <c r="D72" s="77" t="s">
        <v>42</v>
      </c>
      <c r="E72" s="102"/>
      <c r="F72" s="132"/>
      <c r="G72" s="139"/>
      <c r="H72" s="22" t="str">
        <f>IF(A72=0,H71,INDEX(調査対象選定!A:A,MATCH(A72,調査対象選定!B:B,0)))</f>
        <v>○</v>
      </c>
    </row>
    <row r="73" spans="1:8" s="22" customFormat="1" ht="39.6">
      <c r="A73" s="208"/>
      <c r="B73" s="84" t="s">
        <v>124</v>
      </c>
      <c r="C73" s="85" t="s">
        <v>37</v>
      </c>
      <c r="D73" s="86" t="s">
        <v>42</v>
      </c>
      <c r="E73" s="105"/>
      <c r="F73" s="130"/>
      <c r="G73" s="137"/>
      <c r="H73" s="22" t="str">
        <f>IF(A73=0,H72,INDEX(調査対象選定!A:A,MATCH(A73,調査対象選定!B:B,0)))</f>
        <v>○</v>
      </c>
    </row>
    <row r="74" spans="1:8" s="87" customFormat="1" ht="26.4">
      <c r="A74" s="206" t="s">
        <v>21</v>
      </c>
      <c r="B74" s="50" t="s">
        <v>176</v>
      </c>
      <c r="C74" s="152" t="str">
        <f>IF(OR(C75=$J$1,C76=$J$1),$J$1,$I$1)</f>
        <v>□</v>
      </c>
      <c r="D74" s="153" t="s">
        <v>175</v>
      </c>
      <c r="E74" s="112"/>
      <c r="F74" s="131"/>
      <c r="G74" s="142"/>
      <c r="H74" s="22" t="str">
        <f>IF(A74=0,H73,INDEX(調査対象選定!A:A,MATCH(A74,調査対象選定!B:B,0)))</f>
        <v>○</v>
      </c>
    </row>
    <row r="75" spans="1:8" s="87" customFormat="1" ht="39.6">
      <c r="A75" s="205"/>
      <c r="B75" s="23" t="s">
        <v>125</v>
      </c>
      <c r="C75" s="35" t="s">
        <v>4</v>
      </c>
      <c r="D75" s="48" t="s">
        <v>7</v>
      </c>
      <c r="E75" s="107"/>
      <c r="F75" s="132"/>
      <c r="G75" s="111"/>
      <c r="H75" s="22" t="str">
        <f>IF(A75=0,H74,INDEX(調査対象選定!A:A,MATCH(A75,調査対象選定!B:B,0)))</f>
        <v>○</v>
      </c>
    </row>
    <row r="76" spans="1:8" s="87" customFormat="1" ht="39.6">
      <c r="A76" s="205"/>
      <c r="B76" s="23" t="s">
        <v>126</v>
      </c>
      <c r="C76" s="35" t="s">
        <v>4</v>
      </c>
      <c r="D76" s="48" t="s">
        <v>7</v>
      </c>
      <c r="E76" s="107"/>
      <c r="F76" s="132"/>
      <c r="G76" s="111"/>
      <c r="H76" s="22" t="str">
        <f>IF(A76=0,H75,INDEX(調査対象選定!A:A,MATCH(A76,調査対象選定!B:B,0)))</f>
        <v>○</v>
      </c>
    </row>
    <row r="77" spans="1:8" s="87" customFormat="1" ht="26.4">
      <c r="A77" s="205"/>
      <c r="B77" s="34" t="s">
        <v>107</v>
      </c>
      <c r="C77" s="35" t="s">
        <v>4</v>
      </c>
      <c r="D77" s="48" t="s">
        <v>7</v>
      </c>
      <c r="E77" s="109"/>
      <c r="F77" s="132"/>
      <c r="G77" s="111"/>
      <c r="H77" s="22" t="str">
        <f>IF(A77=0,H76,INDEX(調査対象選定!A:A,MATCH(A77,調査対象選定!B:B,0)))</f>
        <v>○</v>
      </c>
    </row>
    <row r="78" spans="1:8" s="87" customFormat="1" ht="39.6">
      <c r="A78" s="207"/>
      <c r="B78" s="40" t="s">
        <v>127</v>
      </c>
      <c r="C78" s="41" t="s">
        <v>4</v>
      </c>
      <c r="D78" s="46" t="s">
        <v>7</v>
      </c>
      <c r="E78" s="113"/>
      <c r="F78" s="133"/>
      <c r="G78" s="143"/>
      <c r="H78" s="22" t="str">
        <f>IF(A78=0,H77,INDEX(調査対象選定!A:A,MATCH(A78,調査対象選定!B:B,0)))</f>
        <v>○</v>
      </c>
    </row>
    <row r="79" spans="1:8" s="87" customFormat="1" ht="39.6">
      <c r="A79" s="205" t="s">
        <v>20</v>
      </c>
      <c r="B79" s="23" t="s">
        <v>128</v>
      </c>
      <c r="C79" s="24" t="s">
        <v>4</v>
      </c>
      <c r="D79" s="25" t="s">
        <v>7</v>
      </c>
      <c r="E79" s="107"/>
      <c r="F79" s="129"/>
      <c r="G79" s="144"/>
      <c r="H79" s="22" t="str">
        <f>IF(A79=0,H78,INDEX(調査対象選定!A:A,MATCH(A79,調査対象選定!B:B,0)))</f>
        <v>○</v>
      </c>
    </row>
    <row r="80" spans="1:8" s="87" customFormat="1" ht="26.4">
      <c r="A80" s="205"/>
      <c r="B80" s="34" t="s">
        <v>107</v>
      </c>
      <c r="C80" s="35" t="s">
        <v>4</v>
      </c>
      <c r="D80" s="48" t="s">
        <v>7</v>
      </c>
      <c r="E80" s="109"/>
      <c r="F80" s="132"/>
      <c r="G80" s="111"/>
      <c r="H80" s="22" t="str">
        <f>IF(A80=0,H79,INDEX(調査対象選定!A:A,MATCH(A80,調査対象選定!B:B,0)))</f>
        <v>○</v>
      </c>
    </row>
    <row r="81" spans="1:8" s="87" customFormat="1" ht="39.6">
      <c r="A81" s="205"/>
      <c r="B81" s="27" t="s">
        <v>129</v>
      </c>
      <c r="C81" s="28" t="s">
        <v>4</v>
      </c>
      <c r="D81" s="29" t="s">
        <v>7</v>
      </c>
      <c r="E81" s="108"/>
      <c r="F81" s="130"/>
      <c r="G81" s="145"/>
      <c r="H81" s="22" t="str">
        <f>IF(A81=0,H80,INDEX(調査対象選定!A:A,MATCH(A81,調査対象選定!B:B,0)))</f>
        <v>○</v>
      </c>
    </row>
    <row r="82" spans="1:8" s="87" customFormat="1" ht="26.4">
      <c r="A82" s="206" t="s">
        <v>22</v>
      </c>
      <c r="B82" s="50" t="s">
        <v>130</v>
      </c>
      <c r="C82" s="152" t="str">
        <f>IF(OR(C83=$J$1,C84=$J$1,C85=$J$1),$J$1,$I$1)</f>
        <v>□</v>
      </c>
      <c r="D82" s="153" t="s">
        <v>175</v>
      </c>
      <c r="E82" s="112"/>
      <c r="F82" s="131"/>
      <c r="G82" s="142"/>
      <c r="H82" s="22" t="str">
        <f>IF(A82=0,H81,INDEX(調査対象選定!A:A,MATCH(A82,調査対象選定!B:B,0)))</f>
        <v>○</v>
      </c>
    </row>
    <row r="83" spans="1:8" s="87" customFormat="1" ht="39.6">
      <c r="A83" s="205"/>
      <c r="B83" s="23" t="s">
        <v>131</v>
      </c>
      <c r="C83" s="24" t="s">
        <v>4</v>
      </c>
      <c r="D83" s="25" t="s">
        <v>7</v>
      </c>
      <c r="E83" s="107"/>
      <c r="F83" s="132"/>
      <c r="G83" s="111"/>
      <c r="H83" s="22" t="str">
        <f>IF(A83=0,H82,INDEX(調査対象選定!A:A,MATCH(A83,調査対象選定!B:B,0)))</f>
        <v>○</v>
      </c>
    </row>
    <row r="84" spans="1:8" s="87" customFormat="1" ht="39.6">
      <c r="A84" s="205"/>
      <c r="B84" s="23" t="s">
        <v>132</v>
      </c>
      <c r="C84" s="24" t="s">
        <v>4</v>
      </c>
      <c r="D84" s="25" t="s">
        <v>7</v>
      </c>
      <c r="E84" s="107"/>
      <c r="F84" s="132"/>
      <c r="G84" s="111"/>
      <c r="H84" s="22" t="str">
        <f>IF(A84=0,H83,INDEX(調査対象選定!A:A,MATCH(A84,調査対象選定!B:B,0)))</f>
        <v>○</v>
      </c>
    </row>
    <row r="85" spans="1:8" s="87" customFormat="1" ht="52.8">
      <c r="A85" s="205"/>
      <c r="B85" s="23" t="s">
        <v>133</v>
      </c>
      <c r="C85" s="35" t="s">
        <v>4</v>
      </c>
      <c r="D85" s="48" t="s">
        <v>7</v>
      </c>
      <c r="E85" s="107"/>
      <c r="F85" s="132"/>
      <c r="G85" s="111"/>
      <c r="H85" s="22" t="str">
        <f>IF(A85=0,H84,INDEX(調査対象選定!A:A,MATCH(A85,調査対象選定!B:B,0)))</f>
        <v>○</v>
      </c>
    </row>
    <row r="86" spans="1:8" s="87" customFormat="1" ht="26.4">
      <c r="A86" s="205"/>
      <c r="B86" s="34" t="s">
        <v>107</v>
      </c>
      <c r="C86" s="35" t="s">
        <v>4</v>
      </c>
      <c r="D86" s="48" t="s">
        <v>7</v>
      </c>
      <c r="E86" s="109"/>
      <c r="F86" s="132"/>
      <c r="G86" s="111"/>
      <c r="H86" s="22" t="str">
        <f>IF(A86=0,H85,INDEX(調査対象選定!A:A,MATCH(A86,調査対象選定!B:B,0)))</f>
        <v>○</v>
      </c>
    </row>
    <row r="87" spans="1:8" s="87" customFormat="1" ht="39.6">
      <c r="A87" s="207"/>
      <c r="B87" s="40" t="s">
        <v>134</v>
      </c>
      <c r="C87" s="41" t="s">
        <v>4</v>
      </c>
      <c r="D87" s="46" t="s">
        <v>7</v>
      </c>
      <c r="E87" s="113"/>
      <c r="F87" s="133"/>
      <c r="G87" s="143"/>
      <c r="H87" s="22" t="str">
        <f>IF(A87=0,H86,INDEX(調査対象選定!A:A,MATCH(A87,調査対象選定!B:B,0)))</f>
        <v>○</v>
      </c>
    </row>
    <row r="88" spans="1:8" s="87" customFormat="1" ht="52.8">
      <c r="A88" s="222" t="s">
        <v>204</v>
      </c>
      <c r="B88" s="26" t="s">
        <v>135</v>
      </c>
      <c r="C88" s="88" t="s">
        <v>37</v>
      </c>
      <c r="D88" s="89" t="s">
        <v>38</v>
      </c>
      <c r="E88" s="114" t="s">
        <v>45</v>
      </c>
      <c r="F88" s="129"/>
      <c r="G88" s="144"/>
      <c r="H88" s="22" t="str">
        <f>IF(A88=0,H87,INDEX(調査対象選定!A:A,MATCH(A88,調査対象選定!B:B,0)))</f>
        <v>○</v>
      </c>
    </row>
    <row r="89" spans="1:8" s="87" customFormat="1" ht="52.8">
      <c r="A89" s="223"/>
      <c r="B89" s="26" t="s">
        <v>170</v>
      </c>
      <c r="C89" s="90" t="s">
        <v>37</v>
      </c>
      <c r="D89" s="91" t="s">
        <v>42</v>
      </c>
      <c r="E89" s="115"/>
      <c r="F89" s="132"/>
      <c r="G89" s="111"/>
      <c r="H89" s="22" t="str">
        <f>IF(A89=0,H88,INDEX(調査対象選定!A:A,MATCH(A89,調査対象選定!B:B,0)))</f>
        <v>○</v>
      </c>
    </row>
    <row r="90" spans="1:8" s="87" customFormat="1" ht="66">
      <c r="A90" s="223"/>
      <c r="B90" s="26" t="s">
        <v>171</v>
      </c>
      <c r="C90" s="90" t="s">
        <v>37</v>
      </c>
      <c r="D90" s="91" t="s">
        <v>42</v>
      </c>
      <c r="E90" s="115"/>
      <c r="F90" s="132"/>
      <c r="G90" s="111"/>
      <c r="H90" s="22" t="str">
        <f>IF(A90=0,H89,INDEX(調査対象選定!A:A,MATCH(A90,調査対象選定!B:B,0)))</f>
        <v>○</v>
      </c>
    </row>
    <row r="91" spans="1:8" s="87" customFormat="1" ht="26.4">
      <c r="A91" s="223"/>
      <c r="B91" s="44" t="s">
        <v>136</v>
      </c>
      <c r="C91" s="90" t="s">
        <v>37</v>
      </c>
      <c r="D91" s="91" t="s">
        <v>38</v>
      </c>
      <c r="E91" s="115" t="s">
        <v>45</v>
      </c>
      <c r="F91" s="132"/>
      <c r="G91" s="111"/>
      <c r="H91" s="22" t="str">
        <f>IF(A91=0,H90,INDEX(調査対象選定!A:A,MATCH(A91,調査対象選定!B:B,0)))</f>
        <v>○</v>
      </c>
    </row>
    <row r="92" spans="1:8" s="87" customFormat="1" ht="26.4">
      <c r="A92" s="223"/>
      <c r="B92" s="44" t="s">
        <v>137</v>
      </c>
      <c r="C92" s="90" t="s">
        <v>37</v>
      </c>
      <c r="D92" s="91" t="s">
        <v>38</v>
      </c>
      <c r="E92" s="115"/>
      <c r="F92" s="132"/>
      <c r="G92" s="111"/>
      <c r="H92" s="22" t="str">
        <f>IF(A92=0,H91,INDEX(調査対象選定!A:A,MATCH(A92,調査対象選定!B:B,0)))</f>
        <v>○</v>
      </c>
    </row>
    <row r="93" spans="1:8" s="87" customFormat="1" ht="26.4">
      <c r="A93" s="223"/>
      <c r="B93" s="44" t="s">
        <v>138</v>
      </c>
      <c r="C93" s="90" t="s">
        <v>37</v>
      </c>
      <c r="D93" s="91" t="s">
        <v>38</v>
      </c>
      <c r="E93" s="115" t="s">
        <v>46</v>
      </c>
      <c r="F93" s="132"/>
      <c r="G93" s="111"/>
      <c r="H93" s="22" t="str">
        <f>IF(A93=0,H92,INDEX(調査対象選定!A:A,MATCH(A93,調査対象選定!B:B,0)))</f>
        <v>○</v>
      </c>
    </row>
    <row r="94" spans="1:8" s="87" customFormat="1" ht="26.4">
      <c r="A94" s="223"/>
      <c r="B94" s="44" t="s">
        <v>139</v>
      </c>
      <c r="C94" s="90" t="s">
        <v>37</v>
      </c>
      <c r="D94" s="91" t="s">
        <v>47</v>
      </c>
      <c r="E94" s="115"/>
      <c r="F94" s="132"/>
      <c r="G94" s="111"/>
      <c r="H94" s="22" t="str">
        <f>IF(A94=0,H93,INDEX(調査対象選定!A:A,MATCH(A94,調査対象選定!B:B,0)))</f>
        <v>○</v>
      </c>
    </row>
    <row r="95" spans="1:8" s="87" customFormat="1" ht="26.4">
      <c r="A95" s="223"/>
      <c r="B95" s="44" t="s">
        <v>140</v>
      </c>
      <c r="C95" s="90" t="s">
        <v>37</v>
      </c>
      <c r="D95" s="91" t="s">
        <v>48</v>
      </c>
      <c r="E95" s="115"/>
      <c r="F95" s="132"/>
      <c r="G95" s="111"/>
      <c r="H95" s="22" t="str">
        <f>IF(A95=0,H94,INDEX(調査対象選定!A:A,MATCH(A95,調査対象選定!B:B,0)))</f>
        <v>○</v>
      </c>
    </row>
    <row r="96" spans="1:8" s="87" customFormat="1" ht="26.4">
      <c r="A96" s="223"/>
      <c r="B96" s="44" t="s">
        <v>141</v>
      </c>
      <c r="C96" s="150" t="str">
        <f>IF(AND(C97=$J$1,C98=$J$1,C99=$J$1),$J$1,$I$1)</f>
        <v>□</v>
      </c>
      <c r="D96" s="151" t="s">
        <v>174</v>
      </c>
      <c r="E96" s="115"/>
      <c r="F96" s="132"/>
      <c r="G96" s="111"/>
      <c r="H96" s="22" t="str">
        <f>IF(A96=0,H95,INDEX(調査対象選定!A:A,MATCH(A96,調査対象選定!B:B,0)))</f>
        <v>○</v>
      </c>
    </row>
    <row r="97" spans="1:8" s="87" customFormat="1" ht="39.6">
      <c r="A97" s="223"/>
      <c r="B97" s="44" t="s">
        <v>142</v>
      </c>
      <c r="C97" s="90" t="s">
        <v>15</v>
      </c>
      <c r="D97" s="91" t="s">
        <v>38</v>
      </c>
      <c r="E97" s="115"/>
      <c r="F97" s="132"/>
      <c r="G97" s="111"/>
      <c r="H97" s="22" t="str">
        <f>IF(A97=0,H96,INDEX(調査対象選定!A:A,MATCH(A97,調査対象選定!B:B,0)))</f>
        <v>○</v>
      </c>
    </row>
    <row r="98" spans="1:8" s="87" customFormat="1" ht="39.6">
      <c r="A98" s="223"/>
      <c r="B98" s="44" t="s">
        <v>143</v>
      </c>
      <c r="C98" s="90" t="s">
        <v>15</v>
      </c>
      <c r="D98" s="91" t="s">
        <v>38</v>
      </c>
      <c r="E98" s="115" t="s">
        <v>49</v>
      </c>
      <c r="F98" s="132"/>
      <c r="G98" s="111"/>
      <c r="H98" s="22" t="str">
        <f>IF(A98=0,H97,INDEX(調査対象選定!A:A,MATCH(A98,調査対象選定!B:B,0)))</f>
        <v>○</v>
      </c>
    </row>
    <row r="99" spans="1:8" s="87" customFormat="1" ht="52.8">
      <c r="A99" s="223"/>
      <c r="B99" s="30" t="s">
        <v>144</v>
      </c>
      <c r="C99" s="92" t="s">
        <v>15</v>
      </c>
      <c r="D99" s="93" t="s">
        <v>16</v>
      </c>
      <c r="E99" s="116"/>
      <c r="F99" s="132"/>
      <c r="G99" s="111"/>
      <c r="H99" s="22" t="str">
        <f>IF(A99=0,H98,INDEX(調査対象選定!A:A,MATCH(A99,調査対象選定!B:B,0)))</f>
        <v>○</v>
      </c>
    </row>
    <row r="100" spans="1:8" s="87" customFormat="1" ht="39.6">
      <c r="A100" s="223"/>
      <c r="B100" s="34" t="s">
        <v>145</v>
      </c>
      <c r="C100" s="90" t="s">
        <v>37</v>
      </c>
      <c r="D100" s="91" t="s">
        <v>38</v>
      </c>
      <c r="E100" s="115"/>
      <c r="F100" s="132"/>
      <c r="G100" s="111"/>
      <c r="H100" s="22" t="str">
        <f>IF(A100=0,H99,INDEX(調査対象選定!A:A,MATCH(A100,調査対象選定!B:B,0)))</f>
        <v>○</v>
      </c>
    </row>
    <row r="101" spans="1:8" s="87" customFormat="1" ht="39.6">
      <c r="A101" s="223"/>
      <c r="B101" s="44" t="s">
        <v>146</v>
      </c>
      <c r="C101" s="90" t="s">
        <v>37</v>
      </c>
      <c r="D101" s="91" t="s">
        <v>38</v>
      </c>
      <c r="E101" s="115"/>
      <c r="F101" s="132"/>
      <c r="G101" s="111"/>
      <c r="H101" s="22" t="str">
        <f>IF(A101=0,H100,INDEX(調査対象選定!A:A,MATCH(A101,調査対象選定!B:B,0)))</f>
        <v>○</v>
      </c>
    </row>
    <row r="102" spans="1:8" s="87" customFormat="1" ht="26.4">
      <c r="A102" s="224"/>
      <c r="B102" s="30" t="s">
        <v>203</v>
      </c>
      <c r="C102" s="92" t="s">
        <v>37</v>
      </c>
      <c r="D102" s="93" t="s">
        <v>50</v>
      </c>
      <c r="E102" s="116"/>
      <c r="F102" s="130"/>
      <c r="G102" s="145"/>
      <c r="H102" s="22" t="str">
        <f>IF(A102=0,H101,INDEX(調査対象選定!A:A,MATCH(A102,調査対象選定!B:B,0)))</f>
        <v>○</v>
      </c>
    </row>
    <row r="103" spans="1:8" s="87" customFormat="1" ht="39.6">
      <c r="A103" s="200" t="s">
        <v>205</v>
      </c>
      <c r="B103" s="21" t="s">
        <v>147</v>
      </c>
      <c r="C103" s="94" t="s">
        <v>37</v>
      </c>
      <c r="D103" s="95" t="s">
        <v>42</v>
      </c>
      <c r="E103" s="122"/>
      <c r="F103" s="128"/>
      <c r="G103" s="146"/>
      <c r="H103" s="22" t="str">
        <f>IF(A103=0,H102,INDEX(調査対象選定!A:A,MATCH(A103,調査対象選定!B:B,0)))</f>
        <v>○</v>
      </c>
    </row>
    <row r="104" spans="1:8" s="87" customFormat="1" ht="39.6">
      <c r="A104" s="200" t="s">
        <v>206</v>
      </c>
      <c r="B104" s="45" t="s">
        <v>148</v>
      </c>
      <c r="C104" s="96" t="s">
        <v>37</v>
      </c>
      <c r="D104" s="97" t="s">
        <v>42</v>
      </c>
      <c r="E104" s="123"/>
      <c r="F104" s="134"/>
      <c r="G104" s="147"/>
      <c r="H104" s="22" t="str">
        <f>IF(A104=0,H103,INDEX(調査対象選定!A:A,MATCH(A104,調査対象選定!B:B,0)))</f>
        <v>○</v>
      </c>
    </row>
    <row r="105" spans="1:8" s="87" customFormat="1" ht="39.6">
      <c r="A105" s="201" t="s">
        <v>207</v>
      </c>
      <c r="B105" s="21" t="s">
        <v>149</v>
      </c>
      <c r="C105" s="94" t="s">
        <v>37</v>
      </c>
      <c r="D105" s="95" t="s">
        <v>42</v>
      </c>
      <c r="E105" s="122"/>
      <c r="F105" s="128"/>
      <c r="G105" s="146"/>
      <c r="H105" s="22" t="str">
        <f>IF(A105=0,H104,INDEX(調査対象選定!A:A,MATCH(A105,調査対象選定!B:B,0)))</f>
        <v>○</v>
      </c>
    </row>
    <row r="106" spans="1:8" s="163" customFormat="1" ht="52.8">
      <c r="A106" s="213" t="s">
        <v>208</v>
      </c>
      <c r="B106" s="157" t="s">
        <v>135</v>
      </c>
      <c r="C106" s="158" t="s">
        <v>179</v>
      </c>
      <c r="D106" s="159" t="s">
        <v>180</v>
      </c>
      <c r="E106" s="160" t="s">
        <v>181</v>
      </c>
      <c r="F106" s="161"/>
      <c r="G106" s="162"/>
      <c r="H106" s="22" t="str">
        <f>IF(A106=0,H105,INDEX(調査対象選定!A:A,MATCH(A106,調査対象選定!B:B,0)))</f>
        <v>○</v>
      </c>
    </row>
    <row r="107" spans="1:8" s="163" customFormat="1" ht="52.8">
      <c r="A107" s="214"/>
      <c r="B107" s="164" t="s">
        <v>182</v>
      </c>
      <c r="C107" s="165" t="s">
        <v>179</v>
      </c>
      <c r="D107" s="166" t="s">
        <v>183</v>
      </c>
      <c r="E107" s="167"/>
      <c r="F107" s="168"/>
      <c r="G107" s="169"/>
      <c r="H107" s="22" t="str">
        <f>IF(A107=0,H106,INDEX(調査対象選定!A:A,MATCH(A107,調査対象選定!B:B,0)))</f>
        <v>○</v>
      </c>
    </row>
    <row r="108" spans="1:8" s="163" customFormat="1" ht="66">
      <c r="A108" s="214"/>
      <c r="B108" s="164" t="s">
        <v>184</v>
      </c>
      <c r="C108" s="165" t="s">
        <v>179</v>
      </c>
      <c r="D108" s="166" t="s">
        <v>183</v>
      </c>
      <c r="E108" s="167"/>
      <c r="F108" s="168"/>
      <c r="G108" s="169"/>
      <c r="H108" s="22" t="str">
        <f>IF(A108=0,H107,INDEX(調査対象選定!A:A,MATCH(A108,調査対象選定!B:B,0)))</f>
        <v>○</v>
      </c>
    </row>
    <row r="109" spans="1:8" s="163" customFormat="1" ht="26.4">
      <c r="A109" s="214"/>
      <c r="B109" s="170" t="s">
        <v>136</v>
      </c>
      <c r="C109" s="165" t="s">
        <v>179</v>
      </c>
      <c r="D109" s="166" t="s">
        <v>180</v>
      </c>
      <c r="E109" s="167" t="s">
        <v>181</v>
      </c>
      <c r="F109" s="168"/>
      <c r="G109" s="169"/>
      <c r="H109" s="22" t="str">
        <f>IF(A109=0,H108,INDEX(調査対象選定!A:A,MATCH(A109,調査対象選定!B:B,0)))</f>
        <v>○</v>
      </c>
    </row>
    <row r="110" spans="1:8" s="163" customFormat="1" ht="26.4">
      <c r="A110" s="214"/>
      <c r="B110" s="170" t="s">
        <v>137</v>
      </c>
      <c r="C110" s="165" t="s">
        <v>179</v>
      </c>
      <c r="D110" s="166" t="s">
        <v>180</v>
      </c>
      <c r="E110" s="167"/>
      <c r="F110" s="168"/>
      <c r="G110" s="169"/>
      <c r="H110" s="22" t="str">
        <f>IF(A110=0,H109,INDEX(調査対象選定!A:A,MATCH(A110,調査対象選定!B:B,0)))</f>
        <v>○</v>
      </c>
    </row>
    <row r="111" spans="1:8" s="163" customFormat="1" ht="26.4">
      <c r="A111" s="214"/>
      <c r="B111" s="170" t="s">
        <v>138</v>
      </c>
      <c r="C111" s="165" t="s">
        <v>179</v>
      </c>
      <c r="D111" s="166" t="s">
        <v>180</v>
      </c>
      <c r="E111" s="167" t="s">
        <v>185</v>
      </c>
      <c r="F111" s="168"/>
      <c r="G111" s="169"/>
      <c r="H111" s="22" t="str">
        <f>IF(A111=0,H110,INDEX(調査対象選定!A:A,MATCH(A111,調査対象選定!B:B,0)))</f>
        <v>○</v>
      </c>
    </row>
    <row r="112" spans="1:8" s="163" customFormat="1" ht="26.4">
      <c r="A112" s="214"/>
      <c r="B112" s="170" t="s">
        <v>186</v>
      </c>
      <c r="C112" s="165" t="s">
        <v>179</v>
      </c>
      <c r="D112" s="166" t="s">
        <v>187</v>
      </c>
      <c r="E112" s="167"/>
      <c r="F112" s="168"/>
      <c r="G112" s="169"/>
      <c r="H112" s="22" t="str">
        <f>IF(A112=0,H111,INDEX(調査対象選定!A:A,MATCH(A112,調査対象選定!B:B,0)))</f>
        <v>○</v>
      </c>
    </row>
    <row r="113" spans="1:28" s="163" customFormat="1" ht="26.4">
      <c r="A113" s="214"/>
      <c r="B113" s="170" t="s">
        <v>140</v>
      </c>
      <c r="C113" s="165" t="s">
        <v>179</v>
      </c>
      <c r="D113" s="166" t="s">
        <v>188</v>
      </c>
      <c r="E113" s="167"/>
      <c r="F113" s="168"/>
      <c r="G113" s="169"/>
      <c r="H113" s="22" t="str">
        <f>IF(A113=0,H112,INDEX(調査対象選定!A:A,MATCH(A113,調査対象選定!B:B,0)))</f>
        <v>○</v>
      </c>
    </row>
    <row r="114" spans="1:28" s="163" customFormat="1" ht="26.4">
      <c r="A114" s="214"/>
      <c r="B114" s="170" t="s">
        <v>189</v>
      </c>
      <c r="C114" s="171" t="str">
        <f>IF(AND(C115=$J$1,C116=$J$1,C117=$J$1),$J$1,$I$1)</f>
        <v>□</v>
      </c>
      <c r="D114" s="172" t="s">
        <v>190</v>
      </c>
      <c r="E114" s="167"/>
      <c r="F114" s="168"/>
      <c r="G114" s="169"/>
      <c r="H114" s="22" t="str">
        <f>IF(A114=0,H113,INDEX(調査対象選定!A:A,MATCH(A114,調査対象選定!B:B,0)))</f>
        <v>○</v>
      </c>
    </row>
    <row r="115" spans="1:28" s="163" customFormat="1" ht="39.6">
      <c r="A115" s="214"/>
      <c r="B115" s="164" t="s">
        <v>191</v>
      </c>
      <c r="C115" s="165" t="s">
        <v>179</v>
      </c>
      <c r="D115" s="166" t="s">
        <v>180</v>
      </c>
      <c r="E115" s="167"/>
      <c r="F115" s="168"/>
      <c r="G115" s="169"/>
      <c r="H115" s="22" t="str">
        <f>IF(A115=0,H114,INDEX(調査対象選定!A:A,MATCH(A115,調査対象選定!B:B,0)))</f>
        <v>○</v>
      </c>
    </row>
    <row r="116" spans="1:28" s="163" customFormat="1" ht="39.6">
      <c r="A116" s="214"/>
      <c r="B116" s="164" t="s">
        <v>192</v>
      </c>
      <c r="C116" s="165" t="s">
        <v>179</v>
      </c>
      <c r="D116" s="166" t="s">
        <v>180</v>
      </c>
      <c r="E116" s="167" t="s">
        <v>193</v>
      </c>
      <c r="F116" s="168"/>
      <c r="G116" s="169"/>
      <c r="H116" s="22" t="str">
        <f>IF(A116=0,H115,INDEX(調査対象選定!A:A,MATCH(A116,調査対象選定!B:B,0)))</f>
        <v>○</v>
      </c>
    </row>
    <row r="117" spans="1:28" s="163" customFormat="1" ht="52.8">
      <c r="A117" s="214"/>
      <c r="B117" s="164" t="s">
        <v>194</v>
      </c>
      <c r="C117" s="173" t="s">
        <v>15</v>
      </c>
      <c r="D117" s="174" t="s">
        <v>16</v>
      </c>
      <c r="E117" s="175"/>
      <c r="F117" s="176"/>
      <c r="G117" s="177"/>
      <c r="H117" s="22" t="str">
        <f>IF(A117=0,H116,INDEX(調査対象選定!A:A,MATCH(A117,調査対象選定!B:B,0)))</f>
        <v>○</v>
      </c>
    </row>
    <row r="118" spans="1:28" s="163" customFormat="1" ht="39.6">
      <c r="A118" s="214"/>
      <c r="B118" s="178" t="s">
        <v>145</v>
      </c>
      <c r="C118" s="165" t="s">
        <v>179</v>
      </c>
      <c r="D118" s="166" t="s">
        <v>180</v>
      </c>
      <c r="E118" s="167"/>
      <c r="F118" s="168"/>
      <c r="G118" s="169"/>
      <c r="H118" s="22" t="str">
        <f>IF(A118=0,H117,INDEX(調査対象選定!A:A,MATCH(A118,調査対象選定!B:B,0)))</f>
        <v>○</v>
      </c>
    </row>
    <row r="119" spans="1:28" s="163" customFormat="1" ht="39.6">
      <c r="A119" s="214"/>
      <c r="B119" s="170" t="s">
        <v>146</v>
      </c>
      <c r="C119" s="165" t="s">
        <v>179</v>
      </c>
      <c r="D119" s="166" t="s">
        <v>180</v>
      </c>
      <c r="E119" s="167"/>
      <c r="F119" s="168"/>
      <c r="G119" s="169"/>
      <c r="H119" s="22" t="str">
        <f>IF(A119=0,H118,INDEX(調査対象選定!A:A,MATCH(A119,調査対象選定!B:B,0)))</f>
        <v>○</v>
      </c>
    </row>
    <row r="120" spans="1:28" s="163" customFormat="1" ht="26.4">
      <c r="A120" s="215"/>
      <c r="B120" s="179" t="s">
        <v>203</v>
      </c>
      <c r="C120" s="165" t="s">
        <v>179</v>
      </c>
      <c r="D120" s="180" t="s">
        <v>195</v>
      </c>
      <c r="E120" s="181"/>
      <c r="F120" s="182"/>
      <c r="G120" s="183"/>
      <c r="H120" s="22" t="str">
        <f>IF(A120=0,H119,INDEX(調査対象選定!A:A,MATCH(A120,調査対象選定!B:B,0)))</f>
        <v>○</v>
      </c>
    </row>
    <row r="121" spans="1:28" s="163" customFormat="1" ht="39.6">
      <c r="A121" s="216" t="s">
        <v>209</v>
      </c>
      <c r="B121" s="184" t="s">
        <v>196</v>
      </c>
      <c r="C121" s="158" t="s">
        <v>179</v>
      </c>
      <c r="D121" s="159" t="s">
        <v>183</v>
      </c>
      <c r="E121" s="160"/>
      <c r="F121" s="161"/>
      <c r="G121" s="162"/>
      <c r="H121" s="22" t="str">
        <f>IF(A121=0,H120,INDEX(調査対象選定!A:A,MATCH(A121,調査対象選定!B:B,0)))</f>
        <v>○</v>
      </c>
      <c r="AB121" s="185"/>
    </row>
    <row r="122" spans="1:28" s="163" customFormat="1" ht="34.049999999999997" customHeight="1">
      <c r="A122" s="217"/>
      <c r="B122" s="170" t="s">
        <v>197</v>
      </c>
      <c r="C122" s="186" t="str">
        <f>IF(OR(C123=$J$1,C124=$J$1),$J$1,$I$1)</f>
        <v>□</v>
      </c>
      <c r="D122" s="187" t="s">
        <v>175</v>
      </c>
      <c r="E122" s="188"/>
      <c r="F122" s="168"/>
      <c r="G122" s="169"/>
      <c r="H122" s="22" t="str">
        <f>IF(A122=0,H121,INDEX(調査対象選定!A:A,MATCH(A122,調査対象選定!B:B,0)))</f>
        <v>○</v>
      </c>
    </row>
    <row r="123" spans="1:28" s="163" customFormat="1" ht="60.6" customHeight="1">
      <c r="A123" s="217"/>
      <c r="B123" s="164" t="s">
        <v>198</v>
      </c>
      <c r="C123" s="165" t="s">
        <v>179</v>
      </c>
      <c r="D123" s="166" t="s">
        <v>183</v>
      </c>
      <c r="E123" s="188"/>
      <c r="F123" s="168"/>
      <c r="G123" s="169"/>
      <c r="H123" s="22" t="str">
        <f>IF(A123=0,H122,INDEX(調査対象選定!A:A,MATCH(A123,調査対象選定!B:B,0)))</f>
        <v>○</v>
      </c>
    </row>
    <row r="124" spans="1:28" s="163" customFormat="1" ht="35.549999999999997" customHeight="1">
      <c r="A124" s="218"/>
      <c r="B124" s="189" t="s">
        <v>199</v>
      </c>
      <c r="C124" s="190" t="s">
        <v>179</v>
      </c>
      <c r="D124" s="180" t="s">
        <v>183</v>
      </c>
      <c r="E124" s="191"/>
      <c r="F124" s="182"/>
      <c r="G124" s="183"/>
      <c r="H124" s="22" t="str">
        <f>IF(A124=0,H123,INDEX(調査対象選定!A:A,MATCH(A124,調査対象選定!B:B,0)))</f>
        <v>○</v>
      </c>
    </row>
    <row r="125" spans="1:28" s="163" customFormat="1" ht="39.6">
      <c r="A125" s="192" t="s">
        <v>210</v>
      </c>
      <c r="B125" s="193" t="s">
        <v>200</v>
      </c>
      <c r="C125" s="194" t="s">
        <v>179</v>
      </c>
      <c r="D125" s="195" t="s">
        <v>183</v>
      </c>
      <c r="E125" s="196"/>
      <c r="F125" s="197"/>
      <c r="G125" s="198"/>
      <c r="H125" s="22" t="str">
        <f>IF(A125=0,H124,INDEX(調査対象選定!A:A,MATCH(A125,調査対象選定!B:B,0)))</f>
        <v>○</v>
      </c>
    </row>
    <row r="126" spans="1:28" s="163" customFormat="1" ht="39.6">
      <c r="A126" s="219" t="s">
        <v>211</v>
      </c>
      <c r="B126" s="157" t="s">
        <v>200</v>
      </c>
      <c r="C126" s="158" t="s">
        <v>179</v>
      </c>
      <c r="D126" s="159" t="s">
        <v>183</v>
      </c>
      <c r="E126" s="160"/>
      <c r="F126" s="161"/>
      <c r="G126" s="162"/>
      <c r="H126" s="22" t="str">
        <f>IF(A126=0,H125,INDEX(調査対象選定!A:A,MATCH(A126,調査対象選定!B:B,0)))</f>
        <v>○</v>
      </c>
    </row>
    <row r="127" spans="1:28" s="163" customFormat="1" ht="34.049999999999997" customHeight="1">
      <c r="A127" s="220"/>
      <c r="B127" s="170" t="s">
        <v>197</v>
      </c>
      <c r="C127" s="186" t="str">
        <f>IF(OR(C128=$J$1,C129=$J$1),$J$1,$I$1)</f>
        <v>□</v>
      </c>
      <c r="D127" s="187" t="s">
        <v>175</v>
      </c>
      <c r="E127" s="167"/>
      <c r="F127" s="168"/>
      <c r="G127" s="169"/>
      <c r="H127" s="22" t="str">
        <f>IF(A127=0,H126,INDEX(調査対象選定!A:A,MATCH(A127,調査対象選定!B:B,0)))</f>
        <v>○</v>
      </c>
    </row>
    <row r="128" spans="1:28" s="163" customFormat="1" ht="60.6" customHeight="1">
      <c r="A128" s="220"/>
      <c r="B128" s="164" t="s">
        <v>198</v>
      </c>
      <c r="C128" s="165" t="s">
        <v>15</v>
      </c>
      <c r="D128" s="166" t="s">
        <v>183</v>
      </c>
      <c r="E128" s="167"/>
      <c r="F128" s="168"/>
      <c r="G128" s="169"/>
      <c r="H128" s="22" t="str">
        <f>IF(A128=0,H127,INDEX(調査対象選定!A:A,MATCH(A128,調査対象選定!B:B,0)))</f>
        <v>○</v>
      </c>
    </row>
    <row r="129" spans="1:8" s="163" customFormat="1" ht="35.549999999999997" customHeight="1">
      <c r="A129" s="221"/>
      <c r="B129" s="189" t="s">
        <v>199</v>
      </c>
      <c r="C129" s="190" t="s">
        <v>15</v>
      </c>
      <c r="D129" s="180" t="s">
        <v>183</v>
      </c>
      <c r="E129" s="181"/>
      <c r="F129" s="182"/>
      <c r="G129" s="183"/>
      <c r="H129" s="22" t="str">
        <f>IF(A129=0,H128,INDEX(調査対象選定!A:A,MATCH(A129,調査対象選定!B:B,0)))</f>
        <v>○</v>
      </c>
    </row>
    <row r="130" spans="1:8" s="163" customFormat="1" ht="39.6">
      <c r="A130" s="192" t="s">
        <v>212</v>
      </c>
      <c r="B130" s="193" t="s">
        <v>201</v>
      </c>
      <c r="C130" s="194" t="s">
        <v>179</v>
      </c>
      <c r="D130" s="195" t="s">
        <v>183</v>
      </c>
      <c r="E130" s="196"/>
      <c r="F130" s="197"/>
      <c r="G130" s="198"/>
      <c r="H130" s="22" t="str">
        <f>IF(A130=0,H129,INDEX(調査対象選定!A:A,MATCH(A130,調査対象選定!B:B,0)))</f>
        <v>○</v>
      </c>
    </row>
    <row r="131" spans="1:8" s="163" customFormat="1" ht="51.6" customHeight="1">
      <c r="A131" s="199" t="s">
        <v>213</v>
      </c>
      <c r="B131" s="193" t="s">
        <v>202</v>
      </c>
      <c r="C131" s="194" t="s">
        <v>179</v>
      </c>
      <c r="D131" s="195" t="s">
        <v>183</v>
      </c>
      <c r="E131" s="196"/>
      <c r="F131" s="197"/>
      <c r="G131" s="198"/>
      <c r="H131" s="22" t="str">
        <f>IF(A131=0,H130,INDEX(調査対象選定!A:A,MATCH(A131,調査対象選定!B:B,0)))</f>
        <v>○</v>
      </c>
    </row>
    <row r="132" spans="1:8" ht="20.25" customHeight="1">
      <c r="A132" s="98" t="s">
        <v>150</v>
      </c>
    </row>
  </sheetData>
  <autoFilter ref="A2:H105"/>
  <mergeCells count="26">
    <mergeCell ref="A106:A120"/>
    <mergeCell ref="A121:A124"/>
    <mergeCell ref="A126:A129"/>
    <mergeCell ref="A82:A87"/>
    <mergeCell ref="A88:A102"/>
    <mergeCell ref="D38:D40"/>
    <mergeCell ref="A42:A43"/>
    <mergeCell ref="A44:A50"/>
    <mergeCell ref="A66:A70"/>
    <mergeCell ref="A51:A56"/>
    <mergeCell ref="A57:A59"/>
    <mergeCell ref="A38:A41"/>
    <mergeCell ref="A16:A17"/>
    <mergeCell ref="A60:A64"/>
    <mergeCell ref="A74:A78"/>
    <mergeCell ref="A71:A73"/>
    <mergeCell ref="A79:A81"/>
    <mergeCell ref="A19:A24"/>
    <mergeCell ref="A25:A33"/>
    <mergeCell ref="A34:A36"/>
    <mergeCell ref="E6:E9"/>
    <mergeCell ref="A10:A13"/>
    <mergeCell ref="A14:A15"/>
    <mergeCell ref="E14:E15"/>
    <mergeCell ref="A4:A5"/>
    <mergeCell ref="A6:A9"/>
  </mergeCells>
  <phoneticPr fontId="5"/>
  <conditionalFormatting sqref="C3:D105 C132:D132">
    <cfRule type="expression" dxfId="50" priority="50">
      <formula>$C3=$J$1</formula>
    </cfRule>
  </conditionalFormatting>
  <conditionalFormatting sqref="D3:D105 D132">
    <cfRule type="expression" dxfId="49" priority="48">
      <formula>$C3=$K$1</formula>
    </cfRule>
  </conditionalFormatting>
  <conditionalFormatting sqref="C3:C105 C132">
    <cfRule type="expression" dxfId="48" priority="49">
      <formula>$C3=$K$1</formula>
    </cfRule>
  </conditionalFormatting>
  <conditionalFormatting sqref="A3:E87 A132:E132 B88:E105">
    <cfRule type="expression" dxfId="47" priority="51">
      <formula>AND($H3&lt;&gt;$L$1,$C3=$I$1)</formula>
    </cfRule>
  </conditionalFormatting>
  <conditionalFormatting sqref="F3:G105 F132:G132">
    <cfRule type="expression" dxfId="46" priority="47">
      <formula>OR($F3=$M$1,$F3=$N$1)</formula>
    </cfRule>
  </conditionalFormatting>
  <conditionalFormatting sqref="F130:G131">
    <cfRule type="expression" dxfId="45" priority="42">
      <formula>OR($F130=$M$1,$F130=$N$1)</formula>
    </cfRule>
  </conditionalFormatting>
  <conditionalFormatting sqref="C130:D131">
    <cfRule type="expression" dxfId="44" priority="45">
      <formula>$C130=$J$1</formula>
    </cfRule>
  </conditionalFormatting>
  <conditionalFormatting sqref="C130:C131">
    <cfRule type="expression" dxfId="43" priority="44">
      <formula>$C130=$K$1</formula>
    </cfRule>
  </conditionalFormatting>
  <conditionalFormatting sqref="D130:D131">
    <cfRule type="expression" dxfId="42" priority="43">
      <formula>$C130=$K$1</formula>
    </cfRule>
  </conditionalFormatting>
  <conditionalFormatting sqref="B130:E131">
    <cfRule type="expression" dxfId="41" priority="46">
      <formula>AND($H130&lt;&gt;$L$1,$C130=$I$1)</formula>
    </cfRule>
  </conditionalFormatting>
  <conditionalFormatting sqref="C114:D114">
    <cfRule type="expression" dxfId="40" priority="41">
      <formula>AND($C115=$J$1,$C116=$J$1,$C117=$J$1)</formula>
    </cfRule>
  </conditionalFormatting>
  <conditionalFormatting sqref="F106:G120 F125:G125">
    <cfRule type="expression" dxfId="39" priority="36">
      <formula>OR($F106=$M$1,$F106=$N$1)</formula>
    </cfRule>
  </conditionalFormatting>
  <conditionalFormatting sqref="C106:D120 C125:D125">
    <cfRule type="expression" dxfId="38" priority="39">
      <formula>$C106=$J$1</formula>
    </cfRule>
  </conditionalFormatting>
  <conditionalFormatting sqref="C106:C120 C125">
    <cfRule type="expression" dxfId="37" priority="38">
      <formula>$C106=$K$1</formula>
    </cfRule>
  </conditionalFormatting>
  <conditionalFormatting sqref="D106:D120 D125">
    <cfRule type="expression" dxfId="36" priority="37">
      <formula>$C106=$K$1</formula>
    </cfRule>
  </conditionalFormatting>
  <conditionalFormatting sqref="B125:E125 B106:E120">
    <cfRule type="expression" dxfId="35" priority="40">
      <formula>AND($H106&lt;&gt;$L$1,$C106=$I$1)</formula>
    </cfRule>
  </conditionalFormatting>
  <conditionalFormatting sqref="F121:G124">
    <cfRule type="expression" dxfId="34" priority="31">
      <formula>OR($F121=$M$1,$F121=$N$1)</formula>
    </cfRule>
  </conditionalFormatting>
  <conditionalFormatting sqref="C121:D121">
    <cfRule type="expression" dxfId="33" priority="34">
      <formula>$C121=$J$1</formula>
    </cfRule>
  </conditionalFormatting>
  <conditionalFormatting sqref="C121">
    <cfRule type="expression" dxfId="32" priority="33">
      <formula>$C121=$K$1</formula>
    </cfRule>
  </conditionalFormatting>
  <conditionalFormatting sqref="D121">
    <cfRule type="expression" dxfId="31" priority="32">
      <formula>$C121=$K$1</formula>
    </cfRule>
  </conditionalFormatting>
  <conditionalFormatting sqref="B121:E121">
    <cfRule type="expression" dxfId="30" priority="35">
      <formula>AND($H121&lt;&gt;$L$1,$C121=$I$1)</formula>
    </cfRule>
  </conditionalFormatting>
  <conditionalFormatting sqref="F126:G126">
    <cfRule type="expression" dxfId="29" priority="26">
      <formula>OR($F126=$M$1,$F126=$N$1)</formula>
    </cfRule>
  </conditionalFormatting>
  <conditionalFormatting sqref="C126:D126">
    <cfRule type="expression" dxfId="28" priority="29">
      <formula>$C126=$J$1</formula>
    </cfRule>
  </conditionalFormatting>
  <conditionalFormatting sqref="C126">
    <cfRule type="expression" dxfId="27" priority="28">
      <formula>$C126=$K$1</formula>
    </cfRule>
  </conditionalFormatting>
  <conditionalFormatting sqref="D126">
    <cfRule type="expression" dxfId="26" priority="27">
      <formula>$C126=$K$1</formula>
    </cfRule>
  </conditionalFormatting>
  <conditionalFormatting sqref="B126:E126">
    <cfRule type="expression" dxfId="25" priority="30">
      <formula>AND($H126&lt;&gt;$L$1,$C126=$I$1)</formula>
    </cfRule>
  </conditionalFormatting>
  <conditionalFormatting sqref="F127:G129">
    <cfRule type="expression" dxfId="24" priority="24">
      <formula>OR($F127=$M$1,$F127=$N$1)</formula>
    </cfRule>
  </conditionalFormatting>
  <conditionalFormatting sqref="E127:E129">
    <cfRule type="expression" dxfId="23" priority="25">
      <formula>AND($H127&lt;&gt;$L$1,$C127=$I$1)</formula>
    </cfRule>
  </conditionalFormatting>
  <conditionalFormatting sqref="C123:D124">
    <cfRule type="expression" dxfId="22" priority="22">
      <formula>$C123=$J$1</formula>
    </cfRule>
  </conditionalFormatting>
  <conditionalFormatting sqref="C123:C124">
    <cfRule type="expression" dxfId="21" priority="21">
      <formula>$C123=$K$1</formula>
    </cfRule>
  </conditionalFormatting>
  <conditionalFormatting sqref="D123:D124">
    <cfRule type="expression" dxfId="20" priority="20">
      <formula>$C123=$K$1</formula>
    </cfRule>
  </conditionalFormatting>
  <conditionalFormatting sqref="B123:E124 B122 E122">
    <cfRule type="expression" dxfId="19" priority="23">
      <formula>AND($H122&lt;&gt;$L$1,$C122=$I$1)</formula>
    </cfRule>
  </conditionalFormatting>
  <conditionalFormatting sqref="C122:D122">
    <cfRule type="expression" dxfId="18" priority="19">
      <formula>OR($C123=$J$1,$C124=$J$1)</formula>
    </cfRule>
  </conditionalFormatting>
  <conditionalFormatting sqref="C122:D122">
    <cfRule type="expression" dxfId="17" priority="17">
      <formula>$C122=$J$1</formula>
    </cfRule>
  </conditionalFormatting>
  <conditionalFormatting sqref="C122">
    <cfRule type="expression" dxfId="16" priority="16">
      <formula>$C122=$K$1</formula>
    </cfRule>
  </conditionalFormatting>
  <conditionalFormatting sqref="D122">
    <cfRule type="expression" dxfId="15" priority="15">
      <formula>$C122=$K$1</formula>
    </cfRule>
  </conditionalFormatting>
  <conditionalFormatting sqref="C122:D122">
    <cfRule type="expression" dxfId="14" priority="18">
      <formula>AND($H122&lt;&gt;$L$1,$C122=$I$1)</formula>
    </cfRule>
  </conditionalFormatting>
  <conditionalFormatting sqref="C128:D129">
    <cfRule type="expression" dxfId="13" priority="13">
      <formula>$C128=$J$1</formula>
    </cfRule>
  </conditionalFormatting>
  <conditionalFormatting sqref="C128:C129">
    <cfRule type="expression" dxfId="12" priority="12">
      <formula>$C128=$K$1</formula>
    </cfRule>
  </conditionalFormatting>
  <conditionalFormatting sqref="D128:D129">
    <cfRule type="expression" dxfId="11" priority="11">
      <formula>$C128=$K$1</formula>
    </cfRule>
  </conditionalFormatting>
  <conditionalFormatting sqref="B128:D129 B127">
    <cfRule type="expression" dxfId="10" priority="14">
      <formula>AND($H127&lt;&gt;$L$1,$C127=$I$1)</formula>
    </cfRule>
  </conditionalFormatting>
  <conditionalFormatting sqref="C127:D127">
    <cfRule type="expression" dxfId="9" priority="10">
      <formula>OR($C128=$J$1,$C129=$J$1)</formula>
    </cfRule>
  </conditionalFormatting>
  <conditionalFormatting sqref="C127:D127">
    <cfRule type="expression" dxfId="8" priority="8">
      <formula>$C127=$J$1</formula>
    </cfRule>
  </conditionalFormatting>
  <conditionalFormatting sqref="C127">
    <cfRule type="expression" dxfId="7" priority="7">
      <formula>$C127=$K$1</formula>
    </cfRule>
  </conditionalFormatting>
  <conditionalFormatting sqref="D127">
    <cfRule type="expression" dxfId="6" priority="6">
      <formula>$C127=$K$1</formula>
    </cfRule>
  </conditionalFormatting>
  <conditionalFormatting sqref="C127:D127">
    <cfRule type="expression" dxfId="5" priority="9">
      <formula>AND($H127&lt;&gt;$L$1,$C127=$I$1)</formula>
    </cfRule>
  </conditionalFormatting>
  <conditionalFormatting sqref="A88:A105">
    <cfRule type="expression" dxfId="4" priority="5">
      <formula>AND($H88&lt;&gt;$L$1,$C88=$I$1)</formula>
    </cfRule>
  </conditionalFormatting>
  <conditionalFormatting sqref="A130:A131">
    <cfRule type="expression" dxfId="3" priority="4">
      <formula>AND($H130&lt;&gt;$L$1,$C130=$I$1)</formula>
    </cfRule>
  </conditionalFormatting>
  <conditionalFormatting sqref="A125 A106:A120">
    <cfRule type="expression" dxfId="2" priority="3">
      <formula>AND($H106&lt;&gt;$L$1,$C106=$I$1)</formula>
    </cfRule>
  </conditionalFormatting>
  <conditionalFormatting sqref="A121">
    <cfRule type="expression" dxfId="1" priority="2">
      <formula>AND($H121&lt;&gt;$L$1,$C121=$I$1)</formula>
    </cfRule>
  </conditionalFormatting>
  <conditionalFormatting sqref="A126">
    <cfRule type="expression" dxfId="0" priority="1">
      <formula>AND($H126&lt;&gt;$L$1,$C126=$I$1)</formula>
    </cfRule>
  </conditionalFormatting>
  <dataValidations count="6">
    <dataValidation type="list" allowBlank="1" showInputMessage="1" sqref="C2 C4:C18">
      <formula1>$I$1:$J$1</formula1>
    </dataValidation>
    <dataValidation type="list" allowBlank="1" showInputMessage="1" sqref="C19:C131">
      <formula1>$I$1:$K$1</formula1>
    </dataValidation>
    <dataValidation type="list" allowBlank="1" showInputMessage="1" sqref="F3:F131">
      <formula1>$L$1:$P$1</formula1>
    </dataValidation>
    <dataValidation type="list" allowBlank="1" showInputMessage="1" showErrorMessage="1" sqref="C3">
      <formula1>$I$1:$J$1</formula1>
    </dataValidation>
    <dataValidation type="list" allowBlank="1" showInputMessage="1" sqref="F1">
      <formula1>$I$3</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5"/>
  <sheetViews>
    <sheetView workbookViewId="0">
      <pane ySplit="1" topLeftCell="A11" activePane="bottomLeft" state="frozen"/>
      <selection pane="bottomLeft" activeCell="G30" sqref="G30"/>
    </sheetView>
  </sheetViews>
  <sheetFormatPr defaultRowHeight="13.2"/>
  <cols>
    <col min="2" max="2" width="35.33203125" bestFit="1" customWidth="1"/>
  </cols>
  <sheetData>
    <row r="1" spans="1:6" s="4" customFormat="1">
      <c r="A1" s="4" t="s">
        <v>152</v>
      </c>
      <c r="B1" s="4" t="s">
        <v>0</v>
      </c>
      <c r="C1" s="4" t="s">
        <v>153</v>
      </c>
      <c r="D1" s="4" t="s">
        <v>154</v>
      </c>
      <c r="E1" s="4" t="str">
        <f>'109短期入所療養介護費（診療所）'!L1</f>
        <v>○</v>
      </c>
      <c r="F1" s="125" t="s">
        <v>155</v>
      </c>
    </row>
    <row r="2" spans="1:6">
      <c r="A2" s="127" t="s">
        <v>156</v>
      </c>
      <c r="B2" t="s">
        <v>6</v>
      </c>
      <c r="C2">
        <f>MATCH(B2,'109短期入所療養介護費（診療所）'!A:A,0)</f>
        <v>3</v>
      </c>
      <c r="D2" s="126">
        <f>C3-1</f>
        <v>3</v>
      </c>
      <c r="F2" s="125" t="s">
        <v>157</v>
      </c>
    </row>
    <row r="3" spans="1:6">
      <c r="A3" s="127" t="s">
        <v>156</v>
      </c>
      <c r="B3" t="s">
        <v>2</v>
      </c>
      <c r="C3">
        <f>MATCH(B3,'109短期入所療養介護費（診療所）'!A:A,0)</f>
        <v>4</v>
      </c>
      <c r="D3" s="126">
        <f t="shared" ref="D3:D34" si="0">C4-1</f>
        <v>5</v>
      </c>
      <c r="F3" s="125" t="s">
        <v>158</v>
      </c>
    </row>
    <row r="4" spans="1:6">
      <c r="A4" s="127" t="s">
        <v>156</v>
      </c>
      <c r="B4" t="s">
        <v>25</v>
      </c>
      <c r="C4">
        <f>MATCH(B4,'109短期入所療養介護費（診療所）'!A:A,0)</f>
        <v>6</v>
      </c>
      <c r="D4" s="126">
        <f t="shared" si="0"/>
        <v>9</v>
      </c>
      <c r="F4" s="125" t="s">
        <v>159</v>
      </c>
    </row>
    <row r="5" spans="1:6">
      <c r="A5" s="127" t="s">
        <v>156</v>
      </c>
      <c r="B5" t="s">
        <v>28</v>
      </c>
      <c r="C5">
        <f>MATCH(B5,'109短期入所療養介護費（診療所）'!A:A,0)</f>
        <v>10</v>
      </c>
      <c r="D5" s="126">
        <f t="shared" si="0"/>
        <v>13</v>
      </c>
      <c r="F5" s="125" t="s">
        <v>160</v>
      </c>
    </row>
    <row r="6" spans="1:6">
      <c r="A6" s="127" t="s">
        <v>156</v>
      </c>
      <c r="B6" t="s">
        <v>29</v>
      </c>
      <c r="C6">
        <f>MATCH(B6,'109短期入所療養介護費（診療所）'!A:A,0)</f>
        <v>14</v>
      </c>
      <c r="D6" s="126">
        <f t="shared" si="0"/>
        <v>15</v>
      </c>
      <c r="F6" s="125" t="s">
        <v>161</v>
      </c>
    </row>
    <row r="7" spans="1:6">
      <c r="A7" s="127" t="s">
        <v>156</v>
      </c>
      <c r="B7" t="s">
        <v>24</v>
      </c>
      <c r="C7">
        <f>MATCH(B7,'109短期入所療養介護費（診療所）'!A:A,0)</f>
        <v>16</v>
      </c>
      <c r="D7" s="126">
        <f t="shared" si="0"/>
        <v>15</v>
      </c>
      <c r="F7" s="125" t="s">
        <v>162</v>
      </c>
    </row>
    <row r="8" spans="1:6">
      <c r="A8" s="127" t="s">
        <v>156</v>
      </c>
      <c r="B8" t="s">
        <v>24</v>
      </c>
      <c r="C8">
        <f>MATCH(B8,'109短期入所療養介護費（診療所）'!A:A,0)</f>
        <v>16</v>
      </c>
      <c r="D8" s="126">
        <f t="shared" si="0"/>
        <v>18</v>
      </c>
    </row>
    <row r="9" spans="1:6">
      <c r="A9" s="127" t="s">
        <v>156</v>
      </c>
      <c r="B9" t="s">
        <v>9</v>
      </c>
      <c r="C9">
        <f>MATCH(B9,'109短期入所療養介護費（診療所）'!A:A,0)</f>
        <v>19</v>
      </c>
      <c r="D9" s="126">
        <f t="shared" si="0"/>
        <v>24</v>
      </c>
    </row>
    <row r="10" spans="1:6">
      <c r="A10" s="127" t="s">
        <v>156</v>
      </c>
      <c r="B10" t="s">
        <v>151</v>
      </c>
      <c r="C10">
        <f>MATCH(B10,'109短期入所療養介護費（診療所）'!A:A,0)</f>
        <v>25</v>
      </c>
      <c r="D10" s="126">
        <f t="shared" si="0"/>
        <v>33</v>
      </c>
    </row>
    <row r="11" spans="1:6">
      <c r="A11" s="127" t="s">
        <v>156</v>
      </c>
      <c r="B11" t="s">
        <v>12</v>
      </c>
      <c r="C11">
        <f>MATCH(B11,'109短期入所療養介護費（診療所）'!A:A,0)</f>
        <v>34</v>
      </c>
      <c r="D11" s="126">
        <f t="shared" si="0"/>
        <v>36</v>
      </c>
    </row>
    <row r="12" spans="1:6">
      <c r="A12" s="127" t="s">
        <v>156</v>
      </c>
      <c r="B12" t="s">
        <v>17</v>
      </c>
      <c r="C12">
        <f>MATCH(B12,'109短期入所療養介護費（診療所）'!A:A,0)</f>
        <v>37</v>
      </c>
      <c r="D12" s="126">
        <f t="shared" si="0"/>
        <v>37</v>
      </c>
    </row>
    <row r="13" spans="1:6">
      <c r="A13" s="127" t="s">
        <v>156</v>
      </c>
      <c r="B13" t="s">
        <v>30</v>
      </c>
      <c r="C13">
        <f>MATCH(B13,'109短期入所療養介護費（診療所）'!A:A,0)</f>
        <v>38</v>
      </c>
      <c r="D13" s="126">
        <f t="shared" si="0"/>
        <v>41</v>
      </c>
    </row>
    <row r="14" spans="1:6">
      <c r="A14" s="127" t="s">
        <v>156</v>
      </c>
      <c r="B14" t="s">
        <v>34</v>
      </c>
      <c r="C14">
        <f>MATCH(B14,'109短期入所療養介護費（診療所）'!A:A,0)</f>
        <v>42</v>
      </c>
      <c r="D14" s="126">
        <f t="shared" si="0"/>
        <v>43</v>
      </c>
    </row>
    <row r="15" spans="1:6">
      <c r="A15" s="127" t="s">
        <v>156</v>
      </c>
      <c r="B15" t="s">
        <v>36</v>
      </c>
      <c r="C15">
        <f>MATCH(B15,'109短期入所療養介護費（診療所）'!A:A,0)</f>
        <v>44</v>
      </c>
      <c r="D15" s="126">
        <f t="shared" si="0"/>
        <v>50</v>
      </c>
    </row>
    <row r="16" spans="1:6">
      <c r="A16" s="127" t="s">
        <v>156</v>
      </c>
      <c r="B16" t="s">
        <v>18</v>
      </c>
      <c r="C16">
        <f>MATCH(B16,'109短期入所療養介護費（診療所）'!A:A,0)</f>
        <v>51</v>
      </c>
      <c r="D16" s="126">
        <f t="shared" si="0"/>
        <v>56</v>
      </c>
    </row>
    <row r="17" spans="1:4">
      <c r="A17" s="127" t="s">
        <v>156</v>
      </c>
      <c r="B17" t="s">
        <v>14</v>
      </c>
      <c r="C17">
        <f>MATCH(B17,'109短期入所療養介護費（診療所）'!A:A,0)</f>
        <v>57</v>
      </c>
      <c r="D17" s="126">
        <f t="shared" si="0"/>
        <v>59</v>
      </c>
    </row>
    <row r="18" spans="1:4">
      <c r="A18" s="127" t="s">
        <v>156</v>
      </c>
      <c r="B18" t="s">
        <v>5</v>
      </c>
      <c r="C18">
        <f>MATCH(B18,'109短期入所療養介護費（診療所）'!A:A,0)</f>
        <v>60</v>
      </c>
      <c r="D18" s="126">
        <f t="shared" si="0"/>
        <v>64</v>
      </c>
    </row>
    <row r="19" spans="1:4">
      <c r="A19" s="127" t="s">
        <v>156</v>
      </c>
      <c r="B19" t="s">
        <v>23</v>
      </c>
      <c r="C19">
        <f>MATCH(B19,'109短期入所療養介護費（診療所）'!A:A,0)</f>
        <v>65</v>
      </c>
      <c r="D19" s="126">
        <f t="shared" si="0"/>
        <v>65</v>
      </c>
    </row>
    <row r="20" spans="1:4">
      <c r="A20" s="127" t="s">
        <v>156</v>
      </c>
      <c r="B20" t="s">
        <v>43</v>
      </c>
      <c r="C20">
        <f>MATCH(B20,'109短期入所療養介護費（診療所）'!A:A,0)</f>
        <v>66</v>
      </c>
      <c r="D20" s="126">
        <f t="shared" si="0"/>
        <v>70</v>
      </c>
    </row>
    <row r="21" spans="1:4">
      <c r="A21" s="127" t="s">
        <v>156</v>
      </c>
      <c r="B21" t="s">
        <v>44</v>
      </c>
      <c r="C21">
        <f>MATCH(B21,'109短期入所療養介護費（診療所）'!A:A,0)</f>
        <v>71</v>
      </c>
      <c r="D21" s="126">
        <f t="shared" si="0"/>
        <v>73</v>
      </c>
    </row>
    <row r="22" spans="1:4">
      <c r="A22" s="127" t="s">
        <v>156</v>
      </c>
      <c r="B22" t="s">
        <v>21</v>
      </c>
      <c r="C22">
        <f>MATCH(B22,'109短期入所療養介護費（診療所）'!A:A,0)</f>
        <v>74</v>
      </c>
      <c r="D22" s="126">
        <f t="shared" si="0"/>
        <v>78</v>
      </c>
    </row>
    <row r="23" spans="1:4">
      <c r="A23" s="127" t="s">
        <v>156</v>
      </c>
      <c r="B23" t="s">
        <v>20</v>
      </c>
      <c r="C23">
        <f>MATCH(B23,'109短期入所療養介護費（診療所）'!A:A,0)</f>
        <v>79</v>
      </c>
      <c r="D23" s="126">
        <f t="shared" si="0"/>
        <v>81</v>
      </c>
    </row>
    <row r="24" spans="1:4">
      <c r="A24" s="127" t="s">
        <v>156</v>
      </c>
      <c r="B24" t="s">
        <v>22</v>
      </c>
      <c r="C24">
        <f>MATCH(B24,'109短期入所療養介護費（診療所）'!A:A,0)</f>
        <v>82</v>
      </c>
      <c r="D24" s="126">
        <f t="shared" si="0"/>
        <v>87</v>
      </c>
    </row>
    <row r="25" spans="1:4">
      <c r="A25" s="127" t="s">
        <v>156</v>
      </c>
      <c r="B25" t="s">
        <v>214</v>
      </c>
      <c r="C25">
        <f>MATCH(B25,'109短期入所療養介護費（診療所）'!A:A,0)</f>
        <v>88</v>
      </c>
      <c r="D25" s="126">
        <f t="shared" si="0"/>
        <v>102</v>
      </c>
    </row>
    <row r="26" spans="1:4">
      <c r="A26" s="127" t="s">
        <v>156</v>
      </c>
      <c r="B26" t="s">
        <v>205</v>
      </c>
      <c r="C26">
        <f>MATCH(B26,'109短期入所療養介護費（診療所）'!A:A,0)</f>
        <v>103</v>
      </c>
      <c r="D26" s="126">
        <f t="shared" si="0"/>
        <v>103</v>
      </c>
    </row>
    <row r="27" spans="1:4">
      <c r="A27" s="127" t="s">
        <v>156</v>
      </c>
      <c r="B27" t="s">
        <v>206</v>
      </c>
      <c r="C27">
        <f>MATCH(B27,'109短期入所療養介護費（診療所）'!A:A,0)</f>
        <v>104</v>
      </c>
      <c r="D27" s="126">
        <f t="shared" si="0"/>
        <v>104</v>
      </c>
    </row>
    <row r="28" spans="1:4">
      <c r="A28" s="127" t="s">
        <v>156</v>
      </c>
      <c r="B28" t="s">
        <v>215</v>
      </c>
      <c r="C28">
        <f>MATCH(B28,'109短期入所療養介護費（診療所）'!A:A,0)</f>
        <v>105</v>
      </c>
      <c r="D28" s="126">
        <f t="shared" si="0"/>
        <v>105</v>
      </c>
    </row>
    <row r="29" spans="1:4">
      <c r="A29" s="127" t="s">
        <v>156</v>
      </c>
      <c r="B29" t="s">
        <v>216</v>
      </c>
      <c r="C29">
        <f>MATCH(B29,'109短期入所療養介護費（診療所）'!A:A,0)</f>
        <v>106</v>
      </c>
      <c r="D29" s="126">
        <f t="shared" si="0"/>
        <v>120</v>
      </c>
    </row>
    <row r="30" spans="1:4">
      <c r="A30" s="127" t="s">
        <v>156</v>
      </c>
      <c r="B30" t="s">
        <v>217</v>
      </c>
      <c r="C30">
        <f>MATCH(B30,'109短期入所療養介護費（診療所）'!A:A,0)</f>
        <v>121</v>
      </c>
      <c r="D30" s="126">
        <f t="shared" si="0"/>
        <v>124</v>
      </c>
    </row>
    <row r="31" spans="1:4">
      <c r="A31" s="127" t="s">
        <v>156</v>
      </c>
      <c r="B31" t="s">
        <v>218</v>
      </c>
      <c r="C31">
        <f>MATCH(B31,'109短期入所療養介護費（診療所）'!A:A,0)</f>
        <v>125</v>
      </c>
      <c r="D31" s="126">
        <f t="shared" si="0"/>
        <v>125</v>
      </c>
    </row>
    <row r="32" spans="1:4">
      <c r="A32" s="127" t="s">
        <v>156</v>
      </c>
      <c r="B32" t="s">
        <v>219</v>
      </c>
      <c r="C32">
        <f>MATCH(B32,'109短期入所療養介護費（診療所）'!A:A,0)</f>
        <v>126</v>
      </c>
      <c r="D32" s="126">
        <f t="shared" si="0"/>
        <v>129</v>
      </c>
    </row>
    <row r="33" spans="1:4">
      <c r="A33" s="127" t="s">
        <v>156</v>
      </c>
      <c r="B33" t="s">
        <v>220</v>
      </c>
      <c r="C33">
        <f>MATCH(B33,'109短期入所療養介護費（診療所）'!A:A,0)</f>
        <v>130</v>
      </c>
      <c r="D33" s="126">
        <f t="shared" si="0"/>
        <v>130</v>
      </c>
    </row>
    <row r="34" spans="1:4">
      <c r="A34" s="127" t="s">
        <v>156</v>
      </c>
      <c r="B34" t="s">
        <v>221</v>
      </c>
      <c r="C34">
        <f>MATCH(B34,'109短期入所療養介護費（診療所）'!A:A,0)</f>
        <v>131</v>
      </c>
      <c r="D34" s="126">
        <f t="shared" si="0"/>
        <v>131</v>
      </c>
    </row>
    <row r="35" spans="1:4">
      <c r="B35" t="s">
        <v>222</v>
      </c>
      <c r="C35">
        <f>MATCH(B35,'109短期入所療養介護費（診療所）'!A:A,0)</f>
        <v>132</v>
      </c>
    </row>
  </sheetData>
  <sortState ref="A1:B153">
    <sortCondition ref="A1:A153"/>
  </sortState>
  <phoneticPr fontId="5"/>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109短期入所療養介護費（診療所）</vt:lpstr>
      <vt:lpstr>調査対象選定</vt:lpstr>
      <vt:lpstr>'109短期入所療養介護費（診療所）'!Print_Area</vt:lpstr>
      <vt:lpstr>'109短期入所療養介護費（診療所）'!Print_Titles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2024-12-20T01:05:07Z</cp:lastPrinted>
  <dcterms:created xsi:type="dcterms:W3CDTF">2006-11-13T02:22:16Z</dcterms:created>
  <dcterms:modified xsi:type="dcterms:W3CDTF">2026-07-02T01:13:26Z</dcterms:modified>
</cp:coreProperties>
</file>