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109短期入所療養介護費（介護医療院）" sheetId="21" r:id="rId1"/>
    <sheet name="調査対象選定" sheetId="22" state="hidden" r:id="rId2"/>
  </sheets>
  <definedNames>
    <definedName name="_xlnm._FilterDatabase" localSheetId="0" hidden="1">'109短期入所療養介護費（介護医療院）'!$A$2:$H$139</definedName>
    <definedName name="_xlnm.Print_Area" localSheetId="0">'109短期入所療養介護費（介護医療院）'!$A$1:$G$165</definedName>
    <definedName name="_xlnm.Print_Titles" localSheetId="0">'109短期入所療養介護費（介護医療院）'!$2:$2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2" l="1"/>
  <c r="C41" i="22"/>
  <c r="D40" i="22" s="1"/>
  <c r="C42" i="22"/>
  <c r="D41" i="22" s="1"/>
  <c r="C43" i="22"/>
  <c r="D42" i="22" s="1"/>
  <c r="C44" i="22"/>
  <c r="D43" i="22" s="1"/>
  <c r="C45" i="22"/>
  <c r="D44" i="22" s="1"/>
  <c r="C46" i="22"/>
  <c r="D45" i="22" s="1"/>
  <c r="H140" i="21"/>
  <c r="H141" i="21" s="1"/>
  <c r="H142" i="21" s="1"/>
  <c r="H143" i="21" s="1"/>
  <c r="H144" i="21" s="1"/>
  <c r="H145" i="21" s="1"/>
  <c r="H146" i="21" s="1"/>
  <c r="H147" i="21" s="1"/>
  <c r="H148" i="21" s="1"/>
  <c r="H149" i="21" s="1"/>
  <c r="H150" i="21" s="1"/>
  <c r="H151" i="21" s="1"/>
  <c r="H152" i="21" s="1"/>
  <c r="H153" i="21" s="1"/>
  <c r="H154" i="21" s="1"/>
  <c r="H155" i="21"/>
  <c r="H156" i="21" s="1"/>
  <c r="H157" i="21" s="1"/>
  <c r="H158" i="21" s="1"/>
  <c r="H159" i="21"/>
  <c r="H160" i="21"/>
  <c r="H161" i="21" s="1"/>
  <c r="H162" i="21" s="1"/>
  <c r="H163" i="21" s="1"/>
  <c r="H164" i="21"/>
  <c r="H165" i="21"/>
  <c r="C161" i="21"/>
  <c r="C156" i="21"/>
  <c r="C148" i="21"/>
  <c r="C15" i="22" l="1"/>
  <c r="D14" i="22" s="1"/>
  <c r="H31" i="21"/>
  <c r="C108" i="21" l="1"/>
  <c r="C116" i="21"/>
  <c r="C130" i="21"/>
  <c r="C3" i="22" l="1"/>
  <c r="D2" i="22" s="1"/>
  <c r="C4" i="22"/>
  <c r="D3" i="22" s="1"/>
  <c r="C5" i="22"/>
  <c r="C6" i="22"/>
  <c r="D5" i="22" s="1"/>
  <c r="C7" i="22"/>
  <c r="D6" i="22" s="1"/>
  <c r="C8" i="22"/>
  <c r="D7" i="22" s="1"/>
  <c r="C9" i="22"/>
  <c r="D8" i="22" s="1"/>
  <c r="C10" i="22"/>
  <c r="D9" i="22" s="1"/>
  <c r="C11" i="22"/>
  <c r="D10" i="22" s="1"/>
  <c r="C12" i="22"/>
  <c r="D11" i="22" s="1"/>
  <c r="C13" i="22"/>
  <c r="C14" i="22"/>
  <c r="D13" i="22" s="1"/>
  <c r="C16" i="22"/>
  <c r="D15" i="22" s="1"/>
  <c r="C17" i="22"/>
  <c r="D16" i="22" s="1"/>
  <c r="C18" i="22"/>
  <c r="D17" i="22" s="1"/>
  <c r="C19" i="22"/>
  <c r="D18" i="22" s="1"/>
  <c r="C20" i="22"/>
  <c r="D19" i="22" s="1"/>
  <c r="C21" i="22"/>
  <c r="D20" i="22" s="1"/>
  <c r="C22" i="22"/>
  <c r="C23" i="22"/>
  <c r="D22" i="22" s="1"/>
  <c r="C24" i="22"/>
  <c r="D23" i="22" s="1"/>
  <c r="C25" i="22"/>
  <c r="D24" i="22" s="1"/>
  <c r="C26" i="22"/>
  <c r="D25" i="22" s="1"/>
  <c r="C27" i="22"/>
  <c r="D26" i="22" s="1"/>
  <c r="C28" i="22"/>
  <c r="D27" i="22" s="1"/>
  <c r="C29" i="22"/>
  <c r="D28" i="22" s="1"/>
  <c r="C30" i="22"/>
  <c r="D29" i="22" s="1"/>
  <c r="C31" i="22"/>
  <c r="D30" i="22" s="1"/>
  <c r="C32" i="22"/>
  <c r="D31" i="22" s="1"/>
  <c r="C33" i="22"/>
  <c r="D32" i="22" s="1"/>
  <c r="C34" i="22"/>
  <c r="D33" i="22" s="1"/>
  <c r="C35" i="22"/>
  <c r="D34" i="22" s="1"/>
  <c r="C36" i="22"/>
  <c r="D35" i="22" s="1"/>
  <c r="C37" i="22"/>
  <c r="D36" i="22" s="1"/>
  <c r="C38" i="22"/>
  <c r="D37" i="22" s="1"/>
  <c r="C39" i="22"/>
  <c r="D38" i="22" s="1"/>
  <c r="D39" i="22"/>
  <c r="C2" i="22"/>
  <c r="D4" i="22"/>
  <c r="D12" i="22"/>
  <c r="D21" i="22"/>
  <c r="E1" i="22"/>
  <c r="I2" i="21"/>
  <c r="I3" i="21" s="1"/>
  <c r="H4" i="21"/>
  <c r="H5" i="21"/>
  <c r="H6" i="21" s="1"/>
  <c r="H7" i="21" s="1"/>
  <c r="H8" i="21" s="1"/>
  <c r="H9" i="21" s="1"/>
  <c r="H10" i="21" s="1"/>
  <c r="H11" i="21" s="1"/>
  <c r="H12" i="21"/>
  <c r="H13" i="21" s="1"/>
  <c r="H14" i="21"/>
  <c r="H15" i="21" s="1"/>
  <c r="H16" i="21" s="1"/>
  <c r="H17" i="21" s="1"/>
  <c r="H18" i="21"/>
  <c r="H19" i="21" s="1"/>
  <c r="H20" i="21" s="1"/>
  <c r="H21" i="21" s="1"/>
  <c r="H22" i="21"/>
  <c r="H23" i="21" s="1"/>
  <c r="H24" i="21"/>
  <c r="H25" i="21"/>
  <c r="H26" i="21"/>
  <c r="H27" i="21"/>
  <c r="H28" i="21"/>
  <c r="H29" i="21" s="1"/>
  <c r="H30" i="21"/>
  <c r="H32" i="21"/>
  <c r="H33" i="21" s="1"/>
  <c r="H34" i="21" s="1"/>
  <c r="H35" i="21" s="1"/>
  <c r="H36" i="21" s="1"/>
  <c r="H37" i="21" s="1"/>
  <c r="H38" i="21"/>
  <c r="H39" i="21" s="1"/>
  <c r="H40" i="21" s="1"/>
  <c r="H41" i="21" s="1"/>
  <c r="H42" i="21" s="1"/>
  <c r="H43" i="21" s="1"/>
  <c r="H44" i="21" s="1"/>
  <c r="H45" i="21" s="1"/>
  <c r="H46" i="21" s="1"/>
  <c r="H47" i="21"/>
  <c r="H48" i="21" s="1"/>
  <c r="H49" i="21" s="1"/>
  <c r="H50" i="21"/>
  <c r="H51" i="21"/>
  <c r="H52" i="21" s="1"/>
  <c r="H53" i="21" s="1"/>
  <c r="H54" i="21" s="1"/>
  <c r="H55" i="21"/>
  <c r="H56" i="21" s="1"/>
  <c r="H57" i="21"/>
  <c r="H58" i="21" s="1"/>
  <c r="H59" i="21" s="1"/>
  <c r="H60" i="21" s="1"/>
  <c r="H61" i="21" s="1"/>
  <c r="H62" i="21" s="1"/>
  <c r="H63" i="21" s="1"/>
  <c r="H64" i="21"/>
  <c r="H65" i="21" s="1"/>
  <c r="H66" i="21" s="1"/>
  <c r="H67" i="21" s="1"/>
  <c r="H68" i="21" s="1"/>
  <c r="H69" i="21" s="1"/>
  <c r="H70" i="21"/>
  <c r="H71" i="21" s="1"/>
  <c r="H72" i="21" s="1"/>
  <c r="H73" i="21" s="1"/>
  <c r="H74" i="21"/>
  <c r="H75" i="21" s="1"/>
  <c r="H76" i="21"/>
  <c r="H77" i="21" s="1"/>
  <c r="H78" i="21" s="1"/>
  <c r="H79" i="21"/>
  <c r="H80" i="21" s="1"/>
  <c r="H81" i="21" s="1"/>
  <c r="H82" i="21" s="1"/>
  <c r="H83" i="21" s="1"/>
  <c r="H84" i="21"/>
  <c r="H85" i="21" s="1"/>
  <c r="H86" i="21" s="1"/>
  <c r="H87" i="21" s="1"/>
  <c r="H88" i="21" s="1"/>
  <c r="H89" i="21" s="1"/>
  <c r="H90" i="21" s="1"/>
  <c r="H91" i="21"/>
  <c r="H92" i="21" s="1"/>
  <c r="H93" i="21" s="1"/>
  <c r="H94" i="21" s="1"/>
  <c r="H95" i="21" s="1"/>
  <c r="H96" i="21" s="1"/>
  <c r="H97" i="21" s="1"/>
  <c r="H98" i="21" s="1"/>
  <c r="H99" i="21"/>
  <c r="H100" i="21"/>
  <c r="H101" i="21" s="1"/>
  <c r="H102" i="21" s="1"/>
  <c r="H103" i="21" s="1"/>
  <c r="H104" i="21" s="1"/>
  <c r="H105" i="21"/>
  <c r="H106" i="21" s="1"/>
  <c r="H107" i="21" s="1"/>
  <c r="H108" i="21"/>
  <c r="H109" i="21" s="1"/>
  <c r="H110" i="21" s="1"/>
  <c r="H111" i="21" s="1"/>
  <c r="H112" i="21" s="1"/>
  <c r="H113" i="21"/>
  <c r="H114" i="21" s="1"/>
  <c r="H115" i="21" s="1"/>
  <c r="H116" i="21"/>
  <c r="H117" i="21" s="1"/>
  <c r="H118" i="21" s="1"/>
  <c r="H119" i="21" s="1"/>
  <c r="H120" i="21" s="1"/>
  <c r="H121" i="21" s="1"/>
  <c r="H122" i="21"/>
  <c r="H123" i="21" s="1"/>
  <c r="H124" i="21" s="1"/>
  <c r="H125" i="21" s="1"/>
  <c r="H126" i="21" s="1"/>
  <c r="H127" i="21" s="1"/>
  <c r="H128" i="21" s="1"/>
  <c r="H129" i="21" s="1"/>
  <c r="H130" i="21" s="1"/>
  <c r="H131" i="21" s="1"/>
  <c r="H132" i="21" s="1"/>
  <c r="H133" i="21" s="1"/>
  <c r="H134" i="21" s="1"/>
  <c r="H135" i="21" s="1"/>
  <c r="H136" i="21" s="1"/>
  <c r="H137" i="21"/>
  <c r="H138" i="21"/>
  <c r="H139" i="21"/>
  <c r="H3" i="2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<sst xmlns="http://schemas.openxmlformats.org/spreadsheetml/2006/main" count="659" uniqueCount="266">
  <si>
    <t>点検項目</t>
    <rPh sb="0" eb="2">
      <t>テンケン</t>
    </rPh>
    <rPh sb="2" eb="4">
      <t>コウモク</t>
    </rPh>
    <phoneticPr fontId="5"/>
  </si>
  <si>
    <t>点検事項</t>
    <rPh sb="0" eb="2">
      <t>テンケン</t>
    </rPh>
    <rPh sb="2" eb="4">
      <t>ジコウ</t>
    </rPh>
    <phoneticPr fontId="5"/>
  </si>
  <si>
    <t>ユニットケア減算</t>
    <rPh sb="6" eb="8">
      <t>ゲンサン</t>
    </rPh>
    <phoneticPr fontId="5"/>
  </si>
  <si>
    <t>□</t>
    <phoneticPr fontId="5"/>
  </si>
  <si>
    <t>認知症専門ケア加算Ⅱ</t>
    <rPh sb="0" eb="3">
      <t>ニンチショウ</t>
    </rPh>
    <rPh sb="3" eb="5">
      <t>センモン</t>
    </rPh>
    <rPh sb="7" eb="9">
      <t>カサン</t>
    </rPh>
    <phoneticPr fontId="5"/>
  </si>
  <si>
    <t>定員超過減算</t>
    <rPh sb="0" eb="2">
      <t>テイイン</t>
    </rPh>
    <rPh sb="2" eb="4">
      <t>チョウカ</t>
    </rPh>
    <rPh sb="4" eb="6">
      <t>ゲンサン</t>
    </rPh>
    <phoneticPr fontId="5"/>
  </si>
  <si>
    <t>該当</t>
    <rPh sb="0" eb="2">
      <t>ガイトウ</t>
    </rPh>
    <phoneticPr fontId="5"/>
  </si>
  <si>
    <t>人員基準減算</t>
    <rPh sb="0" eb="2">
      <t>ジンイン</t>
    </rPh>
    <rPh sb="2" eb="4">
      <t>キジュン</t>
    </rPh>
    <rPh sb="4" eb="6">
      <t>ゲンサン</t>
    </rPh>
    <phoneticPr fontId="5"/>
  </si>
  <si>
    <t>未配置</t>
    <rPh sb="0" eb="3">
      <t>ミハイチ</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</si>
  <si>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</si>
  <si>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緊急短期入所受入加算</t>
    <phoneticPr fontId="5"/>
  </si>
  <si>
    <t>特定治療</t>
    <rPh sb="0" eb="2">
      <t>トクテイ</t>
    </rPh>
    <rPh sb="2" eb="4">
      <t>チリョウ</t>
    </rPh>
    <phoneticPr fontId="5"/>
  </si>
  <si>
    <t>あり</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</si>
  <si>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</si>
  <si>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実施</t>
    <rPh sb="0" eb="2">
      <t>ジッシ</t>
    </rPh>
    <phoneticPr fontId="5"/>
  </si>
  <si>
    <t>認知症専門ケア加算Ⅰ</t>
    <rPh sb="0" eb="3">
      <t>ニンチショウ</t>
    </rPh>
    <rPh sb="3" eb="5">
      <t>センモン</t>
    </rPh>
    <rPh sb="7" eb="9">
      <t>カサン</t>
    </rPh>
    <phoneticPr fontId="5"/>
  </si>
  <si>
    <t>□</t>
  </si>
  <si>
    <t>あり</t>
  </si>
  <si>
    <t>送迎加算</t>
    <rPh sb="0" eb="2">
      <t>ソウゲイ</t>
    </rPh>
    <rPh sb="2" eb="4">
      <t>カサン</t>
    </rPh>
    <phoneticPr fontId="5"/>
  </si>
  <si>
    <t>療養食加算</t>
    <rPh sb="0" eb="3">
      <t>リョウヨウショク</t>
    </rPh>
    <rPh sb="3" eb="5">
      <t>カサン</t>
    </rPh>
    <phoneticPr fontId="5"/>
  </si>
  <si>
    <t>療養食献立表</t>
    <rPh sb="0" eb="3">
      <t>リョウヨウショク</t>
    </rPh>
    <rPh sb="3" eb="6">
      <t>コンダテヒョウ</t>
    </rPh>
    <phoneticPr fontId="5"/>
  </si>
  <si>
    <t>特別診療費</t>
    <rPh sb="0" eb="2">
      <t>トクベツ</t>
    </rPh>
    <rPh sb="2" eb="4">
      <t>シンリョウ</t>
    </rPh>
    <rPh sb="4" eb="5">
      <t>ヒ</t>
    </rPh>
    <phoneticPr fontId="5"/>
  </si>
  <si>
    <t>サービス提供体制強化加算（Ⅱ）</t>
    <rPh sb="4" eb="6">
      <t>テイキョウ</t>
    </rPh>
    <rPh sb="6" eb="8">
      <t>タイセイ</t>
    </rPh>
    <rPh sb="8" eb="10">
      <t>キョウカ</t>
    </rPh>
    <rPh sb="10" eb="12">
      <t>カサン</t>
    </rPh>
    <phoneticPr fontId="5"/>
  </si>
  <si>
    <t>緊急時治療管理</t>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</si>
  <si>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</si>
  <si>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</si>
  <si>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療養環境減算Ⅰ</t>
    <rPh sb="0" eb="2">
      <t>リョウヨウ</t>
    </rPh>
    <rPh sb="2" eb="4">
      <t>カンキョウ</t>
    </rPh>
    <rPh sb="4" eb="6">
      <t>ゲンサン</t>
    </rPh>
    <phoneticPr fontId="5"/>
  </si>
  <si>
    <t>夜間勤務等看護Ⅰ</t>
    <rPh sb="0" eb="2">
      <t>ヤカン</t>
    </rPh>
    <rPh sb="2" eb="4">
      <t>キンム</t>
    </rPh>
    <rPh sb="4" eb="5">
      <t>トウ</t>
    </rPh>
    <rPh sb="5" eb="7">
      <t>カンゴ</t>
    </rPh>
    <phoneticPr fontId="5"/>
  </si>
  <si>
    <t>夜間勤務等看護Ⅱ</t>
    <rPh sb="0" eb="2">
      <t>ヤカン</t>
    </rPh>
    <rPh sb="2" eb="4">
      <t>キンム</t>
    </rPh>
    <rPh sb="4" eb="5">
      <t>トウ</t>
    </rPh>
    <rPh sb="5" eb="7">
      <t>カンゴ</t>
    </rPh>
    <phoneticPr fontId="5"/>
  </si>
  <si>
    <t>夜間勤務等看護Ⅲ</t>
    <rPh sb="0" eb="2">
      <t>ヤカン</t>
    </rPh>
    <rPh sb="2" eb="4">
      <t>キンム</t>
    </rPh>
    <rPh sb="4" eb="5">
      <t>トウ</t>
    </rPh>
    <rPh sb="5" eb="7">
      <t>カンゴ</t>
    </rPh>
    <phoneticPr fontId="5"/>
  </si>
  <si>
    <t>夜間勤務等看護Ⅳ</t>
    <rPh sb="0" eb="2">
      <t>ヤカン</t>
    </rPh>
    <rPh sb="2" eb="4">
      <t>キンム</t>
    </rPh>
    <rPh sb="4" eb="5">
      <t>トウ</t>
    </rPh>
    <rPh sb="5" eb="7">
      <t>カンゴ</t>
    </rPh>
    <phoneticPr fontId="5"/>
  </si>
  <si>
    <t>療養環境減算Ⅱ</t>
    <rPh sb="0" eb="2">
      <t>リョウヨウ</t>
    </rPh>
    <rPh sb="2" eb="4">
      <t>カンキョウ</t>
    </rPh>
    <rPh sb="4" eb="6">
      <t>ゲンサン</t>
    </rPh>
    <phoneticPr fontId="5"/>
  </si>
  <si>
    <t>重度認知症疾患療養体制加算（Ⅰ）</t>
    <rPh sb="0" eb="2">
      <t>ジュウド</t>
    </rPh>
    <rPh sb="2" eb="5">
      <t>ニンチショウ</t>
    </rPh>
    <rPh sb="5" eb="7">
      <t>シッカン</t>
    </rPh>
    <rPh sb="7" eb="9">
      <t>リョウヨウ</t>
    </rPh>
    <rPh sb="9" eb="11">
      <t>タイセイ</t>
    </rPh>
    <rPh sb="11" eb="13">
      <t>カサン</t>
    </rPh>
    <phoneticPr fontId="5"/>
  </si>
  <si>
    <t>重度認知症疾患療養体制加算（Ⅱ）</t>
    <rPh sb="0" eb="2">
      <t>ジュウド</t>
    </rPh>
    <rPh sb="2" eb="5">
      <t>ニンチショウ</t>
    </rPh>
    <rPh sb="5" eb="7">
      <t>シッカン</t>
    </rPh>
    <rPh sb="7" eb="9">
      <t>リョウヨウ</t>
    </rPh>
    <rPh sb="9" eb="11">
      <t>タイセイ</t>
    </rPh>
    <rPh sb="11" eb="13">
      <t>カサン</t>
    </rPh>
    <phoneticPr fontId="5"/>
  </si>
  <si>
    <t>身体拘束廃止未実施減算</t>
    <rPh sb="0" eb="2">
      <t>シンタイ</t>
    </rPh>
    <rPh sb="2" eb="4">
      <t>コウソク</t>
    </rPh>
    <rPh sb="4" eb="6">
      <t>ハイシ</t>
    </rPh>
    <rPh sb="6" eb="7">
      <t>ミ</t>
    </rPh>
    <rPh sb="7" eb="9">
      <t>ジッシ</t>
    </rPh>
    <rPh sb="9" eb="11">
      <t>ゲンサン</t>
    </rPh>
    <phoneticPr fontId="5"/>
  </si>
  <si>
    <t>未整備</t>
    <rPh sb="0" eb="3">
      <t>ミセイビ</t>
    </rPh>
    <phoneticPr fontId="5"/>
  </si>
  <si>
    <t>未実施</t>
    <rPh sb="0" eb="3">
      <t>ミジッシ</t>
    </rPh>
    <phoneticPr fontId="5"/>
  </si>
  <si>
    <t>高齢者虐待防止措置未実施減算</t>
    <rPh sb="0" eb="3">
      <t>コウレイシャ</t>
    </rPh>
    <rPh sb="3" eb="5">
      <t>ギャクタイ</t>
    </rPh>
    <rPh sb="5" eb="7">
      <t>ボウシ</t>
    </rPh>
    <rPh sb="7" eb="9">
      <t>ソチ</t>
    </rPh>
    <rPh sb="9" eb="12">
      <t>ミジッシ</t>
    </rPh>
    <rPh sb="12" eb="14">
      <t>ゲンサン</t>
    </rPh>
    <phoneticPr fontId="5"/>
  </si>
  <si>
    <t>業務継続計画未策定減算</t>
    <rPh sb="0" eb="4">
      <t>ギョウムケイゾク</t>
    </rPh>
    <rPh sb="4" eb="6">
      <t>ケイカク</t>
    </rPh>
    <rPh sb="6" eb="9">
      <t>ミサクテイ</t>
    </rPh>
    <rPh sb="9" eb="11">
      <t>ゲンサン</t>
    </rPh>
    <phoneticPr fontId="5"/>
  </si>
  <si>
    <t>満たさない</t>
    <rPh sb="0" eb="1">
      <t>ミ</t>
    </rPh>
    <phoneticPr fontId="5"/>
  </si>
  <si>
    <t>従来型個室に入所する者の費用の算定</t>
    <rPh sb="0" eb="3">
      <t>ジュウライガタ</t>
    </rPh>
    <rPh sb="3" eb="5">
      <t>コシツ</t>
    </rPh>
    <rPh sb="6" eb="8">
      <t>ニュウショ</t>
    </rPh>
    <rPh sb="10" eb="11">
      <t>モノ</t>
    </rPh>
    <rPh sb="12" eb="14">
      <t>ヒヨウ</t>
    </rPh>
    <rPh sb="15" eb="17">
      <t>サンテイ</t>
    </rPh>
    <phoneticPr fontId="5"/>
  </si>
  <si>
    <t>□</t>
    <phoneticPr fontId="5"/>
  </si>
  <si>
    <t>いずれかに該当</t>
    <rPh sb="5" eb="7">
      <t>ガイトウ</t>
    </rPh>
    <phoneticPr fontId="5"/>
  </si>
  <si>
    <t>該当</t>
    <rPh sb="0" eb="2">
      <t>ガイトウ</t>
    </rPh>
    <phoneticPr fontId="5"/>
  </si>
  <si>
    <t>連続して30日を超えた長期利用</t>
    <rPh sb="0" eb="2">
      <t>レンゾク</t>
    </rPh>
    <rPh sb="6" eb="7">
      <t>ニチ</t>
    </rPh>
    <rPh sb="8" eb="9">
      <t>コ</t>
    </rPh>
    <rPh sb="11" eb="13">
      <t>チョウキ</t>
    </rPh>
    <rPh sb="13" eb="15">
      <t>リヨウ</t>
    </rPh>
    <phoneticPr fontId="5"/>
  </si>
  <si>
    <t>していない</t>
    <phoneticPr fontId="5"/>
  </si>
  <si>
    <t>口腔連携強化加算</t>
    <rPh sb="0" eb="8">
      <t>コウクウレンケイキョウカカサン</t>
    </rPh>
    <phoneticPr fontId="6"/>
  </si>
  <si>
    <t>□</t>
    <phoneticPr fontId="6"/>
  </si>
  <si>
    <t>あり</t>
    <phoneticPr fontId="6"/>
  </si>
  <si>
    <t>算定なし</t>
    <rPh sb="0" eb="2">
      <t>サンテイ</t>
    </rPh>
    <phoneticPr fontId="6"/>
  </si>
  <si>
    <t>実施</t>
    <rPh sb="0" eb="2">
      <t>ジッシ</t>
    </rPh>
    <phoneticPr fontId="6"/>
  </si>
  <si>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6"/>
  </si>
  <si>
    <t>該当</t>
    <rPh sb="0" eb="2">
      <t>ガイトウ</t>
    </rPh>
    <phoneticPr fontId="6"/>
  </si>
  <si>
    <t>生産性向上推進体制加算(Ⅰ)</t>
    <rPh sb="0" eb="2">
      <t>セイサン</t>
    </rPh>
    <rPh sb="2" eb="3">
      <t>セイ</t>
    </rPh>
    <rPh sb="3" eb="5">
      <t>コウジョウ</t>
    </rPh>
    <rPh sb="5" eb="7">
      <t>スイシン</t>
    </rPh>
    <rPh sb="7" eb="9">
      <t>タイセイ</t>
    </rPh>
    <rPh sb="9" eb="11">
      <t>カサン</t>
    </rPh>
    <phoneticPr fontId="6"/>
  </si>
  <si>
    <t>生産性向上推進体制加算（Ⅱ）</t>
    <rPh sb="0" eb="5">
      <t>セイサンセイコウジョウ</t>
    </rPh>
    <rPh sb="5" eb="9">
      <t>スイシンタイセイ</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</si>
  <si>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</si>
  <si>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</si>
  <si>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</si>
  <si>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</si>
  <si>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</si>
  <si>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</si>
  <si>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夜勤減算</t>
    <rPh sb="0" eb="2">
      <t>ヤキン</t>
    </rPh>
    <rPh sb="2" eb="4">
      <t>ゲンサン</t>
    </rPh>
    <phoneticPr fontId="5"/>
  </si>
  <si>
    <t>ユニット型以外</t>
    <rPh sb="4" eb="5">
      <t>ガタ</t>
    </rPh>
    <rPh sb="5" eb="7">
      <t>イガイ</t>
    </rPh>
    <phoneticPr fontId="5"/>
  </si>
  <si>
    <t>ユニット型</t>
    <rPh sb="4" eb="5">
      <t>ガタ</t>
    </rPh>
    <phoneticPr fontId="5"/>
  </si>
  <si>
    <t>該当</t>
    <rPh sb="0" eb="2">
      <t>ガイトウ</t>
    </rPh>
    <phoneticPr fontId="5"/>
  </si>
  <si>
    <t>109 短期入所療養介護費(介護医療院)</t>
    <phoneticPr fontId="5"/>
  </si>
  <si>
    <t>事業所名：</t>
    <rPh sb="0" eb="3">
      <t>ジギョウショ</t>
    </rPh>
    <rPh sb="3" eb="4">
      <t>ナ</t>
    </rPh>
    <phoneticPr fontId="5"/>
  </si>
  <si>
    <t>〔　　　　　　　　　〕</t>
    <phoneticPr fontId="5"/>
  </si>
  <si>
    <t>■</t>
    <phoneticPr fontId="5"/>
  </si>
  <si>
    <t>×</t>
    <phoneticPr fontId="5"/>
  </si>
  <si>
    <t>○</t>
    <phoneticPr fontId="5"/>
  </si>
  <si>
    <t>△</t>
    <phoneticPr fontId="5"/>
  </si>
  <si>
    <t>非該当</t>
    <rPh sb="0" eb="1">
      <t>ヒ</t>
    </rPh>
    <rPh sb="1" eb="3">
      <t>ガイトウ</t>
    </rPh>
    <phoneticPr fontId="5"/>
  </si>
  <si>
    <t>他</t>
    <rPh sb="0" eb="1">
      <t>ホカ</t>
    </rPh>
    <phoneticPr fontId="5"/>
  </si>
  <si>
    <r>
      <t>点検結果</t>
    </r>
    <r>
      <rPr>
        <sz val="8"/>
        <rFont val="ＭＳ ゴシック"/>
        <family val="3"/>
        <charset val="128"/>
      </rPr>
      <t xml:space="preserve">
(■×で示す)</t>
    </r>
    <rPh sb="0" eb="2">
      <t>テンケン</t>
    </rPh>
    <rPh sb="2" eb="4">
      <t>ケッカ</t>
    </rPh>
    <rPh sb="9" eb="10">
      <t>シメ</t>
    </rPh>
    <phoneticPr fontId="5"/>
  </si>
  <si>
    <r>
      <t>備考</t>
    </r>
    <r>
      <rPr>
        <sz val="8"/>
        <rFont val="ＭＳ Ｐゴシック"/>
        <family val="3"/>
        <charset val="128"/>
      </rPr>
      <t xml:space="preserve">
（不備の場合の改善方法など）</t>
    </r>
    <rPh sb="0" eb="2">
      <t>ビコウ</t>
    </rPh>
    <rPh sb="4" eb="6">
      <t>フビ</t>
    </rPh>
    <rPh sb="7" eb="9">
      <t>バアイ</t>
    </rPh>
    <phoneticPr fontId="5"/>
  </si>
  <si>
    <t>評価</t>
    <rPh sb="0" eb="2">
      <t>ヒョウカ</t>
    </rPh>
    <phoneticPr fontId="5"/>
  </si>
  <si>
    <t>発見した事実等</t>
    <phoneticPr fontId="5"/>
  </si>
  <si>
    <t>調査対象選定</t>
    <rPh sb="0" eb="6">
      <t>チョウサタイショウセンテイ</t>
    </rPh>
    <phoneticPr fontId="5"/>
  </si>
  <si>
    <t xml:space="preserve">
</t>
  </si>
  <si>
    <t xml:space="preserve">介護医療院における利用者及び入所者の合計数が３０又はその端数を増すごとに、夜勤を行う看護又は介護職員が１以上(ただし２人以上)
</t>
  </si>
  <si>
    <t xml:space="preserve">介護医療院における夜勤を行う看護職員の数が１以上
</t>
  </si>
  <si>
    <t xml:space="preserve">次の①～③を満たす介護医療院であって、常時、緊急時における併設される医療機関との連絡体制を整備している。
①介護医療院の人員、施設及び設備並びに運営に関する基準第４条第７項に規定する併設型小規模介護医療院である
②併設医療機関で夜勤を行う看護・介護職員の数が１以上である
③入所者、利用者及び併設医療機関の入院患者の数の合計が１９人以下である
</t>
  </si>
  <si>
    <t xml:space="preserve">２ユニットごとに夜勤を行う看護又は介護職員１以上
</t>
  </si>
  <si>
    <t xml:space="preserve">ユニットごとに、日中常時１名以上の介護又は看護職員の配置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</si>
  <si>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</si>
  <si>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</si>
  <si>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</si>
  <si>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</si>
  <si>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</si>
  <si>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</si>
  <si>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</si>
  <si>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廊下幅1.8ｍ(両側に居室の場合2.7ｍ)未満
</t>
  </si>
  <si>
    <t xml:space="preserve">療養室の床面積の合計を入所定員で除した数が８未満
</t>
  </si>
  <si>
    <t xml:space="preserve">介護医療院における夜勤を行う看護職員の数が、利用者の数及び入所者の数の合計数が１５又はその端数を増すごとに１以上であり、かつ、２以上
</t>
  </si>
  <si>
    <t xml:space="preserve">介護医療院における夜勤を行う看護職員の数が、利用者の数及び入所者の数の合計数が２０又はその端数を増すごとに１以上であり、かつ、２以上
</t>
  </si>
  <si>
    <t xml:space="preserve">介護医療院における夜勤を行う看護職員又は介護職員の数が、利用者の数及び入所者の数の合計数が１５又はその端数を増すごとに１以上であり、かつ、２以上
</t>
  </si>
  <si>
    <t xml:space="preserve">介護医療院における夜勤を行う看護職員１以上
</t>
  </si>
  <si>
    <t xml:space="preserve">介護医療院における夜勤を行う看護職員又は介護職員の数が、利用者の数及び入所者の数の合計数が２０又はその端数を増すごとに１以上であり、かつ、２以上
</t>
  </si>
  <si>
    <t xml:space="preserve">利用者に認知症の行動・心理症状が認められ、緊急に短期入所療養介護が必要と医師の判断、介護支援専門員、受入事業所の職員との連携、利用者又は家族の同意を得て短期入所療養介護を開始
</t>
  </si>
  <si>
    <t xml:space="preserve">加算適用利用者が次を満たす
病院又は診療所に入院中の者、介護保険施設等に入院又は入所中の者、認知症対応型共同生活介護等を利用中の者が、直接、短期入所療養介護の利用を開始していない。
</t>
  </si>
  <si>
    <t xml:space="preserve">医師が判断した日又はその次の日に利用開始
</t>
  </si>
  <si>
    <t xml:space="preserve">利用開始日から７日を限度に算定
</t>
  </si>
  <si>
    <t xml:space="preserve">判断した医師が診療録等に症状、判断の内容等を記録
</t>
  </si>
  <si>
    <t xml:space="preserve">介護サービス計画書による記録
</t>
  </si>
  <si>
    <t xml:space="preserve">居宅介護支援事業所の介護支援専門員が緊急の必要性及び利用を認めている
</t>
  </si>
  <si>
    <t xml:space="preserve">利用理由・期間・対応などの事項を記録
</t>
  </si>
  <si>
    <t xml:space="preserve">緊急利用者の変更前後の居宅サービス計画の保存
</t>
  </si>
  <si>
    <t xml:space="preserve">緊急受入後の適切な介護のための介護支援専門員との連携
</t>
  </si>
  <si>
    <t xml:space="preserve">７日を限度に算定(利用者の介護を行う家族の疾病の長期化等、やむを得ない事情がある場合は、14日）
</t>
  </si>
  <si>
    <t xml:space="preserve">受入窓口の明確化
</t>
  </si>
  <si>
    <t xml:space="preserve">空床情報の公表に努めている
</t>
  </si>
  <si>
    <t xml:space="preserve">「認知症行動・心理症状緊急対応加算」を算定していない
</t>
  </si>
  <si>
    <t xml:space="preserve">若年性認知症利用者ごとの個別担当者
</t>
  </si>
  <si>
    <t xml:space="preserve">利用者の特性やニーズに応じたサービス提供
</t>
  </si>
  <si>
    <t xml:space="preserve">利用者の心身の状態等が送迎を必要と認められる状態
</t>
  </si>
  <si>
    <t xml:space="preserve">感染症等により、従来型個室への入所が必要と医師が判断した者
</t>
  </si>
  <si>
    <t xml:space="preserve">療養室の面積が8.0㎡/人以下の従来型個室を利用する者
※病院・診療所からの転換時に従来型個室を利用していた利用者については6.4㎡/人以下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</si>
  <si>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</si>
  <si>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</si>
  <si>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利用者が連続して30日を超えて指定短期入所療養介護を受けている
</t>
  </si>
  <si>
    <t xml:space="preserve">30日を超える日以降の短期入所療養介護費は算定しない
</t>
  </si>
  <si>
    <t xml:space="preserve">歯科訪問診療料の算定実績がある歯科医療機関の歯科医師又はその指示を受けた歯科衛生士に相談できる体制を確保し、文書で取り決めていること
</t>
  </si>
  <si>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</si>
  <si>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</si>
  <si>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</si>
  <si>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</si>
  <si>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 xml:space="preserve">利用者の同意を得て、歯科医療機関及び介護支援専門員に評価結果の情報提供
</t>
  </si>
  <si>
    <t xml:space="preserve">１月に１回に限り算定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</si>
  <si>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</si>
  <si>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</si>
  <si>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</si>
  <si>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</si>
  <si>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</si>
  <si>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</si>
  <si>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利用者の病状が重篤となり救命救急医療が必要となる場合において緊急的な治療管理としての投薬、検査、注射、処置等を実施
</t>
  </si>
  <si>
    <t xml:space="preserve">連続する３日を限度に算定
</t>
  </si>
  <si>
    <t xml:space="preserve">同一の利用者について月に１回まで算定
</t>
  </si>
  <si>
    <t xml:space="preserve">対象となる入所者が以下のいずれかに該当している。
ａ　意識障害又は昏睡
ｂ　急性呼吸不全又は慢性呼吸不全の急性増悪
ｃ　急性心不全（心筋梗塞を含む）
ｄ　ショック
ｅ　重篤な代謝障害
ｆ　その他薬物中毒等で重篤なもの
</t>
  </si>
  <si>
    <t xml:space="preserve">利用者の症状が著しく変化した場合に緊急その他やむを得ない事情
</t>
  </si>
  <si>
    <t xml:space="preserve">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
</t>
  </si>
  <si>
    <t xml:space="preserve">入所者総数のうち介護を必要とする認知症の者（日常生活自立度ランクⅢ、Ⅳ又はＭに該当する者）の割合が２分の１以上
</t>
  </si>
  <si>
    <t xml:space="preserve">認知症介護に係る専門的な研修修了者を、対象者の数が２０人未満の場合は１人以上、対象者が２０人以上の場合は、１に当該対象者が１９名を超えて１０又はその端数を増すごとに１を加えた数以上を配置し、チームとしての専門的な認知症ケアの実施
</t>
  </si>
  <si>
    <t xml:space="preserve">従業者に対して認知症ケアに関する留意事項の伝達又は技術的指導に係る会議を定期的に実施
</t>
  </si>
  <si>
    <t xml:space="preserve">認知症介護の指導に係る専門的な研修修了者を１名以上配置し、事業所又は施設全体の認知症ケアの指導等を実施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</si>
  <si>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</si>
  <si>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看護職員が常勤換算法で入所者等の合計数が４又はその端数を増す毎に１以上
ただし、入所者等の数を４で除した数（１未満の場合は１とし、端数切り上げ）から入所者等の数を６で除した数（端数切り上げ）を減じた数の範囲内で介護職員とすることも可
</t>
  </si>
  <si>
    <t xml:space="preserve">入所者等がすべて認知症の者
</t>
  </si>
  <si>
    <t xml:space="preserve">届出の前３月において日常生活に支障を来すおそれがある症状等から介護を必要とする認知症の者の割合が２分の１以上
</t>
  </si>
  <si>
    <t xml:space="preserve">精神保健福祉士又はこれに準じる者及び理学療法士、作業療法士又は言語聴覚士がそれぞれ１名以上配置
</t>
  </si>
  <si>
    <t xml:space="preserve">近隣の精神科病院と連携し、当該精神科病院に必要に応じて入院させる体制が確保
</t>
  </si>
  <si>
    <t xml:space="preserve">届出の前３ヶ月で身体拘束廃止未実施減算を算定していない
</t>
  </si>
  <si>
    <t xml:space="preserve">近隣の精神科病院と連携し、当該精神科病院の医師の診察を週４回以上行う体制の確保
</t>
  </si>
  <si>
    <t xml:space="preserve">60m2以上の専用の器械及び器具を備えた生活機能回復訓練室
</t>
  </si>
  <si>
    <t xml:space="preserve">看護職員が常勤換算法で入所者等の合計数が４又はその端数を増す毎に１以上
</t>
  </si>
  <si>
    <t xml:space="preserve">精神保健福祉士又はこれに準じる者及び作業療法士がそれぞれ1名以上配置
</t>
  </si>
  <si>
    <t xml:space="preserve">指導管理等のうち日常的に必要な医療行為として実施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</si>
  <si>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</si>
  <si>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</si>
  <si>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</si>
  <si>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⑤事業年度ごとに①、③、④の取組に関する実績を厚生労働省に報告している
</t>
  </si>
  <si>
    <t xml:space="preserve">加算(Ⅰ)の①に適合している
</t>
  </si>
  <si>
    <t xml:space="preserve">事業年度ごとに上記２つの取組に関する実績を厚生労働省に報告している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</si>
  <si>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</si>
  <si>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</si>
  <si>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</si>
  <si>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</si>
  <si>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</si>
  <si>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</si>
  <si>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</si>
  <si>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</si>
  <si>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</si>
  <si>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</si>
  <si>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</si>
  <si>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</si>
  <si>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</si>
  <si>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</si>
  <si>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</si>
  <si>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</si>
  <si>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</si>
  <si>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</si>
  <si>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</si>
  <si>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</si>
  <si>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</si>
  <si>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</si>
  <si>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</si>
  <si>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</si>
  <si>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</si>
  <si>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緊急短期入所受入加算</t>
  </si>
  <si>
    <t>緊急時治療管理</t>
  </si>
  <si>
    <t>.</t>
    <phoneticPr fontId="5"/>
  </si>
  <si>
    <t>○</t>
  </si>
  <si>
    <t>調査対象</t>
    <rPh sb="0" eb="2">
      <t>チョウサ</t>
    </rPh>
    <rPh sb="2" eb="4">
      <t>タイショウ</t>
    </rPh>
    <phoneticPr fontId="5"/>
  </si>
  <si>
    <t>開始行</t>
    <rPh sb="0" eb="2">
      <t>カイシ</t>
    </rPh>
    <rPh sb="2" eb="3">
      <t>ギョウ</t>
    </rPh>
    <phoneticPr fontId="5"/>
  </si>
  <si>
    <t>終了行</t>
    <rPh sb="0" eb="2">
      <t>シュウリョウ</t>
    </rPh>
    <rPh sb="2" eb="3">
      <t>ギョウ</t>
    </rPh>
    <phoneticPr fontId="5"/>
  </si>
  <si>
    <t>【使用説明書】</t>
    <rPh sb="1" eb="3">
      <t>シヨウ</t>
    </rPh>
    <rPh sb="3" eb="6">
      <t>セツメイショ</t>
    </rPh>
    <phoneticPr fontId="5"/>
  </si>
  <si>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5"/>
  </si>
  <si>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5"/>
  </si>
  <si>
    <t>・しかし自己点検において「■」となっていれば、当該行は、塗りつぶされません。</t>
    <rPh sb="4" eb="8">
      <t>ジコテンケン</t>
    </rPh>
    <rPh sb="23" eb="25">
      <t>トウガイ</t>
    </rPh>
    <rPh sb="25" eb="26">
      <t>ギョウ</t>
    </rPh>
    <rPh sb="28" eb="29">
      <t>ヌ</t>
    </rPh>
    <phoneticPr fontId="5"/>
  </si>
  <si>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5"/>
  </si>
  <si>
    <t>・そのF列やG列でフィルターをすれば、講評もれを防ぐことができます。</t>
    <rPh sb="4" eb="5">
      <t>レツ</t>
    </rPh>
    <rPh sb="7" eb="8">
      <t>レツ</t>
    </rPh>
    <rPh sb="19" eb="21">
      <t>コウヒョウ</t>
    </rPh>
    <rPh sb="24" eb="25">
      <t>フセ</t>
    </rPh>
    <phoneticPr fontId="5"/>
  </si>
  <si>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5"/>
  </si>
  <si>
    <t xml:space="preserve">虐待防止のための委員会を定期的に開催し、その結果を従業者に周知
</t>
    <phoneticPr fontId="5"/>
  </si>
  <si>
    <t xml:space="preserve">虐待防止のための研修を定期的に（年１回以上）実施
</t>
    <phoneticPr fontId="5"/>
  </si>
  <si>
    <t xml:space="preserve">虐待防止のための指針を整備
</t>
    <phoneticPr fontId="5"/>
  </si>
  <si>
    <t xml:space="preserve">虐待防止措置を適正に実施するための担当者を配置
</t>
    <phoneticPr fontId="5"/>
  </si>
  <si>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5"/>
  </si>
  <si>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5"/>
  </si>
  <si>
    <t xml:space="preserve">(一)仮に介護職員等処遇改善加算(Ⅳ)を算定した場合に算定することが見込まれる額の1/2以上を基本給又は毎月支払われる手当に充てるものであること
</t>
    <phoneticPr fontId="5"/>
  </si>
  <si>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5"/>
  </si>
  <si>
    <t xml:space="preserve">居宅サービス計画において当該日に短期入所を利用することが計画されていない
</t>
    <phoneticPr fontId="5"/>
  </si>
  <si>
    <t xml:space="preserve">
</t>
    <phoneticPr fontId="5"/>
  </si>
  <si>
    <t>定員超過減算</t>
    <rPh sb="0" eb="4">
      <t>テイインチョウカ</t>
    </rPh>
    <rPh sb="4" eb="6">
      <t>ゲンザン</t>
    </rPh>
    <phoneticPr fontId="5"/>
  </si>
  <si>
    <t>適合</t>
  </si>
  <si>
    <t>該当</t>
  </si>
  <si>
    <t xml:space="preserve">次の（１）又は（２）に該当
</t>
    <phoneticPr fontId="5"/>
  </si>
  <si>
    <t>室料相当額控除</t>
    <rPh sb="0" eb="7">
      <t>シツリョウソウトウガクコウジョ</t>
    </rPh>
    <phoneticPr fontId="5"/>
  </si>
  <si>
    <t>該当</t>
    <rPh sb="0" eb="2">
      <t>ガイトウ</t>
    </rPh>
    <phoneticPr fontId="5"/>
  </si>
  <si>
    <t>当該指定短期入所療養介護を行う介護医療院が、室料相当額控除に該当する</t>
    <rPh sb="2" eb="4">
      <t>シテイ</t>
    </rPh>
    <rPh sb="4" eb="6">
      <t>タンキ</t>
    </rPh>
    <rPh sb="6" eb="8">
      <t>ニュウショ</t>
    </rPh>
    <rPh sb="8" eb="10">
      <t>リョウヨウ</t>
    </rPh>
    <rPh sb="10" eb="12">
      <t>カイゴ</t>
    </rPh>
    <rPh sb="13" eb="14">
      <t>オコナ</t>
    </rPh>
    <rPh sb="15" eb="17">
      <t>カイゴ</t>
    </rPh>
    <rPh sb="17" eb="20">
      <t>イリョウイン</t>
    </rPh>
    <rPh sb="22" eb="24">
      <t>シツリョウ</t>
    </rPh>
    <rPh sb="24" eb="26">
      <t>ソウトウ</t>
    </rPh>
    <rPh sb="26" eb="27">
      <t>ガク</t>
    </rPh>
    <rPh sb="27" eb="29">
      <t>コウジョ</t>
    </rPh>
    <rPh sb="30" eb="32">
      <t>ガイトウ</t>
    </rPh>
    <phoneticPr fontId="5"/>
  </si>
  <si>
    <t>R7.8.1から</t>
    <phoneticPr fontId="5"/>
  </si>
  <si>
    <t>令7.6.12
指導員:</t>
  </si>
  <si>
    <t>施設側:</t>
    <rPh sb="0" eb="2">
      <t>シセツ</t>
    </rPh>
    <rPh sb="2" eb="3">
      <t>ガワ</t>
    </rPh>
    <phoneticPr fontId="5"/>
  </si>
  <si>
    <t>□</t>
    <phoneticPr fontId="19"/>
  </si>
  <si>
    <t>あり</t>
    <phoneticPr fontId="19"/>
  </si>
  <si>
    <t>介護職員処遇改善計画書</t>
    <rPh sb="0" eb="2">
      <t>カイゴ</t>
    </rPh>
    <rPh sb="2" eb="4">
      <t>ショクイン</t>
    </rPh>
    <rPh sb="4" eb="6">
      <t>ショグウ</t>
    </rPh>
    <rPh sb="6" eb="8">
      <t>カイゼン</t>
    </rPh>
    <rPh sb="8" eb="11">
      <t>ケイカクショ</t>
    </rPh>
    <phoneticPr fontId="19"/>
  </si>
  <si>
    <t xml:space="preserve">(一)　仮に介護職員等処遇改善加算(Ⅳ)を算定した場合に算定することが見込まれる額の1/2以上を基本給又は毎月支払われる手当に充てるものであること
</t>
    <phoneticPr fontId="5"/>
  </si>
  <si>
    <t>該当</t>
    <rPh sb="0" eb="2">
      <t>ガイトウ</t>
    </rPh>
    <phoneticPr fontId="19"/>
  </si>
  <si>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5"/>
  </si>
  <si>
    <t>実績報告書</t>
    <rPh sb="0" eb="2">
      <t>ジッセキ</t>
    </rPh>
    <rPh sb="2" eb="5">
      <t>ホウコクショ</t>
    </rPh>
    <phoneticPr fontId="19"/>
  </si>
  <si>
    <t xml:space="preserve">⑤　前12月間に労働関係の法令に違反し、罰金以上の刑
</t>
    <rPh sb="8" eb="10">
      <t>ロウドウ</t>
    </rPh>
    <rPh sb="10" eb="12">
      <t>カンケイ</t>
    </rPh>
    <phoneticPr fontId="22"/>
  </si>
  <si>
    <t>なし</t>
    <phoneticPr fontId="19"/>
  </si>
  <si>
    <t>適正に納付</t>
    <rPh sb="0" eb="2">
      <t>テキセイ</t>
    </rPh>
    <rPh sb="3" eb="5">
      <t>ノウフ</t>
    </rPh>
    <phoneticPr fontId="19"/>
  </si>
  <si>
    <t xml:space="preserve">⑦　次の(一)、(二)、（三）のいずれにも適合
</t>
    <phoneticPr fontId="5"/>
  </si>
  <si>
    <t>適合</t>
    <rPh sb="0" eb="2">
      <t>テキゴウ</t>
    </rPh>
    <phoneticPr fontId="19"/>
  </si>
  <si>
    <t xml:space="preserve">(一)　任用の際の職責又は職務内容等の要件を書面で作成し、全ての介護職員に周知
</t>
    <phoneticPr fontId="5"/>
  </si>
  <si>
    <t xml:space="preserve">(二)　資質の向上の支援に関する計画の策定、研修の実施又は研修の機会の確保し、全ての介護職員に周知
</t>
    <phoneticPr fontId="5"/>
  </si>
  <si>
    <t>研修計画書</t>
    <rPh sb="0" eb="2">
      <t>ケンシュウ</t>
    </rPh>
    <rPh sb="2" eb="4">
      <t>ケイカク</t>
    </rPh>
    <rPh sb="4" eb="5">
      <t>ショ</t>
    </rPh>
    <phoneticPr fontId="19"/>
  </si>
  <si>
    <t xml:space="preserve">(三)経験もしくは資格等に応じて昇給する仕組み又は一定の基準に基づき定期に昇給を判定する仕組みを設け、全ての職員に周知
</t>
    <phoneticPr fontId="5"/>
  </si>
  <si>
    <t>算定あり</t>
    <rPh sb="0" eb="2">
      <t>サンテイ</t>
    </rPh>
    <phoneticPr fontId="19"/>
  </si>
  <si>
    <t xml:space="preserve">介護職員等処遇改善加算(Ⅰイ)の①から⑩までのいずれにも適合すること
</t>
    <phoneticPr fontId="5"/>
  </si>
  <si>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5"/>
  </si>
  <si>
    <t>(一)　ケアプランデータ連携システム（厚生労働省がケアプランデータ連携システムと同等の機能とセキュリティを有するシステムとして認めたものを含む。以下同じ。）を利用している</t>
    <phoneticPr fontId="5"/>
  </si>
  <si>
    <t>(二)　生産性向上推進体制加算Ⅰ又はⅡを算定している</t>
    <phoneticPr fontId="5"/>
  </si>
  <si>
    <t xml:space="preserve">介護職員等処遇改善加算(Ⅰイ)の①から⑨までのいずれにも適合すること
</t>
    <phoneticPr fontId="5"/>
  </si>
  <si>
    <t xml:space="preserve">介護職員等処遇改善加算(Ⅰイ)の①(一)及び②から⑧までのいずれにも適合すること
</t>
    <phoneticPr fontId="5"/>
  </si>
  <si>
    <t xml:space="preserve">介護職員等処遇改善加算(Ⅰイ)の①(一)、②から⑥まで、⑦(一)から(二)まで及び⑧のいずれにも適合すること
</t>
    <phoneticPr fontId="5"/>
  </si>
  <si>
    <t xml:space="preserve">⑩　サービス提供体制強化加算(Ⅰ）又は(Ⅱ）を算定
</t>
    <phoneticPr fontId="5"/>
  </si>
  <si>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19"/>
  </si>
  <si>
    <t>介護職員等処遇改善加算（Ⅱ）(令和8年5月まで)</t>
    <rPh sb="0" eb="2">
      <t>カイゴ</t>
    </rPh>
    <rPh sb="2" eb="4">
      <t>ショクイン</t>
    </rPh>
    <rPh sb="4" eb="5">
      <t>トウ</t>
    </rPh>
    <rPh sb="5" eb="7">
      <t>ショグウ</t>
    </rPh>
    <rPh sb="7" eb="9">
      <t>カイゼン</t>
    </rPh>
    <rPh sb="9" eb="11">
      <t>カサン</t>
    </rPh>
    <phoneticPr fontId="19"/>
  </si>
  <si>
    <t>介護職員等処遇改善加算（Ⅲ）(令和8年5月まで)</t>
    <rPh sb="0" eb="2">
      <t>カイゴ</t>
    </rPh>
    <rPh sb="2" eb="4">
      <t>ショクイン</t>
    </rPh>
    <rPh sb="4" eb="5">
      <t>トウ</t>
    </rPh>
    <rPh sb="5" eb="7">
      <t>ショグウ</t>
    </rPh>
    <rPh sb="7" eb="9">
      <t>カイゼン</t>
    </rPh>
    <rPh sb="9" eb="11">
      <t>カサン</t>
    </rPh>
    <phoneticPr fontId="19"/>
  </si>
  <si>
    <t>介護職員等処遇改善加算（Ⅳ）(令和8年5月まで)</t>
    <rPh sb="0" eb="2">
      <t>カイゴ</t>
    </rPh>
    <rPh sb="2" eb="4">
      <t>ショクイン</t>
    </rPh>
    <rPh sb="4" eb="5">
      <t>トウ</t>
    </rPh>
    <rPh sb="5" eb="7">
      <t>ショグウ</t>
    </rPh>
    <rPh sb="7" eb="9">
      <t>カイゼン</t>
    </rPh>
    <rPh sb="9" eb="11">
      <t>カサン</t>
    </rPh>
    <phoneticPr fontId="19"/>
  </si>
  <si>
    <t>介護職員等処遇改善加算（Ⅰイ）(令和8年6月から)</t>
    <rPh sb="0" eb="2">
      <t>カイゴ</t>
    </rPh>
    <rPh sb="2" eb="4">
      <t>ショクイン</t>
    </rPh>
    <rPh sb="4" eb="5">
      <t>トウ</t>
    </rPh>
    <rPh sb="5" eb="7">
      <t>ショグウ</t>
    </rPh>
    <rPh sb="7" eb="9">
      <t>カイゼン</t>
    </rPh>
    <rPh sb="9" eb="11">
      <t>カサン</t>
    </rPh>
    <phoneticPr fontId="19"/>
  </si>
  <si>
    <t>介護職員等処遇改善加算（Ⅰロ）(令和8年6月から)</t>
    <rPh sb="0" eb="2">
      <t>カイゴ</t>
    </rPh>
    <rPh sb="2" eb="4">
      <t>ショクイン</t>
    </rPh>
    <rPh sb="4" eb="5">
      <t>トウ</t>
    </rPh>
    <rPh sb="5" eb="7">
      <t>ショグウ</t>
    </rPh>
    <rPh sb="7" eb="9">
      <t>カイゼン</t>
    </rPh>
    <rPh sb="9" eb="11">
      <t>カサン</t>
    </rPh>
    <phoneticPr fontId="19"/>
  </si>
  <si>
    <t>介護職員等処遇改善加算（Ⅱイ）(令和8年6月から)</t>
    <rPh sb="0" eb="2">
      <t>カイゴ</t>
    </rPh>
    <rPh sb="2" eb="4">
      <t>ショクイン</t>
    </rPh>
    <rPh sb="4" eb="5">
      <t>トウ</t>
    </rPh>
    <rPh sb="5" eb="7">
      <t>ショグウ</t>
    </rPh>
    <rPh sb="7" eb="9">
      <t>カイゼン</t>
    </rPh>
    <rPh sb="9" eb="11">
      <t>カサン</t>
    </rPh>
    <phoneticPr fontId="19"/>
  </si>
  <si>
    <t>介護職員等処遇改善加算（Ⅱロ）(令和8年6月から)</t>
    <rPh sb="0" eb="2">
      <t>カイゴ</t>
    </rPh>
    <rPh sb="2" eb="4">
      <t>ショクイン</t>
    </rPh>
    <rPh sb="4" eb="5">
      <t>トウ</t>
    </rPh>
    <rPh sb="5" eb="7">
      <t>ショグウ</t>
    </rPh>
    <rPh sb="7" eb="9">
      <t>カイゼン</t>
    </rPh>
    <rPh sb="9" eb="11">
      <t>カサン</t>
    </rPh>
    <phoneticPr fontId="19"/>
  </si>
  <si>
    <t>介護職員等処遇改善加算（Ⅲ）(令和8年6月から)</t>
    <rPh sb="0" eb="2">
      <t>カイゴ</t>
    </rPh>
    <rPh sb="2" eb="4">
      <t>ショクイン</t>
    </rPh>
    <rPh sb="4" eb="5">
      <t>トウ</t>
    </rPh>
    <rPh sb="5" eb="7">
      <t>ショグウ</t>
    </rPh>
    <rPh sb="7" eb="9">
      <t>カイゼン</t>
    </rPh>
    <rPh sb="9" eb="11">
      <t>カサン</t>
    </rPh>
    <phoneticPr fontId="19"/>
  </si>
  <si>
    <t>介護職員等処遇改善加算（Ⅳ）(令和8年6月から)</t>
    <rPh sb="0" eb="2">
      <t>カイゴ</t>
    </rPh>
    <rPh sb="2" eb="4">
      <t>ショクイン</t>
    </rPh>
    <rPh sb="4" eb="5">
      <t>トウ</t>
    </rPh>
    <rPh sb="5" eb="7">
      <t>ショグウ</t>
    </rPh>
    <rPh sb="7" eb="9">
      <t>カイゼン</t>
    </rPh>
    <rPh sb="9" eb="11">
      <t>カサン</t>
    </rPh>
    <phoneticPr fontId="19"/>
  </si>
  <si>
    <t>介護職員等処遇改善加算（Ⅰ）(令和8年5月まで)</t>
    <rPh sb="0" eb="2">
      <t>カイゴ</t>
    </rPh>
    <rPh sb="2" eb="4">
      <t>ショクイン</t>
    </rPh>
    <rPh sb="4" eb="5">
      <t>トウ</t>
    </rPh>
    <rPh sb="5" eb="7">
      <t>ショグウ</t>
    </rPh>
    <rPh sb="7" eb="9">
      <t>カイゼン</t>
    </rPh>
    <rPh sb="9" eb="11">
      <t>カサン</t>
    </rPh>
    <phoneticPr fontId="5"/>
  </si>
  <si>
    <t>介護職員等処遇改善加算（Ⅳ）(令和8年5月まで)</t>
    <rPh sb="0" eb="2">
      <t>カイゴ</t>
    </rPh>
    <rPh sb="2" eb="4">
      <t>ショクイン</t>
    </rPh>
    <rPh sb="4" eb="5">
      <t>トウ</t>
    </rPh>
    <rPh sb="5" eb="7">
      <t>ショグウ</t>
    </rPh>
    <rPh sb="7" eb="9">
      <t>カイゼン</t>
    </rPh>
    <rPh sb="9" eb="11">
      <t>カサン</t>
    </rPh>
    <phoneticPr fontId="5"/>
  </si>
  <si>
    <t>介護職員等処遇改善加算（Ⅰイ）(令和8年6月から)</t>
    <phoneticPr fontId="5"/>
  </si>
  <si>
    <t>介護職員等処遇改善加算（Ⅰロ）(令和8年6月から)</t>
    <phoneticPr fontId="5"/>
  </si>
  <si>
    <t>介護職員等処遇改善加算（Ⅱイ）(令和8年6月から)</t>
    <phoneticPr fontId="5"/>
  </si>
  <si>
    <t>介護職員等処遇改善加算（Ⅱロ）(令和8年6月から)</t>
    <phoneticPr fontId="5"/>
  </si>
  <si>
    <t>介護職員等処遇改善加算（Ⅲ）(令和8年6月から)</t>
    <phoneticPr fontId="5"/>
  </si>
  <si>
    <t>介護職員等処遇改善加算（Ⅳ）(令和8年6月から)</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</si>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</sst>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23">
    <font>
      <sz val="11"/>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sz val="6"/>
      <name val="ＭＳ Ｐゴシック"/>
      <family val="3"/>
    </font>
    <font>
      <sz val="10"/>
      <name val="游ゴシック Light"/>
      <family val="3"/>
      <charset val="128"/>
    </font>
    <font>
      <sz val="12"/>
      <name val="ＭＳ Ｐゴシック"/>
      <family val="3"/>
    </font>
    <font>
      <sz val="11"/>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thin">
        <color indexed="64"/>
      </top>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tted">
        <color indexed="64"/>
      </top>
      <bottom/>
      <diagonal/>
    </border>
    <border>
      <left/>
      <right/>
      <top style="thin">
        <color indexed="64"/>
      </top>
      <bottom style="thin">
        <color indexed="64"/>
      </bottom>
      <diagonal/>
    </border>
    <border>
      <left/>
      <right style="dotted">
        <color indexed="64"/>
      </right>
      <top/>
      <bottom/>
      <diagonal/>
    </border>
  </borders>
  <cellStyleXfs count="2">
    <xf numFmtId="0" fontId="0" fillId="0" borderId="0">
      <alignment vertical="center"/>
    </xf>
    <xf numFmtId="0" fontId="7" fillId="0" borderId="0">
      <alignment vertical="center"/>
    </xf>
  </cellStyleXfs>
  <cellXfs count="255">
    <xf numFmtId="0" fontId="0" fillId="0" borderId="0" xfId="0" applyAlignment="1">
      <alignment vertical="center"/>
    </xf>
    <xf numFmtId="0" fontId="4" fillId="0" borderId="46" xfId="0" applyFont="1" applyBorder="1" applyProtection="1">
      <alignment vertical="center"/>
      <protection locked="0"/>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0" fillId="0" borderId="0" xfId="0">
      <alignment vertical="center"/>
    </xf>
    <xf numFmtId="0" fontId="3" fillId="3" borderId="25" xfId="0" applyFont="1" applyFill="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0" fillId="0" borderId="0" xfId="0" applyProtection="1">
      <alignment vertical="center"/>
      <protection locked="0"/>
    </xf>
    <xf numFmtId="0" fontId="3" fillId="0" borderId="0" xfId="0" applyFont="1" applyProtection="1">
      <alignment vertical="center"/>
      <protection locked="0"/>
    </xf>
    <xf numFmtId="0" fontId="11" fillId="0" borderId="0" xfId="0" applyFont="1" applyProtection="1">
      <alignment vertical="center"/>
      <protection locked="0"/>
    </xf>
    <xf numFmtId="0" fontId="2" fillId="2" borderId="0" xfId="0" applyFont="1" applyFill="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77" fontId="13" fillId="0" borderId="0" xfId="0" applyNumberFormat="1" applyFont="1" applyProtection="1">
      <alignment vertical="center"/>
      <protection locked="0"/>
    </xf>
    <xf numFmtId="0" fontId="2" fillId="0" borderId="0" xfId="0" applyFont="1" applyProtection="1">
      <alignment vertical="center"/>
      <protection locked="0"/>
    </xf>
    <xf numFmtId="0" fontId="2" fillId="2" borderId="0" xfId="0" applyFont="1" applyFill="1" applyAlignment="1" applyProtection="1">
      <alignment horizontal="center" vertical="center"/>
      <protection locked="0"/>
    </xf>
    <xf numFmtId="0" fontId="1" fillId="0" borderId="1"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13" fillId="0" borderId="0" xfId="0" applyFont="1" applyAlignment="1" applyProtection="1">
      <alignment vertical="center" wrapText="1"/>
      <protection locked="0"/>
    </xf>
    <xf numFmtId="0" fontId="1" fillId="0" borderId="11"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3" fillId="0" borderId="0" xfId="0" applyFont="1" applyFill="1" applyAlignment="1" applyProtection="1">
      <alignment vertical="center"/>
      <protection locked="0"/>
    </xf>
    <xf numFmtId="0" fontId="1" fillId="0" borderId="34"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shrinkToFit="1"/>
      <protection locked="0"/>
    </xf>
    <xf numFmtId="0" fontId="9" fillId="0" borderId="34" xfId="0" applyFont="1" applyFill="1" applyBorder="1" applyAlignment="1" applyProtection="1">
      <alignment horizontal="left" vertical="top" wrapText="1"/>
      <protection locked="0"/>
    </xf>
    <xf numFmtId="0" fontId="1" fillId="0" borderId="8" xfId="0" applyFont="1" applyFill="1" applyBorder="1" applyAlignment="1" applyProtection="1">
      <alignment horizontal="center" vertical="center" shrinkToFit="1"/>
      <protection locked="0"/>
    </xf>
    <xf numFmtId="0" fontId="1" fillId="0" borderId="30" xfId="0" applyFont="1" applyFill="1" applyBorder="1" applyAlignment="1" applyProtection="1">
      <alignment horizontal="center" vertical="center" shrinkToFit="1"/>
      <protection locked="0"/>
    </xf>
    <xf numFmtId="0" fontId="1" fillId="0" borderId="18" xfId="0" applyFont="1" applyFill="1" applyBorder="1" applyAlignment="1" applyProtection="1">
      <alignment horizontal="center" vertical="center" shrinkToFit="1"/>
      <protection locked="0"/>
    </xf>
    <xf numFmtId="0" fontId="1" fillId="0" borderId="5" xfId="0" applyFont="1" applyFill="1" applyBorder="1" applyAlignment="1" applyProtection="1">
      <alignment horizontal="center" vertical="center" shrinkToFit="1"/>
      <protection locked="0"/>
    </xf>
    <xf numFmtId="0" fontId="1" fillId="0" borderId="34" xfId="0" applyFont="1" applyFill="1" applyBorder="1" applyAlignment="1" applyProtection="1">
      <alignment horizontal="center" vertical="center" shrinkToFit="1"/>
      <protection locked="0"/>
    </xf>
    <xf numFmtId="0" fontId="1" fillId="0" borderId="25" xfId="0" applyFont="1" applyFill="1" applyBorder="1" applyAlignment="1" applyProtection="1">
      <alignment horizontal="center" vertical="center" shrinkToFit="1"/>
      <protection locked="0"/>
    </xf>
    <xf numFmtId="0" fontId="1" fillId="0" borderId="16"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shrinkToFit="1"/>
      <protection locked="0"/>
    </xf>
    <xf numFmtId="0" fontId="1" fillId="0" borderId="32" xfId="0" applyFont="1" applyFill="1" applyBorder="1" applyAlignment="1" applyProtection="1">
      <alignment horizontal="center" vertical="center" shrinkToFit="1"/>
      <protection locked="0"/>
    </xf>
    <xf numFmtId="0" fontId="1" fillId="0" borderId="31" xfId="0" applyFont="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37" xfId="0" applyFont="1" applyFill="1" applyBorder="1" applyAlignment="1" applyProtection="1">
      <alignment horizontal="left" vertical="center" wrapText="1"/>
      <protection locked="0"/>
    </xf>
    <xf numFmtId="0" fontId="1" fillId="0" borderId="35" xfId="0" applyFont="1" applyFill="1" applyBorder="1" applyAlignment="1" applyProtection="1">
      <alignment horizontal="left" vertical="center" wrapText="1"/>
      <protection locked="0"/>
    </xf>
    <xf numFmtId="0" fontId="1" fillId="0" borderId="44"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27"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0" fontId="1" fillId="0" borderId="12" xfId="0" applyFont="1" applyFill="1" applyBorder="1" applyAlignment="1" applyProtection="1">
      <alignment horizontal="left" vertical="center" wrapText="1"/>
      <protection locked="0"/>
    </xf>
    <xf numFmtId="0" fontId="1" fillId="0" borderId="33" xfId="0" applyFont="1" applyFill="1" applyBorder="1" applyAlignment="1" applyProtection="1">
      <alignment horizontal="left" vertical="center" wrapText="1"/>
      <protection locked="0"/>
    </xf>
    <xf numFmtId="0" fontId="1" fillId="0" borderId="43"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39"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25"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9" fillId="0" borderId="25" xfId="0" applyFont="1" applyFill="1" applyBorder="1" applyAlignment="1" applyProtection="1">
      <alignment horizontal="left" vertical="top" wrapText="1"/>
      <protection locked="0"/>
    </xf>
    <xf numFmtId="0" fontId="9" fillId="0" borderId="32" xfId="0" applyFont="1" applyFill="1" applyBorder="1" applyAlignment="1" applyProtection="1">
      <alignment horizontal="left" vertical="top" wrapText="1"/>
      <protection locked="0"/>
    </xf>
    <xf numFmtId="0" fontId="9" fillId="0" borderId="42" xfId="0" applyFont="1" applyFill="1" applyBorder="1" applyAlignment="1" applyProtection="1">
      <alignment horizontal="left" vertical="top" wrapText="1"/>
      <protection locked="0"/>
    </xf>
    <xf numFmtId="0" fontId="9" fillId="0" borderId="28"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1" fillId="0" borderId="28" xfId="0" applyFont="1" applyFill="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41" xfId="0" applyFont="1" applyBorder="1" applyAlignment="1" applyProtection="1">
      <alignment horizontal="left" vertical="center" wrapText="1"/>
      <protection locked="0"/>
    </xf>
    <xf numFmtId="0" fontId="1" fillId="0" borderId="16" xfId="0" applyFont="1" applyBorder="1" applyAlignment="1" applyProtection="1">
      <alignment horizontal="center" vertical="center" shrinkToFi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center" vertical="center" shrinkToFit="1"/>
      <protection locked="0"/>
    </xf>
    <xf numFmtId="0" fontId="1" fillId="0" borderId="33"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left" vertical="center" wrapText="1"/>
      <protection locked="0"/>
    </xf>
    <xf numFmtId="0" fontId="1" fillId="0" borderId="22" xfId="0" applyFont="1" applyFill="1" applyBorder="1" applyAlignment="1" applyProtection="1">
      <alignment horizontal="left" vertical="top" wrapText="1"/>
      <protection locked="0"/>
    </xf>
    <xf numFmtId="0" fontId="1" fillId="0" borderId="10" xfId="0" applyFont="1" applyFill="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9" fillId="0" borderId="32" xfId="0" applyFont="1" applyBorder="1" applyAlignment="1" applyProtection="1">
      <alignment horizontal="left" vertical="top" wrapText="1"/>
      <protection locked="0"/>
    </xf>
    <xf numFmtId="0" fontId="1" fillId="0" borderId="28" xfId="0" applyFont="1" applyBorder="1" applyAlignment="1" applyProtection="1">
      <alignment horizontal="center" vertical="center" shrinkToFit="1"/>
      <protection locked="0"/>
    </xf>
    <xf numFmtId="0" fontId="9" fillId="0" borderId="28" xfId="0" applyFont="1" applyBorder="1" applyAlignment="1" applyProtection="1">
      <alignment horizontal="left" vertical="top" wrapText="1"/>
      <protection locked="0"/>
    </xf>
    <xf numFmtId="0" fontId="1" fillId="0" borderId="42" xfId="0" applyFont="1" applyBorder="1" applyAlignment="1" applyProtection="1">
      <alignment horizontal="center" vertical="center" shrinkToFit="1"/>
      <protection locked="0"/>
    </xf>
    <xf numFmtId="0" fontId="1" fillId="0" borderId="43"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6" xfId="0" applyFont="1" applyBorder="1" applyAlignment="1" applyProtection="1">
      <alignment horizontal="left" vertical="top" wrapText="1"/>
      <protection locked="0"/>
    </xf>
    <xf numFmtId="0" fontId="1" fillId="0" borderId="6" xfId="0" applyFont="1" applyBorder="1" applyAlignment="1" applyProtection="1">
      <alignment horizontal="left" vertical="center" wrapText="1"/>
      <protection locked="0"/>
    </xf>
    <xf numFmtId="0" fontId="9" fillId="0" borderId="29" xfId="0" applyFont="1" applyBorder="1" applyAlignment="1" applyProtection="1">
      <alignment horizontal="left" vertical="top" wrapText="1"/>
      <protection locked="0"/>
    </xf>
    <xf numFmtId="0" fontId="1" fillId="0" borderId="19" xfId="0" applyFont="1" applyBorder="1" applyAlignment="1" applyProtection="1">
      <alignment horizontal="left" vertical="center" wrapText="1"/>
      <protection locked="0"/>
    </xf>
    <xf numFmtId="0" fontId="16" fillId="0" borderId="32" xfId="0" applyFont="1" applyBorder="1" applyAlignment="1" applyProtection="1">
      <alignment horizontal="left" vertical="top" wrapText="1"/>
      <protection locked="0"/>
    </xf>
    <xf numFmtId="0" fontId="16" fillId="0" borderId="28" xfId="0" applyFont="1" applyBorder="1" applyAlignment="1" applyProtection="1">
      <alignment horizontal="left" vertical="top" wrapText="1"/>
      <protection locked="0"/>
    </xf>
    <xf numFmtId="0" fontId="1" fillId="0" borderId="5" xfId="0" applyFont="1" applyBorder="1" applyAlignment="1" applyProtection="1">
      <alignment horizontal="center" vertical="center" shrinkToFit="1"/>
      <protection locked="0"/>
    </xf>
    <xf numFmtId="0" fontId="1" fillId="0" borderId="37" xfId="0" applyFont="1" applyBorder="1" applyAlignment="1" applyProtection="1">
      <alignment horizontal="left" vertical="center" wrapText="1"/>
      <protection locked="0"/>
    </xf>
    <xf numFmtId="0" fontId="16" fillId="0" borderId="42" xfId="0" applyFont="1" applyBorder="1" applyAlignment="1" applyProtection="1">
      <alignment horizontal="left" vertical="top" wrapText="1"/>
      <protection locked="0"/>
    </xf>
    <xf numFmtId="0" fontId="0" fillId="0" borderId="5" xfId="0" applyFont="1" applyBorder="1" applyAlignment="1" applyProtection="1">
      <alignment horizontal="center" vertical="center" shrinkToFit="1"/>
      <protection locked="0"/>
    </xf>
    <xf numFmtId="0" fontId="1" fillId="0" borderId="51" xfId="0" applyFont="1" applyBorder="1" applyAlignment="1" applyProtection="1">
      <alignment horizontal="left" vertical="center" wrapText="1"/>
      <protection locked="0"/>
    </xf>
    <xf numFmtId="0" fontId="1" fillId="0" borderId="47" xfId="0" applyFont="1" applyFill="1" applyBorder="1" applyAlignment="1" applyProtection="1">
      <alignment horizontal="left" vertical="top" wrapText="1"/>
      <protection locked="0"/>
    </xf>
    <xf numFmtId="0" fontId="1" fillId="0" borderId="48" xfId="0" applyFont="1" applyFill="1" applyBorder="1" applyAlignment="1" applyProtection="1">
      <alignment horizontal="center" vertical="center" shrinkToFit="1"/>
      <protection locked="0"/>
    </xf>
    <xf numFmtId="0" fontId="1" fillId="0" borderId="46" xfId="0" applyFont="1" applyFill="1" applyBorder="1" applyAlignment="1" applyProtection="1">
      <alignment horizontal="left" vertical="center" wrapText="1"/>
      <protection locked="0"/>
    </xf>
    <xf numFmtId="0" fontId="9" fillId="0" borderId="47" xfId="0" applyFont="1" applyFill="1" applyBorder="1" applyAlignment="1" applyProtection="1">
      <alignment horizontal="left" vertical="top" wrapText="1"/>
      <protection locked="0"/>
    </xf>
    <xf numFmtId="0" fontId="1" fillId="0" borderId="18" xfId="1" applyFont="1" applyBorder="1" applyAlignment="1" applyProtection="1">
      <alignment horizontal="center" vertical="center" shrinkToFit="1"/>
      <protection locked="0"/>
    </xf>
    <xf numFmtId="0" fontId="1" fillId="0" borderId="19" xfId="1" applyFont="1" applyBorder="1" applyAlignment="1" applyProtection="1">
      <alignment horizontal="left" vertical="center" wrapText="1"/>
      <protection locked="0"/>
    </xf>
    <xf numFmtId="0" fontId="9" fillId="0" borderId="32" xfId="1" applyFont="1" applyBorder="1" applyAlignment="1" applyProtection="1">
      <alignment horizontal="left" vertical="top" wrapText="1"/>
      <protection locked="0"/>
    </xf>
    <xf numFmtId="0" fontId="1" fillId="0" borderId="16" xfId="1" applyFont="1" applyBorder="1" applyAlignment="1" applyProtection="1">
      <alignment horizontal="center" vertical="center" shrinkToFit="1"/>
      <protection locked="0"/>
    </xf>
    <xf numFmtId="0" fontId="1" fillId="0" borderId="17" xfId="1" applyFont="1" applyBorder="1" applyAlignment="1" applyProtection="1">
      <alignment horizontal="left" vertical="center" wrapText="1"/>
      <protection locked="0"/>
    </xf>
    <xf numFmtId="0" fontId="9" fillId="0" borderId="28" xfId="1" applyFont="1" applyBorder="1" applyAlignment="1" applyProtection="1">
      <alignment horizontal="left" vertical="top" wrapText="1"/>
      <protection locked="0"/>
    </xf>
    <xf numFmtId="0" fontId="1" fillId="0" borderId="13" xfId="1" applyFont="1" applyBorder="1" applyAlignment="1" applyProtection="1">
      <alignment horizontal="center" vertical="center" shrinkToFit="1"/>
      <protection locked="0"/>
    </xf>
    <xf numFmtId="0" fontId="1" fillId="0" borderId="14" xfId="1" applyFont="1" applyBorder="1" applyAlignment="1" applyProtection="1">
      <alignment horizontal="left" vertical="center" wrapText="1"/>
      <protection locked="0"/>
    </xf>
    <xf numFmtId="0" fontId="9" fillId="0" borderId="29" xfId="1" applyFont="1" applyBorder="1" applyAlignment="1" applyProtection="1">
      <alignment horizontal="left" vertical="top" wrapText="1"/>
      <protection locked="0"/>
    </xf>
    <xf numFmtId="0" fontId="1" fillId="0" borderId="5" xfId="1" applyFont="1" applyBorder="1" applyAlignment="1" applyProtection="1">
      <alignment horizontal="center" vertical="center" shrinkToFit="1"/>
      <protection locked="0"/>
    </xf>
    <xf numFmtId="0" fontId="1" fillId="0" borderId="37" xfId="1" applyFont="1" applyBorder="1" applyAlignment="1" applyProtection="1">
      <alignment horizontal="left" vertical="center" wrapText="1"/>
      <protection locked="0"/>
    </xf>
    <xf numFmtId="0" fontId="9" fillId="0" borderId="42" xfId="1" applyFont="1" applyBorder="1" applyAlignment="1" applyProtection="1">
      <alignment horizontal="left" vertical="top" wrapText="1"/>
      <protection locked="0"/>
    </xf>
    <xf numFmtId="176" fontId="1" fillId="0" borderId="32" xfId="0" applyNumberFormat="1" applyFont="1" applyBorder="1" applyAlignment="1" applyProtection="1">
      <alignment horizontal="center" vertical="center" shrinkToFit="1"/>
      <protection locked="0"/>
    </xf>
    <xf numFmtId="176" fontId="1" fillId="0" borderId="28" xfId="0" applyNumberFormat="1" applyFont="1" applyBorder="1" applyAlignment="1" applyProtection="1">
      <alignment horizontal="center" vertical="center" shrinkToFit="1"/>
      <protection locked="0"/>
    </xf>
    <xf numFmtId="0" fontId="1" fillId="0" borderId="39" xfId="0" applyFont="1" applyBorder="1" applyAlignment="1" applyProtection="1">
      <alignment horizontal="left" vertical="center" wrapText="1"/>
      <protection locked="0"/>
    </xf>
    <xf numFmtId="176" fontId="1" fillId="0" borderId="42" xfId="0" applyNumberFormat="1" applyFont="1" applyBorder="1" applyAlignment="1" applyProtection="1">
      <alignment horizontal="center" vertical="center" shrinkToFit="1"/>
      <protection locked="0"/>
    </xf>
    <xf numFmtId="176" fontId="1" fillId="0" borderId="25" xfId="0" applyNumberFormat="1" applyFont="1" applyBorder="1" applyAlignment="1" applyProtection="1">
      <alignment horizontal="center" vertical="center" shrinkToFit="1"/>
      <protection locked="0"/>
    </xf>
    <xf numFmtId="0" fontId="1" fillId="0" borderId="44" xfId="0" applyFont="1" applyBorder="1" applyAlignment="1" applyProtection="1">
      <alignment horizontal="left" vertical="center" wrapText="1"/>
      <protection locked="0"/>
    </xf>
    <xf numFmtId="0" fontId="9" fillId="0" borderId="25" xfId="0" applyFont="1" applyBorder="1" applyAlignment="1" applyProtection="1">
      <alignment horizontal="left" vertical="top" wrapText="1"/>
      <protection locked="0"/>
    </xf>
    <xf numFmtId="176" fontId="1" fillId="0" borderId="34" xfId="0" applyNumberFormat="1" applyFont="1" applyBorder="1" applyAlignment="1" applyProtection="1">
      <alignment horizontal="center" vertical="center" shrinkToFit="1"/>
      <protection locked="0"/>
    </xf>
    <xf numFmtId="0" fontId="1" fillId="0" borderId="35" xfId="0" applyFont="1" applyBorder="1" applyAlignment="1" applyProtection="1">
      <alignment horizontal="left" vertical="center" wrapText="1"/>
      <protection locked="0"/>
    </xf>
    <xf numFmtId="0" fontId="9" fillId="0" borderId="34" xfId="0" applyFont="1" applyBorder="1" applyAlignment="1" applyProtection="1">
      <alignment horizontal="left" vertical="top" wrapText="1"/>
      <protection locked="0"/>
    </xf>
    <xf numFmtId="0" fontId="1" fillId="0" borderId="49" xfId="0" applyFont="1" applyFill="1" applyBorder="1" applyAlignment="1" applyProtection="1">
      <alignment horizontal="left" vertical="top" wrapText="1"/>
      <protection locked="0"/>
    </xf>
    <xf numFmtId="0" fontId="1" fillId="0" borderId="45" xfId="0" applyFont="1" applyFill="1" applyBorder="1" applyAlignment="1" applyProtection="1">
      <alignment horizontal="left" vertical="top" wrapText="1"/>
      <protection locked="0"/>
    </xf>
    <xf numFmtId="0" fontId="1" fillId="0" borderId="50" xfId="0" applyFont="1" applyFill="1" applyBorder="1" applyAlignment="1" applyProtection="1">
      <alignment horizontal="left" vertical="top" wrapText="1"/>
      <protection locked="0"/>
    </xf>
    <xf numFmtId="0" fontId="1" fillId="0" borderId="20" xfId="1" applyFont="1" applyFill="1" applyBorder="1" applyAlignment="1" applyProtection="1">
      <alignment horizontal="left" vertical="top" wrapText="1"/>
      <protection locked="0"/>
    </xf>
    <xf numFmtId="0" fontId="1" fillId="0" borderId="15" xfId="1" applyFont="1" applyFill="1" applyBorder="1" applyAlignment="1" applyProtection="1">
      <alignment horizontal="left" vertical="top" wrapText="1"/>
      <protection locked="0"/>
    </xf>
    <xf numFmtId="0" fontId="1" fillId="0" borderId="7" xfId="1" applyFont="1" applyFill="1" applyBorder="1" applyAlignment="1" applyProtection="1">
      <alignment horizontal="left" vertical="top" wrapText="1"/>
      <protection locked="0"/>
    </xf>
    <xf numFmtId="0" fontId="1" fillId="0" borderId="4" xfId="1" applyFont="1" applyFill="1" applyBorder="1" applyAlignment="1" applyProtection="1">
      <alignment horizontal="left" vertical="top" wrapText="1"/>
      <protection locked="0"/>
    </xf>
    <xf numFmtId="0" fontId="17"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3" fillId="0" borderId="25" xfId="0" applyFont="1" applyBorder="1" applyAlignment="1" applyProtection="1">
      <alignment horizontal="center" vertical="center" wrapText="1"/>
      <protection locked="0"/>
    </xf>
    <xf numFmtId="0" fontId="0" fillId="0" borderId="25" xfId="0" applyFont="1" applyFill="1" applyBorder="1" applyAlignment="1" applyProtection="1">
      <alignment horizontal="center" vertical="center" shrinkToFit="1"/>
      <protection locked="0"/>
    </xf>
    <xf numFmtId="0" fontId="0" fillId="0" borderId="34"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6" fillId="0" borderId="15"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20" xfId="0" applyFont="1" applyFill="1" applyBorder="1" applyAlignment="1" applyProtection="1">
      <alignment horizontal="left" vertical="top" wrapText="1"/>
      <protection locked="0"/>
    </xf>
    <xf numFmtId="0" fontId="16" fillId="0" borderId="4" xfId="0" applyFont="1" applyFill="1" applyBorder="1" applyAlignment="1" applyProtection="1">
      <alignment horizontal="left" vertical="top" wrapText="1"/>
      <protection locked="0"/>
    </xf>
    <xf numFmtId="0" fontId="9" fillId="0" borderId="20"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1" fillId="0" borderId="1" xfId="0" applyFont="1" applyFill="1" applyBorder="1" applyAlignment="1" applyProtection="1">
      <alignment vertical="top" wrapText="1"/>
      <protection locked="0"/>
    </xf>
    <xf numFmtId="0" fontId="1" fillId="0" borderId="25" xfId="0" applyFont="1" applyFill="1" applyBorder="1" applyAlignment="1" applyProtection="1">
      <alignment vertical="top" wrapText="1"/>
      <protection locked="0"/>
    </xf>
    <xf numFmtId="0" fontId="1" fillId="0" borderId="8" xfId="0" applyFont="1" applyBorder="1" applyAlignment="1" applyProtection="1">
      <alignment horizontal="center" vertical="center" shrinkToFit="1"/>
      <protection locked="0"/>
    </xf>
    <xf numFmtId="0" fontId="9" fillId="0" borderId="9" xfId="0" applyFont="1" applyFill="1" applyBorder="1" applyAlignment="1" applyProtection="1">
      <alignment horizontal="left" vertical="top" wrapText="1"/>
      <protection locked="0"/>
    </xf>
    <xf numFmtId="0" fontId="0" fillId="0" borderId="1" xfId="0" applyFont="1" applyFill="1" applyBorder="1" applyAlignment="1" applyProtection="1">
      <alignment horizontal="center" vertical="center" shrinkToFit="1"/>
      <protection locked="0"/>
    </xf>
    <xf numFmtId="0" fontId="16" fillId="0" borderId="9" xfId="0" applyFont="1" applyFill="1" applyBorder="1" applyAlignment="1" applyProtection="1">
      <alignment horizontal="left" vertical="top" wrapText="1"/>
      <protection locked="0"/>
    </xf>
    <xf numFmtId="176" fontId="18" fillId="5" borderId="28" xfId="0" applyNumberFormat="1" applyFont="1" applyFill="1" applyBorder="1" applyAlignment="1" applyProtection="1">
      <alignment horizontal="center" vertical="center" shrinkToFit="1"/>
      <protection locked="0"/>
    </xf>
    <xf numFmtId="0" fontId="18" fillId="5" borderId="39" xfId="0" applyFont="1" applyFill="1" applyBorder="1" applyAlignment="1" applyProtection="1">
      <alignment horizontal="left" vertical="center" wrapText="1"/>
      <protection locked="0"/>
    </xf>
    <xf numFmtId="0" fontId="18" fillId="5" borderId="3" xfId="0" applyFont="1" applyFill="1" applyBorder="1" applyAlignment="1" applyProtection="1">
      <alignment horizontal="center" vertical="center" shrinkToFit="1"/>
      <protection locked="0"/>
    </xf>
    <xf numFmtId="0" fontId="18" fillId="5" borderId="12" xfId="0" applyFont="1" applyFill="1" applyBorder="1" applyAlignment="1" applyProtection="1">
      <alignment horizontal="left" vertical="center" wrapText="1"/>
      <protection locked="0"/>
    </xf>
    <xf numFmtId="0" fontId="1" fillId="0" borderId="52"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center" vertical="center" shrinkToFit="1"/>
      <protection locked="0"/>
    </xf>
    <xf numFmtId="0" fontId="10"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 fillId="0" borderId="26" xfId="0" applyFont="1" applyFill="1" applyBorder="1" applyAlignment="1">
      <alignment vertical="center" wrapText="1" shrinkToFit="1"/>
    </xf>
    <xf numFmtId="176" fontId="1" fillId="0" borderId="26" xfId="0" applyNumberFormat="1" applyFont="1" applyFill="1" applyBorder="1" applyAlignment="1">
      <alignment horizontal="center" vertical="center" shrinkToFit="1"/>
    </xf>
    <xf numFmtId="0" fontId="1" fillId="0" borderId="41" xfId="0" applyFont="1" applyFill="1" applyBorder="1" applyAlignment="1">
      <alignment horizontal="left" vertical="center" wrapText="1"/>
    </xf>
    <xf numFmtId="0" fontId="20" fillId="0" borderId="2" xfId="0" applyFont="1" applyFill="1" applyBorder="1" applyAlignment="1">
      <alignment horizontal="left" vertical="top" wrapText="1"/>
    </xf>
    <xf numFmtId="0" fontId="1" fillId="0" borderId="2" xfId="0" applyFont="1" applyFill="1" applyBorder="1" applyAlignment="1">
      <alignment horizontal="center" vertical="center" shrinkToFit="1"/>
    </xf>
    <xf numFmtId="0" fontId="1" fillId="0" borderId="2" xfId="0" applyFont="1" applyFill="1" applyBorder="1" applyAlignment="1">
      <alignment horizontal="left" vertical="top" wrapText="1"/>
    </xf>
    <xf numFmtId="0" fontId="21" fillId="0" borderId="0" xfId="0" applyFont="1" applyAlignment="1">
      <alignment vertical="center"/>
    </xf>
    <xf numFmtId="0" fontId="1" fillId="0" borderId="28" xfId="0" applyFont="1" applyFill="1" applyBorder="1" applyAlignment="1">
      <alignment horizontal="left" vertical="center" wrapText="1" indent="1" shrinkToFit="1"/>
    </xf>
    <xf numFmtId="176" fontId="1" fillId="0" borderId="28" xfId="0" applyNumberFormat="1" applyFont="1" applyFill="1" applyBorder="1" applyAlignment="1">
      <alignment horizontal="center" vertical="center" shrinkToFit="1"/>
    </xf>
    <xf numFmtId="0" fontId="1" fillId="0" borderId="39" xfId="0" applyFont="1" applyFill="1" applyBorder="1" applyAlignment="1">
      <alignment horizontal="left" vertical="center" wrapText="1"/>
    </xf>
    <xf numFmtId="0" fontId="20" fillId="0" borderId="15" xfId="0" applyFont="1" applyFill="1" applyBorder="1" applyAlignment="1">
      <alignment horizontal="left" vertical="top" wrapText="1"/>
    </xf>
    <xf numFmtId="0" fontId="1" fillId="0" borderId="15" xfId="0" applyFont="1" applyFill="1" applyBorder="1" applyAlignment="1">
      <alignment horizontal="center" vertical="center" shrinkToFit="1"/>
    </xf>
    <xf numFmtId="0" fontId="1" fillId="0" borderId="15" xfId="0" applyFont="1" applyFill="1" applyBorder="1" applyAlignment="1">
      <alignment horizontal="left" vertical="top" wrapText="1"/>
    </xf>
    <xf numFmtId="0" fontId="1" fillId="0" borderId="28" xfId="0" applyFont="1" applyFill="1" applyBorder="1" applyAlignment="1">
      <alignment vertical="center" wrapText="1" shrinkToFit="1"/>
    </xf>
    <xf numFmtId="176" fontId="1" fillId="5" borderId="28" xfId="0" applyNumberFormat="1" applyFont="1" applyFill="1" applyBorder="1" applyAlignment="1" applyProtection="1">
      <alignment horizontal="center" vertical="center" shrinkToFit="1"/>
      <protection locked="0"/>
    </xf>
    <xf numFmtId="0" fontId="1" fillId="5" borderId="39" xfId="0" applyFont="1" applyFill="1" applyBorder="1" applyAlignment="1" applyProtection="1">
      <alignment horizontal="left" vertical="center" wrapText="1"/>
      <protection locked="0"/>
    </xf>
    <xf numFmtId="176" fontId="1" fillId="0" borderId="42" xfId="0" applyNumberFormat="1" applyFont="1" applyFill="1" applyBorder="1" applyAlignment="1">
      <alignment horizontal="center" vertical="center" shrinkToFit="1"/>
    </xf>
    <xf numFmtId="0" fontId="1" fillId="0" borderId="43" xfId="0" applyFont="1" applyFill="1" applyBorder="1" applyAlignment="1">
      <alignment horizontal="left" vertical="center" wrapText="1"/>
    </xf>
    <xf numFmtId="0" fontId="20" fillId="0" borderId="4" xfId="0" applyFont="1" applyFill="1" applyBorder="1" applyAlignment="1">
      <alignment horizontal="left" vertical="top" wrapText="1"/>
    </xf>
    <xf numFmtId="0" fontId="1" fillId="0" borderId="4" xfId="0"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15" xfId="0" applyFont="1" applyFill="1" applyBorder="1" applyAlignment="1">
      <alignment vertical="center" wrapText="1" shrinkToFit="1"/>
    </xf>
    <xf numFmtId="0" fontId="1" fillId="0" borderId="36" xfId="0" applyFont="1" applyFill="1" applyBorder="1" applyAlignment="1">
      <alignment horizontal="left" vertical="center" wrapText="1"/>
    </xf>
    <xf numFmtId="0" fontId="20" fillId="0" borderId="7" xfId="0" applyFont="1" applyFill="1" applyBorder="1" applyAlignment="1">
      <alignment horizontal="left" vertical="top" wrapText="1"/>
    </xf>
    <xf numFmtId="0" fontId="1" fillId="0" borderId="7" xfId="0" applyFont="1" applyFill="1" applyBorder="1" applyAlignment="1">
      <alignment horizontal="center" vertical="center" shrinkToFit="1"/>
    </xf>
    <xf numFmtId="0" fontId="1" fillId="0" borderId="7" xfId="0" applyFont="1" applyFill="1" applyBorder="1" applyAlignment="1">
      <alignment horizontal="left" vertical="top" wrapText="1"/>
    </xf>
    <xf numFmtId="0" fontId="1" fillId="0" borderId="2" xfId="0" applyFont="1" applyFill="1" applyBorder="1" applyAlignment="1">
      <alignment vertical="center" wrapText="1" shrinkToFit="1"/>
    </xf>
    <xf numFmtId="0" fontId="21" fillId="0" borderId="53" xfId="0" applyFont="1" applyBorder="1" applyAlignment="1">
      <alignment vertical="center"/>
    </xf>
    <xf numFmtId="176" fontId="1" fillId="5" borderId="28" xfId="0" applyNumberFormat="1" applyFont="1" applyFill="1" applyBorder="1" applyAlignment="1">
      <alignment horizontal="center" vertical="center" shrinkToFit="1"/>
    </xf>
    <xf numFmtId="0" fontId="1" fillId="5" borderId="39" xfId="0" applyFont="1" applyFill="1" applyBorder="1" applyAlignment="1">
      <alignment horizontal="left" vertical="center" wrapText="1"/>
    </xf>
    <xf numFmtId="0" fontId="16" fillId="0" borderId="15" xfId="0" applyFont="1" applyFill="1" applyBorder="1" applyAlignment="1">
      <alignment horizontal="left" vertical="top" wrapText="1"/>
    </xf>
    <xf numFmtId="0" fontId="1" fillId="0" borderId="29" xfId="0" applyFont="1" applyFill="1" applyBorder="1" applyAlignment="1">
      <alignment horizontal="left" vertical="center" wrapText="1" indent="1" shrinkToFit="1"/>
    </xf>
    <xf numFmtId="176" fontId="1" fillId="0" borderId="29" xfId="0" applyNumberFormat="1" applyFont="1" applyFill="1" applyBorder="1" applyAlignment="1">
      <alignment horizontal="center" vertical="center" shrinkToFit="1"/>
    </xf>
    <xf numFmtId="0" fontId="16" fillId="0" borderId="7" xfId="0" applyFont="1" applyFill="1" applyBorder="1" applyAlignment="1">
      <alignment horizontal="left" vertical="top" wrapText="1"/>
    </xf>
    <xf numFmtId="0" fontId="1" fillId="0" borderId="1" xfId="0" applyFont="1" applyFill="1" applyBorder="1" applyAlignment="1">
      <alignment horizontal="left" vertical="top" wrapText="1" shrinkToFit="1"/>
    </xf>
    <xf numFmtId="0" fontId="1" fillId="0" borderId="25" xfId="0" applyFont="1" applyFill="1" applyBorder="1" applyAlignment="1">
      <alignment vertical="center" wrapText="1" shrinkToFit="1"/>
    </xf>
    <xf numFmtId="176" fontId="1" fillId="0" borderId="25" xfId="0" applyNumberFormat="1" applyFont="1" applyFill="1" applyBorder="1" applyAlignment="1">
      <alignment horizontal="center" vertical="center" shrinkToFit="1"/>
    </xf>
    <xf numFmtId="0" fontId="1" fillId="0" borderId="44" xfId="0" applyFont="1" applyFill="1" applyBorder="1" applyAlignment="1">
      <alignment horizontal="left" vertical="center" wrapText="1"/>
    </xf>
    <xf numFmtId="0" fontId="20" fillId="0" borderId="1" xfId="0" applyFont="1" applyFill="1" applyBorder="1" applyAlignment="1">
      <alignment horizontal="left" vertical="top" wrapText="1"/>
    </xf>
    <xf numFmtId="0" fontId="1" fillId="0" borderId="1" xfId="0" applyFont="1" applyFill="1" applyBorder="1" applyAlignment="1">
      <alignment horizontal="center" vertical="center" shrinkToFi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shrinkToFit="1"/>
    </xf>
    <xf numFmtId="0" fontId="1" fillId="0" borderId="22" xfId="0" applyFont="1" applyFill="1" applyBorder="1" applyAlignment="1" applyProtection="1">
      <alignment horizontal="left" vertical="top" wrapText="1" shrinkToFit="1"/>
      <protection locked="0"/>
    </xf>
    <xf numFmtId="0" fontId="1" fillId="0" borderId="1" xfId="0" applyFont="1" applyFill="1" applyBorder="1" applyAlignment="1" applyProtection="1">
      <alignment vertical="top" wrapText="1" shrinkToFit="1"/>
      <protection locked="0"/>
    </xf>
    <xf numFmtId="0" fontId="1" fillId="0" borderId="22" xfId="0" applyFont="1" applyFill="1" applyBorder="1" applyAlignment="1">
      <alignment vertical="top" wrapText="1" shrinkToFit="1"/>
    </xf>
    <xf numFmtId="0" fontId="1" fillId="0" borderId="11" xfId="0" applyFont="1" applyFill="1" applyBorder="1" applyAlignment="1">
      <alignment vertical="top" wrapText="1" shrinkToFit="1"/>
    </xf>
    <xf numFmtId="0" fontId="1" fillId="0" borderId="24" xfId="0" applyFont="1" applyFill="1" applyBorder="1" applyAlignment="1">
      <alignment vertical="top" wrapText="1" shrinkToFit="1"/>
    </xf>
    <xf numFmtId="0" fontId="1" fillId="0" borderId="22" xfId="0" applyFont="1" applyFill="1" applyBorder="1" applyAlignment="1">
      <alignment horizontal="left" vertical="top" wrapText="1" shrinkToFit="1"/>
    </xf>
    <xf numFmtId="0" fontId="1" fillId="0" borderId="11" xfId="0" applyFont="1" applyFill="1" applyBorder="1" applyAlignment="1">
      <alignment horizontal="left" vertical="top" wrapText="1" shrinkToFit="1"/>
    </xf>
    <xf numFmtId="0" fontId="1" fillId="0" borderId="24" xfId="0" applyFont="1" applyFill="1" applyBorder="1" applyAlignment="1">
      <alignment horizontal="left" vertical="top" wrapText="1" shrinkToFit="1"/>
    </xf>
    <xf numFmtId="0" fontId="1" fillId="0" borderId="2" xfId="0" applyFont="1" applyFill="1" applyBorder="1" applyAlignment="1">
      <alignment horizontal="left" vertical="top" wrapText="1" shrinkToFit="1"/>
    </xf>
    <xf numFmtId="0" fontId="1" fillId="0" borderId="15" xfId="0" applyFont="1" applyFill="1" applyBorder="1" applyAlignment="1">
      <alignment horizontal="left" vertical="top" wrapText="1" shrinkToFit="1"/>
    </xf>
    <xf numFmtId="0" fontId="1" fillId="0" borderId="7" xfId="0" applyFont="1" applyFill="1" applyBorder="1" applyAlignment="1">
      <alignment horizontal="left" vertical="top" wrapText="1" shrinkToFit="1"/>
    </xf>
    <xf numFmtId="0" fontId="1" fillId="0" borderId="22" xfId="0" applyFont="1" applyFill="1" applyBorder="1" applyAlignment="1" applyProtection="1">
      <alignment vertical="top" wrapText="1" shrinkToFit="1"/>
      <protection locked="0"/>
    </xf>
    <xf numFmtId="0" fontId="1" fillId="0" borderId="11" xfId="0" applyFont="1" applyFill="1" applyBorder="1" applyAlignment="1" applyProtection="1">
      <alignment vertical="top" wrapText="1" shrinkToFit="1"/>
      <protection locked="0"/>
    </xf>
    <xf numFmtId="0" fontId="1" fillId="0" borderId="24" xfId="0" applyFont="1" applyFill="1" applyBorder="1" applyAlignment="1" applyProtection="1">
      <alignment vertical="top" wrapText="1" shrinkToFit="1"/>
      <protection locked="0"/>
    </xf>
    <xf numFmtId="0" fontId="1" fillId="0" borderId="22"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1" fillId="0" borderId="22" xfId="1" applyFont="1" applyFill="1" applyBorder="1" applyAlignment="1" applyProtection="1">
      <alignment horizontal="left" vertical="top" wrapText="1"/>
      <protection locked="0"/>
    </xf>
    <xf numFmtId="0" fontId="1" fillId="0" borderId="11" xfId="1" applyFont="1" applyFill="1" applyBorder="1" applyAlignment="1" applyProtection="1">
      <alignment horizontal="left" vertical="top" wrapText="1"/>
      <protection locked="0"/>
    </xf>
    <xf numFmtId="0" fontId="1" fillId="0" borderId="24"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38"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7" xfId="0" applyFont="1" applyFill="1" applyBorder="1" applyAlignment="1" applyProtection="1">
      <alignment horizontal="left" vertical="top" wrapText="1"/>
      <protection locked="0"/>
    </xf>
    <xf numFmtId="0" fontId="1" fillId="0" borderId="35"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cellXfs>
  <cellStyles count="2">
    <cellStyle name="標準" xfId="0" builtinId="0"/>
    <cellStyle name="標準 2" xfId="1"/>
  </cellStyles>
  <dxfs count="52">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746285</xdr:colOff>
      <xdr:row>4</xdr:row>
      <xdr:rowOff>253364</xdr:rowOff>
    </xdr:from>
    <xdr:to>
      <xdr:col>4</xdr:col>
      <xdr:colOff>2004061</xdr:colOff>
      <xdr:row>6</xdr:row>
      <xdr:rowOff>1203959</xdr:rowOff>
    </xdr:to>
    <xdr:sp macro="" textlink="">
      <xdr:nvSpPr>
        <xdr:cNvPr id="3" name="角丸四角形吹き出し 1">
          <a:extLst>
            <a:ext uri="{FF2B5EF4-FFF2-40B4-BE49-F238E27FC236}">
              <a16:creationId xmlns:a16="http://schemas.microsoft.com/office/drawing/2014/main" id="{358F3924-0EC8-4709-A80E-B306B61D9EC5}"/>
            </a:ext>
          </a:extLst>
        </xdr:cNvPr>
        <xdr:cNvSpPr/>
      </xdr:nvSpPr>
      <xdr:spPr>
        <a:xfrm>
          <a:off x="6476525" y="1457324"/>
          <a:ext cx="2332196" cy="1956435"/>
        </a:xfrm>
        <a:prstGeom prst="wedgeRoundRectCallout">
          <a:avLst>
            <a:gd name="adj1" fmla="val -88764"/>
            <a:gd name="adj2" fmla="val -82475"/>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66"/>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25" customHeight="1"/>
  <cols>
    <col min="1" max="1" width="23.6640625" style="32" customWidth="1"/>
    <col min="2" max="2" width="56" style="33" customWidth="1"/>
    <col min="3" max="3" width="4.109375" style="34" customWidth="1"/>
    <col min="4" max="4" width="15.6640625" style="35" customWidth="1"/>
    <col min="5" max="5" width="30.6640625" style="33" customWidth="1"/>
    <col min="6" max="6" width="9" style="16" hidden="1" customWidth="1"/>
    <col min="7" max="7" width="26.44140625" style="16" hidden="1" customWidth="1"/>
    <col min="8" max="8" width="7.44140625" style="16" hidden="1" customWidth="1"/>
    <col min="9" max="16" width="9" style="16" hidden="1" customWidth="1"/>
    <col min="17" max="16384" width="9" style="16"/>
  </cols>
  <sheetData>
    <row r="1" spans="1:19" ht="28.8" customHeight="1">
      <c r="A1" s="10" t="s">
        <v>65</v>
      </c>
      <c r="B1" s="11"/>
      <c r="C1" s="1"/>
      <c r="D1" s="2" t="s">
        <v>66</v>
      </c>
      <c r="E1" s="3" t="s">
        <v>67</v>
      </c>
      <c r="F1" s="182" t="s">
        <v>220</v>
      </c>
      <c r="G1" s="181" t="s">
        <v>221</v>
      </c>
      <c r="H1" s="12"/>
      <c r="I1" s="13" t="s">
        <v>3</v>
      </c>
      <c r="J1" s="13" t="s">
        <v>68</v>
      </c>
      <c r="K1" s="14" t="s">
        <v>69</v>
      </c>
      <c r="L1" s="14" t="s">
        <v>70</v>
      </c>
      <c r="M1" s="15" t="s">
        <v>71</v>
      </c>
      <c r="N1" s="15" t="s">
        <v>69</v>
      </c>
      <c r="O1" s="14" t="s">
        <v>72</v>
      </c>
      <c r="P1" s="14" t="s">
        <v>73</v>
      </c>
      <c r="Q1" s="14"/>
      <c r="R1" s="14"/>
      <c r="S1" s="14"/>
    </row>
    <row r="2" spans="1:19" s="20" customFormat="1" ht="28.8" customHeight="1">
      <c r="A2" s="5" t="s">
        <v>0</v>
      </c>
      <c r="B2" s="17" t="s">
        <v>1</v>
      </c>
      <c r="C2" s="5"/>
      <c r="D2" s="6" t="s">
        <v>74</v>
      </c>
      <c r="E2" s="7" t="s">
        <v>75</v>
      </c>
      <c r="F2" s="144" t="s">
        <v>76</v>
      </c>
      <c r="G2" s="8" t="s">
        <v>77</v>
      </c>
      <c r="H2" s="9" t="s">
        <v>78</v>
      </c>
      <c r="I2" s="18">
        <f ca="1">TODAY()</f>
        <v>46205</v>
      </c>
      <c r="J2" s="19"/>
      <c r="K2" s="19"/>
      <c r="L2" s="19"/>
      <c r="M2" s="19"/>
      <c r="N2" s="19"/>
      <c r="O2" s="19"/>
      <c r="P2" s="19"/>
      <c r="Q2" s="14"/>
      <c r="R2" s="14"/>
      <c r="S2" s="14"/>
    </row>
    <row r="3" spans="1:19" s="22" customFormat="1" ht="26.4">
      <c r="A3" s="166" t="s">
        <v>212</v>
      </c>
      <c r="B3" s="167" t="s">
        <v>211</v>
      </c>
      <c r="C3" s="168" t="s">
        <v>16</v>
      </c>
      <c r="D3" s="51" t="s">
        <v>6</v>
      </c>
      <c r="E3" s="169"/>
      <c r="F3" s="170"/>
      <c r="G3" s="171"/>
      <c r="H3" s="22" t="str">
        <f>IF(A3=0,H2,INDEX(調査対象選定!A:A,MATCH(A3,調査対象選定!B:B,0)))</f>
        <v>○</v>
      </c>
      <c r="I3" s="23" t="str">
        <f ca="1">TEXT(I2,"gge.m.d")&amp;CHAR(10)&amp;"指導員:"</f>
        <v>令8.7.2
指導員:</v>
      </c>
    </row>
    <row r="4" spans="1:19" s="22" customFormat="1" ht="26.4">
      <c r="A4" s="24" t="s">
        <v>7</v>
      </c>
      <c r="B4" s="24" t="s">
        <v>79</v>
      </c>
      <c r="C4" s="38" t="s">
        <v>3</v>
      </c>
      <c r="D4" s="47" t="s">
        <v>6</v>
      </c>
      <c r="E4" s="36"/>
      <c r="F4" s="146"/>
      <c r="G4" s="153"/>
      <c r="H4" s="22" t="str">
        <f>IF(A4=0,H3,INDEX(調査対象選定!A:A,MATCH(A4,調査対象選定!B:B,0)))</f>
        <v>○</v>
      </c>
    </row>
    <row r="5" spans="1:19" s="22" customFormat="1" ht="52.8">
      <c r="A5" s="239" t="s">
        <v>61</v>
      </c>
      <c r="B5" s="28" t="s">
        <v>80</v>
      </c>
      <c r="C5" s="80" t="s">
        <v>41</v>
      </c>
      <c r="D5" s="81" t="s">
        <v>39</v>
      </c>
      <c r="E5" s="245" t="s">
        <v>62</v>
      </c>
      <c r="F5" s="147"/>
      <c r="G5" s="154"/>
      <c r="H5" s="22" t="str">
        <f>IF(A5=0,H4,INDEX(調査対象選定!A:A,MATCH(A5,調査対象選定!B:B,0)))</f>
        <v>○</v>
      </c>
    </row>
    <row r="6" spans="1:19" s="22" customFormat="1" ht="26.4">
      <c r="A6" s="240"/>
      <c r="B6" s="27" t="s">
        <v>81</v>
      </c>
      <c r="C6" s="82" t="s">
        <v>16</v>
      </c>
      <c r="D6" s="83" t="s">
        <v>39</v>
      </c>
      <c r="E6" s="246"/>
      <c r="F6" s="148"/>
      <c r="G6" s="155"/>
      <c r="H6" s="22" t="str">
        <f>IF(A6=0,H5,INDEX(調査対象選定!A:A,MATCH(A6,調査対象選定!B:B,0)))</f>
        <v>○</v>
      </c>
    </row>
    <row r="7" spans="1:19" s="22" customFormat="1" ht="132">
      <c r="A7" s="240"/>
      <c r="B7" s="27" t="s">
        <v>82</v>
      </c>
      <c r="C7" s="82" t="s">
        <v>41</v>
      </c>
      <c r="D7" s="83" t="s">
        <v>39</v>
      </c>
      <c r="E7" s="246"/>
      <c r="F7" s="148"/>
      <c r="G7" s="155"/>
      <c r="H7" s="22" t="str">
        <f>IF(A7=0,H6,INDEX(調査対象選定!A:A,MATCH(A7,調査対象選定!B:B,0)))</f>
        <v>○</v>
      </c>
    </row>
    <row r="8" spans="1:19" s="22" customFormat="1" ht="52.8">
      <c r="A8" s="240"/>
      <c r="B8" s="25" t="s">
        <v>80</v>
      </c>
      <c r="C8" s="84" t="s">
        <v>41</v>
      </c>
      <c r="D8" s="85" t="s">
        <v>39</v>
      </c>
      <c r="E8" s="247" t="s">
        <v>63</v>
      </c>
      <c r="F8" s="148"/>
      <c r="G8" s="155"/>
      <c r="H8" s="22" t="str">
        <f>IF(A8=0,H7,INDEX(調査対象選定!A:A,MATCH(A8,調査対象選定!B:B,0)))</f>
        <v>○</v>
      </c>
    </row>
    <row r="9" spans="1:19" s="22" customFormat="1" ht="26.4">
      <c r="A9" s="240"/>
      <c r="B9" s="27" t="s">
        <v>81</v>
      </c>
      <c r="C9" s="82" t="s">
        <v>41</v>
      </c>
      <c r="D9" s="83" t="s">
        <v>39</v>
      </c>
      <c r="E9" s="248"/>
      <c r="F9" s="148"/>
      <c r="G9" s="155"/>
      <c r="H9" s="22" t="str">
        <f>IF(A9=0,H8,INDEX(調査対象選定!A:A,MATCH(A9,調査対象選定!B:B,0)))</f>
        <v>○</v>
      </c>
    </row>
    <row r="10" spans="1:19" s="22" customFormat="1" ht="132">
      <c r="A10" s="240"/>
      <c r="B10" s="27" t="s">
        <v>82</v>
      </c>
      <c r="C10" s="82" t="s">
        <v>41</v>
      </c>
      <c r="D10" s="83" t="s">
        <v>39</v>
      </c>
      <c r="E10" s="248"/>
      <c r="F10" s="148"/>
      <c r="G10" s="155"/>
      <c r="H10" s="22" t="str">
        <f>IF(A10=0,H9,INDEX(調査対象選定!A:A,MATCH(A10,調査対象選定!B:B,0)))</f>
        <v>○</v>
      </c>
    </row>
    <row r="11" spans="1:19" s="22" customFormat="1" ht="18" customHeight="1">
      <c r="A11" s="241"/>
      <c r="B11" s="29" t="s">
        <v>83</v>
      </c>
      <c r="C11" s="86" t="s">
        <v>41</v>
      </c>
      <c r="D11" s="87" t="s">
        <v>39</v>
      </c>
      <c r="E11" s="249"/>
      <c r="F11" s="149"/>
      <c r="G11" s="156"/>
      <c r="H11" s="22" t="str">
        <f>IF(A11=0,H10,INDEX(調査対象選定!A:A,MATCH(A11,調査対象選定!B:B,0)))</f>
        <v>○</v>
      </c>
    </row>
    <row r="12" spans="1:19" s="22" customFormat="1" ht="29.1" customHeight="1">
      <c r="A12" s="240" t="s">
        <v>2</v>
      </c>
      <c r="B12" s="25" t="s">
        <v>84</v>
      </c>
      <c r="C12" s="39" t="s">
        <v>3</v>
      </c>
      <c r="D12" s="48" t="s">
        <v>8</v>
      </c>
      <c r="E12" s="73"/>
      <c r="F12" s="150"/>
      <c r="G12" s="157"/>
      <c r="H12" s="22" t="str">
        <f>IF(A12=0,H11,INDEX(調査対象選定!A:A,MATCH(A12,調査対象選定!B:B,0)))</f>
        <v>○</v>
      </c>
    </row>
    <row r="13" spans="1:19" s="22" customFormat="1" ht="18" customHeight="1">
      <c r="A13" s="240"/>
      <c r="B13" s="26" t="s">
        <v>85</v>
      </c>
      <c r="C13" s="40" t="s">
        <v>3</v>
      </c>
      <c r="D13" s="49" t="s">
        <v>8</v>
      </c>
      <c r="E13" s="74"/>
      <c r="F13" s="151"/>
      <c r="G13" s="158"/>
      <c r="H13" s="22" t="str">
        <f>IF(A13=0,H12,INDEX(調査対象選定!A:A,MATCH(A13,調査対象選定!B:B,0)))</f>
        <v>○</v>
      </c>
    </row>
    <row r="14" spans="1:19" s="22" customFormat="1" ht="26.4">
      <c r="A14" s="239" t="s">
        <v>34</v>
      </c>
      <c r="B14" s="88" t="s">
        <v>86</v>
      </c>
      <c r="C14" s="89" t="s">
        <v>3</v>
      </c>
      <c r="D14" s="55" t="s">
        <v>35</v>
      </c>
      <c r="E14" s="250"/>
      <c r="F14" s="147"/>
      <c r="G14" s="154"/>
      <c r="H14" s="22" t="str">
        <f>IF(A14=0,H13,INDEX(調査対象選定!A:A,MATCH(A14,調査対象選定!B:B,0)))</f>
        <v>○</v>
      </c>
    </row>
    <row r="15" spans="1:19" s="22" customFormat="1" ht="39.6">
      <c r="A15" s="240"/>
      <c r="B15" s="27" t="s">
        <v>87</v>
      </c>
      <c r="C15" s="43" t="s">
        <v>3</v>
      </c>
      <c r="D15" s="65" t="s">
        <v>36</v>
      </c>
      <c r="E15" s="251"/>
      <c r="F15" s="148"/>
      <c r="G15" s="155"/>
      <c r="H15" s="22" t="str">
        <f>IF(A15=0,H14,INDEX(調査対象選定!A:A,MATCH(A15,調査対象選定!B:B,0)))</f>
        <v>○</v>
      </c>
    </row>
    <row r="16" spans="1:19" s="22" customFormat="1" ht="26.4">
      <c r="A16" s="240"/>
      <c r="B16" s="27" t="s">
        <v>88</v>
      </c>
      <c r="C16" s="43" t="s">
        <v>3</v>
      </c>
      <c r="D16" s="56" t="s">
        <v>35</v>
      </c>
      <c r="E16" s="251"/>
      <c r="F16" s="148"/>
      <c r="G16" s="155"/>
      <c r="H16" s="22" t="str">
        <f>IF(A16=0,H15,INDEX(調査対象選定!A:A,MATCH(A16,調査対象選定!B:B,0)))</f>
        <v>○</v>
      </c>
    </row>
    <row r="17" spans="1:8" s="22" customFormat="1" ht="39.6">
      <c r="A17" s="241"/>
      <c r="B17" s="29" t="s">
        <v>89</v>
      </c>
      <c r="C17" s="45" t="s">
        <v>3</v>
      </c>
      <c r="D17" s="66" t="s">
        <v>36</v>
      </c>
      <c r="E17" s="252"/>
      <c r="F17" s="149"/>
      <c r="G17" s="156"/>
      <c r="H17" s="22" t="str">
        <f>IF(A17=0,H16,INDEX(調査対象選定!A:A,MATCH(A17,調査対象選定!B:B,0)))</f>
        <v>○</v>
      </c>
    </row>
    <row r="18" spans="1:8" s="22" customFormat="1" ht="39.6">
      <c r="A18" s="240" t="s">
        <v>37</v>
      </c>
      <c r="B18" s="134" t="s">
        <v>202</v>
      </c>
      <c r="C18" s="39" t="s">
        <v>3</v>
      </c>
      <c r="D18" s="62" t="s">
        <v>36</v>
      </c>
      <c r="E18" s="73"/>
      <c r="F18" s="150"/>
      <c r="G18" s="157"/>
      <c r="H18" s="22" t="str">
        <f>IF(A18=0,H17,INDEX(調査対象選定!A:A,MATCH(A18,調査対象選定!B:B,0)))</f>
        <v>○</v>
      </c>
    </row>
    <row r="19" spans="1:8" s="22" customFormat="1" ht="26.4">
      <c r="A19" s="240"/>
      <c r="B19" s="135" t="s">
        <v>204</v>
      </c>
      <c r="C19" s="43" t="s">
        <v>3</v>
      </c>
      <c r="D19" s="65" t="s">
        <v>35</v>
      </c>
      <c r="E19" s="75"/>
      <c r="F19" s="148"/>
      <c r="G19" s="155"/>
      <c r="H19" s="22" t="str">
        <f>IF(A19=0,H18,INDEX(調査対象選定!A:A,MATCH(A19,調査対象選定!B:B,0)))</f>
        <v>○</v>
      </c>
    </row>
    <row r="20" spans="1:8" s="22" customFormat="1" ht="26.4">
      <c r="A20" s="240"/>
      <c r="B20" s="135" t="s">
        <v>203</v>
      </c>
      <c r="C20" s="38" t="s">
        <v>3</v>
      </c>
      <c r="D20" s="65" t="s">
        <v>36</v>
      </c>
      <c r="E20" s="75"/>
      <c r="F20" s="148"/>
      <c r="G20" s="155"/>
      <c r="H20" s="22" t="str">
        <f>IF(A20=0,H19,INDEX(調査対象選定!A:A,MATCH(A20,調査対象選定!B:B,0)))</f>
        <v>○</v>
      </c>
    </row>
    <row r="21" spans="1:8" s="22" customFormat="1" ht="26.4">
      <c r="A21" s="240"/>
      <c r="B21" s="136" t="s">
        <v>205</v>
      </c>
      <c r="C21" s="40" t="s">
        <v>3</v>
      </c>
      <c r="D21" s="52" t="s">
        <v>35</v>
      </c>
      <c r="E21" s="36"/>
      <c r="F21" s="151"/>
      <c r="G21" s="158"/>
      <c r="H21" s="22" t="str">
        <f>IF(A21=0,H20,INDEX(調査対象選定!A:A,MATCH(A21,調査対象選定!B:B,0)))</f>
        <v>○</v>
      </c>
    </row>
    <row r="22" spans="1:8" s="22" customFormat="1" ht="26.4">
      <c r="A22" s="239" t="s">
        <v>38</v>
      </c>
      <c r="B22" s="88" t="s">
        <v>90</v>
      </c>
      <c r="C22" s="89" t="s">
        <v>3</v>
      </c>
      <c r="D22" s="55" t="s">
        <v>36</v>
      </c>
      <c r="E22" s="250"/>
      <c r="F22" s="147"/>
      <c r="G22" s="154"/>
      <c r="H22" s="22" t="str">
        <f>IF(A22=0,H21,INDEX(調査対象選定!A:A,MATCH(A22,調査対象選定!B:B,0)))</f>
        <v>○</v>
      </c>
    </row>
    <row r="23" spans="1:8" s="22" customFormat="1" ht="66">
      <c r="A23" s="241"/>
      <c r="B23" s="29" t="s">
        <v>91</v>
      </c>
      <c r="C23" s="45" t="s">
        <v>3</v>
      </c>
      <c r="D23" s="64" t="s">
        <v>36</v>
      </c>
      <c r="E23" s="252"/>
      <c r="F23" s="149"/>
      <c r="G23" s="156"/>
      <c r="H23" s="22" t="str">
        <f>IF(A23=0,H22,INDEX(調査対象選定!A:A,MATCH(A23,調査対象選定!B:B,0)))</f>
        <v>○</v>
      </c>
    </row>
    <row r="24" spans="1:8" s="22" customFormat="1" ht="26.4">
      <c r="A24" s="24" t="s">
        <v>26</v>
      </c>
      <c r="B24" s="24" t="s">
        <v>92</v>
      </c>
      <c r="C24" s="41" t="s">
        <v>3</v>
      </c>
      <c r="D24" s="50" t="s">
        <v>6</v>
      </c>
      <c r="E24" s="36"/>
      <c r="F24" s="146"/>
      <c r="G24" s="153"/>
      <c r="H24" s="22" t="str">
        <f>IF(A24=0,H23,INDEX(調査対象選定!A:A,MATCH(A24,調査対象選定!B:B,0)))</f>
        <v>○</v>
      </c>
    </row>
    <row r="25" spans="1:8" s="22" customFormat="1" ht="26.4">
      <c r="A25" s="21" t="s">
        <v>31</v>
      </c>
      <c r="B25" s="21" t="s">
        <v>93</v>
      </c>
      <c r="C25" s="42" t="s">
        <v>3</v>
      </c>
      <c r="D25" s="51" t="s">
        <v>6</v>
      </c>
      <c r="E25" s="72"/>
      <c r="F25" s="145"/>
      <c r="G25" s="152"/>
      <c r="H25" s="22" t="str">
        <f>IF(A25=0,H24,INDEX(調査対象選定!A:A,MATCH(A25,調査対象選定!B:B,0)))</f>
        <v>○</v>
      </c>
    </row>
    <row r="26" spans="1:8" s="22" customFormat="1" ht="52.8">
      <c r="A26" s="24" t="s">
        <v>27</v>
      </c>
      <c r="B26" s="24" t="s">
        <v>94</v>
      </c>
      <c r="C26" s="38" t="s">
        <v>3</v>
      </c>
      <c r="D26" s="52" t="s">
        <v>6</v>
      </c>
      <c r="E26" s="36"/>
      <c r="F26" s="146"/>
      <c r="G26" s="153"/>
      <c r="H26" s="22" t="str">
        <f>IF(A26=0,H25,INDEX(調査対象選定!A:A,MATCH(A26,調査対象選定!B:B,0)))</f>
        <v>○</v>
      </c>
    </row>
    <row r="27" spans="1:8" s="22" customFormat="1" ht="52.8">
      <c r="A27" s="21" t="s">
        <v>28</v>
      </c>
      <c r="B27" s="21" t="s">
        <v>95</v>
      </c>
      <c r="C27" s="37" t="s">
        <v>3</v>
      </c>
      <c r="D27" s="53" t="s">
        <v>6</v>
      </c>
      <c r="E27" s="72"/>
      <c r="F27" s="145"/>
      <c r="G27" s="152"/>
      <c r="H27" s="22" t="str">
        <f>IF(A27=0,H26,INDEX(調査対象選定!A:A,MATCH(A27,調査対象選定!B:B,0)))</f>
        <v>○</v>
      </c>
    </row>
    <row r="28" spans="1:8" s="22" customFormat="1" ht="52.8">
      <c r="A28" s="240" t="s">
        <v>29</v>
      </c>
      <c r="B28" s="25" t="s">
        <v>96</v>
      </c>
      <c r="C28" s="39" t="s">
        <v>3</v>
      </c>
      <c r="D28" s="54" t="s">
        <v>6</v>
      </c>
      <c r="E28" s="73"/>
      <c r="F28" s="150"/>
      <c r="G28" s="157"/>
      <c r="H28" s="22" t="str">
        <f>IF(A28=0,H27,INDEX(調査対象選定!A:A,MATCH(A28,調査対象選定!B:B,0)))</f>
        <v>○</v>
      </c>
    </row>
    <row r="29" spans="1:8" s="22" customFormat="1" ht="26.4">
      <c r="A29" s="240"/>
      <c r="B29" s="26" t="s">
        <v>97</v>
      </c>
      <c r="C29" s="40" t="s">
        <v>3</v>
      </c>
      <c r="D29" s="55" t="s">
        <v>6</v>
      </c>
      <c r="E29" s="74"/>
      <c r="F29" s="151"/>
      <c r="G29" s="158"/>
      <c r="H29" s="22" t="str">
        <f>IF(A29=0,H28,INDEX(調査対象選定!A:A,MATCH(A29,調査対象選定!B:B,0)))</f>
        <v>○</v>
      </c>
    </row>
    <row r="30" spans="1:8" s="22" customFormat="1" ht="52.8">
      <c r="A30" s="21" t="s">
        <v>30</v>
      </c>
      <c r="B30" s="21" t="s">
        <v>98</v>
      </c>
      <c r="C30" s="37" t="s">
        <v>3</v>
      </c>
      <c r="D30" s="53" t="s">
        <v>6</v>
      </c>
      <c r="E30" s="72"/>
      <c r="F30" s="145"/>
      <c r="G30" s="152"/>
      <c r="H30" s="22" t="str">
        <f>IF(A30=0,H29,INDEX(調査対象選定!A:A,MATCH(A30,調査対象選定!B:B,0)))</f>
        <v>○</v>
      </c>
    </row>
    <row r="31" spans="1:8" s="22" customFormat="1" ht="26.4">
      <c r="A31" s="177" t="s">
        <v>216</v>
      </c>
      <c r="B31" s="177" t="s">
        <v>218</v>
      </c>
      <c r="C31" s="37" t="s">
        <v>16</v>
      </c>
      <c r="D31" s="52" t="s">
        <v>217</v>
      </c>
      <c r="E31" s="178" t="s">
        <v>219</v>
      </c>
      <c r="F31" s="146"/>
      <c r="G31" s="153"/>
      <c r="H31" s="22" t="str">
        <f>IF(A31=0,H30,INDEX(調査対象選定!A:A,MATCH(A31,調査対象選定!B:B,0)))</f>
        <v>○</v>
      </c>
    </row>
    <row r="32" spans="1:8" s="22" customFormat="1" ht="66">
      <c r="A32" s="239" t="s">
        <v>9</v>
      </c>
      <c r="B32" s="28" t="s">
        <v>99</v>
      </c>
      <c r="C32" s="39" t="s">
        <v>3</v>
      </c>
      <c r="D32" s="179" t="s">
        <v>6</v>
      </c>
      <c r="E32" s="163"/>
      <c r="F32" s="180"/>
      <c r="G32" s="154"/>
      <c r="H32" s="22" t="str">
        <f>IF(A32=0,H30,INDEX(調査対象選定!A:A,MATCH(A32,調査対象選定!B:B,0)))</f>
        <v>○</v>
      </c>
    </row>
    <row r="33" spans="1:8" s="22" customFormat="1" ht="66">
      <c r="A33" s="240"/>
      <c r="B33" s="24" t="s">
        <v>100</v>
      </c>
      <c r="C33" s="39" t="s">
        <v>3</v>
      </c>
      <c r="D33" s="48" t="s">
        <v>6</v>
      </c>
      <c r="E33" s="73"/>
      <c r="F33" s="148"/>
      <c r="G33" s="155"/>
      <c r="H33" s="22" t="str">
        <f>IF(A33=0,H32,INDEX(調査対象選定!A:A,MATCH(A33,調査対象選定!B:B,0)))</f>
        <v>○</v>
      </c>
    </row>
    <row r="34" spans="1:8" s="22" customFormat="1" ht="26.4">
      <c r="A34" s="240"/>
      <c r="B34" s="27" t="s">
        <v>101</v>
      </c>
      <c r="C34" s="43" t="s">
        <v>3</v>
      </c>
      <c r="D34" s="56" t="s">
        <v>6</v>
      </c>
      <c r="E34" s="73"/>
      <c r="F34" s="148"/>
      <c r="G34" s="155"/>
      <c r="H34" s="22" t="str">
        <f>IF(A34=0,H33,INDEX(調査対象選定!A:A,MATCH(A34,調査対象選定!B:B,0)))</f>
        <v>○</v>
      </c>
    </row>
    <row r="35" spans="1:8" s="22" customFormat="1" ht="26.4">
      <c r="A35" s="240"/>
      <c r="B35" s="27" t="s">
        <v>102</v>
      </c>
      <c r="C35" s="43" t="s">
        <v>3</v>
      </c>
      <c r="D35" s="56" t="s">
        <v>6</v>
      </c>
      <c r="E35" s="75"/>
      <c r="F35" s="148"/>
      <c r="G35" s="155"/>
      <c r="H35" s="22" t="str">
        <f>IF(A35=0,H34,INDEX(調査対象選定!A:A,MATCH(A35,調査対象選定!B:B,0)))</f>
        <v>○</v>
      </c>
    </row>
    <row r="36" spans="1:8" s="22" customFormat="1" ht="26.4">
      <c r="A36" s="240"/>
      <c r="B36" s="27" t="s">
        <v>103</v>
      </c>
      <c r="C36" s="43" t="s">
        <v>3</v>
      </c>
      <c r="D36" s="56" t="s">
        <v>6</v>
      </c>
      <c r="E36" s="75"/>
      <c r="F36" s="148"/>
      <c r="G36" s="155"/>
      <c r="H36" s="22" t="str">
        <f>IF(A36=0,H35,INDEX(調査対象選定!A:A,MATCH(A36,調査対象選定!B:B,0)))</f>
        <v>○</v>
      </c>
    </row>
    <row r="37" spans="1:8" s="22" customFormat="1" ht="26.4">
      <c r="A37" s="241"/>
      <c r="B37" s="26" t="s">
        <v>104</v>
      </c>
      <c r="C37" s="40" t="s">
        <v>3</v>
      </c>
      <c r="D37" s="49" t="s">
        <v>6</v>
      </c>
      <c r="E37" s="74"/>
      <c r="F37" s="151"/>
      <c r="G37" s="158"/>
      <c r="H37" s="22" t="str">
        <f>IF(A37=0,H36,INDEX(調査対象選定!A:A,MATCH(A37,調査対象選定!B:B,0)))</f>
        <v>○</v>
      </c>
    </row>
    <row r="38" spans="1:8" s="22" customFormat="1" ht="39.6">
      <c r="A38" s="239" t="s">
        <v>10</v>
      </c>
      <c r="B38" s="28" t="s">
        <v>210</v>
      </c>
      <c r="C38" s="44" t="s">
        <v>3</v>
      </c>
      <c r="D38" s="57" t="s">
        <v>6</v>
      </c>
      <c r="E38" s="76"/>
      <c r="F38" s="147"/>
      <c r="G38" s="154"/>
      <c r="H38" s="22" t="str">
        <f>IF(A38=0,H37,INDEX(調査対象選定!A:A,MATCH(A38,調査対象選定!B:B,0)))</f>
        <v>○</v>
      </c>
    </row>
    <row r="39" spans="1:8" s="22" customFormat="1" ht="39.6">
      <c r="A39" s="240"/>
      <c r="B39" s="24" t="s">
        <v>105</v>
      </c>
      <c r="C39" s="43" t="s">
        <v>3</v>
      </c>
      <c r="D39" s="58" t="s">
        <v>6</v>
      </c>
      <c r="E39" s="75"/>
      <c r="F39" s="148"/>
      <c r="G39" s="155"/>
      <c r="H39" s="22" t="str">
        <f>IF(A39=0,H38,INDEX(調査対象選定!A:A,MATCH(A39,調査対象選定!B:B,0)))</f>
        <v>○</v>
      </c>
    </row>
    <row r="40" spans="1:8" s="22" customFormat="1" ht="26.4">
      <c r="A40" s="240"/>
      <c r="B40" s="27" t="s">
        <v>106</v>
      </c>
      <c r="C40" s="43" t="s">
        <v>3</v>
      </c>
      <c r="D40" s="58" t="s">
        <v>12</v>
      </c>
      <c r="E40" s="75"/>
      <c r="F40" s="148"/>
      <c r="G40" s="155"/>
      <c r="H40" s="22" t="str">
        <f>IF(A40=0,H39,INDEX(調査対象選定!A:A,MATCH(A40,調査対象選定!B:B,0)))</f>
        <v>○</v>
      </c>
    </row>
    <row r="41" spans="1:8" s="22" customFormat="1" ht="26.4">
      <c r="A41" s="240"/>
      <c r="B41" s="27" t="s">
        <v>107</v>
      </c>
      <c r="C41" s="43" t="s">
        <v>3</v>
      </c>
      <c r="D41" s="58" t="s">
        <v>12</v>
      </c>
      <c r="E41" s="75"/>
      <c r="F41" s="148"/>
      <c r="G41" s="155"/>
      <c r="H41" s="22" t="str">
        <f>IF(A41=0,H40,INDEX(調査対象選定!A:A,MATCH(A41,調査対象選定!B:B,0)))</f>
        <v>○</v>
      </c>
    </row>
    <row r="42" spans="1:8" s="22" customFormat="1" ht="26.4">
      <c r="A42" s="240"/>
      <c r="B42" s="24" t="s">
        <v>108</v>
      </c>
      <c r="C42" s="43" t="s">
        <v>3</v>
      </c>
      <c r="D42" s="58" t="s">
        <v>12</v>
      </c>
      <c r="E42" s="75"/>
      <c r="F42" s="148"/>
      <c r="G42" s="155"/>
      <c r="H42" s="22" t="str">
        <f>IF(A42=0,H41,INDEX(調査対象選定!A:A,MATCH(A42,調査対象選定!B:B,0)))</f>
        <v>○</v>
      </c>
    </row>
    <row r="43" spans="1:8" s="22" customFormat="1" ht="39.6">
      <c r="A43" s="240"/>
      <c r="B43" s="27" t="s">
        <v>109</v>
      </c>
      <c r="C43" s="43" t="s">
        <v>3</v>
      </c>
      <c r="D43" s="56" t="s">
        <v>6</v>
      </c>
      <c r="E43" s="75"/>
      <c r="F43" s="148"/>
      <c r="G43" s="155"/>
      <c r="H43" s="22" t="str">
        <f>IF(A43=0,H42,INDEX(調査対象選定!A:A,MATCH(A43,調査対象選定!B:B,0)))</f>
        <v>○</v>
      </c>
    </row>
    <row r="44" spans="1:8" s="22" customFormat="1" ht="26.4">
      <c r="A44" s="240"/>
      <c r="B44" s="27" t="s">
        <v>110</v>
      </c>
      <c r="C44" s="43" t="s">
        <v>3</v>
      </c>
      <c r="D44" s="58" t="s">
        <v>12</v>
      </c>
      <c r="E44" s="75"/>
      <c r="F44" s="148"/>
      <c r="G44" s="155"/>
      <c r="H44" s="22" t="str">
        <f>IF(A44=0,H43,INDEX(調査対象選定!A:A,MATCH(A44,調査対象選定!B:B,0)))</f>
        <v>○</v>
      </c>
    </row>
    <row r="45" spans="1:8" s="22" customFormat="1" ht="26.4">
      <c r="A45" s="240"/>
      <c r="B45" s="24" t="s">
        <v>111</v>
      </c>
      <c r="C45" s="43" t="s">
        <v>3</v>
      </c>
      <c r="D45" s="58" t="s">
        <v>12</v>
      </c>
      <c r="E45" s="36"/>
      <c r="F45" s="148"/>
      <c r="G45" s="155"/>
      <c r="H45" s="22" t="str">
        <f>IF(A45=0,H44,INDEX(調査対象選定!A:A,MATCH(A45,調査対象選定!B:B,0)))</f>
        <v>○</v>
      </c>
    </row>
    <row r="46" spans="1:8" s="22" customFormat="1" ht="26.4">
      <c r="A46" s="241"/>
      <c r="B46" s="29" t="s">
        <v>112</v>
      </c>
      <c r="C46" s="45" t="s">
        <v>3</v>
      </c>
      <c r="D46" s="59" t="s">
        <v>6</v>
      </c>
      <c r="E46" s="77"/>
      <c r="F46" s="149"/>
      <c r="G46" s="156"/>
      <c r="H46" s="22" t="str">
        <f>IF(A46=0,H45,INDEX(調査対象選定!A:A,MATCH(A46,調査対象選定!B:B,0)))</f>
        <v>○</v>
      </c>
    </row>
    <row r="47" spans="1:8" s="22" customFormat="1" ht="26.4">
      <c r="A47" s="240" t="s">
        <v>13</v>
      </c>
      <c r="B47" s="24" t="s">
        <v>113</v>
      </c>
      <c r="C47" s="38" t="s">
        <v>3</v>
      </c>
      <c r="D47" s="52" t="s">
        <v>6</v>
      </c>
      <c r="E47" s="73"/>
      <c r="F47" s="150"/>
      <c r="G47" s="157"/>
      <c r="H47" s="22" t="str">
        <f>IF(A47=0,H46,INDEX(調査対象選定!A:A,MATCH(A47,調査対象選定!B:B,0)))</f>
        <v>○</v>
      </c>
    </row>
    <row r="48" spans="1:8" s="22" customFormat="1" ht="26.4">
      <c r="A48" s="240"/>
      <c r="B48" s="27" t="s">
        <v>114</v>
      </c>
      <c r="C48" s="43" t="s">
        <v>3</v>
      </c>
      <c r="D48" s="56" t="s">
        <v>14</v>
      </c>
      <c r="E48" s="75"/>
      <c r="F48" s="148"/>
      <c r="G48" s="155"/>
      <c r="H48" s="22" t="str">
        <f>IF(A48=0,H47,INDEX(調査対象選定!A:A,MATCH(A48,調査対象選定!B:B,0)))</f>
        <v>○</v>
      </c>
    </row>
    <row r="49" spans="1:8" s="22" customFormat="1" ht="26.4">
      <c r="A49" s="240"/>
      <c r="B49" s="26" t="s">
        <v>112</v>
      </c>
      <c r="C49" s="40" t="s">
        <v>3</v>
      </c>
      <c r="D49" s="60" t="s">
        <v>6</v>
      </c>
      <c r="E49" s="74"/>
      <c r="F49" s="151"/>
      <c r="G49" s="158"/>
      <c r="H49" s="22" t="str">
        <f>IF(A49=0,H48,INDEX(調査対象選定!A:A,MATCH(A49,調査対象選定!B:B,0)))</f>
        <v>○</v>
      </c>
    </row>
    <row r="50" spans="1:8" s="22" customFormat="1" ht="26.4">
      <c r="A50" s="21" t="s">
        <v>18</v>
      </c>
      <c r="B50" s="21" t="s">
        <v>115</v>
      </c>
      <c r="C50" s="37" t="s">
        <v>3</v>
      </c>
      <c r="D50" s="53" t="s">
        <v>12</v>
      </c>
      <c r="E50" s="72"/>
      <c r="F50" s="145"/>
      <c r="G50" s="152"/>
      <c r="H50" s="22" t="str">
        <f>IF(A50=0,H49,INDEX(調査対象選定!A:A,MATCH(A50,調査対象選定!B:B,0)))</f>
        <v>○</v>
      </c>
    </row>
    <row r="51" spans="1:8" s="22" customFormat="1" ht="39.6">
      <c r="A51" s="240" t="s">
        <v>40</v>
      </c>
      <c r="B51" s="25" t="s">
        <v>116</v>
      </c>
      <c r="C51" s="90" t="s">
        <v>41</v>
      </c>
      <c r="D51" s="253" t="s">
        <v>42</v>
      </c>
      <c r="E51" s="91"/>
      <c r="F51" s="150"/>
      <c r="G51" s="157"/>
      <c r="H51" s="22" t="str">
        <f>IF(A51=0,H50,INDEX(調査対象選定!A:A,MATCH(A51,調査対象選定!B:B,0)))</f>
        <v>○</v>
      </c>
    </row>
    <row r="52" spans="1:8" s="22" customFormat="1" ht="52.8">
      <c r="A52" s="240"/>
      <c r="B52" s="25" t="s">
        <v>117</v>
      </c>
      <c r="C52" s="90" t="s">
        <v>41</v>
      </c>
      <c r="D52" s="253"/>
      <c r="E52" s="91"/>
      <c r="F52" s="148"/>
      <c r="G52" s="155"/>
      <c r="H52" s="22" t="str">
        <f>IF(A52=0,H51,INDEX(調査対象選定!A:A,MATCH(A52,調査対象選定!B:B,0)))</f>
        <v>○</v>
      </c>
    </row>
    <row r="53" spans="1:8" s="22" customFormat="1" ht="52.8">
      <c r="A53" s="240"/>
      <c r="B53" s="27" t="s">
        <v>118</v>
      </c>
      <c r="C53" s="92" t="s">
        <v>41</v>
      </c>
      <c r="D53" s="254"/>
      <c r="E53" s="93"/>
      <c r="F53" s="148"/>
      <c r="G53" s="155"/>
      <c r="H53" s="22" t="str">
        <f>IF(A53=0,H52,INDEX(調査対象選定!A:A,MATCH(A53,調査対象選定!B:B,0)))</f>
        <v>○</v>
      </c>
    </row>
    <row r="54" spans="1:8" s="22" customFormat="1" ht="26.4">
      <c r="A54" s="240"/>
      <c r="B54" s="26" t="s">
        <v>119</v>
      </c>
      <c r="C54" s="94" t="s">
        <v>41</v>
      </c>
      <c r="D54" s="95" t="s">
        <v>43</v>
      </c>
      <c r="E54" s="78"/>
      <c r="F54" s="151"/>
      <c r="G54" s="158"/>
      <c r="H54" s="22" t="str">
        <f>IF(A54=0,H53,INDEX(調査対象選定!A:A,MATCH(A54,調査対象選定!B:B,0)))</f>
        <v>○</v>
      </c>
    </row>
    <row r="55" spans="1:8" s="22" customFormat="1" ht="39.6">
      <c r="A55" s="239" t="s">
        <v>44</v>
      </c>
      <c r="B55" s="28" t="s">
        <v>120</v>
      </c>
      <c r="C55" s="80" t="s">
        <v>41</v>
      </c>
      <c r="D55" s="96" t="s">
        <v>43</v>
      </c>
      <c r="E55" s="97"/>
      <c r="F55" s="147"/>
      <c r="G55" s="154"/>
      <c r="H55" s="22" t="str">
        <f>IF(A55=0,H54,INDEX(調査対象選定!A:A,MATCH(A55,調査対象選定!B:B,0)))</f>
        <v>○</v>
      </c>
    </row>
    <row r="56" spans="1:8" s="22" customFormat="1" ht="26.4">
      <c r="A56" s="241"/>
      <c r="B56" s="29" t="s">
        <v>121</v>
      </c>
      <c r="C56" s="86" t="s">
        <v>41</v>
      </c>
      <c r="D56" s="98" t="s">
        <v>45</v>
      </c>
      <c r="E56" s="99"/>
      <c r="F56" s="149"/>
      <c r="G56" s="156"/>
      <c r="H56" s="22" t="str">
        <f>IF(A56=0,H55,INDEX(調査対象選定!A:A,MATCH(A56,調査対象選定!B:B,0)))</f>
        <v>○</v>
      </c>
    </row>
    <row r="57" spans="1:8" s="22" customFormat="1" ht="52.8">
      <c r="A57" s="240" t="s">
        <v>46</v>
      </c>
      <c r="B57" s="25" t="s">
        <v>122</v>
      </c>
      <c r="C57" s="84" t="s">
        <v>47</v>
      </c>
      <c r="D57" s="100" t="s">
        <v>48</v>
      </c>
      <c r="E57" s="101"/>
      <c r="F57" s="150"/>
      <c r="G57" s="157"/>
      <c r="H57" s="22" t="str">
        <f>IF(A57=0,H56,INDEX(調査対象選定!A:A,MATCH(A57,調査対象選定!B:B,0)))</f>
        <v>○</v>
      </c>
    </row>
    <row r="58" spans="1:8" s="22" customFormat="1" ht="66">
      <c r="A58" s="240"/>
      <c r="B58" s="27" t="s">
        <v>123</v>
      </c>
      <c r="C58" s="82" t="s">
        <v>47</v>
      </c>
      <c r="D58" s="83" t="s">
        <v>49</v>
      </c>
      <c r="E58" s="102"/>
      <c r="F58" s="148"/>
      <c r="G58" s="155"/>
      <c r="H58" s="22" t="str">
        <f>IF(A58=0,H57,INDEX(調査対象選定!A:A,MATCH(A58,調査対象選定!B:B,0)))</f>
        <v>○</v>
      </c>
    </row>
    <row r="59" spans="1:8" s="22" customFormat="1" ht="66">
      <c r="A59" s="240"/>
      <c r="B59" s="27" t="s">
        <v>124</v>
      </c>
      <c r="C59" s="82" t="s">
        <v>47</v>
      </c>
      <c r="D59" s="83" t="s">
        <v>49</v>
      </c>
      <c r="E59" s="102"/>
      <c r="F59" s="148"/>
      <c r="G59" s="155"/>
      <c r="H59" s="22" t="str">
        <f>IF(A59=0,H58,INDEX(調査対象選定!A:A,MATCH(A59,調査対象選定!B:B,0)))</f>
        <v>○</v>
      </c>
    </row>
    <row r="60" spans="1:8" s="22" customFormat="1" ht="39.6">
      <c r="A60" s="240"/>
      <c r="B60" s="27" t="s">
        <v>125</v>
      </c>
      <c r="C60" s="82" t="s">
        <v>47</v>
      </c>
      <c r="D60" s="83" t="s">
        <v>49</v>
      </c>
      <c r="E60" s="102"/>
      <c r="F60" s="148"/>
      <c r="G60" s="155"/>
      <c r="H60" s="22" t="str">
        <f>IF(A60=0,H59,INDEX(調査対象選定!A:A,MATCH(A60,調査対象選定!B:B,0)))</f>
        <v>○</v>
      </c>
    </row>
    <row r="61" spans="1:8" s="22" customFormat="1" ht="132">
      <c r="A61" s="240"/>
      <c r="B61" s="27" t="s">
        <v>126</v>
      </c>
      <c r="C61" s="82" t="s">
        <v>47</v>
      </c>
      <c r="D61" s="83" t="s">
        <v>50</v>
      </c>
      <c r="E61" s="102" t="s">
        <v>51</v>
      </c>
      <c r="F61" s="148"/>
      <c r="G61" s="155"/>
      <c r="H61" s="22" t="str">
        <f>IF(A61=0,H60,INDEX(調査対象選定!A:A,MATCH(A61,調査対象選定!B:B,0)))</f>
        <v>○</v>
      </c>
    </row>
    <row r="62" spans="1:8" s="22" customFormat="1" ht="39.6">
      <c r="A62" s="240"/>
      <c r="B62" s="27" t="s">
        <v>127</v>
      </c>
      <c r="C62" s="82" t="s">
        <v>47</v>
      </c>
      <c r="D62" s="83" t="s">
        <v>48</v>
      </c>
      <c r="E62" s="102"/>
      <c r="F62" s="148"/>
      <c r="G62" s="155"/>
      <c r="H62" s="22" t="str">
        <f>IF(A62=0,H61,INDEX(調査対象選定!A:A,MATCH(A62,調査対象選定!B:B,0)))</f>
        <v>○</v>
      </c>
    </row>
    <row r="63" spans="1:8" s="22" customFormat="1" ht="26.4">
      <c r="A63" s="240"/>
      <c r="B63" s="26" t="s">
        <v>128</v>
      </c>
      <c r="C63" s="103" t="s">
        <v>47</v>
      </c>
      <c r="D63" s="104" t="s">
        <v>52</v>
      </c>
      <c r="E63" s="105"/>
      <c r="F63" s="151"/>
      <c r="G63" s="158"/>
      <c r="H63" s="22" t="str">
        <f>IF(A63=0,H62,INDEX(調査対象選定!A:A,MATCH(A63,調査対象選定!B:B,0)))</f>
        <v>○</v>
      </c>
    </row>
    <row r="64" spans="1:8" s="22" customFormat="1" ht="26.4">
      <c r="A64" s="239" t="s">
        <v>19</v>
      </c>
      <c r="B64" s="28" t="s">
        <v>129</v>
      </c>
      <c r="C64" s="44" t="s">
        <v>3</v>
      </c>
      <c r="D64" s="61" t="s">
        <v>6</v>
      </c>
      <c r="E64" s="76"/>
      <c r="F64" s="147"/>
      <c r="G64" s="154"/>
      <c r="H64" s="22" t="str">
        <f>IF(A64=0,H63,INDEX(調査対象選定!A:A,MATCH(A64,調査対象選定!B:B,0)))</f>
        <v>○</v>
      </c>
    </row>
    <row r="65" spans="1:8" s="22" customFormat="1" ht="26.4">
      <c r="A65" s="240"/>
      <c r="B65" s="27" t="s">
        <v>130</v>
      </c>
      <c r="C65" s="43" t="s">
        <v>3</v>
      </c>
      <c r="D65" s="56" t="s">
        <v>6</v>
      </c>
      <c r="E65" s="75"/>
      <c r="F65" s="148"/>
      <c r="G65" s="155"/>
      <c r="H65" s="22" t="str">
        <f>IF(A65=0,H64,INDEX(調査対象選定!A:A,MATCH(A65,調査対象選定!B:B,0)))</f>
        <v>○</v>
      </c>
    </row>
    <row r="66" spans="1:8" s="22" customFormat="1" ht="26.4">
      <c r="A66" s="240"/>
      <c r="B66" s="27" t="s">
        <v>131</v>
      </c>
      <c r="C66" s="43" t="s">
        <v>3</v>
      </c>
      <c r="D66" s="56" t="s">
        <v>6</v>
      </c>
      <c r="E66" s="75"/>
      <c r="F66" s="148"/>
      <c r="G66" s="155"/>
      <c r="H66" s="22" t="str">
        <f>IF(A66=0,H65,INDEX(調査対象選定!A:A,MATCH(A66,調査対象選定!B:B,0)))</f>
        <v>○</v>
      </c>
    </row>
    <row r="67" spans="1:8" s="22" customFormat="1" ht="66">
      <c r="A67" s="240"/>
      <c r="B67" s="27" t="s">
        <v>132</v>
      </c>
      <c r="C67" s="43" t="s">
        <v>3</v>
      </c>
      <c r="D67" s="56" t="s">
        <v>6</v>
      </c>
      <c r="E67" s="75"/>
      <c r="F67" s="148"/>
      <c r="G67" s="155"/>
      <c r="H67" s="22" t="str">
        <f>IF(A67=0,H66,INDEX(調査対象選定!A:A,MATCH(A67,調査対象選定!B:B,0)))</f>
        <v>○</v>
      </c>
    </row>
    <row r="68" spans="1:8" s="22" customFormat="1" ht="26.4">
      <c r="A68" s="240"/>
      <c r="B68" s="26" t="s">
        <v>133</v>
      </c>
      <c r="C68" s="40" t="s">
        <v>3</v>
      </c>
      <c r="D68" s="49" t="s">
        <v>64</v>
      </c>
      <c r="E68" s="74" t="s">
        <v>20</v>
      </c>
      <c r="F68" s="148"/>
      <c r="G68" s="155"/>
      <c r="H68" s="22" t="str">
        <f>IF(A68=0,H67,INDEX(調査対象選定!A:A,MATCH(A68,調査対象選定!B:B,0)))</f>
        <v>○</v>
      </c>
    </row>
    <row r="69" spans="1:8" s="22" customFormat="1" ht="26.4">
      <c r="A69" s="241"/>
      <c r="B69" s="29" t="s">
        <v>134</v>
      </c>
      <c r="C69" s="45" t="s">
        <v>3</v>
      </c>
      <c r="D69" s="64" t="s">
        <v>6</v>
      </c>
      <c r="E69" s="77"/>
      <c r="F69" s="149"/>
      <c r="G69" s="156"/>
      <c r="H69" s="22" t="str">
        <f>IF(A69=0,H68,INDEX(調査対象選定!A:A,MATCH(A69,調査対象選定!B:B,0)))</f>
        <v>○</v>
      </c>
    </row>
    <row r="70" spans="1:8" s="30" customFormat="1" ht="52.8">
      <c r="A70" s="240" t="s">
        <v>23</v>
      </c>
      <c r="B70" s="25" t="s">
        <v>135</v>
      </c>
      <c r="C70" s="46" t="s">
        <v>3</v>
      </c>
      <c r="D70" s="62" t="s">
        <v>6</v>
      </c>
      <c r="E70" s="73"/>
      <c r="F70" s="150"/>
      <c r="G70" s="159"/>
      <c r="H70" s="22" t="str">
        <f>IF(A70=0,H69,INDEX(調査対象選定!A:A,MATCH(A70,調査対象選定!B:B,0)))</f>
        <v>○</v>
      </c>
    </row>
    <row r="71" spans="1:8" s="30" customFormat="1" ht="26.4">
      <c r="A71" s="240"/>
      <c r="B71" s="24" t="s">
        <v>136</v>
      </c>
      <c r="C71" s="41" t="s">
        <v>3</v>
      </c>
      <c r="D71" s="50" t="s">
        <v>6</v>
      </c>
      <c r="E71" s="36"/>
      <c r="F71" s="148"/>
      <c r="G71" s="160"/>
      <c r="H71" s="22" t="str">
        <f>IF(A71=0,H70,INDEX(調査対象選定!A:A,MATCH(A71,調査対象選定!B:B,0)))</f>
        <v>○</v>
      </c>
    </row>
    <row r="72" spans="1:8" s="30" customFormat="1" ht="26.4">
      <c r="A72" s="240"/>
      <c r="B72" s="27" t="s">
        <v>137</v>
      </c>
      <c r="C72" s="79" t="s">
        <v>3</v>
      </c>
      <c r="D72" s="65" t="s">
        <v>6</v>
      </c>
      <c r="E72" s="75"/>
      <c r="F72" s="148"/>
      <c r="G72" s="160"/>
      <c r="H72" s="22" t="str">
        <f>IF(A72=0,H71,INDEX(調査対象選定!A:A,MATCH(A72,調査対象選定!B:B,0)))</f>
        <v>○</v>
      </c>
    </row>
    <row r="73" spans="1:8" s="30" customFormat="1" ht="105.6">
      <c r="A73" s="240"/>
      <c r="B73" s="69" t="s">
        <v>138</v>
      </c>
      <c r="C73" s="106" t="s">
        <v>41</v>
      </c>
      <c r="D73" s="107" t="s">
        <v>43</v>
      </c>
      <c r="E73" s="78"/>
      <c r="F73" s="151"/>
      <c r="G73" s="161"/>
      <c r="H73" s="22" t="str">
        <f>IF(A73=0,H72,INDEX(調査対象選定!A:A,MATCH(A73,調査対象選定!B:B,0)))</f>
        <v>○</v>
      </c>
    </row>
    <row r="74" spans="1:8" s="22" customFormat="1" ht="39.6">
      <c r="A74" s="239" t="s">
        <v>11</v>
      </c>
      <c r="B74" s="71" t="s">
        <v>139</v>
      </c>
      <c r="C74" s="44" t="s">
        <v>3</v>
      </c>
      <c r="D74" s="57" t="s">
        <v>6</v>
      </c>
      <c r="E74" s="76"/>
      <c r="F74" s="147"/>
      <c r="G74" s="154"/>
      <c r="H74" s="22" t="str">
        <f>IF(A74=0,H73,INDEX(調査対象選定!A:A,MATCH(A74,調査対象選定!B:B,0)))</f>
        <v>○</v>
      </c>
    </row>
    <row r="75" spans="1:8" s="22" customFormat="1" ht="79.2">
      <c r="A75" s="241"/>
      <c r="B75" s="108" t="s">
        <v>140</v>
      </c>
      <c r="C75" s="109" t="s">
        <v>3</v>
      </c>
      <c r="D75" s="110" t="s">
        <v>6</v>
      </c>
      <c r="E75" s="111"/>
      <c r="F75" s="149"/>
      <c r="G75" s="156"/>
      <c r="H75" s="22" t="str">
        <f>IF(A75=0,H74,INDEX(調査対象選定!A:A,MATCH(A75,調査対象選定!B:B,0)))</f>
        <v>○</v>
      </c>
    </row>
    <row r="76" spans="1:8" s="22" customFormat="1" ht="52.8">
      <c r="A76" s="240" t="s">
        <v>15</v>
      </c>
      <c r="B76" s="25" t="s">
        <v>141</v>
      </c>
      <c r="C76" s="39" t="s">
        <v>3</v>
      </c>
      <c r="D76" s="48" t="s">
        <v>6</v>
      </c>
      <c r="E76" s="73"/>
      <c r="F76" s="150"/>
      <c r="G76" s="157"/>
      <c r="H76" s="22" t="str">
        <f>IF(A76=0,H75,INDEX(調査対象選定!A:A,MATCH(A76,調査対象選定!B:B,0)))</f>
        <v>○</v>
      </c>
    </row>
    <row r="77" spans="1:8" s="22" customFormat="1" ht="79.2">
      <c r="A77" s="240"/>
      <c r="B77" s="27" t="s">
        <v>142</v>
      </c>
      <c r="C77" s="43" t="s">
        <v>3</v>
      </c>
      <c r="D77" s="56" t="s">
        <v>6</v>
      </c>
      <c r="E77" s="75"/>
      <c r="F77" s="148"/>
      <c r="G77" s="155"/>
      <c r="H77" s="22" t="str">
        <f>IF(A77=0,H76,INDEX(調査対象選定!A:A,MATCH(A77,調査対象選定!B:B,0)))</f>
        <v>○</v>
      </c>
    </row>
    <row r="78" spans="1:8" s="22" customFormat="1" ht="39.6">
      <c r="A78" s="240"/>
      <c r="B78" s="26" t="s">
        <v>143</v>
      </c>
      <c r="C78" s="40" t="s">
        <v>3</v>
      </c>
      <c r="D78" s="49" t="s">
        <v>6</v>
      </c>
      <c r="E78" s="74"/>
      <c r="F78" s="151"/>
      <c r="G78" s="158"/>
      <c r="H78" s="22" t="str">
        <f>IF(A78=0,H77,INDEX(調査対象選定!A:A,MATCH(A78,調査対象選定!B:B,0)))</f>
        <v>○</v>
      </c>
    </row>
    <row r="79" spans="1:8" s="22" customFormat="1" ht="52.8">
      <c r="A79" s="239" t="s">
        <v>4</v>
      </c>
      <c r="B79" s="28" t="s">
        <v>141</v>
      </c>
      <c r="C79" s="44" t="s">
        <v>3</v>
      </c>
      <c r="D79" s="61" t="s">
        <v>6</v>
      </c>
      <c r="E79" s="76"/>
      <c r="F79" s="147"/>
      <c r="G79" s="154"/>
      <c r="H79" s="22" t="str">
        <f>IF(A79=0,H78,INDEX(調査対象選定!A:A,MATCH(A79,調査対象選定!B:B,0)))</f>
        <v>○</v>
      </c>
    </row>
    <row r="80" spans="1:8" s="22" customFormat="1" ht="79.2">
      <c r="A80" s="240"/>
      <c r="B80" s="27" t="s">
        <v>142</v>
      </c>
      <c r="C80" s="43" t="s">
        <v>3</v>
      </c>
      <c r="D80" s="56" t="s">
        <v>6</v>
      </c>
      <c r="E80" s="75"/>
      <c r="F80" s="148"/>
      <c r="G80" s="155"/>
      <c r="H80" s="22" t="str">
        <f>IF(A80=0,H79,INDEX(調査対象選定!A:A,MATCH(A80,調査対象選定!B:B,0)))</f>
        <v>○</v>
      </c>
    </row>
    <row r="81" spans="1:8" s="30" customFormat="1" ht="39.6">
      <c r="A81" s="240"/>
      <c r="B81" s="27" t="s">
        <v>143</v>
      </c>
      <c r="C81" s="43" t="s">
        <v>3</v>
      </c>
      <c r="D81" s="56" t="s">
        <v>6</v>
      </c>
      <c r="E81" s="75"/>
      <c r="F81" s="148"/>
      <c r="G81" s="160"/>
      <c r="H81" s="22" t="str">
        <f>IF(A81=0,H80,INDEX(調査対象選定!A:A,MATCH(A81,調査対象選定!B:B,0)))</f>
        <v>○</v>
      </c>
    </row>
    <row r="82" spans="1:8" s="30" customFormat="1" ht="39.6">
      <c r="A82" s="240"/>
      <c r="B82" s="27" t="s">
        <v>144</v>
      </c>
      <c r="C82" s="43" t="s">
        <v>3</v>
      </c>
      <c r="D82" s="56" t="s">
        <v>6</v>
      </c>
      <c r="E82" s="75"/>
      <c r="F82" s="148"/>
      <c r="G82" s="160"/>
      <c r="H82" s="22" t="str">
        <f>IF(A82=0,H81,INDEX(調査対象選定!A:A,MATCH(A82,調査対象選定!B:B,0)))</f>
        <v>○</v>
      </c>
    </row>
    <row r="83" spans="1:8" s="30" customFormat="1" ht="52.8">
      <c r="A83" s="241"/>
      <c r="B83" s="29" t="s">
        <v>145</v>
      </c>
      <c r="C83" s="45" t="s">
        <v>3</v>
      </c>
      <c r="D83" s="64" t="s">
        <v>6</v>
      </c>
      <c r="E83" s="77"/>
      <c r="F83" s="149"/>
      <c r="G83" s="162"/>
      <c r="H83" s="22" t="str">
        <f>IF(A83=0,H82,INDEX(調査対象選定!A:A,MATCH(A83,調査対象選定!B:B,0)))</f>
        <v>○</v>
      </c>
    </row>
    <row r="84" spans="1:8" s="30" customFormat="1" ht="79.2">
      <c r="A84" s="240" t="s">
        <v>32</v>
      </c>
      <c r="B84" s="25" t="s">
        <v>146</v>
      </c>
      <c r="C84" s="39" t="s">
        <v>3</v>
      </c>
      <c r="D84" s="52" t="s">
        <v>6</v>
      </c>
      <c r="E84" s="36"/>
      <c r="F84" s="150"/>
      <c r="G84" s="159"/>
      <c r="H84" s="22" t="str">
        <f>IF(A84=0,H83,INDEX(調査対象選定!A:A,MATCH(A84,調査対象選定!B:B,0)))</f>
        <v>○</v>
      </c>
    </row>
    <row r="85" spans="1:8" s="30" customFormat="1" ht="26.4">
      <c r="A85" s="240"/>
      <c r="B85" s="25" t="s">
        <v>147</v>
      </c>
      <c r="C85" s="39" t="s">
        <v>3</v>
      </c>
      <c r="D85" s="52" t="s">
        <v>6</v>
      </c>
      <c r="E85" s="36"/>
      <c r="F85" s="148"/>
      <c r="G85" s="160"/>
      <c r="H85" s="22" t="str">
        <f>IF(A85=0,H84,INDEX(調査対象選定!A:A,MATCH(A85,調査対象選定!B:B,0)))</f>
        <v>○</v>
      </c>
    </row>
    <row r="86" spans="1:8" s="30" customFormat="1" ht="39.6">
      <c r="A86" s="240"/>
      <c r="B86" s="27" t="s">
        <v>148</v>
      </c>
      <c r="C86" s="43" t="s">
        <v>3</v>
      </c>
      <c r="D86" s="65" t="s">
        <v>6</v>
      </c>
      <c r="E86" s="75"/>
      <c r="F86" s="148"/>
      <c r="G86" s="160"/>
      <c r="H86" s="22" t="str">
        <f>IF(A86=0,H85,INDEX(調査対象選定!A:A,MATCH(A86,調査対象選定!B:B,0)))</f>
        <v>○</v>
      </c>
    </row>
    <row r="87" spans="1:8" s="30" customFormat="1" ht="39.6">
      <c r="A87" s="240"/>
      <c r="B87" s="27" t="s">
        <v>149</v>
      </c>
      <c r="C87" s="43" t="s">
        <v>3</v>
      </c>
      <c r="D87" s="65" t="s">
        <v>6</v>
      </c>
      <c r="E87" s="75"/>
      <c r="F87" s="148"/>
      <c r="G87" s="160"/>
      <c r="H87" s="22" t="str">
        <f>IF(A87=0,H86,INDEX(調査対象選定!A:A,MATCH(A87,調査対象選定!B:B,0)))</f>
        <v>○</v>
      </c>
    </row>
    <row r="88" spans="1:8" s="30" customFormat="1" ht="39.6">
      <c r="A88" s="240"/>
      <c r="B88" s="27" t="s">
        <v>150</v>
      </c>
      <c r="C88" s="43" t="s">
        <v>3</v>
      </c>
      <c r="D88" s="65" t="s">
        <v>6</v>
      </c>
      <c r="E88" s="75"/>
      <c r="F88" s="148"/>
      <c r="G88" s="160"/>
      <c r="H88" s="22" t="str">
        <f>IF(A88=0,H87,INDEX(調査対象選定!A:A,MATCH(A88,調査対象選定!B:B,0)))</f>
        <v>○</v>
      </c>
    </row>
    <row r="89" spans="1:8" s="30" customFormat="1" ht="26.4">
      <c r="A89" s="240"/>
      <c r="B89" s="27" t="s">
        <v>151</v>
      </c>
      <c r="C89" s="43" t="s">
        <v>3</v>
      </c>
      <c r="D89" s="65" t="s">
        <v>6</v>
      </c>
      <c r="E89" s="75"/>
      <c r="F89" s="148"/>
      <c r="G89" s="160"/>
      <c r="H89" s="22" t="str">
        <f>IF(A89=0,H88,INDEX(調査対象選定!A:A,MATCH(A89,調査対象選定!B:B,0)))</f>
        <v>○</v>
      </c>
    </row>
    <row r="90" spans="1:8" s="30" customFormat="1" ht="39.6">
      <c r="A90" s="240"/>
      <c r="B90" s="26" t="s">
        <v>152</v>
      </c>
      <c r="C90" s="40" t="s">
        <v>3</v>
      </c>
      <c r="D90" s="63" t="s">
        <v>6</v>
      </c>
      <c r="E90" s="74"/>
      <c r="F90" s="151"/>
      <c r="G90" s="161"/>
      <c r="H90" s="22" t="str">
        <f>IF(A90=0,H89,INDEX(調査対象選定!A:A,MATCH(A90,調査対象選定!B:B,0)))</f>
        <v>○</v>
      </c>
    </row>
    <row r="91" spans="1:8" s="30" customFormat="1" ht="26.4">
      <c r="A91" s="239" t="s">
        <v>33</v>
      </c>
      <c r="B91" s="28" t="s">
        <v>147</v>
      </c>
      <c r="C91" s="44" t="s">
        <v>3</v>
      </c>
      <c r="D91" s="61" t="s">
        <v>6</v>
      </c>
      <c r="E91" s="76"/>
      <c r="F91" s="147"/>
      <c r="G91" s="163"/>
      <c r="H91" s="22" t="str">
        <f>IF(A91=0,H90,INDEX(調査対象選定!A:A,MATCH(A91,調査対象選定!B:B,0)))</f>
        <v>○</v>
      </c>
    </row>
    <row r="92" spans="1:8" s="30" customFormat="1" ht="26.4">
      <c r="A92" s="240"/>
      <c r="B92" s="27" t="s">
        <v>153</v>
      </c>
      <c r="C92" s="43" t="s">
        <v>3</v>
      </c>
      <c r="D92" s="56" t="s">
        <v>12</v>
      </c>
      <c r="E92" s="75"/>
      <c r="F92" s="148"/>
      <c r="G92" s="160"/>
      <c r="H92" s="22" t="str">
        <f>IF(A92=0,H91,INDEX(調査対象選定!A:A,MATCH(A92,調査対象選定!B:B,0)))</f>
        <v>○</v>
      </c>
    </row>
    <row r="93" spans="1:8" s="30" customFormat="1" ht="39.6">
      <c r="A93" s="240"/>
      <c r="B93" s="26" t="s">
        <v>148</v>
      </c>
      <c r="C93" s="43" t="s">
        <v>3</v>
      </c>
      <c r="D93" s="56" t="s">
        <v>6</v>
      </c>
      <c r="E93" s="75"/>
      <c r="F93" s="148"/>
      <c r="G93" s="160"/>
      <c r="H93" s="22" t="str">
        <f>IF(A93=0,H92,INDEX(調査対象選定!A:A,MATCH(A93,調査対象選定!B:B,0)))</f>
        <v>○</v>
      </c>
    </row>
    <row r="94" spans="1:8" s="30" customFormat="1" ht="39.6">
      <c r="A94" s="240"/>
      <c r="B94" s="27" t="s">
        <v>154</v>
      </c>
      <c r="C94" s="43" t="s">
        <v>3</v>
      </c>
      <c r="D94" s="56" t="s">
        <v>6</v>
      </c>
      <c r="E94" s="75"/>
      <c r="F94" s="148"/>
      <c r="G94" s="160"/>
      <c r="H94" s="22" t="str">
        <f>IF(A94=0,H93,INDEX(調査対象選定!A:A,MATCH(A94,調査対象選定!B:B,0)))</f>
        <v>○</v>
      </c>
    </row>
    <row r="95" spans="1:8" s="30" customFormat="1" ht="39.6">
      <c r="A95" s="240"/>
      <c r="B95" s="27" t="s">
        <v>155</v>
      </c>
      <c r="C95" s="43" t="s">
        <v>3</v>
      </c>
      <c r="D95" s="56" t="s">
        <v>6</v>
      </c>
      <c r="E95" s="75"/>
      <c r="F95" s="148"/>
      <c r="G95" s="160"/>
      <c r="H95" s="22" t="str">
        <f>IF(A95=0,H94,INDEX(調査対象選定!A:A,MATCH(A95,調査対象選定!B:B,0)))</f>
        <v>○</v>
      </c>
    </row>
    <row r="96" spans="1:8" s="30" customFormat="1" ht="39.6">
      <c r="A96" s="240"/>
      <c r="B96" s="27" t="s">
        <v>150</v>
      </c>
      <c r="C96" s="43" t="s">
        <v>3</v>
      </c>
      <c r="D96" s="65" t="s">
        <v>6</v>
      </c>
      <c r="E96" s="75"/>
      <c r="F96" s="148"/>
      <c r="G96" s="160"/>
      <c r="H96" s="22" t="str">
        <f>IF(A96=0,H95,INDEX(調査対象選定!A:A,MATCH(A96,調査対象選定!B:B,0)))</f>
        <v>○</v>
      </c>
    </row>
    <row r="97" spans="1:8" s="30" customFormat="1" ht="26.4">
      <c r="A97" s="240"/>
      <c r="B97" s="27" t="s">
        <v>151</v>
      </c>
      <c r="C97" s="43" t="s">
        <v>3</v>
      </c>
      <c r="D97" s="56" t="s">
        <v>6</v>
      </c>
      <c r="E97" s="75"/>
      <c r="F97" s="148"/>
      <c r="G97" s="160"/>
      <c r="H97" s="22" t="str">
        <f>IF(A97=0,H96,INDEX(調査対象選定!A:A,MATCH(A97,調査対象選定!B:B,0)))</f>
        <v>○</v>
      </c>
    </row>
    <row r="98" spans="1:8" s="30" customFormat="1" ht="39.6">
      <c r="A98" s="241"/>
      <c r="B98" s="29" t="s">
        <v>152</v>
      </c>
      <c r="C98" s="45" t="s">
        <v>3</v>
      </c>
      <c r="D98" s="66" t="s">
        <v>6</v>
      </c>
      <c r="E98" s="77"/>
      <c r="F98" s="149"/>
      <c r="G98" s="162"/>
      <c r="H98" s="22" t="str">
        <f>IF(A98=0,H97,INDEX(調査対象選定!A:A,MATCH(A98,調査対象選定!B:B,0)))</f>
        <v>○</v>
      </c>
    </row>
    <row r="99" spans="1:8" s="30" customFormat="1" ht="26.4">
      <c r="A99" s="24" t="s">
        <v>21</v>
      </c>
      <c r="B99" s="67" t="s">
        <v>156</v>
      </c>
      <c r="C99" s="37" t="s">
        <v>3</v>
      </c>
      <c r="D99" s="176" t="s">
        <v>12</v>
      </c>
      <c r="E99" s="72"/>
      <c r="F99" s="145"/>
      <c r="G99" s="164"/>
      <c r="H99" s="22" t="str">
        <f>IF(A99=0,H98,INDEX(調査対象選定!A:A,MATCH(A99,調査対象選定!B:B,0)))</f>
        <v>○</v>
      </c>
    </row>
    <row r="100" spans="1:8" s="30" customFormat="1" ht="158.4">
      <c r="A100" s="242" t="s">
        <v>53</v>
      </c>
      <c r="B100" s="137" t="s">
        <v>206</v>
      </c>
      <c r="C100" s="112" t="s">
        <v>47</v>
      </c>
      <c r="D100" s="113" t="s">
        <v>52</v>
      </c>
      <c r="E100" s="114"/>
      <c r="F100" s="150"/>
      <c r="G100" s="159"/>
      <c r="H100" s="22" t="str">
        <f>IF(A100=0,H99,INDEX(調査対象選定!A:A,MATCH(A100,調査対象選定!B:B,0)))</f>
        <v>○</v>
      </c>
    </row>
    <row r="101" spans="1:8" s="30" customFormat="1" ht="39.6">
      <c r="A101" s="243"/>
      <c r="B101" s="138" t="s">
        <v>157</v>
      </c>
      <c r="C101" s="115" t="s">
        <v>47</v>
      </c>
      <c r="D101" s="116" t="s">
        <v>52</v>
      </c>
      <c r="E101" s="117"/>
      <c r="F101" s="148"/>
      <c r="G101" s="160"/>
      <c r="H101" s="22" t="str">
        <f>IF(A101=0,H100,INDEX(調査対象選定!A:A,MATCH(A101,調査対象選定!B:B,0)))</f>
        <v>○</v>
      </c>
    </row>
    <row r="102" spans="1:8" s="30" customFormat="1" ht="79.2">
      <c r="A102" s="243"/>
      <c r="B102" s="138" t="s">
        <v>158</v>
      </c>
      <c r="C102" s="115" t="s">
        <v>47</v>
      </c>
      <c r="D102" s="116" t="s">
        <v>52</v>
      </c>
      <c r="E102" s="117"/>
      <c r="F102" s="148"/>
      <c r="G102" s="160"/>
      <c r="H102" s="22" t="str">
        <f>IF(A102=0,H101,INDEX(調査対象選定!A:A,MATCH(A102,調査対象選定!B:B,0)))</f>
        <v>○</v>
      </c>
    </row>
    <row r="103" spans="1:8" s="30" customFormat="1" ht="66">
      <c r="A103" s="243"/>
      <c r="B103" s="138" t="s">
        <v>159</v>
      </c>
      <c r="C103" s="115" t="s">
        <v>47</v>
      </c>
      <c r="D103" s="116" t="s">
        <v>52</v>
      </c>
      <c r="E103" s="117"/>
      <c r="F103" s="148"/>
      <c r="G103" s="160"/>
      <c r="H103" s="22" t="str">
        <f>IF(A103=0,H102,INDEX(調査対象選定!A:A,MATCH(A103,調査対象選定!B:B,0)))</f>
        <v>○</v>
      </c>
    </row>
    <row r="104" spans="1:8" s="30" customFormat="1" ht="39.6">
      <c r="A104" s="244"/>
      <c r="B104" s="139" t="s">
        <v>160</v>
      </c>
      <c r="C104" s="118" t="s">
        <v>47</v>
      </c>
      <c r="D104" s="119" t="s">
        <v>52</v>
      </c>
      <c r="E104" s="120"/>
      <c r="F104" s="149"/>
      <c r="G104" s="162"/>
      <c r="H104" s="22" t="str">
        <f>IF(A104=0,H103,INDEX(調査対象選定!A:A,MATCH(A104,調査対象選定!B:B,0)))</f>
        <v>○</v>
      </c>
    </row>
    <row r="105" spans="1:8" s="30" customFormat="1" ht="26.4">
      <c r="A105" s="243" t="s">
        <v>54</v>
      </c>
      <c r="B105" s="137" t="s">
        <v>161</v>
      </c>
      <c r="C105" s="112" t="s">
        <v>47</v>
      </c>
      <c r="D105" s="113" t="s">
        <v>52</v>
      </c>
      <c r="E105" s="114"/>
      <c r="F105" s="150"/>
      <c r="G105" s="159"/>
      <c r="H105" s="22" t="str">
        <f>IF(A105=0,H104,INDEX(調査対象選定!A:A,MATCH(A105,調査対象選定!B:B,0)))</f>
        <v>○</v>
      </c>
    </row>
    <row r="106" spans="1:8" s="30" customFormat="1" ht="79.2">
      <c r="A106" s="243"/>
      <c r="B106" s="138" t="s">
        <v>207</v>
      </c>
      <c r="C106" s="115" t="s">
        <v>47</v>
      </c>
      <c r="D106" s="116" t="s">
        <v>52</v>
      </c>
      <c r="E106" s="117"/>
      <c r="F106" s="148"/>
      <c r="G106" s="160"/>
      <c r="H106" s="22" t="str">
        <f>IF(A106=0,H105,INDEX(調査対象選定!A:A,MATCH(A106,調査対象選定!B:B,0)))</f>
        <v>○</v>
      </c>
    </row>
    <row r="107" spans="1:8" s="30" customFormat="1" ht="39.6">
      <c r="A107" s="243"/>
      <c r="B107" s="140" t="s">
        <v>162</v>
      </c>
      <c r="C107" s="121" t="s">
        <v>47</v>
      </c>
      <c r="D107" s="122" t="s">
        <v>52</v>
      </c>
      <c r="E107" s="123"/>
      <c r="F107" s="151"/>
      <c r="G107" s="161"/>
      <c r="H107" s="22" t="str">
        <f>IF(A107=0,H106,INDEX(調査対象選定!A:A,MATCH(A107,調査対象選定!B:B,0)))</f>
        <v>○</v>
      </c>
    </row>
    <row r="108" spans="1:8" s="30" customFormat="1" ht="26.4">
      <c r="A108" s="239" t="s">
        <v>24</v>
      </c>
      <c r="B108" s="28" t="s">
        <v>215</v>
      </c>
      <c r="C108" s="174" t="str">
        <f>IF(OR(C109=$J$1,C110=$J$1),$J$1,$I$1)</f>
        <v>□</v>
      </c>
      <c r="D108" s="175" t="s">
        <v>214</v>
      </c>
      <c r="E108" s="76"/>
      <c r="F108" s="147"/>
      <c r="G108" s="163"/>
      <c r="H108" s="22" t="str">
        <f>IF(A108=0,H107,INDEX(調査対象選定!A:A,MATCH(A108,調査対象選定!B:B,0)))</f>
        <v>○</v>
      </c>
    </row>
    <row r="109" spans="1:8" s="30" customFormat="1" ht="39.6">
      <c r="A109" s="240"/>
      <c r="B109" s="25" t="s">
        <v>163</v>
      </c>
      <c r="C109" s="43" t="s">
        <v>3</v>
      </c>
      <c r="D109" s="56" t="s">
        <v>6</v>
      </c>
      <c r="E109" s="75"/>
      <c r="F109" s="148"/>
      <c r="G109" s="160"/>
      <c r="H109" s="22" t="str">
        <f>IF(A109=0,H108,INDEX(調査対象選定!A:A,MATCH(A109,調査対象選定!B:B,0)))</f>
        <v>○</v>
      </c>
    </row>
    <row r="110" spans="1:8" s="30" customFormat="1" ht="39.6">
      <c r="A110" s="240"/>
      <c r="B110" s="27" t="s">
        <v>164</v>
      </c>
      <c r="C110" s="43" t="s">
        <v>3</v>
      </c>
      <c r="D110" s="56" t="s">
        <v>6</v>
      </c>
      <c r="E110" s="75"/>
      <c r="F110" s="148"/>
      <c r="G110" s="160"/>
      <c r="H110" s="22" t="str">
        <f>IF(A110=0,H109,INDEX(調査対象選定!A:A,MATCH(A110,調査対象選定!B:B,0)))</f>
        <v>○</v>
      </c>
    </row>
    <row r="111" spans="1:8" s="30" customFormat="1" ht="26.4">
      <c r="A111" s="240"/>
      <c r="B111" s="27" t="s">
        <v>131</v>
      </c>
      <c r="C111" s="43" t="s">
        <v>3</v>
      </c>
      <c r="D111" s="56" t="s">
        <v>6</v>
      </c>
      <c r="E111" s="74"/>
      <c r="F111" s="148"/>
      <c r="G111" s="160"/>
      <c r="H111" s="22" t="str">
        <f>IF(A111=0,H110,INDEX(調査対象選定!A:A,MATCH(A111,調査対象選定!B:B,0)))</f>
        <v>○</v>
      </c>
    </row>
    <row r="112" spans="1:8" s="30" customFormat="1" ht="39.6">
      <c r="A112" s="241"/>
      <c r="B112" s="29" t="s">
        <v>165</v>
      </c>
      <c r="C112" s="45" t="s">
        <v>3</v>
      </c>
      <c r="D112" s="64" t="s">
        <v>6</v>
      </c>
      <c r="E112" s="77"/>
      <c r="F112" s="149"/>
      <c r="G112" s="162"/>
      <c r="H112" s="22" t="str">
        <f>IF(A112=0,H111,INDEX(調査対象選定!A:A,MATCH(A112,調査対象選定!B:B,0)))</f>
        <v>○</v>
      </c>
    </row>
    <row r="113" spans="1:8" s="30" customFormat="1" ht="39.6">
      <c r="A113" s="240" t="s">
        <v>22</v>
      </c>
      <c r="B113" s="25" t="s">
        <v>166</v>
      </c>
      <c r="C113" s="39" t="s">
        <v>3</v>
      </c>
      <c r="D113" s="48" t="s">
        <v>6</v>
      </c>
      <c r="E113" s="73"/>
      <c r="F113" s="150"/>
      <c r="G113" s="159"/>
      <c r="H113" s="22" t="str">
        <f>IF(A113=0,H112,INDEX(調査対象選定!A:A,MATCH(A113,調査対象選定!B:B,0)))</f>
        <v>○</v>
      </c>
    </row>
    <row r="114" spans="1:8" s="30" customFormat="1" ht="26.4">
      <c r="A114" s="240"/>
      <c r="B114" s="27" t="s">
        <v>131</v>
      </c>
      <c r="C114" s="43" t="s">
        <v>3</v>
      </c>
      <c r="D114" s="56" t="s">
        <v>6</v>
      </c>
      <c r="E114" s="75"/>
      <c r="F114" s="148"/>
      <c r="G114" s="160"/>
      <c r="H114" s="22" t="str">
        <f>IF(A114=0,H113,INDEX(調査対象選定!A:A,MATCH(A114,調査対象選定!B:B,0)))</f>
        <v>○</v>
      </c>
    </row>
    <row r="115" spans="1:8" s="30" customFormat="1" ht="39.6">
      <c r="A115" s="240"/>
      <c r="B115" s="26" t="s">
        <v>167</v>
      </c>
      <c r="C115" s="40" t="s">
        <v>3</v>
      </c>
      <c r="D115" s="49" t="s">
        <v>6</v>
      </c>
      <c r="E115" s="74"/>
      <c r="F115" s="151"/>
      <c r="G115" s="161"/>
      <c r="H115" s="22" t="str">
        <f>IF(A115=0,H114,INDEX(調査対象選定!A:A,MATCH(A115,調査対象選定!B:B,0)))</f>
        <v>○</v>
      </c>
    </row>
    <row r="116" spans="1:8" s="30" customFormat="1" ht="26.4">
      <c r="A116" s="239" t="s">
        <v>25</v>
      </c>
      <c r="B116" s="28" t="s">
        <v>168</v>
      </c>
      <c r="C116" s="174" t="str">
        <f>IF(OR(C117=$J$1,C118=$J$1,C119=$J$1),$J$1,$I$1)</f>
        <v>□</v>
      </c>
      <c r="D116" s="175" t="s">
        <v>214</v>
      </c>
      <c r="E116" s="76"/>
      <c r="F116" s="147"/>
      <c r="G116" s="163"/>
      <c r="H116" s="22" t="str">
        <f>IF(A116=0,H115,INDEX(調査対象選定!A:A,MATCH(A116,調査対象選定!B:B,0)))</f>
        <v>○</v>
      </c>
    </row>
    <row r="117" spans="1:8" s="30" customFormat="1" ht="39.6">
      <c r="A117" s="240"/>
      <c r="B117" s="25" t="s">
        <v>169</v>
      </c>
      <c r="C117" s="39" t="s">
        <v>3</v>
      </c>
      <c r="D117" s="48" t="s">
        <v>6</v>
      </c>
      <c r="E117" s="73"/>
      <c r="F117" s="148"/>
      <c r="G117" s="160"/>
      <c r="H117" s="22" t="str">
        <f>IF(A117=0,H116,INDEX(調査対象選定!A:A,MATCH(A117,調査対象選定!B:B,0)))</f>
        <v>○</v>
      </c>
    </row>
    <row r="118" spans="1:8" s="30" customFormat="1" ht="39.6">
      <c r="A118" s="240"/>
      <c r="B118" s="25" t="s">
        <v>170</v>
      </c>
      <c r="C118" s="39" t="s">
        <v>3</v>
      </c>
      <c r="D118" s="48" t="s">
        <v>6</v>
      </c>
      <c r="E118" s="73"/>
      <c r="F118" s="148"/>
      <c r="G118" s="160"/>
      <c r="H118" s="22" t="str">
        <f>IF(A118=0,H117,INDEX(調査対象選定!A:A,MATCH(A118,調査対象選定!B:B,0)))</f>
        <v>○</v>
      </c>
    </row>
    <row r="119" spans="1:8" s="30" customFormat="1" ht="52.8">
      <c r="A119" s="240"/>
      <c r="B119" s="25" t="s">
        <v>171</v>
      </c>
      <c r="C119" s="43" t="s">
        <v>3</v>
      </c>
      <c r="D119" s="56" t="s">
        <v>6</v>
      </c>
      <c r="E119" s="73"/>
      <c r="F119" s="148"/>
      <c r="G119" s="160"/>
      <c r="H119" s="22" t="str">
        <f>IF(A119=0,H118,INDEX(調査対象選定!A:A,MATCH(A119,調査対象選定!B:B,0)))</f>
        <v>○</v>
      </c>
    </row>
    <row r="120" spans="1:8" s="30" customFormat="1" ht="26.4">
      <c r="A120" s="240"/>
      <c r="B120" s="27" t="s">
        <v>131</v>
      </c>
      <c r="C120" s="43" t="s">
        <v>3</v>
      </c>
      <c r="D120" s="56" t="s">
        <v>6</v>
      </c>
      <c r="E120" s="75"/>
      <c r="F120" s="148"/>
      <c r="G120" s="160"/>
      <c r="H120" s="22" t="str">
        <f>IF(A120=0,H119,INDEX(調査対象選定!A:A,MATCH(A120,調査対象選定!B:B,0)))</f>
        <v>○</v>
      </c>
    </row>
    <row r="121" spans="1:8" s="30" customFormat="1" ht="39.6">
      <c r="A121" s="241"/>
      <c r="B121" s="29" t="s">
        <v>172</v>
      </c>
      <c r="C121" s="45" t="s">
        <v>3</v>
      </c>
      <c r="D121" s="64" t="s">
        <v>6</v>
      </c>
      <c r="E121" s="77"/>
      <c r="F121" s="149"/>
      <c r="G121" s="162"/>
      <c r="H121" s="22" t="str">
        <f>IF(A121=0,H120,INDEX(調査対象選定!A:A,MATCH(A121,調査対象選定!B:B,0)))</f>
        <v>○</v>
      </c>
    </row>
    <row r="122" spans="1:8" s="30" customFormat="1" ht="52.8">
      <c r="A122" s="236" t="s">
        <v>247</v>
      </c>
      <c r="B122" s="68" t="s">
        <v>173</v>
      </c>
      <c r="C122" s="124" t="s">
        <v>47</v>
      </c>
      <c r="D122" s="85" t="s">
        <v>48</v>
      </c>
      <c r="E122" s="91" t="s">
        <v>55</v>
      </c>
      <c r="F122" s="150"/>
      <c r="G122" s="159"/>
      <c r="H122" s="22" t="str">
        <f>IF(A122=0,H121,INDEX(調査対象選定!A:A,MATCH(A122,調査対象選定!B:B,0)))</f>
        <v>○</v>
      </c>
    </row>
    <row r="123" spans="1:8" s="30" customFormat="1" ht="52.8">
      <c r="A123" s="237"/>
      <c r="B123" s="68" t="s">
        <v>208</v>
      </c>
      <c r="C123" s="125" t="s">
        <v>47</v>
      </c>
      <c r="D123" s="126" t="s">
        <v>52</v>
      </c>
      <c r="E123" s="93"/>
      <c r="F123" s="148"/>
      <c r="G123" s="160"/>
      <c r="H123" s="22" t="str">
        <f>IF(A123=0,H122,INDEX(調査対象選定!A:A,MATCH(A123,調査対象選定!B:B,0)))</f>
        <v>○</v>
      </c>
    </row>
    <row r="124" spans="1:8" s="30" customFormat="1" ht="66">
      <c r="A124" s="237"/>
      <c r="B124" s="68" t="s">
        <v>209</v>
      </c>
      <c r="C124" s="125" t="s">
        <v>47</v>
      </c>
      <c r="D124" s="126" t="s">
        <v>52</v>
      </c>
      <c r="E124" s="93"/>
      <c r="F124" s="148"/>
      <c r="G124" s="160"/>
      <c r="H124" s="22" t="str">
        <f>IF(A124=0,H123,INDEX(調査対象選定!A:A,MATCH(A124,調査対象選定!B:B,0)))</f>
        <v>○</v>
      </c>
    </row>
    <row r="125" spans="1:8" s="30" customFormat="1" ht="26.4">
      <c r="A125" s="237"/>
      <c r="B125" s="70" t="s">
        <v>174</v>
      </c>
      <c r="C125" s="125" t="s">
        <v>47</v>
      </c>
      <c r="D125" s="126" t="s">
        <v>48</v>
      </c>
      <c r="E125" s="93" t="s">
        <v>55</v>
      </c>
      <c r="F125" s="148"/>
      <c r="G125" s="160"/>
      <c r="H125" s="22" t="str">
        <f>IF(A125=0,H124,INDEX(調査対象選定!A:A,MATCH(A125,調査対象選定!B:B,0)))</f>
        <v>○</v>
      </c>
    </row>
    <row r="126" spans="1:8" s="30" customFormat="1" ht="26.4">
      <c r="A126" s="237"/>
      <c r="B126" s="70" t="s">
        <v>175</v>
      </c>
      <c r="C126" s="125" t="s">
        <v>47</v>
      </c>
      <c r="D126" s="126" t="s">
        <v>48</v>
      </c>
      <c r="E126" s="93"/>
      <c r="F126" s="148"/>
      <c r="G126" s="160"/>
      <c r="H126" s="22" t="str">
        <f>IF(A126=0,H125,INDEX(調査対象選定!A:A,MATCH(A126,調査対象選定!B:B,0)))</f>
        <v>○</v>
      </c>
    </row>
    <row r="127" spans="1:8" s="30" customFormat="1" ht="26.4">
      <c r="A127" s="237"/>
      <c r="B127" s="70" t="s">
        <v>176</v>
      </c>
      <c r="C127" s="125" t="s">
        <v>47</v>
      </c>
      <c r="D127" s="126" t="s">
        <v>48</v>
      </c>
      <c r="E127" s="93" t="s">
        <v>56</v>
      </c>
      <c r="F127" s="148"/>
      <c r="G127" s="160"/>
      <c r="H127" s="22" t="str">
        <f>IF(A127=0,H126,INDEX(調査対象選定!A:A,MATCH(A127,調査対象選定!B:B,0)))</f>
        <v>○</v>
      </c>
    </row>
    <row r="128" spans="1:8" s="30" customFormat="1" ht="26.4">
      <c r="A128" s="237"/>
      <c r="B128" s="70" t="s">
        <v>177</v>
      </c>
      <c r="C128" s="125" t="s">
        <v>47</v>
      </c>
      <c r="D128" s="126" t="s">
        <v>57</v>
      </c>
      <c r="E128" s="93"/>
      <c r="F128" s="148"/>
      <c r="G128" s="160"/>
      <c r="H128" s="22" t="str">
        <f>IF(A128=0,H127,INDEX(調査対象選定!A:A,MATCH(A128,調査対象選定!B:B,0)))</f>
        <v>○</v>
      </c>
    </row>
    <row r="129" spans="1:8" s="30" customFormat="1" ht="26.4">
      <c r="A129" s="237"/>
      <c r="B129" s="70" t="s">
        <v>178</v>
      </c>
      <c r="C129" s="125" t="s">
        <v>47</v>
      </c>
      <c r="D129" s="126" t="s">
        <v>58</v>
      </c>
      <c r="E129" s="93"/>
      <c r="F129" s="148"/>
      <c r="G129" s="160"/>
      <c r="H129" s="22" t="str">
        <f>IF(A129=0,H128,INDEX(調査対象選定!A:A,MATCH(A129,調査対象選定!B:B,0)))</f>
        <v>○</v>
      </c>
    </row>
    <row r="130" spans="1:8" s="30" customFormat="1" ht="26.4">
      <c r="A130" s="237"/>
      <c r="B130" s="70" t="s">
        <v>179</v>
      </c>
      <c r="C130" s="172" t="str">
        <f>IF(AND(C131=$J$1,C132=$J$1,C133=$J$1),$J$1,$I$1)</f>
        <v>□</v>
      </c>
      <c r="D130" s="173" t="s">
        <v>213</v>
      </c>
      <c r="E130" s="93"/>
      <c r="F130" s="148"/>
      <c r="G130" s="160"/>
      <c r="H130" s="22" t="str">
        <f>IF(A130=0,H129,INDEX(調査対象選定!A:A,MATCH(A130,調査対象選定!B:B,0)))</f>
        <v>○</v>
      </c>
    </row>
    <row r="131" spans="1:8" s="30" customFormat="1" ht="39.6">
      <c r="A131" s="237"/>
      <c r="B131" s="70" t="s">
        <v>180</v>
      </c>
      <c r="C131" s="125" t="s">
        <v>47</v>
      </c>
      <c r="D131" s="126" t="s">
        <v>48</v>
      </c>
      <c r="E131" s="93"/>
      <c r="F131" s="148"/>
      <c r="G131" s="160"/>
      <c r="H131" s="22" t="str">
        <f>IF(A131=0,H130,INDEX(調査対象選定!A:A,MATCH(A131,調査対象選定!B:B,0)))</f>
        <v>○</v>
      </c>
    </row>
    <row r="132" spans="1:8" s="30" customFormat="1" ht="39.6">
      <c r="A132" s="237"/>
      <c r="B132" s="70" t="s">
        <v>181</v>
      </c>
      <c r="C132" s="125" t="s">
        <v>47</v>
      </c>
      <c r="D132" s="126" t="s">
        <v>48</v>
      </c>
      <c r="E132" s="93" t="s">
        <v>59</v>
      </c>
      <c r="F132" s="148"/>
      <c r="G132" s="160"/>
      <c r="H132" s="22" t="str">
        <f>IF(A132=0,H131,INDEX(調査対象選定!A:A,MATCH(A132,調査対象選定!B:B,0)))</f>
        <v>○</v>
      </c>
    </row>
    <row r="133" spans="1:8" s="30" customFormat="1" ht="52.8">
      <c r="A133" s="237"/>
      <c r="B133" s="69" t="s">
        <v>182</v>
      </c>
      <c r="C133" s="127" t="s">
        <v>16</v>
      </c>
      <c r="D133" s="95" t="s">
        <v>17</v>
      </c>
      <c r="E133" s="78"/>
      <c r="F133" s="148"/>
      <c r="G133" s="160"/>
      <c r="H133" s="22" t="str">
        <f>IF(A133=0,H132,INDEX(調査対象選定!A:A,MATCH(A133,調査対象選定!B:B,0)))</f>
        <v>○</v>
      </c>
    </row>
    <row r="134" spans="1:8" s="30" customFormat="1" ht="39.6">
      <c r="A134" s="237"/>
      <c r="B134" s="27" t="s">
        <v>183</v>
      </c>
      <c r="C134" s="125" t="s">
        <v>47</v>
      </c>
      <c r="D134" s="126" t="s">
        <v>48</v>
      </c>
      <c r="E134" s="93"/>
      <c r="F134" s="148"/>
      <c r="G134" s="160"/>
      <c r="H134" s="22" t="str">
        <f>IF(A134=0,H133,INDEX(調査対象選定!A:A,MATCH(A134,調査対象選定!B:B,0)))</f>
        <v>○</v>
      </c>
    </row>
    <row r="135" spans="1:8" s="30" customFormat="1" ht="39.6">
      <c r="A135" s="237"/>
      <c r="B135" s="70" t="s">
        <v>184</v>
      </c>
      <c r="C135" s="125" t="s">
        <v>47</v>
      </c>
      <c r="D135" s="126" t="s">
        <v>48</v>
      </c>
      <c r="E135" s="93"/>
      <c r="F135" s="148"/>
      <c r="G135" s="160"/>
      <c r="H135" s="22" t="str">
        <f>IF(A135=0,H134,INDEX(調査対象選定!A:A,MATCH(A135,調査対象選定!B:B,0)))</f>
        <v>○</v>
      </c>
    </row>
    <row r="136" spans="1:8" s="30" customFormat="1" ht="26.4">
      <c r="A136" s="238"/>
      <c r="B136" s="69" t="s">
        <v>246</v>
      </c>
      <c r="C136" s="127" t="s">
        <v>47</v>
      </c>
      <c r="D136" s="95" t="s">
        <v>60</v>
      </c>
      <c r="E136" s="78"/>
      <c r="F136" s="151"/>
      <c r="G136" s="161"/>
      <c r="H136" s="22" t="str">
        <f>IF(A136=0,H135,INDEX(調査対象選定!A:A,MATCH(A136,調査対象選定!B:B,0)))</f>
        <v>○</v>
      </c>
    </row>
    <row r="137" spans="1:8" s="30" customFormat="1" ht="39.6">
      <c r="A137" s="225" t="s">
        <v>248</v>
      </c>
      <c r="B137" s="67" t="s">
        <v>185</v>
      </c>
      <c r="C137" s="128" t="s">
        <v>47</v>
      </c>
      <c r="D137" s="129" t="s">
        <v>52</v>
      </c>
      <c r="E137" s="130"/>
      <c r="F137" s="145"/>
      <c r="G137" s="164"/>
      <c r="H137" s="22" t="str">
        <f>IF(A137=0,H136,INDEX(調査対象選定!A:A,MATCH(A137,調査対象選定!B:B,0)))</f>
        <v>○</v>
      </c>
    </row>
    <row r="138" spans="1:8" s="30" customFormat="1" ht="39.6">
      <c r="A138" s="225" t="s">
        <v>249</v>
      </c>
      <c r="B138" s="31" t="s">
        <v>186</v>
      </c>
      <c r="C138" s="131" t="s">
        <v>47</v>
      </c>
      <c r="D138" s="132" t="s">
        <v>52</v>
      </c>
      <c r="E138" s="133"/>
      <c r="F138" s="146"/>
      <c r="G138" s="165"/>
      <c r="H138" s="22" t="str">
        <f>IF(A138=0,H137,INDEX(調査対象選定!A:A,MATCH(A138,調査対象選定!B:B,0)))</f>
        <v>○</v>
      </c>
    </row>
    <row r="139" spans="1:8" s="30" customFormat="1" ht="39.6">
      <c r="A139" s="226" t="s">
        <v>250</v>
      </c>
      <c r="B139" s="67" t="s">
        <v>187</v>
      </c>
      <c r="C139" s="128" t="s">
        <v>47</v>
      </c>
      <c r="D139" s="129" t="s">
        <v>52</v>
      </c>
      <c r="E139" s="130"/>
      <c r="F139" s="145"/>
      <c r="G139" s="164"/>
      <c r="H139" s="22" t="str">
        <f>IF(A139=0,H138,INDEX(調査対象選定!A:A,MATCH(A139,調査対象選定!B:B,0)))</f>
        <v>○</v>
      </c>
    </row>
    <row r="140" spans="1:8" s="189" customFormat="1" ht="52.8">
      <c r="A140" s="227" t="s">
        <v>251</v>
      </c>
      <c r="B140" s="183" t="s">
        <v>173</v>
      </c>
      <c r="C140" s="184" t="s">
        <v>222</v>
      </c>
      <c r="D140" s="185" t="s">
        <v>223</v>
      </c>
      <c r="E140" s="186" t="s">
        <v>224</v>
      </c>
      <c r="F140" s="187"/>
      <c r="G140" s="188"/>
      <c r="H140" s="22" t="str">
        <f>IF(A140=0,H139,INDEX(調査対象選定!A:A,MATCH(A140,調査対象選定!B:B,0)))</f>
        <v>○</v>
      </c>
    </row>
    <row r="141" spans="1:8" s="189" customFormat="1" ht="52.8">
      <c r="A141" s="228"/>
      <c r="B141" s="190" t="s">
        <v>225</v>
      </c>
      <c r="C141" s="191" t="s">
        <v>222</v>
      </c>
      <c r="D141" s="192" t="s">
        <v>226</v>
      </c>
      <c r="E141" s="193"/>
      <c r="F141" s="194"/>
      <c r="G141" s="195"/>
      <c r="H141" s="22" t="str">
        <f>IF(A141=0,H140,INDEX(調査対象選定!A:A,MATCH(A141,調査対象選定!B:B,0)))</f>
        <v>○</v>
      </c>
    </row>
    <row r="142" spans="1:8" s="189" customFormat="1" ht="66">
      <c r="A142" s="228"/>
      <c r="B142" s="190" t="s">
        <v>227</v>
      </c>
      <c r="C142" s="191" t="s">
        <v>222</v>
      </c>
      <c r="D142" s="192" t="s">
        <v>226</v>
      </c>
      <c r="E142" s="193"/>
      <c r="F142" s="194"/>
      <c r="G142" s="195"/>
      <c r="H142" s="22" t="str">
        <f>IF(A142=0,H141,INDEX(調査対象選定!A:A,MATCH(A142,調査対象選定!B:B,0)))</f>
        <v>○</v>
      </c>
    </row>
    <row r="143" spans="1:8" s="189" customFormat="1" ht="26.4">
      <c r="A143" s="228"/>
      <c r="B143" s="196" t="s">
        <v>174</v>
      </c>
      <c r="C143" s="191" t="s">
        <v>222</v>
      </c>
      <c r="D143" s="192" t="s">
        <v>223</v>
      </c>
      <c r="E143" s="193" t="s">
        <v>224</v>
      </c>
      <c r="F143" s="194"/>
      <c r="G143" s="195"/>
      <c r="H143" s="22" t="str">
        <f>IF(A143=0,H142,INDEX(調査対象選定!A:A,MATCH(A143,調査対象選定!B:B,0)))</f>
        <v>○</v>
      </c>
    </row>
    <row r="144" spans="1:8" s="189" customFormat="1" ht="26.4">
      <c r="A144" s="228"/>
      <c r="B144" s="196" t="s">
        <v>175</v>
      </c>
      <c r="C144" s="191" t="s">
        <v>222</v>
      </c>
      <c r="D144" s="192" t="s">
        <v>223</v>
      </c>
      <c r="E144" s="193"/>
      <c r="F144" s="194"/>
      <c r="G144" s="195"/>
      <c r="H144" s="22" t="str">
        <f>IF(A144=0,H143,INDEX(調査対象選定!A:A,MATCH(A144,調査対象選定!B:B,0)))</f>
        <v>○</v>
      </c>
    </row>
    <row r="145" spans="1:28" s="189" customFormat="1" ht="26.4">
      <c r="A145" s="228"/>
      <c r="B145" s="196" t="s">
        <v>176</v>
      </c>
      <c r="C145" s="191" t="s">
        <v>222</v>
      </c>
      <c r="D145" s="192" t="s">
        <v>223</v>
      </c>
      <c r="E145" s="193" t="s">
        <v>228</v>
      </c>
      <c r="F145" s="194"/>
      <c r="G145" s="195"/>
      <c r="H145" s="22" t="str">
        <f>IF(A145=0,H144,INDEX(調査対象選定!A:A,MATCH(A145,調査対象選定!B:B,0)))</f>
        <v>○</v>
      </c>
    </row>
    <row r="146" spans="1:28" s="189" customFormat="1" ht="26.4">
      <c r="A146" s="228"/>
      <c r="B146" s="196" t="s">
        <v>229</v>
      </c>
      <c r="C146" s="191" t="s">
        <v>222</v>
      </c>
      <c r="D146" s="192" t="s">
        <v>230</v>
      </c>
      <c r="E146" s="193"/>
      <c r="F146" s="194"/>
      <c r="G146" s="195"/>
      <c r="H146" s="22" t="str">
        <f>IF(A146=0,H145,INDEX(調査対象選定!A:A,MATCH(A146,調査対象選定!B:B,0)))</f>
        <v>○</v>
      </c>
    </row>
    <row r="147" spans="1:28" s="189" customFormat="1" ht="26.4">
      <c r="A147" s="228"/>
      <c r="B147" s="196" t="s">
        <v>178</v>
      </c>
      <c r="C147" s="191" t="s">
        <v>222</v>
      </c>
      <c r="D147" s="192" t="s">
        <v>231</v>
      </c>
      <c r="E147" s="193"/>
      <c r="F147" s="194"/>
      <c r="G147" s="195"/>
      <c r="H147" s="22" t="str">
        <f>IF(A147=0,H146,INDEX(調査対象選定!A:A,MATCH(A147,調査対象選定!B:B,0)))</f>
        <v>○</v>
      </c>
    </row>
    <row r="148" spans="1:28" s="189" customFormat="1" ht="26.4">
      <c r="A148" s="228"/>
      <c r="B148" s="196" t="s">
        <v>232</v>
      </c>
      <c r="C148" s="197" t="str">
        <f>IF(AND(C149=$J$1,C150=$J$1,C151=$J$1),$J$1,$I$1)</f>
        <v>□</v>
      </c>
      <c r="D148" s="198" t="s">
        <v>233</v>
      </c>
      <c r="E148" s="193"/>
      <c r="F148" s="194"/>
      <c r="G148" s="195"/>
      <c r="H148" s="22" t="str">
        <f>IF(A148=0,H147,INDEX(調査対象選定!A:A,MATCH(A148,調査対象選定!B:B,0)))</f>
        <v>○</v>
      </c>
    </row>
    <row r="149" spans="1:28" s="189" customFormat="1" ht="39.6">
      <c r="A149" s="228"/>
      <c r="B149" s="190" t="s">
        <v>234</v>
      </c>
      <c r="C149" s="191" t="s">
        <v>222</v>
      </c>
      <c r="D149" s="192" t="s">
        <v>223</v>
      </c>
      <c r="E149" s="193"/>
      <c r="F149" s="194"/>
      <c r="G149" s="195"/>
      <c r="H149" s="22" t="str">
        <f>IF(A149=0,H148,INDEX(調査対象選定!A:A,MATCH(A149,調査対象選定!B:B,0)))</f>
        <v>○</v>
      </c>
    </row>
    <row r="150" spans="1:28" s="189" customFormat="1" ht="39.6">
      <c r="A150" s="228"/>
      <c r="B150" s="190" t="s">
        <v>235</v>
      </c>
      <c r="C150" s="191" t="s">
        <v>222</v>
      </c>
      <c r="D150" s="192" t="s">
        <v>223</v>
      </c>
      <c r="E150" s="193" t="s">
        <v>236</v>
      </c>
      <c r="F150" s="194"/>
      <c r="G150" s="195"/>
      <c r="H150" s="22" t="str">
        <f>IF(A150=0,H149,INDEX(調査対象選定!A:A,MATCH(A150,調査対象選定!B:B,0)))</f>
        <v>○</v>
      </c>
    </row>
    <row r="151" spans="1:28" s="189" customFormat="1" ht="52.8">
      <c r="A151" s="228"/>
      <c r="B151" s="190" t="s">
        <v>237</v>
      </c>
      <c r="C151" s="199" t="s">
        <v>16</v>
      </c>
      <c r="D151" s="200" t="s">
        <v>17</v>
      </c>
      <c r="E151" s="201"/>
      <c r="F151" s="202"/>
      <c r="G151" s="203"/>
      <c r="H151" s="22" t="str">
        <f>IF(A151=0,H150,INDEX(調査対象選定!A:A,MATCH(A151,調査対象選定!B:B,0)))</f>
        <v>○</v>
      </c>
    </row>
    <row r="152" spans="1:28" s="189" customFormat="1" ht="39.6">
      <c r="A152" s="228"/>
      <c r="B152" s="204" t="s">
        <v>183</v>
      </c>
      <c r="C152" s="191" t="s">
        <v>222</v>
      </c>
      <c r="D152" s="192" t="s">
        <v>223</v>
      </c>
      <c r="E152" s="193"/>
      <c r="F152" s="194"/>
      <c r="G152" s="195"/>
      <c r="H152" s="22" t="str">
        <f>IF(A152=0,H151,INDEX(調査対象選定!A:A,MATCH(A152,調査対象選定!B:B,0)))</f>
        <v>○</v>
      </c>
    </row>
    <row r="153" spans="1:28" s="189" customFormat="1" ht="39.6">
      <c r="A153" s="228"/>
      <c r="B153" s="196" t="s">
        <v>184</v>
      </c>
      <c r="C153" s="191" t="s">
        <v>222</v>
      </c>
      <c r="D153" s="192" t="s">
        <v>223</v>
      </c>
      <c r="E153" s="193"/>
      <c r="F153" s="194"/>
      <c r="G153" s="195"/>
      <c r="H153" s="22" t="str">
        <f>IF(A153=0,H152,INDEX(調査対象選定!A:A,MATCH(A153,調査対象選定!B:B,0)))</f>
        <v>○</v>
      </c>
    </row>
    <row r="154" spans="1:28" s="189" customFormat="1" ht="26.4">
      <c r="A154" s="229"/>
      <c r="B154" s="69" t="s">
        <v>246</v>
      </c>
      <c r="C154" s="191" t="s">
        <v>222</v>
      </c>
      <c r="D154" s="205" t="s">
        <v>238</v>
      </c>
      <c r="E154" s="206"/>
      <c r="F154" s="207"/>
      <c r="G154" s="208"/>
      <c r="H154" s="22" t="str">
        <f>IF(A154=0,H153,INDEX(調査対象選定!A:A,MATCH(A154,調査対象選定!B:B,0)))</f>
        <v>○</v>
      </c>
    </row>
    <row r="155" spans="1:28" s="189" customFormat="1" ht="39.6">
      <c r="A155" s="230" t="s">
        <v>252</v>
      </c>
      <c r="B155" s="209" t="s">
        <v>239</v>
      </c>
      <c r="C155" s="184" t="s">
        <v>222</v>
      </c>
      <c r="D155" s="185" t="s">
        <v>226</v>
      </c>
      <c r="E155" s="186"/>
      <c r="F155" s="187"/>
      <c r="G155" s="188"/>
      <c r="H155" s="22" t="str">
        <f>IF(A155=0,H154,INDEX(調査対象選定!A:A,MATCH(A155,調査対象選定!B:B,0)))</f>
        <v>○</v>
      </c>
      <c r="AB155" s="210"/>
    </row>
    <row r="156" spans="1:28" s="189" customFormat="1" ht="34.049999999999997" customHeight="1">
      <c r="A156" s="231"/>
      <c r="B156" s="196" t="s">
        <v>240</v>
      </c>
      <c r="C156" s="211" t="str">
        <f>IF(OR(C157=$J$1,C158=$J$1),$J$1,$I$1)</f>
        <v>□</v>
      </c>
      <c r="D156" s="212" t="s">
        <v>214</v>
      </c>
      <c r="E156" s="213"/>
      <c r="F156" s="194"/>
      <c r="G156" s="195"/>
      <c r="H156" s="22" t="str">
        <f>IF(A156=0,H155,INDEX(調査対象選定!A:A,MATCH(A156,調査対象選定!B:B,0)))</f>
        <v>○</v>
      </c>
    </row>
    <row r="157" spans="1:28" s="189" customFormat="1" ht="60.6" customHeight="1">
      <c r="A157" s="231"/>
      <c r="B157" s="190" t="s">
        <v>241</v>
      </c>
      <c r="C157" s="191" t="s">
        <v>222</v>
      </c>
      <c r="D157" s="192" t="s">
        <v>226</v>
      </c>
      <c r="E157" s="213"/>
      <c r="F157" s="194"/>
      <c r="G157" s="195"/>
      <c r="H157" s="22" t="str">
        <f>IF(A157=0,H156,INDEX(調査対象選定!A:A,MATCH(A157,調査対象選定!B:B,0)))</f>
        <v>○</v>
      </c>
    </row>
    <row r="158" spans="1:28" s="189" customFormat="1" ht="35.549999999999997" customHeight="1">
      <c r="A158" s="232"/>
      <c r="B158" s="214" t="s">
        <v>242</v>
      </c>
      <c r="C158" s="215" t="s">
        <v>222</v>
      </c>
      <c r="D158" s="205" t="s">
        <v>226</v>
      </c>
      <c r="E158" s="216"/>
      <c r="F158" s="207"/>
      <c r="G158" s="208"/>
      <c r="H158" s="22" t="str">
        <f>IF(A158=0,H157,INDEX(調査対象選定!A:A,MATCH(A158,調査対象選定!B:B,0)))</f>
        <v>○</v>
      </c>
    </row>
    <row r="159" spans="1:28" s="189" customFormat="1" ht="39.6">
      <c r="A159" s="217" t="s">
        <v>253</v>
      </c>
      <c r="B159" s="218" t="s">
        <v>243</v>
      </c>
      <c r="C159" s="219" t="s">
        <v>222</v>
      </c>
      <c r="D159" s="220" t="s">
        <v>226</v>
      </c>
      <c r="E159" s="221"/>
      <c r="F159" s="222"/>
      <c r="G159" s="223"/>
      <c r="H159" s="22" t="str">
        <f>IF(A159=0,H158,INDEX(調査対象選定!A:A,MATCH(A159,調査対象選定!B:B,0)))</f>
        <v>○</v>
      </c>
    </row>
    <row r="160" spans="1:28" s="189" customFormat="1" ht="39.6">
      <c r="A160" s="233" t="s">
        <v>254</v>
      </c>
      <c r="B160" s="183" t="s">
        <v>243</v>
      </c>
      <c r="C160" s="184" t="s">
        <v>222</v>
      </c>
      <c r="D160" s="185" t="s">
        <v>226</v>
      </c>
      <c r="E160" s="186"/>
      <c r="F160" s="187"/>
      <c r="G160" s="188"/>
      <c r="H160" s="22" t="str">
        <f>IF(A160=0,H159,INDEX(調査対象選定!A:A,MATCH(A160,調査対象選定!B:B,0)))</f>
        <v>○</v>
      </c>
    </row>
    <row r="161" spans="1:8" s="189" customFormat="1" ht="34.049999999999997" customHeight="1">
      <c r="A161" s="234"/>
      <c r="B161" s="196" t="s">
        <v>240</v>
      </c>
      <c r="C161" s="211" t="str">
        <f>IF(OR(C162=$J$1,C163=$J$1),$J$1,$I$1)</f>
        <v>□</v>
      </c>
      <c r="D161" s="212" t="s">
        <v>214</v>
      </c>
      <c r="E161" s="193"/>
      <c r="F161" s="194"/>
      <c r="G161" s="195"/>
      <c r="H161" s="22" t="str">
        <f>IF(A161=0,H160,INDEX(調査対象選定!A:A,MATCH(A161,調査対象選定!B:B,0)))</f>
        <v>○</v>
      </c>
    </row>
    <row r="162" spans="1:8" s="189" customFormat="1" ht="60.6" customHeight="1">
      <c r="A162" s="234"/>
      <c r="B162" s="190" t="s">
        <v>241</v>
      </c>
      <c r="C162" s="191" t="s">
        <v>16</v>
      </c>
      <c r="D162" s="192" t="s">
        <v>226</v>
      </c>
      <c r="E162" s="193"/>
      <c r="F162" s="194"/>
      <c r="G162" s="195"/>
      <c r="H162" s="22" t="str">
        <f>IF(A162=0,H161,INDEX(調査対象選定!A:A,MATCH(A162,調査対象選定!B:B,0)))</f>
        <v>○</v>
      </c>
    </row>
    <row r="163" spans="1:8" s="189" customFormat="1" ht="35.549999999999997" customHeight="1">
      <c r="A163" s="235"/>
      <c r="B163" s="214" t="s">
        <v>242</v>
      </c>
      <c r="C163" s="215" t="s">
        <v>16</v>
      </c>
      <c r="D163" s="205" t="s">
        <v>226</v>
      </c>
      <c r="E163" s="206"/>
      <c r="F163" s="207"/>
      <c r="G163" s="208"/>
      <c r="H163" s="22" t="str">
        <f>IF(A163=0,H162,INDEX(調査対象選定!A:A,MATCH(A163,調査対象選定!B:B,0)))</f>
        <v>○</v>
      </c>
    </row>
    <row r="164" spans="1:8" s="189" customFormat="1" ht="39.6">
      <c r="A164" s="217" t="s">
        <v>255</v>
      </c>
      <c r="B164" s="218" t="s">
        <v>244</v>
      </c>
      <c r="C164" s="219" t="s">
        <v>222</v>
      </c>
      <c r="D164" s="220" t="s">
        <v>226</v>
      </c>
      <c r="E164" s="221"/>
      <c r="F164" s="222"/>
      <c r="G164" s="223"/>
      <c r="H164" s="22" t="str">
        <f>IF(A164=0,H163,INDEX(調査対象選定!A:A,MATCH(A164,調査対象選定!B:B,0)))</f>
        <v>○</v>
      </c>
    </row>
    <row r="165" spans="1:8" s="189" customFormat="1" ht="51.6" customHeight="1">
      <c r="A165" s="224" t="s">
        <v>256</v>
      </c>
      <c r="B165" s="218" t="s">
        <v>245</v>
      </c>
      <c r="C165" s="219" t="s">
        <v>222</v>
      </c>
      <c r="D165" s="220" t="s">
        <v>226</v>
      </c>
      <c r="E165" s="221"/>
      <c r="F165" s="222"/>
      <c r="G165" s="223"/>
      <c r="H165" s="22" t="str">
        <f>IF(A165=0,H164,INDEX(調査対象選定!A:A,MATCH(A165,調査対象選定!B:B,0)))</f>
        <v>○</v>
      </c>
    </row>
    <row r="166" spans="1:8" ht="20.25" customHeight="1">
      <c r="A166" s="32" t="s">
        <v>190</v>
      </c>
    </row>
  </sheetData>
  <autoFilter ref="A2:H139"/>
  <mergeCells count="33">
    <mergeCell ref="A51:A54"/>
    <mergeCell ref="D51:D53"/>
    <mergeCell ref="A32:A37"/>
    <mergeCell ref="A38:A46"/>
    <mergeCell ref="A47:A49"/>
    <mergeCell ref="A12:A13"/>
    <mergeCell ref="A28:A29"/>
    <mergeCell ref="A5:A11"/>
    <mergeCell ref="E5:E7"/>
    <mergeCell ref="E8:E11"/>
    <mergeCell ref="A14:A17"/>
    <mergeCell ref="E14:E17"/>
    <mergeCell ref="A18:A21"/>
    <mergeCell ref="A22:A23"/>
    <mergeCell ref="E22:E23"/>
    <mergeCell ref="A70:A73"/>
    <mergeCell ref="A76:A78"/>
    <mergeCell ref="A55:A56"/>
    <mergeCell ref="A57:A63"/>
    <mergeCell ref="A74:A75"/>
    <mergeCell ref="A64:A69"/>
    <mergeCell ref="A140:A154"/>
    <mergeCell ref="A155:A158"/>
    <mergeCell ref="A160:A163"/>
    <mergeCell ref="A122:A136"/>
    <mergeCell ref="A79:A83"/>
    <mergeCell ref="A84:A90"/>
    <mergeCell ref="A91:A98"/>
    <mergeCell ref="A108:A112"/>
    <mergeCell ref="A113:A115"/>
    <mergeCell ref="A116:A121"/>
    <mergeCell ref="A100:A104"/>
    <mergeCell ref="A105:A107"/>
  </mergeCells>
  <phoneticPr fontId="5"/>
  <conditionalFormatting sqref="C3:D139 C166:D166">
    <cfRule type="expression" dxfId="51" priority="51">
      <formula>$C3=$J$1</formula>
    </cfRule>
  </conditionalFormatting>
  <conditionalFormatting sqref="D3:D139 D166">
    <cfRule type="expression" dxfId="50" priority="48">
      <formula>$C3=$K$1</formula>
    </cfRule>
  </conditionalFormatting>
  <conditionalFormatting sqref="C3:C139 C166">
    <cfRule type="expression" dxfId="49" priority="50">
      <formula>$C3=$K$1</formula>
    </cfRule>
  </conditionalFormatting>
  <conditionalFormatting sqref="A3:E121 A166:E166 B122:E139">
    <cfRule type="expression" dxfId="48" priority="52">
      <formula>AND($H3&lt;&gt;$L$1,$C3=$I$1)</formula>
    </cfRule>
  </conditionalFormatting>
  <conditionalFormatting sqref="F3:G139 F166:G166">
    <cfRule type="expression" dxfId="47" priority="49">
      <formula>OR($F3=$M$1,$F3=$N$1)</formula>
    </cfRule>
  </conditionalFormatting>
  <conditionalFormatting sqref="F164:G165">
    <cfRule type="expression" dxfId="46" priority="43">
      <formula>OR($F164=$M$1,$F164=$N$1)</formula>
    </cfRule>
  </conditionalFormatting>
  <conditionalFormatting sqref="C164:D165">
    <cfRule type="expression" dxfId="45" priority="46">
      <formula>$C164=$J$1</formula>
    </cfRule>
  </conditionalFormatting>
  <conditionalFormatting sqref="C164:C165">
    <cfRule type="expression" dxfId="44" priority="45">
      <formula>$C164=$K$1</formula>
    </cfRule>
  </conditionalFormatting>
  <conditionalFormatting sqref="D164:D165">
    <cfRule type="expression" dxfId="43" priority="44">
      <formula>$C164=$K$1</formula>
    </cfRule>
  </conditionalFormatting>
  <conditionalFormatting sqref="B164:E165">
    <cfRule type="expression" dxfId="42" priority="47">
      <formula>AND($H164&lt;&gt;$L$1,$C164=$I$1)</formula>
    </cfRule>
  </conditionalFormatting>
  <conditionalFormatting sqref="C148:D148">
    <cfRule type="expression" dxfId="41" priority="42">
      <formula>AND($C149=$J$1,$C150=$J$1,$C151=$J$1)</formula>
    </cfRule>
  </conditionalFormatting>
  <conditionalFormatting sqref="F140:G154 F159:G159">
    <cfRule type="expression" dxfId="40" priority="37">
      <formula>OR($F140=$M$1,$F140=$N$1)</formula>
    </cfRule>
  </conditionalFormatting>
  <conditionalFormatting sqref="C140:D154 C159:D159">
    <cfRule type="expression" dxfId="39" priority="40">
      <formula>$C140=$J$1</formula>
    </cfRule>
  </conditionalFormatting>
  <conditionalFormatting sqref="C140:C154 C159">
    <cfRule type="expression" dxfId="38" priority="39">
      <formula>$C140=$K$1</formula>
    </cfRule>
  </conditionalFormatting>
  <conditionalFormatting sqref="D140:D154 D159">
    <cfRule type="expression" dxfId="37" priority="38">
      <formula>$C140=$K$1</formula>
    </cfRule>
  </conditionalFormatting>
  <conditionalFormatting sqref="B159:E159 B140:E153 C154:E154">
    <cfRule type="expression" dxfId="36" priority="41">
      <formula>AND($H140&lt;&gt;$L$1,$C140=$I$1)</formula>
    </cfRule>
  </conditionalFormatting>
  <conditionalFormatting sqref="F155:G158">
    <cfRule type="expression" dxfId="35" priority="32">
      <formula>OR($F155=$M$1,$F155=$N$1)</formula>
    </cfRule>
  </conditionalFormatting>
  <conditionalFormatting sqref="C155:D155">
    <cfRule type="expression" dxfId="34" priority="35">
      <formula>$C155=$J$1</formula>
    </cfRule>
  </conditionalFormatting>
  <conditionalFormatting sqref="C155">
    <cfRule type="expression" dxfId="33" priority="34">
      <formula>$C155=$K$1</formula>
    </cfRule>
  </conditionalFormatting>
  <conditionalFormatting sqref="D155">
    <cfRule type="expression" dxfId="32" priority="33">
      <formula>$C155=$K$1</formula>
    </cfRule>
  </conditionalFormatting>
  <conditionalFormatting sqref="B155:E155">
    <cfRule type="expression" dxfId="31" priority="36">
      <formula>AND($H155&lt;&gt;$L$1,$C155=$I$1)</formula>
    </cfRule>
  </conditionalFormatting>
  <conditionalFormatting sqref="F160:G160">
    <cfRule type="expression" dxfId="30" priority="27">
      <formula>OR($F160=$M$1,$F160=$N$1)</formula>
    </cfRule>
  </conditionalFormatting>
  <conditionalFormatting sqref="C160:D160">
    <cfRule type="expression" dxfId="29" priority="30">
      <formula>$C160=$J$1</formula>
    </cfRule>
  </conditionalFormatting>
  <conditionalFormatting sqref="C160">
    <cfRule type="expression" dxfId="28" priority="29">
      <formula>$C160=$K$1</formula>
    </cfRule>
  </conditionalFormatting>
  <conditionalFormatting sqref="D160">
    <cfRule type="expression" dxfId="27" priority="28">
      <formula>$C160=$K$1</formula>
    </cfRule>
  </conditionalFormatting>
  <conditionalFormatting sqref="B160:E160">
    <cfRule type="expression" dxfId="26" priority="31">
      <formula>AND($H160&lt;&gt;$L$1,$C160=$I$1)</formula>
    </cfRule>
  </conditionalFormatting>
  <conditionalFormatting sqref="F161:G163">
    <cfRule type="expression" dxfId="25" priority="25">
      <formula>OR($F161=$M$1,$F161=$N$1)</formula>
    </cfRule>
  </conditionalFormatting>
  <conditionalFormatting sqref="E161:E163">
    <cfRule type="expression" dxfId="24" priority="26">
      <formula>AND($H161&lt;&gt;$L$1,$C161=$I$1)</formula>
    </cfRule>
  </conditionalFormatting>
  <conditionalFormatting sqref="C157:D158">
    <cfRule type="expression" dxfId="23" priority="23">
      <formula>$C157=$J$1</formula>
    </cfRule>
  </conditionalFormatting>
  <conditionalFormatting sqref="C157:C158">
    <cfRule type="expression" dxfId="22" priority="22">
      <formula>$C157=$K$1</formula>
    </cfRule>
  </conditionalFormatting>
  <conditionalFormatting sqref="D157:D158">
    <cfRule type="expression" dxfId="21" priority="21">
      <formula>$C157=$K$1</formula>
    </cfRule>
  </conditionalFormatting>
  <conditionalFormatting sqref="B157:E158 B156 E156">
    <cfRule type="expression" dxfId="20" priority="24">
      <formula>AND($H156&lt;&gt;$L$1,$C156=$I$1)</formula>
    </cfRule>
  </conditionalFormatting>
  <conditionalFormatting sqref="C156:D156">
    <cfRule type="expression" dxfId="19" priority="20">
      <formula>OR($C157=$J$1,$C158=$J$1)</formula>
    </cfRule>
  </conditionalFormatting>
  <conditionalFormatting sqref="C156:D156">
    <cfRule type="expression" dxfId="18" priority="18">
      <formula>$C156=$J$1</formula>
    </cfRule>
  </conditionalFormatting>
  <conditionalFormatting sqref="C156">
    <cfRule type="expression" dxfId="17" priority="17">
      <formula>$C156=$K$1</formula>
    </cfRule>
  </conditionalFormatting>
  <conditionalFormatting sqref="D156">
    <cfRule type="expression" dxfId="16" priority="16">
      <formula>$C156=$K$1</formula>
    </cfRule>
  </conditionalFormatting>
  <conditionalFormatting sqref="C156:D156">
    <cfRule type="expression" dxfId="15" priority="19">
      <formula>AND($H156&lt;&gt;$L$1,$C156=$I$1)</formula>
    </cfRule>
  </conditionalFormatting>
  <conditionalFormatting sqref="C162:D163">
    <cfRule type="expression" dxfId="14" priority="14">
      <formula>$C162=$J$1</formula>
    </cfRule>
  </conditionalFormatting>
  <conditionalFormatting sqref="C162:C163">
    <cfRule type="expression" dxfId="13" priority="13">
      <formula>$C162=$K$1</formula>
    </cfRule>
  </conditionalFormatting>
  <conditionalFormatting sqref="D162:D163">
    <cfRule type="expression" dxfId="12" priority="12">
      <formula>$C162=$K$1</formula>
    </cfRule>
  </conditionalFormatting>
  <conditionalFormatting sqref="B162:D163 B161">
    <cfRule type="expression" dxfId="11" priority="15">
      <formula>AND($H161&lt;&gt;$L$1,$C161=$I$1)</formula>
    </cfRule>
  </conditionalFormatting>
  <conditionalFormatting sqref="C161:D161">
    <cfRule type="expression" dxfId="10" priority="11">
      <formula>OR($C162=$J$1,$C163=$J$1)</formula>
    </cfRule>
  </conditionalFormatting>
  <conditionalFormatting sqref="C161:D161">
    <cfRule type="expression" dxfId="9" priority="9">
      <formula>$C161=$J$1</formula>
    </cfRule>
  </conditionalFormatting>
  <conditionalFormatting sqref="C161">
    <cfRule type="expression" dxfId="8" priority="8">
      <formula>$C161=$K$1</formula>
    </cfRule>
  </conditionalFormatting>
  <conditionalFormatting sqref="D161">
    <cfRule type="expression" dxfId="7" priority="7">
      <formula>$C161=$K$1</formula>
    </cfRule>
  </conditionalFormatting>
  <conditionalFormatting sqref="C161:D161">
    <cfRule type="expression" dxfId="6" priority="10">
      <formula>AND($H161&lt;&gt;$L$1,$C161=$I$1)</formula>
    </cfRule>
  </conditionalFormatting>
  <conditionalFormatting sqref="B154">
    <cfRule type="expression" dxfId="5" priority="6">
      <formula>AND($H154&lt;&gt;$L$1,$C154=$I$1)</formula>
    </cfRule>
  </conditionalFormatting>
  <conditionalFormatting sqref="A122:A139">
    <cfRule type="expression" dxfId="4" priority="5">
      <formula>AND($H122&lt;&gt;$L$1,$C122=$I$1)</formula>
    </cfRule>
  </conditionalFormatting>
  <conditionalFormatting sqref="A164:A165">
    <cfRule type="expression" dxfId="3" priority="4">
      <formula>AND($H164&lt;&gt;$L$1,$C164=$I$1)</formula>
    </cfRule>
  </conditionalFormatting>
  <conditionalFormatting sqref="A159 A140:A154">
    <cfRule type="expression" dxfId="2" priority="3">
      <formula>AND($H140&lt;&gt;$L$1,$C140=$I$1)</formula>
    </cfRule>
  </conditionalFormatting>
  <conditionalFormatting sqref="A155">
    <cfRule type="expression" dxfId="1" priority="2">
      <formula>AND($H155&lt;&gt;$L$1,$C155=$I$1)</formula>
    </cfRule>
  </conditionalFormatting>
  <conditionalFormatting sqref="A160">
    <cfRule type="expression" dxfId="0" priority="1">
      <formula>AND($H160&lt;&gt;$L$1,$C160=$I$1)</formula>
    </cfRule>
  </conditionalFormatting>
  <dataValidations count="6">
    <dataValidation type="list" allowBlank="1" showInputMessage="1" sqref="C2 C4:C25">
      <formula1>$I$1:$J$1</formula1>
    </dataValidation>
    <dataValidation type="list" allowBlank="1" showInputMessage="1" sqref="F1">
      <formula1>$I$3</formula1>
    </dataValidation>
    <dataValidation type="list" allowBlank="1" showInputMessage="1" sqref="C26:C165">
      <formula1>$I$1:$K$1</formula1>
    </dataValidation>
    <dataValidation type="list" allowBlank="1" showInputMessage="1" sqref="F3:F165">
      <formula1>$L$1:$P$1</formula1>
    </dataValidation>
    <dataValidation type="list" allowBlank="1" showInputMessage="1" showErrorMessage="1" sqref="C3">
      <formula1>$I$1:$J$1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6"/>
  <sheetViews>
    <sheetView workbookViewId="0">
      <pane ySplit="1" topLeftCell="A20" activePane="bottomLeft" state="frozen"/>
      <selection pane="bottomLeft" activeCell="B47" sqref="B47"/>
    </sheetView>
  </sheetViews>
  <sheetFormatPr defaultRowHeight="13.2"/>
  <cols>
    <col min="2" max="2" width="35.33203125" bestFit="1" customWidth="1"/>
  </cols>
  <sheetData>
    <row r="1" spans="1:6" s="4" customFormat="1">
      <c r="A1" s="4" t="s">
        <v>192</v>
      </c>
      <c r="B1" s="4" t="s">
        <v>0</v>
      </c>
      <c r="C1" s="4" t="s">
        <v>193</v>
      </c>
      <c r="D1" s="4" t="s">
        <v>194</v>
      </c>
      <c r="E1" s="4" t="str">
        <f>'109短期入所療養介護費（介護医療院）'!L1</f>
        <v>○</v>
      </c>
      <c r="F1" s="141" t="s">
        <v>195</v>
      </c>
    </row>
    <row r="2" spans="1:6">
      <c r="A2" s="143" t="s">
        <v>191</v>
      </c>
      <c r="B2" t="s">
        <v>5</v>
      </c>
      <c r="C2">
        <f>MATCH(B2,'109短期入所療養介護費（介護医療院）'!A:A,0)</f>
        <v>3</v>
      </c>
      <c r="D2" s="142">
        <f>C3-1</f>
        <v>3</v>
      </c>
      <c r="F2" s="141" t="s">
        <v>196</v>
      </c>
    </row>
    <row r="3" spans="1:6">
      <c r="A3" s="143" t="s">
        <v>191</v>
      </c>
      <c r="B3" t="s">
        <v>7</v>
      </c>
      <c r="C3">
        <f>MATCH(B3,'109短期入所療養介護費（介護医療院）'!A:A,0)</f>
        <v>4</v>
      </c>
      <c r="D3" s="142">
        <f t="shared" ref="D3:D45" si="0">C4-1</f>
        <v>4</v>
      </c>
      <c r="F3" s="141" t="s">
        <v>197</v>
      </c>
    </row>
    <row r="4" spans="1:6">
      <c r="A4" s="143" t="s">
        <v>191</v>
      </c>
      <c r="B4" t="s">
        <v>61</v>
      </c>
      <c r="C4">
        <f>MATCH(B4,'109短期入所療養介護費（介護医療院）'!A:A,0)</f>
        <v>5</v>
      </c>
      <c r="D4" s="142">
        <f t="shared" si="0"/>
        <v>11</v>
      </c>
      <c r="F4" s="141" t="s">
        <v>198</v>
      </c>
    </row>
    <row r="5" spans="1:6">
      <c r="A5" s="143" t="s">
        <v>191</v>
      </c>
      <c r="B5" t="s">
        <v>2</v>
      </c>
      <c r="C5">
        <f>MATCH(B5,'109短期入所療養介護費（介護医療院）'!A:A,0)</f>
        <v>12</v>
      </c>
      <c r="D5" s="142">
        <f t="shared" si="0"/>
        <v>13</v>
      </c>
      <c r="F5" s="141" t="s">
        <v>199</v>
      </c>
    </row>
    <row r="6" spans="1:6">
      <c r="A6" s="143" t="s">
        <v>191</v>
      </c>
      <c r="B6" t="s">
        <v>34</v>
      </c>
      <c r="C6">
        <f>MATCH(B6,'109短期入所療養介護費（介護医療院）'!A:A,0)</f>
        <v>14</v>
      </c>
      <c r="D6" s="142">
        <f t="shared" si="0"/>
        <v>17</v>
      </c>
      <c r="F6" s="141" t="s">
        <v>200</v>
      </c>
    </row>
    <row r="7" spans="1:6">
      <c r="A7" s="143" t="s">
        <v>191</v>
      </c>
      <c r="B7" t="s">
        <v>37</v>
      </c>
      <c r="C7">
        <f>MATCH(B7,'109短期入所療養介護費（介護医療院）'!A:A,0)</f>
        <v>18</v>
      </c>
      <c r="D7" s="142">
        <f t="shared" si="0"/>
        <v>21</v>
      </c>
      <c r="F7" s="141" t="s">
        <v>201</v>
      </c>
    </row>
    <row r="8" spans="1:6">
      <c r="A8" s="143" t="s">
        <v>191</v>
      </c>
      <c r="B8" t="s">
        <v>38</v>
      </c>
      <c r="C8">
        <f>MATCH(B8,'109短期入所療養介護費（介護医療院）'!A:A,0)</f>
        <v>22</v>
      </c>
      <c r="D8" s="142">
        <f t="shared" si="0"/>
        <v>23</v>
      </c>
    </row>
    <row r="9" spans="1:6">
      <c r="A9" s="143" t="s">
        <v>191</v>
      </c>
      <c r="B9" t="s">
        <v>26</v>
      </c>
      <c r="C9">
        <f>MATCH(B9,'109短期入所療養介護費（介護医療院）'!A:A,0)</f>
        <v>24</v>
      </c>
      <c r="D9" s="142">
        <f t="shared" si="0"/>
        <v>24</v>
      </c>
    </row>
    <row r="10" spans="1:6">
      <c r="A10" s="143" t="s">
        <v>191</v>
      </c>
      <c r="B10" t="s">
        <v>31</v>
      </c>
      <c r="C10">
        <f>MATCH(B10,'109短期入所療養介護費（介護医療院）'!A:A,0)</f>
        <v>25</v>
      </c>
      <c r="D10" s="142">
        <f t="shared" si="0"/>
        <v>25</v>
      </c>
    </row>
    <row r="11" spans="1:6">
      <c r="A11" s="143" t="s">
        <v>191</v>
      </c>
      <c r="B11" t="s">
        <v>27</v>
      </c>
      <c r="C11">
        <f>MATCH(B11,'109短期入所療養介護費（介護医療院）'!A:A,0)</f>
        <v>26</v>
      </c>
      <c r="D11" s="142">
        <f t="shared" si="0"/>
        <v>26</v>
      </c>
    </row>
    <row r="12" spans="1:6">
      <c r="A12" s="143" t="s">
        <v>191</v>
      </c>
      <c r="B12" t="s">
        <v>28</v>
      </c>
      <c r="C12">
        <f>MATCH(B12,'109短期入所療養介護費（介護医療院）'!A:A,0)</f>
        <v>27</v>
      </c>
      <c r="D12" s="142">
        <f t="shared" si="0"/>
        <v>27</v>
      </c>
    </row>
    <row r="13" spans="1:6">
      <c r="A13" s="143" t="s">
        <v>191</v>
      </c>
      <c r="B13" t="s">
        <v>29</v>
      </c>
      <c r="C13">
        <f>MATCH(B13,'109短期入所療養介護費（介護医療院）'!A:A,0)</f>
        <v>28</v>
      </c>
      <c r="D13" s="142">
        <f t="shared" si="0"/>
        <v>29</v>
      </c>
    </row>
    <row r="14" spans="1:6">
      <c r="A14" s="143" t="s">
        <v>191</v>
      </c>
      <c r="B14" t="s">
        <v>30</v>
      </c>
      <c r="C14">
        <f>MATCH(B14,'109短期入所療養介護費（介護医療院）'!A:A,0)</f>
        <v>30</v>
      </c>
      <c r="D14" s="142">
        <f>C15-1</f>
        <v>30</v>
      </c>
    </row>
    <row r="15" spans="1:6">
      <c r="A15" s="143" t="s">
        <v>191</v>
      </c>
      <c r="B15" t="s">
        <v>216</v>
      </c>
      <c r="C15">
        <f>MATCH(B15,'109短期入所療養介護費（介護医療院）'!A:A,0)</f>
        <v>31</v>
      </c>
      <c r="D15" s="142">
        <f>C16-1</f>
        <v>31</v>
      </c>
    </row>
    <row r="16" spans="1:6">
      <c r="A16" s="143" t="s">
        <v>191</v>
      </c>
      <c r="B16" t="s">
        <v>9</v>
      </c>
      <c r="C16">
        <f>MATCH(B16,'109短期入所療養介護費（介護医療院）'!A:A,0)</f>
        <v>32</v>
      </c>
      <c r="D16" s="142">
        <f t="shared" si="0"/>
        <v>37</v>
      </c>
    </row>
    <row r="17" spans="1:4">
      <c r="A17" s="143" t="s">
        <v>191</v>
      </c>
      <c r="B17" t="s">
        <v>188</v>
      </c>
      <c r="C17">
        <f>MATCH(B17,'109短期入所療養介護費（介護医療院）'!A:A,0)</f>
        <v>38</v>
      </c>
      <c r="D17" s="142">
        <f t="shared" si="0"/>
        <v>46</v>
      </c>
    </row>
    <row r="18" spans="1:4">
      <c r="A18" s="143" t="s">
        <v>191</v>
      </c>
      <c r="B18" t="s">
        <v>13</v>
      </c>
      <c r="C18">
        <f>MATCH(B18,'109短期入所療養介護費（介護医療院）'!A:A,0)</f>
        <v>47</v>
      </c>
      <c r="D18" s="142">
        <f t="shared" si="0"/>
        <v>49</v>
      </c>
    </row>
    <row r="19" spans="1:4">
      <c r="A19" s="143" t="s">
        <v>191</v>
      </c>
      <c r="B19" t="s">
        <v>18</v>
      </c>
      <c r="C19">
        <f>MATCH(B19,'109短期入所療養介護費（介護医療院）'!A:A,0)</f>
        <v>50</v>
      </c>
      <c r="D19" s="142">
        <f t="shared" si="0"/>
        <v>50</v>
      </c>
    </row>
    <row r="20" spans="1:4">
      <c r="A20" s="143" t="s">
        <v>191</v>
      </c>
      <c r="B20" t="s">
        <v>40</v>
      </c>
      <c r="C20">
        <f>MATCH(B20,'109短期入所療養介護費（介護医療院）'!A:A,0)</f>
        <v>51</v>
      </c>
      <c r="D20" s="142">
        <f t="shared" si="0"/>
        <v>54</v>
      </c>
    </row>
    <row r="21" spans="1:4">
      <c r="A21" s="143" t="s">
        <v>191</v>
      </c>
      <c r="B21" t="s">
        <v>44</v>
      </c>
      <c r="C21">
        <f>MATCH(B21,'109短期入所療養介護費（介護医療院）'!A:A,0)</f>
        <v>55</v>
      </c>
      <c r="D21" s="142">
        <f t="shared" si="0"/>
        <v>56</v>
      </c>
    </row>
    <row r="22" spans="1:4">
      <c r="A22" s="143" t="s">
        <v>191</v>
      </c>
      <c r="B22" t="s">
        <v>46</v>
      </c>
      <c r="C22">
        <f>MATCH(B22,'109短期入所療養介護費（介護医療院）'!A:A,0)</f>
        <v>57</v>
      </c>
      <c r="D22" s="142">
        <f t="shared" si="0"/>
        <v>63</v>
      </c>
    </row>
    <row r="23" spans="1:4">
      <c r="A23" s="143" t="s">
        <v>191</v>
      </c>
      <c r="B23" t="s">
        <v>19</v>
      </c>
      <c r="C23">
        <f>MATCH(B23,'109短期入所療養介護費（介護医療院）'!A:A,0)</f>
        <v>64</v>
      </c>
      <c r="D23" s="142">
        <f t="shared" si="0"/>
        <v>69</v>
      </c>
    </row>
    <row r="24" spans="1:4">
      <c r="A24" s="143" t="s">
        <v>191</v>
      </c>
      <c r="B24" t="s">
        <v>189</v>
      </c>
      <c r="C24">
        <f>MATCH(B24,'109短期入所療養介護費（介護医療院）'!A:A,0)</f>
        <v>70</v>
      </c>
      <c r="D24" s="142">
        <f t="shared" si="0"/>
        <v>73</v>
      </c>
    </row>
    <row r="25" spans="1:4">
      <c r="A25" s="143" t="s">
        <v>191</v>
      </c>
      <c r="B25" t="s">
        <v>11</v>
      </c>
      <c r="C25">
        <f>MATCH(B25,'109短期入所療養介護費（介護医療院）'!A:A,0)</f>
        <v>74</v>
      </c>
      <c r="D25" s="142">
        <f t="shared" si="0"/>
        <v>75</v>
      </c>
    </row>
    <row r="26" spans="1:4">
      <c r="A26" s="143" t="s">
        <v>191</v>
      </c>
      <c r="B26" t="s">
        <v>15</v>
      </c>
      <c r="C26">
        <f>MATCH(B26,'109短期入所療養介護費（介護医療院）'!A:A,0)</f>
        <v>76</v>
      </c>
      <c r="D26" s="142">
        <f t="shared" si="0"/>
        <v>78</v>
      </c>
    </row>
    <row r="27" spans="1:4">
      <c r="A27" s="143" t="s">
        <v>191</v>
      </c>
      <c r="B27" t="s">
        <v>4</v>
      </c>
      <c r="C27">
        <f>MATCH(B27,'109短期入所療養介護費（介護医療院）'!A:A,0)</f>
        <v>79</v>
      </c>
      <c r="D27" s="142">
        <f t="shared" si="0"/>
        <v>83</v>
      </c>
    </row>
    <row r="28" spans="1:4">
      <c r="A28" s="143" t="s">
        <v>191</v>
      </c>
      <c r="B28" t="s">
        <v>32</v>
      </c>
      <c r="C28">
        <f>MATCH(B28,'109短期入所療養介護費（介護医療院）'!A:A,0)</f>
        <v>84</v>
      </c>
      <c r="D28" s="142">
        <f t="shared" si="0"/>
        <v>90</v>
      </c>
    </row>
    <row r="29" spans="1:4">
      <c r="A29" s="143" t="s">
        <v>191</v>
      </c>
      <c r="B29" t="s">
        <v>33</v>
      </c>
      <c r="C29">
        <f>MATCH(B29,'109短期入所療養介護費（介護医療院）'!A:A,0)</f>
        <v>91</v>
      </c>
      <c r="D29" s="142">
        <f t="shared" si="0"/>
        <v>98</v>
      </c>
    </row>
    <row r="30" spans="1:4">
      <c r="A30" s="143" t="s">
        <v>191</v>
      </c>
      <c r="B30" t="s">
        <v>21</v>
      </c>
      <c r="C30">
        <f>MATCH(B30,'109短期入所療養介護費（介護医療院）'!A:A,0)</f>
        <v>99</v>
      </c>
      <c r="D30" s="142">
        <f t="shared" si="0"/>
        <v>99</v>
      </c>
    </row>
    <row r="31" spans="1:4">
      <c r="A31" s="143" t="s">
        <v>191</v>
      </c>
      <c r="B31" t="s">
        <v>53</v>
      </c>
      <c r="C31">
        <f>MATCH(B31,'109短期入所療養介護費（介護医療院）'!A:A,0)</f>
        <v>100</v>
      </c>
      <c r="D31" s="142">
        <f t="shared" si="0"/>
        <v>104</v>
      </c>
    </row>
    <row r="32" spans="1:4">
      <c r="A32" s="143" t="s">
        <v>191</v>
      </c>
      <c r="B32" t="s">
        <v>54</v>
      </c>
      <c r="C32">
        <f>MATCH(B32,'109短期入所療養介護費（介護医療院）'!A:A,0)</f>
        <v>105</v>
      </c>
      <c r="D32" s="142">
        <f t="shared" si="0"/>
        <v>107</v>
      </c>
    </row>
    <row r="33" spans="1:4">
      <c r="A33" s="143" t="s">
        <v>191</v>
      </c>
      <c r="B33" t="s">
        <v>24</v>
      </c>
      <c r="C33">
        <f>MATCH(B33,'109短期入所療養介護費（介護医療院）'!A:A,0)</f>
        <v>108</v>
      </c>
      <c r="D33" s="142">
        <f t="shared" si="0"/>
        <v>112</v>
      </c>
    </row>
    <row r="34" spans="1:4">
      <c r="A34" s="143" t="s">
        <v>191</v>
      </c>
      <c r="B34" t="s">
        <v>22</v>
      </c>
      <c r="C34">
        <f>MATCH(B34,'109短期入所療養介護費（介護医療院）'!A:A,0)</f>
        <v>113</v>
      </c>
      <c r="D34" s="142">
        <f t="shared" si="0"/>
        <v>115</v>
      </c>
    </row>
    <row r="35" spans="1:4">
      <c r="A35" s="143" t="s">
        <v>191</v>
      </c>
      <c r="B35" t="s">
        <v>25</v>
      </c>
      <c r="C35">
        <f>MATCH(B35,'109短期入所療養介護費（介護医療院）'!A:A,0)</f>
        <v>116</v>
      </c>
      <c r="D35" s="142">
        <f t="shared" si="0"/>
        <v>121</v>
      </c>
    </row>
    <row r="36" spans="1:4">
      <c r="A36" s="143" t="s">
        <v>191</v>
      </c>
      <c r="B36" t="s">
        <v>257</v>
      </c>
      <c r="C36">
        <f>MATCH(B36,'109短期入所療養介護費（介護医療院）'!A:A,0)</f>
        <v>122</v>
      </c>
      <c r="D36" s="142">
        <f t="shared" si="0"/>
        <v>136</v>
      </c>
    </row>
    <row r="37" spans="1:4">
      <c r="A37" s="143" t="s">
        <v>191</v>
      </c>
      <c r="B37" t="s">
        <v>248</v>
      </c>
      <c r="C37">
        <f>MATCH(B37,'109短期入所療養介護費（介護医療院）'!A:A,0)</f>
        <v>137</v>
      </c>
      <c r="D37" s="142">
        <f t="shared" si="0"/>
        <v>137</v>
      </c>
    </row>
    <row r="38" spans="1:4">
      <c r="A38" s="143" t="s">
        <v>191</v>
      </c>
      <c r="B38" t="s">
        <v>249</v>
      </c>
      <c r="C38">
        <f>MATCH(B38,'109短期入所療養介護費（介護医療院）'!A:A,0)</f>
        <v>138</v>
      </c>
      <c r="D38" s="142">
        <f t="shared" si="0"/>
        <v>138</v>
      </c>
    </row>
    <row r="39" spans="1:4">
      <c r="A39" s="143" t="s">
        <v>191</v>
      </c>
      <c r="B39" t="s">
        <v>258</v>
      </c>
      <c r="C39">
        <f>MATCH(B39,'109短期入所療養介護費（介護医療院）'!A:A,0)</f>
        <v>139</v>
      </c>
      <c r="D39" s="142">
        <f t="shared" si="0"/>
        <v>139</v>
      </c>
    </row>
    <row r="40" spans="1:4">
      <c r="A40" s="143" t="s">
        <v>191</v>
      </c>
      <c r="B40" t="s">
        <v>259</v>
      </c>
      <c r="C40">
        <f>MATCH(B40,'109短期入所療養介護費（介護医療院）'!A:A,0)</f>
        <v>140</v>
      </c>
      <c r="D40" s="142">
        <f t="shared" si="0"/>
        <v>154</v>
      </c>
    </row>
    <row r="41" spans="1:4">
      <c r="A41" s="143" t="s">
        <v>191</v>
      </c>
      <c r="B41" t="s">
        <v>260</v>
      </c>
      <c r="C41">
        <f>MATCH(B41,'109短期入所療養介護費（介護医療院）'!A:A,0)</f>
        <v>155</v>
      </c>
      <c r="D41" s="142">
        <f t="shared" si="0"/>
        <v>158</v>
      </c>
    </row>
    <row r="42" spans="1:4">
      <c r="A42" s="143" t="s">
        <v>191</v>
      </c>
      <c r="B42" t="s">
        <v>261</v>
      </c>
      <c r="C42">
        <f>MATCH(B42,'109短期入所療養介護費（介護医療院）'!A:A,0)</f>
        <v>159</v>
      </c>
      <c r="D42" s="142">
        <f t="shared" si="0"/>
        <v>159</v>
      </c>
    </row>
    <row r="43" spans="1:4">
      <c r="A43" s="143" t="s">
        <v>191</v>
      </c>
      <c r="B43" t="s">
        <v>262</v>
      </c>
      <c r="C43">
        <f>MATCH(B43,'109短期入所療養介護費（介護医療院）'!A:A,0)</f>
        <v>160</v>
      </c>
      <c r="D43" s="142">
        <f t="shared" si="0"/>
        <v>163</v>
      </c>
    </row>
    <row r="44" spans="1:4">
      <c r="A44" s="143" t="s">
        <v>191</v>
      </c>
      <c r="B44" t="s">
        <v>263</v>
      </c>
      <c r="C44">
        <f>MATCH(B44,'109短期入所療養介護費（介護医療院）'!A:A,0)</f>
        <v>164</v>
      </c>
      <c r="D44" s="142">
        <f t="shared" si="0"/>
        <v>164</v>
      </c>
    </row>
    <row r="45" spans="1:4">
      <c r="A45" s="143" t="s">
        <v>191</v>
      </c>
      <c r="B45" t="s">
        <v>264</v>
      </c>
      <c r="C45">
        <f>MATCH(B45,'109短期入所療養介護費（介護医療院）'!A:A,0)</f>
        <v>165</v>
      </c>
      <c r="D45" s="142">
        <f t="shared" si="0"/>
        <v>165</v>
      </c>
    </row>
    <row r="46" spans="1:4">
      <c r="B46" t="s">
        <v>265</v>
      </c>
      <c r="C46">
        <f>MATCH(B46,'109短期入所療養介護費（介護医療院）'!A:A,0)</f>
        <v>166</v>
      </c>
    </row>
  </sheetData>
  <sortState ref="A1:B189">
    <sortCondition ref="A1:A189"/>
  </sortState>
  <phoneticPr fontId="5"/>
  <dataValidations count="1">
    <dataValidation type="list" allowBlank="1" showInputMessage="1" showErrorMessage="1" sqref="A2:A3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109短期入所療養介護費（介護医療院）</vt:lpstr>
      <vt:lpstr>調査対象選定</vt:lpstr>
      <vt:lpstr>'109短期入所療養介護費（介護医療院）'!Print_Area</vt:lpstr>
      <vt:lpstr>'109短期入所療養介護費（介護医療院）'!Print_Titles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拓海</dc:creator>
  <cp:lastModifiedBy>kndp</cp:lastModifiedBy>
  <cp:lastPrinted>2024-12-20T04:54:23Z</cp:lastPrinted>
  <dcterms:created xsi:type="dcterms:W3CDTF">2006-11-13T02:22:16Z</dcterms:created>
  <dcterms:modified xsi:type="dcterms:W3CDTF">2026-07-02T01:13:38Z</dcterms:modified>
</cp:coreProperties>
</file>