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57"/>
  </bookViews>
  <sheets>
    <sheet name="109短期入所療養介護費（老健）" sheetId="17" r:id="rId1"/>
    <sheet name="調査対象選定" sheetId="18" state="hidden" r:id="rId2"/>
  </sheets>
  <definedNames>
    <definedName name="_xlnm._FilterDatabase" localSheetId="0" hidden="1">'109短期入所療養介護費（老健）'!$A$2:$H$170</definedName>
    <definedName name="_xlnm.Print_Area" localSheetId="0">'109短期入所療養介護費（老健）'!$A$1:$G$196</definedName>
    <definedName name="_xlnm.Print_Titles" localSheetId="0">'109短期入所療養介護費（老健）'!$2:$2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8" l="1"/>
  <c r="C43" i="18"/>
  <c r="D42" i="18" s="1"/>
  <c r="C44" i="18"/>
  <c r="D43" i="18" s="1"/>
  <c r="C45" i="18"/>
  <c r="D44" i="18" s="1"/>
  <c r="C46" i="18"/>
  <c r="D45" i="18" s="1"/>
  <c r="C47" i="18"/>
  <c r="D46" i="18" s="1"/>
  <c r="C48" i="18"/>
  <c r="D47" i="18" s="1"/>
  <c r="H171" i="17"/>
  <c r="H172" i="17" s="1"/>
  <c r="H173" i="17" s="1"/>
  <c r="H174" i="17" s="1"/>
  <c r="H175" i="17" s="1"/>
  <c r="H176" i="17" s="1"/>
  <c r="H177" i="17" s="1"/>
  <c r="H178" i="17" s="1"/>
  <c r="H179" i="17" s="1"/>
  <c r="H180" i="17" s="1"/>
  <c r="H181" i="17" s="1"/>
  <c r="H182" i="17" s="1"/>
  <c r="H183" i="17" s="1"/>
  <c r="H184" i="17" s="1"/>
  <c r="H185" i="17" s="1"/>
  <c r="H186" i="17"/>
  <c r="H187" i="17" s="1"/>
  <c r="H188" i="17" s="1"/>
  <c r="H189" i="17" s="1"/>
  <c r="H190" i="17"/>
  <c r="H191" i="17"/>
  <c r="H192" i="17" s="1"/>
  <c r="H193" i="17" s="1"/>
  <c r="H194" i="17" s="1"/>
  <c r="H195" i="17"/>
  <c r="H196" i="17"/>
  <c r="C192" i="17"/>
  <c r="C187" i="17"/>
  <c r="C179" i="17"/>
  <c r="C13" i="18" l="1"/>
  <c r="D12" i="18" s="1"/>
  <c r="H53" i="17"/>
  <c r="C139" i="17" l="1"/>
  <c r="C147" i="17"/>
  <c r="C161" i="17" l="1"/>
  <c r="H27" i="17" l="1"/>
  <c r="H5" i="17"/>
  <c r="H6" i="17" s="1"/>
  <c r="H3" i="17"/>
  <c r="C3" i="18" l="1"/>
  <c r="C4" i="18"/>
  <c r="D3" i="18" s="1"/>
  <c r="C5" i="18"/>
  <c r="D4" i="18" s="1"/>
  <c r="C6" i="18"/>
  <c r="D5" i="18" s="1"/>
  <c r="C7" i="18"/>
  <c r="D6" i="18" s="1"/>
  <c r="C8" i="18"/>
  <c r="D7" i="18" s="1"/>
  <c r="C9" i="18"/>
  <c r="D8" i="18" s="1"/>
  <c r="C10" i="18"/>
  <c r="D9" i="18" s="1"/>
  <c r="C11" i="18"/>
  <c r="D10" i="18" s="1"/>
  <c r="C12" i="18"/>
  <c r="D11" i="18" s="1"/>
  <c r="C14" i="18"/>
  <c r="D13" i="18" s="1"/>
  <c r="C15" i="18"/>
  <c r="D14" i="18" s="1"/>
  <c r="C16" i="18"/>
  <c r="D15" i="18" s="1"/>
  <c r="C17" i="18"/>
  <c r="D16" i="18" s="1"/>
  <c r="C18" i="18"/>
  <c r="D17" i="18" s="1"/>
  <c r="C19" i="18"/>
  <c r="D18" i="18" s="1"/>
  <c r="C20" i="18"/>
  <c r="D19" i="18" s="1"/>
  <c r="C21" i="18"/>
  <c r="D20" i="18" s="1"/>
  <c r="C22" i="18"/>
  <c r="D21" i="18" s="1"/>
  <c r="C23" i="18"/>
  <c r="D22" i="18" s="1"/>
  <c r="C24" i="18"/>
  <c r="D23" i="18" s="1"/>
  <c r="C25" i="18"/>
  <c r="D24" i="18" s="1"/>
  <c r="C26" i="18"/>
  <c r="D25" i="18" s="1"/>
  <c r="C27" i="18"/>
  <c r="D26" i="18" s="1"/>
  <c r="C28" i="18"/>
  <c r="D27" i="18" s="1"/>
  <c r="C29" i="18"/>
  <c r="D28" i="18" s="1"/>
  <c r="C30" i="18"/>
  <c r="D29" i="18" s="1"/>
  <c r="C31" i="18"/>
  <c r="D30" i="18" s="1"/>
  <c r="C32" i="18"/>
  <c r="D31" i="18" s="1"/>
  <c r="C33" i="18"/>
  <c r="D32" i="18" s="1"/>
  <c r="C34" i="18"/>
  <c r="D33" i="18" s="1"/>
  <c r="C35" i="18"/>
  <c r="D34" i="18" s="1"/>
  <c r="C36" i="18"/>
  <c r="D35" i="18" s="1"/>
  <c r="C37" i="18"/>
  <c r="D36" i="18" s="1"/>
  <c r="C38" i="18"/>
  <c r="D37" i="18" s="1"/>
  <c r="C39" i="18"/>
  <c r="D38" i="18" s="1"/>
  <c r="C40" i="18"/>
  <c r="D39" i="18" s="1"/>
  <c r="C41" i="18"/>
  <c r="D40" i="18" s="1"/>
  <c r="D41" i="18"/>
  <c r="D2" i="18"/>
  <c r="C2" i="18"/>
  <c r="E1" i="18"/>
  <c r="H4" i="17"/>
  <c r="H7" i="17"/>
  <c r="H8" i="17" s="1"/>
  <c r="H9" i="17" s="1"/>
  <c r="H10" i="17" s="1"/>
  <c r="H11" i="17" s="1"/>
  <c r="H12" i="17" s="1"/>
  <c r="H13" i="17" s="1"/>
  <c r="H14" i="17" s="1"/>
  <c r="H15" i="17" s="1"/>
  <c r="H16" i="17" s="1"/>
  <c r="H17" i="17" s="1"/>
  <c r="H18" i="17" s="1"/>
  <c r="H19" i="17" s="1"/>
  <c r="H20" i="17" s="1"/>
  <c r="H21" i="17"/>
  <c r="H22" i="17" s="1"/>
  <c r="H23" i="17"/>
  <c r="H24" i="17" s="1"/>
  <c r="H25" i="17" s="1"/>
  <c r="H26" i="17" s="1"/>
  <c r="H28" i="17"/>
  <c r="H29" i="17" s="1"/>
  <c r="H30" i="17" s="1"/>
  <c r="H31" i="17"/>
  <c r="H32" i="17" s="1"/>
  <c r="H33" i="17"/>
  <c r="H34" i="17"/>
  <c r="H35" i="17" s="1"/>
  <c r="H36" i="17"/>
  <c r="H37" i="17" s="1"/>
  <c r="H38" i="17" s="1"/>
  <c r="H39" i="17" s="1"/>
  <c r="H40" i="17" s="1"/>
  <c r="H41" i="17" s="1"/>
  <c r="H42" i="17" s="1"/>
  <c r="H43" i="17" s="1"/>
  <c r="H44" i="17" s="1"/>
  <c r="H45" i="17" s="1"/>
  <c r="H46" i="17" s="1"/>
  <c r="H47" i="17"/>
  <c r="H48" i="17" s="1"/>
  <c r="H49" i="17" s="1"/>
  <c r="H50" i="17" s="1"/>
  <c r="H51" i="17" s="1"/>
  <c r="H52" i="17" s="1"/>
  <c r="H54" i="17"/>
  <c r="H55" i="17" s="1"/>
  <c r="H56" i="17" s="1"/>
  <c r="H57" i="17" s="1"/>
  <c r="H58" i="17" s="1"/>
  <c r="H59" i="17" s="1"/>
  <c r="H60" i="17" s="1"/>
  <c r="H61" i="17" s="1"/>
  <c r="H62" i="17" s="1"/>
  <c r="H63" i="17"/>
  <c r="H64" i="17" s="1"/>
  <c r="H65" i="17" s="1"/>
  <c r="H66" i="17"/>
  <c r="H67" i="17" s="1"/>
  <c r="H68" i="17" s="1"/>
  <c r="H69" i="17" s="1"/>
  <c r="H70" i="17" s="1"/>
  <c r="H71" i="17" s="1"/>
  <c r="H72" i="17" s="1"/>
  <c r="H73" i="17" s="1"/>
  <c r="H74" i="17" s="1"/>
  <c r="H75" i="17" s="1"/>
  <c r="H76" i="17" s="1"/>
  <c r="H77" i="17" s="1"/>
  <c r="H78" i="17" s="1"/>
  <c r="H79" i="17" s="1"/>
  <c r="H80" i="17"/>
  <c r="H81" i="17" s="1"/>
  <c r="H82" i="17" s="1"/>
  <c r="H83" i="17"/>
  <c r="H84" i="17" s="1"/>
  <c r="H85" i="17"/>
  <c r="H86" i="17"/>
  <c r="H87" i="17" s="1"/>
  <c r="H88" i="17" s="1"/>
  <c r="H89" i="17" s="1"/>
  <c r="H90" i="17"/>
  <c r="H91" i="17" s="1"/>
  <c r="H92" i="17"/>
  <c r="H93" i="17"/>
  <c r="H94" i="17" s="1"/>
  <c r="H95" i="17" s="1"/>
  <c r="H96" i="17"/>
  <c r="H97" i="17" s="1"/>
  <c r="H98" i="17"/>
  <c r="H99" i="17"/>
  <c r="H100" i="17" s="1"/>
  <c r="H101" i="17" s="1"/>
  <c r="H102" i="17" s="1"/>
  <c r="H103" i="17" s="1"/>
  <c r="H104" i="17"/>
  <c r="H105" i="17" s="1"/>
  <c r="H106" i="17" s="1"/>
  <c r="H107" i="17" s="1"/>
  <c r="H108" i="17" s="1"/>
  <c r="H109" i="17" s="1"/>
  <c r="H110" i="17" s="1"/>
  <c r="H111" i="17"/>
  <c r="H112" i="17" s="1"/>
  <c r="H113" i="17" s="1"/>
  <c r="H114" i="17" s="1"/>
  <c r="H115" i="17" s="1"/>
  <c r="H116" i="17" s="1"/>
  <c r="H117" i="17"/>
  <c r="H118" i="17" s="1"/>
  <c r="H119" i="17" s="1"/>
  <c r="H120" i="17"/>
  <c r="H121" i="17" s="1"/>
  <c r="H122" i="17" s="1"/>
  <c r="H123" i="17" s="1"/>
  <c r="H124" i="17" s="1"/>
  <c r="H125" i="17"/>
  <c r="H126" i="17" s="1"/>
  <c r="H127" i="17" s="1"/>
  <c r="H128" i="17" s="1"/>
  <c r="H129" i="17"/>
  <c r="H130" i="17" s="1"/>
  <c r="H131" i="17"/>
  <c r="H132" i="17" s="1"/>
  <c r="H133" i="17" s="1"/>
  <c r="H134" i="17" s="1"/>
  <c r="H135" i="17" s="1"/>
  <c r="H136" i="17"/>
  <c r="H137" i="17" s="1"/>
  <c r="H138" i="17" s="1"/>
  <c r="H139" i="17"/>
  <c r="H140" i="17" s="1"/>
  <c r="H141" i="17" s="1"/>
  <c r="H142" i="17" s="1"/>
  <c r="H143" i="17" s="1"/>
  <c r="H144" i="17"/>
  <c r="H145" i="17" s="1"/>
  <c r="H146" i="17" s="1"/>
  <c r="H147" i="17"/>
  <c r="H148" i="17" s="1"/>
  <c r="H149" i="17" s="1"/>
  <c r="H150" i="17" s="1"/>
  <c r="H151" i="17" s="1"/>
  <c r="H152" i="17" s="1"/>
  <c r="H153" i="17"/>
  <c r="H154" i="17" s="1"/>
  <c r="H155" i="17" s="1"/>
  <c r="H156" i="17" s="1"/>
  <c r="H157" i="17" s="1"/>
  <c r="H158" i="17" s="1"/>
  <c r="H159" i="17" s="1"/>
  <c r="H160" i="17" s="1"/>
  <c r="H161" i="17" s="1"/>
  <c r="H162" i="17" s="1"/>
  <c r="H163" i="17" s="1"/>
  <c r="H164" i="17" s="1"/>
  <c r="H165" i="17" s="1"/>
  <c r="H166" i="17" s="1"/>
  <c r="H167" i="17" s="1"/>
  <c r="H168" i="17"/>
  <c r="H169" i="17"/>
  <c r="H170" i="17"/>
  <c r="I2" i="17"/>
  <c r="I3" i="17"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<sst xmlns="http://schemas.openxmlformats.org/spreadsheetml/2006/main" count="758" uniqueCount="308">
  <si>
    <t>点検項目</t>
    <rPh sb="0" eb="2">
      <t>テンケン</t>
    </rPh>
    <rPh sb="2" eb="4">
      <t>コウモク</t>
    </rPh>
    <phoneticPr fontId="5"/>
  </si>
  <si>
    <t>点検事項</t>
    <rPh sb="0" eb="2">
      <t>テンケン</t>
    </rPh>
    <rPh sb="2" eb="4">
      <t>ジコウ</t>
    </rPh>
    <phoneticPr fontId="5"/>
  </si>
  <si>
    <t>ユニットケア減算</t>
    <rPh sb="6" eb="8">
      <t>ゲンサン</t>
    </rPh>
    <phoneticPr fontId="5"/>
  </si>
  <si>
    <t>□</t>
    <phoneticPr fontId="5"/>
  </si>
  <si>
    <t>認知症専門ケア加算Ⅱ</t>
    <rPh sb="0" eb="3">
      <t>ニンチショウ</t>
    </rPh>
    <rPh sb="3" eb="5">
      <t>センモン</t>
    </rPh>
    <rPh sb="7" eb="9">
      <t>カサン</t>
    </rPh>
    <phoneticPr fontId="5"/>
  </si>
  <si>
    <t>総合医学管理加算</t>
    <phoneticPr fontId="5"/>
  </si>
  <si>
    <t>定員超過減算</t>
    <rPh sb="0" eb="2">
      <t>テイイン</t>
    </rPh>
    <rPh sb="2" eb="4">
      <t>チョウカ</t>
    </rPh>
    <rPh sb="4" eb="6">
      <t>ゲンサン</t>
    </rPh>
    <phoneticPr fontId="5"/>
  </si>
  <si>
    <t>いずれかに該当</t>
    <rPh sb="5" eb="7">
      <t>ガイトウ</t>
    </rPh>
    <phoneticPr fontId="5"/>
  </si>
  <si>
    <t>該当</t>
    <rPh sb="0" eb="2">
      <t>ガイトウ</t>
    </rPh>
    <phoneticPr fontId="5"/>
  </si>
  <si>
    <t>人員基準減算</t>
    <rPh sb="0" eb="2">
      <t>ジンイン</t>
    </rPh>
    <rPh sb="2" eb="4">
      <t>キジュン</t>
    </rPh>
    <rPh sb="4" eb="6">
      <t>ゲンサン</t>
    </rPh>
    <phoneticPr fontId="5"/>
  </si>
  <si>
    <t>未配置</t>
    <rPh sb="0" eb="3">
      <t>ミハイチ</t>
    </rPh>
    <phoneticPr fontId="5"/>
  </si>
  <si>
    <t>夜勤職員配置加算</t>
    <rPh sb="0" eb="2">
      <t>ヤキン</t>
    </rPh>
    <rPh sb="2" eb="4">
      <t>ショクイン</t>
    </rPh>
    <rPh sb="4" eb="6">
      <t>ハイチ</t>
    </rPh>
    <rPh sb="6" eb="8">
      <t>カサン</t>
    </rPh>
    <phoneticPr fontId="5"/>
  </si>
  <si>
    <t>個別リハビリテーション実施加算</t>
    <rPh sb="0" eb="2">
      <t>コベツ</t>
    </rPh>
    <rPh sb="11" eb="13">
      <t>ジッシ</t>
    </rPh>
    <rPh sb="13" eb="15">
      <t>カサン</t>
    </rPh>
    <phoneticPr fontId="5"/>
  </si>
  <si>
    <t>認知症ケア加算</t>
    <rPh sb="0" eb="3">
      <t>ニンチショウ</t>
    </rPh>
    <rPh sb="5" eb="7">
      <t>カサン</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</si>
  <si>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</si>
  <si>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緊急短期入所受入加算</t>
    <phoneticPr fontId="5"/>
  </si>
  <si>
    <t>特定治療</t>
    <rPh sb="0" eb="2">
      <t>トクテイ</t>
    </rPh>
    <rPh sb="2" eb="4">
      <t>チリョウ</t>
    </rPh>
    <phoneticPr fontId="5"/>
  </si>
  <si>
    <t>あり</t>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</si>
  <si>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</si>
  <si>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重度療養管理加算</t>
    <rPh sb="0" eb="2">
      <t>ジュウド</t>
    </rPh>
    <rPh sb="2" eb="4">
      <t>リョウヨウ</t>
    </rPh>
    <rPh sb="4" eb="6">
      <t>カンリ</t>
    </rPh>
    <rPh sb="6" eb="8">
      <t>カサン</t>
    </rPh>
    <phoneticPr fontId="5"/>
  </si>
  <si>
    <t>認知症専門ケア加算Ⅰ</t>
    <rPh sb="0" eb="3">
      <t>ニンチショウ</t>
    </rPh>
    <rPh sb="3" eb="5">
      <t>センモン</t>
    </rPh>
    <rPh sb="7" eb="9">
      <t>カサン</t>
    </rPh>
    <phoneticPr fontId="5"/>
  </si>
  <si>
    <t>□</t>
  </si>
  <si>
    <t>あり</t>
  </si>
  <si>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5"/>
  </si>
  <si>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5"/>
  </si>
  <si>
    <t>送迎加算</t>
    <rPh sb="0" eb="2">
      <t>ソウゲイ</t>
    </rPh>
    <rPh sb="2" eb="4">
      <t>カサン</t>
    </rPh>
    <phoneticPr fontId="5"/>
  </si>
  <si>
    <t>特別療養費</t>
    <rPh sb="0" eb="2">
      <t>トクベツ</t>
    </rPh>
    <rPh sb="2" eb="5">
      <t>リョウヨウヒ</t>
    </rPh>
    <phoneticPr fontId="5"/>
  </si>
  <si>
    <t>療養体制維持特別加算(Ⅰ）</t>
    <rPh sb="0" eb="2">
      <t>リョウヨウ</t>
    </rPh>
    <rPh sb="2" eb="4">
      <t>タイセイ</t>
    </rPh>
    <rPh sb="4" eb="6">
      <t>イジ</t>
    </rPh>
    <rPh sb="6" eb="8">
      <t>トクベツ</t>
    </rPh>
    <rPh sb="8" eb="10">
      <t>カサン</t>
    </rPh>
    <phoneticPr fontId="5"/>
  </si>
  <si>
    <t>配置</t>
    <phoneticPr fontId="5"/>
  </si>
  <si>
    <t>療養体制維持特別加算(Ⅱ）</t>
    <rPh sb="0" eb="2">
      <t>リョウヨウ</t>
    </rPh>
    <rPh sb="2" eb="4">
      <t>タイセイ</t>
    </rPh>
    <rPh sb="4" eb="6">
      <t>イジ</t>
    </rPh>
    <rPh sb="6" eb="8">
      <t>トクベツ</t>
    </rPh>
    <rPh sb="8" eb="10">
      <t>カサン</t>
    </rPh>
    <phoneticPr fontId="5"/>
  </si>
  <si>
    <t>療養食加算</t>
    <rPh sb="0" eb="3">
      <t>リョウヨウショク</t>
    </rPh>
    <rPh sb="3" eb="5">
      <t>カサン</t>
    </rPh>
    <phoneticPr fontId="5"/>
  </si>
  <si>
    <t>サービス提供体制強化加算（Ⅱ）</t>
    <rPh sb="4" eb="6">
      <t>テイキョウ</t>
    </rPh>
    <rPh sb="6" eb="8">
      <t>タイセイ</t>
    </rPh>
    <rPh sb="8" eb="10">
      <t>キョウカ</t>
    </rPh>
    <rPh sb="10" eb="12">
      <t>カサン</t>
    </rPh>
    <phoneticPr fontId="5"/>
  </si>
  <si>
    <t>緊急時治療管理</t>
    <phoneticPr fontId="5"/>
  </si>
  <si>
    <t>サービス提供体制強化加算（Ⅰ）</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</si>
  <si>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</si>
  <si>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身体拘束廃止未実施減算</t>
    <rPh sb="0" eb="2">
      <t>シンタイ</t>
    </rPh>
    <rPh sb="2" eb="4">
      <t>コウソク</t>
    </rPh>
    <rPh sb="4" eb="6">
      <t>ハイシ</t>
    </rPh>
    <rPh sb="6" eb="7">
      <t>ミ</t>
    </rPh>
    <rPh sb="7" eb="9">
      <t>ジッシ</t>
    </rPh>
    <rPh sb="9" eb="11">
      <t>ゲンサン</t>
    </rPh>
    <phoneticPr fontId="5"/>
  </si>
  <si>
    <t>未整備</t>
    <rPh sb="0" eb="3">
      <t>ミセイビ</t>
    </rPh>
    <phoneticPr fontId="5"/>
  </si>
  <si>
    <t>未実施</t>
    <rPh sb="0" eb="3">
      <t>ミジッシ</t>
    </rPh>
    <phoneticPr fontId="5"/>
  </si>
  <si>
    <t>高齢者虐待防止措置未実施減算</t>
    <rPh sb="0" eb="3">
      <t>コウレイシャ</t>
    </rPh>
    <rPh sb="3" eb="5">
      <t>ギャクタイ</t>
    </rPh>
    <rPh sb="5" eb="7">
      <t>ボウシ</t>
    </rPh>
    <rPh sb="7" eb="9">
      <t>ソチ</t>
    </rPh>
    <rPh sb="9" eb="12">
      <t>ミジッシ</t>
    </rPh>
    <rPh sb="12" eb="14">
      <t>ゲンサン</t>
    </rPh>
    <phoneticPr fontId="5"/>
  </si>
  <si>
    <t>業務継続計画未策定減算</t>
    <rPh sb="0" eb="4">
      <t>ギョウムケイゾク</t>
    </rPh>
    <rPh sb="4" eb="6">
      <t>ケイカク</t>
    </rPh>
    <rPh sb="6" eb="9">
      <t>ミサクテイ</t>
    </rPh>
    <rPh sb="9" eb="11">
      <t>ゲンサン</t>
    </rPh>
    <phoneticPr fontId="5"/>
  </si>
  <si>
    <t>未配置</t>
    <rPh sb="0" eb="3">
      <t>ミハイチ</t>
    </rPh>
    <phoneticPr fontId="5"/>
  </si>
  <si>
    <t>介護老人保健施設短期入所療養介護費(Ⅰ)又は(Ⅳ)を算定すべき施設の場合</t>
    <phoneticPr fontId="5"/>
  </si>
  <si>
    <t>満たさない</t>
    <rPh sb="0" eb="1">
      <t>ミ</t>
    </rPh>
    <phoneticPr fontId="5"/>
  </si>
  <si>
    <t>介護老人保健施設短期入所療養介護費(Ⅱ)を算定すべき施設の場合</t>
    <phoneticPr fontId="5"/>
  </si>
  <si>
    <t>介護老人保健施設短期入所療養介護費(Ⅲ)を算定すべき施設の場合</t>
    <phoneticPr fontId="5"/>
  </si>
  <si>
    <t>ユニット型介護老人保健施設短期入所療養介護費(Ⅰ)又は(Ⅳ)を算定すべき施設の場合</t>
    <phoneticPr fontId="5"/>
  </si>
  <si>
    <t>ユニット型介護老人保健施設短期入所療養介護費(Ⅱ)を算定すべき施設の場合</t>
    <phoneticPr fontId="5"/>
  </si>
  <si>
    <t>ユニット型介護老人保健施設短期入所療養介護費(Ⅲ)を算定すべき施設の場合</t>
    <phoneticPr fontId="5"/>
  </si>
  <si>
    <t>夜勤減算</t>
    <rPh sb="0" eb="4">
      <t>ヤキンゲンサン</t>
    </rPh>
    <phoneticPr fontId="5"/>
  </si>
  <si>
    <t>従来型個室に入所する者の費用の算定</t>
    <rPh sb="0" eb="3">
      <t>ジュウライガタ</t>
    </rPh>
    <rPh sb="3" eb="5">
      <t>コシツ</t>
    </rPh>
    <rPh sb="6" eb="8">
      <t>ニュウショ</t>
    </rPh>
    <rPh sb="10" eb="11">
      <t>モノ</t>
    </rPh>
    <rPh sb="12" eb="14">
      <t>ヒヨウ</t>
    </rPh>
    <rPh sb="15" eb="17">
      <t>サンテイ</t>
    </rPh>
    <phoneticPr fontId="5"/>
  </si>
  <si>
    <t>□</t>
    <phoneticPr fontId="5"/>
  </si>
  <si>
    <t>いずれかに該当</t>
    <rPh sb="5" eb="7">
      <t>ガイトウ</t>
    </rPh>
    <phoneticPr fontId="5"/>
  </si>
  <si>
    <t>該当</t>
    <rPh sb="0" eb="2">
      <t>ガイトウ</t>
    </rPh>
    <phoneticPr fontId="5"/>
  </si>
  <si>
    <t>連続して30日を超えた長期利用</t>
    <rPh sb="0" eb="2">
      <t>レンゾク</t>
    </rPh>
    <rPh sb="6" eb="7">
      <t>ニチ</t>
    </rPh>
    <rPh sb="8" eb="9">
      <t>コ</t>
    </rPh>
    <rPh sb="11" eb="13">
      <t>チョウキ</t>
    </rPh>
    <rPh sb="13" eb="15">
      <t>リヨウ</t>
    </rPh>
    <phoneticPr fontId="5"/>
  </si>
  <si>
    <t>していない</t>
    <phoneticPr fontId="5"/>
  </si>
  <si>
    <t>口腔連携強化加算</t>
    <rPh sb="0" eb="8">
      <t>コウクウレンケイキョウカカサン</t>
    </rPh>
    <phoneticPr fontId="6"/>
  </si>
  <si>
    <t>□</t>
    <phoneticPr fontId="6"/>
  </si>
  <si>
    <t>あり</t>
    <phoneticPr fontId="6"/>
  </si>
  <si>
    <t>算定なし</t>
    <rPh sb="0" eb="2">
      <t>サンテイ</t>
    </rPh>
    <phoneticPr fontId="6"/>
  </si>
  <si>
    <t>実施</t>
    <rPh sb="0" eb="2">
      <t>ジッシ</t>
    </rPh>
    <phoneticPr fontId="6"/>
  </si>
  <si>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6"/>
  </si>
  <si>
    <t>該当</t>
    <rPh sb="0" eb="2">
      <t>ガイトウ</t>
    </rPh>
    <phoneticPr fontId="6"/>
  </si>
  <si>
    <t>生産性向上推進体制加算(Ⅰ)</t>
    <rPh sb="0" eb="2">
      <t>セイサン</t>
    </rPh>
    <rPh sb="2" eb="3">
      <t>セイ</t>
    </rPh>
    <rPh sb="3" eb="5">
      <t>コウジョウ</t>
    </rPh>
    <rPh sb="5" eb="7">
      <t>スイシン</t>
    </rPh>
    <rPh sb="7" eb="9">
      <t>タイセイ</t>
    </rPh>
    <rPh sb="9" eb="11">
      <t>カサン</t>
    </rPh>
    <phoneticPr fontId="6"/>
  </si>
  <si>
    <t>生産性向上推進体制加算（Ⅱ）</t>
    <rPh sb="0" eb="5">
      <t>セイサンセイコウジョウ</t>
    </rPh>
    <rPh sb="5" eb="9">
      <t>スイシンタイセイ</t>
    </rPh>
    <rPh sb="9" eb="11">
      <t>カサン</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</si>
  <si>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</si>
  <si>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</si>
  <si>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なし</t>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</si>
  <si>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</si>
  <si>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</si>
  <si>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</si>
  <si>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療養食献立表</t>
    <phoneticPr fontId="5"/>
  </si>
  <si>
    <t>該当</t>
    <rPh sb="0" eb="2">
      <t>ガイトウ</t>
    </rPh>
    <phoneticPr fontId="5"/>
  </si>
  <si>
    <t>（ユニット型）介護老人保健施設短期入所療養介護費（Ⅳ）を算定している場合の加算</t>
    <rPh sb="5" eb="6">
      <t>ガタ</t>
    </rPh>
    <rPh sb="7" eb="9">
      <t>カイゴ</t>
    </rPh>
    <rPh sb="9" eb="11">
      <t>ロウジン</t>
    </rPh>
    <rPh sb="11" eb="13">
      <t>ホケン</t>
    </rPh>
    <rPh sb="13" eb="15">
      <t>シセツ</t>
    </rPh>
    <rPh sb="15" eb="17">
      <t>タンキ</t>
    </rPh>
    <rPh sb="17" eb="19">
      <t>ニュウショ</t>
    </rPh>
    <rPh sb="19" eb="21">
      <t>リョウヨウ</t>
    </rPh>
    <rPh sb="21" eb="23">
      <t>カイゴ</t>
    </rPh>
    <rPh sb="23" eb="24">
      <t>ヒ</t>
    </rPh>
    <rPh sb="28" eb="30">
      <t>サンテイ</t>
    </rPh>
    <rPh sb="34" eb="36">
      <t>バアイ</t>
    </rPh>
    <rPh sb="37" eb="39">
      <t>カサン</t>
    </rPh>
    <phoneticPr fontId="5"/>
  </si>
  <si>
    <t>いない</t>
    <phoneticPr fontId="5"/>
  </si>
  <si>
    <t>109 短期入所療養介護費(介護老人保健施設)</t>
    <phoneticPr fontId="5"/>
  </si>
  <si>
    <r>
      <t>点検結果</t>
    </r>
    <r>
      <rPr>
        <sz val="8"/>
        <rFont val="ＭＳ ゴシック"/>
        <family val="3"/>
        <charset val="128"/>
      </rPr>
      <t xml:space="preserve">
(■×で示す)</t>
    </r>
    <rPh sb="0" eb="2">
      <t>テンケン</t>
    </rPh>
    <rPh sb="2" eb="4">
      <t>ケッカ</t>
    </rPh>
    <rPh sb="9" eb="10">
      <t>シメ</t>
    </rPh>
    <phoneticPr fontId="5"/>
  </si>
  <si>
    <r>
      <t>備考</t>
    </r>
    <r>
      <rPr>
        <sz val="8"/>
        <rFont val="ＭＳ Ｐゴシック"/>
        <family val="3"/>
        <charset val="128"/>
      </rPr>
      <t xml:space="preserve">
（不備の場合の改善方法など）</t>
    </r>
    <rPh sb="0" eb="2">
      <t>ビコウ</t>
    </rPh>
    <rPh sb="4" eb="6">
      <t>フビ</t>
    </rPh>
    <rPh sb="7" eb="9">
      <t>バアイ</t>
    </rPh>
    <phoneticPr fontId="5"/>
  </si>
  <si>
    <t>評価</t>
    <rPh sb="0" eb="2">
      <t>ヒョウカ</t>
    </rPh>
    <phoneticPr fontId="5"/>
  </si>
  <si>
    <t>発見した事実等</t>
    <phoneticPr fontId="5"/>
  </si>
  <si>
    <t>調査対象選定</t>
    <rPh sb="0" eb="6">
      <t>チョウサタイショウセンテイ</t>
    </rPh>
    <phoneticPr fontId="5"/>
  </si>
  <si>
    <t>事業所名：</t>
    <rPh sb="0" eb="3">
      <t>ジギョウショ</t>
    </rPh>
    <rPh sb="3" eb="4">
      <t>ナ</t>
    </rPh>
    <phoneticPr fontId="5"/>
  </si>
  <si>
    <t>〔　　　　　　　　　〕</t>
    <phoneticPr fontId="5"/>
  </si>
  <si>
    <t>令6.10.9
指導員:</t>
    <phoneticPr fontId="5"/>
  </si>
  <si>
    <t>■</t>
    <phoneticPr fontId="5"/>
  </si>
  <si>
    <t>×</t>
    <phoneticPr fontId="5"/>
  </si>
  <si>
    <t>○</t>
    <phoneticPr fontId="5"/>
  </si>
  <si>
    <t>△</t>
    <phoneticPr fontId="5"/>
  </si>
  <si>
    <t>非該当</t>
    <rPh sb="0" eb="1">
      <t>ヒ</t>
    </rPh>
    <rPh sb="1" eb="3">
      <t>ガイトウ</t>
    </rPh>
    <phoneticPr fontId="5"/>
  </si>
  <si>
    <t>他</t>
    <rPh sb="0" eb="1">
      <t>ホカ</t>
    </rPh>
    <phoneticPr fontId="5"/>
  </si>
  <si>
    <t xml:space="preserve">
</t>
  </si>
  <si>
    <t xml:space="preserve">夜勤を行う看護・介護職員を２以上（見守り機器、通信機器等を活用する等要件を満たす場合は1.6以上）配置
</t>
  </si>
  <si>
    <t xml:space="preserve">入所者等の数が40以下の施設で、常時、緊急時の連絡体制を整備している施設にあっては、夜勤を行う看護・介護職員を１以上配置
</t>
  </si>
  <si>
    <t xml:space="preserve">夜勤を行う看護・介護職員を２以上（見守り機器、通信機器等を活用するなど要件を満たす場合は1.6以上）配置
</t>
  </si>
  <si>
    <t xml:space="preserve">①～③のいずれにも適合する施設にあっては、夜勤を行う看護・介護職員を１以上配置
①１又は２の病棟を有する病院が転換を行って開設した介護老人保健施設（１の病棟の一部のみが介護老人保健施設に転換した場合に限る）
②病院又は夜勤を行う看護・介護職員の数が１以上である一般病床若しくは療養病床を有する診療所に併設する介護老人保健施設
③併設する病院又は一般病床若しくは療養病床を有する診療所の入院患者、指定短期入所療養介護の利用者の数及び当該施設の入所者の数の合計が120以下
</t>
  </si>
  <si>
    <t xml:space="preserve">夜勤を行う看護職員の数が利用者等の数を41で除して得た数以上
</t>
  </si>
  <si>
    <t xml:space="preserve">常時、緊急時の連絡体制を整備している施設にあっては、夜勤を行う看護・介護職員を１以上配置
</t>
  </si>
  <si>
    <t xml:space="preserve">看護職員により、又は病院、診療所若しくは訪問看護ステーションとの連携により、夜勤時間帯を通じて連絡体制を整備し、かつ、必要に応じて診療の補助を行う体制を整備
</t>
  </si>
  <si>
    <t xml:space="preserve">病院が転換した介護老人保健施設であって、次に掲げる要件のいずれにも適合している
①１又は２の病棟を有する病院が転換を行って開設した介護老人保健施設であること（１の病棟の一部のみが介護老人保健施設に転換を行って開設した場合に限る）
②病院に併設する介護老人保健施設である
③併設する病院の入院患者、指定短期入所療養介護の利用者の数及び当該施設の入所者の数の合計が120以下
</t>
  </si>
  <si>
    <t xml:space="preserve">一般病床又は療養病床を有する診療所が転換した介護老人保健施設であって、次に掲げる要件のいずれにも適合している
①夜勤を行う看護・介護職員の数が１以上である一般病床又は療養病床を有する診療所に併設する施設であること
②併設する診療所の入院患者、指定短期入所療養介護の利用者の数及び当該施設の入所者の数の合計が19以下
</t>
  </si>
  <si>
    <t xml:space="preserve">２ユニットごとに夜勤を行う看護・介護職員を１以上配置
</t>
  </si>
  <si>
    <t xml:space="preserve">日中ユニットごとに常時１名以上の介護又は看護職員の配置
</t>
  </si>
  <si>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</si>
  <si>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</si>
  <si>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</si>
  <si>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</si>
  <si>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</si>
  <si>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</si>
  <si>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</si>
  <si>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夜勤を行う看護職員又は介護職員の数が①②のいずれかに該当
①利用者等の数が４１以上の場合、利用者等の数２０毎に１以上、かつ２を超えて配置
②利用者等の数が４０以下の場合、利用者等の数２０毎に１以上、かつ１を超えて配置
</t>
  </si>
  <si>
    <t xml:space="preserve">医師又は医師の指示を受けた理学療法士、作業療法士又は言語聴覚士が利用者に個別リハビリテーションを２０分以上実施
</t>
  </si>
  <si>
    <t xml:space="preserve">医師、看護職員、理学療法士、作業療法士、言語聴覚士等が共同して利用者ごとに個別リハビリテーション計画を作成
</t>
  </si>
  <si>
    <t xml:space="preserve">認知症の利用者と他の利用者とを区別している
</t>
  </si>
  <si>
    <t xml:space="preserve">専ら認知症の利用者が利用する施設
</t>
  </si>
  <si>
    <t xml:space="preserve">入所定員は40人を標準とする
</t>
  </si>
  <si>
    <t xml:space="preserve">入所定員の１割以上の個室を整備
</t>
  </si>
  <si>
    <t xml:space="preserve">入所定員１人当たり２㎡のデイルームを整備
</t>
  </si>
  <si>
    <t xml:space="preserve">家族に対する介護技術や知識提供のための30㎡以上の部屋の整備
</t>
  </si>
  <si>
    <t xml:space="preserve">単位毎の利用者が10人を標準
</t>
  </si>
  <si>
    <t xml:space="preserve">単位毎の固定した介護職員又は看護職員配置
</t>
  </si>
  <si>
    <t xml:space="preserve">ユニット型でないこと
</t>
  </si>
  <si>
    <t xml:space="preserve">日中は利用者10人に対し常時１人以上の看護・介護職員を配置
</t>
  </si>
  <si>
    <t xml:space="preserve">夜間及び深夜に利用者20人に対し１人以上の看護・介護職員の配置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</si>
  <si>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</si>
  <si>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病院又は診療所に入院中の者、介護保険施設等に入院又は入所中の者、認知症対応型共同生活介護等を利用中の者が、直接、短期入所療養介護の利用を開始していない。
</t>
  </si>
  <si>
    <t xml:space="preserve">医師が判断した日又はその次の日に利用開始
</t>
  </si>
  <si>
    <t xml:space="preserve">利用開始日から７日を限度に算定
</t>
  </si>
  <si>
    <t xml:space="preserve">判断した医師が診療録等に症状、判断の内容等を記録
</t>
  </si>
  <si>
    <t xml:space="preserve">介護サービス計画書による記録
</t>
  </si>
  <si>
    <t xml:space="preserve">居宅介護支援事業所の介護支援専門員が緊急の必要性及び利用を認めている
</t>
  </si>
  <si>
    <t xml:space="preserve">利用理由・期間・対応などの事項を記録
</t>
  </si>
  <si>
    <t xml:space="preserve">緊急利用者の変更前後の居宅サービス計画の保存
</t>
  </si>
  <si>
    <t xml:space="preserve">緊急受入後の適切な介護のための介護支援専門員との連携
</t>
  </si>
  <si>
    <t xml:space="preserve">７日を限度に算定(利用者の介護を行う家族の疾病の長期化等、やむを得ない事情がある場合は、14日）
</t>
  </si>
  <si>
    <t xml:space="preserve">受入窓口の明確化
</t>
  </si>
  <si>
    <t xml:space="preserve">空床情報の公表に努めている
</t>
  </si>
  <si>
    <t xml:space="preserve">「認知症行動・心理症状緊急対応加算」を算定していない
</t>
  </si>
  <si>
    <t xml:space="preserve">若年性認知症利用者ごとの個別担当者
</t>
  </si>
  <si>
    <t xml:space="preserve">利用者の特性やニーズに応じたサービス提供
</t>
  </si>
  <si>
    <t xml:space="preserve">利用者が要介護４又は要介護５
</t>
  </si>
  <si>
    <t xml:space="preserve">以下(イ)～(リ)のいずれかの状態
</t>
  </si>
  <si>
    <t xml:space="preserve">(イ)喀痰吸引（１日８回以上実施日が月２０日を超える）
</t>
  </si>
  <si>
    <t xml:space="preserve">(ロ)人工呼吸又は間歇的陽圧呼吸（１週間以上）
</t>
  </si>
  <si>
    <t xml:space="preserve">(ハ)中心静脈注射
</t>
  </si>
  <si>
    <t xml:space="preserve">(ニ)人工腎臓（週２日以上）かつ重篤な合併症
</t>
  </si>
  <si>
    <t xml:space="preserve">(ホ)重篤な心機能障害、呼吸障害等で常時モニター測定
</t>
  </si>
  <si>
    <t xml:space="preserve">(ヘ)膀胱・直腸の機能障害が身体障害者障害程度等級表４級以上かつストーマ実施の利用者に、皮膚の炎症等に対するケアを実施
</t>
  </si>
  <si>
    <t xml:space="preserve">(ト)経鼻胃管や胃瘻等の経腸栄養
</t>
  </si>
  <si>
    <t xml:space="preserve">(チ)皮下組織に及ぶ褥瘡に対する治療
</t>
  </si>
  <si>
    <t xml:space="preserve">(リ)気管切開が行われている状態
</t>
  </si>
  <si>
    <t xml:space="preserve">計画的な医学的管理を継続
</t>
  </si>
  <si>
    <t xml:space="preserve">療養上必要な処置を提供
</t>
  </si>
  <si>
    <t xml:space="preserve">医学的管理の内容等を診療録に記載
</t>
  </si>
  <si>
    <t xml:space="preserve">在宅復帰指標率が40以上
</t>
  </si>
  <si>
    <t xml:space="preserve">地域貢献活動
</t>
  </si>
  <si>
    <t xml:space="preserve">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
</t>
  </si>
  <si>
    <t xml:space="preserve">在宅復帰指標率が70以上
</t>
  </si>
  <si>
    <t xml:space="preserve">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
</t>
  </si>
  <si>
    <t xml:space="preserve">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２０対１配置病棟又は新基本診療料の施設基準等による廃止前の基本診療料の施設基準等第５の３(2)ロ①２に規定する２０対１配置病棟を有するものに限る。）であった介護老人保健施設
</t>
  </si>
  <si>
    <t xml:space="preserve">介護職員の数が常勤換算方法で、指定短期入所療養介護の利用者の数及び介護老人保健施設の入所者の合計数が４又はその端数を増すごとに１以上
</t>
  </si>
  <si>
    <t xml:space="preserve">定員、人員基準に適合
</t>
  </si>
  <si>
    <t xml:space="preserve">以下の加算を算定していない
・個別リハビリテーション実施加算
・重度療養管理加算
・在宅復帰・在宅療養支援機能加算
</t>
  </si>
  <si>
    <t xml:space="preserve">居宅サービス計画を担当する居宅介護支援事業所の介護支援専門員と連携し、利用に当たって利用者又は家族の同意を得ている
</t>
  </si>
  <si>
    <t xml:space="preserve">診断等に基づき、診療方針を定め、治療管理として投薬、検査、注射、処置等を行う
</t>
  </si>
  <si>
    <t xml:space="preserve">診療方針、診断名、診断を行った日、実施した投薬、検査、注射、処置の内容等を診療録に記載
</t>
  </si>
  <si>
    <t xml:space="preserve">利用終了日から７日以内に、利用者の主治の医師に対して、利用者の同意を得て、診療状況を示す文書を交付すること。交付した文書の写しを診療録に添付
</t>
  </si>
  <si>
    <t xml:space="preserve">緊急時施設療養費を算定していない
</t>
  </si>
  <si>
    <t xml:space="preserve">管理栄養士又は栄養士による食事提供の管理の実施
</t>
  </si>
  <si>
    <t xml:space="preserve">利用者の状況により適切な栄養量及び内容の食事提供を実施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</si>
  <si>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</si>
  <si>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</si>
  <si>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</si>
  <si>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入所者総数のうち介護を必要とする認知症の者（日常生活自立度ランクⅢ、Ⅳ又はＭに該当する者）の割合が２分の１以上
</t>
  </si>
  <si>
    <t xml:space="preserve">認知症介護に係る専門的な研修修了者を、対象者の数が２０人未満の場合は１人以上、対象者が２０人以上の場合は、１に当該対象者が１９名を超えて１０又はその端数を増すごとに１を加えた数以上を配置し、チームとしての専門的な認知症ケアの実施
</t>
  </si>
  <si>
    <t xml:space="preserve">従業者に対して認知症ケアに関する留意事項の伝達又は技術的指導に係る会議を定期的に実施
</t>
  </si>
  <si>
    <t xml:space="preserve">認知症介護の指導に係る専門的な研修修了者を１名以上配置し、事業所又は施設全体の認知症ケアの指導等を実施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</si>
  <si>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</si>
  <si>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利用者の病状が重篤となり救命救急医療が必要となる場合において緊急的な治療管理としての投薬、検査、注射、処置等を実施
</t>
  </si>
  <si>
    <t xml:space="preserve">連続する３日を限度に算定
</t>
  </si>
  <si>
    <t xml:space="preserve">同一の利用者について月に１回まで算定
</t>
  </si>
  <si>
    <t xml:space="preserve">対象となる入所者が以下のいずれかに該当している。
ａ　意識障害又は昏睡
ｂ　急性呼吸不全又は慢性呼吸不全の急性増悪
ｃ　急性心不全（心筋梗塞を含む）
ｄ　ショック
ｅ　重篤な代謝障害
ｆ　その他薬物中毒等で重篤なもの
</t>
  </si>
  <si>
    <t xml:space="preserve">利用者の症状が著しく変化した場合に緊急その他やむを得ない事情
</t>
  </si>
  <si>
    <t xml:space="preserve">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</si>
  <si>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</si>
  <si>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次の（１）又は（２）に該当
</t>
  </si>
  <si>
    <t xml:space="preserve">（１）介護職員総数のうち介護福祉士の占める割合が１００分の８０以上
</t>
  </si>
  <si>
    <t xml:space="preserve">（２）介護職員総数のうち、勤続年数が１０年以上の介護福祉士の割合が１００分の３５以上
</t>
  </si>
  <si>
    <t xml:space="preserve">サービス提供体制強化加算（Ⅱ）及び（Ⅲ）を算定していない
</t>
  </si>
  <si>
    <t xml:space="preserve">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</si>
  <si>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</si>
  <si>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</si>
  <si>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（１）介護職員の総数のうち介護福祉士の割合が１００分の５０以上
</t>
  </si>
  <si>
    <t xml:space="preserve">（２）看護・介護職員の総数のうち常勤職員の割合が１００分の７５以上
</t>
  </si>
  <si>
    <t xml:space="preserve">（３）利用者に直接サービスを提供する職員の総数のうち勤続年数７年以上の職員の割合が１００分の３０以上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</si>
  <si>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</si>
  <si>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</si>
  <si>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</si>
  <si>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</si>
  <si>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</si>
  <si>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</si>
  <si>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</si>
  <si>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</si>
  <si>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</si>
  <si>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</si>
  <si>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</si>
  <si>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</si>
  <si>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</si>
  <si>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</si>
  <si>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</si>
  <si>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</si>
  <si>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入所者等の数が40以下の施設で、常時、緊急時の連絡体制を整備している施設にあっては、夜勤を行う看護・介護職員を１以上配置
</t>
    <phoneticPr fontId="5"/>
  </si>
  <si>
    <t>.</t>
    <phoneticPr fontId="5"/>
  </si>
  <si>
    <t>緊急短期入所受入加算</t>
  </si>
  <si>
    <t>総合医学管理加算</t>
  </si>
  <si>
    <t>緊急時治療管理</t>
  </si>
  <si>
    <t>○</t>
  </si>
  <si>
    <t>調査対象</t>
    <rPh sb="0" eb="2">
      <t>チョウサ</t>
    </rPh>
    <rPh sb="2" eb="4">
      <t>タイショウ</t>
    </rPh>
    <phoneticPr fontId="5"/>
  </si>
  <si>
    <t>開始行</t>
    <rPh sb="0" eb="2">
      <t>カイシ</t>
    </rPh>
    <rPh sb="2" eb="3">
      <t>ギョウ</t>
    </rPh>
    <phoneticPr fontId="5"/>
  </si>
  <si>
    <t>終了行</t>
    <rPh sb="0" eb="2">
      <t>シュウリョウ</t>
    </rPh>
    <rPh sb="2" eb="3">
      <t>ギョウ</t>
    </rPh>
    <phoneticPr fontId="5"/>
  </si>
  <si>
    <t>【使用説明書】</t>
    <rPh sb="1" eb="3">
      <t>シヨウ</t>
    </rPh>
    <rPh sb="3" eb="6">
      <t>セツメイショ</t>
    </rPh>
    <phoneticPr fontId="5"/>
  </si>
  <si>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5"/>
  </si>
  <si>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5"/>
  </si>
  <si>
    <t>・しかし自己点検において「■」となっていれば、当該行は、塗りつぶされません。</t>
    <rPh sb="4" eb="8">
      <t>ジコテンケン</t>
    </rPh>
    <rPh sb="23" eb="25">
      <t>トウガイ</t>
    </rPh>
    <rPh sb="25" eb="26">
      <t>ギョウ</t>
    </rPh>
    <rPh sb="28" eb="29">
      <t>ヌ</t>
    </rPh>
    <phoneticPr fontId="5"/>
  </si>
  <si>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5"/>
  </si>
  <si>
    <t>・そのF列やG列でフィルターをすれば、講評もれを防ぐことができます。</t>
    <rPh sb="4" eb="5">
      <t>レツ</t>
    </rPh>
    <rPh sb="7" eb="8">
      <t>レツ</t>
    </rPh>
    <rPh sb="19" eb="21">
      <t>コウヒョウ</t>
    </rPh>
    <rPh sb="24" eb="25">
      <t>フセ</t>
    </rPh>
    <phoneticPr fontId="5"/>
  </si>
  <si>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5"/>
  </si>
  <si>
    <t xml:space="preserve">虐待防止のための委員会を定期的に開催し、その結果を従業者に周知
</t>
    <phoneticPr fontId="5"/>
  </si>
  <si>
    <t xml:space="preserve">虐待防止のための指針を整備
</t>
    <phoneticPr fontId="5"/>
  </si>
  <si>
    <t xml:space="preserve">虐待防止のための研修を定期的に（年１回以上）実施
</t>
    <phoneticPr fontId="5"/>
  </si>
  <si>
    <t xml:space="preserve">虐待防止措置を適正に実施するための担当者を配置
</t>
    <phoneticPr fontId="5"/>
  </si>
  <si>
    <t xml:space="preserve">利用者の心身の状態等が送迎を必要と認められ、送迎を実施
</t>
    <phoneticPr fontId="5"/>
  </si>
  <si>
    <t xml:space="preserve">感染症等により、従来型個室への入所が必要と医師が判断した者
</t>
    <phoneticPr fontId="5"/>
  </si>
  <si>
    <t xml:space="preserve">療養室の面積が8.0㎡/人以下の従来型個室を利用する者
</t>
    <phoneticPr fontId="5"/>
  </si>
  <si>
    <t xml:space="preserve">著しい精神症状等により、同室の他の入所者の心身の状況に重大な影響を及ぼすおそれがあるとして、従来型個室への入所が必要であると医師が判断した者
</t>
    <phoneticPr fontId="5"/>
  </si>
  <si>
    <t xml:space="preserve">多床室のサービス費を算定している
</t>
    <phoneticPr fontId="5"/>
  </si>
  <si>
    <t xml:space="preserve">利用者が連続して30日を超えて指定短期入所療養介護を受けている
</t>
    <phoneticPr fontId="5"/>
  </si>
  <si>
    <t xml:space="preserve">30日を超える日以降の短期入所療養介護費は算定しない
</t>
    <phoneticPr fontId="5"/>
  </si>
  <si>
    <t xml:space="preserve">指導管理等のうち日常的に必要な医療行為として実施
</t>
    <phoneticPr fontId="5"/>
  </si>
  <si>
    <t xml:space="preserve">歯科訪問診療料の算定実績がある歯科医療機関の歯科医師又はその指示を受けた歯科衛生士に相談できる体制を確保し、文書で取り決めていること
</t>
    <phoneticPr fontId="5"/>
  </si>
  <si>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5"/>
  </si>
  <si>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5"/>
  </si>
  <si>
    <t xml:space="preserve">他の介護サービス事業所において、当該利用者について、口腔連携強化加算を算定していない
</t>
    <phoneticPr fontId="5"/>
  </si>
  <si>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5"/>
  </si>
  <si>
    <t xml:space="preserve">利用者の同意を得て、歯科医療機関及び介護支援専門員に評価結果の情報提供
</t>
    <phoneticPr fontId="5"/>
  </si>
  <si>
    <t xml:space="preserve">１月に１回に限り算定
</t>
    <phoneticPr fontId="5"/>
  </si>
  <si>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5"/>
  </si>
  <si>
    <t xml:space="preserve">②上記取組及び介護機器の活用による業務の効率化及びケアの質の確保並びに職員の負担軽減に関する実績がある
</t>
    <phoneticPr fontId="5"/>
  </si>
  <si>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5"/>
  </si>
  <si>
    <t xml:space="preserve">⑤事業年度ごとに①、③、④の取組に関する実績を厚生労働省に報告している
</t>
    <phoneticPr fontId="5"/>
  </si>
  <si>
    <t xml:space="preserve">加算(Ⅰ)の①に適合している
</t>
    <phoneticPr fontId="5"/>
  </si>
  <si>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5"/>
  </si>
  <si>
    <t xml:space="preserve">事業年度ごとに上記２つの取組に関する実績を厚生労働省に報告している
</t>
    <phoneticPr fontId="5"/>
  </si>
  <si>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5"/>
  </si>
  <si>
    <t xml:space="preserve">(一)仮に介護職員等処遇改善加算(Ⅳ)を算定した場合に算定することが見込まれる額の1/2以上を基本給又は毎月支払われる手当に充てるものであること
</t>
    <phoneticPr fontId="5"/>
  </si>
  <si>
    <t xml:space="preserve">居宅サービス計画において当該日に短期入所を利用することが計画されていない
</t>
    <phoneticPr fontId="5"/>
  </si>
  <si>
    <t xml:space="preserve">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１００分の５０以上であること。
</t>
    <phoneticPr fontId="5"/>
  </si>
  <si>
    <t xml:space="preserve">
</t>
    <phoneticPr fontId="5"/>
  </si>
  <si>
    <t>定員超過減算</t>
    <rPh sb="0" eb="4">
      <t>テイインチョウカ</t>
    </rPh>
    <rPh sb="4" eb="6">
      <t>ゲンザン</t>
    </rPh>
    <phoneticPr fontId="5"/>
  </si>
  <si>
    <t>適合</t>
    <rPh sb="0" eb="2">
      <t>テキゴウ</t>
    </rPh>
    <phoneticPr fontId="5"/>
  </si>
  <si>
    <t>該当</t>
  </si>
  <si>
    <t xml:space="preserve">算定日が属する月の前３月間における入所者等のうち、喀痰吸引又は経管栄養が実施された者の占める割合が１００分の２０以上であること。
</t>
    <phoneticPr fontId="5"/>
  </si>
  <si>
    <t>室料相当額控除</t>
    <rPh sb="0" eb="7">
      <t>シツリョウソウトウガクコウジョ</t>
    </rPh>
    <phoneticPr fontId="5"/>
  </si>
  <si>
    <t xml:space="preserve">当該指定短期入所療養介護を行う介護老人保健施設が、室料相当額控除に該当する
</t>
    <rPh sb="2" eb="4">
      <t>シテイ</t>
    </rPh>
    <rPh sb="4" eb="12">
      <t>タンキニュウショリョウヨウカイゴ</t>
    </rPh>
    <rPh sb="13" eb="14">
      <t>オコナ</t>
    </rPh>
    <rPh sb="15" eb="21">
      <t>カイゴロウジンホケン</t>
    </rPh>
    <rPh sb="21" eb="23">
      <t>シセツ</t>
    </rPh>
    <rPh sb="25" eb="32">
      <t>シツリョウソウトウガクコウジョ</t>
    </rPh>
    <rPh sb="33" eb="35">
      <t>ガイトウ</t>
    </rPh>
    <phoneticPr fontId="5"/>
  </si>
  <si>
    <t>R7.8.1から</t>
    <phoneticPr fontId="5"/>
  </si>
  <si>
    <t>施設側:</t>
    <rPh sb="0" eb="2">
      <t>シセツ</t>
    </rPh>
    <rPh sb="2" eb="3">
      <t>ガワ</t>
    </rPh>
    <phoneticPr fontId="5"/>
  </si>
  <si>
    <t>□</t>
    <phoneticPr fontId="19"/>
  </si>
  <si>
    <t>あり</t>
    <phoneticPr fontId="19"/>
  </si>
  <si>
    <t>介護職員処遇改善計画書</t>
    <rPh sb="0" eb="2">
      <t>カイゴ</t>
    </rPh>
    <rPh sb="2" eb="4">
      <t>ショクイン</t>
    </rPh>
    <rPh sb="4" eb="6">
      <t>ショグウ</t>
    </rPh>
    <rPh sb="6" eb="8">
      <t>カイゼン</t>
    </rPh>
    <rPh sb="8" eb="11">
      <t>ケイカクショ</t>
    </rPh>
    <phoneticPr fontId="19"/>
  </si>
  <si>
    <t xml:space="preserve">(一)　仮に介護職員等処遇改善加算(Ⅳ)を算定した場合に算定することが見込まれる額の1/2以上を基本給又は毎月支払われる手当に充てるものであること
</t>
    <phoneticPr fontId="5"/>
  </si>
  <si>
    <t>該当</t>
    <rPh sb="0" eb="2">
      <t>ガイトウ</t>
    </rPh>
    <phoneticPr fontId="19"/>
  </si>
  <si>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5"/>
  </si>
  <si>
    <t>実績報告書</t>
    <rPh sb="0" eb="2">
      <t>ジッセキ</t>
    </rPh>
    <rPh sb="2" eb="5">
      <t>ホウコクショ</t>
    </rPh>
    <phoneticPr fontId="19"/>
  </si>
  <si>
    <t xml:space="preserve">⑤　前12月間に労働関係の法令に違反し、罰金以上の刑
</t>
    <rPh sb="8" eb="10">
      <t>ロウドウ</t>
    </rPh>
    <rPh sb="10" eb="12">
      <t>カンケイ</t>
    </rPh>
    <phoneticPr fontId="22"/>
  </si>
  <si>
    <t>なし</t>
    <phoneticPr fontId="19"/>
  </si>
  <si>
    <t>適正に納付</t>
    <rPh sb="0" eb="2">
      <t>テキセイ</t>
    </rPh>
    <rPh sb="3" eb="5">
      <t>ノウフ</t>
    </rPh>
    <phoneticPr fontId="19"/>
  </si>
  <si>
    <t xml:space="preserve">⑦　次の(一)、(二)、（三）のいずれにも適合
</t>
    <phoneticPr fontId="5"/>
  </si>
  <si>
    <t>適合</t>
    <rPh sb="0" eb="2">
      <t>テキゴウ</t>
    </rPh>
    <phoneticPr fontId="19"/>
  </si>
  <si>
    <t xml:space="preserve">(一)　任用の際の職責又は職務内容等の要件を書面で作成し、全ての介護職員に周知
</t>
    <phoneticPr fontId="5"/>
  </si>
  <si>
    <t xml:space="preserve">(二)　資質の向上の支援に関する計画の策定、研修の実施又は研修の機会の確保し、全ての介護職員に周知
</t>
    <phoneticPr fontId="5"/>
  </si>
  <si>
    <t>研修計画書</t>
    <rPh sb="0" eb="2">
      <t>ケンシュウ</t>
    </rPh>
    <rPh sb="2" eb="4">
      <t>ケイカク</t>
    </rPh>
    <rPh sb="4" eb="5">
      <t>ショ</t>
    </rPh>
    <phoneticPr fontId="19"/>
  </si>
  <si>
    <t xml:space="preserve">(三)経験もしくは資格等に応じて昇給する仕組み又は一定の基準に基づき定期に昇給を判定する仕組みを設け、全ての職員に周知
</t>
    <phoneticPr fontId="5"/>
  </si>
  <si>
    <t>算定あり</t>
    <rPh sb="0" eb="2">
      <t>サンテイ</t>
    </rPh>
    <phoneticPr fontId="19"/>
  </si>
  <si>
    <t xml:space="preserve">介護職員等処遇改善加算(Ⅰイ)の①から⑩までのいずれにも適合すること
</t>
    <phoneticPr fontId="5"/>
  </si>
  <si>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5"/>
  </si>
  <si>
    <t>(一)　ケアプランデータ連携システム（厚生労働省がケアプランデータ連携システムと同等の機能とセキュリティを有するシステムとして認めたものを含む。以下同じ。）を利用している</t>
    <phoneticPr fontId="5"/>
  </si>
  <si>
    <t>(二)　生産性向上推進体制加算Ⅰ又はⅡを算定している</t>
    <phoneticPr fontId="5"/>
  </si>
  <si>
    <t xml:space="preserve">介護職員等処遇改善加算(Ⅰイ)の①から⑨までのいずれにも適合すること
</t>
    <phoneticPr fontId="5"/>
  </si>
  <si>
    <t xml:space="preserve">介護職員等処遇改善加算(Ⅰイ)の①(一)及び②から⑧までのいずれにも適合すること
</t>
    <phoneticPr fontId="5"/>
  </si>
  <si>
    <t xml:space="preserve">介護職員等処遇改善加算(Ⅰイ)の①(一)、②から⑥まで、⑦(一)から(二)まで及び⑧のいずれにも適合すること
</t>
    <phoneticPr fontId="5"/>
  </si>
  <si>
    <t xml:space="preserve">⑩　サービス提供体制強化加算(Ⅰ）又は(Ⅱ）を算定
</t>
    <phoneticPr fontId="5"/>
  </si>
  <si>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19"/>
  </si>
  <si>
    <t>介護職員等処遇改善加算（Ⅱ）(令和8年5月まで)</t>
    <rPh sb="0" eb="2">
      <t>カイゴ</t>
    </rPh>
    <rPh sb="2" eb="4">
      <t>ショクイン</t>
    </rPh>
    <rPh sb="4" eb="5">
      <t>トウ</t>
    </rPh>
    <rPh sb="5" eb="7">
      <t>ショグウ</t>
    </rPh>
    <rPh sb="7" eb="9">
      <t>カイゼン</t>
    </rPh>
    <rPh sb="9" eb="11">
      <t>カサン</t>
    </rPh>
    <phoneticPr fontId="19"/>
  </si>
  <si>
    <t>介護職員等処遇改善加算（Ⅲ）(令和8年5月まで)</t>
    <rPh sb="0" eb="2">
      <t>カイゴ</t>
    </rPh>
    <rPh sb="2" eb="4">
      <t>ショクイン</t>
    </rPh>
    <rPh sb="4" eb="5">
      <t>トウ</t>
    </rPh>
    <rPh sb="5" eb="7">
      <t>ショグウ</t>
    </rPh>
    <rPh sb="7" eb="9">
      <t>カイゼン</t>
    </rPh>
    <rPh sb="9" eb="11">
      <t>カサン</t>
    </rPh>
    <phoneticPr fontId="19"/>
  </si>
  <si>
    <t>介護職員等処遇改善加算（Ⅳ）(令和8年5月まで)</t>
    <rPh sb="0" eb="2">
      <t>カイゴ</t>
    </rPh>
    <rPh sb="2" eb="4">
      <t>ショクイン</t>
    </rPh>
    <rPh sb="4" eb="5">
      <t>トウ</t>
    </rPh>
    <rPh sb="5" eb="7">
      <t>ショグウ</t>
    </rPh>
    <rPh sb="7" eb="9">
      <t>カイゼン</t>
    </rPh>
    <rPh sb="9" eb="11">
      <t>カサン</t>
    </rPh>
    <phoneticPr fontId="19"/>
  </si>
  <si>
    <t>介護職員等処遇改善加算（Ⅰイ）(令和8年6月から)</t>
    <rPh sb="0" eb="2">
      <t>カイゴ</t>
    </rPh>
    <rPh sb="2" eb="4">
      <t>ショクイン</t>
    </rPh>
    <rPh sb="4" eb="5">
      <t>トウ</t>
    </rPh>
    <rPh sb="5" eb="7">
      <t>ショグウ</t>
    </rPh>
    <rPh sb="7" eb="9">
      <t>カイゼン</t>
    </rPh>
    <rPh sb="9" eb="11">
      <t>カサン</t>
    </rPh>
    <phoneticPr fontId="19"/>
  </si>
  <si>
    <t>介護職員等処遇改善加算（Ⅰロ）(令和8年6月から)</t>
    <rPh sb="0" eb="2">
      <t>カイゴ</t>
    </rPh>
    <rPh sb="2" eb="4">
      <t>ショクイン</t>
    </rPh>
    <rPh sb="4" eb="5">
      <t>トウ</t>
    </rPh>
    <rPh sb="5" eb="7">
      <t>ショグウ</t>
    </rPh>
    <rPh sb="7" eb="9">
      <t>カイゼン</t>
    </rPh>
    <rPh sb="9" eb="11">
      <t>カサン</t>
    </rPh>
    <phoneticPr fontId="19"/>
  </si>
  <si>
    <t>介護職員等処遇改善加算（Ⅱイ）(令和8年6月から)</t>
    <rPh sb="0" eb="2">
      <t>カイゴ</t>
    </rPh>
    <rPh sb="2" eb="4">
      <t>ショクイン</t>
    </rPh>
    <rPh sb="4" eb="5">
      <t>トウ</t>
    </rPh>
    <rPh sb="5" eb="7">
      <t>ショグウ</t>
    </rPh>
    <rPh sb="7" eb="9">
      <t>カイゼン</t>
    </rPh>
    <rPh sb="9" eb="11">
      <t>カサン</t>
    </rPh>
    <phoneticPr fontId="19"/>
  </si>
  <si>
    <t>介護職員等処遇改善加算（Ⅱロ）(令和8年6月から)</t>
    <rPh sb="0" eb="2">
      <t>カイゴ</t>
    </rPh>
    <rPh sb="2" eb="4">
      <t>ショクイン</t>
    </rPh>
    <rPh sb="4" eb="5">
      <t>トウ</t>
    </rPh>
    <rPh sb="5" eb="7">
      <t>ショグウ</t>
    </rPh>
    <rPh sb="7" eb="9">
      <t>カイゼン</t>
    </rPh>
    <rPh sb="9" eb="11">
      <t>カサン</t>
    </rPh>
    <phoneticPr fontId="19"/>
  </si>
  <si>
    <t>介護職員等処遇改善加算（Ⅲ）(令和8年6月から)</t>
    <rPh sb="0" eb="2">
      <t>カイゴ</t>
    </rPh>
    <rPh sb="2" eb="4">
      <t>ショクイン</t>
    </rPh>
    <rPh sb="4" eb="5">
      <t>トウ</t>
    </rPh>
    <rPh sb="5" eb="7">
      <t>ショグウ</t>
    </rPh>
    <rPh sb="7" eb="9">
      <t>カイゼン</t>
    </rPh>
    <rPh sb="9" eb="11">
      <t>カサン</t>
    </rPh>
    <phoneticPr fontId="19"/>
  </si>
  <si>
    <t>介護職員等処遇改善加算（Ⅳ）(令和8年6月から)</t>
    <rPh sb="0" eb="2">
      <t>カイゴ</t>
    </rPh>
    <rPh sb="2" eb="4">
      <t>ショクイン</t>
    </rPh>
    <rPh sb="4" eb="5">
      <t>トウ</t>
    </rPh>
    <rPh sb="5" eb="7">
      <t>ショグウ</t>
    </rPh>
    <rPh sb="7" eb="9">
      <t>カイゼン</t>
    </rPh>
    <rPh sb="9" eb="11">
      <t>カサン</t>
    </rPh>
    <phoneticPr fontId="19"/>
  </si>
  <si>
    <t>介護職員等処遇改善加算（Ⅰ）(令和8年5月まで)</t>
    <rPh sb="0" eb="2">
      <t>カイゴ</t>
    </rPh>
    <rPh sb="2" eb="4">
      <t>ショクイン</t>
    </rPh>
    <rPh sb="4" eb="5">
      <t>トウ</t>
    </rPh>
    <rPh sb="5" eb="7">
      <t>ショグウ</t>
    </rPh>
    <rPh sb="7" eb="9">
      <t>カイゼン</t>
    </rPh>
    <rPh sb="9" eb="11">
      <t>カサン</t>
    </rPh>
    <phoneticPr fontId="5"/>
  </si>
  <si>
    <t>介護職員等処遇改善加算（Ⅳ）(令和8年5月まで)</t>
    <rPh sb="0" eb="2">
      <t>カイゴ</t>
    </rPh>
    <rPh sb="2" eb="4">
      <t>ショクイン</t>
    </rPh>
    <rPh sb="4" eb="5">
      <t>トウ</t>
    </rPh>
    <rPh sb="5" eb="7">
      <t>ショグウ</t>
    </rPh>
    <rPh sb="7" eb="9">
      <t>カイゼン</t>
    </rPh>
    <rPh sb="9" eb="11">
      <t>カサン</t>
    </rPh>
    <phoneticPr fontId="5"/>
  </si>
  <si>
    <t>介護職員等処遇改善加算（Ⅰイ）(令和8年6月から)</t>
    <phoneticPr fontId="5"/>
  </si>
  <si>
    <t>介護職員等処遇改善加算（Ⅰロ）(令和8年6月から)</t>
    <phoneticPr fontId="5"/>
  </si>
  <si>
    <t>介護職員等処遇改善加算（Ⅱイ）(令和8年6月から)</t>
    <phoneticPr fontId="5"/>
  </si>
  <si>
    <t>介護職員等処遇改善加算（Ⅱロ）(令和8年6月から)</t>
    <phoneticPr fontId="5"/>
  </si>
  <si>
    <t>介護職員等処遇改善加算（Ⅲ）(令和8年6月から)</t>
    <phoneticPr fontId="5"/>
  </si>
  <si>
    <t>介護職員等処遇改善加算（Ⅳ）(令和8年6月から)</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</si>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</sst>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23">
    <font>
      <sz val="11"/>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sz val="6"/>
      <name val="ＭＳ Ｐゴシック"/>
      <family val="3"/>
    </font>
    <font>
      <sz val="10"/>
      <name val="游ゴシック Light"/>
      <family val="3"/>
      <charset val="128"/>
    </font>
    <font>
      <sz val="12"/>
      <name val="ＭＳ Ｐゴシック"/>
      <family val="3"/>
    </font>
    <font>
      <sz val="11"/>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hair">
        <color indexed="64"/>
      </bottom>
      <diagonal/>
    </border>
    <border>
      <left/>
      <right/>
      <top style="dotted">
        <color indexed="64"/>
      </top>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right style="dotted">
        <color indexed="64"/>
      </right>
      <top/>
      <bottom/>
      <diagonal/>
    </border>
  </borders>
  <cellStyleXfs count="2">
    <xf numFmtId="0" fontId="0" fillId="0" borderId="0">
      <alignment vertical="center"/>
    </xf>
    <xf numFmtId="0" fontId="7" fillId="0" borderId="0">
      <alignment vertical="center"/>
    </xf>
  </cellStyleXfs>
  <cellXfs count="277">
    <xf numFmtId="0" fontId="0" fillId="0" borderId="0" xfId="0" applyAlignment="1">
      <alignment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shrinkToFit="1"/>
      <protection locked="0"/>
    </xf>
    <xf numFmtId="0" fontId="3" fillId="3" borderId="27" xfId="0" applyFont="1" applyFill="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4" fillId="0" borderId="49" xfId="0" applyFont="1" applyBorder="1" applyProtection="1">
      <alignment vertical="center"/>
      <protection locked="0"/>
    </xf>
    <xf numFmtId="0" fontId="11" fillId="4" borderId="0" xfId="0" applyFont="1" applyFill="1" applyAlignment="1" applyProtection="1">
      <alignment horizontal="right" vertical="center"/>
      <protection locked="0"/>
    </xf>
    <xf numFmtId="0" fontId="11" fillId="4" borderId="0" xfId="0" applyFont="1" applyFill="1" applyProtection="1">
      <alignment vertical="center"/>
      <protection locked="0"/>
    </xf>
    <xf numFmtId="0" fontId="0" fillId="0" borderId="0" xfId="0">
      <alignment vertical="center"/>
    </xf>
    <xf numFmtId="0" fontId="3" fillId="0" borderId="23" xfId="0" applyFont="1" applyBorder="1" applyAlignment="1" applyProtection="1">
      <alignment horizontal="center" vertical="center" wrapText="1"/>
      <protection locked="0"/>
    </xf>
    <xf numFmtId="0" fontId="4" fillId="2" borderId="0" xfId="0" applyFont="1" applyFill="1" applyAlignment="1" applyProtection="1">
      <alignment horizontal="left" vertical="center"/>
      <protection locked="0"/>
    </xf>
    <xf numFmtId="0" fontId="4" fillId="0" borderId="0" xfId="0" applyFont="1" applyAlignment="1" applyProtection="1">
      <alignment horizontal="center" vertical="center" wrapText="1"/>
      <protection locked="0"/>
    </xf>
    <xf numFmtId="0" fontId="0" fillId="0" borderId="0" xfId="0" applyProtection="1">
      <alignment vertical="center"/>
      <protection locked="0"/>
    </xf>
    <xf numFmtId="0" fontId="3" fillId="0" borderId="0" xfId="0" applyFont="1" applyProtection="1">
      <alignment vertical="center"/>
      <protection locked="0"/>
    </xf>
    <xf numFmtId="0" fontId="14" fillId="0" borderId="0" xfId="0" applyFont="1" applyProtection="1">
      <alignment vertical="center"/>
      <protection locked="0"/>
    </xf>
    <xf numFmtId="0" fontId="2" fillId="2" borderId="0" xfId="0" applyFont="1" applyFill="1" applyAlignment="1" applyProtection="1">
      <alignment vertical="center"/>
      <protection locked="0"/>
    </xf>
    <xf numFmtId="177" fontId="9" fillId="0" borderId="0" xfId="0" applyNumberFormat="1" applyFont="1" applyProtection="1">
      <alignment vertical="center"/>
      <protection locked="0"/>
    </xf>
    <xf numFmtId="0" fontId="2" fillId="0" borderId="0" xfId="0" applyFont="1" applyProtection="1">
      <alignment vertical="center"/>
      <protection locked="0"/>
    </xf>
    <xf numFmtId="0" fontId="1" fillId="0" borderId="1"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1" fillId="0" borderId="23"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vertical="center" shrinkToFit="1"/>
      <protection locked="0"/>
    </xf>
    <xf numFmtId="0" fontId="3" fillId="0" borderId="0" xfId="0" applyFont="1" applyFill="1" applyAlignment="1" applyProtection="1">
      <alignment vertical="center"/>
      <protection locked="0"/>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shrinkToFit="1"/>
      <protection locked="0"/>
    </xf>
    <xf numFmtId="0" fontId="1" fillId="0" borderId="2" xfId="0" applyFont="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top" wrapText="1"/>
      <protection locked="0"/>
    </xf>
    <xf numFmtId="0" fontId="1" fillId="0" borderId="35"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20" xfId="0"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 fillId="0" borderId="10" xfId="0" applyFont="1" applyFill="1" applyBorder="1" applyAlignment="1" applyProtection="1">
      <alignment horizontal="center" vertical="center" shrinkToFit="1"/>
      <protection locked="0"/>
    </xf>
    <xf numFmtId="0" fontId="1" fillId="0" borderId="8"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protection locked="0"/>
    </xf>
    <xf numFmtId="0" fontId="1" fillId="0" borderId="5" xfId="0" applyFont="1" applyFill="1" applyBorder="1" applyAlignment="1" applyProtection="1">
      <alignment horizontal="center" vertical="center" shrinkToFit="1"/>
      <protection locked="0"/>
    </xf>
    <xf numFmtId="0" fontId="1" fillId="0" borderId="33" xfId="0"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shrinkToFit="1"/>
      <protection locked="0"/>
    </xf>
    <xf numFmtId="0" fontId="1" fillId="0" borderId="18" xfId="0" applyFont="1" applyFill="1" applyBorder="1" applyAlignment="1" applyProtection="1">
      <alignment horizontal="center" vertical="center" shrinkToFit="1"/>
      <protection locked="0"/>
    </xf>
    <xf numFmtId="0" fontId="1" fillId="0" borderId="16" xfId="0" applyFont="1" applyFill="1" applyBorder="1" applyAlignment="1" applyProtection="1">
      <alignment horizontal="center" vertical="center" shrinkToFit="1"/>
      <protection locked="0"/>
    </xf>
    <xf numFmtId="0" fontId="1" fillId="0" borderId="29" xfId="0" applyFont="1" applyFill="1" applyBorder="1" applyAlignment="1" applyProtection="1">
      <alignment horizontal="center" vertical="center" shrinkToFit="1"/>
      <protection locked="0"/>
    </xf>
    <xf numFmtId="0" fontId="1" fillId="0" borderId="37" xfId="0" applyFont="1" applyFill="1" applyBorder="1" applyAlignment="1" applyProtection="1">
      <alignment horizontal="center" vertical="center" shrinkToFit="1"/>
      <protection locked="0"/>
    </xf>
    <xf numFmtId="0" fontId="1" fillId="0" borderId="31" xfId="0" applyFont="1" applyFill="1" applyBorder="1" applyAlignment="1" applyProtection="1">
      <alignment horizontal="center" vertical="center" shrinkToFit="1"/>
      <protection locked="0"/>
    </xf>
    <xf numFmtId="0" fontId="1" fillId="0" borderId="9" xfId="0" applyFont="1" applyBorder="1" applyAlignment="1" applyProtection="1">
      <alignment horizontal="left" vertical="center" wrapText="1" shrinkToFit="1"/>
      <protection locked="0"/>
    </xf>
    <xf numFmtId="0" fontId="1" fillId="0" borderId="12" xfId="0" applyFont="1" applyFill="1" applyBorder="1" applyAlignment="1" applyProtection="1">
      <alignment horizontal="left" vertical="center" wrapText="1" shrinkToFit="1"/>
      <protection locked="0"/>
    </xf>
    <xf numFmtId="0" fontId="1" fillId="0" borderId="41" xfId="0" applyFont="1" applyFill="1" applyBorder="1" applyAlignment="1" applyProtection="1">
      <alignment horizontal="left" vertical="center" wrapText="1" shrinkToFit="1"/>
      <protection locked="0"/>
    </xf>
    <xf numFmtId="0" fontId="1" fillId="0" borderId="14" xfId="0" applyFont="1" applyFill="1" applyBorder="1" applyAlignment="1" applyProtection="1">
      <alignment horizontal="left" vertical="center" wrapText="1" shrinkToFit="1"/>
      <protection locked="0"/>
    </xf>
    <xf numFmtId="0" fontId="1" fillId="0" borderId="19" xfId="0" applyFont="1" applyFill="1" applyBorder="1" applyAlignment="1" applyProtection="1">
      <alignment horizontal="left" vertical="center" wrapText="1" shrinkToFit="1"/>
      <protection locked="0"/>
    </xf>
    <xf numFmtId="0" fontId="1" fillId="0" borderId="17" xfId="0" applyFont="1" applyFill="1" applyBorder="1" applyAlignment="1" applyProtection="1">
      <alignment horizontal="left" vertical="center" wrapText="1" shrinkToFit="1"/>
      <protection locked="0"/>
    </xf>
    <xf numFmtId="0" fontId="1" fillId="0" borderId="12"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shrinkToFit="1"/>
      <protection locked="0"/>
    </xf>
    <xf numFmtId="0" fontId="1" fillId="0" borderId="22" xfId="0" applyFont="1" applyFill="1" applyBorder="1" applyAlignment="1" applyProtection="1">
      <alignment horizontal="left" vertical="center" wrapText="1" shrinkToFit="1"/>
      <protection locked="0"/>
    </xf>
    <xf numFmtId="0" fontId="1" fillId="0" borderId="51" xfId="0" applyFont="1" applyFill="1" applyBorder="1" applyAlignment="1" applyProtection="1">
      <alignment horizontal="left" vertical="center" wrapText="1" shrinkToFit="1"/>
      <protection locked="0"/>
    </xf>
    <xf numFmtId="0" fontId="1" fillId="0" borderId="24" xfId="0" applyFont="1" applyFill="1" applyBorder="1" applyAlignment="1" applyProtection="1">
      <alignment horizontal="left" vertical="center" wrapText="1" shrinkToFit="1"/>
      <protection locked="0"/>
    </xf>
    <xf numFmtId="0" fontId="1" fillId="0" borderId="6" xfId="0" applyFont="1" applyFill="1" applyBorder="1" applyAlignment="1" applyProtection="1">
      <alignment horizontal="left" vertical="center" wrapText="1" shrinkToFit="1"/>
      <protection locked="0"/>
    </xf>
    <xf numFmtId="0" fontId="1" fillId="0" borderId="34" xfId="0" applyFont="1" applyFill="1" applyBorder="1" applyAlignment="1" applyProtection="1">
      <alignment horizontal="left" vertical="center" wrapText="1" shrinkToFit="1"/>
      <protection locked="0"/>
    </xf>
    <xf numFmtId="0" fontId="1" fillId="0" borderId="0" xfId="0" applyFont="1" applyFill="1" applyBorder="1" applyAlignment="1" applyProtection="1">
      <alignment horizontal="left" vertical="center" wrapText="1" shrinkToFit="1"/>
      <protection locked="0"/>
    </xf>
    <xf numFmtId="0" fontId="1" fillId="0" borderId="30" xfId="0" applyFont="1" applyFill="1" applyBorder="1" applyAlignment="1" applyProtection="1">
      <alignment horizontal="left" vertical="center" wrapText="1" shrinkToFit="1"/>
      <protection locked="0"/>
    </xf>
    <xf numFmtId="0" fontId="1" fillId="0" borderId="44" xfId="0" applyFont="1" applyFill="1" applyBorder="1" applyAlignment="1" applyProtection="1">
      <alignment horizontal="left" vertical="center" wrapText="1" shrinkToFit="1"/>
      <protection locked="0"/>
    </xf>
    <xf numFmtId="0" fontId="1" fillId="0" borderId="14"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27" xfId="0" applyFont="1" applyFill="1" applyBorder="1" applyAlignment="1" applyProtection="1">
      <alignment horizontal="left" vertical="top" wrapText="1"/>
      <protection locked="0"/>
    </xf>
    <xf numFmtId="0" fontId="1" fillId="0" borderId="32" xfId="0" applyFont="1" applyBorder="1" applyAlignment="1" applyProtection="1">
      <alignment horizontal="left" vertical="top" wrapText="1"/>
      <protection locked="0"/>
    </xf>
    <xf numFmtId="0" fontId="1" fillId="0" borderId="42" xfId="0" applyFont="1" applyFill="1" applyBorder="1" applyAlignment="1" applyProtection="1">
      <alignment horizontal="left" vertical="center" wrapText="1" shrinkToFit="1"/>
      <protection locked="0"/>
    </xf>
    <xf numFmtId="0" fontId="12" fillId="0" borderId="20" xfId="0" applyFont="1" applyFill="1" applyBorder="1" applyAlignment="1" applyProtection="1">
      <alignment horizontal="left" vertical="top" wrapText="1"/>
      <protection locked="0"/>
    </xf>
    <xf numFmtId="0" fontId="1" fillId="0" borderId="26" xfId="0" applyFont="1" applyFill="1" applyBorder="1" applyAlignment="1" applyProtection="1">
      <alignment horizontal="center" vertical="center" shrinkToFit="1"/>
      <protection locked="0"/>
    </xf>
    <xf numFmtId="0" fontId="1" fillId="0" borderId="43" xfId="0" applyFont="1" applyFill="1" applyBorder="1" applyAlignment="1" applyProtection="1">
      <alignment horizontal="left" vertical="center" wrapText="1" shrinkToFit="1"/>
      <protection locked="0"/>
    </xf>
    <xf numFmtId="0" fontId="1" fillId="0" borderId="39" xfId="0" applyFont="1" applyFill="1" applyBorder="1" applyAlignment="1" applyProtection="1">
      <alignment horizontal="left" vertical="center" wrapText="1" shrinkToFit="1"/>
      <protection locked="0"/>
    </xf>
    <xf numFmtId="0" fontId="1" fillId="0" borderId="50" xfId="0" applyFont="1" applyBorder="1" applyAlignment="1" applyProtection="1">
      <alignment horizontal="left" vertical="top" wrapText="1"/>
      <protection locked="0"/>
    </xf>
    <xf numFmtId="0" fontId="1" fillId="0" borderId="36" xfId="0" applyFont="1" applyFill="1" applyBorder="1" applyAlignment="1" applyProtection="1">
      <alignment horizontal="left" vertical="center" wrapText="1" shrinkToFit="1"/>
      <protection locked="0"/>
    </xf>
    <xf numFmtId="0" fontId="1" fillId="0" borderId="48" xfId="0" applyFont="1" applyBorder="1" applyAlignment="1" applyProtection="1">
      <alignment horizontal="left" vertical="top" wrapText="1"/>
      <protection locked="0"/>
    </xf>
    <xf numFmtId="0" fontId="1" fillId="0" borderId="9" xfId="0" applyFont="1" applyFill="1" applyBorder="1" applyAlignment="1" applyProtection="1">
      <alignment horizontal="left" vertical="center" wrapText="1" shrinkToFit="1"/>
      <protection locked="0"/>
    </xf>
    <xf numFmtId="0" fontId="1" fillId="0" borderId="20" xfId="0" applyFont="1" applyBorder="1" applyAlignment="1" applyProtection="1">
      <alignment horizontal="left" vertical="top" wrapText="1"/>
      <protection locked="0"/>
    </xf>
    <xf numFmtId="0" fontId="1" fillId="0" borderId="35" xfId="0" applyFont="1" applyBorder="1" applyAlignment="1" applyProtection="1">
      <alignment horizontal="center" vertical="center" shrinkToFit="1"/>
      <protection locked="0"/>
    </xf>
    <xf numFmtId="0" fontId="1" fillId="0" borderId="15" xfId="0" applyFont="1" applyBorder="1" applyAlignment="1" applyProtection="1">
      <alignment horizontal="left" vertical="top" wrapText="1"/>
      <protection locked="0"/>
    </xf>
    <xf numFmtId="0" fontId="1" fillId="0" borderId="31" xfId="0" applyFont="1" applyBorder="1" applyAlignment="1" applyProtection="1">
      <alignment horizontal="center" vertical="center" shrinkToFit="1"/>
      <protection locked="0"/>
    </xf>
    <xf numFmtId="0" fontId="1" fillId="0" borderId="4" xfId="0" applyFont="1" applyBorder="1" applyAlignment="1" applyProtection="1">
      <alignment horizontal="left" vertical="top" wrapText="1"/>
      <protection locked="0"/>
    </xf>
    <xf numFmtId="0" fontId="1" fillId="0" borderId="45" xfId="0" applyFont="1" applyBorder="1" applyAlignment="1" applyProtection="1">
      <alignment horizontal="center" vertical="center" shrinkToFit="1"/>
      <protection locked="0"/>
    </xf>
    <xf numFmtId="0" fontId="1" fillId="0" borderId="46" xfId="0" applyFont="1" applyBorder="1" applyAlignment="1" applyProtection="1">
      <alignment horizontal="left" vertical="center" wrapText="1" shrinkToFit="1"/>
      <protection locked="0"/>
    </xf>
    <xf numFmtId="0" fontId="1" fillId="0" borderId="3" xfId="0" applyFont="1" applyBorder="1" applyAlignment="1" applyProtection="1">
      <alignment horizontal="center" vertical="center" shrinkToFit="1"/>
      <protection locked="0"/>
    </xf>
    <xf numFmtId="0" fontId="1" fillId="0" borderId="30" xfId="0" applyFont="1" applyBorder="1" applyAlignment="1" applyProtection="1">
      <alignment horizontal="left" vertical="center" wrapText="1" shrinkToFit="1"/>
      <protection locked="0"/>
    </xf>
    <xf numFmtId="0" fontId="1" fillId="0" borderId="7" xfId="0" applyFont="1" applyBorder="1" applyAlignment="1" applyProtection="1">
      <alignment horizontal="left" vertical="top" wrapText="1"/>
      <protection locked="0"/>
    </xf>
    <xf numFmtId="0" fontId="1" fillId="0" borderId="13" xfId="0" applyFont="1" applyBorder="1" applyAlignment="1" applyProtection="1">
      <alignment horizontal="center" vertical="center" shrinkToFit="1"/>
      <protection locked="0"/>
    </xf>
    <xf numFmtId="0" fontId="1" fillId="0" borderId="6"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 fillId="0" borderId="16" xfId="0" applyFont="1" applyBorder="1" applyAlignment="1" applyProtection="1">
      <alignment horizontal="center" vertical="center" shrinkToFit="1"/>
      <protection locked="0"/>
    </xf>
    <xf numFmtId="0" fontId="1" fillId="0" borderId="17" xfId="0" applyFont="1" applyBorder="1" applyAlignment="1" applyProtection="1">
      <alignment horizontal="left" vertical="center" wrapText="1" shrinkToFit="1"/>
      <protection locked="0"/>
    </xf>
    <xf numFmtId="0" fontId="1" fillId="0" borderId="14" xfId="0" applyFont="1" applyBorder="1" applyAlignment="1" applyProtection="1">
      <alignment horizontal="left" vertical="center" wrapText="1" shrinkToFit="1"/>
      <protection locked="0"/>
    </xf>
    <xf numFmtId="0" fontId="1" fillId="0" borderId="38" xfId="0" applyFont="1" applyFill="1" applyBorder="1" applyAlignment="1" applyProtection="1">
      <alignment horizontal="left" vertical="center" wrapText="1" shrinkToFit="1"/>
      <protection locked="0"/>
    </xf>
    <xf numFmtId="0" fontId="0" fillId="0" borderId="13" xfId="0" applyFont="1" applyBorder="1" applyAlignment="1" applyProtection="1">
      <alignment horizontal="center" vertical="center" shrinkToFit="1"/>
      <protection locked="0"/>
    </xf>
    <xf numFmtId="0" fontId="1" fillId="0" borderId="2" xfId="1" applyFont="1" applyBorder="1" applyAlignment="1" applyProtection="1">
      <alignment horizontal="left" vertical="top" wrapText="1"/>
      <protection locked="0"/>
    </xf>
    <xf numFmtId="0" fontId="1" fillId="0" borderId="3" xfId="1" applyFont="1" applyBorder="1" applyAlignment="1" applyProtection="1">
      <alignment horizontal="center" vertical="center" shrinkToFit="1"/>
      <protection locked="0"/>
    </xf>
    <xf numFmtId="0" fontId="1" fillId="0" borderId="12" xfId="1" applyFont="1" applyBorder="1" applyAlignment="1" applyProtection="1">
      <alignment horizontal="left" vertical="center" wrapText="1" shrinkToFit="1"/>
      <protection locked="0"/>
    </xf>
    <xf numFmtId="0" fontId="1" fillId="0" borderId="15" xfId="1" applyFont="1" applyBorder="1" applyAlignment="1" applyProtection="1">
      <alignment horizontal="left" vertical="top" wrapText="1"/>
      <protection locked="0"/>
    </xf>
    <xf numFmtId="0" fontId="1" fillId="0" borderId="16" xfId="1" applyFont="1" applyBorder="1" applyAlignment="1" applyProtection="1">
      <alignment horizontal="center" vertical="center" shrinkToFit="1"/>
      <protection locked="0"/>
    </xf>
    <xf numFmtId="0" fontId="1" fillId="0" borderId="17" xfId="1" applyFont="1" applyBorder="1" applyAlignment="1" applyProtection="1">
      <alignment horizontal="left" vertical="center" wrapText="1" shrinkToFit="1"/>
      <protection locked="0"/>
    </xf>
    <xf numFmtId="0" fontId="1" fillId="0" borderId="7" xfId="1" applyFont="1" applyBorder="1" applyAlignment="1" applyProtection="1">
      <alignment horizontal="left" vertical="top" wrapText="1"/>
      <protection locked="0"/>
    </xf>
    <xf numFmtId="0" fontId="1" fillId="0" borderId="13" xfId="1" applyFont="1" applyBorder="1" applyAlignment="1" applyProtection="1">
      <alignment horizontal="center" vertical="center" shrinkToFit="1"/>
      <protection locked="0"/>
    </xf>
    <xf numFmtId="0" fontId="1" fillId="0" borderId="14" xfId="1" applyFont="1" applyBorder="1" applyAlignment="1" applyProtection="1">
      <alignment horizontal="left" vertical="center" wrapText="1" shrinkToFit="1"/>
      <protection locked="0"/>
    </xf>
    <xf numFmtId="0" fontId="1" fillId="0" borderId="20" xfId="1" applyFont="1" applyBorder="1" applyAlignment="1" applyProtection="1">
      <alignment horizontal="left" vertical="top" wrapText="1"/>
      <protection locked="0"/>
    </xf>
    <xf numFmtId="0" fontId="1" fillId="0" borderId="18" xfId="1" applyFont="1" applyBorder="1" applyAlignment="1" applyProtection="1">
      <alignment horizontal="center" vertical="center" shrinkToFit="1"/>
      <protection locked="0"/>
    </xf>
    <xf numFmtId="0" fontId="1" fillId="0" borderId="19" xfId="1" applyFont="1" applyBorder="1" applyAlignment="1" applyProtection="1">
      <alignment horizontal="left" vertical="center" wrapText="1" shrinkToFit="1"/>
      <protection locked="0"/>
    </xf>
    <xf numFmtId="0" fontId="1" fillId="0" borderId="4" xfId="1" applyFont="1" applyBorder="1" applyAlignment="1" applyProtection="1">
      <alignment horizontal="left" vertical="top" wrapText="1"/>
      <protection locked="0"/>
    </xf>
    <xf numFmtId="0" fontId="1" fillId="0" borderId="5" xfId="1" applyFont="1" applyBorder="1" applyAlignment="1" applyProtection="1">
      <alignment horizontal="center" vertical="center" shrinkToFit="1"/>
      <protection locked="0"/>
    </xf>
    <xf numFmtId="0" fontId="1" fillId="0" borderId="41" xfId="1" applyFont="1" applyBorder="1" applyAlignment="1" applyProtection="1">
      <alignment horizontal="left" vertical="center" wrapText="1" shrinkToFit="1"/>
      <protection locked="0"/>
    </xf>
    <xf numFmtId="176" fontId="1" fillId="0" borderId="29" xfId="0" applyNumberFormat="1" applyFont="1" applyBorder="1" applyAlignment="1" applyProtection="1">
      <alignment horizontal="center" vertical="center" shrinkToFit="1"/>
      <protection locked="0"/>
    </xf>
    <xf numFmtId="0" fontId="1" fillId="0" borderId="44" xfId="0" applyFont="1" applyBorder="1" applyAlignment="1" applyProtection="1">
      <alignment horizontal="left" vertical="center" wrapText="1" shrinkToFit="1"/>
      <protection locked="0"/>
    </xf>
    <xf numFmtId="176" fontId="1" fillId="0" borderId="31" xfId="0" applyNumberFormat="1" applyFont="1" applyBorder="1" applyAlignment="1" applyProtection="1">
      <alignment horizontal="center" vertical="center" shrinkToFit="1"/>
      <protection locked="0"/>
    </xf>
    <xf numFmtId="0" fontId="1" fillId="0" borderId="42" xfId="0" applyFont="1" applyBorder="1" applyAlignment="1" applyProtection="1">
      <alignment horizontal="left" vertical="center" wrapText="1" shrinkToFit="1"/>
      <protection locked="0"/>
    </xf>
    <xf numFmtId="0" fontId="1" fillId="0" borderId="31"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176" fontId="1" fillId="0" borderId="45" xfId="0" applyNumberFormat="1" applyFont="1" applyBorder="1" applyAlignment="1" applyProtection="1">
      <alignment horizontal="center" vertical="center" shrinkToFit="1"/>
      <protection locked="0"/>
    </xf>
    <xf numFmtId="176" fontId="1" fillId="0" borderId="32" xfId="0" applyNumberFormat="1" applyFont="1" applyBorder="1" applyAlignment="1" applyProtection="1">
      <alignment horizontal="center" vertical="center" shrinkToFit="1"/>
      <protection locked="0"/>
    </xf>
    <xf numFmtId="0" fontId="1" fillId="0" borderId="39" xfId="0" applyFont="1" applyBorder="1" applyAlignment="1" applyProtection="1">
      <alignment horizontal="left" vertical="center" wrapText="1" shrinkToFit="1"/>
      <protection locked="0"/>
    </xf>
    <xf numFmtId="0" fontId="1" fillId="0" borderId="37" xfId="0" applyFont="1" applyBorder="1" applyAlignment="1" applyProtection="1">
      <alignment horizontal="left" vertical="top" wrapText="1"/>
      <protection locked="0"/>
    </xf>
    <xf numFmtId="176" fontId="1" fillId="0" borderId="37" xfId="0" applyNumberFormat="1" applyFont="1" applyBorder="1" applyAlignment="1" applyProtection="1">
      <alignment horizontal="center" vertical="center" shrinkToFit="1"/>
      <protection locked="0"/>
    </xf>
    <xf numFmtId="0" fontId="1" fillId="0" borderId="38" xfId="0" applyFont="1" applyBorder="1" applyAlignment="1" applyProtection="1">
      <alignment horizontal="left" vertical="center" wrapText="1" shrinkToFit="1"/>
      <protection locked="0"/>
    </xf>
    <xf numFmtId="0" fontId="1" fillId="0" borderId="27" xfId="0" applyFont="1" applyBorder="1" applyAlignment="1" applyProtection="1">
      <alignment horizontal="left" vertical="top" wrapText="1"/>
      <protection locked="0"/>
    </xf>
    <xf numFmtId="176" fontId="1" fillId="0" borderId="27" xfId="0" applyNumberFormat="1" applyFont="1" applyBorder="1" applyAlignment="1" applyProtection="1">
      <alignment horizontal="center" vertical="center" shrinkToFit="1"/>
      <protection locked="0"/>
    </xf>
    <xf numFmtId="0" fontId="1" fillId="0" borderId="47" xfId="0" applyFont="1" applyBorder="1" applyAlignment="1" applyProtection="1">
      <alignment horizontal="left" vertical="center" wrapText="1" shrinkToFit="1"/>
      <protection locked="0"/>
    </xf>
    <xf numFmtId="0" fontId="17" fillId="0" borderId="0" xfId="0" applyFont="1">
      <alignment vertical="center"/>
    </xf>
    <xf numFmtId="0" fontId="0" fillId="0" borderId="0" xfId="0" applyAlignment="1">
      <alignment horizontal="center" vertical="center"/>
    </xf>
    <xf numFmtId="178" fontId="0" fillId="0" borderId="0" xfId="0" applyNumberFormat="1">
      <alignment vertical="center"/>
    </xf>
    <xf numFmtId="0" fontId="12" fillId="0" borderId="7" xfId="0" applyFont="1" applyBorder="1" applyAlignment="1" applyProtection="1">
      <alignment horizontal="left" vertical="top" wrapText="1"/>
      <protection locked="0"/>
    </xf>
    <xf numFmtId="0" fontId="1" fillId="0" borderId="28" xfId="0" applyFont="1" applyFill="1" applyBorder="1" applyAlignment="1" applyProtection="1">
      <alignment horizontal="left" vertical="center" wrapText="1" shrinkToFit="1"/>
      <protection locked="0"/>
    </xf>
    <xf numFmtId="0" fontId="12" fillId="0" borderId="20"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3" fillId="0" borderId="52" xfId="0" applyFont="1" applyBorder="1" applyAlignment="1" applyProtection="1">
      <alignment horizontal="center" vertical="center" wrapText="1"/>
      <protection locked="0"/>
    </xf>
    <xf numFmtId="0" fontId="0" fillId="0" borderId="27" xfId="0" applyFont="1" applyFill="1" applyBorder="1" applyAlignment="1" applyProtection="1">
      <alignment horizontal="center" vertical="center" shrinkToFit="1"/>
      <protection locked="0"/>
    </xf>
    <xf numFmtId="0" fontId="0" fillId="0" borderId="35"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0" fillId="0" borderId="45" xfId="0" applyFont="1" applyFill="1" applyBorder="1" applyAlignment="1" applyProtection="1">
      <alignment horizontal="center" vertical="center" shrinkToFit="1"/>
      <protection locked="0"/>
    </xf>
    <xf numFmtId="0" fontId="0" fillId="0" borderId="29" xfId="0" applyFont="1" applyFill="1" applyBorder="1" applyAlignment="1" applyProtection="1">
      <alignment horizontal="center" vertical="center" shrinkToFit="1"/>
      <protection locked="0"/>
    </xf>
    <xf numFmtId="0" fontId="0" fillId="0" borderId="32" xfId="0" applyFont="1" applyFill="1" applyBorder="1" applyAlignment="1" applyProtection="1">
      <alignment horizontal="center" vertical="center" shrinkToFit="1"/>
      <protection locked="0"/>
    </xf>
    <xf numFmtId="0" fontId="0" fillId="0" borderId="37" xfId="0"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left" vertical="top" wrapText="1"/>
      <protection locked="0"/>
    </xf>
    <xf numFmtId="0" fontId="16" fillId="0" borderId="20" xfId="0" applyFont="1" applyFill="1" applyBorder="1" applyAlignment="1" applyProtection="1">
      <alignment horizontal="left" vertical="top" wrapText="1"/>
      <protection locked="0"/>
    </xf>
    <xf numFmtId="0" fontId="16" fillId="0" borderId="15" xfId="0" applyFont="1" applyFill="1" applyBorder="1" applyAlignment="1" applyProtection="1">
      <alignment horizontal="left" vertical="top" wrapText="1"/>
      <protection locked="0"/>
    </xf>
    <xf numFmtId="0" fontId="16" fillId="0" borderId="4"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11" xfId="0"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16" xfId="0" applyFont="1" applyFill="1" applyBorder="1" applyAlignment="1" applyProtection="1">
      <alignment horizontal="center" vertical="center" shrinkToFit="1"/>
      <protection locked="0"/>
    </xf>
    <xf numFmtId="0" fontId="1" fillId="0" borderId="42" xfId="0" applyFont="1" applyFill="1" applyBorder="1" applyAlignment="1" applyProtection="1">
      <alignment horizontal="left" vertical="center" wrapText="1" shrinkToFit="1"/>
      <protection locked="0"/>
    </xf>
    <xf numFmtId="0" fontId="1" fillId="0" borderId="23"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9" fillId="0" borderId="0" xfId="0" applyFont="1" applyFill="1" applyAlignment="1" applyProtection="1">
      <alignment vertical="center"/>
      <protection locked="0"/>
    </xf>
    <xf numFmtId="0" fontId="1" fillId="0" borderId="23" xfId="0" applyFont="1" applyFill="1" applyBorder="1" applyAlignment="1" applyProtection="1">
      <alignment vertical="top" wrapText="1"/>
      <protection locked="0"/>
    </xf>
    <xf numFmtId="0" fontId="1" fillId="0" borderId="52" xfId="0" applyFont="1" applyFill="1" applyBorder="1" applyAlignment="1" applyProtection="1">
      <alignment vertical="top" wrapText="1"/>
      <protection locked="0"/>
    </xf>
    <xf numFmtId="0" fontId="1" fillId="0" borderId="10" xfId="0" applyFont="1" applyBorder="1" applyAlignment="1" applyProtection="1">
      <alignment horizontal="center" vertical="center" shrinkToFit="1"/>
      <protection locked="0"/>
    </xf>
    <xf numFmtId="0" fontId="1" fillId="0" borderId="40" xfId="0" applyFont="1" applyFill="1" applyBorder="1" applyAlignment="1" applyProtection="1">
      <alignment horizontal="left" vertical="center" wrapText="1"/>
      <protection locked="0"/>
    </xf>
    <xf numFmtId="0" fontId="12" fillId="0" borderId="24" xfId="0" applyFont="1" applyFill="1" applyBorder="1" applyAlignment="1" applyProtection="1">
      <alignment horizontal="left" vertical="top" wrapText="1"/>
      <protection locked="0"/>
    </xf>
    <xf numFmtId="0" fontId="0" fillId="0" borderId="23" xfId="0" applyFont="1" applyFill="1" applyBorder="1" applyAlignment="1" applyProtection="1">
      <alignment horizontal="center" vertical="center" shrinkToFit="1"/>
      <protection locked="0"/>
    </xf>
    <xf numFmtId="0" fontId="16" fillId="0" borderId="24" xfId="0" applyFont="1" applyFill="1" applyBorder="1" applyAlignment="1" applyProtection="1">
      <alignment horizontal="left" vertical="top" wrapText="1"/>
      <protection locked="0"/>
    </xf>
    <xf numFmtId="0" fontId="1" fillId="0" borderId="53" xfId="0" applyFont="1" applyBorder="1" applyAlignment="1" applyProtection="1">
      <alignment horizontal="left" vertical="top" wrapText="1"/>
      <protection locked="0"/>
    </xf>
    <xf numFmtId="0" fontId="1" fillId="0" borderId="46" xfId="0" applyFont="1" applyFill="1" applyBorder="1" applyAlignment="1" applyProtection="1">
      <alignment horizontal="left" vertical="center" wrapText="1" shrinkToFit="1"/>
      <protection locked="0"/>
    </xf>
    <xf numFmtId="0" fontId="0" fillId="0" borderId="4" xfId="0" applyFont="1" applyFill="1" applyBorder="1" applyAlignment="1" applyProtection="1">
      <alignment horizontal="center" vertical="center" shrinkToFit="1"/>
      <protection locked="0"/>
    </xf>
    <xf numFmtId="176" fontId="18" fillId="5" borderId="31" xfId="0" applyNumberFormat="1" applyFont="1" applyFill="1" applyBorder="1" applyAlignment="1" applyProtection="1">
      <alignment horizontal="center" vertical="center" shrinkToFit="1"/>
      <protection locked="0"/>
    </xf>
    <xf numFmtId="0" fontId="18" fillId="5" borderId="42" xfId="0" applyFont="1" applyFill="1" applyBorder="1" applyAlignment="1" applyProtection="1">
      <alignment horizontal="left" vertical="center" wrapText="1" shrinkToFit="1"/>
      <protection locked="0"/>
    </xf>
    <xf numFmtId="0" fontId="18" fillId="5" borderId="3" xfId="0" applyFont="1" applyFill="1" applyBorder="1" applyAlignment="1" applyProtection="1">
      <alignment horizontal="center" vertical="center" shrinkToFit="1"/>
      <protection locked="0"/>
    </xf>
    <xf numFmtId="0" fontId="18" fillId="5" borderId="12" xfId="0" applyFont="1" applyFill="1" applyBorder="1" applyAlignment="1" applyProtection="1">
      <alignment horizontal="left" vertical="center" wrapText="1" shrinkToFit="1"/>
      <protection locked="0"/>
    </xf>
    <xf numFmtId="0" fontId="13"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1" fillId="0" borderId="29" xfId="0" applyFont="1" applyFill="1" applyBorder="1" applyAlignment="1">
      <alignment vertical="center" wrapText="1" shrinkToFit="1"/>
    </xf>
    <xf numFmtId="176" fontId="1" fillId="0" borderId="29" xfId="0" applyNumberFormat="1" applyFont="1" applyFill="1" applyBorder="1" applyAlignment="1">
      <alignment horizontal="center" vertical="center" shrinkToFit="1"/>
    </xf>
    <xf numFmtId="0" fontId="1" fillId="0" borderId="44" xfId="0" applyFont="1" applyFill="1" applyBorder="1" applyAlignment="1">
      <alignment horizontal="left" vertical="center" wrapText="1"/>
    </xf>
    <xf numFmtId="0" fontId="20" fillId="0" borderId="2" xfId="0" applyFont="1" applyFill="1" applyBorder="1" applyAlignment="1">
      <alignment horizontal="left" vertical="top" wrapText="1"/>
    </xf>
    <xf numFmtId="0" fontId="1" fillId="0" borderId="2" xfId="0" applyFont="1" applyFill="1" applyBorder="1" applyAlignment="1">
      <alignment horizontal="center" vertical="center" shrinkToFit="1"/>
    </xf>
    <xf numFmtId="0" fontId="1" fillId="0" borderId="2" xfId="0" applyFont="1" applyFill="1" applyBorder="1" applyAlignment="1">
      <alignment horizontal="left" vertical="top" wrapText="1"/>
    </xf>
    <xf numFmtId="0" fontId="21" fillId="0" borderId="0" xfId="0" applyFont="1" applyAlignment="1">
      <alignment vertical="center"/>
    </xf>
    <xf numFmtId="0" fontId="1" fillId="0" borderId="31" xfId="0" applyFont="1" applyFill="1" applyBorder="1" applyAlignment="1">
      <alignment horizontal="left" vertical="center" wrapText="1" indent="1" shrinkToFit="1"/>
    </xf>
    <xf numFmtId="176" fontId="1" fillId="0" borderId="31" xfId="0" applyNumberFormat="1" applyFont="1" applyFill="1" applyBorder="1" applyAlignment="1">
      <alignment horizontal="center" vertical="center" shrinkToFit="1"/>
    </xf>
    <xf numFmtId="0" fontId="1" fillId="0" borderId="42" xfId="0" applyFont="1" applyFill="1" applyBorder="1" applyAlignment="1">
      <alignment horizontal="left" vertical="center" wrapText="1"/>
    </xf>
    <xf numFmtId="0" fontId="20" fillId="0" borderId="15" xfId="0" applyFont="1" applyFill="1" applyBorder="1" applyAlignment="1">
      <alignment horizontal="left" vertical="top" wrapText="1"/>
    </xf>
    <xf numFmtId="0" fontId="1" fillId="0" borderId="15" xfId="0" applyFont="1" applyFill="1" applyBorder="1" applyAlignment="1">
      <alignment horizontal="center" vertical="center" shrinkToFit="1"/>
    </xf>
    <xf numFmtId="0" fontId="1" fillId="0" borderId="15" xfId="0" applyFont="1" applyFill="1" applyBorder="1" applyAlignment="1">
      <alignment horizontal="left" vertical="top" wrapText="1"/>
    </xf>
    <xf numFmtId="0" fontId="1" fillId="0" borderId="31" xfId="0" applyFont="1" applyFill="1" applyBorder="1" applyAlignment="1">
      <alignment vertical="center" wrapText="1" shrinkToFit="1"/>
    </xf>
    <xf numFmtId="176" fontId="1" fillId="5" borderId="31" xfId="0" applyNumberFormat="1" applyFont="1" applyFill="1" applyBorder="1" applyAlignment="1" applyProtection="1">
      <alignment horizontal="center" vertical="center" shrinkToFit="1"/>
      <protection locked="0"/>
    </xf>
    <xf numFmtId="0" fontId="1" fillId="5" borderId="42" xfId="0" applyFont="1" applyFill="1" applyBorder="1" applyAlignment="1" applyProtection="1">
      <alignment horizontal="left" vertical="center" wrapText="1"/>
      <protection locked="0"/>
    </xf>
    <xf numFmtId="176" fontId="1" fillId="0" borderId="45" xfId="0" applyNumberFormat="1" applyFont="1" applyFill="1" applyBorder="1" applyAlignment="1">
      <alignment horizontal="center" vertical="center" shrinkToFit="1"/>
    </xf>
    <xf numFmtId="0" fontId="1" fillId="0" borderId="46" xfId="0" applyFont="1" applyFill="1" applyBorder="1" applyAlignment="1">
      <alignment horizontal="left" vertical="center" wrapText="1"/>
    </xf>
    <xf numFmtId="0" fontId="20" fillId="0" borderId="4" xfId="0" applyFont="1" applyFill="1" applyBorder="1" applyAlignment="1">
      <alignment horizontal="left" vertical="top" wrapText="1"/>
    </xf>
    <xf numFmtId="0" fontId="1" fillId="0" borderId="4" xfId="0"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15" xfId="0" applyFont="1" applyFill="1" applyBorder="1" applyAlignment="1">
      <alignment vertical="center" wrapText="1" shrinkToFit="1"/>
    </xf>
    <xf numFmtId="0" fontId="1" fillId="0" borderId="32" xfId="0" applyFont="1" applyFill="1" applyBorder="1" applyAlignment="1">
      <alignment vertical="center" wrapText="1" shrinkToFit="1"/>
    </xf>
    <xf numFmtId="0" fontId="1" fillId="0" borderId="39" xfId="0" applyFont="1" applyFill="1" applyBorder="1" applyAlignment="1">
      <alignment horizontal="left" vertical="center" wrapText="1"/>
    </xf>
    <xf numFmtId="0" fontId="20" fillId="0" borderId="7" xfId="0" applyFont="1" applyFill="1" applyBorder="1" applyAlignment="1">
      <alignment horizontal="left" vertical="top" wrapText="1"/>
    </xf>
    <xf numFmtId="0" fontId="1" fillId="0" borderId="7" xfId="0" applyFont="1" applyFill="1" applyBorder="1" applyAlignment="1">
      <alignment horizontal="center" vertical="center" shrinkToFit="1"/>
    </xf>
    <xf numFmtId="0" fontId="1" fillId="0" borderId="7" xfId="0" applyFont="1" applyFill="1" applyBorder="1" applyAlignment="1">
      <alignment horizontal="left" vertical="top" wrapText="1"/>
    </xf>
    <xf numFmtId="0" fontId="1" fillId="0" borderId="2" xfId="0" applyFont="1" applyFill="1" applyBorder="1" applyAlignment="1">
      <alignment vertical="center" wrapText="1" shrinkToFit="1"/>
    </xf>
    <xf numFmtId="0" fontId="21" fillId="0" borderId="54" xfId="0" applyFont="1" applyBorder="1" applyAlignment="1">
      <alignment vertical="center"/>
    </xf>
    <xf numFmtId="176" fontId="1" fillId="5" borderId="31" xfId="0" applyNumberFormat="1" applyFont="1" applyFill="1" applyBorder="1" applyAlignment="1">
      <alignment horizontal="center" vertical="center" shrinkToFit="1"/>
    </xf>
    <xf numFmtId="0" fontId="1" fillId="5" borderId="42" xfId="0" applyFont="1" applyFill="1" applyBorder="1" applyAlignment="1">
      <alignment horizontal="left" vertical="center" wrapText="1"/>
    </xf>
    <xf numFmtId="0" fontId="16" fillId="0" borderId="15" xfId="0" applyFont="1" applyFill="1" applyBorder="1" applyAlignment="1">
      <alignment horizontal="left" vertical="top" wrapText="1"/>
    </xf>
    <xf numFmtId="0" fontId="1" fillId="0" borderId="32" xfId="0" applyFont="1" applyFill="1" applyBorder="1" applyAlignment="1">
      <alignment horizontal="left" vertical="center" wrapText="1" indent="1" shrinkToFit="1"/>
    </xf>
    <xf numFmtId="176" fontId="1" fillId="0" borderId="32" xfId="0" applyNumberFormat="1" applyFont="1" applyFill="1" applyBorder="1" applyAlignment="1">
      <alignment horizontal="center" vertical="center" shrinkToFit="1"/>
    </xf>
    <xf numFmtId="0" fontId="16" fillId="0" borderId="7" xfId="0" applyFont="1" applyFill="1" applyBorder="1" applyAlignment="1">
      <alignment horizontal="left" vertical="top" wrapText="1"/>
    </xf>
    <xf numFmtId="0" fontId="1" fillId="0" borderId="1" xfId="0" applyFont="1" applyFill="1" applyBorder="1" applyAlignment="1">
      <alignment horizontal="left" vertical="top" wrapText="1" shrinkToFit="1"/>
    </xf>
    <xf numFmtId="0" fontId="1" fillId="0" borderId="27" xfId="0" applyFont="1" applyFill="1" applyBorder="1" applyAlignment="1">
      <alignment vertical="center" wrapText="1" shrinkToFit="1"/>
    </xf>
    <xf numFmtId="176" fontId="1" fillId="0" borderId="27" xfId="0" applyNumberFormat="1" applyFont="1" applyFill="1" applyBorder="1" applyAlignment="1">
      <alignment horizontal="center" vertical="center" shrinkToFit="1"/>
    </xf>
    <xf numFmtId="0" fontId="1" fillId="0" borderId="47" xfId="0" applyFont="1" applyFill="1" applyBorder="1" applyAlignment="1">
      <alignment horizontal="left" vertical="center" wrapText="1"/>
    </xf>
    <xf numFmtId="0" fontId="20" fillId="0" borderId="1" xfId="0" applyFont="1" applyFill="1" applyBorder="1" applyAlignment="1">
      <alignment horizontal="left" vertical="top" wrapText="1"/>
    </xf>
    <xf numFmtId="0" fontId="1" fillId="0" borderId="1" xfId="0" applyFont="1" applyFill="1" applyBorder="1" applyAlignment="1">
      <alignment horizontal="center" vertical="center" shrinkToFi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shrinkToFit="1"/>
    </xf>
    <xf numFmtId="0" fontId="1" fillId="0" borderId="23" xfId="0" applyFont="1" applyFill="1" applyBorder="1" applyAlignment="1" applyProtection="1">
      <alignment horizontal="left" vertical="top" wrapText="1" shrinkToFit="1"/>
      <protection locked="0"/>
    </xf>
    <xf numFmtId="0" fontId="1" fillId="0" borderId="1" xfId="0" applyFont="1" applyFill="1" applyBorder="1" applyAlignment="1" applyProtection="1">
      <alignment vertical="top" wrapText="1" shrinkToFit="1"/>
      <protection locked="0"/>
    </xf>
    <xf numFmtId="0" fontId="1" fillId="0" borderId="23"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12" fillId="0" borderId="23" xfId="0" applyFont="1" applyFill="1" applyBorder="1" applyAlignment="1" applyProtection="1">
      <alignment horizontal="left" vertical="top" wrapText="1"/>
      <protection locked="0"/>
    </xf>
    <xf numFmtId="0" fontId="12" fillId="0" borderId="25"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23" xfId="0" applyFont="1" applyFill="1" applyBorder="1" applyAlignment="1" applyProtection="1">
      <alignment vertical="top" wrapText="1" shrinkToFit="1"/>
      <protection locked="0"/>
    </xf>
    <xf numFmtId="0" fontId="1" fillId="0" borderId="11" xfId="0" applyFont="1" applyFill="1" applyBorder="1" applyAlignment="1" applyProtection="1">
      <alignment vertical="top" wrapText="1" shrinkToFit="1"/>
      <protection locked="0"/>
    </xf>
    <xf numFmtId="0" fontId="1" fillId="0" borderId="25" xfId="0" applyFont="1" applyFill="1" applyBorder="1" applyAlignment="1" applyProtection="1">
      <alignment vertical="top" wrapText="1" shrinkToFit="1"/>
      <protection locked="0"/>
    </xf>
    <xf numFmtId="0" fontId="1" fillId="0" borderId="38" xfId="0" applyFont="1" applyBorder="1" applyAlignment="1" applyProtection="1">
      <alignment horizontal="left" vertical="center" wrapText="1" shrinkToFit="1"/>
      <protection locked="0"/>
    </xf>
    <xf numFmtId="0" fontId="1" fillId="0" borderId="36"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1" xfId="1" applyFont="1" applyBorder="1" applyAlignment="1" applyProtection="1">
      <alignment horizontal="left" vertical="top" wrapText="1"/>
      <protection locked="0"/>
    </xf>
    <xf numFmtId="0" fontId="1" fillId="0" borderId="40" xfId="0" applyFont="1" applyFill="1" applyBorder="1" applyAlignment="1" applyProtection="1">
      <alignment horizontal="left" vertical="center" wrapText="1" shrinkToFit="1"/>
      <protection locked="0"/>
    </xf>
    <xf numFmtId="0" fontId="1" fillId="0" borderId="36" xfId="0" applyFont="1" applyFill="1" applyBorder="1" applyAlignment="1" applyProtection="1">
      <alignment horizontal="left" vertical="center" wrapText="1" shrinkToFit="1"/>
      <protection locked="0"/>
    </xf>
    <xf numFmtId="0" fontId="12" fillId="0" borderId="20"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center" wrapText="1" shrinkToFit="1"/>
      <protection locked="0"/>
    </xf>
    <xf numFmtId="0" fontId="12" fillId="0" borderId="11"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 fillId="0" borderId="23" xfId="0" applyFont="1" applyFill="1" applyBorder="1" applyAlignment="1">
      <alignment vertical="top" wrapText="1" shrinkToFit="1"/>
    </xf>
    <xf numFmtId="0" fontId="1" fillId="0" borderId="11" xfId="0" applyFont="1" applyFill="1" applyBorder="1" applyAlignment="1">
      <alignment vertical="top" wrapText="1" shrinkToFit="1"/>
    </xf>
    <xf numFmtId="0" fontId="1" fillId="0" borderId="25" xfId="0" applyFont="1" applyFill="1" applyBorder="1" applyAlignment="1">
      <alignment vertical="top" wrapText="1" shrinkToFit="1"/>
    </xf>
    <xf numFmtId="0" fontId="1" fillId="0" borderId="23" xfId="0" applyFont="1" applyFill="1" applyBorder="1" applyAlignment="1">
      <alignment horizontal="left" vertical="top" wrapText="1" shrinkToFit="1"/>
    </xf>
    <xf numFmtId="0" fontId="1" fillId="0" borderId="11" xfId="0" applyFont="1" applyFill="1" applyBorder="1" applyAlignment="1">
      <alignment horizontal="left" vertical="top" wrapText="1" shrinkToFit="1"/>
    </xf>
    <xf numFmtId="0" fontId="1" fillId="0" borderId="25" xfId="0" applyFont="1" applyFill="1" applyBorder="1" applyAlignment="1">
      <alignment horizontal="left" vertical="top" wrapText="1" shrinkToFit="1"/>
    </xf>
    <xf numFmtId="0" fontId="1" fillId="0" borderId="2" xfId="0" applyFont="1" applyFill="1" applyBorder="1" applyAlignment="1">
      <alignment horizontal="left" vertical="top" wrapText="1" shrinkToFit="1"/>
    </xf>
    <xf numFmtId="0" fontId="1" fillId="0" borderId="15" xfId="0" applyFont="1" applyFill="1" applyBorder="1" applyAlignment="1">
      <alignment horizontal="left" vertical="top" wrapText="1" shrinkToFit="1"/>
    </xf>
    <xf numFmtId="0" fontId="1" fillId="0" borderId="7" xfId="0" applyFont="1" applyFill="1" applyBorder="1" applyAlignment="1">
      <alignment horizontal="left" vertical="top" wrapText="1" shrinkToFit="1"/>
    </xf>
    <xf numFmtId="0" fontId="1" fillId="0" borderId="23" xfId="1" applyFont="1" applyBorder="1" applyAlignment="1" applyProtection="1">
      <alignment horizontal="left" vertical="top" wrapText="1"/>
      <protection locked="0"/>
    </xf>
    <xf numFmtId="0" fontId="1" fillId="0" borderId="25" xfId="1" applyFont="1" applyBorder="1" applyAlignment="1" applyProtection="1">
      <alignment horizontal="left" vertical="top" wrapText="1"/>
      <protection locked="0"/>
    </xf>
  </cellXfs>
  <cellStyles count="2">
    <cellStyle name="標準" xfId="0" builtinId="0"/>
    <cellStyle name="標準 2" xfId="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392906</xdr:colOff>
      <xdr:row>7</xdr:row>
      <xdr:rowOff>87154</xdr:rowOff>
    </xdr:from>
    <xdr:to>
      <xdr:col>4</xdr:col>
      <xdr:colOff>1910556</xdr:colOff>
      <xdr:row>8</xdr:row>
      <xdr:rowOff>871062</xdr:rowOff>
    </xdr:to>
    <xdr:sp macro="" textlink="">
      <xdr:nvSpPr>
        <xdr:cNvPr id="2" name="角丸四角形吹き出し 1">
          <a:extLst>
            <a:ext uri="{FF2B5EF4-FFF2-40B4-BE49-F238E27FC236}">
              <a16:creationId xmlns:a16="http://schemas.microsoft.com/office/drawing/2014/main" id="{33B73030-BD6A-4357-AE43-7B6D2C882B65}"/>
            </a:ext>
          </a:extLst>
        </xdr:cNvPr>
        <xdr:cNvSpPr/>
      </xdr:nvSpPr>
      <xdr:spPr>
        <a:xfrm>
          <a:off x="6138386" y="3165634"/>
          <a:ext cx="2592070" cy="1454468"/>
        </a:xfrm>
        <a:prstGeom prst="wedgeRoundRectCallout">
          <a:avLst>
            <a:gd name="adj1" fmla="val -68946"/>
            <a:gd name="adj2" fmla="val -201270"/>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97"/>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25" customHeight="1"/>
  <cols>
    <col min="1" max="1" width="23.6640625" style="29" customWidth="1"/>
    <col min="2" max="2" width="56" style="30" customWidth="1"/>
    <col min="3" max="3" width="4.109375" style="31" customWidth="1"/>
    <col min="4" max="4" width="15.6640625" style="32" customWidth="1"/>
    <col min="5" max="5" width="30.6640625" style="30" customWidth="1"/>
    <col min="6" max="6" width="9" style="17" hidden="1" customWidth="1"/>
    <col min="7" max="7" width="26.6640625" style="17" hidden="1" customWidth="1"/>
    <col min="8" max="8" width="7.44140625" style="17" hidden="1" customWidth="1"/>
    <col min="9" max="16" width="9" style="17" hidden="1" customWidth="1"/>
    <col min="17" max="16384" width="9" style="17"/>
  </cols>
  <sheetData>
    <row r="1" spans="1:16" ht="29.1" customHeight="1">
      <c r="A1" s="12" t="s">
        <v>74</v>
      </c>
      <c r="B1" s="12"/>
      <c r="C1" s="7"/>
      <c r="D1" s="8" t="s">
        <v>80</v>
      </c>
      <c r="E1" s="9" t="s">
        <v>81</v>
      </c>
      <c r="F1" s="200" t="s">
        <v>82</v>
      </c>
      <c r="G1" s="199" t="s">
        <v>263</v>
      </c>
      <c r="H1" s="13"/>
      <c r="I1" s="14" t="s">
        <v>3</v>
      </c>
      <c r="J1" s="14" t="s">
        <v>83</v>
      </c>
      <c r="K1" s="15" t="s">
        <v>84</v>
      </c>
      <c r="L1" s="15" t="s">
        <v>85</v>
      </c>
      <c r="M1" s="16" t="s">
        <v>86</v>
      </c>
      <c r="N1" s="16" t="s">
        <v>84</v>
      </c>
      <c r="O1" s="15" t="s">
        <v>87</v>
      </c>
      <c r="P1" s="15" t="s">
        <v>88</v>
      </c>
    </row>
    <row r="2" spans="1:16" s="15" customFormat="1" ht="29.1" customHeight="1">
      <c r="A2" s="1" t="s">
        <v>0</v>
      </c>
      <c r="B2" s="2" t="s">
        <v>1</v>
      </c>
      <c r="C2" s="3"/>
      <c r="D2" s="4" t="s">
        <v>75</v>
      </c>
      <c r="E2" s="5" t="s">
        <v>76</v>
      </c>
      <c r="F2" s="163" t="s">
        <v>77</v>
      </c>
      <c r="G2" s="11" t="s">
        <v>78</v>
      </c>
      <c r="H2" s="6" t="s">
        <v>79</v>
      </c>
      <c r="I2" s="18">
        <f ca="1">TODAY()</f>
        <v>46205</v>
      </c>
      <c r="J2" s="19"/>
      <c r="K2" s="19"/>
      <c r="L2" s="19"/>
      <c r="M2" s="19"/>
      <c r="N2" s="19"/>
      <c r="O2" s="19"/>
      <c r="P2" s="19"/>
    </row>
    <row r="3" spans="1:16" s="21" customFormat="1" ht="26.4">
      <c r="A3" s="185" t="s">
        <v>256</v>
      </c>
      <c r="B3" s="186" t="s">
        <v>255</v>
      </c>
      <c r="C3" s="187" t="s">
        <v>21</v>
      </c>
      <c r="D3" s="188" t="s">
        <v>8</v>
      </c>
      <c r="E3" s="189"/>
      <c r="F3" s="190"/>
      <c r="G3" s="191"/>
      <c r="H3" s="21" t="str">
        <f>IF(A3=0,H2,INDEX(調査対象選定!A:A,MATCH(A3,調査対象選定!B:B,0)))</f>
        <v>○</v>
      </c>
      <c r="I3" s="184" t="str">
        <f ca="1">TEXT(I2,"gge.m.d")&amp;CHAR(10)&amp;"指導員:"</f>
        <v>令8.7.2
指導員:</v>
      </c>
    </row>
    <row r="4" spans="1:16" s="21" customFormat="1" ht="26.4">
      <c r="A4" s="20" t="s">
        <v>9</v>
      </c>
      <c r="B4" s="20" t="s">
        <v>89</v>
      </c>
      <c r="C4" s="56" t="s">
        <v>3</v>
      </c>
      <c r="D4" s="66" t="s">
        <v>8</v>
      </c>
      <c r="E4" s="45"/>
      <c r="F4" s="164"/>
      <c r="G4" s="171"/>
      <c r="H4" s="21" t="str">
        <f>IF(A4=0,H3,INDEX(調査対象選定!A:A,MATCH(A4,調査対象選定!B:B,0)))</f>
        <v>○</v>
      </c>
    </row>
    <row r="5" spans="1:16" s="21" customFormat="1" ht="39.6">
      <c r="A5" s="250" t="s">
        <v>48</v>
      </c>
      <c r="B5" s="37" t="s">
        <v>90</v>
      </c>
      <c r="C5" s="61" t="s">
        <v>3</v>
      </c>
      <c r="D5" s="260" t="s">
        <v>40</v>
      </c>
      <c r="E5" s="248" t="s">
        <v>41</v>
      </c>
      <c r="F5" s="165"/>
      <c r="G5" s="172"/>
      <c r="H5" s="21" t="str">
        <f>IF(A5=0,H4,INDEX(調査対象選定!A:A,MATCH(A5,調査対象選定!B:B,0)))</f>
        <v>○</v>
      </c>
    </row>
    <row r="6" spans="1:16" s="21" customFormat="1" ht="52.8">
      <c r="A6" s="250"/>
      <c r="B6" s="23" t="s">
        <v>91</v>
      </c>
      <c r="C6" s="62" t="s">
        <v>3</v>
      </c>
      <c r="D6" s="261"/>
      <c r="E6" s="262"/>
      <c r="F6" s="166"/>
      <c r="G6" s="173"/>
      <c r="H6" s="21" t="str">
        <f>IF(A6=0,H5,INDEX(調査対象選定!A:A,MATCH(A6,調査対象選定!B:B,0)))</f>
        <v>○</v>
      </c>
    </row>
    <row r="7" spans="1:16" s="21" customFormat="1" ht="39.6">
      <c r="A7" s="250"/>
      <c r="B7" s="38" t="s">
        <v>92</v>
      </c>
      <c r="C7" s="61" t="s">
        <v>3</v>
      </c>
      <c r="D7" s="263" t="s">
        <v>40</v>
      </c>
      <c r="E7" s="264" t="s">
        <v>43</v>
      </c>
      <c r="F7" s="166"/>
      <c r="G7" s="173"/>
      <c r="H7" s="21" t="str">
        <f>IF(A7=0,H6,INDEX(調査対象選定!A:A,MATCH(A7,調査対象選定!B:B,0)))</f>
        <v>○</v>
      </c>
    </row>
    <row r="8" spans="1:16" s="21" customFormat="1" ht="52.8">
      <c r="A8" s="250"/>
      <c r="B8" s="37" t="s">
        <v>209</v>
      </c>
      <c r="C8" s="61" t="s">
        <v>3</v>
      </c>
      <c r="D8" s="263"/>
      <c r="E8" s="264"/>
      <c r="F8" s="166"/>
      <c r="G8" s="173"/>
      <c r="H8" s="21" t="str">
        <f>IF(A8=0,H7,INDEX(調査対象選定!A:A,MATCH(A8,調査対象選定!B:B,0)))</f>
        <v>○</v>
      </c>
    </row>
    <row r="9" spans="1:16" s="21" customFormat="1" ht="158.4">
      <c r="A9" s="250"/>
      <c r="B9" s="37" t="s">
        <v>93</v>
      </c>
      <c r="C9" s="61" t="s">
        <v>3</v>
      </c>
      <c r="D9" s="261"/>
      <c r="E9" s="264"/>
      <c r="F9" s="166"/>
      <c r="G9" s="173"/>
      <c r="H9" s="21" t="str">
        <f>IF(A9=0,H8,INDEX(調査対象選定!A:A,MATCH(A9,調査対象選定!B:B,0)))</f>
        <v>○</v>
      </c>
    </row>
    <row r="10" spans="1:16" s="21" customFormat="1" ht="39.6">
      <c r="A10" s="250"/>
      <c r="B10" s="38" t="s">
        <v>94</v>
      </c>
      <c r="C10" s="62" t="s">
        <v>3</v>
      </c>
      <c r="D10" s="88" t="s">
        <v>42</v>
      </c>
      <c r="E10" s="262"/>
      <c r="F10" s="166"/>
      <c r="G10" s="173"/>
      <c r="H10" s="21" t="str">
        <f>IF(A10=0,H9,INDEX(調査対象選定!A:A,MATCH(A10,調査対象選定!B:B,0)))</f>
        <v>○</v>
      </c>
    </row>
    <row r="11" spans="1:16" s="21" customFormat="1" ht="39.6">
      <c r="A11" s="250"/>
      <c r="B11" s="38" t="s">
        <v>92</v>
      </c>
      <c r="C11" s="61" t="s">
        <v>3</v>
      </c>
      <c r="D11" s="263" t="s">
        <v>40</v>
      </c>
      <c r="E11" s="265" t="s">
        <v>44</v>
      </c>
      <c r="F11" s="166"/>
      <c r="G11" s="173"/>
      <c r="H11" s="21" t="str">
        <f>IF(A11=0,H10,INDEX(調査対象選定!A:A,MATCH(A11,調査対象選定!B:B,0)))</f>
        <v>○</v>
      </c>
    </row>
    <row r="12" spans="1:16" s="21" customFormat="1" ht="39.6">
      <c r="A12" s="250"/>
      <c r="B12" s="37" t="s">
        <v>95</v>
      </c>
      <c r="C12" s="61" t="s">
        <v>3</v>
      </c>
      <c r="D12" s="261"/>
      <c r="E12" s="264"/>
      <c r="F12" s="166"/>
      <c r="G12" s="173"/>
      <c r="H12" s="21" t="str">
        <f>IF(A12=0,H11,INDEX(調査対象選定!A:A,MATCH(A12,調査対象選定!B:B,0)))</f>
        <v>○</v>
      </c>
    </row>
    <row r="13" spans="1:16" s="21" customFormat="1" ht="52.8">
      <c r="A13" s="250"/>
      <c r="B13" s="38" t="s">
        <v>96</v>
      </c>
      <c r="C13" s="62" t="s">
        <v>3</v>
      </c>
      <c r="D13" s="71" t="s">
        <v>36</v>
      </c>
      <c r="E13" s="264"/>
      <c r="F13" s="166"/>
      <c r="G13" s="173"/>
      <c r="H13" s="21" t="str">
        <f>IF(A13=0,H12,INDEX(調査対象選定!A:A,MATCH(A13,調査対象選定!B:B,0)))</f>
        <v>○</v>
      </c>
    </row>
    <row r="14" spans="1:16" s="21" customFormat="1" ht="118.8">
      <c r="A14" s="250"/>
      <c r="B14" s="37" t="s">
        <v>97</v>
      </c>
      <c r="C14" s="61" t="s">
        <v>3</v>
      </c>
      <c r="D14" s="70" t="s">
        <v>42</v>
      </c>
      <c r="E14" s="264"/>
      <c r="F14" s="166"/>
      <c r="G14" s="173"/>
      <c r="H14" s="21" t="str">
        <f>IF(A14=0,H13,INDEX(調査対象選定!A:A,MATCH(A14,調査対象選定!B:B,0)))</f>
        <v>○</v>
      </c>
    </row>
    <row r="15" spans="1:16" s="21" customFormat="1" ht="92.4">
      <c r="A15" s="250"/>
      <c r="B15" s="38" t="s">
        <v>98</v>
      </c>
      <c r="C15" s="62" t="s">
        <v>3</v>
      </c>
      <c r="D15" s="71" t="s">
        <v>42</v>
      </c>
      <c r="E15" s="262"/>
      <c r="F15" s="166"/>
      <c r="G15" s="173"/>
      <c r="H15" s="21" t="str">
        <f>IF(A15=0,H14,INDEX(調査対象選定!A:A,MATCH(A15,調査対象選定!B:B,0)))</f>
        <v>○</v>
      </c>
    </row>
    <row r="16" spans="1:16" s="21" customFormat="1" ht="36">
      <c r="A16" s="250"/>
      <c r="B16" s="38" t="s">
        <v>99</v>
      </c>
      <c r="C16" s="62" t="s">
        <v>3</v>
      </c>
      <c r="D16" s="71" t="s">
        <v>40</v>
      </c>
      <c r="E16" s="52" t="s">
        <v>45</v>
      </c>
      <c r="F16" s="166"/>
      <c r="G16" s="173"/>
      <c r="H16" s="21" t="str">
        <f>IF(A16=0,H15,INDEX(調査対象選定!A:A,MATCH(A16,調査対象選定!B:B,0)))</f>
        <v>○</v>
      </c>
    </row>
    <row r="17" spans="1:8" s="21" customFormat="1" ht="26.4">
      <c r="A17" s="250"/>
      <c r="B17" s="37" t="s">
        <v>99</v>
      </c>
      <c r="C17" s="61" t="s">
        <v>3</v>
      </c>
      <c r="D17" s="70" t="s">
        <v>40</v>
      </c>
      <c r="E17" s="265" t="s">
        <v>46</v>
      </c>
      <c r="F17" s="166"/>
      <c r="G17" s="173"/>
      <c r="H17" s="21" t="str">
        <f>IF(A17=0,H16,INDEX(調査対象選定!A:A,MATCH(A17,調査対象選定!B:B,0)))</f>
        <v>○</v>
      </c>
    </row>
    <row r="18" spans="1:8" s="21" customFormat="1" ht="39.6">
      <c r="A18" s="250"/>
      <c r="B18" s="38" t="s">
        <v>94</v>
      </c>
      <c r="C18" s="62" t="s">
        <v>3</v>
      </c>
      <c r="D18" s="71" t="s">
        <v>42</v>
      </c>
      <c r="E18" s="262"/>
      <c r="F18" s="166"/>
      <c r="G18" s="173"/>
      <c r="H18" s="21" t="str">
        <f>IF(A18=0,H17,INDEX(調査対象選定!A:A,MATCH(A18,調査対象選定!B:B,0)))</f>
        <v>○</v>
      </c>
    </row>
    <row r="19" spans="1:8" s="21" customFormat="1" ht="26.4">
      <c r="A19" s="250"/>
      <c r="B19" s="37" t="s">
        <v>99</v>
      </c>
      <c r="C19" s="61" t="s">
        <v>3</v>
      </c>
      <c r="D19" s="88" t="s">
        <v>40</v>
      </c>
      <c r="E19" s="264" t="s">
        <v>47</v>
      </c>
      <c r="F19" s="166"/>
      <c r="G19" s="173"/>
      <c r="H19" s="21" t="str">
        <f>IF(A19=0,H18,INDEX(調査対象選定!A:A,MATCH(A19,調査対象選定!B:B,0)))</f>
        <v>○</v>
      </c>
    </row>
    <row r="20" spans="1:8" s="21" customFormat="1" ht="52.8">
      <c r="A20" s="247"/>
      <c r="B20" s="24" t="s">
        <v>96</v>
      </c>
      <c r="C20" s="90" t="s">
        <v>3</v>
      </c>
      <c r="D20" s="91" t="s">
        <v>36</v>
      </c>
      <c r="E20" s="249"/>
      <c r="F20" s="166"/>
      <c r="G20" s="173"/>
      <c r="H20" s="21" t="str">
        <f>IF(A20=0,H19,INDEX(調査対象選定!A:A,MATCH(A20,調査対象選定!B:B,0)))</f>
        <v>○</v>
      </c>
    </row>
    <row r="21" spans="1:8" s="21" customFormat="1" ht="26.4">
      <c r="A21" s="246" t="s">
        <v>2</v>
      </c>
      <c r="B21" s="33" t="s">
        <v>100</v>
      </c>
      <c r="C21" s="57" t="s">
        <v>3</v>
      </c>
      <c r="D21" s="67" t="s">
        <v>10</v>
      </c>
      <c r="E21" s="49"/>
      <c r="F21" s="166"/>
      <c r="G21" s="173"/>
      <c r="H21" s="21" t="str">
        <f>IF(A21=0,H20,INDEX(調査対象選定!A:A,MATCH(A21,調査対象選定!B:B,0)))</f>
        <v>○</v>
      </c>
    </row>
    <row r="22" spans="1:8" s="21" customFormat="1" ht="26.4">
      <c r="A22" s="250"/>
      <c r="B22" s="34" t="s">
        <v>101</v>
      </c>
      <c r="C22" s="58" t="s">
        <v>3</v>
      </c>
      <c r="D22" s="68" t="s">
        <v>10</v>
      </c>
      <c r="E22" s="47"/>
      <c r="F22" s="167"/>
      <c r="G22" s="174"/>
      <c r="H22" s="21" t="str">
        <f>IF(A22=0,H21,INDEX(調査対象選定!A:A,MATCH(A22,調査対象選定!B:B,0)))</f>
        <v>○</v>
      </c>
    </row>
    <row r="23" spans="1:8" s="21" customFormat="1" ht="26.4">
      <c r="A23" s="246" t="s">
        <v>35</v>
      </c>
      <c r="B23" s="22" t="s">
        <v>102</v>
      </c>
      <c r="C23" s="55" t="s">
        <v>3</v>
      </c>
      <c r="D23" s="78" t="s">
        <v>36</v>
      </c>
      <c r="E23" s="248"/>
      <c r="F23" s="168"/>
      <c r="G23" s="175"/>
      <c r="H23" s="21" t="str">
        <f>IF(A23=0,H22,INDEX(調査対象選定!A:A,MATCH(A23,調査対象選定!B:B,0)))</f>
        <v>○</v>
      </c>
    </row>
    <row r="24" spans="1:8" s="21" customFormat="1" ht="39.6">
      <c r="A24" s="250"/>
      <c r="B24" s="38" t="s">
        <v>103</v>
      </c>
      <c r="C24" s="62" t="s">
        <v>3</v>
      </c>
      <c r="D24" s="88" t="s">
        <v>37</v>
      </c>
      <c r="E24" s="264"/>
      <c r="F24" s="166"/>
      <c r="G24" s="173"/>
      <c r="H24" s="21" t="str">
        <f>IF(A24=0,H23,INDEX(調査対象選定!A:A,MATCH(A24,調査対象選定!B:B,0)))</f>
        <v>○</v>
      </c>
    </row>
    <row r="25" spans="1:8" s="21" customFormat="1" ht="26.4">
      <c r="A25" s="250"/>
      <c r="B25" s="23" t="s">
        <v>104</v>
      </c>
      <c r="C25" s="59" t="s">
        <v>3</v>
      </c>
      <c r="D25" s="80" t="s">
        <v>36</v>
      </c>
      <c r="E25" s="264"/>
      <c r="F25" s="166"/>
      <c r="G25" s="173"/>
      <c r="H25" s="21" t="str">
        <f>IF(A25=0,H24,INDEX(調査対象選定!A:A,MATCH(A25,調査対象選定!B:B,0)))</f>
        <v>○</v>
      </c>
    </row>
    <row r="26" spans="1:8" s="21" customFormat="1" ht="39.6">
      <c r="A26" s="247"/>
      <c r="B26" s="36" t="s">
        <v>105</v>
      </c>
      <c r="C26" s="60" t="s">
        <v>3</v>
      </c>
      <c r="D26" s="92" t="s">
        <v>37</v>
      </c>
      <c r="E26" s="249"/>
      <c r="F26" s="169"/>
      <c r="G26" s="176"/>
      <c r="H26" s="21" t="str">
        <f>IF(A26=0,H25,INDEX(調査対象選定!A:A,MATCH(A26,調査対象選定!B:B,0)))</f>
        <v>○</v>
      </c>
    </row>
    <row r="27" spans="1:8" s="21" customFormat="1" ht="39.6">
      <c r="A27" s="250" t="s">
        <v>38</v>
      </c>
      <c r="B27" s="93" t="s">
        <v>225</v>
      </c>
      <c r="C27" s="61" t="s">
        <v>3</v>
      </c>
      <c r="D27" s="94" t="s">
        <v>37</v>
      </c>
      <c r="E27" s="51"/>
      <c r="F27" s="165"/>
      <c r="G27" s="172"/>
      <c r="H27" s="21" t="str">
        <f>IF(A27=0,H26,INDEX(調査対象選定!A:A,MATCH(A27,調査対象選定!B:B,0)))</f>
        <v>○</v>
      </c>
    </row>
    <row r="28" spans="1:8" s="21" customFormat="1" ht="26.4">
      <c r="A28" s="250"/>
      <c r="B28" s="95" t="s">
        <v>226</v>
      </c>
      <c r="C28" s="62" t="s">
        <v>3</v>
      </c>
      <c r="D28" s="88" t="s">
        <v>36</v>
      </c>
      <c r="E28" s="52"/>
      <c r="F28" s="166"/>
      <c r="G28" s="173"/>
      <c r="H28" s="21" t="str">
        <f>IF(A28=0,H27,INDEX(調査対象選定!A:A,MATCH(A28,調査対象選定!B:B,0)))</f>
        <v>○</v>
      </c>
    </row>
    <row r="29" spans="1:8" s="21" customFormat="1" ht="26.4">
      <c r="A29" s="250"/>
      <c r="B29" s="95" t="s">
        <v>227</v>
      </c>
      <c r="C29" s="59" t="s">
        <v>3</v>
      </c>
      <c r="D29" s="88" t="s">
        <v>37</v>
      </c>
      <c r="E29" s="52"/>
      <c r="F29" s="166"/>
      <c r="G29" s="173"/>
      <c r="H29" s="21" t="str">
        <f>IF(A29=0,H28,INDEX(調査対象選定!A:A,MATCH(A29,調査対象選定!B:B,0)))</f>
        <v>○</v>
      </c>
    </row>
    <row r="30" spans="1:8" s="21" customFormat="1" ht="26.4">
      <c r="A30" s="250"/>
      <c r="B30" s="192" t="s">
        <v>228</v>
      </c>
      <c r="C30" s="58" t="s">
        <v>3</v>
      </c>
      <c r="D30" s="193" t="s">
        <v>36</v>
      </c>
      <c r="E30" s="183"/>
      <c r="F30" s="194"/>
      <c r="G30" s="174"/>
      <c r="H30" s="21" t="str">
        <f>IF(A30=0,H29,INDEX(調査対象選定!A:A,MATCH(A30,調査対象選定!B:B,0)))</f>
        <v>○</v>
      </c>
    </row>
    <row r="31" spans="1:8" s="21" customFormat="1" ht="26.4">
      <c r="A31" s="246" t="s">
        <v>39</v>
      </c>
      <c r="B31" s="182" t="s">
        <v>106</v>
      </c>
      <c r="C31" s="55" t="s">
        <v>3</v>
      </c>
      <c r="D31" s="78" t="s">
        <v>37</v>
      </c>
      <c r="E31" s="248"/>
      <c r="F31" s="168"/>
      <c r="G31" s="175"/>
      <c r="H31" s="21" t="str">
        <f>IF(A31=0,H30,INDEX(調査対象選定!A:A,MATCH(A31,調査対象選定!B:B,0)))</f>
        <v>○</v>
      </c>
    </row>
    <row r="32" spans="1:8" s="21" customFormat="1" ht="66">
      <c r="A32" s="247"/>
      <c r="B32" s="36" t="s">
        <v>107</v>
      </c>
      <c r="C32" s="60" t="s">
        <v>3</v>
      </c>
      <c r="D32" s="69" t="s">
        <v>37</v>
      </c>
      <c r="E32" s="249"/>
      <c r="F32" s="169"/>
      <c r="G32" s="176"/>
      <c r="H32" s="21" t="str">
        <f>IF(A32=0,H31,INDEX(調査対象選定!A:A,MATCH(A32,調査対象選定!B:B,0)))</f>
        <v>○</v>
      </c>
    </row>
    <row r="33" spans="1:8" s="21" customFormat="1" ht="92.4">
      <c r="A33" s="23" t="s">
        <v>11</v>
      </c>
      <c r="B33" s="23" t="s">
        <v>108</v>
      </c>
      <c r="C33" s="59" t="s">
        <v>3</v>
      </c>
      <c r="D33" s="80" t="s">
        <v>71</v>
      </c>
      <c r="E33" s="48"/>
      <c r="F33" s="170"/>
      <c r="G33" s="177"/>
      <c r="H33" s="21" t="str">
        <f>IF(A33=0,H32,INDEX(調査対象選定!A:A,MATCH(A33,調査対象選定!B:B,0)))</f>
        <v>○</v>
      </c>
    </row>
    <row r="34" spans="1:8" s="21" customFormat="1" ht="52.8">
      <c r="A34" s="246" t="s">
        <v>12</v>
      </c>
      <c r="B34" s="35" t="s">
        <v>109</v>
      </c>
      <c r="C34" s="57" t="s">
        <v>3</v>
      </c>
      <c r="D34" s="67" t="s">
        <v>8</v>
      </c>
      <c r="E34" s="49"/>
      <c r="F34" s="168"/>
      <c r="G34" s="175"/>
      <c r="H34" s="21" t="str">
        <f>IF(A34=0,H33,INDEX(調査対象選定!A:A,MATCH(A34,調査対象選定!B:B,0)))</f>
        <v>○</v>
      </c>
    </row>
    <row r="35" spans="1:8" s="21" customFormat="1" ht="39.6">
      <c r="A35" s="247"/>
      <c r="B35" s="36" t="s">
        <v>110</v>
      </c>
      <c r="C35" s="60" t="s">
        <v>3</v>
      </c>
      <c r="D35" s="69" t="s">
        <v>8</v>
      </c>
      <c r="E35" s="50"/>
      <c r="F35" s="169"/>
      <c r="G35" s="176"/>
      <c r="H35" s="21" t="str">
        <f>IF(A35=0,H34,INDEX(調査対象選定!A:A,MATCH(A35,調査対象選定!B:B,0)))</f>
        <v>○</v>
      </c>
    </row>
    <row r="36" spans="1:8" s="21" customFormat="1" ht="26.4">
      <c r="A36" s="250" t="s">
        <v>13</v>
      </c>
      <c r="B36" s="37" t="s">
        <v>111</v>
      </c>
      <c r="C36" s="61" t="s">
        <v>3</v>
      </c>
      <c r="D36" s="70" t="s">
        <v>8</v>
      </c>
      <c r="E36" s="51"/>
      <c r="F36" s="165"/>
      <c r="G36" s="172"/>
      <c r="H36" s="21" t="str">
        <f>IF(A36=0,H35,INDEX(調査対象選定!A:A,MATCH(A36,調査対象選定!B:B,0)))</f>
        <v>○</v>
      </c>
    </row>
    <row r="37" spans="1:8" s="21" customFormat="1" ht="26.4">
      <c r="A37" s="250"/>
      <c r="B37" s="38" t="s">
        <v>112</v>
      </c>
      <c r="C37" s="62" t="s">
        <v>3</v>
      </c>
      <c r="D37" s="71" t="s">
        <v>8</v>
      </c>
      <c r="E37" s="52"/>
      <c r="F37" s="166"/>
      <c r="G37" s="173"/>
      <c r="H37" s="21" t="str">
        <f>IF(A37=0,H36,INDEX(調査対象選定!A:A,MATCH(A37,調査対象選定!B:B,0)))</f>
        <v>○</v>
      </c>
    </row>
    <row r="38" spans="1:8" s="21" customFormat="1" ht="26.4">
      <c r="A38" s="250"/>
      <c r="B38" s="38" t="s">
        <v>113</v>
      </c>
      <c r="C38" s="62" t="s">
        <v>3</v>
      </c>
      <c r="D38" s="71" t="s">
        <v>8</v>
      </c>
      <c r="E38" s="52"/>
      <c r="F38" s="166"/>
      <c r="G38" s="173"/>
      <c r="H38" s="21" t="str">
        <f>IF(A38=0,H37,INDEX(調査対象選定!A:A,MATCH(A38,調査対象選定!B:B,0)))</f>
        <v>○</v>
      </c>
    </row>
    <row r="39" spans="1:8" s="21" customFormat="1" ht="26.4">
      <c r="A39" s="250"/>
      <c r="B39" s="38" t="s">
        <v>114</v>
      </c>
      <c r="C39" s="62" t="s">
        <v>3</v>
      </c>
      <c r="D39" s="71" t="s">
        <v>8</v>
      </c>
      <c r="E39" s="52"/>
      <c r="F39" s="166"/>
      <c r="G39" s="173"/>
      <c r="H39" s="21" t="str">
        <f>IF(A39=0,H38,INDEX(調査対象選定!A:A,MATCH(A39,調査対象選定!B:B,0)))</f>
        <v>○</v>
      </c>
    </row>
    <row r="40" spans="1:8" s="21" customFormat="1" ht="26.4">
      <c r="A40" s="250"/>
      <c r="B40" s="38" t="s">
        <v>115</v>
      </c>
      <c r="C40" s="62" t="s">
        <v>3</v>
      </c>
      <c r="D40" s="71" t="s">
        <v>8</v>
      </c>
      <c r="E40" s="52"/>
      <c r="F40" s="166"/>
      <c r="G40" s="173"/>
      <c r="H40" s="21" t="str">
        <f>IF(A40=0,H39,INDEX(調査対象選定!A:A,MATCH(A40,調査対象選定!B:B,0)))</f>
        <v>○</v>
      </c>
    </row>
    <row r="41" spans="1:8" s="21" customFormat="1" ht="39.6">
      <c r="A41" s="250"/>
      <c r="B41" s="38" t="s">
        <v>116</v>
      </c>
      <c r="C41" s="62" t="s">
        <v>3</v>
      </c>
      <c r="D41" s="71" t="s">
        <v>8</v>
      </c>
      <c r="E41" s="52"/>
      <c r="F41" s="166"/>
      <c r="G41" s="173"/>
      <c r="H41" s="21" t="str">
        <f>IF(A41=0,H40,INDEX(調査対象選定!A:A,MATCH(A41,調査対象選定!B:B,0)))</f>
        <v>○</v>
      </c>
    </row>
    <row r="42" spans="1:8" s="21" customFormat="1" ht="26.4">
      <c r="A42" s="250"/>
      <c r="B42" s="38" t="s">
        <v>117</v>
      </c>
      <c r="C42" s="62" t="s">
        <v>3</v>
      </c>
      <c r="D42" s="71" t="s">
        <v>8</v>
      </c>
      <c r="E42" s="52"/>
      <c r="F42" s="166"/>
      <c r="G42" s="173"/>
      <c r="H42" s="21" t="str">
        <f>IF(A42=0,H41,INDEX(調査対象選定!A:A,MATCH(A42,調査対象選定!B:B,0)))</f>
        <v>○</v>
      </c>
    </row>
    <row r="43" spans="1:8" s="21" customFormat="1" ht="26.4">
      <c r="A43" s="250"/>
      <c r="B43" s="38" t="s">
        <v>118</v>
      </c>
      <c r="C43" s="62" t="s">
        <v>3</v>
      </c>
      <c r="D43" s="71" t="s">
        <v>8</v>
      </c>
      <c r="E43" s="52"/>
      <c r="F43" s="166"/>
      <c r="G43" s="173"/>
      <c r="H43" s="21" t="str">
        <f>IF(A43=0,H42,INDEX(調査対象選定!A:A,MATCH(A43,調査対象選定!B:B,0)))</f>
        <v>○</v>
      </c>
    </row>
    <row r="44" spans="1:8" s="21" customFormat="1" ht="26.4">
      <c r="A44" s="250"/>
      <c r="B44" s="34" t="s">
        <v>119</v>
      </c>
      <c r="C44" s="58" t="s">
        <v>3</v>
      </c>
      <c r="D44" s="68" t="s">
        <v>8</v>
      </c>
      <c r="E44" s="47"/>
      <c r="F44" s="166"/>
      <c r="G44" s="173"/>
      <c r="H44" s="21" t="str">
        <f>IF(A44=0,H43,INDEX(調査対象選定!A:A,MATCH(A44,調査対象選定!B:B,0)))</f>
        <v>○</v>
      </c>
    </row>
    <row r="45" spans="1:8" s="21" customFormat="1" ht="39.6">
      <c r="A45" s="250"/>
      <c r="B45" s="38" t="s">
        <v>120</v>
      </c>
      <c r="C45" s="62" t="s">
        <v>3</v>
      </c>
      <c r="D45" s="71" t="s">
        <v>28</v>
      </c>
      <c r="E45" s="52"/>
      <c r="F45" s="166"/>
      <c r="G45" s="173"/>
      <c r="H45" s="21" t="str">
        <f>IF(A45=0,H44,INDEX(調査対象選定!A:A,MATCH(A45,調査対象選定!B:B,0)))</f>
        <v>○</v>
      </c>
    </row>
    <row r="46" spans="1:8" s="21" customFormat="1" ht="39.6">
      <c r="A46" s="247"/>
      <c r="B46" s="24" t="s">
        <v>121</v>
      </c>
      <c r="C46" s="90" t="s">
        <v>3</v>
      </c>
      <c r="D46" s="91" t="s">
        <v>28</v>
      </c>
      <c r="E46" s="50"/>
      <c r="F46" s="167"/>
      <c r="G46" s="174"/>
      <c r="H46" s="21" t="str">
        <f>IF(A46=0,H45,INDEX(調査対象選定!A:A,MATCH(A46,調査対象選定!B:B,0)))</f>
        <v>○</v>
      </c>
    </row>
    <row r="47" spans="1:8" s="21" customFormat="1" ht="66">
      <c r="A47" s="246" t="s">
        <v>14</v>
      </c>
      <c r="B47" s="35" t="s">
        <v>122</v>
      </c>
      <c r="C47" s="57" t="s">
        <v>3</v>
      </c>
      <c r="D47" s="72" t="s">
        <v>8</v>
      </c>
      <c r="E47" s="49"/>
      <c r="F47" s="168"/>
      <c r="G47" s="175"/>
      <c r="H47" s="21" t="str">
        <f>IF(A47=0,H46,INDEX(調査対象選定!A:A,MATCH(A47,調査対象選定!B:B,0)))</f>
        <v>○</v>
      </c>
    </row>
    <row r="48" spans="1:8" s="21" customFormat="1" ht="66">
      <c r="A48" s="250"/>
      <c r="B48" s="39" t="s">
        <v>123</v>
      </c>
      <c r="C48" s="61" t="s">
        <v>3</v>
      </c>
      <c r="D48" s="73" t="s">
        <v>8</v>
      </c>
      <c r="E48" s="51"/>
      <c r="F48" s="166"/>
      <c r="G48" s="173"/>
      <c r="H48" s="21" t="str">
        <f>IF(A48=0,H47,INDEX(調査対象選定!A:A,MATCH(A48,調査対象選定!B:B,0)))</f>
        <v>○</v>
      </c>
    </row>
    <row r="49" spans="1:8" s="21" customFormat="1" ht="26.4">
      <c r="A49" s="250"/>
      <c r="B49" s="38" t="s">
        <v>124</v>
      </c>
      <c r="C49" s="62" t="s">
        <v>3</v>
      </c>
      <c r="D49" s="74" t="s">
        <v>8</v>
      </c>
      <c r="E49" s="52"/>
      <c r="F49" s="166"/>
      <c r="G49" s="173"/>
      <c r="H49" s="21" t="str">
        <f>IF(A49=0,H48,INDEX(調査対象選定!A:A,MATCH(A49,調査対象選定!B:B,0)))</f>
        <v>○</v>
      </c>
    </row>
    <row r="50" spans="1:8" s="21" customFormat="1" ht="26.4">
      <c r="A50" s="250"/>
      <c r="B50" s="38" t="s">
        <v>125</v>
      </c>
      <c r="C50" s="62" t="s">
        <v>3</v>
      </c>
      <c r="D50" s="74" t="s">
        <v>8</v>
      </c>
      <c r="E50" s="52"/>
      <c r="F50" s="166"/>
      <c r="G50" s="173"/>
      <c r="H50" s="21" t="str">
        <f>IF(A50=0,H49,INDEX(調査対象選定!A:A,MATCH(A50,調査対象選定!B:B,0)))</f>
        <v>○</v>
      </c>
    </row>
    <row r="51" spans="1:8" s="21" customFormat="1" ht="26.4">
      <c r="A51" s="250"/>
      <c r="B51" s="38" t="s">
        <v>126</v>
      </c>
      <c r="C51" s="62" t="s">
        <v>3</v>
      </c>
      <c r="D51" s="74" t="s">
        <v>8</v>
      </c>
      <c r="E51" s="52"/>
      <c r="F51" s="166"/>
      <c r="G51" s="173"/>
      <c r="H51" s="21" t="str">
        <f>IF(A51=0,H50,INDEX(調査対象選定!A:A,MATCH(A51,調査対象選定!B:B,0)))</f>
        <v>○</v>
      </c>
    </row>
    <row r="52" spans="1:8" s="21" customFormat="1" ht="26.4">
      <c r="A52" s="247"/>
      <c r="B52" s="36" t="s">
        <v>127</v>
      </c>
      <c r="C52" s="60" t="s">
        <v>3</v>
      </c>
      <c r="D52" s="69" t="s">
        <v>8</v>
      </c>
      <c r="E52" s="50"/>
      <c r="F52" s="169"/>
      <c r="G52" s="176"/>
      <c r="H52" s="21" t="str">
        <f>IF(A52=0,H51,INDEX(調査対象選定!A:A,MATCH(A52,調査対象選定!B:B,0)))</f>
        <v>○</v>
      </c>
    </row>
    <row r="53" spans="1:8" s="21" customFormat="1" ht="39.6">
      <c r="A53" s="20" t="s">
        <v>260</v>
      </c>
      <c r="B53" s="20" t="s">
        <v>261</v>
      </c>
      <c r="C53" s="56" t="s">
        <v>21</v>
      </c>
      <c r="D53" s="149" t="s">
        <v>8</v>
      </c>
      <c r="E53" s="45" t="s">
        <v>262</v>
      </c>
      <c r="F53" s="164"/>
      <c r="G53" s="171"/>
      <c r="H53" s="21" t="str">
        <f>IF(A53=0,H52,INDEX(調査対象選定!A:A,MATCH(A53,調査対象選定!B:B,0)))</f>
        <v>○</v>
      </c>
    </row>
    <row r="54" spans="1:8" s="21" customFormat="1" ht="39.6">
      <c r="A54" s="250" t="s">
        <v>15</v>
      </c>
      <c r="B54" s="37" t="s">
        <v>253</v>
      </c>
      <c r="C54" s="61" t="s">
        <v>3</v>
      </c>
      <c r="D54" s="75" t="s">
        <v>8</v>
      </c>
      <c r="E54" s="51"/>
      <c r="F54" s="165"/>
      <c r="G54" s="172"/>
      <c r="H54" s="21" t="str">
        <f>IF(A54=0,H52,INDEX(調査対象選定!A:A,MATCH(A54,調査対象選定!B:B,0)))</f>
        <v>○</v>
      </c>
    </row>
    <row r="55" spans="1:8" s="21" customFormat="1" ht="39.6">
      <c r="A55" s="250"/>
      <c r="B55" s="23" t="s">
        <v>128</v>
      </c>
      <c r="C55" s="62" t="s">
        <v>3</v>
      </c>
      <c r="D55" s="76" t="s">
        <v>8</v>
      </c>
      <c r="E55" s="52"/>
      <c r="F55" s="166"/>
      <c r="G55" s="173"/>
      <c r="H55" s="21" t="str">
        <f>IF(A55=0,H54,INDEX(調査対象選定!A:A,MATCH(A55,調査対象選定!B:B,0)))</f>
        <v>○</v>
      </c>
    </row>
    <row r="56" spans="1:8" s="21" customFormat="1" ht="26.4">
      <c r="A56" s="250"/>
      <c r="B56" s="38" t="s">
        <v>129</v>
      </c>
      <c r="C56" s="62" t="s">
        <v>3</v>
      </c>
      <c r="D56" s="76" t="s">
        <v>17</v>
      </c>
      <c r="E56" s="52"/>
      <c r="F56" s="166"/>
      <c r="G56" s="173"/>
      <c r="H56" s="21" t="str">
        <f>IF(A56=0,H55,INDEX(調査対象選定!A:A,MATCH(A56,調査対象選定!B:B,0)))</f>
        <v>○</v>
      </c>
    </row>
    <row r="57" spans="1:8" s="21" customFormat="1" ht="26.4">
      <c r="A57" s="250"/>
      <c r="B57" s="38" t="s">
        <v>130</v>
      </c>
      <c r="C57" s="62" t="s">
        <v>3</v>
      </c>
      <c r="D57" s="76" t="s">
        <v>17</v>
      </c>
      <c r="E57" s="52"/>
      <c r="F57" s="166"/>
      <c r="G57" s="173"/>
      <c r="H57" s="21" t="str">
        <f>IF(A57=0,H56,INDEX(調査対象選定!A:A,MATCH(A57,調査対象選定!B:B,0)))</f>
        <v>○</v>
      </c>
    </row>
    <row r="58" spans="1:8" s="21" customFormat="1" ht="26.4">
      <c r="A58" s="250"/>
      <c r="B58" s="23" t="s">
        <v>131</v>
      </c>
      <c r="C58" s="62" t="s">
        <v>3</v>
      </c>
      <c r="D58" s="76" t="s">
        <v>17</v>
      </c>
      <c r="E58" s="52"/>
      <c r="F58" s="166"/>
      <c r="G58" s="173"/>
      <c r="H58" s="21" t="str">
        <f>IF(A58=0,H57,INDEX(調査対象選定!A:A,MATCH(A58,調査対象選定!B:B,0)))</f>
        <v>○</v>
      </c>
    </row>
    <row r="59" spans="1:8" s="21" customFormat="1" ht="39.6">
      <c r="A59" s="250"/>
      <c r="B59" s="38" t="s">
        <v>132</v>
      </c>
      <c r="C59" s="62" t="s">
        <v>3</v>
      </c>
      <c r="D59" s="74" t="s">
        <v>8</v>
      </c>
      <c r="E59" s="52"/>
      <c r="F59" s="166"/>
      <c r="G59" s="173"/>
      <c r="H59" s="21" t="str">
        <f>IF(A59=0,H58,INDEX(調査対象選定!A:A,MATCH(A59,調査対象選定!B:B,0)))</f>
        <v>○</v>
      </c>
    </row>
    <row r="60" spans="1:8" s="21" customFormat="1" ht="26.4">
      <c r="A60" s="250"/>
      <c r="B60" s="38" t="s">
        <v>133</v>
      </c>
      <c r="C60" s="62" t="s">
        <v>3</v>
      </c>
      <c r="D60" s="76" t="s">
        <v>17</v>
      </c>
      <c r="E60" s="52"/>
      <c r="F60" s="166"/>
      <c r="G60" s="173"/>
      <c r="H60" s="21" t="str">
        <f>IF(A60=0,H59,INDEX(調査対象選定!A:A,MATCH(A60,調査対象選定!B:B,0)))</f>
        <v>○</v>
      </c>
    </row>
    <row r="61" spans="1:8" s="21" customFormat="1" ht="26.4">
      <c r="A61" s="250"/>
      <c r="B61" s="23" t="s">
        <v>134</v>
      </c>
      <c r="C61" s="62" t="s">
        <v>3</v>
      </c>
      <c r="D61" s="76" t="s">
        <v>17</v>
      </c>
      <c r="E61" s="48"/>
      <c r="F61" s="166"/>
      <c r="G61" s="173"/>
      <c r="H61" s="21" t="str">
        <f>IF(A61=0,H60,INDEX(調査対象選定!A:A,MATCH(A61,調査対象選定!B:B,0)))</f>
        <v>○</v>
      </c>
    </row>
    <row r="62" spans="1:8" s="21" customFormat="1" ht="26.4">
      <c r="A62" s="250"/>
      <c r="B62" s="34" t="s">
        <v>135</v>
      </c>
      <c r="C62" s="58" t="s">
        <v>3</v>
      </c>
      <c r="D62" s="77" t="s">
        <v>8</v>
      </c>
      <c r="E62" s="47"/>
      <c r="F62" s="167"/>
      <c r="G62" s="174"/>
      <c r="H62" s="21" t="str">
        <f>IF(A62=0,H61,INDEX(調査対象選定!A:A,MATCH(A62,調査対象選定!B:B,0)))</f>
        <v>○</v>
      </c>
    </row>
    <row r="63" spans="1:8" s="21" customFormat="1" ht="26.4">
      <c r="A63" s="246" t="s">
        <v>18</v>
      </c>
      <c r="B63" s="22" t="s">
        <v>136</v>
      </c>
      <c r="C63" s="55" t="s">
        <v>3</v>
      </c>
      <c r="D63" s="78" t="s">
        <v>8</v>
      </c>
      <c r="E63" s="49"/>
      <c r="F63" s="168"/>
      <c r="G63" s="175"/>
      <c r="H63" s="21" t="str">
        <f>IF(A63=0,H62,INDEX(調査対象選定!A:A,MATCH(A63,調査対象選定!B:B,0)))</f>
        <v>○</v>
      </c>
    </row>
    <row r="64" spans="1:8" s="21" customFormat="1" ht="26.4">
      <c r="A64" s="250"/>
      <c r="B64" s="38" t="s">
        <v>137</v>
      </c>
      <c r="C64" s="62" t="s">
        <v>3</v>
      </c>
      <c r="D64" s="71" t="s">
        <v>71</v>
      </c>
      <c r="E64" s="52"/>
      <c r="F64" s="166"/>
      <c r="G64" s="173"/>
      <c r="H64" s="21" t="str">
        <f>IF(A64=0,H63,INDEX(調査対象選定!A:A,MATCH(A64,調査対象選定!B:B,0)))</f>
        <v>○</v>
      </c>
    </row>
    <row r="65" spans="1:8" s="21" customFormat="1" ht="26.4">
      <c r="A65" s="247"/>
      <c r="B65" s="36" t="s">
        <v>135</v>
      </c>
      <c r="C65" s="60" t="s">
        <v>3</v>
      </c>
      <c r="D65" s="79" t="s">
        <v>8</v>
      </c>
      <c r="E65" s="50"/>
      <c r="F65" s="169"/>
      <c r="G65" s="176"/>
      <c r="H65" s="21" t="str">
        <f>IF(A65=0,H64,INDEX(調査対象選定!A:A,MATCH(A65,調査対象選定!B:B,0)))</f>
        <v>○</v>
      </c>
    </row>
    <row r="66" spans="1:8" s="21" customFormat="1" ht="26.4">
      <c r="A66" s="250" t="s">
        <v>19</v>
      </c>
      <c r="B66" s="37" t="s">
        <v>138</v>
      </c>
      <c r="C66" s="59" t="s">
        <v>3</v>
      </c>
      <c r="D66" s="80" t="s">
        <v>8</v>
      </c>
      <c r="E66" s="51"/>
      <c r="F66" s="165"/>
      <c r="G66" s="172"/>
      <c r="H66" s="21" t="str">
        <f>IF(A66=0,H65,INDEX(調査対象選定!A:A,MATCH(A66,調査対象選定!B:B,0)))</f>
        <v>○</v>
      </c>
    </row>
    <row r="67" spans="1:8" s="21" customFormat="1" ht="26.4">
      <c r="A67" s="250"/>
      <c r="B67" s="37" t="s">
        <v>139</v>
      </c>
      <c r="C67" s="62" t="s">
        <v>3</v>
      </c>
      <c r="D67" s="71" t="s">
        <v>7</v>
      </c>
      <c r="E67" s="51"/>
      <c r="F67" s="166"/>
      <c r="G67" s="173"/>
      <c r="H67" s="21" t="str">
        <f>IF(A67=0,H66,INDEX(調査対象選定!A:A,MATCH(A67,調査対象選定!B:B,0)))</f>
        <v>○</v>
      </c>
    </row>
    <row r="68" spans="1:8" s="21" customFormat="1" ht="26.4">
      <c r="A68" s="250"/>
      <c r="B68" s="38" t="s">
        <v>140</v>
      </c>
      <c r="C68" s="62" t="s">
        <v>21</v>
      </c>
      <c r="D68" s="71" t="s">
        <v>8</v>
      </c>
      <c r="E68" s="51"/>
      <c r="F68" s="166"/>
      <c r="G68" s="173"/>
      <c r="H68" s="21" t="str">
        <f>IF(A68=0,H67,INDEX(調査対象選定!A:A,MATCH(A68,調査対象選定!B:B,0)))</f>
        <v>○</v>
      </c>
    </row>
    <row r="69" spans="1:8" s="21" customFormat="1" ht="26.4">
      <c r="A69" s="250"/>
      <c r="B69" s="38" t="s">
        <v>141</v>
      </c>
      <c r="C69" s="62" t="s">
        <v>21</v>
      </c>
      <c r="D69" s="71" t="s">
        <v>8</v>
      </c>
      <c r="E69" s="51"/>
      <c r="F69" s="166"/>
      <c r="G69" s="173"/>
      <c r="H69" s="21" t="str">
        <f>IF(A69=0,H68,INDEX(調査対象選定!A:A,MATCH(A69,調査対象選定!B:B,0)))</f>
        <v>○</v>
      </c>
    </row>
    <row r="70" spans="1:8" s="21" customFormat="1" ht="26.4">
      <c r="A70" s="250"/>
      <c r="B70" s="38" t="s">
        <v>142</v>
      </c>
      <c r="C70" s="62" t="s">
        <v>21</v>
      </c>
      <c r="D70" s="71" t="s">
        <v>8</v>
      </c>
      <c r="E70" s="51"/>
      <c r="F70" s="166"/>
      <c r="G70" s="173"/>
      <c r="H70" s="21" t="str">
        <f>IF(A70=0,H69,INDEX(調査対象選定!A:A,MATCH(A70,調査対象選定!B:B,0)))</f>
        <v>○</v>
      </c>
    </row>
    <row r="71" spans="1:8" s="21" customFormat="1" ht="26.4">
      <c r="A71" s="250"/>
      <c r="B71" s="38" t="s">
        <v>143</v>
      </c>
      <c r="C71" s="62" t="s">
        <v>21</v>
      </c>
      <c r="D71" s="71" t="s">
        <v>8</v>
      </c>
      <c r="E71" s="51"/>
      <c r="F71" s="166"/>
      <c r="G71" s="173"/>
      <c r="H71" s="21" t="str">
        <f>IF(A71=0,H70,INDEX(調査対象選定!A:A,MATCH(A71,調査対象選定!B:B,0)))</f>
        <v>○</v>
      </c>
    </row>
    <row r="72" spans="1:8" s="21" customFormat="1" ht="26.4">
      <c r="A72" s="250"/>
      <c r="B72" s="38" t="s">
        <v>144</v>
      </c>
      <c r="C72" s="62" t="s">
        <v>21</v>
      </c>
      <c r="D72" s="71" t="s">
        <v>8</v>
      </c>
      <c r="E72" s="51"/>
      <c r="F72" s="166"/>
      <c r="G72" s="173"/>
      <c r="H72" s="21" t="str">
        <f>IF(A72=0,H71,INDEX(調査対象選定!A:A,MATCH(A72,調査対象選定!B:B,0)))</f>
        <v>○</v>
      </c>
    </row>
    <row r="73" spans="1:8" s="21" customFormat="1" ht="52.8">
      <c r="A73" s="250"/>
      <c r="B73" s="38" t="s">
        <v>145</v>
      </c>
      <c r="C73" s="62" t="s">
        <v>21</v>
      </c>
      <c r="D73" s="71" t="s">
        <v>8</v>
      </c>
      <c r="E73" s="51"/>
      <c r="F73" s="166"/>
      <c r="G73" s="173"/>
      <c r="H73" s="21" t="str">
        <f>IF(A73=0,H72,INDEX(調査対象選定!A:A,MATCH(A73,調査対象選定!B:B,0)))</f>
        <v>○</v>
      </c>
    </row>
    <row r="74" spans="1:8" s="21" customFormat="1" ht="26.4">
      <c r="A74" s="250"/>
      <c r="B74" s="38" t="s">
        <v>146</v>
      </c>
      <c r="C74" s="62" t="s">
        <v>21</v>
      </c>
      <c r="D74" s="71" t="s">
        <v>8</v>
      </c>
      <c r="E74" s="51"/>
      <c r="F74" s="166"/>
      <c r="G74" s="173"/>
      <c r="H74" s="21" t="str">
        <f>IF(A74=0,H73,INDEX(調査対象選定!A:A,MATCH(A74,調査対象選定!B:B,0)))</f>
        <v>○</v>
      </c>
    </row>
    <row r="75" spans="1:8" s="21" customFormat="1" ht="26.4">
      <c r="A75" s="250"/>
      <c r="B75" s="38" t="s">
        <v>147</v>
      </c>
      <c r="C75" s="62" t="s">
        <v>21</v>
      </c>
      <c r="D75" s="71" t="s">
        <v>8</v>
      </c>
      <c r="E75" s="51"/>
      <c r="F75" s="166"/>
      <c r="G75" s="173"/>
      <c r="H75" s="21" t="str">
        <f>IF(A75=0,H74,INDEX(調査対象選定!A:A,MATCH(A75,調査対象選定!B:B,0)))</f>
        <v>○</v>
      </c>
    </row>
    <row r="76" spans="1:8" s="21" customFormat="1" ht="26.4">
      <c r="A76" s="250"/>
      <c r="B76" s="38" t="s">
        <v>148</v>
      </c>
      <c r="C76" s="62" t="s">
        <v>21</v>
      </c>
      <c r="D76" s="71" t="s">
        <v>8</v>
      </c>
      <c r="E76" s="51"/>
      <c r="F76" s="166"/>
      <c r="G76" s="173"/>
      <c r="H76" s="21" t="str">
        <f>IF(A76=0,H75,INDEX(調査対象選定!A:A,MATCH(A76,調査対象選定!B:B,0)))</f>
        <v>○</v>
      </c>
    </row>
    <row r="77" spans="1:8" s="21" customFormat="1" ht="26.4">
      <c r="A77" s="250"/>
      <c r="B77" s="38" t="s">
        <v>149</v>
      </c>
      <c r="C77" s="62" t="s">
        <v>3</v>
      </c>
      <c r="D77" s="71" t="s">
        <v>71</v>
      </c>
      <c r="E77" s="52"/>
      <c r="F77" s="166"/>
      <c r="G77" s="173"/>
      <c r="H77" s="21" t="str">
        <f>IF(A77=0,H76,INDEX(調査対象選定!A:A,MATCH(A77,調査対象選定!B:B,0)))</f>
        <v>○</v>
      </c>
    </row>
    <row r="78" spans="1:8" s="21" customFormat="1" ht="26.4">
      <c r="A78" s="250"/>
      <c r="B78" s="38" t="s">
        <v>150</v>
      </c>
      <c r="C78" s="62" t="s">
        <v>3</v>
      </c>
      <c r="D78" s="71" t="s">
        <v>71</v>
      </c>
      <c r="E78" s="52"/>
      <c r="F78" s="166"/>
      <c r="G78" s="173"/>
      <c r="H78" s="21" t="str">
        <f>IF(A78=0,H77,INDEX(調査対象選定!A:A,MATCH(A78,調査対象選定!B:B,0)))</f>
        <v>○</v>
      </c>
    </row>
    <row r="79" spans="1:8" s="21" customFormat="1" ht="26.4">
      <c r="A79" s="250"/>
      <c r="B79" s="23" t="s">
        <v>151</v>
      </c>
      <c r="C79" s="59" t="s">
        <v>21</v>
      </c>
      <c r="D79" s="80" t="s">
        <v>71</v>
      </c>
      <c r="E79" s="47"/>
      <c r="F79" s="167"/>
      <c r="G79" s="174"/>
      <c r="H79" s="21" t="str">
        <f>IF(A79=0,H78,INDEX(調査対象選定!A:A,MATCH(A79,調査対象選定!B:B,0)))</f>
        <v>○</v>
      </c>
    </row>
    <row r="80" spans="1:8" s="21" customFormat="1" ht="26.4">
      <c r="A80" s="246" t="s">
        <v>23</v>
      </c>
      <c r="B80" s="35" t="s">
        <v>152</v>
      </c>
      <c r="C80" s="57" t="s">
        <v>3</v>
      </c>
      <c r="D80" s="67" t="s">
        <v>8</v>
      </c>
      <c r="E80" s="49"/>
      <c r="F80" s="168"/>
      <c r="G80" s="175"/>
      <c r="H80" s="21" t="str">
        <f>IF(A80=0,H79,INDEX(調査対象選定!A:A,MATCH(A80,調査対象選定!B:B,0)))</f>
        <v>○</v>
      </c>
    </row>
    <row r="81" spans="1:8" s="21" customFormat="1" ht="26.4">
      <c r="A81" s="250"/>
      <c r="B81" s="38" t="s">
        <v>153</v>
      </c>
      <c r="C81" s="62" t="s">
        <v>3</v>
      </c>
      <c r="D81" s="71" t="s">
        <v>8</v>
      </c>
      <c r="E81" s="52"/>
      <c r="F81" s="166"/>
      <c r="G81" s="173"/>
      <c r="H81" s="21" t="str">
        <f>IF(A81=0,H80,INDEX(調査対象選定!A:A,MATCH(A81,調査対象選定!B:B,0)))</f>
        <v>○</v>
      </c>
    </row>
    <row r="82" spans="1:8" s="21" customFormat="1" ht="92.4">
      <c r="A82" s="247"/>
      <c r="B82" s="36" t="s">
        <v>154</v>
      </c>
      <c r="C82" s="60" t="s">
        <v>3</v>
      </c>
      <c r="D82" s="69" t="s">
        <v>8</v>
      </c>
      <c r="E82" s="50"/>
      <c r="F82" s="169"/>
      <c r="G82" s="176"/>
      <c r="H82" s="21" t="str">
        <f>IF(A82=0,H81,INDEX(調査対象選定!A:A,MATCH(A82,調査対象選定!B:B,0)))</f>
        <v>○</v>
      </c>
    </row>
    <row r="83" spans="1:8" s="21" customFormat="1" ht="26.4">
      <c r="A83" s="250" t="s">
        <v>24</v>
      </c>
      <c r="B83" s="37" t="s">
        <v>155</v>
      </c>
      <c r="C83" s="61" t="s">
        <v>3</v>
      </c>
      <c r="D83" s="70" t="s">
        <v>8</v>
      </c>
      <c r="E83" s="51"/>
      <c r="F83" s="165"/>
      <c r="G83" s="172"/>
      <c r="H83" s="21" t="str">
        <f>IF(A83=0,H82,INDEX(調査対象選定!A:A,MATCH(A83,調査対象選定!B:B,0)))</f>
        <v>○</v>
      </c>
    </row>
    <row r="84" spans="1:8" s="21" customFormat="1" ht="92.4">
      <c r="A84" s="250"/>
      <c r="B84" s="34" t="s">
        <v>156</v>
      </c>
      <c r="C84" s="58" t="s">
        <v>3</v>
      </c>
      <c r="D84" s="68" t="s">
        <v>8</v>
      </c>
      <c r="E84" s="47"/>
      <c r="F84" s="167"/>
      <c r="G84" s="174"/>
      <c r="H84" s="21" t="str">
        <f>IF(A84=0,H83,INDEX(調査対象選定!A:A,MATCH(A84,調査対象選定!B:B,0)))</f>
        <v>○</v>
      </c>
    </row>
    <row r="85" spans="1:8" s="21" customFormat="1" ht="26.4">
      <c r="A85" s="20" t="s">
        <v>25</v>
      </c>
      <c r="B85" s="20" t="s">
        <v>229</v>
      </c>
      <c r="C85" s="56" t="s">
        <v>3</v>
      </c>
      <c r="D85" s="96" t="s">
        <v>71</v>
      </c>
      <c r="E85" s="45"/>
      <c r="F85" s="164"/>
      <c r="G85" s="171"/>
      <c r="H85" s="21" t="str">
        <f>IF(A85=0,H84,INDEX(調査対象選定!A:A,MATCH(A85,調査対象選定!B:B,0)))</f>
        <v>○</v>
      </c>
    </row>
    <row r="86" spans="1:8" s="21" customFormat="1" ht="39.6">
      <c r="A86" s="256" t="s">
        <v>49</v>
      </c>
      <c r="B86" s="97" t="s">
        <v>230</v>
      </c>
      <c r="C86" s="98" t="s">
        <v>50</v>
      </c>
      <c r="D86" s="254" t="s">
        <v>51</v>
      </c>
      <c r="E86" s="150"/>
      <c r="F86" s="165"/>
      <c r="G86" s="172"/>
      <c r="H86" s="21" t="str">
        <f>IF(A86=0,H85,INDEX(調査対象選定!A:A,MATCH(A86,調査対象選定!B:B,0)))</f>
        <v>○</v>
      </c>
    </row>
    <row r="87" spans="1:8" s="21" customFormat="1" ht="26.4">
      <c r="A87" s="256"/>
      <c r="B87" s="97" t="s">
        <v>231</v>
      </c>
      <c r="C87" s="98" t="s">
        <v>50</v>
      </c>
      <c r="D87" s="254"/>
      <c r="E87" s="150"/>
      <c r="F87" s="166"/>
      <c r="G87" s="173"/>
      <c r="H87" s="21" t="str">
        <f>IF(A87=0,H86,INDEX(調査対象選定!A:A,MATCH(A87,調査対象選定!B:B,0)))</f>
        <v>○</v>
      </c>
    </row>
    <row r="88" spans="1:8" s="21" customFormat="1" ht="52.8">
      <c r="A88" s="256"/>
      <c r="B88" s="99" t="s">
        <v>232</v>
      </c>
      <c r="C88" s="100" t="s">
        <v>50</v>
      </c>
      <c r="D88" s="255"/>
      <c r="E88" s="151"/>
      <c r="F88" s="166"/>
      <c r="G88" s="173"/>
      <c r="H88" s="21" t="str">
        <f>IF(A88=0,H87,INDEX(調査対象選定!A:A,MATCH(A88,調査対象選定!B:B,0)))</f>
        <v>○</v>
      </c>
    </row>
    <row r="89" spans="1:8" s="21" customFormat="1" ht="26.4">
      <c r="A89" s="256"/>
      <c r="B89" s="101" t="s">
        <v>233</v>
      </c>
      <c r="C89" s="102" t="s">
        <v>50</v>
      </c>
      <c r="D89" s="103" t="s">
        <v>52</v>
      </c>
      <c r="E89" s="152"/>
      <c r="F89" s="167"/>
      <c r="G89" s="174"/>
      <c r="H89" s="21" t="str">
        <f>IF(A89=0,H88,INDEX(調査対象選定!A:A,MATCH(A89,調査対象選定!B:B,0)))</f>
        <v>○</v>
      </c>
    </row>
    <row r="90" spans="1:8" s="21" customFormat="1" ht="39.6">
      <c r="A90" s="257" t="s">
        <v>53</v>
      </c>
      <c r="B90" s="33" t="s">
        <v>234</v>
      </c>
      <c r="C90" s="104" t="s">
        <v>50</v>
      </c>
      <c r="D90" s="105" t="s">
        <v>52</v>
      </c>
      <c r="E90" s="46"/>
      <c r="F90" s="168"/>
      <c r="G90" s="175"/>
      <c r="H90" s="21" t="str">
        <f>IF(A90=0,H89,INDEX(調査対象選定!A:A,MATCH(A90,調査対象選定!B:B,0)))</f>
        <v>○</v>
      </c>
    </row>
    <row r="91" spans="1:8" s="21" customFormat="1" ht="26.4">
      <c r="A91" s="258"/>
      <c r="B91" s="106" t="s">
        <v>235</v>
      </c>
      <c r="C91" s="107" t="s">
        <v>50</v>
      </c>
      <c r="D91" s="108" t="s">
        <v>54</v>
      </c>
      <c r="E91" s="148"/>
      <c r="F91" s="169"/>
      <c r="G91" s="176"/>
      <c r="H91" s="21" t="str">
        <f>IF(A91=0,H90,INDEX(調査対象選定!A:A,MATCH(A91,調査対象選定!B:B,0)))</f>
        <v>○</v>
      </c>
    </row>
    <row r="92" spans="1:8" s="21" customFormat="1" ht="26.4">
      <c r="A92" s="20" t="s">
        <v>26</v>
      </c>
      <c r="B92" s="86" t="s">
        <v>236</v>
      </c>
      <c r="C92" s="56" t="s">
        <v>3</v>
      </c>
      <c r="D92" s="149" t="s">
        <v>17</v>
      </c>
      <c r="E92" s="45"/>
      <c r="F92" s="170"/>
      <c r="G92" s="177"/>
      <c r="H92" s="21" t="str">
        <f>IF(A92=0,H91,INDEX(調査対象選定!A:A,MATCH(A92,調査対象選定!B:B,0)))</f>
        <v>○</v>
      </c>
    </row>
    <row r="93" spans="1:8" s="21" customFormat="1" ht="211.2">
      <c r="A93" s="246" t="s">
        <v>27</v>
      </c>
      <c r="B93" s="41" t="s">
        <v>157</v>
      </c>
      <c r="C93" s="57" t="s">
        <v>3</v>
      </c>
      <c r="D93" s="82" t="s">
        <v>8</v>
      </c>
      <c r="E93" s="49"/>
      <c r="F93" s="168"/>
      <c r="G93" s="175"/>
      <c r="H93" s="21" t="str">
        <f>IF(A93=0,H92,INDEX(調査対象選定!A:A,MATCH(A93,調査対象選定!B:B,0)))</f>
        <v>○</v>
      </c>
    </row>
    <row r="94" spans="1:8" s="21" customFormat="1" ht="52.8">
      <c r="A94" s="250"/>
      <c r="B94" s="42" t="s">
        <v>158</v>
      </c>
      <c r="C94" s="62" t="s">
        <v>3</v>
      </c>
      <c r="D94" s="76" t="s">
        <v>28</v>
      </c>
      <c r="E94" s="52"/>
      <c r="F94" s="166"/>
      <c r="G94" s="173"/>
      <c r="H94" s="21" t="str">
        <f>IF(A94=0,H93,INDEX(調査対象選定!A:A,MATCH(A94,調査対象選定!B:B,0)))</f>
        <v>○</v>
      </c>
    </row>
    <row r="95" spans="1:8" s="21" customFormat="1" ht="26.4">
      <c r="A95" s="247"/>
      <c r="B95" s="43" t="s">
        <v>159</v>
      </c>
      <c r="C95" s="60" t="s">
        <v>3</v>
      </c>
      <c r="D95" s="79" t="s">
        <v>17</v>
      </c>
      <c r="E95" s="50"/>
      <c r="F95" s="169"/>
      <c r="G95" s="176"/>
      <c r="H95" s="21" t="str">
        <f>IF(A95=0,H94,INDEX(調査対象選定!A:A,MATCH(A95,調査対象選定!B:B,0)))</f>
        <v>○</v>
      </c>
    </row>
    <row r="96" spans="1:8" s="21" customFormat="1" ht="52.8">
      <c r="A96" s="250" t="s">
        <v>29</v>
      </c>
      <c r="B96" s="44" t="s">
        <v>259</v>
      </c>
      <c r="C96" s="61" t="s">
        <v>3</v>
      </c>
      <c r="D96" s="75" t="s">
        <v>8</v>
      </c>
      <c r="E96" s="51"/>
      <c r="F96" s="165"/>
      <c r="G96" s="172"/>
      <c r="H96" s="21" t="str">
        <f>IF(A96=0,H95,INDEX(調査対象選定!A:A,MATCH(A96,調査対象選定!B:B,0)))</f>
        <v>○</v>
      </c>
    </row>
    <row r="97" spans="1:8" s="21" customFormat="1" ht="79.2">
      <c r="A97" s="250"/>
      <c r="B97" s="179" t="s">
        <v>254</v>
      </c>
      <c r="C97" s="180" t="s">
        <v>3</v>
      </c>
      <c r="D97" s="181" t="s">
        <v>8</v>
      </c>
      <c r="E97" s="178"/>
      <c r="F97" s="166"/>
      <c r="G97" s="173"/>
      <c r="H97" s="21" t="str">
        <f>IF(A97=0,H96,INDEX(調査対象選定!A:A,MATCH(A97,調査対象選定!B:B,0)))</f>
        <v>○</v>
      </c>
    </row>
    <row r="98" spans="1:8" s="21" customFormat="1" ht="66">
      <c r="A98" s="20" t="s">
        <v>72</v>
      </c>
      <c r="B98" s="20" t="s">
        <v>160</v>
      </c>
      <c r="C98" s="56" t="s">
        <v>3</v>
      </c>
      <c r="D98" s="96" t="s">
        <v>73</v>
      </c>
      <c r="E98" s="45"/>
      <c r="F98" s="164"/>
      <c r="G98" s="171"/>
      <c r="H98" s="21" t="str">
        <f>IF(A98=0,#REF!,INDEX(調査対象選定!A:A,MATCH(A98,調査対象選定!B:B,0)))</f>
        <v>○</v>
      </c>
    </row>
    <row r="99" spans="1:8" s="21" customFormat="1" ht="52.8">
      <c r="A99" s="246" t="s">
        <v>5</v>
      </c>
      <c r="B99" s="37" t="s">
        <v>161</v>
      </c>
      <c r="C99" s="61" t="s">
        <v>3</v>
      </c>
      <c r="D99" s="70" t="s">
        <v>8</v>
      </c>
      <c r="E99" s="51"/>
      <c r="F99" s="165"/>
      <c r="G99" s="172"/>
      <c r="H99" s="21" t="str">
        <f>IF(A99=0,H98,INDEX(調査対象選定!A:A,MATCH(A99,調査対象選定!B:B,0)))</f>
        <v>○</v>
      </c>
    </row>
    <row r="100" spans="1:8" s="21" customFormat="1" ht="39.6">
      <c r="A100" s="250"/>
      <c r="B100" s="38" t="s">
        <v>162</v>
      </c>
      <c r="C100" s="62" t="s">
        <v>3</v>
      </c>
      <c r="D100" s="71" t="s">
        <v>8</v>
      </c>
      <c r="E100" s="52"/>
      <c r="F100" s="166"/>
      <c r="G100" s="173"/>
      <c r="H100" s="21" t="str">
        <f>IF(A100=0,H99,INDEX(調査対象選定!A:A,MATCH(A100,調査対象選定!B:B,0)))</f>
        <v>○</v>
      </c>
    </row>
    <row r="101" spans="1:8" s="21" customFormat="1" ht="39.6">
      <c r="A101" s="250"/>
      <c r="B101" s="38" t="s">
        <v>163</v>
      </c>
      <c r="C101" s="62" t="s">
        <v>3</v>
      </c>
      <c r="D101" s="71" t="s">
        <v>8</v>
      </c>
      <c r="E101" s="52"/>
      <c r="F101" s="166"/>
      <c r="G101" s="173"/>
      <c r="H101" s="21" t="str">
        <f>IF(A101=0,H100,INDEX(調査対象選定!A:A,MATCH(A101,調査対象選定!B:B,0)))</f>
        <v>○</v>
      </c>
    </row>
    <row r="102" spans="1:8" s="21" customFormat="1" ht="52.8">
      <c r="A102" s="250"/>
      <c r="B102" s="38" t="s">
        <v>164</v>
      </c>
      <c r="C102" s="62" t="s">
        <v>3</v>
      </c>
      <c r="D102" s="71" t="s">
        <v>8</v>
      </c>
      <c r="E102" s="52"/>
      <c r="F102" s="166"/>
      <c r="G102" s="173"/>
      <c r="H102" s="21" t="str">
        <f>IF(A102=0,H101,INDEX(調査対象選定!A:A,MATCH(A102,調査対象選定!B:B,0)))</f>
        <v>○</v>
      </c>
    </row>
    <row r="103" spans="1:8" s="21" customFormat="1" ht="26.4">
      <c r="A103" s="247"/>
      <c r="B103" s="23" t="s">
        <v>165</v>
      </c>
      <c r="C103" s="59" t="s">
        <v>3</v>
      </c>
      <c r="D103" s="80" t="s">
        <v>8</v>
      </c>
      <c r="E103" s="48"/>
      <c r="F103" s="167"/>
      <c r="G103" s="174"/>
      <c r="H103" s="21" t="str">
        <f>IF(A103=0,H102,INDEX(調査対象選定!A:A,MATCH(A103,調査対象選定!B:B,0)))</f>
        <v>○</v>
      </c>
    </row>
    <row r="104" spans="1:8" s="21" customFormat="1" ht="52.8">
      <c r="A104" s="257" t="s">
        <v>55</v>
      </c>
      <c r="B104" s="33" t="s">
        <v>237</v>
      </c>
      <c r="C104" s="104" t="s">
        <v>56</v>
      </c>
      <c r="D104" s="109" t="s">
        <v>57</v>
      </c>
      <c r="E104" s="153"/>
      <c r="F104" s="168"/>
      <c r="G104" s="175"/>
      <c r="H104" s="21" t="str">
        <f>IF(A104=0,H103,INDEX(調査対象選定!A:A,MATCH(A104,調査対象選定!B:B,0)))</f>
        <v>○</v>
      </c>
    </row>
    <row r="105" spans="1:8" s="21" customFormat="1" ht="66">
      <c r="A105" s="256"/>
      <c r="B105" s="99" t="s">
        <v>238</v>
      </c>
      <c r="C105" s="110" t="s">
        <v>56</v>
      </c>
      <c r="D105" s="111" t="s">
        <v>58</v>
      </c>
      <c r="E105" s="154"/>
      <c r="F105" s="166"/>
      <c r="G105" s="173"/>
      <c r="H105" s="21" t="str">
        <f>IF(A105=0,H104,INDEX(調査対象選定!A:A,MATCH(A105,調査対象選定!B:B,0)))</f>
        <v>○</v>
      </c>
    </row>
    <row r="106" spans="1:8" s="21" customFormat="1" ht="66">
      <c r="A106" s="256"/>
      <c r="B106" s="99" t="s">
        <v>239</v>
      </c>
      <c r="C106" s="110" t="s">
        <v>56</v>
      </c>
      <c r="D106" s="111" t="s">
        <v>58</v>
      </c>
      <c r="E106" s="154"/>
      <c r="F106" s="166"/>
      <c r="G106" s="173"/>
      <c r="H106" s="21" t="str">
        <f>IF(A106=0,H105,INDEX(調査対象選定!A:A,MATCH(A106,調査対象選定!B:B,0)))</f>
        <v>○</v>
      </c>
    </row>
    <row r="107" spans="1:8" s="21" customFormat="1" ht="39.6">
      <c r="A107" s="256"/>
      <c r="B107" s="99" t="s">
        <v>240</v>
      </c>
      <c r="C107" s="110" t="s">
        <v>56</v>
      </c>
      <c r="D107" s="111" t="s">
        <v>58</v>
      </c>
      <c r="E107" s="154"/>
      <c r="F107" s="166"/>
      <c r="G107" s="173"/>
      <c r="H107" s="21" t="str">
        <f>IF(A107=0,H106,INDEX(調査対象選定!A:A,MATCH(A107,調査対象選定!B:B,0)))</f>
        <v>○</v>
      </c>
    </row>
    <row r="108" spans="1:8" s="21" customFormat="1" ht="132">
      <c r="A108" s="256"/>
      <c r="B108" s="99" t="s">
        <v>241</v>
      </c>
      <c r="C108" s="110" t="s">
        <v>56</v>
      </c>
      <c r="D108" s="111" t="s">
        <v>59</v>
      </c>
      <c r="E108" s="154" t="s">
        <v>60</v>
      </c>
      <c r="F108" s="166"/>
      <c r="G108" s="173"/>
      <c r="H108" s="21" t="str">
        <f>IF(A108=0,H107,INDEX(調査対象選定!A:A,MATCH(A108,調査対象選定!B:B,0)))</f>
        <v>○</v>
      </c>
    </row>
    <row r="109" spans="1:8" s="21" customFormat="1" ht="39.6">
      <c r="A109" s="256"/>
      <c r="B109" s="99" t="s">
        <v>242</v>
      </c>
      <c r="C109" s="110" t="s">
        <v>56</v>
      </c>
      <c r="D109" s="111" t="s">
        <v>57</v>
      </c>
      <c r="E109" s="154"/>
      <c r="F109" s="166"/>
      <c r="G109" s="173"/>
      <c r="H109" s="21" t="str">
        <f>IF(A109=0,H108,INDEX(調査対象選定!A:A,MATCH(A109,調査対象選定!B:B,0)))</f>
        <v>○</v>
      </c>
    </row>
    <row r="110" spans="1:8" s="21" customFormat="1" ht="26.4">
      <c r="A110" s="258"/>
      <c r="B110" s="106" t="s">
        <v>243</v>
      </c>
      <c r="C110" s="107" t="s">
        <v>56</v>
      </c>
      <c r="D110" s="112" t="s">
        <v>61</v>
      </c>
      <c r="E110" s="155"/>
      <c r="F110" s="169"/>
      <c r="G110" s="176"/>
      <c r="H110" s="21" t="str">
        <f>IF(A110=0,H109,INDEX(調査対象選定!A:A,MATCH(A110,調査対象選定!B:B,0)))</f>
        <v>○</v>
      </c>
    </row>
    <row r="111" spans="1:8" s="21" customFormat="1" ht="26.4">
      <c r="A111" s="250" t="s">
        <v>30</v>
      </c>
      <c r="B111" s="37" t="s">
        <v>166</v>
      </c>
      <c r="C111" s="61" t="s">
        <v>3</v>
      </c>
      <c r="D111" s="70" t="s">
        <v>8</v>
      </c>
      <c r="E111" s="51"/>
      <c r="F111" s="165"/>
      <c r="G111" s="172"/>
      <c r="H111" s="21" t="str">
        <f>IF(A111=0,H110,INDEX(調査対象選定!A:A,MATCH(A111,調査対象選定!B:B,0)))</f>
        <v>○</v>
      </c>
    </row>
    <row r="112" spans="1:8" s="21" customFormat="1" ht="26.4">
      <c r="A112" s="250"/>
      <c r="B112" s="38" t="s">
        <v>167</v>
      </c>
      <c r="C112" s="62" t="s">
        <v>3</v>
      </c>
      <c r="D112" s="71" t="s">
        <v>8</v>
      </c>
      <c r="E112" s="52"/>
      <c r="F112" s="166"/>
      <c r="G112" s="173"/>
      <c r="H112" s="21" t="str">
        <f>IF(A112=0,H111,INDEX(調査対象選定!A:A,MATCH(A112,調査対象選定!B:B,0)))</f>
        <v>○</v>
      </c>
    </row>
    <row r="113" spans="1:11" s="21" customFormat="1" ht="26.4">
      <c r="A113" s="250"/>
      <c r="B113" s="38" t="s">
        <v>159</v>
      </c>
      <c r="C113" s="62" t="s">
        <v>3</v>
      </c>
      <c r="D113" s="71" t="s">
        <v>8</v>
      </c>
      <c r="E113" s="52"/>
      <c r="F113" s="166"/>
      <c r="G113" s="173"/>
      <c r="H113" s="21" t="str">
        <f>IF(A113=0,H112,INDEX(調査対象選定!A:A,MATCH(A113,調査対象選定!B:B,0)))</f>
        <v>○</v>
      </c>
    </row>
    <row r="114" spans="1:11" s="21" customFormat="1" ht="66">
      <c r="A114" s="250"/>
      <c r="B114" s="38" t="s">
        <v>168</v>
      </c>
      <c r="C114" s="62" t="s">
        <v>3</v>
      </c>
      <c r="D114" s="71" t="s">
        <v>8</v>
      </c>
      <c r="E114" s="52"/>
      <c r="F114" s="166"/>
      <c r="G114" s="173"/>
      <c r="H114" s="21" t="str">
        <f>IF(A114=0,H113,INDEX(調査対象選定!A:A,MATCH(A114,調査対象選定!B:B,0)))</f>
        <v>○</v>
      </c>
    </row>
    <row r="115" spans="1:11" s="21" customFormat="1" ht="26.4">
      <c r="A115" s="250"/>
      <c r="B115" s="34" t="s">
        <v>169</v>
      </c>
      <c r="C115" s="58" t="s">
        <v>3</v>
      </c>
      <c r="D115" s="68" t="s">
        <v>52</v>
      </c>
      <c r="E115" s="47" t="s">
        <v>70</v>
      </c>
      <c r="F115" s="166"/>
      <c r="G115" s="173"/>
      <c r="H115" s="21" t="str">
        <f>IF(A115=0,H114,INDEX(調査対象選定!A:A,MATCH(A115,調査対象選定!B:B,0)))</f>
        <v>○</v>
      </c>
    </row>
    <row r="116" spans="1:11" s="21" customFormat="1" ht="26.4">
      <c r="A116" s="250"/>
      <c r="B116" s="34" t="s">
        <v>170</v>
      </c>
      <c r="C116" s="58" t="s">
        <v>3</v>
      </c>
      <c r="D116" s="68" t="s">
        <v>8</v>
      </c>
      <c r="E116" s="47"/>
      <c r="F116" s="167"/>
      <c r="G116" s="174"/>
      <c r="H116" s="21" t="str">
        <f>IF(A116=0,H115,INDEX(調査対象選定!A:A,MATCH(A116,調査対象選定!B:B,0)))</f>
        <v>○</v>
      </c>
    </row>
    <row r="117" spans="1:11" s="21" customFormat="1" ht="52.8">
      <c r="A117" s="246" t="s">
        <v>20</v>
      </c>
      <c r="B117" s="35" t="s">
        <v>171</v>
      </c>
      <c r="C117" s="57" t="s">
        <v>3</v>
      </c>
      <c r="D117" s="67" t="s">
        <v>8</v>
      </c>
      <c r="E117" s="49"/>
      <c r="F117" s="168"/>
      <c r="G117" s="175"/>
      <c r="H117" s="21" t="str">
        <f>IF(A117=0,H116,INDEX(調査対象選定!A:A,MATCH(A117,調査対象選定!B:B,0)))</f>
        <v>○</v>
      </c>
    </row>
    <row r="118" spans="1:11" s="21" customFormat="1" ht="79.2">
      <c r="A118" s="250"/>
      <c r="B118" s="38" t="s">
        <v>172</v>
      </c>
      <c r="C118" s="62" t="s">
        <v>3</v>
      </c>
      <c r="D118" s="71" t="s">
        <v>8</v>
      </c>
      <c r="E118" s="52"/>
      <c r="F118" s="166"/>
      <c r="G118" s="173"/>
      <c r="H118" s="21" t="str">
        <f>IF(A118=0,H117,INDEX(調査対象選定!A:A,MATCH(A118,調査対象選定!B:B,0)))</f>
        <v>○</v>
      </c>
    </row>
    <row r="119" spans="1:11" s="21" customFormat="1" ht="39.6">
      <c r="A119" s="247"/>
      <c r="B119" s="36" t="s">
        <v>173</v>
      </c>
      <c r="C119" s="60" t="s">
        <v>3</v>
      </c>
      <c r="D119" s="69" t="s">
        <v>8</v>
      </c>
      <c r="E119" s="50"/>
      <c r="F119" s="169"/>
      <c r="G119" s="176"/>
      <c r="H119" s="21" t="str">
        <f>IF(A119=0,H118,INDEX(調査対象選定!A:A,MATCH(A119,調査対象選定!B:B,0)))</f>
        <v>○</v>
      </c>
    </row>
    <row r="120" spans="1:11" s="21" customFormat="1" ht="52.8">
      <c r="A120" s="250" t="s">
        <v>4</v>
      </c>
      <c r="B120" s="37" t="s">
        <v>171</v>
      </c>
      <c r="C120" s="61" t="s">
        <v>3</v>
      </c>
      <c r="D120" s="70" t="s">
        <v>8</v>
      </c>
      <c r="E120" s="51"/>
      <c r="F120" s="165"/>
      <c r="G120" s="172"/>
      <c r="H120" s="21" t="str">
        <f>IF(A120=0,H119,INDEX(調査対象選定!A:A,MATCH(A120,調査対象選定!B:B,0)))</f>
        <v>○</v>
      </c>
      <c r="I120" s="25"/>
      <c r="J120" s="26"/>
      <c r="K120" s="27"/>
    </row>
    <row r="121" spans="1:11" s="21" customFormat="1" ht="79.2">
      <c r="A121" s="250"/>
      <c r="B121" s="38" t="s">
        <v>172</v>
      </c>
      <c r="C121" s="62" t="s">
        <v>3</v>
      </c>
      <c r="D121" s="71" t="s">
        <v>8</v>
      </c>
      <c r="E121" s="52"/>
      <c r="F121" s="166"/>
      <c r="G121" s="173"/>
      <c r="H121" s="21" t="str">
        <f>IF(A121=0,H120,INDEX(調査対象選定!A:A,MATCH(A121,調査対象選定!B:B,0)))</f>
        <v>○</v>
      </c>
      <c r="I121" s="25"/>
      <c r="J121" s="26"/>
      <c r="K121" s="27"/>
    </row>
    <row r="122" spans="1:11" s="21" customFormat="1" ht="39.6">
      <c r="A122" s="250"/>
      <c r="B122" s="38" t="s">
        <v>173</v>
      </c>
      <c r="C122" s="62" t="s">
        <v>3</v>
      </c>
      <c r="D122" s="71" t="s">
        <v>8</v>
      </c>
      <c r="E122" s="52"/>
      <c r="F122" s="166"/>
      <c r="G122" s="173"/>
      <c r="H122" s="21" t="str">
        <f>IF(A122=0,H121,INDEX(調査対象選定!A:A,MATCH(A122,調査対象選定!B:B,0)))</f>
        <v>○</v>
      </c>
      <c r="I122" s="25"/>
      <c r="J122" s="26"/>
      <c r="K122" s="27"/>
    </row>
    <row r="123" spans="1:11" s="21" customFormat="1" ht="39.6">
      <c r="A123" s="250"/>
      <c r="B123" s="38" t="s">
        <v>174</v>
      </c>
      <c r="C123" s="62" t="s">
        <v>3</v>
      </c>
      <c r="D123" s="71" t="s">
        <v>8</v>
      </c>
      <c r="E123" s="52"/>
      <c r="F123" s="166"/>
      <c r="G123" s="173"/>
      <c r="H123" s="21" t="str">
        <f>IF(A123=0,H122,INDEX(調査対象選定!A:A,MATCH(A123,調査対象選定!B:B,0)))</f>
        <v>○</v>
      </c>
      <c r="I123" s="25"/>
      <c r="J123" s="26"/>
      <c r="K123" s="27"/>
    </row>
    <row r="124" spans="1:11" s="21" customFormat="1" ht="52.8">
      <c r="A124" s="250"/>
      <c r="B124" s="34" t="s">
        <v>175</v>
      </c>
      <c r="C124" s="58" t="s">
        <v>3</v>
      </c>
      <c r="D124" s="68" t="s">
        <v>8</v>
      </c>
      <c r="E124" s="47"/>
      <c r="F124" s="167"/>
      <c r="G124" s="174"/>
      <c r="H124" s="21" t="str">
        <f>IF(A124=0,H123,INDEX(調査対象選定!A:A,MATCH(A124,調査対象選定!B:B,0)))</f>
        <v>○</v>
      </c>
      <c r="I124" s="25"/>
      <c r="J124" s="26"/>
      <c r="K124" s="27"/>
    </row>
    <row r="125" spans="1:11" s="21" customFormat="1" ht="52.8">
      <c r="A125" s="246" t="s">
        <v>32</v>
      </c>
      <c r="B125" s="35" t="s">
        <v>176</v>
      </c>
      <c r="C125" s="63" t="s">
        <v>3</v>
      </c>
      <c r="D125" s="83" t="s">
        <v>8</v>
      </c>
      <c r="E125" s="49"/>
      <c r="F125" s="168"/>
      <c r="G125" s="175"/>
      <c r="H125" s="21" t="str">
        <f>IF(A125=0,H124,INDEX(調査対象選定!A:A,MATCH(A125,調査対象選定!B:B,0)))</f>
        <v>○</v>
      </c>
      <c r="I125" s="25"/>
      <c r="J125" s="26"/>
      <c r="K125" s="27"/>
    </row>
    <row r="126" spans="1:11" s="21" customFormat="1" ht="26.4">
      <c r="A126" s="250"/>
      <c r="B126" s="23" t="s">
        <v>177</v>
      </c>
      <c r="C126" s="64" t="s">
        <v>3</v>
      </c>
      <c r="D126" s="113" t="s">
        <v>71</v>
      </c>
      <c r="E126" s="48"/>
      <c r="F126" s="166"/>
      <c r="G126" s="173"/>
      <c r="H126" s="21" t="str">
        <f>IF(A126=0,H125,INDEX(調査対象選定!A:A,MATCH(A126,調査対象選定!B:B,0)))</f>
        <v>○</v>
      </c>
      <c r="I126" s="25"/>
      <c r="J126" s="26"/>
      <c r="K126" s="27"/>
    </row>
    <row r="127" spans="1:11" s="21" customFormat="1" ht="26.4">
      <c r="A127" s="250"/>
      <c r="B127" s="38" t="s">
        <v>178</v>
      </c>
      <c r="C127" s="65" t="s">
        <v>3</v>
      </c>
      <c r="D127" s="88" t="s">
        <v>71</v>
      </c>
      <c r="E127" s="52"/>
      <c r="F127" s="166"/>
      <c r="G127" s="173"/>
      <c r="H127" s="21" t="str">
        <f>IF(A127=0,H126,INDEX(調査対象選定!A:A,MATCH(A127,調査対象選定!B:B,0)))</f>
        <v>○</v>
      </c>
      <c r="I127" s="25"/>
      <c r="J127" s="26"/>
      <c r="K127" s="27"/>
    </row>
    <row r="128" spans="1:11" s="21" customFormat="1" ht="105.6">
      <c r="A128" s="247"/>
      <c r="B128" s="87" t="s">
        <v>179</v>
      </c>
      <c r="C128" s="114" t="s">
        <v>50</v>
      </c>
      <c r="D128" s="108" t="s">
        <v>52</v>
      </c>
      <c r="E128" s="148"/>
      <c r="F128" s="169"/>
      <c r="G128" s="176"/>
      <c r="H128" s="21" t="str">
        <f>IF(A128=0,H127,INDEX(調査対象選定!A:A,MATCH(A128,調査対象選定!B:B,0)))</f>
        <v>○</v>
      </c>
      <c r="I128" s="25"/>
      <c r="J128" s="26"/>
      <c r="K128" s="27"/>
    </row>
    <row r="129" spans="1:8" s="21" customFormat="1" ht="39.6">
      <c r="A129" s="250" t="s">
        <v>16</v>
      </c>
      <c r="B129" s="44" t="s">
        <v>180</v>
      </c>
      <c r="C129" s="61" t="s">
        <v>3</v>
      </c>
      <c r="D129" s="75" t="s">
        <v>8</v>
      </c>
      <c r="E129" s="51"/>
      <c r="F129" s="165"/>
      <c r="G129" s="172"/>
      <c r="H129" s="21" t="str">
        <f>IF(A129=0,H128,INDEX(調査対象選定!A:A,MATCH(A129,調査対象選定!B:B,0)))</f>
        <v>○</v>
      </c>
    </row>
    <row r="130" spans="1:8" s="21" customFormat="1" ht="79.2">
      <c r="A130" s="250"/>
      <c r="B130" s="40" t="s">
        <v>181</v>
      </c>
      <c r="C130" s="59" t="s">
        <v>3</v>
      </c>
      <c r="D130" s="81" t="s">
        <v>8</v>
      </c>
      <c r="E130" s="48"/>
      <c r="F130" s="167"/>
      <c r="G130" s="174"/>
      <c r="H130" s="21" t="str">
        <f>IF(A130=0,H129,INDEX(調査対象選定!A:A,MATCH(A130,調査対象選定!B:B,0)))</f>
        <v>○</v>
      </c>
    </row>
    <row r="131" spans="1:8" s="21" customFormat="1" ht="158.4">
      <c r="A131" s="275" t="s">
        <v>62</v>
      </c>
      <c r="B131" s="115" t="s">
        <v>244</v>
      </c>
      <c r="C131" s="116" t="s">
        <v>56</v>
      </c>
      <c r="D131" s="117" t="s">
        <v>61</v>
      </c>
      <c r="E131" s="156"/>
      <c r="F131" s="168"/>
      <c r="G131" s="175"/>
      <c r="H131" s="21" t="str">
        <f>IF(A131=0,H130,INDEX(調査対象選定!A:A,MATCH(A131,調査対象選定!B:B,0)))</f>
        <v>○</v>
      </c>
    </row>
    <row r="132" spans="1:8" s="21" customFormat="1" ht="39.6">
      <c r="A132" s="259"/>
      <c r="B132" s="118" t="s">
        <v>245</v>
      </c>
      <c r="C132" s="119" t="s">
        <v>56</v>
      </c>
      <c r="D132" s="120" t="s">
        <v>61</v>
      </c>
      <c r="E132" s="157"/>
      <c r="F132" s="166"/>
      <c r="G132" s="173"/>
      <c r="H132" s="21" t="str">
        <f>IF(A132=0,H131,INDEX(調査対象選定!A:A,MATCH(A132,調査対象選定!B:B,0)))</f>
        <v>○</v>
      </c>
    </row>
    <row r="133" spans="1:8" s="21" customFormat="1" ht="79.2">
      <c r="A133" s="259"/>
      <c r="B133" s="118" t="s">
        <v>182</v>
      </c>
      <c r="C133" s="119" t="s">
        <v>56</v>
      </c>
      <c r="D133" s="120" t="s">
        <v>61</v>
      </c>
      <c r="E133" s="157"/>
      <c r="F133" s="166"/>
      <c r="G133" s="173"/>
      <c r="H133" s="21" t="str">
        <f>IF(A133=0,H132,INDEX(調査対象選定!A:A,MATCH(A133,調査対象選定!B:B,0)))</f>
        <v>○</v>
      </c>
    </row>
    <row r="134" spans="1:8" s="21" customFormat="1" ht="66">
      <c r="A134" s="259"/>
      <c r="B134" s="118" t="s">
        <v>246</v>
      </c>
      <c r="C134" s="119" t="s">
        <v>56</v>
      </c>
      <c r="D134" s="120" t="s">
        <v>61</v>
      </c>
      <c r="E134" s="157"/>
      <c r="F134" s="166"/>
      <c r="G134" s="173"/>
      <c r="H134" s="21" t="str">
        <f>IF(A134=0,H133,INDEX(調査対象選定!A:A,MATCH(A134,調査対象選定!B:B,0)))</f>
        <v>○</v>
      </c>
    </row>
    <row r="135" spans="1:8" s="21" customFormat="1" ht="39.6">
      <c r="A135" s="276"/>
      <c r="B135" s="121" t="s">
        <v>247</v>
      </c>
      <c r="C135" s="122" t="s">
        <v>56</v>
      </c>
      <c r="D135" s="123" t="s">
        <v>61</v>
      </c>
      <c r="E135" s="158"/>
      <c r="F135" s="169"/>
      <c r="G135" s="176"/>
      <c r="H135" s="21" t="str">
        <f>IF(A135=0,H134,INDEX(調査対象選定!A:A,MATCH(A135,調査対象選定!B:B,0)))</f>
        <v>○</v>
      </c>
    </row>
    <row r="136" spans="1:8" s="21" customFormat="1" ht="26.4">
      <c r="A136" s="259" t="s">
        <v>63</v>
      </c>
      <c r="B136" s="124" t="s">
        <v>248</v>
      </c>
      <c r="C136" s="125" t="s">
        <v>56</v>
      </c>
      <c r="D136" s="126" t="s">
        <v>61</v>
      </c>
      <c r="E136" s="159"/>
      <c r="F136" s="165"/>
      <c r="G136" s="172"/>
      <c r="H136" s="21" t="str">
        <f>IF(A136=0,H135,INDEX(調査対象選定!A:A,MATCH(A136,調査対象選定!B:B,0)))</f>
        <v>○</v>
      </c>
    </row>
    <row r="137" spans="1:8" s="21" customFormat="1" ht="79.2">
      <c r="A137" s="259"/>
      <c r="B137" s="118" t="s">
        <v>249</v>
      </c>
      <c r="C137" s="119" t="s">
        <v>56</v>
      </c>
      <c r="D137" s="120" t="s">
        <v>61</v>
      </c>
      <c r="E137" s="157"/>
      <c r="F137" s="166"/>
      <c r="G137" s="173"/>
      <c r="H137" s="21" t="str">
        <f>IF(A137=0,H136,INDEX(調査対象選定!A:A,MATCH(A137,調査対象選定!B:B,0)))</f>
        <v>○</v>
      </c>
    </row>
    <row r="138" spans="1:8" s="21" customFormat="1" ht="39.6">
      <c r="A138" s="259"/>
      <c r="B138" s="127" t="s">
        <v>250</v>
      </c>
      <c r="C138" s="128" t="s">
        <v>56</v>
      </c>
      <c r="D138" s="129" t="s">
        <v>61</v>
      </c>
      <c r="E138" s="160"/>
      <c r="F138" s="167"/>
      <c r="G138" s="174"/>
      <c r="H138" s="21" t="str">
        <f>IF(A138=0,H137,INDEX(調査対象選定!A:A,MATCH(A138,調査対象選定!B:B,0)))</f>
        <v>○</v>
      </c>
    </row>
    <row r="139" spans="1:8" s="28" customFormat="1" ht="26.4">
      <c r="A139" s="246" t="s">
        <v>33</v>
      </c>
      <c r="B139" s="35" t="s">
        <v>183</v>
      </c>
      <c r="C139" s="197" t="str">
        <f>IF(OR(C140=$J$1,C141=$J$1),$J$1,$I$1)</f>
        <v>□</v>
      </c>
      <c r="D139" s="198" t="s">
        <v>258</v>
      </c>
      <c r="E139" s="49"/>
      <c r="F139" s="168"/>
      <c r="G139" s="49"/>
      <c r="H139" s="21" t="str">
        <f>IF(A139=0,H138,INDEX(調査対象選定!A:A,MATCH(A139,調査対象選定!B:B,0)))</f>
        <v>○</v>
      </c>
    </row>
    <row r="140" spans="1:8" s="28" customFormat="1" ht="39.6">
      <c r="A140" s="250"/>
      <c r="B140" s="37" t="s">
        <v>184</v>
      </c>
      <c r="C140" s="61" t="s">
        <v>3</v>
      </c>
      <c r="D140" s="70" t="s">
        <v>8</v>
      </c>
      <c r="E140" s="51"/>
      <c r="F140" s="166"/>
      <c r="G140" s="53"/>
      <c r="H140" s="21" t="str">
        <f>IF(A140=0,H139,INDEX(調査対象選定!A:A,MATCH(A140,調査対象選定!B:B,0)))</f>
        <v>○</v>
      </c>
    </row>
    <row r="141" spans="1:8" s="28" customFormat="1" ht="39.6">
      <c r="A141" s="250"/>
      <c r="B141" s="37" t="s">
        <v>185</v>
      </c>
      <c r="C141" s="61" t="s">
        <v>3</v>
      </c>
      <c r="D141" s="70" t="s">
        <v>8</v>
      </c>
      <c r="E141" s="51"/>
      <c r="F141" s="166"/>
      <c r="G141" s="53"/>
      <c r="H141" s="21" t="str">
        <f>IF(A141=0,H140,INDEX(調査対象選定!A:A,MATCH(A141,調査対象選定!B:B,0)))</f>
        <v>○</v>
      </c>
    </row>
    <row r="142" spans="1:8" s="28" customFormat="1" ht="26.4">
      <c r="A142" s="250"/>
      <c r="B142" s="38" t="s">
        <v>159</v>
      </c>
      <c r="C142" s="62" t="s">
        <v>3</v>
      </c>
      <c r="D142" s="71" t="s">
        <v>8</v>
      </c>
      <c r="E142" s="52"/>
      <c r="F142" s="166"/>
      <c r="G142" s="53"/>
      <c r="H142" s="21" t="str">
        <f>IF(A142=0,H141,INDEX(調査対象選定!A:A,MATCH(A142,調査対象選定!B:B,0)))</f>
        <v>○</v>
      </c>
    </row>
    <row r="143" spans="1:8" s="28" customFormat="1" ht="39.6">
      <c r="A143" s="247"/>
      <c r="B143" s="36" t="s">
        <v>186</v>
      </c>
      <c r="C143" s="60" t="s">
        <v>3</v>
      </c>
      <c r="D143" s="84" t="s">
        <v>8</v>
      </c>
      <c r="E143" s="50"/>
      <c r="F143" s="169"/>
      <c r="G143" s="50"/>
      <c r="H143" s="21" t="str">
        <f>IF(A143=0,H142,INDEX(調査対象選定!A:A,MATCH(A143,調査対象選定!B:B,0)))</f>
        <v>○</v>
      </c>
    </row>
    <row r="144" spans="1:8" s="28" customFormat="1" ht="39.6">
      <c r="A144" s="250" t="s">
        <v>31</v>
      </c>
      <c r="B144" s="37" t="s">
        <v>187</v>
      </c>
      <c r="C144" s="61" t="s">
        <v>3</v>
      </c>
      <c r="D144" s="70" t="s">
        <v>8</v>
      </c>
      <c r="E144" s="51"/>
      <c r="F144" s="165"/>
      <c r="G144" s="89"/>
      <c r="H144" s="21" t="str">
        <f>IF(A144=0,H143,INDEX(調査対象選定!A:A,MATCH(A144,調査対象選定!B:B,0)))</f>
        <v>○</v>
      </c>
    </row>
    <row r="145" spans="1:8" s="28" customFormat="1" ht="26.4">
      <c r="A145" s="250"/>
      <c r="B145" s="38" t="s">
        <v>159</v>
      </c>
      <c r="C145" s="62" t="s">
        <v>3</v>
      </c>
      <c r="D145" s="71" t="s">
        <v>8</v>
      </c>
      <c r="E145" s="52"/>
      <c r="F145" s="166"/>
      <c r="G145" s="53"/>
      <c r="H145" s="21" t="str">
        <f>IF(A145=0,H144,INDEX(調査対象選定!A:A,MATCH(A145,調査対象選定!B:B,0)))</f>
        <v>○</v>
      </c>
    </row>
    <row r="146" spans="1:8" s="28" customFormat="1" ht="39.6">
      <c r="A146" s="250"/>
      <c r="B146" s="34" t="s">
        <v>188</v>
      </c>
      <c r="C146" s="58" t="s">
        <v>3</v>
      </c>
      <c r="D146" s="85" t="s">
        <v>8</v>
      </c>
      <c r="E146" s="47"/>
      <c r="F146" s="167"/>
      <c r="G146" s="54"/>
      <c r="H146" s="21" t="str">
        <f>IF(A146=0,H145,INDEX(調査対象選定!A:A,MATCH(A146,調査対象選定!B:B,0)))</f>
        <v>○</v>
      </c>
    </row>
    <row r="147" spans="1:8" s="28" customFormat="1" ht="26.4">
      <c r="A147" s="246" t="s">
        <v>34</v>
      </c>
      <c r="B147" s="35" t="s">
        <v>189</v>
      </c>
      <c r="C147" s="197" t="str">
        <f>IF(OR(C148=$J$1,C149=$J$1,C150=$J$1),$J$1,$I$1)</f>
        <v>□</v>
      </c>
      <c r="D147" s="198" t="s">
        <v>258</v>
      </c>
      <c r="E147" s="49"/>
      <c r="F147" s="168"/>
      <c r="G147" s="49"/>
      <c r="H147" s="21" t="str">
        <f>IF(A147=0,H146,INDEX(調査対象選定!A:A,MATCH(A147,調査対象選定!B:B,0)))</f>
        <v>○</v>
      </c>
    </row>
    <row r="148" spans="1:8" s="28" customFormat="1" ht="39.6">
      <c r="A148" s="250"/>
      <c r="B148" s="37" t="s">
        <v>190</v>
      </c>
      <c r="C148" s="61" t="s">
        <v>3</v>
      </c>
      <c r="D148" s="70" t="s">
        <v>8</v>
      </c>
      <c r="E148" s="51"/>
      <c r="F148" s="166"/>
      <c r="G148" s="53"/>
      <c r="H148" s="21" t="str">
        <f>IF(A148=0,H147,INDEX(調査対象選定!A:A,MATCH(A148,調査対象選定!B:B,0)))</f>
        <v>○</v>
      </c>
    </row>
    <row r="149" spans="1:8" s="28" customFormat="1" ht="39.6">
      <c r="A149" s="250"/>
      <c r="B149" s="37" t="s">
        <v>191</v>
      </c>
      <c r="C149" s="61" t="s">
        <v>3</v>
      </c>
      <c r="D149" s="70" t="s">
        <v>8</v>
      </c>
      <c r="E149" s="51"/>
      <c r="F149" s="166"/>
      <c r="G149" s="53"/>
      <c r="H149" s="21" t="str">
        <f>IF(A149=0,H148,INDEX(調査対象選定!A:A,MATCH(A149,調査対象選定!B:B,0)))</f>
        <v>○</v>
      </c>
    </row>
    <row r="150" spans="1:8" s="28" customFormat="1" ht="39.6">
      <c r="A150" s="250"/>
      <c r="B150" s="37" t="s">
        <v>192</v>
      </c>
      <c r="C150" s="61" t="s">
        <v>3</v>
      </c>
      <c r="D150" s="70" t="s">
        <v>8</v>
      </c>
      <c r="E150" s="51"/>
      <c r="F150" s="166"/>
      <c r="G150" s="53"/>
      <c r="H150" s="21" t="str">
        <f>IF(A150=0,H149,INDEX(調査対象選定!A:A,MATCH(A150,調査対象選定!B:B,0)))</f>
        <v>○</v>
      </c>
    </row>
    <row r="151" spans="1:8" s="28" customFormat="1" ht="26.4">
      <c r="A151" s="250"/>
      <c r="B151" s="38" t="s">
        <v>159</v>
      </c>
      <c r="C151" s="62" t="s">
        <v>3</v>
      </c>
      <c r="D151" s="71" t="s">
        <v>8</v>
      </c>
      <c r="E151" s="52"/>
      <c r="F151" s="166"/>
      <c r="G151" s="53"/>
      <c r="H151" s="21" t="str">
        <f>IF(A151=0,H150,INDEX(調査対象選定!A:A,MATCH(A151,調査対象選定!B:B,0)))</f>
        <v>○</v>
      </c>
    </row>
    <row r="152" spans="1:8" s="28" customFormat="1" ht="39.6">
      <c r="A152" s="247"/>
      <c r="B152" s="36" t="s">
        <v>193</v>
      </c>
      <c r="C152" s="60" t="s">
        <v>3</v>
      </c>
      <c r="D152" s="84" t="s">
        <v>8</v>
      </c>
      <c r="E152" s="50"/>
      <c r="F152" s="169"/>
      <c r="G152" s="50"/>
      <c r="H152" s="21" t="str">
        <f>IF(A152=0,H151,INDEX(調査対象選定!A:A,MATCH(A152,調査対象選定!B:B,0)))</f>
        <v>○</v>
      </c>
    </row>
    <row r="153" spans="1:8" s="28" customFormat="1" ht="52.8">
      <c r="A153" s="251" t="s">
        <v>289</v>
      </c>
      <c r="B153" s="41" t="s">
        <v>194</v>
      </c>
      <c r="C153" s="130" t="s">
        <v>56</v>
      </c>
      <c r="D153" s="131" t="s">
        <v>57</v>
      </c>
      <c r="E153" s="46" t="s">
        <v>64</v>
      </c>
      <c r="F153" s="168"/>
      <c r="G153" s="49"/>
      <c r="H153" s="21" t="str">
        <f>IF(A153=0,H152,INDEX(調査対象選定!A:A,MATCH(A153,調査対象選定!B:B,0)))</f>
        <v>○</v>
      </c>
    </row>
    <row r="154" spans="1:8" s="28" customFormat="1" ht="52.8">
      <c r="A154" s="252"/>
      <c r="B154" s="44" t="s">
        <v>252</v>
      </c>
      <c r="C154" s="132" t="s">
        <v>56</v>
      </c>
      <c r="D154" s="133" t="s">
        <v>61</v>
      </c>
      <c r="E154" s="151"/>
      <c r="F154" s="166"/>
      <c r="G154" s="53"/>
      <c r="H154" s="21" t="str">
        <f>IF(A154=0,H153,INDEX(調査対象選定!A:A,MATCH(A154,調査対象選定!B:B,0)))</f>
        <v>○</v>
      </c>
    </row>
    <row r="155" spans="1:8" s="28" customFormat="1" ht="66">
      <c r="A155" s="252"/>
      <c r="B155" s="44" t="s">
        <v>251</v>
      </c>
      <c r="C155" s="132" t="s">
        <v>56</v>
      </c>
      <c r="D155" s="133" t="s">
        <v>61</v>
      </c>
      <c r="E155" s="151"/>
      <c r="F155" s="166"/>
      <c r="G155" s="53"/>
      <c r="H155" s="21" t="str">
        <f>IF(A155=0,H154,INDEX(調査対象選定!A:A,MATCH(A155,調査対象選定!B:B,0)))</f>
        <v>○</v>
      </c>
    </row>
    <row r="156" spans="1:8" s="28" customFormat="1" ht="26.4">
      <c r="A156" s="252"/>
      <c r="B156" s="42" t="s">
        <v>195</v>
      </c>
      <c r="C156" s="132" t="s">
        <v>56</v>
      </c>
      <c r="D156" s="133" t="s">
        <v>57</v>
      </c>
      <c r="E156" s="151" t="s">
        <v>64</v>
      </c>
      <c r="F156" s="166"/>
      <c r="G156" s="53"/>
      <c r="H156" s="21" t="str">
        <f>IF(A156=0,H155,INDEX(調査対象選定!A:A,MATCH(A156,調査対象選定!B:B,0)))</f>
        <v>○</v>
      </c>
    </row>
    <row r="157" spans="1:8" s="28" customFormat="1" ht="26.4">
      <c r="A157" s="252"/>
      <c r="B157" s="42" t="s">
        <v>196</v>
      </c>
      <c r="C157" s="132" t="s">
        <v>56</v>
      </c>
      <c r="D157" s="133" t="s">
        <v>57</v>
      </c>
      <c r="E157" s="151"/>
      <c r="F157" s="166"/>
      <c r="G157" s="53"/>
      <c r="H157" s="21" t="str">
        <f>IF(A157=0,H156,INDEX(調査対象選定!A:A,MATCH(A157,調査対象選定!B:B,0)))</f>
        <v>○</v>
      </c>
    </row>
    <row r="158" spans="1:8" s="28" customFormat="1" ht="26.4">
      <c r="A158" s="252"/>
      <c r="B158" s="42" t="s">
        <v>197</v>
      </c>
      <c r="C158" s="132" t="s">
        <v>56</v>
      </c>
      <c r="D158" s="133" t="s">
        <v>57</v>
      </c>
      <c r="E158" s="151" t="s">
        <v>65</v>
      </c>
      <c r="F158" s="166"/>
      <c r="G158" s="53"/>
      <c r="H158" s="21" t="str">
        <f>IF(A158=0,H157,INDEX(調査対象選定!A:A,MATCH(A158,調査対象選定!B:B,0)))</f>
        <v>○</v>
      </c>
    </row>
    <row r="159" spans="1:8" s="28" customFormat="1" ht="26.4">
      <c r="A159" s="252"/>
      <c r="B159" s="42" t="s">
        <v>198</v>
      </c>
      <c r="C159" s="132" t="s">
        <v>56</v>
      </c>
      <c r="D159" s="133" t="s">
        <v>66</v>
      </c>
      <c r="E159" s="151"/>
      <c r="F159" s="166"/>
      <c r="G159" s="53"/>
      <c r="H159" s="21" t="str">
        <f>IF(A159=0,H158,INDEX(調査対象選定!A:A,MATCH(A159,調査対象選定!B:B,0)))</f>
        <v>○</v>
      </c>
    </row>
    <row r="160" spans="1:8" s="28" customFormat="1" ht="26.4">
      <c r="A160" s="252"/>
      <c r="B160" s="42" t="s">
        <v>199</v>
      </c>
      <c r="C160" s="132" t="s">
        <v>56</v>
      </c>
      <c r="D160" s="133" t="s">
        <v>67</v>
      </c>
      <c r="E160" s="151"/>
      <c r="F160" s="166"/>
      <c r="G160" s="53"/>
      <c r="H160" s="21" t="str">
        <f>IF(A160=0,H159,INDEX(調査対象選定!A:A,MATCH(A160,調査対象選定!B:B,0)))</f>
        <v>○</v>
      </c>
    </row>
    <row r="161" spans="1:8" s="28" customFormat="1" ht="26.4">
      <c r="A161" s="252"/>
      <c r="B161" s="134" t="s">
        <v>200</v>
      </c>
      <c r="C161" s="195" t="str">
        <f>IF(AND(C162=$J$1,C163=$J$1,C164=$J$1),$J$1,$I$1)</f>
        <v>□</v>
      </c>
      <c r="D161" s="196" t="s">
        <v>257</v>
      </c>
      <c r="E161" s="151"/>
      <c r="F161" s="166"/>
      <c r="G161" s="53"/>
      <c r="H161" s="21" t="str">
        <f>IF(A161=0,H160,INDEX(調査対象選定!A:A,MATCH(A161,調査対象選定!B:B,0)))</f>
        <v>○</v>
      </c>
    </row>
    <row r="162" spans="1:8" s="28" customFormat="1" ht="39.6">
      <c r="A162" s="252"/>
      <c r="B162" s="134" t="s">
        <v>201</v>
      </c>
      <c r="C162" s="132" t="s">
        <v>56</v>
      </c>
      <c r="D162" s="133" t="s">
        <v>57</v>
      </c>
      <c r="E162" s="151"/>
      <c r="F162" s="166"/>
      <c r="G162" s="53"/>
      <c r="H162" s="21" t="str">
        <f>IF(A162=0,H161,INDEX(調査対象選定!A:A,MATCH(A162,調査対象選定!B:B,0)))</f>
        <v>○</v>
      </c>
    </row>
    <row r="163" spans="1:8" s="28" customFormat="1" ht="39.6">
      <c r="A163" s="252"/>
      <c r="B163" s="134" t="s">
        <v>202</v>
      </c>
      <c r="C163" s="132" t="s">
        <v>56</v>
      </c>
      <c r="D163" s="133" t="s">
        <v>57</v>
      </c>
      <c r="E163" s="151" t="s">
        <v>68</v>
      </c>
      <c r="F163" s="166"/>
      <c r="G163" s="53"/>
      <c r="H163" s="21" t="str">
        <f>IF(A163=0,H162,INDEX(調査対象選定!A:A,MATCH(A163,調査対象選定!B:B,0)))</f>
        <v>○</v>
      </c>
    </row>
    <row r="164" spans="1:8" s="28" customFormat="1" ht="52.8">
      <c r="A164" s="252"/>
      <c r="B164" s="135" t="s">
        <v>203</v>
      </c>
      <c r="C164" s="136" t="s">
        <v>21</v>
      </c>
      <c r="D164" s="103" t="s">
        <v>22</v>
      </c>
      <c r="E164" s="152"/>
      <c r="F164" s="166"/>
      <c r="G164" s="53"/>
      <c r="H164" s="21" t="str">
        <f>IF(A164=0,H163,INDEX(調査対象選定!A:A,MATCH(A164,調査対象選定!B:B,0)))</f>
        <v>○</v>
      </c>
    </row>
    <row r="165" spans="1:8" s="28" customFormat="1" ht="39.6">
      <c r="A165" s="252"/>
      <c r="B165" s="99" t="s">
        <v>204</v>
      </c>
      <c r="C165" s="132" t="s">
        <v>56</v>
      </c>
      <c r="D165" s="133" t="s">
        <v>57</v>
      </c>
      <c r="E165" s="151"/>
      <c r="F165" s="166"/>
      <c r="G165" s="53"/>
      <c r="H165" s="21" t="str">
        <f>IF(A165=0,H164,INDEX(調査対象選定!A:A,MATCH(A165,調査対象選定!B:B,0)))</f>
        <v>○</v>
      </c>
    </row>
    <row r="166" spans="1:8" s="28" customFormat="1" ht="39.6">
      <c r="A166" s="252"/>
      <c r="B166" s="134" t="s">
        <v>205</v>
      </c>
      <c r="C166" s="132" t="s">
        <v>56</v>
      </c>
      <c r="D166" s="133" t="s">
        <v>57</v>
      </c>
      <c r="E166" s="151"/>
      <c r="F166" s="166"/>
      <c r="G166" s="53"/>
      <c r="H166" s="21" t="str">
        <f>IF(A166=0,H165,INDEX(調査対象選定!A:A,MATCH(A166,調査対象選定!B:B,0)))</f>
        <v>○</v>
      </c>
    </row>
    <row r="167" spans="1:8" s="28" customFormat="1" ht="26.4">
      <c r="A167" s="253"/>
      <c r="B167" s="87" t="s">
        <v>288</v>
      </c>
      <c r="C167" s="137" t="s">
        <v>56</v>
      </c>
      <c r="D167" s="138" t="s">
        <v>69</v>
      </c>
      <c r="E167" s="148"/>
      <c r="F167" s="169"/>
      <c r="G167" s="50"/>
      <c r="H167" s="21" t="str">
        <f>IF(A167=0,H166,INDEX(調査対象選定!A:A,MATCH(A167,調査対象選定!B:B,0)))</f>
        <v>○</v>
      </c>
    </row>
    <row r="168" spans="1:8" s="28" customFormat="1" ht="39.6">
      <c r="A168" s="244" t="s">
        <v>290</v>
      </c>
      <c r="B168" s="139" t="s">
        <v>206</v>
      </c>
      <c r="C168" s="140" t="s">
        <v>56</v>
      </c>
      <c r="D168" s="141" t="s">
        <v>61</v>
      </c>
      <c r="E168" s="161"/>
      <c r="F168" s="170"/>
      <c r="G168" s="48"/>
      <c r="H168" s="21" t="str">
        <f>IF(A168=0,H167,INDEX(調査対象選定!A:A,MATCH(A168,調査対象選定!B:B,0)))</f>
        <v>○</v>
      </c>
    </row>
    <row r="169" spans="1:8" s="28" customFormat="1" ht="39.6">
      <c r="A169" s="244" t="s">
        <v>291</v>
      </c>
      <c r="B169" s="142" t="s">
        <v>207</v>
      </c>
      <c r="C169" s="143" t="s">
        <v>56</v>
      </c>
      <c r="D169" s="144" t="s">
        <v>61</v>
      </c>
      <c r="E169" s="162"/>
      <c r="F169" s="164"/>
      <c r="G169" s="45"/>
      <c r="H169" s="21" t="str">
        <f>IF(A169=0,H168,INDEX(調査対象選定!A:A,MATCH(A169,調査対象選定!B:B,0)))</f>
        <v>○</v>
      </c>
    </row>
    <row r="170" spans="1:8" s="28" customFormat="1" ht="39.6">
      <c r="A170" s="245" t="s">
        <v>292</v>
      </c>
      <c r="B170" s="142" t="s">
        <v>208</v>
      </c>
      <c r="C170" s="143" t="s">
        <v>56</v>
      </c>
      <c r="D170" s="144" t="s">
        <v>61</v>
      </c>
      <c r="E170" s="162"/>
      <c r="F170" s="164"/>
      <c r="G170" s="45"/>
      <c r="H170" s="21" t="str">
        <f>IF(A170=0,H169,INDEX(調査対象選定!A:A,MATCH(A170,調査対象選定!B:B,0)))</f>
        <v>○</v>
      </c>
    </row>
    <row r="171" spans="1:8" s="207" customFormat="1" ht="52.8">
      <c r="A171" s="266" t="s">
        <v>293</v>
      </c>
      <c r="B171" s="201" t="s">
        <v>194</v>
      </c>
      <c r="C171" s="202" t="s">
        <v>264</v>
      </c>
      <c r="D171" s="203" t="s">
        <v>265</v>
      </c>
      <c r="E171" s="204" t="s">
        <v>266</v>
      </c>
      <c r="F171" s="205"/>
      <c r="G171" s="206"/>
      <c r="H171" s="21" t="str">
        <f>IF(A171=0,H170,INDEX(調査対象選定!A:A,MATCH(A171,調査対象選定!B:B,0)))</f>
        <v>○</v>
      </c>
    </row>
    <row r="172" spans="1:8" s="207" customFormat="1" ht="52.8">
      <c r="A172" s="267"/>
      <c r="B172" s="208" t="s">
        <v>267</v>
      </c>
      <c r="C172" s="209" t="s">
        <v>264</v>
      </c>
      <c r="D172" s="210" t="s">
        <v>268</v>
      </c>
      <c r="E172" s="211"/>
      <c r="F172" s="212"/>
      <c r="G172" s="213"/>
      <c r="H172" s="21" t="str">
        <f>IF(A172=0,H171,INDEX(調査対象選定!A:A,MATCH(A172,調査対象選定!B:B,0)))</f>
        <v>○</v>
      </c>
    </row>
    <row r="173" spans="1:8" s="207" customFormat="1" ht="66">
      <c r="A173" s="267"/>
      <c r="B173" s="208" t="s">
        <v>269</v>
      </c>
      <c r="C173" s="209" t="s">
        <v>264</v>
      </c>
      <c r="D173" s="210" t="s">
        <v>268</v>
      </c>
      <c r="E173" s="211"/>
      <c r="F173" s="212"/>
      <c r="G173" s="213"/>
      <c r="H173" s="21" t="str">
        <f>IF(A173=0,H172,INDEX(調査対象選定!A:A,MATCH(A173,調査対象選定!B:B,0)))</f>
        <v>○</v>
      </c>
    </row>
    <row r="174" spans="1:8" s="207" customFormat="1" ht="26.4">
      <c r="A174" s="267"/>
      <c r="B174" s="214" t="s">
        <v>195</v>
      </c>
      <c r="C174" s="209" t="s">
        <v>264</v>
      </c>
      <c r="D174" s="210" t="s">
        <v>265</v>
      </c>
      <c r="E174" s="211" t="s">
        <v>266</v>
      </c>
      <c r="F174" s="212"/>
      <c r="G174" s="213"/>
      <c r="H174" s="21" t="str">
        <f>IF(A174=0,H173,INDEX(調査対象選定!A:A,MATCH(A174,調査対象選定!B:B,0)))</f>
        <v>○</v>
      </c>
    </row>
    <row r="175" spans="1:8" s="207" customFormat="1" ht="26.4">
      <c r="A175" s="267"/>
      <c r="B175" s="214" t="s">
        <v>196</v>
      </c>
      <c r="C175" s="209" t="s">
        <v>264</v>
      </c>
      <c r="D175" s="210" t="s">
        <v>265</v>
      </c>
      <c r="E175" s="211"/>
      <c r="F175" s="212"/>
      <c r="G175" s="213"/>
      <c r="H175" s="21" t="str">
        <f>IF(A175=0,H174,INDEX(調査対象選定!A:A,MATCH(A175,調査対象選定!B:B,0)))</f>
        <v>○</v>
      </c>
    </row>
    <row r="176" spans="1:8" s="207" customFormat="1" ht="26.4">
      <c r="A176" s="267"/>
      <c r="B176" s="214" t="s">
        <v>197</v>
      </c>
      <c r="C176" s="209" t="s">
        <v>264</v>
      </c>
      <c r="D176" s="210" t="s">
        <v>265</v>
      </c>
      <c r="E176" s="211" t="s">
        <v>270</v>
      </c>
      <c r="F176" s="212"/>
      <c r="G176" s="213"/>
      <c r="H176" s="21" t="str">
        <f>IF(A176=0,H175,INDEX(調査対象選定!A:A,MATCH(A176,調査対象選定!B:B,0)))</f>
        <v>○</v>
      </c>
    </row>
    <row r="177" spans="1:28" s="207" customFormat="1" ht="26.4">
      <c r="A177" s="267"/>
      <c r="B177" s="214" t="s">
        <v>271</v>
      </c>
      <c r="C177" s="209" t="s">
        <v>264</v>
      </c>
      <c r="D177" s="210" t="s">
        <v>272</v>
      </c>
      <c r="E177" s="211"/>
      <c r="F177" s="212"/>
      <c r="G177" s="213"/>
      <c r="H177" s="21" t="str">
        <f>IF(A177=0,H176,INDEX(調査対象選定!A:A,MATCH(A177,調査対象選定!B:B,0)))</f>
        <v>○</v>
      </c>
    </row>
    <row r="178" spans="1:28" s="207" customFormat="1" ht="26.4">
      <c r="A178" s="267"/>
      <c r="B178" s="214" t="s">
        <v>199</v>
      </c>
      <c r="C178" s="209" t="s">
        <v>264</v>
      </c>
      <c r="D178" s="210" t="s">
        <v>273</v>
      </c>
      <c r="E178" s="211"/>
      <c r="F178" s="212"/>
      <c r="G178" s="213"/>
      <c r="H178" s="21" t="str">
        <f>IF(A178=0,H177,INDEX(調査対象選定!A:A,MATCH(A178,調査対象選定!B:B,0)))</f>
        <v>○</v>
      </c>
    </row>
    <row r="179" spans="1:28" s="207" customFormat="1" ht="26.4">
      <c r="A179" s="267"/>
      <c r="B179" s="214" t="s">
        <v>274</v>
      </c>
      <c r="C179" s="215" t="str">
        <f>IF(AND(C180=$J$1,C181=$J$1,C182=$J$1),$J$1,$I$1)</f>
        <v>□</v>
      </c>
      <c r="D179" s="216" t="s">
        <v>275</v>
      </c>
      <c r="E179" s="211"/>
      <c r="F179" s="212"/>
      <c r="G179" s="213"/>
      <c r="H179" s="21" t="str">
        <f>IF(A179=0,H178,INDEX(調査対象選定!A:A,MATCH(A179,調査対象選定!B:B,0)))</f>
        <v>○</v>
      </c>
    </row>
    <row r="180" spans="1:28" s="207" customFormat="1" ht="39.6">
      <c r="A180" s="267"/>
      <c r="B180" s="208" t="s">
        <v>276</v>
      </c>
      <c r="C180" s="209" t="s">
        <v>264</v>
      </c>
      <c r="D180" s="210" t="s">
        <v>265</v>
      </c>
      <c r="E180" s="211"/>
      <c r="F180" s="212"/>
      <c r="G180" s="213"/>
      <c r="H180" s="21" t="str">
        <f>IF(A180=0,H179,INDEX(調査対象選定!A:A,MATCH(A180,調査対象選定!B:B,0)))</f>
        <v>○</v>
      </c>
    </row>
    <row r="181" spans="1:28" s="207" customFormat="1" ht="39.6">
      <c r="A181" s="267"/>
      <c r="B181" s="208" t="s">
        <v>277</v>
      </c>
      <c r="C181" s="209" t="s">
        <v>264</v>
      </c>
      <c r="D181" s="210" t="s">
        <v>265</v>
      </c>
      <c r="E181" s="211" t="s">
        <v>278</v>
      </c>
      <c r="F181" s="212"/>
      <c r="G181" s="213"/>
      <c r="H181" s="21" t="str">
        <f>IF(A181=0,H180,INDEX(調査対象選定!A:A,MATCH(A181,調査対象選定!B:B,0)))</f>
        <v>○</v>
      </c>
    </row>
    <row r="182" spans="1:28" s="207" customFormat="1" ht="52.8">
      <c r="A182" s="267"/>
      <c r="B182" s="208" t="s">
        <v>279</v>
      </c>
      <c r="C182" s="217" t="s">
        <v>21</v>
      </c>
      <c r="D182" s="218" t="s">
        <v>22</v>
      </c>
      <c r="E182" s="219"/>
      <c r="F182" s="220"/>
      <c r="G182" s="221"/>
      <c r="H182" s="21" t="str">
        <f>IF(A182=0,H181,INDEX(調査対象選定!A:A,MATCH(A182,調査対象選定!B:B,0)))</f>
        <v>○</v>
      </c>
    </row>
    <row r="183" spans="1:28" s="207" customFormat="1" ht="39.6">
      <c r="A183" s="267"/>
      <c r="B183" s="222" t="s">
        <v>204</v>
      </c>
      <c r="C183" s="209" t="s">
        <v>264</v>
      </c>
      <c r="D183" s="210" t="s">
        <v>265</v>
      </c>
      <c r="E183" s="211"/>
      <c r="F183" s="212"/>
      <c r="G183" s="213"/>
      <c r="H183" s="21" t="str">
        <f>IF(A183=0,H182,INDEX(調査対象選定!A:A,MATCH(A183,調査対象選定!B:B,0)))</f>
        <v>○</v>
      </c>
    </row>
    <row r="184" spans="1:28" s="207" customFormat="1" ht="39.6">
      <c r="A184" s="267"/>
      <c r="B184" s="214" t="s">
        <v>205</v>
      </c>
      <c r="C184" s="209" t="s">
        <v>264</v>
      </c>
      <c r="D184" s="210" t="s">
        <v>265</v>
      </c>
      <c r="E184" s="211"/>
      <c r="F184" s="212"/>
      <c r="G184" s="213"/>
      <c r="H184" s="21" t="str">
        <f>IF(A184=0,H183,INDEX(調査対象選定!A:A,MATCH(A184,調査対象選定!B:B,0)))</f>
        <v>○</v>
      </c>
    </row>
    <row r="185" spans="1:28" s="207" customFormat="1" ht="26.4">
      <c r="A185" s="268"/>
      <c r="B185" s="223" t="s">
        <v>288</v>
      </c>
      <c r="C185" s="209" t="s">
        <v>264</v>
      </c>
      <c r="D185" s="224" t="s">
        <v>280</v>
      </c>
      <c r="E185" s="225"/>
      <c r="F185" s="226"/>
      <c r="G185" s="227"/>
      <c r="H185" s="21" t="str">
        <f>IF(A185=0,H184,INDEX(調査対象選定!A:A,MATCH(A185,調査対象選定!B:B,0)))</f>
        <v>○</v>
      </c>
    </row>
    <row r="186" spans="1:28" s="207" customFormat="1" ht="39.6">
      <c r="A186" s="269" t="s">
        <v>294</v>
      </c>
      <c r="B186" s="228" t="s">
        <v>281</v>
      </c>
      <c r="C186" s="202" t="s">
        <v>264</v>
      </c>
      <c r="D186" s="203" t="s">
        <v>268</v>
      </c>
      <c r="E186" s="204"/>
      <c r="F186" s="205"/>
      <c r="G186" s="206"/>
      <c r="H186" s="21" t="str">
        <f>IF(A186=0,H185,INDEX(調査対象選定!A:A,MATCH(A186,調査対象選定!B:B,0)))</f>
        <v>○</v>
      </c>
      <c r="AB186" s="229"/>
    </row>
    <row r="187" spans="1:28" s="207" customFormat="1" ht="34.049999999999997" customHeight="1">
      <c r="A187" s="270"/>
      <c r="B187" s="214" t="s">
        <v>282</v>
      </c>
      <c r="C187" s="230" t="str">
        <f>IF(OR(C188=$J$1,C189=$J$1),$J$1,$I$1)</f>
        <v>□</v>
      </c>
      <c r="D187" s="231" t="s">
        <v>258</v>
      </c>
      <c r="E187" s="232"/>
      <c r="F187" s="212"/>
      <c r="G187" s="213"/>
      <c r="H187" s="21" t="str">
        <f>IF(A187=0,H186,INDEX(調査対象選定!A:A,MATCH(A187,調査対象選定!B:B,0)))</f>
        <v>○</v>
      </c>
    </row>
    <row r="188" spans="1:28" s="207" customFormat="1" ht="60.6" customHeight="1">
      <c r="A188" s="270"/>
      <c r="B188" s="208" t="s">
        <v>283</v>
      </c>
      <c r="C188" s="209" t="s">
        <v>264</v>
      </c>
      <c r="D188" s="210" t="s">
        <v>268</v>
      </c>
      <c r="E188" s="232"/>
      <c r="F188" s="212"/>
      <c r="G188" s="213"/>
      <c r="H188" s="21" t="str">
        <f>IF(A188=0,H187,INDEX(調査対象選定!A:A,MATCH(A188,調査対象選定!B:B,0)))</f>
        <v>○</v>
      </c>
    </row>
    <row r="189" spans="1:28" s="207" customFormat="1" ht="35.549999999999997" customHeight="1">
      <c r="A189" s="271"/>
      <c r="B189" s="233" t="s">
        <v>284</v>
      </c>
      <c r="C189" s="234" t="s">
        <v>264</v>
      </c>
      <c r="D189" s="224" t="s">
        <v>268</v>
      </c>
      <c r="E189" s="235"/>
      <c r="F189" s="226"/>
      <c r="G189" s="227"/>
      <c r="H189" s="21" t="str">
        <f>IF(A189=0,H188,INDEX(調査対象選定!A:A,MATCH(A189,調査対象選定!B:B,0)))</f>
        <v>○</v>
      </c>
    </row>
    <row r="190" spans="1:28" s="207" customFormat="1" ht="39.6">
      <c r="A190" s="236" t="s">
        <v>295</v>
      </c>
      <c r="B190" s="237" t="s">
        <v>285</v>
      </c>
      <c r="C190" s="238" t="s">
        <v>264</v>
      </c>
      <c r="D190" s="239" t="s">
        <v>268</v>
      </c>
      <c r="E190" s="240"/>
      <c r="F190" s="241"/>
      <c r="G190" s="242"/>
      <c r="H190" s="21" t="str">
        <f>IF(A190=0,H189,INDEX(調査対象選定!A:A,MATCH(A190,調査対象選定!B:B,0)))</f>
        <v>○</v>
      </c>
    </row>
    <row r="191" spans="1:28" s="207" customFormat="1" ht="39.6">
      <c r="A191" s="272" t="s">
        <v>296</v>
      </c>
      <c r="B191" s="201" t="s">
        <v>285</v>
      </c>
      <c r="C191" s="202" t="s">
        <v>264</v>
      </c>
      <c r="D191" s="203" t="s">
        <v>268</v>
      </c>
      <c r="E191" s="204"/>
      <c r="F191" s="205"/>
      <c r="G191" s="206"/>
      <c r="H191" s="21" t="str">
        <f>IF(A191=0,H190,INDEX(調査対象選定!A:A,MATCH(A191,調査対象選定!B:B,0)))</f>
        <v>○</v>
      </c>
    </row>
    <row r="192" spans="1:28" s="207" customFormat="1" ht="34.049999999999997" customHeight="1">
      <c r="A192" s="273"/>
      <c r="B192" s="214" t="s">
        <v>282</v>
      </c>
      <c r="C192" s="230" t="str">
        <f>IF(OR(C193=$J$1,C194=$J$1),$J$1,$I$1)</f>
        <v>□</v>
      </c>
      <c r="D192" s="231" t="s">
        <v>258</v>
      </c>
      <c r="E192" s="211"/>
      <c r="F192" s="212"/>
      <c r="G192" s="213"/>
      <c r="H192" s="21" t="str">
        <f>IF(A192=0,H191,INDEX(調査対象選定!A:A,MATCH(A192,調査対象選定!B:B,0)))</f>
        <v>○</v>
      </c>
    </row>
    <row r="193" spans="1:8" s="207" customFormat="1" ht="60.6" customHeight="1">
      <c r="A193" s="273"/>
      <c r="B193" s="208" t="s">
        <v>283</v>
      </c>
      <c r="C193" s="209" t="s">
        <v>21</v>
      </c>
      <c r="D193" s="210" t="s">
        <v>268</v>
      </c>
      <c r="E193" s="211"/>
      <c r="F193" s="212"/>
      <c r="G193" s="213"/>
      <c r="H193" s="21" t="str">
        <f>IF(A193=0,H192,INDEX(調査対象選定!A:A,MATCH(A193,調査対象選定!B:B,0)))</f>
        <v>○</v>
      </c>
    </row>
    <row r="194" spans="1:8" s="207" customFormat="1" ht="35.549999999999997" customHeight="1">
      <c r="A194" s="274"/>
      <c r="B194" s="233" t="s">
        <v>284</v>
      </c>
      <c r="C194" s="234" t="s">
        <v>21</v>
      </c>
      <c r="D194" s="224" t="s">
        <v>268</v>
      </c>
      <c r="E194" s="225"/>
      <c r="F194" s="226"/>
      <c r="G194" s="227"/>
      <c r="H194" s="21" t="str">
        <f>IF(A194=0,H193,INDEX(調査対象選定!A:A,MATCH(A194,調査対象選定!B:B,0)))</f>
        <v>○</v>
      </c>
    </row>
    <row r="195" spans="1:8" s="207" customFormat="1" ht="39.6">
      <c r="A195" s="236" t="s">
        <v>297</v>
      </c>
      <c r="B195" s="237" t="s">
        <v>286</v>
      </c>
      <c r="C195" s="238" t="s">
        <v>264</v>
      </c>
      <c r="D195" s="239" t="s">
        <v>268</v>
      </c>
      <c r="E195" s="240"/>
      <c r="F195" s="241"/>
      <c r="G195" s="242"/>
      <c r="H195" s="21" t="str">
        <f>IF(A195=0,H194,INDEX(調査対象選定!A:A,MATCH(A195,調査対象選定!B:B,0)))</f>
        <v>○</v>
      </c>
    </row>
    <row r="196" spans="1:8" s="207" customFormat="1" ht="51.6" customHeight="1">
      <c r="A196" s="243" t="s">
        <v>298</v>
      </c>
      <c r="B196" s="237" t="s">
        <v>287</v>
      </c>
      <c r="C196" s="238" t="s">
        <v>264</v>
      </c>
      <c r="D196" s="239" t="s">
        <v>268</v>
      </c>
      <c r="E196" s="240"/>
      <c r="F196" s="241"/>
      <c r="G196" s="242"/>
      <c r="H196" s="21" t="str">
        <f>IF(A196=0,H195,INDEX(調査対象選定!A:A,MATCH(A196,調査対象選定!B:B,0)))</f>
        <v>○</v>
      </c>
    </row>
    <row r="197" spans="1:8" ht="20.25" customHeight="1">
      <c r="A197" s="29" t="s">
        <v>210</v>
      </c>
    </row>
  </sheetData>
  <autoFilter ref="A2:H170"/>
  <mergeCells count="44">
    <mergeCell ref="A171:A185"/>
    <mergeCell ref="A186:A189"/>
    <mergeCell ref="A191:A194"/>
    <mergeCell ref="A131:A135"/>
    <mergeCell ref="A125:A128"/>
    <mergeCell ref="A144:A146"/>
    <mergeCell ref="A129:A130"/>
    <mergeCell ref="A104:A110"/>
    <mergeCell ref="A93:A95"/>
    <mergeCell ref="A96:A97"/>
    <mergeCell ref="A111:A116"/>
    <mergeCell ref="A117:A119"/>
    <mergeCell ref="A120:A124"/>
    <mergeCell ref="A99:A103"/>
    <mergeCell ref="A34:A35"/>
    <mergeCell ref="D5:D6"/>
    <mergeCell ref="E5:E6"/>
    <mergeCell ref="D7:D9"/>
    <mergeCell ref="E7:E10"/>
    <mergeCell ref="D11:D12"/>
    <mergeCell ref="E11:E15"/>
    <mergeCell ref="E17:E18"/>
    <mergeCell ref="E19:E20"/>
    <mergeCell ref="A5:A20"/>
    <mergeCell ref="A21:A22"/>
    <mergeCell ref="A23:A26"/>
    <mergeCell ref="E23:E26"/>
    <mergeCell ref="A27:A30"/>
    <mergeCell ref="A31:A32"/>
    <mergeCell ref="E31:E32"/>
    <mergeCell ref="A147:A152"/>
    <mergeCell ref="A153:A167"/>
    <mergeCell ref="A36:A46"/>
    <mergeCell ref="D86:D88"/>
    <mergeCell ref="A54:A62"/>
    <mergeCell ref="A63:A65"/>
    <mergeCell ref="A66:A79"/>
    <mergeCell ref="A80:A82"/>
    <mergeCell ref="A86:A89"/>
    <mergeCell ref="A83:A84"/>
    <mergeCell ref="A47:A52"/>
    <mergeCell ref="A90:A91"/>
    <mergeCell ref="A136:A138"/>
    <mergeCell ref="A139:A143"/>
  </mergeCells>
  <phoneticPr fontId="5"/>
  <conditionalFormatting sqref="C3:D170 C197:D197">
    <cfRule type="expression" dxfId="50" priority="50">
      <formula>$C3=$J$1</formula>
    </cfRule>
  </conditionalFormatting>
  <conditionalFormatting sqref="D3:D170 D197">
    <cfRule type="expression" dxfId="49" priority="48">
      <formula>$C3=$K$1</formula>
    </cfRule>
  </conditionalFormatting>
  <conditionalFormatting sqref="C3:C170 C197">
    <cfRule type="expression" dxfId="48" priority="49">
      <formula>$C3=$K$1</formula>
    </cfRule>
  </conditionalFormatting>
  <conditionalFormatting sqref="A3:E152 A197:E197 B153:E170">
    <cfRule type="expression" dxfId="47" priority="51">
      <formula>AND($H3&lt;&gt;$L$1,$C3=$I$1)</formula>
    </cfRule>
  </conditionalFormatting>
  <conditionalFormatting sqref="F3:G170 F197:G197">
    <cfRule type="expression" dxfId="46" priority="47">
      <formula>OR($F3=$M$1,$F3=$N$1)</formula>
    </cfRule>
  </conditionalFormatting>
  <conditionalFormatting sqref="F195:G196">
    <cfRule type="expression" dxfId="45" priority="42">
      <formula>OR($F195=$M$1,$F195=$N$1)</formula>
    </cfRule>
  </conditionalFormatting>
  <conditionalFormatting sqref="C195:D196">
    <cfRule type="expression" dxfId="44" priority="45">
      <formula>$C195=$J$1</formula>
    </cfRule>
  </conditionalFormatting>
  <conditionalFormatting sqref="C195:C196">
    <cfRule type="expression" dxfId="43" priority="44">
      <formula>$C195=$K$1</formula>
    </cfRule>
  </conditionalFormatting>
  <conditionalFormatting sqref="D195:D196">
    <cfRule type="expression" dxfId="42" priority="43">
      <formula>$C195=$K$1</formula>
    </cfRule>
  </conditionalFormatting>
  <conditionalFormatting sqref="B195:E196">
    <cfRule type="expression" dxfId="41" priority="46">
      <formula>AND($H195&lt;&gt;$L$1,$C195=$I$1)</formula>
    </cfRule>
  </conditionalFormatting>
  <conditionalFormatting sqref="C179:D179">
    <cfRule type="expression" dxfId="40" priority="41">
      <formula>AND($C180=$J$1,$C181=$J$1,$C182=$J$1)</formula>
    </cfRule>
  </conditionalFormatting>
  <conditionalFormatting sqref="F171:G185 F190:G190">
    <cfRule type="expression" dxfId="39" priority="36">
      <formula>OR($F171=$M$1,$F171=$N$1)</formula>
    </cfRule>
  </conditionalFormatting>
  <conditionalFormatting sqref="C171:D185 C190:D190">
    <cfRule type="expression" dxfId="38" priority="39">
      <formula>$C171=$J$1</formula>
    </cfRule>
  </conditionalFormatting>
  <conditionalFormatting sqref="C171:C185 C190">
    <cfRule type="expression" dxfId="37" priority="38">
      <formula>$C171=$K$1</formula>
    </cfRule>
  </conditionalFormatting>
  <conditionalFormatting sqref="D171:D185 D190">
    <cfRule type="expression" dxfId="36" priority="37">
      <formula>$C171=$K$1</formula>
    </cfRule>
  </conditionalFormatting>
  <conditionalFormatting sqref="B190:E190 B171:E185">
    <cfRule type="expression" dxfId="35" priority="40">
      <formula>AND($H171&lt;&gt;$L$1,$C171=$I$1)</formula>
    </cfRule>
  </conditionalFormatting>
  <conditionalFormatting sqref="F186:G189">
    <cfRule type="expression" dxfId="34" priority="31">
      <formula>OR($F186=$M$1,$F186=$N$1)</formula>
    </cfRule>
  </conditionalFormatting>
  <conditionalFormatting sqref="C186:D186">
    <cfRule type="expression" dxfId="33" priority="34">
      <formula>$C186=$J$1</formula>
    </cfRule>
  </conditionalFormatting>
  <conditionalFormatting sqref="C186">
    <cfRule type="expression" dxfId="32" priority="33">
      <formula>$C186=$K$1</formula>
    </cfRule>
  </conditionalFormatting>
  <conditionalFormatting sqref="D186">
    <cfRule type="expression" dxfId="31" priority="32">
      <formula>$C186=$K$1</formula>
    </cfRule>
  </conditionalFormatting>
  <conditionalFormatting sqref="B186:E186">
    <cfRule type="expression" dxfId="30" priority="35">
      <formula>AND($H186&lt;&gt;$L$1,$C186=$I$1)</formula>
    </cfRule>
  </conditionalFormatting>
  <conditionalFormatting sqref="F191:G191">
    <cfRule type="expression" dxfId="29" priority="26">
      <formula>OR($F191=$M$1,$F191=$N$1)</formula>
    </cfRule>
  </conditionalFormatting>
  <conditionalFormatting sqref="C191:D191">
    <cfRule type="expression" dxfId="28" priority="29">
      <formula>$C191=$J$1</formula>
    </cfRule>
  </conditionalFormatting>
  <conditionalFormatting sqref="C191">
    <cfRule type="expression" dxfId="27" priority="28">
      <formula>$C191=$K$1</formula>
    </cfRule>
  </conditionalFormatting>
  <conditionalFormatting sqref="D191">
    <cfRule type="expression" dxfId="26" priority="27">
      <formula>$C191=$K$1</formula>
    </cfRule>
  </conditionalFormatting>
  <conditionalFormatting sqref="B191:E191">
    <cfRule type="expression" dxfId="25" priority="30">
      <formula>AND($H191&lt;&gt;$L$1,$C191=$I$1)</formula>
    </cfRule>
  </conditionalFormatting>
  <conditionalFormatting sqref="F192:G194">
    <cfRule type="expression" dxfId="24" priority="24">
      <formula>OR($F192=$M$1,$F192=$N$1)</formula>
    </cfRule>
  </conditionalFormatting>
  <conditionalFormatting sqref="E192:E194">
    <cfRule type="expression" dxfId="23" priority="25">
      <formula>AND($H192&lt;&gt;$L$1,$C192=$I$1)</formula>
    </cfRule>
  </conditionalFormatting>
  <conditionalFormatting sqref="C188:D189">
    <cfRule type="expression" dxfId="22" priority="22">
      <formula>$C188=$J$1</formula>
    </cfRule>
  </conditionalFormatting>
  <conditionalFormatting sqref="C188:C189">
    <cfRule type="expression" dxfId="21" priority="21">
      <formula>$C188=$K$1</formula>
    </cfRule>
  </conditionalFormatting>
  <conditionalFormatting sqref="D188:D189">
    <cfRule type="expression" dxfId="20" priority="20">
      <formula>$C188=$K$1</formula>
    </cfRule>
  </conditionalFormatting>
  <conditionalFormatting sqref="B188:E189 B187 E187">
    <cfRule type="expression" dxfId="19" priority="23">
      <formula>AND($H187&lt;&gt;$L$1,$C187=$I$1)</formula>
    </cfRule>
  </conditionalFormatting>
  <conditionalFormatting sqref="C187:D187">
    <cfRule type="expression" dxfId="18" priority="19">
      <formula>OR($C188=$J$1,$C189=$J$1)</formula>
    </cfRule>
  </conditionalFormatting>
  <conditionalFormatting sqref="C187:D187">
    <cfRule type="expression" dxfId="17" priority="17">
      <formula>$C187=$J$1</formula>
    </cfRule>
  </conditionalFormatting>
  <conditionalFormatting sqref="C187">
    <cfRule type="expression" dxfId="16" priority="16">
      <formula>$C187=$K$1</formula>
    </cfRule>
  </conditionalFormatting>
  <conditionalFormatting sqref="D187">
    <cfRule type="expression" dxfId="15" priority="15">
      <formula>$C187=$K$1</formula>
    </cfRule>
  </conditionalFormatting>
  <conditionalFormatting sqref="C187:D187">
    <cfRule type="expression" dxfId="14" priority="18">
      <formula>AND($H187&lt;&gt;$L$1,$C187=$I$1)</formula>
    </cfRule>
  </conditionalFormatting>
  <conditionalFormatting sqref="C193:D194">
    <cfRule type="expression" dxfId="13" priority="13">
      <formula>$C193=$J$1</formula>
    </cfRule>
  </conditionalFormatting>
  <conditionalFormatting sqref="C193:C194">
    <cfRule type="expression" dxfId="12" priority="12">
      <formula>$C193=$K$1</formula>
    </cfRule>
  </conditionalFormatting>
  <conditionalFormatting sqref="D193:D194">
    <cfRule type="expression" dxfId="11" priority="11">
      <formula>$C193=$K$1</formula>
    </cfRule>
  </conditionalFormatting>
  <conditionalFormatting sqref="B193:D194 B192">
    <cfRule type="expression" dxfId="10" priority="14">
      <formula>AND($H192&lt;&gt;$L$1,$C192=$I$1)</formula>
    </cfRule>
  </conditionalFormatting>
  <conditionalFormatting sqref="C192:D192">
    <cfRule type="expression" dxfId="9" priority="10">
      <formula>OR($C193=$J$1,$C194=$J$1)</formula>
    </cfRule>
  </conditionalFormatting>
  <conditionalFormatting sqref="C192:D192">
    <cfRule type="expression" dxfId="8" priority="8">
      <formula>$C192=$J$1</formula>
    </cfRule>
  </conditionalFormatting>
  <conditionalFormatting sqref="C192">
    <cfRule type="expression" dxfId="7" priority="7">
      <formula>$C192=$K$1</formula>
    </cfRule>
  </conditionalFormatting>
  <conditionalFormatting sqref="D192">
    <cfRule type="expression" dxfId="6" priority="6">
      <formula>$C192=$K$1</formula>
    </cfRule>
  </conditionalFormatting>
  <conditionalFormatting sqref="C192:D192">
    <cfRule type="expression" dxfId="5" priority="9">
      <formula>AND($H192&lt;&gt;$L$1,$C192=$I$1)</formula>
    </cfRule>
  </conditionalFormatting>
  <conditionalFormatting sqref="A153:A170">
    <cfRule type="expression" dxfId="4" priority="5">
      <formula>AND($H153&lt;&gt;$L$1,$C153=$I$1)</formula>
    </cfRule>
  </conditionalFormatting>
  <conditionalFormatting sqref="A195:A196">
    <cfRule type="expression" dxfId="3" priority="4">
      <formula>AND($H195&lt;&gt;$L$1,$C195=$I$1)</formula>
    </cfRule>
  </conditionalFormatting>
  <conditionalFormatting sqref="A190 A171:A185">
    <cfRule type="expression" dxfId="2" priority="3">
      <formula>AND($H171&lt;&gt;$L$1,$C171=$I$1)</formula>
    </cfRule>
  </conditionalFormatting>
  <conditionalFormatting sqref="A186">
    <cfRule type="expression" dxfId="1" priority="2">
      <formula>AND($H186&lt;&gt;$L$1,$C186=$I$1)</formula>
    </cfRule>
  </conditionalFormatting>
  <conditionalFormatting sqref="A191">
    <cfRule type="expression" dxfId="0" priority="1">
      <formula>AND($H191&lt;&gt;$L$1,$C191=$I$1)</formula>
    </cfRule>
  </conditionalFormatting>
  <dataValidations count="6">
    <dataValidation type="list" allowBlank="1" showInputMessage="1" sqref="C2 C4:C32">
      <formula1>$I$1:$J$1</formula1>
    </dataValidation>
    <dataValidation type="list" allowBlank="1" showInputMessage="1" sqref="F1">
      <formula1>$I$3</formula1>
    </dataValidation>
    <dataValidation type="list" allowBlank="1" showInputMessage="1" sqref="F3:F196">
      <formula1>$L$1:$P$1</formula1>
    </dataValidation>
    <dataValidation type="list" allowBlank="1" showInputMessage="1" sqref="C33:C196">
      <formula1>$I$1:$K$1</formula1>
    </dataValidation>
    <dataValidation type="list" allowBlank="1" showInputMessage="1" showErrorMessage="1" sqref="C3">
      <formula1>$I$1:$J$1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48"/>
  <sheetViews>
    <sheetView workbookViewId="0">
      <pane ySplit="1" topLeftCell="A26" activePane="bottomLeft" state="frozen"/>
      <selection pane="bottomLeft" activeCell="B49" sqref="B49"/>
    </sheetView>
  </sheetViews>
  <sheetFormatPr defaultRowHeight="13.2"/>
  <cols>
    <col min="2" max="2" width="67.33203125" customWidth="1"/>
  </cols>
  <sheetData>
    <row r="1" spans="1:6" s="10" customFormat="1">
      <c r="A1" s="10" t="s">
        <v>215</v>
      </c>
      <c r="B1" s="10" t="s">
        <v>0</v>
      </c>
      <c r="C1" s="10" t="s">
        <v>216</v>
      </c>
      <c r="D1" s="10" t="s">
        <v>217</v>
      </c>
      <c r="E1" s="10" t="str">
        <f>'109短期入所療養介護費（老健）'!L1</f>
        <v>○</v>
      </c>
      <c r="F1" s="145" t="s">
        <v>218</v>
      </c>
    </row>
    <row r="2" spans="1:6">
      <c r="A2" s="146" t="s">
        <v>214</v>
      </c>
      <c r="B2" t="s">
        <v>6</v>
      </c>
      <c r="C2">
        <f>MATCH(B2,'109短期入所療養介護費（老健）'!A:A,0)</f>
        <v>3</v>
      </c>
      <c r="D2" s="147">
        <f>C3-1</f>
        <v>3</v>
      </c>
      <c r="F2" s="145" t="s">
        <v>219</v>
      </c>
    </row>
    <row r="3" spans="1:6">
      <c r="A3" s="146" t="s">
        <v>214</v>
      </c>
      <c r="B3" t="s">
        <v>9</v>
      </c>
      <c r="C3">
        <f>MATCH(B3,'109短期入所療養介護費（老健）'!A:A,0)</f>
        <v>4</v>
      </c>
      <c r="D3" s="147">
        <f t="shared" ref="D3:D47" si="0">C4-1</f>
        <v>4</v>
      </c>
      <c r="F3" s="145" t="s">
        <v>220</v>
      </c>
    </row>
    <row r="4" spans="1:6">
      <c r="A4" s="146" t="s">
        <v>214</v>
      </c>
      <c r="B4" t="s">
        <v>48</v>
      </c>
      <c r="C4">
        <f>MATCH(B4,'109短期入所療養介護費（老健）'!A:A,0)</f>
        <v>5</v>
      </c>
      <c r="D4" s="147">
        <f t="shared" si="0"/>
        <v>20</v>
      </c>
      <c r="F4" s="145" t="s">
        <v>221</v>
      </c>
    </row>
    <row r="5" spans="1:6">
      <c r="A5" s="146" t="s">
        <v>214</v>
      </c>
      <c r="B5" t="s">
        <v>2</v>
      </c>
      <c r="C5">
        <f>MATCH(B5,'109短期入所療養介護費（老健）'!A:A,0)</f>
        <v>21</v>
      </c>
      <c r="D5" s="147">
        <f t="shared" si="0"/>
        <v>22</v>
      </c>
      <c r="F5" s="145" t="s">
        <v>222</v>
      </c>
    </row>
    <row r="6" spans="1:6">
      <c r="A6" s="146" t="s">
        <v>214</v>
      </c>
      <c r="B6" t="s">
        <v>35</v>
      </c>
      <c r="C6">
        <f>MATCH(B6,'109短期入所療養介護費（老健）'!A:A,0)</f>
        <v>23</v>
      </c>
      <c r="D6" s="147">
        <f t="shared" si="0"/>
        <v>26</v>
      </c>
      <c r="F6" s="145" t="s">
        <v>223</v>
      </c>
    </row>
    <row r="7" spans="1:6">
      <c r="A7" s="146" t="s">
        <v>214</v>
      </c>
      <c r="B7" t="s">
        <v>38</v>
      </c>
      <c r="C7">
        <f>MATCH(B7,'109短期入所療養介護費（老健）'!A:A,0)</f>
        <v>27</v>
      </c>
      <c r="D7" s="147">
        <f t="shared" si="0"/>
        <v>30</v>
      </c>
      <c r="F7" s="145" t="s">
        <v>224</v>
      </c>
    </row>
    <row r="8" spans="1:6">
      <c r="A8" s="146" t="s">
        <v>214</v>
      </c>
      <c r="B8" t="s">
        <v>39</v>
      </c>
      <c r="C8">
        <f>MATCH(B8,'109短期入所療養介護費（老健）'!A:A,0)</f>
        <v>31</v>
      </c>
      <c r="D8" s="147">
        <f t="shared" si="0"/>
        <v>32</v>
      </c>
    </row>
    <row r="9" spans="1:6">
      <c r="A9" s="146" t="s">
        <v>214</v>
      </c>
      <c r="B9" t="s">
        <v>11</v>
      </c>
      <c r="C9">
        <f>MATCH(B9,'109短期入所療養介護費（老健）'!A:A,0)</f>
        <v>33</v>
      </c>
      <c r="D9" s="147">
        <f t="shared" si="0"/>
        <v>33</v>
      </c>
    </row>
    <row r="10" spans="1:6">
      <c r="A10" s="146" t="s">
        <v>214</v>
      </c>
      <c r="B10" t="s">
        <v>12</v>
      </c>
      <c r="C10">
        <f>MATCH(B10,'109短期入所療養介護費（老健）'!A:A,0)</f>
        <v>34</v>
      </c>
      <c r="D10" s="147">
        <f t="shared" si="0"/>
        <v>35</v>
      </c>
    </row>
    <row r="11" spans="1:6">
      <c r="A11" s="146" t="s">
        <v>214</v>
      </c>
      <c r="B11" t="s">
        <v>13</v>
      </c>
      <c r="C11">
        <f>MATCH(B11,'109短期入所療養介護費（老健）'!A:A,0)</f>
        <v>36</v>
      </c>
      <c r="D11" s="147">
        <f t="shared" si="0"/>
        <v>46</v>
      </c>
    </row>
    <row r="12" spans="1:6">
      <c r="A12" s="146" t="s">
        <v>214</v>
      </c>
      <c r="B12" t="s">
        <v>14</v>
      </c>
      <c r="C12">
        <f>MATCH(B12,'109短期入所療養介護費（老健）'!A:A,0)</f>
        <v>47</v>
      </c>
      <c r="D12" s="147">
        <f>C13-1</f>
        <v>52</v>
      </c>
    </row>
    <row r="13" spans="1:6">
      <c r="A13" s="146" t="s">
        <v>214</v>
      </c>
      <c r="B13" t="s">
        <v>260</v>
      </c>
      <c r="C13">
        <f>MATCH(B13,'109短期入所療養介護費（老健）'!A:A,0)</f>
        <v>53</v>
      </c>
      <c r="D13" s="147">
        <f>C14-1</f>
        <v>53</v>
      </c>
    </row>
    <row r="14" spans="1:6">
      <c r="A14" s="146" t="s">
        <v>214</v>
      </c>
      <c r="B14" t="s">
        <v>211</v>
      </c>
      <c r="C14">
        <f>MATCH(B14,'109短期入所療養介護費（老健）'!A:A,0)</f>
        <v>54</v>
      </c>
      <c r="D14" s="147">
        <f t="shared" si="0"/>
        <v>62</v>
      </c>
    </row>
    <row r="15" spans="1:6">
      <c r="A15" s="146" t="s">
        <v>214</v>
      </c>
      <c r="B15" t="s">
        <v>18</v>
      </c>
      <c r="C15">
        <f>MATCH(B15,'109短期入所療養介護費（老健）'!A:A,0)</f>
        <v>63</v>
      </c>
      <c r="D15" s="147">
        <f t="shared" si="0"/>
        <v>65</v>
      </c>
    </row>
    <row r="16" spans="1:6">
      <c r="A16" s="146" t="s">
        <v>214</v>
      </c>
      <c r="B16" t="s">
        <v>19</v>
      </c>
      <c r="C16">
        <f>MATCH(B16,'109短期入所療養介護費（老健）'!A:A,0)</f>
        <v>66</v>
      </c>
      <c r="D16" s="147">
        <f t="shared" si="0"/>
        <v>79</v>
      </c>
    </row>
    <row r="17" spans="1:4">
      <c r="A17" s="146" t="s">
        <v>214</v>
      </c>
      <c r="B17" t="s">
        <v>23</v>
      </c>
      <c r="C17">
        <f>MATCH(B17,'109短期入所療養介護費（老健）'!A:A,0)</f>
        <v>80</v>
      </c>
      <c r="D17" s="147">
        <f t="shared" si="0"/>
        <v>82</v>
      </c>
    </row>
    <row r="18" spans="1:4">
      <c r="A18" s="146" t="s">
        <v>214</v>
      </c>
      <c r="B18" t="s">
        <v>24</v>
      </c>
      <c r="C18">
        <f>MATCH(B18,'109短期入所療養介護費（老健）'!A:A,0)</f>
        <v>83</v>
      </c>
      <c r="D18" s="147">
        <f t="shared" si="0"/>
        <v>84</v>
      </c>
    </row>
    <row r="19" spans="1:4">
      <c r="A19" s="146" t="s">
        <v>214</v>
      </c>
      <c r="B19" t="s">
        <v>25</v>
      </c>
      <c r="C19">
        <f>MATCH(B19,'109短期入所療養介護費（老健）'!A:A,0)</f>
        <v>85</v>
      </c>
      <c r="D19" s="147">
        <f t="shared" si="0"/>
        <v>85</v>
      </c>
    </row>
    <row r="20" spans="1:4">
      <c r="A20" s="146" t="s">
        <v>214</v>
      </c>
      <c r="B20" t="s">
        <v>49</v>
      </c>
      <c r="C20">
        <f>MATCH(B20,'109短期入所療養介護費（老健）'!A:A,0)</f>
        <v>86</v>
      </c>
      <c r="D20" s="147">
        <f t="shared" si="0"/>
        <v>89</v>
      </c>
    </row>
    <row r="21" spans="1:4">
      <c r="A21" s="146" t="s">
        <v>214</v>
      </c>
      <c r="B21" t="s">
        <v>53</v>
      </c>
      <c r="C21">
        <f>MATCH(B21,'109短期入所療養介護費（老健）'!A:A,0)</f>
        <v>90</v>
      </c>
      <c r="D21" s="147">
        <f t="shared" si="0"/>
        <v>91</v>
      </c>
    </row>
    <row r="22" spans="1:4">
      <c r="A22" s="146" t="s">
        <v>214</v>
      </c>
      <c r="B22" t="s">
        <v>26</v>
      </c>
      <c r="C22">
        <f>MATCH(B22,'109短期入所療養介護費（老健）'!A:A,0)</f>
        <v>92</v>
      </c>
      <c r="D22" s="147">
        <f t="shared" si="0"/>
        <v>92</v>
      </c>
    </row>
    <row r="23" spans="1:4">
      <c r="A23" s="146" t="s">
        <v>214</v>
      </c>
      <c r="B23" t="s">
        <v>27</v>
      </c>
      <c r="C23">
        <f>MATCH(B23,'109短期入所療養介護費（老健）'!A:A,0)</f>
        <v>93</v>
      </c>
      <c r="D23" s="147">
        <f t="shared" si="0"/>
        <v>95</v>
      </c>
    </row>
    <row r="24" spans="1:4">
      <c r="A24" s="146" t="s">
        <v>214</v>
      </c>
      <c r="B24" t="s">
        <v>29</v>
      </c>
      <c r="C24">
        <f>MATCH(B24,'109短期入所療養介護費（老健）'!A:A,0)</f>
        <v>96</v>
      </c>
      <c r="D24" s="147">
        <f t="shared" si="0"/>
        <v>97</v>
      </c>
    </row>
    <row r="25" spans="1:4">
      <c r="A25" s="146" t="s">
        <v>214</v>
      </c>
      <c r="B25" t="s">
        <v>72</v>
      </c>
      <c r="C25">
        <f>MATCH(B25,'109短期入所療養介護費（老健）'!A:A,0)</f>
        <v>98</v>
      </c>
      <c r="D25" s="147">
        <f t="shared" si="0"/>
        <v>98</v>
      </c>
    </row>
    <row r="26" spans="1:4">
      <c r="A26" s="146" t="s">
        <v>214</v>
      </c>
      <c r="B26" t="s">
        <v>212</v>
      </c>
      <c r="C26">
        <f>MATCH(B26,'109短期入所療養介護費（老健）'!A:A,0)</f>
        <v>99</v>
      </c>
      <c r="D26" s="147">
        <f t="shared" si="0"/>
        <v>103</v>
      </c>
    </row>
    <row r="27" spans="1:4">
      <c r="A27" s="146" t="s">
        <v>214</v>
      </c>
      <c r="B27" t="s">
        <v>55</v>
      </c>
      <c r="C27">
        <f>MATCH(B27,'109短期入所療養介護費（老健）'!A:A,0)</f>
        <v>104</v>
      </c>
      <c r="D27" s="147">
        <f t="shared" si="0"/>
        <v>110</v>
      </c>
    </row>
    <row r="28" spans="1:4">
      <c r="A28" s="146" t="s">
        <v>214</v>
      </c>
      <c r="B28" t="s">
        <v>30</v>
      </c>
      <c r="C28">
        <f>MATCH(B28,'109短期入所療養介護費（老健）'!A:A,0)</f>
        <v>111</v>
      </c>
      <c r="D28" s="147">
        <f t="shared" si="0"/>
        <v>116</v>
      </c>
    </row>
    <row r="29" spans="1:4">
      <c r="A29" s="146" t="s">
        <v>214</v>
      </c>
      <c r="B29" t="s">
        <v>20</v>
      </c>
      <c r="C29">
        <f>MATCH(B29,'109短期入所療養介護費（老健）'!A:A,0)</f>
        <v>117</v>
      </c>
      <c r="D29" s="147">
        <f t="shared" si="0"/>
        <v>119</v>
      </c>
    </row>
    <row r="30" spans="1:4">
      <c r="A30" s="146" t="s">
        <v>214</v>
      </c>
      <c r="B30" t="s">
        <v>4</v>
      </c>
      <c r="C30">
        <f>MATCH(B30,'109短期入所療養介護費（老健）'!A:A,0)</f>
        <v>120</v>
      </c>
      <c r="D30" s="147">
        <f t="shared" si="0"/>
        <v>124</v>
      </c>
    </row>
    <row r="31" spans="1:4">
      <c r="A31" s="146" t="s">
        <v>214</v>
      </c>
      <c r="B31" t="s">
        <v>213</v>
      </c>
      <c r="C31">
        <f>MATCH(B31,'109短期入所療養介護費（老健）'!A:A,0)</f>
        <v>125</v>
      </c>
      <c r="D31" s="147">
        <f t="shared" si="0"/>
        <v>128</v>
      </c>
    </row>
    <row r="32" spans="1:4">
      <c r="A32" s="146" t="s">
        <v>214</v>
      </c>
      <c r="B32" t="s">
        <v>16</v>
      </c>
      <c r="C32">
        <f>MATCH(B32,'109短期入所療養介護費（老健）'!A:A,0)</f>
        <v>129</v>
      </c>
      <c r="D32" s="147">
        <f t="shared" si="0"/>
        <v>130</v>
      </c>
    </row>
    <row r="33" spans="1:4">
      <c r="A33" s="146" t="s">
        <v>214</v>
      </c>
      <c r="B33" t="s">
        <v>62</v>
      </c>
      <c r="C33">
        <f>MATCH(B33,'109短期入所療養介護費（老健）'!A:A,0)</f>
        <v>131</v>
      </c>
      <c r="D33" s="147">
        <f t="shared" si="0"/>
        <v>135</v>
      </c>
    </row>
    <row r="34" spans="1:4">
      <c r="A34" s="146" t="s">
        <v>214</v>
      </c>
      <c r="B34" t="s">
        <v>63</v>
      </c>
      <c r="C34">
        <f>MATCH(B34,'109短期入所療養介護費（老健）'!A:A,0)</f>
        <v>136</v>
      </c>
      <c r="D34" s="147">
        <f t="shared" si="0"/>
        <v>138</v>
      </c>
    </row>
    <row r="35" spans="1:4">
      <c r="A35" s="146" t="s">
        <v>214</v>
      </c>
      <c r="B35" t="s">
        <v>33</v>
      </c>
      <c r="C35">
        <f>MATCH(B35,'109短期入所療養介護費（老健）'!A:A,0)</f>
        <v>139</v>
      </c>
      <c r="D35" s="147">
        <f t="shared" si="0"/>
        <v>143</v>
      </c>
    </row>
    <row r="36" spans="1:4">
      <c r="A36" s="146" t="s">
        <v>214</v>
      </c>
      <c r="B36" t="s">
        <v>31</v>
      </c>
      <c r="C36">
        <f>MATCH(B36,'109短期入所療養介護費（老健）'!A:A,0)</f>
        <v>144</v>
      </c>
      <c r="D36" s="147">
        <f t="shared" si="0"/>
        <v>146</v>
      </c>
    </row>
    <row r="37" spans="1:4">
      <c r="A37" s="146" t="s">
        <v>214</v>
      </c>
      <c r="B37" t="s">
        <v>34</v>
      </c>
      <c r="C37">
        <f>MATCH(B37,'109短期入所療養介護費（老健）'!A:A,0)</f>
        <v>147</v>
      </c>
      <c r="D37" s="147">
        <f t="shared" si="0"/>
        <v>152</v>
      </c>
    </row>
    <row r="38" spans="1:4">
      <c r="A38" s="146" t="s">
        <v>214</v>
      </c>
      <c r="B38" t="s">
        <v>299</v>
      </c>
      <c r="C38">
        <f>MATCH(B38,'109短期入所療養介護費（老健）'!A:A,0)</f>
        <v>153</v>
      </c>
      <c r="D38" s="147">
        <f t="shared" si="0"/>
        <v>167</v>
      </c>
    </row>
    <row r="39" spans="1:4">
      <c r="A39" s="146" t="s">
        <v>214</v>
      </c>
      <c r="B39" t="s">
        <v>290</v>
      </c>
      <c r="C39">
        <f>MATCH(B39,'109短期入所療養介護費（老健）'!A:A,0)</f>
        <v>168</v>
      </c>
      <c r="D39" s="147">
        <f t="shared" si="0"/>
        <v>168</v>
      </c>
    </row>
    <row r="40" spans="1:4">
      <c r="A40" s="146" t="s">
        <v>214</v>
      </c>
      <c r="B40" t="s">
        <v>291</v>
      </c>
      <c r="C40">
        <f>MATCH(B40,'109短期入所療養介護費（老健）'!A:A,0)</f>
        <v>169</v>
      </c>
      <c r="D40" s="147">
        <f t="shared" si="0"/>
        <v>169</v>
      </c>
    </row>
    <row r="41" spans="1:4">
      <c r="A41" s="146" t="s">
        <v>214</v>
      </c>
      <c r="B41" t="s">
        <v>300</v>
      </c>
      <c r="C41">
        <f>MATCH(B41,'109短期入所療養介護費（老健）'!A:A,0)</f>
        <v>170</v>
      </c>
      <c r="D41" s="147">
        <f t="shared" si="0"/>
        <v>170</v>
      </c>
    </row>
    <row r="42" spans="1:4">
      <c r="A42" s="146" t="s">
        <v>214</v>
      </c>
      <c r="B42" t="s">
        <v>301</v>
      </c>
      <c r="C42">
        <f>MATCH(B42,'109短期入所療養介護費（老健）'!A:A,0)</f>
        <v>171</v>
      </c>
      <c r="D42" s="147">
        <f t="shared" si="0"/>
        <v>185</v>
      </c>
    </row>
    <row r="43" spans="1:4">
      <c r="A43" s="146" t="s">
        <v>214</v>
      </c>
      <c r="B43" t="s">
        <v>302</v>
      </c>
      <c r="C43">
        <f>MATCH(B43,'109短期入所療養介護費（老健）'!A:A,0)</f>
        <v>186</v>
      </c>
      <c r="D43" s="147">
        <f t="shared" si="0"/>
        <v>189</v>
      </c>
    </row>
    <row r="44" spans="1:4">
      <c r="A44" s="146" t="s">
        <v>214</v>
      </c>
      <c r="B44" t="s">
        <v>303</v>
      </c>
      <c r="C44">
        <f>MATCH(B44,'109短期入所療養介護費（老健）'!A:A,0)</f>
        <v>190</v>
      </c>
      <c r="D44" s="147">
        <f t="shared" si="0"/>
        <v>190</v>
      </c>
    </row>
    <row r="45" spans="1:4">
      <c r="A45" s="146" t="s">
        <v>214</v>
      </c>
      <c r="B45" t="s">
        <v>304</v>
      </c>
      <c r="C45">
        <f>MATCH(B45,'109短期入所療養介護費（老健）'!A:A,0)</f>
        <v>191</v>
      </c>
      <c r="D45" s="147">
        <f t="shared" si="0"/>
        <v>194</v>
      </c>
    </row>
    <row r="46" spans="1:4">
      <c r="A46" s="146" t="s">
        <v>214</v>
      </c>
      <c r="B46" t="s">
        <v>305</v>
      </c>
      <c r="C46">
        <f>MATCH(B46,'109短期入所療養介護費（老健）'!A:A,0)</f>
        <v>195</v>
      </c>
      <c r="D46" s="147">
        <f t="shared" si="0"/>
        <v>195</v>
      </c>
    </row>
    <row r="47" spans="1:4">
      <c r="A47" s="146" t="s">
        <v>214</v>
      </c>
      <c r="B47" t="s">
        <v>306</v>
      </c>
      <c r="C47">
        <f>MATCH(B47,'109短期入所療養介護費（老健）'!A:A,0)</f>
        <v>196</v>
      </c>
      <c r="D47" s="147">
        <f t="shared" si="0"/>
        <v>196</v>
      </c>
    </row>
    <row r="48" spans="1:4">
      <c r="B48" t="s">
        <v>307</v>
      </c>
      <c r="C48">
        <f>MATCH(B48,'109短期入所療養介護費（老健）'!A:A,0)</f>
        <v>197</v>
      </c>
    </row>
  </sheetData>
  <sortState ref="A3:B55">
    <sortCondition ref="A2:A55"/>
  </sortState>
  <phoneticPr fontId="5"/>
  <dataValidations count="1">
    <dataValidation type="list" allowBlank="1" showInputMessage="1" showErrorMessage="1" sqref="A2:A41">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109短期入所療養介護費（老健）</vt:lpstr>
      <vt:lpstr>調査対象選定</vt:lpstr>
      <vt:lpstr>'109短期入所療養介護費（老健）'!Print_Area</vt:lpstr>
      <vt:lpstr>'109短期入所療養介護費（老健）'!Print_Titles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拓海</dc:creator>
  <cp:lastModifiedBy>kndp</cp:lastModifiedBy>
  <cp:lastPrinted>2024-12-24T10:23:51Z</cp:lastPrinted>
  <dcterms:created xsi:type="dcterms:W3CDTF">2006-11-13T02:22:16Z</dcterms:created>
  <dcterms:modified xsi:type="dcterms:W3CDTF">2026-07-02T01:14:06Z</dcterms:modified>
</cp:coreProperties>
</file>