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knsv0008\23003_福祉指導監査課\120_課内共通\020_書類様式\法人・施設の指導監査・調書R8版\"/>
    </mc:Choice>
  </mc:AlternateContent>
  <xr:revisionPtr revIDLastSave="0" documentId="13_ncr:1_{36C5A65B-AA43-44E1-9E3F-DFDB2714CF8C}" xr6:coauthVersionLast="47" xr6:coauthVersionMax="47" xr10:uidLastSave="{00000000-0000-0000-0000-000000000000}"/>
  <bookViews>
    <workbookView xWindow="2205" yWindow="-15540" windowWidth="24525" windowHeight="14835" tabRatio="716" xr2:uid="{00000000-000D-0000-FFFF-FFFF00000000}"/>
  </bookViews>
  <sheets>
    <sheet name="表紙" sheetId="1" r:id="rId1"/>
    <sheet name="1" sheetId="2" r:id="rId2"/>
    <sheet name="2" sheetId="22" r:id="rId3"/>
    <sheet name="3(正規)" sheetId="28" r:id="rId4"/>
    <sheet name="3(パート等)" sheetId="30" r:id="rId5"/>
    <sheet name="4" sheetId="5" r:id="rId6"/>
    <sheet name="5" sheetId="6" r:id="rId7"/>
    <sheet name="6" sheetId="18" r:id="rId8"/>
    <sheet name="7" sheetId="8" r:id="rId9"/>
    <sheet name="8" sheetId="21" r:id="rId10"/>
    <sheet name="9" sheetId="31" r:id="rId11"/>
    <sheet name="10" sheetId="16" r:id="rId12"/>
    <sheet name="11" sheetId="17" r:id="rId13"/>
    <sheet name="12" sheetId="12" r:id="rId14"/>
    <sheet name="13" sheetId="32" r:id="rId15"/>
  </sheets>
  <definedNames>
    <definedName name="_xlnm.Print_Area" localSheetId="1">'1'!$A$1:$O$28</definedName>
    <definedName name="_xlnm.Print_Area" localSheetId="11">'10'!$A$1:$F$39</definedName>
    <definedName name="_xlnm.Print_Area" localSheetId="12">'11'!$A$1:$T$38</definedName>
    <definedName name="_xlnm.Print_Area" localSheetId="13">'12'!$A$1:$O$34</definedName>
    <definedName name="_xlnm.Print_Area" localSheetId="14">'13'!$A$1:$Q$42</definedName>
    <definedName name="_xlnm.Print_Area" localSheetId="2">'2'!$A$1:$K$20</definedName>
    <definedName name="_xlnm.Print_Area" localSheetId="4">'3(パート等)'!$A$1:$J$58</definedName>
    <definedName name="_xlnm.Print_Area" localSheetId="3">'3(正規)'!$A$1:$J$57</definedName>
    <definedName name="_xlnm.Print_Area" localSheetId="5">'4'!$A$1:$P$43</definedName>
    <definedName name="_xlnm.Print_Area" localSheetId="6">'5'!$A$1:$AJ$48</definedName>
    <definedName name="_xlnm.Print_Area" localSheetId="7">'6'!$A$1:$AO$34</definedName>
    <definedName name="_xlnm.Print_Area" localSheetId="8">'7'!$A$1:$J$42</definedName>
    <definedName name="_xlnm.Print_Area" localSheetId="10">'9'!$A$1:$U$42</definedName>
    <definedName name="_xlnm.Print_Area" localSheetId="0">表紙!$A$1:$C$21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A12" i="18"/>
  <c r="S7" i="31" l="1"/>
  <c r="S8" i="31" l="1"/>
  <c r="Q4" i="2" l="1"/>
  <c r="P4" i="2" s="1"/>
  <c r="Q3" i="2"/>
  <c r="P3" i="2" s="1"/>
  <c r="L13" i="22" l="1"/>
  <c r="L12" i="22"/>
  <c r="S6" i="31"/>
  <c r="U6" i="31" s="1"/>
  <c r="V6" i="31" s="1"/>
  <c r="U7" i="31"/>
  <c r="V7" i="31" s="1"/>
  <c r="U8" i="31"/>
  <c r="H17" i="16" l="1"/>
  <c r="G17" i="16"/>
  <c r="H16" i="16"/>
  <c r="G16" i="16"/>
  <c r="H15" i="16"/>
  <c r="G15" i="16"/>
  <c r="H14" i="16"/>
  <c r="G14" i="16"/>
  <c r="H13" i="16"/>
  <c r="G13" i="16"/>
  <c r="H12" i="16"/>
  <c r="G12" i="16"/>
  <c r="H11" i="16"/>
  <c r="G11" i="16"/>
  <c r="H10" i="16"/>
  <c r="G10" i="16"/>
  <c r="H9" i="16"/>
  <c r="G9" i="16"/>
  <c r="H8" i="16"/>
  <c r="G8" i="16"/>
  <c r="H7" i="16"/>
  <c r="G7" i="16"/>
  <c r="H6" i="16"/>
  <c r="G6" i="16"/>
  <c r="E2" i="18" l="1"/>
  <c r="F2" i="18" s="1"/>
  <c r="G2" i="18" s="1"/>
  <c r="H2" i="18" s="1"/>
  <c r="I2" i="18" s="1"/>
  <c r="J2" i="18" s="1"/>
  <c r="K2" i="18" s="1"/>
  <c r="L2" i="18" s="1"/>
  <c r="M2" i="18" s="1"/>
  <c r="N2" i="18" s="1"/>
  <c r="O2" i="18" s="1"/>
  <c r="P2" i="18" s="1"/>
  <c r="Q2" i="18" s="1"/>
  <c r="R2" i="18" s="1"/>
  <c r="S2" i="18" s="1"/>
  <c r="T2" i="18" s="1"/>
  <c r="U2" i="18" s="1"/>
  <c r="V2" i="18" s="1"/>
  <c r="W2" i="18" s="1"/>
  <c r="X2" i="18" s="1"/>
  <c r="Y2" i="18" s="1"/>
  <c r="Z2" i="18" s="1"/>
  <c r="AA2" i="18" s="1"/>
  <c r="AB2" i="18" s="1"/>
  <c r="AC2" i="18" s="1"/>
  <c r="AD2" i="18" s="1"/>
  <c r="AE2" i="18" s="1"/>
  <c r="AF1" i="18" l="1"/>
  <c r="AM17" i="18"/>
  <c r="AL17" i="18"/>
  <c r="AK17" i="18"/>
  <c r="AJ17" i="18"/>
  <c r="AI17" i="18"/>
  <c r="AH17" i="18"/>
  <c r="AG17" i="18"/>
  <c r="AF17" i="18"/>
  <c r="AM16" i="18"/>
  <c r="AL16" i="18"/>
  <c r="AK16" i="18"/>
  <c r="AJ16" i="18"/>
  <c r="AI16" i="18"/>
  <c r="AH16" i="18"/>
  <c r="AG16" i="18"/>
  <c r="AF16" i="18"/>
  <c r="AM15" i="18"/>
  <c r="AL15" i="18"/>
  <c r="AK15" i="18"/>
  <c r="AJ15" i="18"/>
  <c r="AI15" i="18"/>
  <c r="AH15" i="18"/>
  <c r="AG15" i="18"/>
  <c r="AF15" i="18"/>
  <c r="AM14" i="18"/>
  <c r="AL14" i="18"/>
  <c r="AK14" i="18"/>
  <c r="AJ14" i="18"/>
  <c r="AI14" i="18"/>
  <c r="AH14" i="18"/>
  <c r="AG14" i="18"/>
  <c r="AF14" i="18"/>
  <c r="AM13" i="18"/>
  <c r="AL13" i="18"/>
  <c r="AK13" i="18"/>
  <c r="AJ13" i="18"/>
  <c r="AI13" i="18"/>
  <c r="AH13" i="18"/>
  <c r="AG13" i="18"/>
  <c r="AF13" i="18"/>
  <c r="AM12" i="18"/>
  <c r="AL12" i="18"/>
  <c r="AK12" i="18"/>
  <c r="AJ12" i="18"/>
  <c r="AI12" i="18"/>
  <c r="AH12" i="18"/>
  <c r="AG12" i="18"/>
  <c r="AF12" i="18"/>
  <c r="AM11" i="18"/>
  <c r="AL11" i="18"/>
  <c r="AK11" i="18"/>
  <c r="AJ11" i="18"/>
  <c r="AI11" i="18"/>
  <c r="AH11" i="18"/>
  <c r="AG11" i="18"/>
  <c r="AF11" i="18"/>
  <c r="AM10" i="18"/>
  <c r="AL10" i="18"/>
  <c r="AK10" i="18"/>
  <c r="AJ10" i="18"/>
  <c r="AI10" i="18"/>
  <c r="AH10" i="18"/>
  <c r="AG10" i="18"/>
  <c r="AF10" i="18"/>
  <c r="AM9" i="18"/>
  <c r="AL9" i="18"/>
  <c r="AK9" i="18"/>
  <c r="AJ9" i="18"/>
  <c r="AI9" i="18"/>
  <c r="AH9" i="18"/>
  <c r="AG9" i="18"/>
  <c r="AF9" i="18"/>
  <c r="AM8" i="18"/>
  <c r="AL8" i="18"/>
  <c r="AK8" i="18"/>
  <c r="AJ8" i="18"/>
  <c r="AI8" i="18"/>
  <c r="AH8" i="18"/>
  <c r="AG8" i="18"/>
  <c r="AF8" i="18"/>
  <c r="AM7" i="18"/>
  <c r="AL7" i="18"/>
  <c r="AK7" i="18"/>
  <c r="AJ7" i="18"/>
  <c r="AI7" i="18"/>
  <c r="AH7" i="18"/>
  <c r="AG7" i="18"/>
  <c r="AF7" i="18"/>
  <c r="AE25" i="18"/>
  <c r="AD25" i="18"/>
  <c r="AC25" i="18"/>
  <c r="AB25" i="18"/>
  <c r="AA25" i="18"/>
  <c r="Z25" i="18"/>
  <c r="Y25" i="18"/>
  <c r="X25" i="18"/>
  <c r="W25" i="18"/>
  <c r="V25" i="18"/>
  <c r="U25" i="18"/>
  <c r="T25" i="18"/>
  <c r="S25" i="18"/>
  <c r="R25" i="18"/>
  <c r="Q25" i="18"/>
  <c r="P25" i="18"/>
  <c r="O25" i="18"/>
  <c r="N25" i="18"/>
  <c r="M25" i="18"/>
  <c r="L25" i="18"/>
  <c r="K25" i="18"/>
  <c r="J25" i="18"/>
  <c r="I25" i="18"/>
  <c r="H25" i="18"/>
  <c r="G25" i="18"/>
  <c r="F25" i="18"/>
  <c r="E25" i="18"/>
  <c r="D25" i="18"/>
  <c r="AE24" i="18"/>
  <c r="AD24" i="18"/>
  <c r="AC24" i="18"/>
  <c r="AB24" i="18"/>
  <c r="AA24" i="18"/>
  <c r="Z24" i="18"/>
  <c r="Y24" i="18"/>
  <c r="X24" i="18"/>
  <c r="W24" i="18"/>
  <c r="V24" i="18"/>
  <c r="U24" i="18"/>
  <c r="T24" i="18"/>
  <c r="S24" i="18"/>
  <c r="R24" i="18"/>
  <c r="Q24" i="18"/>
  <c r="P24" i="18"/>
  <c r="O24" i="18"/>
  <c r="N24" i="18"/>
  <c r="M24" i="18"/>
  <c r="L24" i="18"/>
  <c r="K24" i="18"/>
  <c r="J24" i="18"/>
  <c r="I24" i="18"/>
  <c r="H24" i="18"/>
  <c r="G24" i="18"/>
  <c r="F24" i="18"/>
  <c r="E24" i="18"/>
  <c r="D24" i="18"/>
  <c r="AE23" i="18"/>
  <c r="AD23" i="18"/>
  <c r="AC23" i="18"/>
  <c r="AB23" i="18"/>
  <c r="AA23" i="18"/>
  <c r="Z23" i="18"/>
  <c r="Y23" i="18"/>
  <c r="X23" i="18"/>
  <c r="W23" i="18"/>
  <c r="V23" i="18"/>
  <c r="U23" i="18"/>
  <c r="T23" i="18"/>
  <c r="S23" i="18"/>
  <c r="R23" i="18"/>
  <c r="Q23" i="18"/>
  <c r="P23" i="18"/>
  <c r="O23" i="18"/>
  <c r="N23" i="18"/>
  <c r="M23" i="18"/>
  <c r="L23" i="18"/>
  <c r="K23" i="18"/>
  <c r="J23" i="18"/>
  <c r="I23" i="18"/>
  <c r="H23" i="18"/>
  <c r="G23" i="18"/>
  <c r="F23" i="18"/>
  <c r="E23" i="18"/>
  <c r="D23" i="18"/>
  <c r="AE22" i="18"/>
  <c r="AD22" i="18"/>
  <c r="AC22" i="18"/>
  <c r="AB22" i="18"/>
  <c r="AA22" i="18"/>
  <c r="Z22" i="18"/>
  <c r="Y22" i="18"/>
  <c r="X22" i="18"/>
  <c r="W22" i="18"/>
  <c r="V22" i="18"/>
  <c r="U22" i="18"/>
  <c r="T22" i="18"/>
  <c r="S22" i="18"/>
  <c r="R22" i="18"/>
  <c r="Q22" i="18"/>
  <c r="P22" i="18"/>
  <c r="O22" i="18"/>
  <c r="N22" i="18"/>
  <c r="M22" i="18"/>
  <c r="L22" i="18"/>
  <c r="K22" i="18"/>
  <c r="J22" i="18"/>
  <c r="I22" i="18"/>
  <c r="H22" i="18"/>
  <c r="G22" i="18"/>
  <c r="F22" i="18"/>
  <c r="E22" i="18"/>
  <c r="D22" i="18"/>
  <c r="AE21" i="18"/>
  <c r="AD21" i="18"/>
  <c r="AC21" i="18"/>
  <c r="AB21" i="18"/>
  <c r="AA21" i="18"/>
  <c r="Z21" i="18"/>
  <c r="Y21" i="18"/>
  <c r="X21" i="18"/>
  <c r="W21" i="18"/>
  <c r="V21" i="18"/>
  <c r="U21" i="18"/>
  <c r="T21" i="18"/>
  <c r="S21" i="18"/>
  <c r="R21" i="18"/>
  <c r="Q21" i="18"/>
  <c r="P21" i="18"/>
  <c r="O21" i="18"/>
  <c r="N21" i="18"/>
  <c r="M21" i="18"/>
  <c r="L21" i="18"/>
  <c r="K21" i="18"/>
  <c r="J21" i="18"/>
  <c r="I21" i="18"/>
  <c r="H21" i="18"/>
  <c r="G21" i="18"/>
  <c r="F21" i="18"/>
  <c r="E21" i="18"/>
  <c r="D21" i="18"/>
  <c r="AE20" i="18"/>
  <c r="AD20" i="18"/>
  <c r="AC20" i="18"/>
  <c r="AB20" i="18"/>
  <c r="AA20" i="18"/>
  <c r="Z20" i="18"/>
  <c r="Y20" i="18"/>
  <c r="X20" i="18"/>
  <c r="W20" i="18"/>
  <c r="V20" i="18"/>
  <c r="U20" i="18"/>
  <c r="T20" i="18"/>
  <c r="S20" i="18"/>
  <c r="R20" i="18"/>
  <c r="Q20" i="18"/>
  <c r="P20" i="18"/>
  <c r="O20" i="18"/>
  <c r="N20" i="18"/>
  <c r="M20" i="18"/>
  <c r="L20" i="18"/>
  <c r="K20" i="18"/>
  <c r="J20" i="18"/>
  <c r="I20" i="18"/>
  <c r="H20" i="18"/>
  <c r="G20" i="18"/>
  <c r="F20" i="18"/>
  <c r="E20" i="18"/>
  <c r="D20" i="18"/>
  <c r="AE19" i="18"/>
  <c r="AD19" i="18"/>
  <c r="AC19" i="18"/>
  <c r="AB19" i="18"/>
  <c r="AA19" i="18"/>
  <c r="Z19" i="18"/>
  <c r="Y19" i="18"/>
  <c r="X19" i="18"/>
  <c r="W19" i="18"/>
  <c r="V19" i="18"/>
  <c r="U19" i="18"/>
  <c r="T19" i="18"/>
  <c r="S19" i="18"/>
  <c r="R19" i="18"/>
  <c r="Q19" i="18"/>
  <c r="P19" i="18"/>
  <c r="O19" i="18"/>
  <c r="N19" i="18"/>
  <c r="M19" i="18"/>
  <c r="L19" i="18"/>
  <c r="K19" i="18"/>
  <c r="J19" i="18"/>
  <c r="I19" i="18"/>
  <c r="H19" i="18"/>
  <c r="G19" i="18"/>
  <c r="F19" i="18"/>
  <c r="E19" i="18"/>
  <c r="D19" i="18"/>
  <c r="AE18" i="18"/>
  <c r="AD18" i="18"/>
  <c r="AD26" i="18" s="1"/>
  <c r="AC18" i="18"/>
  <c r="AB18" i="18"/>
  <c r="AA18" i="18"/>
  <c r="AA26" i="18" s="1"/>
  <c r="Z18" i="18"/>
  <c r="Y18" i="18"/>
  <c r="X18" i="18"/>
  <c r="X26" i="18" s="1"/>
  <c r="W18" i="18"/>
  <c r="V18" i="18"/>
  <c r="V26" i="18" s="1"/>
  <c r="U18" i="18"/>
  <c r="T18" i="18"/>
  <c r="S18" i="18"/>
  <c r="R18" i="18"/>
  <c r="Q18" i="18"/>
  <c r="P18" i="18"/>
  <c r="O18" i="18"/>
  <c r="N18" i="18"/>
  <c r="N26" i="18" s="1"/>
  <c r="M18" i="18"/>
  <c r="L18" i="18"/>
  <c r="K18" i="18"/>
  <c r="J18" i="18"/>
  <c r="I18" i="18"/>
  <c r="H18" i="18"/>
  <c r="G18" i="18"/>
  <c r="F18" i="18"/>
  <c r="E18" i="18"/>
  <c r="D18" i="18"/>
  <c r="AJ21" i="6"/>
  <c r="AJ20" i="6"/>
  <c r="AJ19" i="6"/>
  <c r="AJ18" i="6"/>
  <c r="AJ17" i="6"/>
  <c r="AJ16" i="6"/>
  <c r="AJ15" i="6"/>
  <c r="AJ14" i="6"/>
  <c r="AJ13" i="6"/>
  <c r="AJ12" i="6"/>
  <c r="AJ11" i="6"/>
  <c r="L18" i="2"/>
  <c r="S17" i="31"/>
  <c r="U17" i="31" s="1"/>
  <c r="V17" i="31" s="1"/>
  <c r="S16" i="31"/>
  <c r="U16" i="31" s="1"/>
  <c r="V16" i="31" s="1"/>
  <c r="S15" i="31"/>
  <c r="U15" i="31" s="1"/>
  <c r="V15" i="31" s="1"/>
  <c r="S14" i="31"/>
  <c r="U14" i="31" s="1"/>
  <c r="V14" i="31" s="1"/>
  <c r="S13" i="31"/>
  <c r="U13" i="31" s="1"/>
  <c r="V13" i="31" s="1"/>
  <c r="S12" i="31"/>
  <c r="U12" i="31" s="1"/>
  <c r="V12" i="31" s="1"/>
  <c r="S11" i="31"/>
  <c r="U11" i="31" s="1"/>
  <c r="V11" i="31" s="1"/>
  <c r="S10" i="31"/>
  <c r="U10" i="31" s="1"/>
  <c r="V10" i="31" s="1"/>
  <c r="S9" i="31"/>
  <c r="U9" i="31" s="1"/>
  <c r="V9" i="31" s="1"/>
  <c r="H17" i="31"/>
  <c r="J17" i="31" s="1"/>
  <c r="H16" i="31"/>
  <c r="J16" i="31" s="1"/>
  <c r="H15" i="31"/>
  <c r="J15" i="31" s="1"/>
  <c r="H14" i="31"/>
  <c r="J14" i="31" s="1"/>
  <c r="H13" i="31"/>
  <c r="J13" i="31" s="1"/>
  <c r="H12" i="31"/>
  <c r="J12" i="31" s="1"/>
  <c r="H11" i="31"/>
  <c r="J11" i="31" s="1"/>
  <c r="H10" i="31"/>
  <c r="J10" i="31" s="1"/>
  <c r="H9" i="31"/>
  <c r="J9" i="31" s="1"/>
  <c r="H8" i="31"/>
  <c r="J8" i="31" s="1"/>
  <c r="H7" i="31"/>
  <c r="J7" i="31" s="1"/>
  <c r="H6" i="31"/>
  <c r="J6" i="31" s="1"/>
  <c r="G4" i="28"/>
  <c r="J11" i="22"/>
  <c r="J10" i="22"/>
  <c r="J9" i="22"/>
  <c r="J7" i="22"/>
  <c r="J6" i="22"/>
  <c r="I12" i="22"/>
  <c r="H12" i="22"/>
  <c r="G12" i="22"/>
  <c r="F12" i="22"/>
  <c r="E12" i="22"/>
  <c r="D12" i="22"/>
  <c r="C12" i="22"/>
  <c r="I5" i="8"/>
  <c r="I6" i="8"/>
  <c r="I7" i="8"/>
  <c r="AC26" i="18" l="1"/>
  <c r="P26" i="18"/>
  <c r="L26" i="18"/>
  <c r="AE26" i="18"/>
  <c r="S26" i="18"/>
  <c r="G26" i="18"/>
  <c r="O26" i="18"/>
  <c r="I26" i="18"/>
  <c r="Q26" i="18"/>
  <c r="R26" i="18"/>
  <c r="Y26" i="18"/>
  <c r="J26" i="18"/>
  <c r="K26" i="18"/>
  <c r="Z26" i="18"/>
  <c r="M26" i="18"/>
  <c r="E7" i="30"/>
  <c r="D26" i="18"/>
  <c r="F26" i="18"/>
  <c r="U26" i="18"/>
  <c r="E26" i="18"/>
  <c r="T26" i="18"/>
  <c r="AB26" i="18"/>
  <c r="H26" i="18"/>
  <c r="W26" i="18"/>
  <c r="G6" i="30"/>
  <c r="G6" i="28"/>
  <c r="G4" i="30"/>
  <c r="E5" i="30"/>
  <c r="E5" i="28"/>
  <c r="A9" i="22"/>
  <c r="F5" i="30"/>
  <c r="A3" i="31"/>
  <c r="L3" i="31"/>
  <c r="A6" i="22"/>
  <c r="E7" i="28"/>
  <c r="V8" i="31"/>
  <c r="V5" i="31" s="1"/>
  <c r="J12" i="22"/>
  <c r="J8" i="22"/>
  <c r="W5" i="31" l="1"/>
  <c r="Q2" i="2" l="1"/>
  <c r="L11" i="22" l="1"/>
  <c r="P2" i="2"/>
  <c r="L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L5" authorId="0" shapeId="0" xr:uid="{00000000-0006-0000-0100-000001000000}">
      <text>
        <r>
          <rPr>
            <b/>
            <sz val="9"/>
            <color indexed="81"/>
            <rFont val="ＭＳ Ｐゴシック"/>
            <family val="3"/>
            <charset val="128"/>
          </rPr>
          <t>「　年　月　日」とあるセルは、「r2/7/4」などと上書きできます。
(以下、同様です)</t>
        </r>
      </text>
    </comment>
    <comment ref="N8" authorId="0" shapeId="0" xr:uid="{00000000-0006-0000-0100-000002000000}">
      <text>
        <r>
          <rPr>
            <b/>
            <sz val="9"/>
            <color indexed="81"/>
            <rFont val="ＭＳ Ｐゴシック"/>
            <family val="3"/>
            <charset val="128"/>
          </rPr>
          <t>単に人数のみを入れさえすれば（例えば「７」と入力）、「（７人）」などと表示されます。（以下、同様です）</t>
        </r>
      </text>
    </comment>
    <comment ref="H10" authorId="0" shapeId="0" xr:uid="{00000000-0006-0000-0100-000003000000}">
      <text>
        <r>
          <rPr>
            <b/>
            <sz val="9"/>
            <color indexed="81"/>
            <rFont val="MS P ゴシック"/>
            <family val="3"/>
            <charset val="128"/>
          </rPr>
          <t>「1」と入力すると「平屋建」と表示されます。
「2」以上の数字を入力すると「2階建」などと表示されます。</t>
        </r>
      </text>
    </comment>
    <comment ref="C26" authorId="0" shapeId="0" xr:uid="{00000000-0006-0000-0100-000004000000}">
      <text>
        <r>
          <rPr>
            <b/>
            <sz val="9"/>
            <color indexed="81"/>
            <rFont val="MS P ゴシック"/>
            <family val="3"/>
            <charset val="128"/>
          </rPr>
          <t xml:space="preserve">プルダウンで
・ 一時預かり（拠点） 
・一時預かり（その他）
を選択できます。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kndp</author>
    <author>西尾一朗</author>
  </authors>
  <commentList>
    <comment ref="M4" authorId="0" shapeId="0" xr:uid="{00000000-0006-0000-0D00-000001000000}">
      <text>
        <r>
          <rPr>
            <b/>
            <sz val="9"/>
            <color indexed="53"/>
            <rFont val="ＭＳ Ｐゴシック"/>
            <family val="3"/>
            <charset val="128"/>
          </rPr>
          <t>「　年　月　日」とあるセルは、「r2/7/4」などと上書きできます。
(以下、同様です)</t>
        </r>
      </text>
    </comment>
    <comment ref="C5" authorId="0" shapeId="0" xr:uid="{00000000-0006-0000-0D00-000002000000}">
      <text>
        <r>
          <rPr>
            <b/>
            <sz val="9"/>
            <color indexed="81"/>
            <rFont val="MS P ゴシック"/>
            <family val="3"/>
            <charset val="128"/>
          </rPr>
          <t>プルダウンで「○」などを記入できます。(他項目も同様。)</t>
        </r>
      </text>
    </comment>
    <comment ref="C7" authorId="0" shapeId="0" xr:uid="{00000000-0006-0000-0D00-000003000000}">
      <text>
        <r>
          <rPr>
            <b/>
            <sz val="9"/>
            <color indexed="81"/>
            <rFont val="MS P ゴシック"/>
            <family val="3"/>
            <charset val="128"/>
          </rPr>
          <t>プルダウンで区域の種類を選択できます。</t>
        </r>
      </text>
    </comment>
    <comment ref="F8" authorId="0" shapeId="0" xr:uid="{00000000-0006-0000-0D00-000004000000}">
      <text>
        <r>
          <rPr>
            <b/>
            <sz val="9"/>
            <color indexed="81"/>
            <rFont val="MS P ゴシック"/>
            <family val="3"/>
            <charset val="128"/>
          </rPr>
          <t>プルダウンで「済」、「未」を選択できます。</t>
        </r>
      </text>
    </comment>
    <comment ref="K11" authorId="1" shapeId="0" xr:uid="{00000000-0006-0000-0D00-000005000000}">
      <text>
        <r>
          <rPr>
            <b/>
            <sz val="9"/>
            <color indexed="81"/>
            <rFont val="ＭＳ Ｐゴシック"/>
            <family val="3"/>
            <charset val="128"/>
          </rPr>
          <t>数字のみを入れれば、「(2)」などと表示されます。</t>
        </r>
      </text>
    </comment>
    <comment ref="L11" authorId="0" shapeId="0" xr:uid="{00000000-0006-0000-0D00-000006000000}">
      <text>
        <r>
          <rPr>
            <b/>
            <sz val="9"/>
            <color indexed="81"/>
            <rFont val="MS P ゴシック"/>
            <family val="3"/>
            <charset val="128"/>
          </rPr>
          <t>数字のみを入れれば「6月」などと表示されます。プルダウンで「毎月」も選べます。</t>
        </r>
      </text>
    </comment>
    <comment ref="M11" authorId="0" shapeId="0" xr:uid="{00000000-0006-0000-0D00-000007000000}">
      <text>
        <r>
          <rPr>
            <b/>
            <sz val="9"/>
            <color indexed="81"/>
            <rFont val="ＭＳ Ｐゴシック"/>
            <family val="3"/>
            <charset val="128"/>
          </rPr>
          <t>有無を、プルダウンで選択できます。（以下同様です。）</t>
        </r>
      </text>
    </comment>
    <comment ref="D16" authorId="0" shapeId="0" xr:uid="{00000000-0006-0000-0D00-000008000000}">
      <text>
        <r>
          <rPr>
            <b/>
            <sz val="9"/>
            <color indexed="81"/>
            <rFont val="ＭＳ Ｐゴシック"/>
            <family val="3"/>
            <charset val="128"/>
          </rPr>
          <t>有無を、プルダウンで選択できます。（以下同様です。）</t>
        </r>
      </text>
    </comment>
    <comment ref="G16" authorId="1" shapeId="0" xr:uid="{00000000-0006-0000-0D00-000009000000}">
      <text>
        <r>
          <rPr>
            <b/>
            <sz val="9"/>
            <color indexed="81"/>
            <rFont val="ＭＳ Ｐゴシック"/>
            <family val="3"/>
            <charset val="128"/>
          </rPr>
          <t>数字のみを入れれば、「1箇所」などと表示されます。</t>
        </r>
      </text>
    </comment>
    <comment ref="J20" authorId="0" shapeId="0" xr:uid="{00000000-0006-0000-0D00-00000A000000}">
      <text>
        <r>
          <rPr>
            <b/>
            <sz val="9"/>
            <color indexed="81"/>
            <rFont val="MS P ゴシック"/>
            <family val="3"/>
            <charset val="128"/>
          </rPr>
          <t>「r2/7/4」などと上書きできるほか、プルダウンで「昨年度実施なし」も選べます。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O4" authorId="0" shapeId="0" xr:uid="{00000000-0006-0000-0E00-000001000000}">
      <text>
        <r>
          <rPr>
            <b/>
            <sz val="9"/>
            <color indexed="81"/>
            <rFont val="ＭＳ Ｐゴシック"/>
            <family val="3"/>
            <charset val="128"/>
          </rPr>
          <t>適否を、プルダウンで選択できます。（以下同様です。）</t>
        </r>
      </text>
    </comment>
    <comment ref="M19" authorId="0" shapeId="0" xr:uid="{00000000-0006-0000-0E00-000002000000}">
      <text>
        <r>
          <rPr>
            <b/>
            <sz val="9"/>
            <color indexed="81"/>
            <rFont val="MS P ゴシック"/>
            <family val="3"/>
            <charset val="128"/>
          </rPr>
          <t>「円／月」「円／年」などを選べます。（以下同じ。）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N4" authorId="0" shapeId="0" xr:uid="{00000000-0006-0000-0500-000001000000}">
      <text>
        <r>
          <rPr>
            <b/>
            <sz val="9"/>
            <color indexed="81"/>
            <rFont val="ＭＳ Ｐゴシック"/>
            <family val="3"/>
            <charset val="128"/>
          </rPr>
          <t>適否を、プルダウンで選択できます。（以下同様です。）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西尾一朗</author>
    <author>kndp</author>
  </authors>
  <commentList>
    <comment ref="AE10" authorId="0" shapeId="0" xr:uid="{00000000-0006-0000-0600-000001000000}">
      <text>
        <r>
          <rPr>
            <b/>
            <sz val="9"/>
            <color indexed="81"/>
            <rFont val="ＭＳ Ｐゴシック"/>
            <family val="3"/>
            <charset val="128"/>
          </rPr>
          <t>「8:00」などと入力すれば「8時間00分」などと表示されます。</t>
        </r>
      </text>
    </comment>
    <comment ref="F26" authorId="1" shapeId="0" xr:uid="{00000000-0006-0000-0600-000002000000}">
      <text>
        <r>
          <rPr>
            <b/>
            <sz val="9"/>
            <color indexed="81"/>
            <rFont val="ＭＳ Ｐゴシック"/>
            <family val="3"/>
            <charset val="128"/>
          </rPr>
          <t>「　月　日」とあるセルは、「7/4」などと上書きできます。
(以下、同様です)</t>
        </r>
      </text>
    </comment>
    <comment ref="W26" authorId="1" shapeId="0" xr:uid="{00000000-0006-0000-0600-000003000000}">
      <text>
        <r>
          <rPr>
            <b/>
            <sz val="9"/>
            <color indexed="81"/>
            <rFont val="ＭＳ Ｐゴシック"/>
            <family val="3"/>
            <charset val="128"/>
          </rPr>
          <t>有無を、プルダウンで選択できます。（以下同様です。）</t>
        </r>
      </text>
    </comment>
    <comment ref="AH37" authorId="1" shapeId="0" xr:uid="{00000000-0006-0000-0600-000004000000}">
      <text>
        <r>
          <rPr>
            <b/>
            <sz val="9"/>
            <color indexed="81"/>
            <rFont val="ＭＳ Ｐゴシック"/>
            <family val="3"/>
            <charset val="128"/>
          </rPr>
          <t>適否を、プルダウンで選択できます。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西尾一朗</author>
    <author>kndp</author>
  </authors>
  <commentList>
    <comment ref="D2" authorId="0" shapeId="0" xr:uid="{00000000-0006-0000-0700-000001000000}">
      <text>
        <r>
          <rPr>
            <b/>
            <sz val="9"/>
            <color indexed="81"/>
            <rFont val="ＭＳ Ｐゴシック"/>
            <family val="3"/>
            <charset val="128"/>
          </rPr>
          <t xml:space="preserve">「7/3」などと、月のはじめの方の日曜日にあたる日付を入力して下さい。
</t>
        </r>
        <r>
          <rPr>
            <b/>
            <sz val="9"/>
            <color indexed="12"/>
            <rFont val="ＭＳ Ｐゴシック"/>
            <family val="3"/>
            <charset val="128"/>
          </rPr>
          <t>→日だけ「3」などと表示されます。また、月が変わるセルは「8/1」などと表示されます。</t>
        </r>
      </text>
    </comment>
    <comment ref="AP8" authorId="0" shapeId="0" xr:uid="{00000000-0006-0000-0700-000002000000}">
      <text>
        <r>
          <rPr>
            <b/>
            <sz val="9"/>
            <color indexed="81"/>
            <rFont val="ＭＳ Ｐゴシック"/>
            <family val="3"/>
            <charset val="128"/>
          </rPr>
          <t>行を追加する場合は、上端か下端ではなく、真ん中に「行挿入」をしてください。（sum関数の範囲が正しく働くため。）</t>
        </r>
      </text>
    </comment>
    <comment ref="AJ19" authorId="0" shapeId="0" xr:uid="{00000000-0006-0000-0700-000003000000}">
      <text>
        <r>
          <rPr>
            <b/>
            <sz val="9"/>
            <color indexed="81"/>
            <rFont val="ＭＳ Ｐゴシック"/>
            <family val="3"/>
            <charset val="128"/>
          </rPr>
          <t>単に「8:30」などと入れさえすれば、「(8時30分」などと表示されます。</t>
        </r>
      </text>
    </comment>
    <comment ref="AP19" authorId="0" shapeId="0" xr:uid="{00000000-0006-0000-0700-000004000000}">
      <text>
        <r>
          <rPr>
            <b/>
            <sz val="9"/>
            <color indexed="81"/>
            <rFont val="ＭＳ Ｐゴシック"/>
            <family val="3"/>
            <charset val="128"/>
          </rPr>
          <t>行を追加する場合は、上端か下端ではなく、真ん中に「行挿入」をしてください。（sum関数の範囲が正しく働くため。）</t>
        </r>
      </text>
    </comment>
    <comment ref="AL30" authorId="1" shapeId="0" xr:uid="{00000000-0006-0000-0700-000005000000}">
      <text>
        <r>
          <rPr>
            <b/>
            <sz val="9"/>
            <color indexed="81"/>
            <rFont val="ＭＳ Ｐゴシック"/>
            <family val="3"/>
            <charset val="128"/>
          </rPr>
          <t>適否を、プルダウンで選択できます。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H34" authorId="0" shapeId="0" xr:uid="{00000000-0006-0000-0800-000001000000}">
      <text>
        <r>
          <rPr>
            <b/>
            <sz val="9"/>
            <color indexed="81"/>
            <rFont val="ＭＳ Ｐゴシック"/>
            <family val="3"/>
            <charset val="128"/>
          </rPr>
          <t>適否を、プルダウンで選択できます。
（以下同様）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C4" authorId="0" shapeId="0" xr:uid="{00000000-0006-0000-0900-000001000000}">
      <text>
        <r>
          <rPr>
            <b/>
            <sz val="9"/>
            <color indexed="81"/>
            <rFont val="ＭＳ Ｐゴシック"/>
            <family val="3"/>
            <charset val="128"/>
          </rPr>
          <t>有無を、プルダウンで選択できます。（以下同様です。）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B23" authorId="0" shapeId="0" xr:uid="{00000000-0006-0000-0A00-000001000000}">
      <text>
        <r>
          <rPr>
            <b/>
            <sz val="9"/>
            <color indexed="81"/>
            <rFont val="MS P ゴシック"/>
            <family val="3"/>
            <charset val="128"/>
          </rPr>
          <t>5/27
などと入力すれば、
「5月27日」
などと表示されます。</t>
        </r>
      </text>
    </comment>
    <comment ref="E39" authorId="0" shapeId="0" xr:uid="{00000000-0006-0000-0A00-000002000000}">
      <text>
        <r>
          <rPr>
            <b/>
            <sz val="9"/>
            <color indexed="81"/>
            <rFont val="MS P ゴシック"/>
            <family val="3"/>
            <charset val="128"/>
          </rPr>
          <t>5/27
などと上書き入力すれば、
「5月27日」
などと表示されます。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西尾一朗</author>
  </authors>
  <commentList>
    <comment ref="B21" authorId="0" shapeId="0" xr:uid="{00000000-0006-0000-0B00-000001000000}">
      <text>
        <r>
          <rPr>
            <b/>
            <sz val="9"/>
            <color indexed="81"/>
            <rFont val="ＭＳ Ｐゴシック"/>
            <family val="3"/>
            <charset val="128"/>
          </rPr>
          <t>このセルで「○」をプルダウンで入れることができます。
（以下同様）</t>
        </r>
      </text>
    </comment>
    <comment ref="D26" authorId="0" shapeId="0" xr:uid="{00000000-0006-0000-0B00-000002000000}">
      <text>
        <r>
          <rPr>
            <b/>
            <sz val="9"/>
            <color indexed="81"/>
            <rFont val="ＭＳ Ｐゴシック"/>
            <family val="3"/>
            <charset val="128"/>
          </rPr>
          <t>有無をプルダウンで選択できます。
（以下同様）</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西尾一朗</author>
    <author>kndp</author>
  </authors>
  <commentList>
    <comment ref="D2" authorId="0" shapeId="0" xr:uid="{00000000-0006-0000-0C00-000001000000}">
      <text>
        <r>
          <rPr>
            <b/>
            <sz val="9"/>
            <color indexed="81"/>
            <rFont val="ＭＳ Ｐゴシック"/>
            <family val="3"/>
            <charset val="128"/>
          </rPr>
          <t>有無をプルダウンで選択できます。
（以下同様）</t>
        </r>
      </text>
    </comment>
    <comment ref="G11" authorId="0" shapeId="0" xr:uid="{00000000-0006-0000-0C00-000002000000}">
      <text>
        <r>
          <rPr>
            <b/>
            <sz val="9"/>
            <color indexed="81"/>
            <rFont val="ＭＳ Ｐゴシック"/>
            <family val="3"/>
            <charset val="128"/>
          </rPr>
          <t>「11:00」などと入れれば、「11時0分頃～」などと表示されます。（以下同様）</t>
        </r>
      </text>
    </comment>
    <comment ref="Q16" authorId="0" shapeId="0" xr:uid="{00000000-0006-0000-0C00-000003000000}">
      <text>
        <r>
          <rPr>
            <b/>
            <sz val="9"/>
            <color indexed="81"/>
            <rFont val="ＭＳ Ｐゴシック"/>
            <family val="3"/>
            <charset val="128"/>
          </rPr>
          <t>有無をプルダウンで選択できます。
（以下同様）</t>
        </r>
      </text>
    </comment>
    <comment ref="P20" authorId="1" shapeId="0" xr:uid="{00000000-0006-0000-0C00-000004000000}">
      <text>
        <r>
          <rPr>
            <b/>
            <sz val="9"/>
            <color indexed="81"/>
            <rFont val="ＭＳ Ｐゴシック"/>
            <family val="3"/>
            <charset val="128"/>
          </rPr>
          <t>「　年　月　日」とあるセルは、「r2/7/4」などと上書きできます。
(以下、同様です)</t>
        </r>
      </text>
    </comment>
    <comment ref="A21" authorId="0" shapeId="0" xr:uid="{00000000-0006-0000-0C00-000005000000}">
      <text>
        <r>
          <rPr>
            <b/>
            <sz val="9"/>
            <color indexed="81"/>
            <rFont val="ＭＳ Ｐゴシック"/>
            <family val="3"/>
            <charset val="128"/>
          </rPr>
          <t>このセルで「○」をプルダウンで入れることができます。
（以下同様）</t>
        </r>
      </text>
    </comment>
    <comment ref="D23" authorId="1" shapeId="0" xr:uid="{00000000-0006-0000-0C00-000006000000}">
      <text>
        <r>
          <rPr>
            <b/>
            <sz val="9"/>
            <color indexed="81"/>
            <rFont val="ＭＳ Ｐゴシック"/>
            <family val="3"/>
            <charset val="128"/>
          </rPr>
          <t>単に、「r2/7/4」などと上書きすれば、「令和2年7月4日実施」などと表示されます。</t>
        </r>
      </text>
    </comment>
    <comment ref="D36" authorId="0" shapeId="0" xr:uid="{00000000-0006-0000-0C00-000007000000}">
      <text>
        <r>
          <rPr>
            <b/>
            <sz val="9"/>
            <color indexed="81"/>
            <rFont val="ＭＳ Ｐゴシック"/>
            <family val="3"/>
            <charset val="128"/>
          </rPr>
          <t>プルダウンで選択できます。</t>
        </r>
      </text>
    </comment>
  </commentList>
</comments>
</file>

<file path=xl/sharedStrings.xml><?xml version="1.0" encoding="utf-8"?>
<sst xmlns="http://schemas.openxmlformats.org/spreadsheetml/2006/main" count="985" uniqueCount="623">
  <si>
    <t>〃</t>
    <phoneticPr fontId="1"/>
  </si>
  <si>
    <t>保育所名</t>
    <rPh sb="0" eb="2">
      <t>ホイク</t>
    </rPh>
    <rPh sb="2" eb="3">
      <t>ショ</t>
    </rPh>
    <rPh sb="3" eb="4">
      <t>メイ</t>
    </rPh>
    <phoneticPr fontId="1"/>
  </si>
  <si>
    <t>所在地</t>
    <rPh sb="0" eb="3">
      <t>ショザイチ</t>
    </rPh>
    <phoneticPr fontId="1"/>
  </si>
  <si>
    <t>設置主体</t>
    <rPh sb="0" eb="2">
      <t>セッチ</t>
    </rPh>
    <rPh sb="2" eb="4">
      <t>シュタイ</t>
    </rPh>
    <phoneticPr fontId="1"/>
  </si>
  <si>
    <t>経営主体</t>
    <rPh sb="0" eb="2">
      <t>ケイエイ</t>
    </rPh>
    <rPh sb="2" eb="4">
      <t>シュタイ</t>
    </rPh>
    <phoneticPr fontId="1"/>
  </si>
  <si>
    <t>室名</t>
    <rPh sb="0" eb="1">
      <t>シツ</t>
    </rPh>
    <rPh sb="1" eb="2">
      <t>メイ</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</si>
  <si>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</si>
  <si>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</si>
  <si>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</si>
  <si>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</si>
  <si>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医務室</t>
    <rPh sb="0" eb="3">
      <t>イムシツ</t>
    </rPh>
    <phoneticPr fontId="1"/>
  </si>
  <si>
    <t>調理室</t>
    <rPh sb="0" eb="3">
      <t>チョウリシツ</t>
    </rPh>
    <phoneticPr fontId="1"/>
  </si>
  <si>
    <t>事務室</t>
    <rPh sb="0" eb="3">
      <t>ジムシツ</t>
    </rPh>
    <phoneticPr fontId="1"/>
  </si>
  <si>
    <t>建築年月日</t>
    <rPh sb="0" eb="2">
      <t>ケンチク</t>
    </rPh>
    <rPh sb="2" eb="5">
      <t>ネンガッピ</t>
    </rPh>
    <phoneticPr fontId="1"/>
  </si>
  <si>
    <t>面積</t>
    <rPh sb="0" eb="2">
      <t>メンセキ</t>
    </rPh>
    <phoneticPr fontId="1"/>
  </si>
  <si>
    <t>保育士休憩室</t>
    <rPh sb="0" eb="3">
      <t>ホイクシ</t>
    </rPh>
    <rPh sb="3" eb="6">
      <t>キュウケイシツ</t>
    </rPh>
    <phoneticPr fontId="1"/>
  </si>
  <si>
    <t>便所</t>
    <rPh sb="0" eb="2">
      <t>ベンジョ</t>
    </rPh>
    <phoneticPr fontId="1"/>
  </si>
  <si>
    <t>その他</t>
    <rPh sb="2" eb="3">
      <t>タ</t>
    </rPh>
    <phoneticPr fontId="1"/>
  </si>
  <si>
    <t>計（延面積）</t>
    <rPh sb="0" eb="1">
      <t>ケイ</t>
    </rPh>
    <rPh sb="2" eb="3">
      <t>エン</t>
    </rPh>
    <rPh sb="3" eb="5">
      <t>メンセキ</t>
    </rPh>
    <phoneticPr fontId="1"/>
  </si>
  <si>
    <t>建物構造</t>
    <rPh sb="0" eb="2">
      <t>タテモノ</t>
    </rPh>
    <rPh sb="2" eb="4">
      <t>コウゾウ</t>
    </rPh>
    <phoneticPr fontId="1"/>
  </si>
  <si>
    <t>㎡</t>
    <phoneticPr fontId="1"/>
  </si>
  <si>
    <t>屋外遊具</t>
    <rPh sb="0" eb="2">
      <t>オクガイ</t>
    </rPh>
    <rPh sb="2" eb="4">
      <t>ユウグ</t>
    </rPh>
    <phoneticPr fontId="1"/>
  </si>
  <si>
    <t>設　　備　　の　　状　　況</t>
    <rPh sb="0" eb="1">
      <t>セツ</t>
    </rPh>
    <rPh sb="3" eb="4">
      <t>ビ</t>
    </rPh>
    <rPh sb="9" eb="10">
      <t>ジョウ</t>
    </rPh>
    <rPh sb="12" eb="13">
      <t>イワン</t>
    </rPh>
    <phoneticPr fontId="1"/>
  </si>
  <si>
    <t>所　長</t>
    <rPh sb="0" eb="1">
      <t>ショ</t>
    </rPh>
    <rPh sb="2" eb="3">
      <t>チョウ</t>
    </rPh>
    <phoneticPr fontId="1"/>
  </si>
  <si>
    <t>事務員</t>
    <rPh sb="0" eb="3">
      <t>ジムイン</t>
    </rPh>
    <phoneticPr fontId="1"/>
  </si>
  <si>
    <t>合　計</t>
    <rPh sb="0" eb="1">
      <t>ゴウ</t>
    </rPh>
    <rPh sb="2" eb="3">
      <t>ケイ</t>
    </rPh>
    <phoneticPr fontId="1"/>
  </si>
  <si>
    <t>人</t>
    <rPh sb="0" eb="1">
      <t>ニン</t>
    </rPh>
    <phoneticPr fontId="1"/>
  </si>
  <si>
    <t>研修名</t>
    <rPh sb="0" eb="2">
      <t>ケンシュウ</t>
    </rPh>
    <rPh sb="2" eb="3">
      <t>メイ</t>
    </rPh>
    <phoneticPr fontId="1"/>
  </si>
  <si>
    <t>講師</t>
    <rPh sb="0" eb="2">
      <t>コウシ</t>
    </rPh>
    <phoneticPr fontId="1"/>
  </si>
  <si>
    <t>参加職種</t>
    <rPh sb="0" eb="2">
      <t>サンカ</t>
    </rPh>
    <rPh sb="2" eb="4">
      <t>ショクシュ</t>
    </rPh>
    <phoneticPr fontId="1"/>
  </si>
  <si>
    <t>会議等の名称</t>
    <rPh sb="0" eb="2">
      <t>カイギ</t>
    </rPh>
    <rPh sb="2" eb="3">
      <t>トウ</t>
    </rPh>
    <rPh sb="4" eb="6">
      <t>メイショウ</t>
    </rPh>
    <phoneticPr fontId="1"/>
  </si>
  <si>
    <t>参加職員</t>
    <rPh sb="0" eb="2">
      <t>サンカ</t>
    </rPh>
    <rPh sb="2" eb="4">
      <t>ショクイン</t>
    </rPh>
    <phoneticPr fontId="1"/>
  </si>
  <si>
    <t>実施状況</t>
    <rPh sb="0" eb="2">
      <t>ジッシ</t>
    </rPh>
    <rPh sb="2" eb="4">
      <t>ジョウキョウ</t>
    </rPh>
    <phoneticPr fontId="1"/>
  </si>
  <si>
    <t>名　　　称</t>
    <rPh sb="0" eb="1">
      <t>メイ</t>
    </rPh>
    <rPh sb="4" eb="5">
      <t>ショウ</t>
    </rPh>
    <phoneticPr fontId="1"/>
  </si>
  <si>
    <t>研　修　内　容</t>
    <rPh sb="0" eb="1">
      <t>ケン</t>
    </rPh>
    <rPh sb="2" eb="3">
      <t>オサム</t>
    </rPh>
    <rPh sb="4" eb="5">
      <t>ウチ</t>
    </rPh>
    <rPh sb="6" eb="7">
      <t>カタチ</t>
    </rPh>
    <phoneticPr fontId="1"/>
  </si>
  <si>
    <t>参加者名</t>
    <rPh sb="0" eb="3">
      <t>サンカシャ</t>
    </rPh>
    <rPh sb="3" eb="4">
      <t>メイ</t>
    </rPh>
    <phoneticPr fontId="1"/>
  </si>
  <si>
    <t>記録の有無</t>
    <rPh sb="0" eb="2">
      <t>キロク</t>
    </rPh>
    <rPh sb="3" eb="5">
      <t>ウム</t>
    </rPh>
    <phoneticPr fontId="1"/>
  </si>
  <si>
    <t>〈記載例〉</t>
    <rPh sb="1" eb="3">
      <t>キサイ</t>
    </rPh>
    <rPh sb="3" eb="4">
      <t>レイ</t>
    </rPh>
    <phoneticPr fontId="1"/>
  </si>
  <si>
    <t>職員会議</t>
    <rPh sb="0" eb="2">
      <t>ショクイン</t>
    </rPh>
    <rPh sb="2" eb="4">
      <t>カイギ</t>
    </rPh>
    <phoneticPr fontId="1"/>
  </si>
  <si>
    <t>全職員</t>
    <rPh sb="0" eb="3">
      <t>ゼンショクイン</t>
    </rPh>
    <phoneticPr fontId="1"/>
  </si>
  <si>
    <t>月１回</t>
    <rPh sb="0" eb="1">
      <t>ツキ</t>
    </rPh>
    <rPh sb="2" eb="3">
      <t>カイ</t>
    </rPh>
    <phoneticPr fontId="1"/>
  </si>
  <si>
    <t>有</t>
    <rPh sb="0" eb="1">
      <t>ア</t>
    </rPh>
    <phoneticPr fontId="1"/>
  </si>
  <si>
    <t>区分</t>
    <rPh sb="0" eb="2">
      <t>クブン</t>
    </rPh>
    <phoneticPr fontId="1"/>
  </si>
  <si>
    <t>早　番</t>
    <rPh sb="0" eb="1">
      <t>ハヤ</t>
    </rPh>
    <rPh sb="2" eb="3">
      <t>バン</t>
    </rPh>
    <phoneticPr fontId="1"/>
  </si>
  <si>
    <t>児童数</t>
    <rPh sb="0" eb="2">
      <t>ジドウ</t>
    </rPh>
    <rPh sb="2" eb="3">
      <t>スウ</t>
    </rPh>
    <phoneticPr fontId="1"/>
  </si>
  <si>
    <t>人数</t>
    <rPh sb="0" eb="2">
      <t>ニンズウ</t>
    </rPh>
    <phoneticPr fontId="1"/>
  </si>
  <si>
    <t>計</t>
    <rPh sb="0" eb="1">
      <t>ケイ</t>
    </rPh>
    <phoneticPr fontId="1"/>
  </si>
  <si>
    <t>日　課</t>
    <rPh sb="0" eb="1">
      <t>ヒ</t>
    </rPh>
    <rPh sb="2" eb="3">
      <t>カ</t>
    </rPh>
    <phoneticPr fontId="1"/>
  </si>
  <si>
    <t>期日</t>
    <rPh sb="0" eb="2">
      <t>キジツ</t>
    </rPh>
    <phoneticPr fontId="1"/>
  </si>
  <si>
    <t>受診者数</t>
    <rPh sb="0" eb="3">
      <t>ジュシンシャ</t>
    </rPh>
    <rPh sb="3" eb="4">
      <t>スウ</t>
    </rPh>
    <phoneticPr fontId="1"/>
  </si>
  <si>
    <t>対象職種</t>
    <rPh sb="0" eb="2">
      <t>タイショウ</t>
    </rPh>
    <rPh sb="2" eb="4">
      <t>ショクシュ</t>
    </rPh>
    <phoneticPr fontId="1"/>
  </si>
  <si>
    <t>検査内容</t>
    <rPh sb="0" eb="2">
      <t>ケンサ</t>
    </rPh>
    <rPh sb="2" eb="4">
      <t>ナイヨウ</t>
    </rPh>
    <phoneticPr fontId="1"/>
  </si>
  <si>
    <t>検査機関</t>
    <rPh sb="0" eb="2">
      <t>ケンサ</t>
    </rPh>
    <rPh sb="2" eb="4">
      <t>キカン</t>
    </rPh>
    <phoneticPr fontId="1"/>
  </si>
  <si>
    <t>４月</t>
    <rPh sb="1" eb="2">
      <t>ガツ</t>
    </rPh>
    <phoneticPr fontId="1"/>
  </si>
  <si>
    <t>５月</t>
  </si>
  <si>
    <t>６月</t>
  </si>
  <si>
    <t>７月</t>
  </si>
  <si>
    <t>８月</t>
  </si>
  <si>
    <t>９月</t>
  </si>
  <si>
    <t>１０月</t>
  </si>
  <si>
    <t>１１月</t>
  </si>
  <si>
    <t>１２月</t>
  </si>
  <si>
    <t>１月</t>
  </si>
  <si>
    <t>１月</t>
    <rPh sb="1" eb="2">
      <t>ガツ</t>
    </rPh>
    <phoneticPr fontId="1"/>
  </si>
  <si>
    <t>２月</t>
  </si>
  <si>
    <t>３月</t>
  </si>
  <si>
    <t>職員数</t>
    <rPh sb="0" eb="3">
      <t>ショクインスウ</t>
    </rPh>
    <phoneticPr fontId="1"/>
  </si>
  <si>
    <t>実施者数</t>
    <rPh sb="0" eb="2">
      <t>ジッシ</t>
    </rPh>
    <rPh sb="2" eb="3">
      <t>シャ</t>
    </rPh>
    <rPh sb="3" eb="4">
      <t>カズ</t>
    </rPh>
    <phoneticPr fontId="1"/>
  </si>
  <si>
    <t>うちＯ－157検査</t>
    <rPh sb="7" eb="9">
      <t>ケンサ</t>
    </rPh>
    <phoneticPr fontId="1"/>
  </si>
  <si>
    <t>区　　　分</t>
    <rPh sb="0" eb="1">
      <t>ク</t>
    </rPh>
    <rPh sb="4" eb="5">
      <t>ブン</t>
    </rPh>
    <phoneticPr fontId="1"/>
  </si>
  <si>
    <t>年末・年始</t>
    <rPh sb="0" eb="1">
      <t>ネン</t>
    </rPh>
    <rPh sb="1" eb="2">
      <t>マツ</t>
    </rPh>
    <rPh sb="3" eb="5">
      <t>ネンシ</t>
    </rPh>
    <phoneticPr fontId="1"/>
  </si>
  <si>
    <t>そ　の　他</t>
    <rPh sb="4" eb="5">
      <t>タ</t>
    </rPh>
    <phoneticPr fontId="1"/>
  </si>
  <si>
    <t>休　　　所　　　期　　　間</t>
    <rPh sb="0" eb="1">
      <t>キュウ</t>
    </rPh>
    <rPh sb="4" eb="5">
      <t>ショ</t>
    </rPh>
    <rPh sb="8" eb="9">
      <t>キ</t>
    </rPh>
    <rPh sb="12" eb="13">
      <t>アイダ</t>
    </rPh>
    <phoneticPr fontId="1"/>
  </si>
  <si>
    <t>職種名</t>
    <rPh sb="0" eb="2">
      <t>ショクシュ</t>
    </rPh>
    <rPh sb="2" eb="3">
      <t>メイ</t>
    </rPh>
    <phoneticPr fontId="1"/>
  </si>
  <si>
    <t>氏　　名</t>
    <rPh sb="0" eb="1">
      <t>シ</t>
    </rPh>
    <rPh sb="3" eb="4">
      <t>メイ</t>
    </rPh>
    <phoneticPr fontId="1"/>
  </si>
  <si>
    <t>施設長</t>
    <rPh sb="0" eb="2">
      <t>シセツ</t>
    </rPh>
    <rPh sb="2" eb="3">
      <t>チョウ</t>
    </rPh>
    <phoneticPr fontId="1"/>
  </si>
  <si>
    <t>日</t>
    <rPh sb="0" eb="1">
      <t>ニチ</t>
    </rPh>
    <phoneticPr fontId="1"/>
  </si>
  <si>
    <t>保育士</t>
    <rPh sb="0" eb="2">
      <t>ホイク</t>
    </rPh>
    <rPh sb="2" eb="3">
      <t>シ</t>
    </rPh>
    <phoneticPr fontId="1"/>
  </si>
  <si>
    <t>７　保育児童の状況</t>
    <rPh sb="2" eb="4">
      <t>ホイク</t>
    </rPh>
    <rPh sb="4" eb="6">
      <t>ジドウ</t>
    </rPh>
    <rPh sb="7" eb="9">
      <t>ジョウキョウ</t>
    </rPh>
    <phoneticPr fontId="1"/>
  </si>
  <si>
    <t>10月</t>
    <phoneticPr fontId="1"/>
  </si>
  <si>
    <t>11月</t>
    <phoneticPr fontId="1"/>
  </si>
  <si>
    <t>12月</t>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</si>
  <si>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</si>
  <si>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</si>
  <si>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</si>
  <si>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</si>
  <si>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４歳児</t>
    <rPh sb="1" eb="3">
      <t>サイジ</t>
    </rPh>
    <phoneticPr fontId="1"/>
  </si>
  <si>
    <t>５歳児</t>
    <rPh sb="1" eb="3">
      <t>サイジ</t>
    </rPh>
    <phoneticPr fontId="1"/>
  </si>
  <si>
    <t>保育実施児童</t>
    <rPh sb="0" eb="2">
      <t>ホイク</t>
    </rPh>
    <rPh sb="2" eb="4">
      <t>ジッシ</t>
    </rPh>
    <rPh sb="4" eb="6">
      <t>ジドウ</t>
    </rPh>
    <phoneticPr fontId="1"/>
  </si>
  <si>
    <t>私的契約児</t>
    <rPh sb="0" eb="2">
      <t>シテキ</t>
    </rPh>
    <rPh sb="2" eb="4">
      <t>ケイヤク</t>
    </rPh>
    <rPh sb="4" eb="5">
      <t>ジ</t>
    </rPh>
    <phoneticPr fontId="1"/>
  </si>
  <si>
    <t>総　計</t>
    <rPh sb="0" eb="1">
      <t>フサ</t>
    </rPh>
    <rPh sb="2" eb="3">
      <t>ケイ</t>
    </rPh>
    <phoneticPr fontId="1"/>
  </si>
  <si>
    <t>入所児童数</t>
    <rPh sb="0" eb="2">
      <t>ニュウショ</t>
    </rPh>
    <rPh sb="2" eb="4">
      <t>ジドウ</t>
    </rPh>
    <rPh sb="4" eb="5">
      <t>スウ</t>
    </rPh>
    <phoneticPr fontId="1"/>
  </si>
  <si>
    <t>受診数</t>
    <rPh sb="0" eb="2">
      <t>ジュシン</t>
    </rPh>
    <rPh sb="2" eb="3">
      <t>スウ</t>
    </rPh>
    <phoneticPr fontId="1"/>
  </si>
  <si>
    <t>欠席児童への対応</t>
    <rPh sb="0" eb="2">
      <t>ケッセキ</t>
    </rPh>
    <rPh sb="2" eb="4">
      <t>ジドウ</t>
    </rPh>
    <rPh sb="6" eb="8">
      <t>タイオウ</t>
    </rPh>
    <phoneticPr fontId="1"/>
  </si>
  <si>
    <t>施　設　・　設　備</t>
    <rPh sb="0" eb="1">
      <t>ホドコ</t>
    </rPh>
    <rPh sb="2" eb="3">
      <t>セツ</t>
    </rPh>
    <rPh sb="6" eb="7">
      <t>セツ</t>
    </rPh>
    <rPh sb="8" eb="9">
      <t>ビ</t>
    </rPh>
    <phoneticPr fontId="1"/>
  </si>
  <si>
    <t>整　備　状　況</t>
    <rPh sb="0" eb="1">
      <t>ヒトシ</t>
    </rPh>
    <rPh sb="2" eb="3">
      <t>ビ</t>
    </rPh>
    <rPh sb="4" eb="5">
      <t>ジョウ</t>
    </rPh>
    <rPh sb="6" eb="7">
      <t>イワン</t>
    </rPh>
    <phoneticPr fontId="1"/>
  </si>
  <si>
    <t>有・無</t>
    <rPh sb="0" eb="1">
      <t>ア</t>
    </rPh>
    <rPh sb="2" eb="3">
      <t>ナシ</t>
    </rPh>
    <phoneticPr fontId="1"/>
  </si>
  <si>
    <t>避難階段</t>
    <rPh sb="0" eb="2">
      <t>ヒナン</t>
    </rPh>
    <rPh sb="2" eb="4">
      <t>カイダン</t>
    </rPh>
    <phoneticPr fontId="1"/>
  </si>
  <si>
    <t>避難口（非常口）</t>
    <rPh sb="0" eb="2">
      <t>ヒナン</t>
    </rPh>
    <rPh sb="2" eb="3">
      <t>クチ</t>
    </rPh>
    <rPh sb="4" eb="6">
      <t>ヒジョウ</t>
    </rPh>
    <rPh sb="6" eb="7">
      <t>グチ</t>
    </rPh>
    <phoneticPr fontId="1"/>
  </si>
  <si>
    <t>居室・廊下・階段等の　　内装材料</t>
    <rPh sb="0" eb="2">
      <t>キョシツ</t>
    </rPh>
    <rPh sb="3" eb="5">
      <t>ロウカ</t>
    </rPh>
    <rPh sb="6" eb="9">
      <t>カイダンナド</t>
    </rPh>
    <rPh sb="12" eb="14">
      <t>ナイソウ</t>
    </rPh>
    <rPh sb="14" eb="16">
      <t>ザイリョウ</t>
    </rPh>
    <phoneticPr fontId="1"/>
  </si>
  <si>
    <t>屋内消火栓設備</t>
    <rPh sb="0" eb="2">
      <t>オクナイ</t>
    </rPh>
    <rPh sb="2" eb="5">
      <t>ショウカセン</t>
    </rPh>
    <rPh sb="5" eb="7">
      <t>セツビ</t>
    </rPh>
    <phoneticPr fontId="1"/>
  </si>
  <si>
    <t>屋外消火栓設備</t>
    <rPh sb="0" eb="2">
      <t>オクガイ</t>
    </rPh>
    <rPh sb="2" eb="5">
      <t>ショウカセン</t>
    </rPh>
    <rPh sb="5" eb="7">
      <t>セツビ</t>
    </rPh>
    <phoneticPr fontId="1"/>
  </si>
  <si>
    <t>スプリンクラー設備</t>
    <rPh sb="7" eb="9">
      <t>セツビ</t>
    </rPh>
    <phoneticPr fontId="1"/>
  </si>
  <si>
    <t>自動火災報知設備</t>
    <rPh sb="0" eb="2">
      <t>ジドウ</t>
    </rPh>
    <rPh sb="2" eb="4">
      <t>カサイ</t>
    </rPh>
    <rPh sb="4" eb="6">
      <t>ホウチ</t>
    </rPh>
    <rPh sb="6" eb="8">
      <t>セツビ</t>
    </rPh>
    <phoneticPr fontId="1"/>
  </si>
  <si>
    <t>非常通報装置</t>
    <rPh sb="0" eb="2">
      <t>ヒジョウ</t>
    </rPh>
    <rPh sb="2" eb="4">
      <t>ツウホウ</t>
    </rPh>
    <rPh sb="4" eb="6">
      <t>ソウチ</t>
    </rPh>
    <phoneticPr fontId="1"/>
  </si>
  <si>
    <t>漏電火災警報器</t>
    <rPh sb="0" eb="2">
      <t>ロウデン</t>
    </rPh>
    <rPh sb="2" eb="4">
      <t>カサイ</t>
    </rPh>
    <rPh sb="4" eb="6">
      <t>ケイホウ</t>
    </rPh>
    <rPh sb="6" eb="7">
      <t>ウツワ</t>
    </rPh>
    <phoneticPr fontId="1"/>
  </si>
  <si>
    <t>非常警報設備</t>
    <rPh sb="0" eb="2">
      <t>ヒジョウ</t>
    </rPh>
    <rPh sb="2" eb="4">
      <t>ケイホウ</t>
    </rPh>
    <rPh sb="4" eb="6">
      <t>セツビ</t>
    </rPh>
    <phoneticPr fontId="1"/>
  </si>
  <si>
    <t>誘導灯及び誘導標識</t>
    <rPh sb="0" eb="2">
      <t>ユウドウ</t>
    </rPh>
    <rPh sb="2" eb="3">
      <t>ヒ</t>
    </rPh>
    <rPh sb="3" eb="4">
      <t>オヨ</t>
    </rPh>
    <rPh sb="5" eb="7">
      <t>ユウドウ</t>
    </rPh>
    <rPh sb="7" eb="9">
      <t>ヒョウシキ</t>
    </rPh>
    <phoneticPr fontId="1"/>
  </si>
  <si>
    <t>非常電源設備</t>
    <rPh sb="0" eb="2">
      <t>ヒジョウ</t>
    </rPh>
    <rPh sb="2" eb="4">
      <t>デンゲン</t>
    </rPh>
    <rPh sb="4" eb="6">
      <t>セツビ</t>
    </rPh>
    <phoneticPr fontId="1"/>
  </si>
  <si>
    <t>有　・　無</t>
    <rPh sb="0" eb="1">
      <t>ア</t>
    </rPh>
    <rPh sb="4" eb="5">
      <t>ナシ</t>
    </rPh>
    <phoneticPr fontId="1"/>
  </si>
  <si>
    <t>通報訓練</t>
    <rPh sb="0" eb="2">
      <t>ツウホウ</t>
    </rPh>
    <rPh sb="2" eb="4">
      <t>クンレン</t>
    </rPh>
    <phoneticPr fontId="1"/>
  </si>
  <si>
    <t>消火訓練</t>
    <rPh sb="0" eb="2">
      <t>ショウカ</t>
    </rPh>
    <rPh sb="2" eb="4">
      <t>クンレン</t>
    </rPh>
    <phoneticPr fontId="1"/>
  </si>
  <si>
    <t>実施回数</t>
    <rPh sb="0" eb="2">
      <t>ジッシ</t>
    </rPh>
    <rPh sb="2" eb="4">
      <t>カイスウ</t>
    </rPh>
    <phoneticPr fontId="1"/>
  </si>
  <si>
    <t>実施月</t>
    <rPh sb="0" eb="2">
      <t>ジッシ</t>
    </rPh>
    <rPh sb="2" eb="3">
      <t>ツキ</t>
    </rPh>
    <phoneticPr fontId="1"/>
  </si>
  <si>
    <t>消防署へ事前届出</t>
    <rPh sb="0" eb="3">
      <t>ショウボウショ</t>
    </rPh>
    <rPh sb="4" eb="6">
      <t>ジゼン</t>
    </rPh>
    <rPh sb="6" eb="8">
      <t>トドケデ</t>
    </rPh>
    <phoneticPr fontId="1"/>
  </si>
  <si>
    <t>消防署の立会い</t>
    <rPh sb="0" eb="3">
      <t>ショウボウショ</t>
    </rPh>
    <rPh sb="4" eb="6">
      <t>タチア</t>
    </rPh>
    <phoneticPr fontId="1"/>
  </si>
  <si>
    <t>記録</t>
    <rPh sb="0" eb="2">
      <t>キロク</t>
    </rPh>
    <phoneticPr fontId="1"/>
  </si>
  <si>
    <t>緊急時連絡網等の整備</t>
    <rPh sb="0" eb="3">
      <t>キンキュウジ</t>
    </rPh>
    <rPh sb="3" eb="6">
      <t>レンラクモウ</t>
    </rPh>
    <rPh sb="6" eb="7">
      <t>トウ</t>
    </rPh>
    <rPh sb="8" eb="10">
      <t>セイビ</t>
    </rPh>
    <phoneticPr fontId="1"/>
  </si>
  <si>
    <t>業者委託による点検</t>
    <rPh sb="0" eb="2">
      <t>ギョウシャ</t>
    </rPh>
    <rPh sb="2" eb="4">
      <t>イタク</t>
    </rPh>
    <rPh sb="7" eb="9">
      <t>テンケン</t>
    </rPh>
    <phoneticPr fontId="1"/>
  </si>
  <si>
    <t>自　主　点　検</t>
    <rPh sb="0" eb="1">
      <t>ジ</t>
    </rPh>
    <rPh sb="2" eb="3">
      <t>シュ</t>
    </rPh>
    <rPh sb="4" eb="5">
      <t>テン</t>
    </rPh>
    <rPh sb="6" eb="7">
      <t>ケン</t>
    </rPh>
    <phoneticPr fontId="1"/>
  </si>
  <si>
    <t>実施者</t>
    <rPh sb="0" eb="2">
      <t>ジッシ</t>
    </rPh>
    <rPh sb="2" eb="3">
      <t>シャ</t>
    </rPh>
    <phoneticPr fontId="1"/>
  </si>
  <si>
    <t>看護師
保健師</t>
    <rPh sb="0" eb="2">
      <t>カンゴ</t>
    </rPh>
    <rPh sb="2" eb="3">
      <t>シ</t>
    </rPh>
    <rPh sb="4" eb="6">
      <t>ホケン</t>
    </rPh>
    <rPh sb="6" eb="7">
      <t>シ</t>
    </rPh>
    <phoneticPr fontId="1"/>
  </si>
  <si>
    <t>平　常</t>
    <rPh sb="0" eb="1">
      <t>ヘイ</t>
    </rPh>
    <rPh sb="2" eb="3">
      <t>ジョウ</t>
    </rPh>
    <phoneticPr fontId="1"/>
  </si>
  <si>
    <t>遅　番</t>
    <rPh sb="0" eb="1">
      <t>オソ</t>
    </rPh>
    <rPh sb="2" eb="3">
      <t>バン</t>
    </rPh>
    <phoneticPr fontId="1"/>
  </si>
  <si>
    <t>２月</t>
    <phoneticPr fontId="1"/>
  </si>
  <si>
    <t>３月</t>
    <phoneticPr fontId="1"/>
  </si>
  <si>
    <t>防火戸・防火
シャッター</t>
    <rPh sb="0" eb="2">
      <t>ボウカ</t>
    </rPh>
    <rPh sb="2" eb="3">
      <t>ト</t>
    </rPh>
    <rPh sb="4" eb="6">
      <t>ボウカ</t>
    </rPh>
    <phoneticPr fontId="1"/>
  </si>
  <si>
    <t>避難器具
（滑り台・救助袋）</t>
    <rPh sb="0" eb="2">
      <t>ヒナン</t>
    </rPh>
    <rPh sb="2" eb="4">
      <t>キグ</t>
    </rPh>
    <rPh sb="6" eb="7">
      <t>スベ</t>
    </rPh>
    <rPh sb="8" eb="9">
      <t>ダイ</t>
    </rPh>
    <rPh sb="10" eb="12">
      <t>キュウジョ</t>
    </rPh>
    <rPh sb="12" eb="13">
      <t>フクロ</t>
    </rPh>
    <phoneticPr fontId="1"/>
  </si>
  <si>
    <t>造</t>
    <rPh sb="0" eb="1">
      <t>ツク</t>
    </rPh>
    <phoneticPr fontId="1"/>
  </si>
  <si>
    <t>敷地面積</t>
    <rPh sb="0" eb="2">
      <t>シキチ</t>
    </rPh>
    <rPh sb="2" eb="4">
      <t>メンセキ</t>
    </rPh>
    <phoneticPr fontId="1"/>
  </si>
  <si>
    <t>　　（うち借地</t>
    <rPh sb="5" eb="7">
      <t>シャクチ</t>
    </rPh>
    <phoneticPr fontId="1"/>
  </si>
  <si>
    <t>（　　　人）</t>
    <phoneticPr fontId="1"/>
  </si>
  <si>
    <t>　　（屋外遊戯場</t>
    <rPh sb="3" eb="4">
      <t>ヤ</t>
    </rPh>
    <rPh sb="4" eb="5">
      <t>ガイ</t>
    </rPh>
    <rPh sb="5" eb="7">
      <t>ユウギ</t>
    </rPh>
    <rPh sb="7" eb="8">
      <t>ジョウ</t>
    </rPh>
    <phoneticPr fontId="1"/>
  </si>
  <si>
    <t>年　次　有　給　休　暇　の　状　況</t>
    <rPh sb="0" eb="1">
      <t>ネン</t>
    </rPh>
    <rPh sb="2" eb="3">
      <t>ジ</t>
    </rPh>
    <rPh sb="4" eb="5">
      <t>ユウ</t>
    </rPh>
    <rPh sb="6" eb="7">
      <t>キュウ</t>
    </rPh>
    <rPh sb="8" eb="9">
      <t>キュウ</t>
    </rPh>
    <rPh sb="10" eb="11">
      <t>イトマ</t>
    </rPh>
    <rPh sb="14" eb="15">
      <t>ジョウ</t>
    </rPh>
    <rPh sb="16" eb="17">
      <t>イワン</t>
    </rPh>
    <phoneticPr fontId="1"/>
  </si>
  <si>
    <t>保育日数</t>
    <rPh sb="0" eb="2">
      <t>ホイク</t>
    </rPh>
    <rPh sb="2" eb="4">
      <t>ニッスウ</t>
    </rPh>
    <phoneticPr fontId="1"/>
  </si>
  <si>
    <t>備　　　　考</t>
    <rPh sb="0" eb="1">
      <t>ビ</t>
    </rPh>
    <rPh sb="5" eb="6">
      <t>コウ</t>
    </rPh>
    <phoneticPr fontId="1"/>
  </si>
  <si>
    <t>３歳未満児</t>
    <rPh sb="1" eb="2">
      <t>サイ</t>
    </rPh>
    <rPh sb="2" eb="4">
      <t>ミマン</t>
    </rPh>
    <rPh sb="4" eb="5">
      <t>ジ</t>
    </rPh>
    <phoneticPr fontId="1"/>
  </si>
  <si>
    <t>３歳以上児</t>
    <rPh sb="1" eb="2">
      <t>サイ</t>
    </rPh>
    <rPh sb="2" eb="4">
      <t>イジョウ</t>
    </rPh>
    <rPh sb="4" eb="5">
      <t>ジ</t>
    </rPh>
    <phoneticPr fontId="1"/>
  </si>
  <si>
    <t>10月</t>
    <phoneticPr fontId="1"/>
  </si>
  <si>
    <t>11月</t>
    <phoneticPr fontId="1"/>
  </si>
  <si>
    <t>12月</t>
    <phoneticPr fontId="1"/>
  </si>
  <si>
    <t>おやつの時間</t>
    <rPh sb="4" eb="6">
      <t>ジカン</t>
    </rPh>
    <phoneticPr fontId="1"/>
  </si>
  <si>
    <t>原材料</t>
    <rPh sb="0" eb="3">
      <t>ゲンザイリョウ</t>
    </rPh>
    <phoneticPr fontId="1"/>
  </si>
  <si>
    <t>保存食実施有無</t>
    <rPh sb="0" eb="2">
      <t>ホゾン</t>
    </rPh>
    <rPh sb="2" eb="3">
      <t>ショク</t>
    </rPh>
    <rPh sb="3" eb="5">
      <t>ジッシ</t>
    </rPh>
    <rPh sb="5" eb="7">
      <t>ウム</t>
    </rPh>
    <phoneticPr fontId="1"/>
  </si>
  <si>
    <t>保　存　期　間</t>
    <rPh sb="0" eb="1">
      <t>タモツ</t>
    </rPh>
    <rPh sb="2" eb="3">
      <t>ゾン</t>
    </rPh>
    <rPh sb="4" eb="5">
      <t>キ</t>
    </rPh>
    <rPh sb="6" eb="7">
      <t>アイダ</t>
    </rPh>
    <phoneticPr fontId="1"/>
  </si>
  <si>
    <t>日間</t>
    <rPh sb="0" eb="1">
      <t>ニチ</t>
    </rPh>
    <rPh sb="1" eb="2">
      <t>カン</t>
    </rPh>
    <phoneticPr fontId="1"/>
  </si>
  <si>
    <t>保　存　温　度</t>
    <rPh sb="0" eb="1">
      <t>タモツ</t>
    </rPh>
    <rPh sb="2" eb="3">
      <t>ゾン</t>
    </rPh>
    <rPh sb="4" eb="5">
      <t>アツシ</t>
    </rPh>
    <rPh sb="6" eb="7">
      <t>タビ</t>
    </rPh>
    <phoneticPr fontId="1"/>
  </si>
  <si>
    <t>昼食時間</t>
    <rPh sb="0" eb="2">
      <t>チュウショク</t>
    </rPh>
    <rPh sb="2" eb="4">
      <t>ジカン</t>
    </rPh>
    <phoneticPr fontId="1"/>
  </si>
  <si>
    <t>検食者</t>
    <rPh sb="0" eb="1">
      <t>ケン</t>
    </rPh>
    <rPh sb="1" eb="2">
      <t>ショク</t>
    </rPh>
    <rPh sb="2" eb="3">
      <t>シャ</t>
    </rPh>
    <phoneticPr fontId="1"/>
  </si>
  <si>
    <t>（職氏名）</t>
    <rPh sb="1" eb="2">
      <t>ショク</t>
    </rPh>
    <rPh sb="2" eb="4">
      <t>シメイ</t>
    </rPh>
    <phoneticPr fontId="1"/>
  </si>
  <si>
    <t>検食簿の有無</t>
    <rPh sb="0" eb="1">
      <t>ケン</t>
    </rPh>
    <rPh sb="1" eb="2">
      <t>ショク</t>
    </rPh>
    <rPh sb="2" eb="3">
      <t>ボ</t>
    </rPh>
    <rPh sb="4" eb="6">
      <t>ウム</t>
    </rPh>
    <phoneticPr fontId="1"/>
  </si>
  <si>
    <t>貯水槽又は高架槽</t>
    <rPh sb="0" eb="3">
      <t>チョスイソウ</t>
    </rPh>
    <rPh sb="3" eb="4">
      <t>マタ</t>
    </rPh>
    <rPh sb="5" eb="7">
      <t>コウカ</t>
    </rPh>
    <rPh sb="7" eb="8">
      <t>ソウ</t>
    </rPh>
    <phoneticPr fontId="1"/>
  </si>
  <si>
    <t>水　質　検　査</t>
    <rPh sb="0" eb="1">
      <t>ミズ</t>
    </rPh>
    <rPh sb="2" eb="3">
      <t>シツ</t>
    </rPh>
    <rPh sb="4" eb="5">
      <t>ケン</t>
    </rPh>
    <rPh sb="6" eb="7">
      <t>ジャ</t>
    </rPh>
    <phoneticPr fontId="1"/>
  </si>
  <si>
    <t>立入検査</t>
    <rPh sb="0" eb="2">
      <t>タチイリ</t>
    </rPh>
    <rPh sb="2" eb="4">
      <t>ケンサ</t>
    </rPh>
    <phoneticPr fontId="1"/>
  </si>
  <si>
    <t>（清掃）</t>
    <rPh sb="1" eb="3">
      <t>セイソウ</t>
    </rPh>
    <phoneticPr fontId="1"/>
  </si>
  <si>
    <t>（検査）</t>
    <rPh sb="1" eb="3">
      <t>ケンサ</t>
    </rPh>
    <phoneticPr fontId="1"/>
  </si>
  <si>
    <t>指示事項</t>
    <rPh sb="0" eb="2">
      <t>シジ</t>
    </rPh>
    <rPh sb="2" eb="4">
      <t>ジコウ</t>
    </rPh>
    <phoneticPr fontId="1"/>
  </si>
  <si>
    <t>　　年 　月 　日実施</t>
    <rPh sb="2" eb="3">
      <t>ネン</t>
    </rPh>
    <rPh sb="5" eb="6">
      <t>ツキ</t>
    </rPh>
    <rPh sb="8" eb="9">
      <t>ヒ</t>
    </rPh>
    <rPh sb="9" eb="11">
      <t>ジッシ</t>
    </rPh>
    <phoneticPr fontId="1"/>
  </si>
  <si>
    <t>改善措置</t>
    <rPh sb="0" eb="2">
      <t>カイゼン</t>
    </rPh>
    <rPh sb="2" eb="4">
      <t>ソチ</t>
    </rPh>
    <phoneticPr fontId="1"/>
  </si>
  <si>
    <t>実施の有無</t>
    <rPh sb="0" eb="2">
      <t>ジッシ</t>
    </rPh>
    <rPh sb="3" eb="5">
      <t>ウム</t>
    </rPh>
    <phoneticPr fontId="1"/>
  </si>
  <si>
    <t>負担金を徴収しない場合の理由</t>
    <rPh sb="0" eb="3">
      <t>フタンキン</t>
    </rPh>
    <rPh sb="4" eb="6">
      <t>チョウシュウ</t>
    </rPh>
    <rPh sb="9" eb="11">
      <t>バアイ</t>
    </rPh>
    <rPh sb="12" eb="14">
      <t>リユウ</t>
    </rPh>
    <phoneticPr fontId="1"/>
  </si>
  <si>
    <t>負担金徴収額</t>
    <rPh sb="0" eb="3">
      <t>フタンキン</t>
    </rPh>
    <rPh sb="3" eb="5">
      <t>チョウシュウ</t>
    </rPh>
    <rPh sb="5" eb="6">
      <t>ガク</t>
    </rPh>
    <phoneticPr fontId="1"/>
  </si>
  <si>
    <t>℃　</t>
    <phoneticPr fontId="1"/>
  </si>
  <si>
    <t>給　　食　　日　　数</t>
    <rPh sb="0" eb="1">
      <t>キュウ</t>
    </rPh>
    <rPh sb="3" eb="4">
      <t>ショク</t>
    </rPh>
    <rPh sb="6" eb="7">
      <t>ヒ</t>
    </rPh>
    <rPh sb="9" eb="10">
      <t>カズ</t>
    </rPh>
    <phoneticPr fontId="1"/>
  </si>
  <si>
    <t>⑥　諸調査</t>
    <rPh sb="2" eb="3">
      <t>ショ</t>
    </rPh>
    <rPh sb="3" eb="5">
      <t>チョウサ</t>
    </rPh>
    <phoneticPr fontId="1"/>
  </si>
  <si>
    <t>⑧　おやつの状況</t>
    <rPh sb="6" eb="8">
      <t>ジョウキョウ</t>
    </rPh>
    <phoneticPr fontId="1"/>
  </si>
  <si>
    <t>⑨　飲料水の検査状況</t>
    <rPh sb="2" eb="5">
      <t>インリョウスイ</t>
    </rPh>
    <rPh sb="6" eb="8">
      <t>ケンサ</t>
    </rPh>
    <rPh sb="8" eb="10">
      <t>ジョウキョウ</t>
    </rPh>
    <phoneticPr fontId="1"/>
  </si>
  <si>
    <t>調理済食品</t>
    <rPh sb="0" eb="3">
      <t>チョウリズミ</t>
    </rPh>
    <rPh sb="3" eb="5">
      <t>ショクヒン</t>
    </rPh>
    <phoneticPr fontId="1"/>
  </si>
  <si>
    <t>⑫　保健所の立入検査</t>
    <rPh sb="2" eb="4">
      <t>ホケン</t>
    </rPh>
    <rPh sb="4" eb="5">
      <t>ショ</t>
    </rPh>
    <rPh sb="6" eb="8">
      <t>タチイリ</t>
    </rPh>
    <rPh sb="8" eb="10">
      <t>ケンサ</t>
    </rPh>
    <phoneticPr fontId="1"/>
  </si>
  <si>
    <t>⑬　給食巡回指導</t>
    <rPh sb="2" eb="4">
      <t>キュウショク</t>
    </rPh>
    <rPh sb="4" eb="6">
      <t>ジュンカイ</t>
    </rPh>
    <rPh sb="6" eb="8">
      <t>シドウ</t>
    </rPh>
    <phoneticPr fontId="1"/>
  </si>
  <si>
    <t>（職種別　　　　　　）</t>
    <rPh sb="1" eb="2">
      <t>ショク</t>
    </rPh>
    <rPh sb="2" eb="4">
      <t>シュベツ</t>
    </rPh>
    <phoneticPr fontId="1"/>
  </si>
  <si>
    <t>日　　数　　計</t>
    <rPh sb="0" eb="1">
      <t>ヒ</t>
    </rPh>
    <rPh sb="3" eb="4">
      <t>カズ</t>
    </rPh>
    <rPh sb="6" eb="7">
      <t>ケイ</t>
    </rPh>
    <phoneticPr fontId="1"/>
  </si>
  <si>
    <t>実労働　　　時間合計</t>
    <rPh sb="0" eb="1">
      <t>ジツ</t>
    </rPh>
    <rPh sb="1" eb="3">
      <t>ロウドウ</t>
    </rPh>
    <rPh sb="6" eb="8">
      <t>ジカン</t>
    </rPh>
    <rPh sb="8" eb="10">
      <t>ゴウケイ</t>
    </rPh>
    <phoneticPr fontId="1"/>
  </si>
  <si>
    <t>日</t>
    <rPh sb="0" eb="1">
      <t>ヒ</t>
    </rPh>
    <phoneticPr fontId="1"/>
  </si>
  <si>
    <t>(</t>
    <phoneticPr fontId="1"/>
  </si>
  <si>
    <t>月</t>
    <rPh sb="0" eb="1">
      <t>ツキ</t>
    </rPh>
    <phoneticPr fontId="1"/>
  </si>
  <si>
    <t>火</t>
  </si>
  <si>
    <t>水</t>
  </si>
  <si>
    <t>木</t>
  </si>
  <si>
    <t>金</t>
  </si>
  <si>
    <t>土</t>
  </si>
  <si>
    <t>日</t>
  </si>
  <si>
    <t>月</t>
  </si>
  <si>
    <t>時間</t>
    <rPh sb="0" eb="2">
      <t>ジカン</t>
    </rPh>
    <phoneticPr fontId="1"/>
  </si>
  <si>
    <t>人　　数　　計</t>
    <rPh sb="0" eb="1">
      <t>ヒト</t>
    </rPh>
    <rPh sb="3" eb="4">
      <t>カズ</t>
    </rPh>
    <rPh sb="6" eb="7">
      <t>ケイ</t>
    </rPh>
    <phoneticPr fontId="1"/>
  </si>
  <si>
    <t>　勤務形態の符号（例）</t>
    <rPh sb="1" eb="3">
      <t>キンム</t>
    </rPh>
    <rPh sb="3" eb="5">
      <t>ケイタイ</t>
    </rPh>
    <rPh sb="6" eb="8">
      <t>フゴウ</t>
    </rPh>
    <rPh sb="9" eb="10">
      <t>レイ</t>
    </rPh>
    <phoneticPr fontId="1"/>
  </si>
  <si>
    <t>　Ｆ＝夜勤明け</t>
    <rPh sb="3" eb="5">
      <t>ヤキン</t>
    </rPh>
    <rPh sb="5" eb="6">
      <t>ア</t>
    </rPh>
    <phoneticPr fontId="1"/>
  </si>
  <si>
    <t>　Ｇ＝休日</t>
    <rPh sb="3" eb="5">
      <t>キュウジツ</t>
    </rPh>
    <phoneticPr fontId="1"/>
  </si>
  <si>
    <t>合計</t>
    <rPh sb="0" eb="2">
      <t>ゴウケイ</t>
    </rPh>
    <phoneticPr fontId="1"/>
  </si>
  <si>
    <t>　Ｈ＝年次有給休暇</t>
    <rPh sb="3" eb="4">
      <t>ネン</t>
    </rPh>
    <rPh sb="4" eb="5">
      <t>ジ</t>
    </rPh>
    <rPh sb="5" eb="7">
      <t>ユウキュウ</t>
    </rPh>
    <rPh sb="7" eb="9">
      <t>キュウカ</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</si>
  <si>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</si>
  <si>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</si>
  <si>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</si>
  <si>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</si>
  <si>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</si>
  <si>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</si>
  <si>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</si>
  <si>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</si>
  <si>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t>
    <phoneticPr fontId="1"/>
  </si>
  <si>
    <t>Ａ</t>
    <phoneticPr fontId="1"/>
  </si>
  <si>
    <t>Ｂ</t>
    <phoneticPr fontId="1"/>
  </si>
  <si>
    <t>Ｃ</t>
    <phoneticPr fontId="1"/>
  </si>
  <si>
    <t>Ｄ</t>
    <phoneticPr fontId="1"/>
  </si>
  <si>
    <t>Ｅ</t>
    <phoneticPr fontId="1"/>
  </si>
  <si>
    <t>Ｆ</t>
    <phoneticPr fontId="1"/>
  </si>
  <si>
    <t>Ｇ</t>
    <phoneticPr fontId="1"/>
  </si>
  <si>
    <t>内　　　科　　　検　　　診</t>
    <rPh sb="0" eb="1">
      <t>ウチ</t>
    </rPh>
    <rPh sb="4" eb="5">
      <t>カ</t>
    </rPh>
    <rPh sb="8" eb="9">
      <t>ケン</t>
    </rPh>
    <rPh sb="12" eb="13">
      <t>ミ</t>
    </rPh>
    <phoneticPr fontId="1"/>
  </si>
  <si>
    <t>歯　　　科　　　検　　　診</t>
    <rPh sb="0" eb="1">
      <t>ハ</t>
    </rPh>
    <rPh sb="4" eb="5">
      <t>カ</t>
    </rPh>
    <rPh sb="8" eb="9">
      <t>ケン</t>
    </rPh>
    <rPh sb="12" eb="13">
      <t>ミ</t>
    </rPh>
    <phoneticPr fontId="1"/>
  </si>
  <si>
    <t>親族関係等</t>
    <rPh sb="0" eb="2">
      <t>シンゾク</t>
    </rPh>
    <rPh sb="2" eb="4">
      <t>カンケイ</t>
    </rPh>
    <rPh sb="4" eb="5">
      <t>ナド</t>
    </rPh>
    <phoneticPr fontId="1"/>
  </si>
  <si>
    <t>⑭　職員給食の実施状況</t>
    <rPh sb="2" eb="4">
      <t>ショクイン</t>
    </rPh>
    <rPh sb="4" eb="6">
      <t>キュウショク</t>
    </rPh>
    <rPh sb="7" eb="9">
      <t>ジッシ</t>
    </rPh>
    <rPh sb="9" eb="11">
      <t>ジョウキョウ</t>
    </rPh>
    <phoneticPr fontId="1"/>
  </si>
  <si>
    <t>防火用水</t>
    <rPh sb="0" eb="2">
      <t>ボウカ</t>
    </rPh>
    <rPh sb="2" eb="3">
      <t>ヨウ</t>
    </rPh>
    <rPh sb="3" eb="4">
      <t>ミズ</t>
    </rPh>
    <phoneticPr fontId="1"/>
  </si>
  <si>
    <t>防災設備</t>
    <rPh sb="0" eb="2">
      <t>ボウサイ</t>
    </rPh>
    <rPh sb="2" eb="4">
      <t>セツビ</t>
    </rPh>
    <phoneticPr fontId="1"/>
  </si>
  <si>
    <t>消火器</t>
    <rPh sb="0" eb="3">
      <t>ショウカキ</t>
    </rPh>
    <phoneticPr fontId="1"/>
  </si>
  <si>
    <t>カーテン、布製ブラインド等の防炎性能</t>
    <rPh sb="5" eb="7">
      <t>ヌノセイ</t>
    </rPh>
    <rPh sb="12" eb="13">
      <t>トウ</t>
    </rPh>
    <rPh sb="14" eb="16">
      <t>ボウエン</t>
    </rPh>
    <rPh sb="16" eb="18">
      <t>セイノウ</t>
    </rPh>
    <phoneticPr fontId="1"/>
  </si>
  <si>
    <t>○○　○○</t>
    <phoneticPr fontId="1"/>
  </si>
  <si>
    <t>社会福祉施設関係調書（保育所）</t>
    <phoneticPr fontId="1"/>
  </si>
  <si>
    <t>定員(入所可能数)</t>
    <rPh sb="0" eb="2">
      <t>テイイン</t>
    </rPh>
    <rPh sb="3" eb="5">
      <t>ニュウショ</t>
    </rPh>
    <rPh sb="5" eb="7">
      <t>カノウ</t>
    </rPh>
    <rPh sb="7" eb="8">
      <t>スウ</t>
    </rPh>
    <phoneticPr fontId="1"/>
  </si>
  <si>
    <t>現員(私的契約児)</t>
    <rPh sb="0" eb="2">
      <t>ゲンイン</t>
    </rPh>
    <rPh sb="3" eb="5">
      <t>シテキ</t>
    </rPh>
    <rPh sb="5" eb="7">
      <t>ケイヤク</t>
    </rPh>
    <rPh sb="7" eb="8">
      <t>ジ</t>
    </rPh>
    <phoneticPr fontId="1"/>
  </si>
  <si>
    <t>電話：</t>
    <rPh sb="0" eb="2">
      <t>デンワ</t>
    </rPh>
    <phoneticPr fontId="1"/>
  </si>
  <si>
    <t>（注）</t>
    <rPh sb="1" eb="2">
      <t>チュウ</t>
    </rPh>
    <phoneticPr fontId="1"/>
  </si>
  <si>
    <t>直近４週間の
実労働時間の
合計</t>
    <rPh sb="0" eb="1">
      <t>チョク</t>
    </rPh>
    <rPh sb="1" eb="2">
      <t>キン</t>
    </rPh>
    <rPh sb="3" eb="5">
      <t>シュウカン</t>
    </rPh>
    <rPh sb="7" eb="8">
      <t>ジツ</t>
    </rPh>
    <rPh sb="8" eb="10">
      <t>ロウドウ</t>
    </rPh>
    <rPh sb="10" eb="12">
      <t>ジカン</t>
    </rPh>
    <rPh sb="14" eb="16">
      <t>ゴウケイ</t>
    </rPh>
    <phoneticPr fontId="1"/>
  </si>
  <si>
    <t>　③　給与栄養量</t>
    <phoneticPr fontId="1"/>
  </si>
  <si>
    <t>・独自の献立を作成（作成者：　　　　　　　　　　　　　　　　　　　　　　　　）</t>
    <rPh sb="1" eb="3">
      <t>ドクジ</t>
    </rPh>
    <rPh sb="4" eb="6">
      <t>コンダテ</t>
    </rPh>
    <rPh sb="7" eb="9">
      <t>サクセイ</t>
    </rPh>
    <rPh sb="10" eb="13">
      <t>サクセイシャ</t>
    </rPh>
    <phoneticPr fontId="1"/>
  </si>
  <si>
    <t>（「有」の場合の具体的内容）</t>
    <phoneticPr fontId="1"/>
  </si>
  <si>
    <t>（注）１　この表は、指導監査実施日の属する月の前月の初日現在で記載してください。</t>
    <rPh sb="1" eb="2">
      <t>チュウ</t>
    </rPh>
    <rPh sb="7" eb="8">
      <t>ヒョウ</t>
    </rPh>
    <rPh sb="10" eb="12">
      <t>シドウ</t>
    </rPh>
    <rPh sb="12" eb="14">
      <t>カンサ</t>
    </rPh>
    <rPh sb="14" eb="16">
      <t>ジッシ</t>
    </rPh>
    <rPh sb="16" eb="17">
      <t>ヒ</t>
    </rPh>
    <rPh sb="18" eb="19">
      <t>ゾク</t>
    </rPh>
    <rPh sb="21" eb="22">
      <t>ツキ</t>
    </rPh>
    <rPh sb="23" eb="24">
      <t>ゼン</t>
    </rPh>
    <rPh sb="24" eb="25">
      <t>ツキ</t>
    </rPh>
    <rPh sb="26" eb="28">
      <t>ショニチ</t>
    </rPh>
    <rPh sb="28" eb="30">
      <t>ゲンザイ</t>
    </rPh>
    <rPh sb="31" eb="33">
      <t>キサイ</t>
    </rPh>
    <phoneticPr fontId="1"/>
  </si>
  <si>
    <t>（具体的に記載してください）</t>
    <rPh sb="1" eb="4">
      <t>グタイテキ</t>
    </rPh>
    <rPh sb="5" eb="7">
      <t>キサイ</t>
    </rPh>
    <phoneticPr fontId="1"/>
  </si>
  <si>
    <t>（注）「備考」欄には、給食を実施しなかった理由を記載してください。</t>
    <rPh sb="1" eb="2">
      <t>チュウ</t>
    </rPh>
    <rPh sb="4" eb="6">
      <t>ビコウ</t>
    </rPh>
    <rPh sb="7" eb="8">
      <t>ラン</t>
    </rPh>
    <rPh sb="11" eb="13">
      <t>キュウショク</t>
    </rPh>
    <rPh sb="14" eb="16">
      <t>ジッシ</t>
    </rPh>
    <rPh sb="21" eb="23">
      <t>リユウ</t>
    </rPh>
    <rPh sb="24" eb="26">
      <t>キサイ</t>
    </rPh>
    <phoneticPr fontId="1"/>
  </si>
  <si>
    <t>※指導監査直近時まで記載してください。</t>
    <rPh sb="1" eb="3">
      <t>シドウ</t>
    </rPh>
    <rPh sb="3" eb="5">
      <t>カンサ</t>
    </rPh>
    <rPh sb="5" eb="6">
      <t>チョク</t>
    </rPh>
    <rPh sb="6" eb="7">
      <t>キン</t>
    </rPh>
    <rPh sb="7" eb="8">
      <t>ジ</t>
    </rPh>
    <rPh sb="10" eb="12">
      <t>キサイ</t>
    </rPh>
    <phoneticPr fontId="1"/>
  </si>
  <si>
    <t>会議等の内容（具体的に記載してください）</t>
    <rPh sb="0" eb="2">
      <t>カイギ</t>
    </rPh>
    <rPh sb="2" eb="3">
      <t>トウ</t>
    </rPh>
    <rPh sb="4" eb="6">
      <t>ナイヨウ</t>
    </rPh>
    <rPh sb="7" eb="10">
      <t>グタイテキ</t>
    </rPh>
    <rPh sb="11" eb="13">
      <t>キサイ</t>
    </rPh>
    <phoneticPr fontId="1"/>
  </si>
  <si>
    <t>（陽性結果があった場合には、その後の対応について記載してください。）</t>
  </si>
  <si>
    <t>（注）１　本表は職種別に別葉として、職員の勤務形態について右下欄の符号の例にならって、それぞれの勤務形態がわかるように作成してください。</t>
    <rPh sb="1" eb="2">
      <t>チュウ</t>
    </rPh>
    <rPh sb="5" eb="6">
      <t>ホン</t>
    </rPh>
    <rPh sb="6" eb="7">
      <t>ヒョウ</t>
    </rPh>
    <rPh sb="8" eb="10">
      <t>ショクシュ</t>
    </rPh>
    <rPh sb="10" eb="11">
      <t>ベツ</t>
    </rPh>
    <rPh sb="12" eb="13">
      <t>ベツ</t>
    </rPh>
    <rPh sb="13" eb="14">
      <t>ハ</t>
    </rPh>
    <rPh sb="18" eb="20">
      <t>ショクイン</t>
    </rPh>
    <rPh sb="21" eb="23">
      <t>キンム</t>
    </rPh>
    <rPh sb="23" eb="25">
      <t>ケイタイ</t>
    </rPh>
    <rPh sb="29" eb="31">
      <t>ミギシタ</t>
    </rPh>
    <rPh sb="31" eb="32">
      <t>ラン</t>
    </rPh>
    <rPh sb="33" eb="35">
      <t>フゴウ</t>
    </rPh>
    <rPh sb="36" eb="37">
      <t>レイ</t>
    </rPh>
    <rPh sb="48" eb="50">
      <t>キンム</t>
    </rPh>
    <rPh sb="50" eb="52">
      <t>ケイタイ</t>
    </rPh>
    <rPh sb="59" eb="61">
      <t>サクセイ</t>
    </rPh>
    <phoneticPr fontId="1"/>
  </si>
  <si>
    <t>関連法令略称</t>
    <phoneticPr fontId="1"/>
  </si>
  <si>
    <t>　　　　　　　　　　　　「大規模食中毒対策等について」別添「大量調理施設衛生管理マニュアル」</t>
    <rPh sb="13" eb="16">
      <t>ダイキボ</t>
    </rPh>
    <rPh sb="16" eb="19">
      <t>ショクチュウドク</t>
    </rPh>
    <rPh sb="19" eb="21">
      <t>タイサク</t>
    </rPh>
    <rPh sb="21" eb="22">
      <t>トウ</t>
    </rPh>
    <rPh sb="27" eb="29">
      <t>ベッテン</t>
    </rPh>
    <phoneticPr fontId="1"/>
  </si>
  <si>
    <r>
      <t>⑪　検食の実施状況</t>
    </r>
    <r>
      <rPr>
        <sz val="8"/>
        <rFont val="ＭＳ Ｐ明朝"/>
        <family val="1"/>
        <charset val="128"/>
      </rPr>
      <t>（※食品安全通知②）</t>
    </r>
    <rPh sb="2" eb="3">
      <t>ケン</t>
    </rPh>
    <rPh sb="3" eb="4">
      <t>ショク</t>
    </rPh>
    <rPh sb="5" eb="7">
      <t>ジッシ</t>
    </rPh>
    <rPh sb="7" eb="9">
      <t>ジョウキョウ</t>
    </rPh>
    <phoneticPr fontId="1"/>
  </si>
  <si>
    <t>（３）防災設備等の状況</t>
    <rPh sb="3" eb="5">
      <t>ボウサイ</t>
    </rPh>
    <rPh sb="5" eb="7">
      <t>セツビ</t>
    </rPh>
    <rPh sb="7" eb="8">
      <t>トウ</t>
    </rPh>
    <rPh sb="9" eb="11">
      <t>ジョウキョウ</t>
    </rPh>
    <phoneticPr fontId="1"/>
  </si>
  <si>
    <t>（４）消防計画及び防火管理者の届出状況</t>
    <rPh sb="3" eb="5">
      <t>ショウボウ</t>
    </rPh>
    <rPh sb="5" eb="7">
      <t>ケイカク</t>
    </rPh>
    <rPh sb="7" eb="8">
      <t>オヨ</t>
    </rPh>
    <rPh sb="9" eb="11">
      <t>ボウカ</t>
    </rPh>
    <rPh sb="11" eb="14">
      <t>カンリシャ</t>
    </rPh>
    <rPh sb="15" eb="17">
      <t>トドケデ</t>
    </rPh>
    <rPh sb="17" eb="19">
      <t>ジョウキョウ</t>
    </rPh>
    <phoneticPr fontId="1"/>
  </si>
  <si>
    <t>（５）各種防災訓練の実施状況</t>
    <rPh sb="3" eb="5">
      <t>カクシュ</t>
    </rPh>
    <rPh sb="5" eb="7">
      <t>ボウサイ</t>
    </rPh>
    <rPh sb="7" eb="9">
      <t>クンレン</t>
    </rPh>
    <rPh sb="10" eb="12">
      <t>ジッシ</t>
    </rPh>
    <rPh sb="12" eb="14">
      <t>ジョウキョウ</t>
    </rPh>
    <phoneticPr fontId="1"/>
  </si>
  <si>
    <t>（６）緊急時連絡網等の整備状況</t>
    <rPh sb="3" eb="6">
      <t>キンキュウジ</t>
    </rPh>
    <rPh sb="6" eb="9">
      <t>レンラクモウ</t>
    </rPh>
    <rPh sb="9" eb="10">
      <t>トウ</t>
    </rPh>
    <rPh sb="11" eb="13">
      <t>セイビ</t>
    </rPh>
    <rPh sb="13" eb="15">
      <t>ジョウキョウ</t>
    </rPh>
    <phoneticPr fontId="1"/>
  </si>
  <si>
    <t>（７）消防署の立入検査の状況</t>
    <rPh sb="3" eb="6">
      <t>ショウボウショ</t>
    </rPh>
    <rPh sb="7" eb="9">
      <t>タチイリ</t>
    </rPh>
    <rPh sb="9" eb="11">
      <t>ケンサ</t>
    </rPh>
    <rPh sb="12" eb="14">
      <t>ジョウキョウ</t>
    </rPh>
    <phoneticPr fontId="1"/>
  </si>
  <si>
    <t>（８）防災設備の保守点検の状況</t>
    <rPh sb="3" eb="5">
      <t>ボウサイ</t>
    </rPh>
    <rPh sb="5" eb="7">
      <t>セツビ</t>
    </rPh>
    <rPh sb="8" eb="10">
      <t>ホシュ</t>
    </rPh>
    <rPh sb="10" eb="12">
      <t>テンケン</t>
    </rPh>
    <rPh sb="13" eb="15">
      <t>ジョウキョウ</t>
    </rPh>
    <phoneticPr fontId="1"/>
  </si>
  <si>
    <r>
      <t>（６）実労働時間及び年次有給休暇の取得状況</t>
    </r>
    <r>
      <rPr>
        <sz val="9"/>
        <rFont val="ＭＳ 明朝"/>
        <family val="1"/>
        <charset val="128"/>
      </rPr>
      <t>　（※労基法39条）</t>
    </r>
    <rPh sb="3" eb="4">
      <t>ジツ</t>
    </rPh>
    <rPh sb="4" eb="6">
      <t>ロウドウ</t>
    </rPh>
    <rPh sb="6" eb="8">
      <t>ジカン</t>
    </rPh>
    <rPh sb="8" eb="9">
      <t>オヨ</t>
    </rPh>
    <rPh sb="10" eb="12">
      <t>ネンジ</t>
    </rPh>
    <rPh sb="12" eb="14">
      <t>ユウキュウ</t>
    </rPh>
    <rPh sb="14" eb="16">
      <t>キュウカ</t>
    </rPh>
    <rPh sb="17" eb="19">
      <t>シュトク</t>
    </rPh>
    <rPh sb="19" eb="21">
      <t>ジョウキョウ</t>
    </rPh>
    <rPh sb="24" eb="27">
      <t>ロウキホウ</t>
    </rPh>
    <rPh sb="29" eb="30">
      <t>ジョウ</t>
    </rPh>
    <phoneticPr fontId="1"/>
  </si>
  <si>
    <t>消　防　用　設　備</t>
    <rPh sb="0" eb="1">
      <t>ショウ</t>
    </rPh>
    <rPh sb="2" eb="3">
      <t>ボウ</t>
    </rPh>
    <rPh sb="4" eb="5">
      <t>ヨウ</t>
    </rPh>
    <rPh sb="6" eb="7">
      <t>セツ</t>
    </rPh>
    <rPh sb="8" eb="9">
      <t>ソナエ</t>
    </rPh>
    <phoneticPr fontId="1"/>
  </si>
  <si>
    <t>※夜間（夜間想定）訓練を実施した場合は右（　）に再掲してください。</t>
    <rPh sb="1" eb="3">
      <t>ヤカン</t>
    </rPh>
    <rPh sb="4" eb="6">
      <t>ヤカン</t>
    </rPh>
    <rPh sb="6" eb="8">
      <t>ソウテイ</t>
    </rPh>
    <rPh sb="9" eb="11">
      <t>クンレン</t>
    </rPh>
    <rPh sb="12" eb="14">
      <t>ジッシ</t>
    </rPh>
    <rPh sb="16" eb="18">
      <t>バアイ</t>
    </rPh>
    <rPh sb="19" eb="20">
      <t>ミギ</t>
    </rPh>
    <rPh sb="24" eb="26">
      <t>サイケイ</t>
    </rPh>
    <phoneticPr fontId="1"/>
  </si>
  <si>
    <t>非常ベル、自動式サイレン、又は放送設備</t>
    <rPh sb="0" eb="2">
      <t>ヒジョウ</t>
    </rPh>
    <rPh sb="5" eb="7">
      <t>ジドウ</t>
    </rPh>
    <rPh sb="7" eb="8">
      <t>シキ</t>
    </rPh>
    <rPh sb="13" eb="14">
      <t>マタ</t>
    </rPh>
    <rPh sb="15" eb="17">
      <t>ホウソウ</t>
    </rPh>
    <rPh sb="17" eb="19">
      <t>セツビ</t>
    </rPh>
    <phoneticPr fontId="1"/>
  </si>
  <si>
    <t>実施日</t>
    <rPh sb="0" eb="2">
      <t>ジッシ</t>
    </rPh>
    <phoneticPr fontId="1"/>
  </si>
  <si>
    <t>指導指示等
の内容</t>
    <phoneticPr fontId="1"/>
  </si>
  <si>
    <t>採用日</t>
    <rPh sb="0" eb="1">
      <t>サイ</t>
    </rPh>
    <rPh sb="1" eb="2">
      <t>ヨウ</t>
    </rPh>
    <rPh sb="2" eb="3">
      <t>ヒ</t>
    </rPh>
    <phoneticPr fontId="1"/>
  </si>
  <si>
    <t>○野○子</t>
    <rPh sb="1" eb="2">
      <t>ノ</t>
    </rPh>
    <rPh sb="3" eb="4">
      <t>コ</t>
    </rPh>
    <phoneticPr fontId="1"/>
  </si>
  <si>
    <t>10年1か月</t>
    <rPh sb="2" eb="3">
      <t>ネン</t>
    </rPh>
    <rPh sb="5" eb="6">
      <t>ゲツ</t>
    </rPh>
    <phoneticPr fontId="1"/>
  </si>
  <si>
    <t>◇谷◇郎</t>
    <rPh sb="1" eb="2">
      <t>タニ</t>
    </rPh>
    <rPh sb="3" eb="4">
      <t>ロウ</t>
    </rPh>
    <phoneticPr fontId="1"/>
  </si>
  <si>
    <t>理事長</t>
    <rPh sb="0" eb="3">
      <t>リジチョウ</t>
    </rPh>
    <phoneticPr fontId="1"/>
  </si>
  <si>
    <t>理事長の子</t>
    <rPh sb="0" eb="3">
      <t>リジチョウ</t>
    </rPh>
    <rPh sb="4" eb="5">
      <t>コ</t>
    </rPh>
    <phoneticPr fontId="1"/>
  </si>
  <si>
    <t>年齢</t>
    <rPh sb="0" eb="1">
      <t>トシ</t>
    </rPh>
    <rPh sb="1" eb="2">
      <t>ヨワイ</t>
    </rPh>
    <phoneticPr fontId="1"/>
  </si>
  <si>
    <t>有　・　無</t>
    <rPh sb="0" eb="1">
      <t>ア</t>
    </rPh>
    <rPh sb="4" eb="5">
      <t>ム</t>
    </rPh>
    <phoneticPr fontId="1"/>
  </si>
  <si>
    <t>　④就業規則の制定・変更の際の、職員が自由に選んだ労働者代表の意見の聴取</t>
    <rPh sb="2" eb="4">
      <t>シュウギョウ</t>
    </rPh>
    <rPh sb="4" eb="6">
      <t>キソク</t>
    </rPh>
    <rPh sb="7" eb="9">
      <t>セイテイ</t>
    </rPh>
    <rPh sb="10" eb="12">
      <t>ヘンコウ</t>
    </rPh>
    <rPh sb="13" eb="14">
      <t>サイ</t>
    </rPh>
    <rPh sb="16" eb="18">
      <t>ショクイン</t>
    </rPh>
    <rPh sb="19" eb="21">
      <t>ジユウ</t>
    </rPh>
    <rPh sb="22" eb="23">
      <t>エラ</t>
    </rPh>
    <rPh sb="25" eb="28">
      <t>ロウドウシャ</t>
    </rPh>
    <rPh sb="28" eb="30">
      <t>ダイヒョウ</t>
    </rPh>
    <rPh sb="31" eb="33">
      <t>イケン</t>
    </rPh>
    <rPh sb="34" eb="36">
      <t>チョウシュ</t>
    </rPh>
    <phoneticPr fontId="1"/>
  </si>
  <si>
    <t>済　・　未</t>
    <rPh sb="0" eb="1">
      <t>スミ</t>
    </rPh>
    <rPh sb="4" eb="5">
      <t>ミ</t>
    </rPh>
    <phoneticPr fontId="1"/>
  </si>
  <si>
    <t>　⑥　　　　　〃　　　　　　　、社会福祉法人の場合、理事会での議決</t>
    <rPh sb="16" eb="20">
      <t>シャカイフクシ</t>
    </rPh>
    <rPh sb="20" eb="22">
      <t>ホウジン</t>
    </rPh>
    <rPh sb="23" eb="25">
      <t>バアイ</t>
    </rPh>
    <rPh sb="26" eb="29">
      <t>リジカイ</t>
    </rPh>
    <rPh sb="31" eb="33">
      <t>ギケツ</t>
    </rPh>
    <phoneticPr fontId="1"/>
  </si>
  <si>
    <t>　　（または事務決裁規則等による委任の範囲内で、理事長等の専決）</t>
    <rPh sb="6" eb="8">
      <t>ジム</t>
    </rPh>
    <rPh sb="8" eb="10">
      <t>ケッサイ</t>
    </rPh>
    <rPh sb="10" eb="12">
      <t>キソク</t>
    </rPh>
    <rPh sb="12" eb="13">
      <t>トウ</t>
    </rPh>
    <rPh sb="16" eb="18">
      <t>イニン</t>
    </rPh>
    <rPh sb="19" eb="21">
      <t>ハンイ</t>
    </rPh>
    <rPh sb="21" eb="22">
      <t>ナイ</t>
    </rPh>
    <rPh sb="24" eb="27">
      <t>リジチョウ</t>
    </rPh>
    <rPh sb="27" eb="28">
      <t>トウ</t>
    </rPh>
    <rPh sb="29" eb="31">
      <t>センケツ</t>
    </rPh>
    <phoneticPr fontId="1"/>
  </si>
  <si>
    <t>　　（給与規程やその別表も、就業規則に含まれるので同様です。以下同じ）</t>
    <rPh sb="30" eb="32">
      <t>イカ</t>
    </rPh>
    <rPh sb="32" eb="33">
      <t>オナ</t>
    </rPh>
    <phoneticPr fontId="1"/>
  </si>
  <si>
    <t>　⑤　　　　　〃　　　　　　　、労働基準監督署への届出</t>
    <rPh sb="22" eb="23">
      <t>ショ</t>
    </rPh>
    <rPh sb="25" eb="26">
      <t>トド</t>
    </rPh>
    <rPh sb="26" eb="27">
      <t>デ</t>
    </rPh>
    <phoneticPr fontId="1"/>
  </si>
  <si>
    <t>　⑥就業規則等の、実態と不整合の点</t>
    <rPh sb="2" eb="4">
      <t>シュウギョウ</t>
    </rPh>
    <rPh sb="4" eb="6">
      <t>キソク</t>
    </rPh>
    <rPh sb="6" eb="7">
      <t>トウ</t>
    </rPh>
    <rPh sb="9" eb="11">
      <t>ジッタイ</t>
    </rPh>
    <rPh sb="12" eb="15">
      <t>フセイゴウ</t>
    </rPh>
    <rPh sb="16" eb="17">
      <t>テン</t>
    </rPh>
    <phoneticPr fontId="1"/>
  </si>
  <si>
    <t>無　・　有</t>
    <rPh sb="0" eb="1">
      <t>ム</t>
    </rPh>
    <rPh sb="4" eb="5">
      <t>ア</t>
    </rPh>
    <phoneticPr fontId="1"/>
  </si>
  <si>
    <t>保育士</t>
    <rPh sb="0" eb="3">
      <t>ホイクシ</t>
    </rPh>
    <phoneticPr fontId="1"/>
  </si>
  <si>
    <t>○○○○○○○○。
○○○、○○。
なお、給食会議を兼ねる。</t>
    <rPh sb="21" eb="23">
      <t>キュウショク</t>
    </rPh>
    <rPh sb="23" eb="25">
      <t>カイギ</t>
    </rPh>
    <rPh sb="26" eb="27">
      <t>カ</t>
    </rPh>
    <phoneticPr fontId="1"/>
  </si>
  <si>
    <t>（注）「講師」欄は、外部から講師を招いた場合は講師名の前に「外」と記載してください。</t>
    <rPh sb="1" eb="2">
      <t>チュウ</t>
    </rPh>
    <rPh sb="4" eb="6">
      <t>コウシ</t>
    </rPh>
    <rPh sb="7" eb="8">
      <t>ラン</t>
    </rPh>
    <rPh sb="10" eb="12">
      <t>ガイブ</t>
    </rPh>
    <rPh sb="14" eb="16">
      <t>コウシ</t>
    </rPh>
    <rPh sb="17" eb="18">
      <t>マネ</t>
    </rPh>
    <rPh sb="20" eb="22">
      <t>バアイ</t>
    </rPh>
    <phoneticPr fontId="1"/>
  </si>
  <si>
    <t>　②参加者の偏りがないように配慮していますか。</t>
    <rPh sb="2" eb="5">
      <t>サンカシャ</t>
    </rPh>
    <rPh sb="6" eb="7">
      <t>カタヨ</t>
    </rPh>
    <rPh sb="14" eb="16">
      <t>ハイリョ</t>
    </rPh>
    <phoneticPr fontId="1"/>
  </si>
  <si>
    <t>　①計画的に実施していますか。（研修計画の作成等）</t>
    <rPh sb="2" eb="4">
      <t>ケイカク</t>
    </rPh>
    <rPh sb="4" eb="5">
      <t>テキ</t>
    </rPh>
    <rPh sb="6" eb="8">
      <t>ジッシ</t>
    </rPh>
    <rPh sb="16" eb="18">
      <t>ケンシュウ</t>
    </rPh>
    <rPh sb="18" eb="20">
      <t>ケイカク</t>
    </rPh>
    <rPh sb="21" eb="23">
      <t>サクセイ</t>
    </rPh>
    <rPh sb="23" eb="24">
      <t>トウ</t>
    </rPh>
    <phoneticPr fontId="1"/>
  </si>
  <si>
    <t>適　・　否</t>
    <rPh sb="0" eb="1">
      <t>テキ</t>
    </rPh>
    <rPh sb="4" eb="5">
      <t>イナ</t>
    </rPh>
    <phoneticPr fontId="1"/>
  </si>
  <si>
    <t>　③また、職員の育成上必要な研修がもれないよう配慮していますか。</t>
    <rPh sb="5" eb="7">
      <t>ショクイン</t>
    </rPh>
    <rPh sb="8" eb="10">
      <t>イクセイ</t>
    </rPh>
    <rPh sb="10" eb="11">
      <t>ジョウ</t>
    </rPh>
    <rPh sb="11" eb="13">
      <t>ヒツヨウ</t>
    </rPh>
    <rPh sb="14" eb="16">
      <t>ケンシュウ</t>
    </rPh>
    <rPh sb="23" eb="25">
      <t>ハイリョ</t>
    </rPh>
    <phoneticPr fontId="1"/>
  </si>
  <si>
    <t>　　・施設内研修</t>
    <phoneticPr fontId="1"/>
  </si>
  <si>
    <t>　　・施設外研修</t>
    <rPh sb="5" eb="6">
      <t>ソト</t>
    </rPh>
    <phoneticPr fontId="1"/>
  </si>
  <si>
    <t>実施日、詳細内容等</t>
    <rPh sb="0" eb="1">
      <t>ジツ</t>
    </rPh>
    <rPh sb="1" eb="2">
      <t>シ</t>
    </rPh>
    <rPh sb="2" eb="3">
      <t>ヒ</t>
    </rPh>
    <rPh sb="4" eb="6">
      <t>ショウサイ</t>
    </rPh>
    <rPh sb="6" eb="7">
      <t>ウチ</t>
    </rPh>
    <rPh sb="7" eb="8">
      <t>カタチ</t>
    </rPh>
    <rPh sb="8" eb="9">
      <t>トウ</t>
    </rPh>
    <phoneticPr fontId="1"/>
  </si>
  <si>
    <t>（２）上記研修以外に、施設職員の資格取得や自己研鑽への配慮があれば、記載して下さい。</t>
    <rPh sb="3" eb="5">
      <t>ジョウキ</t>
    </rPh>
    <rPh sb="5" eb="7">
      <t>ケンシュウ</t>
    </rPh>
    <rPh sb="7" eb="9">
      <t>イガイ</t>
    </rPh>
    <rPh sb="11" eb="13">
      <t>シセツ</t>
    </rPh>
    <rPh sb="13" eb="15">
      <t>ショクイン</t>
    </rPh>
    <rPh sb="16" eb="18">
      <t>シカク</t>
    </rPh>
    <rPh sb="18" eb="20">
      <t>シュトク</t>
    </rPh>
    <rPh sb="21" eb="23">
      <t>ジコ</t>
    </rPh>
    <rPh sb="23" eb="25">
      <t>ケンサン</t>
    </rPh>
    <rPh sb="27" eb="29">
      <t>ハイリョ</t>
    </rPh>
    <rPh sb="34" eb="36">
      <t>キサイ</t>
    </rPh>
    <rPh sb="38" eb="39">
      <t>クダ</t>
    </rPh>
    <phoneticPr fontId="1"/>
  </si>
  <si>
    <t>（１）施設で主催する研修の状況を記載して下さい。</t>
    <rPh sb="3" eb="5">
      <t>シセツ</t>
    </rPh>
    <rPh sb="6" eb="8">
      <t>シュサイ</t>
    </rPh>
    <rPh sb="10" eb="12">
      <t>ケンシュウ</t>
    </rPh>
    <rPh sb="13" eb="15">
      <t>ジョウキョウ</t>
    </rPh>
    <rPh sb="16" eb="18">
      <t>キサイ</t>
    </rPh>
    <rPh sb="20" eb="21">
      <t>クダ</t>
    </rPh>
    <phoneticPr fontId="1"/>
  </si>
  <si>
    <t>（例：自己研鑽のための研修参加は年３日まで出勤とみなす。○○資格を取得すれば手当がある。など）</t>
    <rPh sb="1" eb="2">
      <t>レイ</t>
    </rPh>
    <rPh sb="3" eb="5">
      <t>ジコ</t>
    </rPh>
    <rPh sb="5" eb="7">
      <t>ケンサン</t>
    </rPh>
    <rPh sb="11" eb="13">
      <t>ケンシュウ</t>
    </rPh>
    <rPh sb="13" eb="15">
      <t>サンカ</t>
    </rPh>
    <rPh sb="16" eb="17">
      <t>ネン</t>
    </rPh>
    <rPh sb="18" eb="19">
      <t>ニチ</t>
    </rPh>
    <rPh sb="21" eb="23">
      <t>シュッキン</t>
    </rPh>
    <rPh sb="30" eb="32">
      <t>シカク</t>
    </rPh>
    <rPh sb="33" eb="35">
      <t>シュトク</t>
    </rPh>
    <rPh sb="38" eb="40">
      <t>テアテ</t>
    </rPh>
    <phoneticPr fontId="1"/>
  </si>
  <si>
    <t>（３）法定のもの以外の、施設職員の福利厚生策の実施状況を記載して下さい。</t>
    <rPh sb="3" eb="5">
      <t>ホウテイ</t>
    </rPh>
    <rPh sb="8" eb="10">
      <t>イガイ</t>
    </rPh>
    <rPh sb="12" eb="14">
      <t>シセツ</t>
    </rPh>
    <rPh sb="14" eb="16">
      <t>ショクイン</t>
    </rPh>
    <rPh sb="17" eb="19">
      <t>フクリ</t>
    </rPh>
    <rPh sb="19" eb="21">
      <t>コウセイ</t>
    </rPh>
    <rPh sb="21" eb="22">
      <t>サク</t>
    </rPh>
    <rPh sb="23" eb="25">
      <t>ジッシ</t>
    </rPh>
    <rPh sb="25" eb="27">
      <t>ジョウキョウ</t>
    </rPh>
    <rPh sb="28" eb="30">
      <t>キサイ</t>
    </rPh>
    <rPh sb="32" eb="33">
      <t>クダ</t>
    </rPh>
    <phoneticPr fontId="1"/>
  </si>
  <si>
    <t>５　職員会議等の実施状況を記載して下さい。</t>
    <rPh sb="2" eb="4">
      <t>ショクイン</t>
    </rPh>
    <rPh sb="4" eb="6">
      <t>カイギ</t>
    </rPh>
    <rPh sb="6" eb="7">
      <t>トウ</t>
    </rPh>
    <rPh sb="8" eb="10">
      <t>ジッシ</t>
    </rPh>
    <rPh sb="10" eb="12">
      <t>ジョウキョウ</t>
    </rPh>
    <rPh sb="13" eb="15">
      <t>キサイ</t>
    </rPh>
    <rPh sb="17" eb="18">
      <t>クダ</t>
    </rPh>
    <phoneticPr fontId="1"/>
  </si>
  <si>
    <r>
      <rPr>
        <b/>
        <sz val="11"/>
        <rFont val="ＭＳ ゴシック"/>
        <family val="3"/>
        <charset val="128"/>
      </rPr>
      <t>４　施設職員の研修状況等</t>
    </r>
    <r>
      <rPr>
        <b/>
        <sz val="9"/>
        <rFont val="ＭＳ 明朝"/>
        <family val="1"/>
        <charset val="128"/>
      </rPr>
      <t>　</t>
    </r>
    <r>
      <rPr>
        <sz val="9"/>
        <rFont val="ＭＳ 明朝"/>
        <family val="1"/>
        <charset val="128"/>
      </rPr>
      <t>（※条例9条）</t>
    </r>
    <rPh sb="2" eb="4">
      <t>シセツ</t>
    </rPh>
    <rPh sb="4" eb="6">
      <t>ショクイン</t>
    </rPh>
    <rPh sb="7" eb="9">
      <t>ケンシュウ</t>
    </rPh>
    <rPh sb="9" eb="12">
      <t>ジョウキョウナド</t>
    </rPh>
    <rPh sb="15" eb="17">
      <t>ジョウレイ</t>
    </rPh>
    <rPh sb="18" eb="19">
      <t>ジョウ</t>
    </rPh>
    <phoneticPr fontId="1"/>
  </si>
  <si>
    <r>
      <rPr>
        <b/>
        <sz val="11"/>
        <rFont val="ＭＳ ゴシック"/>
        <family val="3"/>
        <charset val="128"/>
      </rPr>
      <t>６－２　その他の職員処遇に関する事項</t>
    </r>
    <r>
      <rPr>
        <sz val="11"/>
        <rFont val="ＭＳ ゴシック"/>
        <family val="3"/>
        <charset val="128"/>
      </rPr>
      <t>　（※規程、協定、帳簿等を自己点検して下さい。）</t>
    </r>
    <rPh sb="6" eb="7">
      <t>タ</t>
    </rPh>
    <rPh sb="8" eb="10">
      <t>ショクイン</t>
    </rPh>
    <rPh sb="10" eb="12">
      <t>ショグウ</t>
    </rPh>
    <rPh sb="13" eb="14">
      <t>カン</t>
    </rPh>
    <rPh sb="16" eb="18">
      <t>ジコウ</t>
    </rPh>
    <rPh sb="21" eb="23">
      <t>キテイ</t>
    </rPh>
    <rPh sb="24" eb="26">
      <t>キョウテイ</t>
    </rPh>
    <rPh sb="27" eb="29">
      <t>チョウボ</t>
    </rPh>
    <rPh sb="29" eb="30">
      <t>トウ</t>
    </rPh>
    <rPh sb="31" eb="33">
      <t>ジコ</t>
    </rPh>
    <rPh sb="33" eb="35">
      <t>テンケン</t>
    </rPh>
    <rPh sb="37" eb="38">
      <t>クダ</t>
    </rPh>
    <phoneticPr fontId="1"/>
  </si>
  <si>
    <t>　①労働者名簿（労基法107条）、賃金台帳（同法108条）</t>
    <rPh sb="2" eb="5">
      <t>ロウドウシャ</t>
    </rPh>
    <rPh sb="5" eb="7">
      <t>メイボ</t>
    </rPh>
    <rPh sb="8" eb="11">
      <t>ロウキホウ</t>
    </rPh>
    <rPh sb="14" eb="15">
      <t>ジョウ</t>
    </rPh>
    <rPh sb="17" eb="19">
      <t>チンギン</t>
    </rPh>
    <rPh sb="19" eb="21">
      <t>ダイチョウ</t>
    </rPh>
    <rPh sb="22" eb="24">
      <t>ドウホウ</t>
    </rPh>
    <rPh sb="27" eb="28">
      <t>ジョウ</t>
    </rPh>
    <phoneticPr fontId="1"/>
  </si>
  <si>
    <t>　③前歴証明等（給与規程に前職歴の換算規定等がある場合）</t>
    <rPh sb="2" eb="4">
      <t>ゼンレキ</t>
    </rPh>
    <rPh sb="4" eb="6">
      <t>ショウメイ</t>
    </rPh>
    <rPh sb="6" eb="7">
      <t>トウ</t>
    </rPh>
    <rPh sb="10" eb="12">
      <t>キテイ</t>
    </rPh>
    <rPh sb="13" eb="14">
      <t>マエ</t>
    </rPh>
    <phoneticPr fontId="1"/>
  </si>
  <si>
    <t>　⑩雇用通知等で、労働条件を書面で取り交わしていますか。</t>
    <rPh sb="2" eb="4">
      <t>コヨウ</t>
    </rPh>
    <rPh sb="4" eb="7">
      <t>ツウチナド</t>
    </rPh>
    <rPh sb="9" eb="11">
      <t>ロウドウ</t>
    </rPh>
    <rPh sb="11" eb="13">
      <t>ジョウケン</t>
    </rPh>
    <rPh sb="14" eb="16">
      <t>ショメン</t>
    </rPh>
    <rPh sb="17" eb="18">
      <t>ト</t>
    </rPh>
    <rPh sb="19" eb="20">
      <t>カ</t>
    </rPh>
    <phoneticPr fontId="1"/>
  </si>
  <si>
    <t>　⑫最低賃金を下回っていませんか。</t>
    <rPh sb="2" eb="4">
      <t>サイテイ</t>
    </rPh>
    <rPh sb="4" eb="6">
      <t>チンギン</t>
    </rPh>
    <rPh sb="7" eb="9">
      <t>シタマワ</t>
    </rPh>
    <phoneticPr fontId="1"/>
  </si>
  <si>
    <t>適　・　否</t>
    <rPh sb="0" eb="1">
      <t>テキ</t>
    </rPh>
    <phoneticPr fontId="1"/>
  </si>
  <si>
    <t>就業規則の定め</t>
    <phoneticPr fontId="1"/>
  </si>
  <si>
    <t>有　・　無</t>
    <phoneticPr fontId="1"/>
  </si>
  <si>
    <t>有　・　無</t>
    <phoneticPr fontId="1"/>
  </si>
  <si>
    <t>園規則等の定め</t>
    <rPh sb="0" eb="1">
      <t>エン</t>
    </rPh>
    <rPh sb="1" eb="3">
      <t>キソク</t>
    </rPh>
    <rPh sb="3" eb="4">
      <t>トウ</t>
    </rPh>
    <rPh sb="5" eb="6">
      <t>サダ</t>
    </rPh>
    <phoneticPr fontId="1"/>
  </si>
  <si>
    <t>　②職に関する資格免許証等（保育士については「保育士証」が必須。法18条の4）</t>
    <rPh sb="2" eb="3">
      <t>ショク</t>
    </rPh>
    <rPh sb="4" eb="5">
      <t>カン</t>
    </rPh>
    <rPh sb="7" eb="9">
      <t>シカク</t>
    </rPh>
    <rPh sb="9" eb="12">
      <t>メンキョショウ</t>
    </rPh>
    <rPh sb="12" eb="13">
      <t>トウ</t>
    </rPh>
    <rPh sb="14" eb="17">
      <t>ホイクシ</t>
    </rPh>
    <rPh sb="23" eb="26">
      <t>ホイクシ</t>
    </rPh>
    <rPh sb="26" eb="27">
      <t>アカシ</t>
    </rPh>
    <rPh sb="29" eb="31">
      <t>ヒッス</t>
    </rPh>
    <rPh sb="32" eb="33">
      <t>ホウ</t>
    </rPh>
    <rPh sb="35" eb="36">
      <t>ジョウ</t>
    </rPh>
    <phoneticPr fontId="1"/>
  </si>
  <si>
    <t>（１）職員台帳等の備え付け</t>
    <rPh sb="3" eb="5">
      <t>ショクイン</t>
    </rPh>
    <rPh sb="5" eb="7">
      <t>ダイチョウ</t>
    </rPh>
    <rPh sb="7" eb="8">
      <t>トウ</t>
    </rPh>
    <rPh sb="9" eb="10">
      <t>ソナ</t>
    </rPh>
    <rPh sb="11" eb="12">
      <t>ツ</t>
    </rPh>
    <phoneticPr fontId="1"/>
  </si>
  <si>
    <t>（２）就業規則等の変更手続きや周知</t>
    <rPh sb="3" eb="5">
      <t>シュウギョウ</t>
    </rPh>
    <rPh sb="5" eb="7">
      <t>キソク</t>
    </rPh>
    <rPh sb="7" eb="8">
      <t>トウ</t>
    </rPh>
    <rPh sb="9" eb="11">
      <t>ヘンコウ</t>
    </rPh>
    <rPh sb="11" eb="13">
      <t>テツヅ</t>
    </rPh>
    <rPh sb="15" eb="17">
      <t>シュウチ</t>
    </rPh>
    <phoneticPr fontId="1"/>
  </si>
  <si>
    <t>（３）協定等の届出、締結</t>
    <rPh sb="3" eb="5">
      <t>キョウテイ</t>
    </rPh>
    <rPh sb="5" eb="6">
      <t>トウ</t>
    </rPh>
    <rPh sb="7" eb="9">
      <t>トドケデ</t>
    </rPh>
    <rPh sb="10" eb="12">
      <t>テイケツ</t>
    </rPh>
    <phoneticPr fontId="1"/>
  </si>
  <si>
    <t>（１）</t>
    <phoneticPr fontId="1"/>
  </si>
  <si>
    <t>(例)</t>
    <rPh sb="1" eb="2">
      <t>レイ</t>
    </rPh>
    <phoneticPr fontId="1"/>
  </si>
  <si>
    <t>休憩</t>
    <rPh sb="0" eb="2">
      <t>キュウケイ</t>
    </rPh>
    <phoneticPr fontId="1"/>
  </si>
  <si>
    <t>←</t>
    <phoneticPr fontId="1"/>
  </si>
  <si>
    <t>─</t>
    <phoneticPr fontId="1"/>
  </si>
  <si>
    <t>─</t>
    <phoneticPr fontId="1"/>
  </si>
  <si>
    <t>→</t>
    <phoneticPr fontId="1"/>
  </si>
  <si>
    <t>実働</t>
    <rPh sb="0" eb="1">
      <t>ミ</t>
    </rPh>
    <rPh sb="1" eb="2">
      <t>ドウ</t>
    </rPh>
    <phoneticPr fontId="1"/>
  </si>
  <si>
    <t>休憩</t>
    <rPh sb="0" eb="1">
      <t>キュウ</t>
    </rPh>
    <rPh sb="1" eb="2">
      <t>イコイ</t>
    </rPh>
    <phoneticPr fontId="1"/>
  </si>
  <si>
    <t>（注）指導監査の直近の、平日の状況により記入してください。</t>
    <rPh sb="3" eb="5">
      <t>シドウ</t>
    </rPh>
    <rPh sb="5" eb="7">
      <t>カンサ</t>
    </rPh>
    <rPh sb="8" eb="10">
      <t>チョッキン</t>
    </rPh>
    <rPh sb="12" eb="14">
      <t>ヘイジツ</t>
    </rPh>
    <rPh sb="15" eb="17">
      <t>ジョウキョウ</t>
    </rPh>
    <phoneticPr fontId="1"/>
  </si>
  <si>
    <t>（５）</t>
    <phoneticPr fontId="1"/>
  </si>
  <si>
    <t>今年度への
繰越日数</t>
    <rPh sb="0" eb="1">
      <t>イマ</t>
    </rPh>
    <phoneticPr fontId="1"/>
  </si>
  <si>
    <t>昨年度の
保有日数</t>
    <rPh sb="0" eb="2">
      <t>サクネン</t>
    </rPh>
    <phoneticPr fontId="1"/>
  </si>
  <si>
    <t>昨年度の
取得日数</t>
    <rPh sb="0" eb="2">
      <t>サクネン</t>
    </rPh>
    <phoneticPr fontId="1"/>
  </si>
  <si>
    <t>今年度の
付与日数</t>
    <rPh sb="0" eb="1">
      <t>イマ</t>
    </rPh>
    <phoneticPr fontId="1"/>
  </si>
  <si>
    <t>今年度の
保有日数</t>
    <rPh sb="0" eb="1">
      <t>イマ</t>
    </rPh>
    <phoneticPr fontId="1"/>
  </si>
  <si>
    <t>　（注）１　有給休暇の付与の単位となる期間が、会計年度と一致していない場合は、指導監査日の属する付与単位</t>
    <rPh sb="2" eb="3">
      <t>チュウ</t>
    </rPh>
    <rPh sb="6" eb="8">
      <t>ユウキュウ</t>
    </rPh>
    <rPh sb="8" eb="10">
      <t>キュウカ</t>
    </rPh>
    <rPh sb="11" eb="13">
      <t>フヨ</t>
    </rPh>
    <rPh sb="14" eb="16">
      <t>タンイ</t>
    </rPh>
    <rPh sb="19" eb="21">
      <t>キカン</t>
    </rPh>
    <rPh sb="23" eb="25">
      <t>カイケイ</t>
    </rPh>
    <rPh sb="25" eb="27">
      <t>ネンド</t>
    </rPh>
    <rPh sb="28" eb="30">
      <t>イッチ</t>
    </rPh>
    <rPh sb="35" eb="37">
      <t>バアイ</t>
    </rPh>
    <rPh sb="39" eb="41">
      <t>シドウ</t>
    </rPh>
    <rPh sb="41" eb="43">
      <t>カンサ</t>
    </rPh>
    <rPh sb="43" eb="44">
      <t>ビ</t>
    </rPh>
    <rPh sb="45" eb="46">
      <t>ゾク</t>
    </rPh>
    <rPh sb="48" eb="50">
      <t>フヨ</t>
    </rPh>
    <rPh sb="50" eb="52">
      <t>タンイ</t>
    </rPh>
    <phoneticPr fontId="1"/>
  </si>
  <si>
    <t>　　　　２　付与単位期間が統一されず、各職員ごとに採用時から起算している等の場合は、指導監査日が属する各</t>
    <rPh sb="6" eb="8">
      <t>フヨ</t>
    </rPh>
    <rPh sb="8" eb="10">
      <t>タンイ</t>
    </rPh>
    <rPh sb="10" eb="12">
      <t>キカン</t>
    </rPh>
    <rPh sb="13" eb="15">
      <t>トウイツ</t>
    </rPh>
    <rPh sb="19" eb="20">
      <t>カク</t>
    </rPh>
    <rPh sb="20" eb="22">
      <t>ショクイン</t>
    </rPh>
    <rPh sb="25" eb="28">
      <t>サイヨウジ</t>
    </rPh>
    <rPh sb="30" eb="32">
      <t>キサン</t>
    </rPh>
    <rPh sb="38" eb="40">
      <t>バアイ</t>
    </rPh>
    <rPh sb="42" eb="44">
      <t>シドウ</t>
    </rPh>
    <rPh sb="44" eb="46">
      <t>カンサ</t>
    </rPh>
    <rPh sb="46" eb="47">
      <t>ヒ</t>
    </rPh>
    <rPh sb="48" eb="49">
      <t>ゾク</t>
    </rPh>
    <rPh sb="51" eb="52">
      <t>カク</t>
    </rPh>
    <phoneticPr fontId="1"/>
  </si>
  <si>
    <t>①長時間労働の解消に努めていますか。</t>
    <rPh sb="1" eb="4">
      <t>チョウジカン</t>
    </rPh>
    <rPh sb="4" eb="6">
      <t>ロウドウ</t>
    </rPh>
    <rPh sb="7" eb="9">
      <t>カイショウ</t>
    </rPh>
    <rPh sb="10" eb="11">
      <t>ツト</t>
    </rPh>
    <phoneticPr fontId="1"/>
  </si>
  <si>
    <t>③有給休暇や育児・介護休業は、取得しやすいように適正な手続き</t>
    <rPh sb="1" eb="3">
      <t>ユウキュウ</t>
    </rPh>
    <rPh sb="3" eb="5">
      <t>キュウカ</t>
    </rPh>
    <rPh sb="6" eb="8">
      <t>イクジ</t>
    </rPh>
    <rPh sb="9" eb="11">
      <t>カイゴ</t>
    </rPh>
    <rPh sb="11" eb="13">
      <t>キュウギョウ</t>
    </rPh>
    <rPh sb="15" eb="17">
      <t>シュトク</t>
    </rPh>
    <rPh sb="24" eb="26">
      <t>テキセイ</t>
    </rPh>
    <rPh sb="27" eb="29">
      <t>テツヅ</t>
    </rPh>
    <phoneticPr fontId="1"/>
  </si>
  <si>
    <t>　をとっていますか。（理由を詳細に問わない、など。）</t>
    <rPh sb="11" eb="13">
      <t>リユウ</t>
    </rPh>
    <rPh sb="14" eb="16">
      <t>ショウサイ</t>
    </rPh>
    <rPh sb="17" eb="18">
      <t>ト</t>
    </rPh>
    <phoneticPr fontId="1"/>
  </si>
  <si>
    <t>　労務管理をし、所定の賃金を支払っていますか。</t>
    <rPh sb="8" eb="10">
      <t>ショテイ</t>
    </rPh>
    <rPh sb="11" eb="13">
      <t>チンギン</t>
    </rPh>
    <rPh sb="14" eb="16">
      <t>シハラ</t>
    </rPh>
    <phoneticPr fontId="1"/>
  </si>
  <si>
    <t>②職員会議やイベントの準備等、時間外労働が必要な場合、適正に</t>
    <rPh sb="1" eb="3">
      <t>ショクイン</t>
    </rPh>
    <rPh sb="3" eb="5">
      <t>カイギ</t>
    </rPh>
    <rPh sb="11" eb="13">
      <t>ジュンビ</t>
    </rPh>
    <rPh sb="13" eb="14">
      <t>トウ</t>
    </rPh>
    <rPh sb="15" eb="18">
      <t>ジカンガイ</t>
    </rPh>
    <rPh sb="18" eb="20">
      <t>ロウドウ</t>
    </rPh>
    <rPh sb="21" eb="23">
      <t>ヒツヨウ</t>
    </rPh>
    <rPh sb="24" eb="26">
      <t>バアイ</t>
    </rPh>
    <phoneticPr fontId="1"/>
  </si>
  <si>
    <t>①休憩時間は適切に付与していますか。（１日の労働時間が６時間超なら少なくとも４５分、８時間超なら少なくとも１時間。労基法34条）</t>
    <rPh sb="1" eb="3">
      <t>キュウケイ</t>
    </rPh>
    <rPh sb="3" eb="5">
      <t>ジカン</t>
    </rPh>
    <rPh sb="6" eb="8">
      <t>テキセツ</t>
    </rPh>
    <rPh sb="9" eb="11">
      <t>フヨ</t>
    </rPh>
    <rPh sb="20" eb="21">
      <t>ニチ</t>
    </rPh>
    <rPh sb="22" eb="24">
      <t>ロウドウ</t>
    </rPh>
    <rPh sb="24" eb="26">
      <t>ジカン</t>
    </rPh>
    <rPh sb="28" eb="30">
      <t>ジカン</t>
    </rPh>
    <rPh sb="30" eb="31">
      <t>コ</t>
    </rPh>
    <rPh sb="33" eb="34">
      <t>スク</t>
    </rPh>
    <rPh sb="40" eb="41">
      <t>フン</t>
    </rPh>
    <rPh sb="43" eb="45">
      <t>ジカン</t>
    </rPh>
    <rPh sb="45" eb="46">
      <t>コ</t>
    </rPh>
    <rPh sb="48" eb="49">
      <t>スク</t>
    </rPh>
    <rPh sb="54" eb="56">
      <t>ジカン</t>
    </rPh>
    <rPh sb="57" eb="60">
      <t>ロウキホウ</t>
    </rPh>
    <rPh sb="62" eb="63">
      <t>ジョウ</t>
    </rPh>
    <phoneticPr fontId="1"/>
  </si>
  <si>
    <t>②変形労働時間制をとっていない場合、１週間の労働時間は４０時間以内、また１日では８時間以内となっていますか。（労基法32条）</t>
    <rPh sb="1" eb="3">
      <t>ヘンケイ</t>
    </rPh>
    <rPh sb="3" eb="5">
      <t>ロウドウ</t>
    </rPh>
    <rPh sb="5" eb="8">
      <t>ジカンセイ</t>
    </rPh>
    <rPh sb="15" eb="17">
      <t>バアイ</t>
    </rPh>
    <rPh sb="19" eb="21">
      <t>シュウカン</t>
    </rPh>
    <rPh sb="22" eb="24">
      <t>ロウドウ</t>
    </rPh>
    <rPh sb="24" eb="26">
      <t>ジカン</t>
    </rPh>
    <rPh sb="29" eb="31">
      <t>ジカン</t>
    </rPh>
    <rPh sb="31" eb="33">
      <t>イナイ</t>
    </rPh>
    <rPh sb="41" eb="43">
      <t>ジカン</t>
    </rPh>
    <rPh sb="43" eb="45">
      <t>イナイ</t>
    </rPh>
    <phoneticPr fontId="1"/>
  </si>
  <si>
    <t>③変形労働時間制をとっている場合、変形期間を平均して１週間の労働時間は４０時間以内となっていますか。（労基法32条の2、同法32条の4）</t>
    <rPh sb="1" eb="3">
      <t>ヘンケイ</t>
    </rPh>
    <rPh sb="3" eb="5">
      <t>ロウドウ</t>
    </rPh>
    <rPh sb="5" eb="8">
      <t>ジカンセイ</t>
    </rPh>
    <rPh sb="14" eb="16">
      <t>バアイ</t>
    </rPh>
    <rPh sb="17" eb="19">
      <t>ヘンケイ</t>
    </rPh>
    <rPh sb="19" eb="21">
      <t>キカン</t>
    </rPh>
    <rPh sb="22" eb="24">
      <t>ヘイキン</t>
    </rPh>
    <rPh sb="27" eb="29">
      <t>シュウカン</t>
    </rPh>
    <rPh sb="30" eb="32">
      <t>ロウドウ</t>
    </rPh>
    <rPh sb="32" eb="34">
      <t>ジカン</t>
    </rPh>
    <rPh sb="37" eb="39">
      <t>ジカン</t>
    </rPh>
    <rPh sb="39" eb="41">
      <t>イナイ</t>
    </rPh>
    <rPh sb="60" eb="61">
      <t>ドウ</t>
    </rPh>
    <rPh sb="61" eb="62">
      <t>ホウ</t>
    </rPh>
    <rPh sb="64" eb="65">
      <t>ジョウ</t>
    </rPh>
    <phoneticPr fontId="1"/>
  </si>
  <si>
    <t>④変形労働時間制をとっている場合も、勤務表に定めない臨時の勤務延長等は、時間外労働として取り扱っていますか。（労基法32条の2等の解釈通知）</t>
    <rPh sb="1" eb="3">
      <t>ヘンケイ</t>
    </rPh>
    <rPh sb="3" eb="5">
      <t>ロウドウ</t>
    </rPh>
    <rPh sb="5" eb="8">
      <t>ジカンセイ</t>
    </rPh>
    <rPh sb="14" eb="16">
      <t>バアイ</t>
    </rPh>
    <rPh sb="18" eb="21">
      <t>キンムヒョウ</t>
    </rPh>
    <rPh sb="22" eb="23">
      <t>サダ</t>
    </rPh>
    <rPh sb="26" eb="28">
      <t>リンジ</t>
    </rPh>
    <rPh sb="29" eb="31">
      <t>キンム</t>
    </rPh>
    <rPh sb="31" eb="33">
      <t>エンチョウ</t>
    </rPh>
    <rPh sb="33" eb="34">
      <t>トウ</t>
    </rPh>
    <rPh sb="36" eb="39">
      <t>ジカンガイ</t>
    </rPh>
    <rPh sb="39" eb="41">
      <t>ロウドウ</t>
    </rPh>
    <rPh sb="44" eb="45">
      <t>ト</t>
    </rPh>
    <rPh sb="46" eb="47">
      <t>アツカ</t>
    </rPh>
    <rPh sb="63" eb="64">
      <t>トウ</t>
    </rPh>
    <rPh sb="65" eb="67">
      <t>カイシャク</t>
    </rPh>
    <rPh sb="67" eb="69">
      <t>ツウチ</t>
    </rPh>
    <phoneticPr fontId="1"/>
  </si>
  <si>
    <t>⑤１年単位の変形労働時間制をとっている場合、労働者代表と協定を締結し、労働基準監督署に届け出ていますか。（労基法32条の4）</t>
    <rPh sb="2" eb="5">
      <t>ネンタンイ</t>
    </rPh>
    <rPh sb="22" eb="25">
      <t>ロウドウシャ</t>
    </rPh>
    <rPh sb="25" eb="27">
      <t>ダイヒョウ</t>
    </rPh>
    <rPh sb="28" eb="30">
      <t>キョウテイ</t>
    </rPh>
    <rPh sb="31" eb="33">
      <t>テイケツ</t>
    </rPh>
    <rPh sb="35" eb="37">
      <t>ロウドウ</t>
    </rPh>
    <rPh sb="37" eb="39">
      <t>キジュン</t>
    </rPh>
    <rPh sb="39" eb="42">
      <t>カントクショ</t>
    </rPh>
    <rPh sb="43" eb="44">
      <t>トド</t>
    </rPh>
    <rPh sb="45" eb="46">
      <t>デ</t>
    </rPh>
    <phoneticPr fontId="1"/>
  </si>
  <si>
    <t>　　 日・曜日
　職員名</t>
    <rPh sb="3" eb="4">
      <t>ヒ</t>
    </rPh>
    <rPh sb="5" eb="7">
      <t>ヨウビ</t>
    </rPh>
    <phoneticPr fontId="1"/>
  </si>
  <si>
    <t>　⑧時間外労働に関する協定の、労働基準監督署への届出</t>
    <rPh sb="2" eb="5">
      <t>ジカンガイ</t>
    </rPh>
    <rPh sb="5" eb="7">
      <t>ロウドウ</t>
    </rPh>
    <rPh sb="8" eb="9">
      <t>カン</t>
    </rPh>
    <rPh sb="11" eb="13">
      <t>キョウテイ</t>
    </rPh>
    <rPh sb="15" eb="17">
      <t>ロウドウ</t>
    </rPh>
    <rPh sb="17" eb="19">
      <t>キジュン</t>
    </rPh>
    <rPh sb="19" eb="22">
      <t>カントクショ</t>
    </rPh>
    <rPh sb="24" eb="26">
      <t>トドケデ</t>
    </rPh>
    <phoneticPr fontId="1"/>
  </si>
  <si>
    <t>　⑭旅費の支給は、規程に基づき行っていますか。</t>
    <rPh sb="2" eb="4">
      <t>リョヒ</t>
    </rPh>
    <rPh sb="5" eb="7">
      <t>シキュウ</t>
    </rPh>
    <rPh sb="9" eb="11">
      <t>キテイ</t>
    </rPh>
    <rPh sb="12" eb="13">
      <t>モト</t>
    </rPh>
    <rPh sb="15" eb="16">
      <t>オコナ</t>
    </rPh>
    <phoneticPr fontId="1"/>
  </si>
  <si>
    <t>（５）その他（社会福祉法人が経営する保育所の場合）</t>
    <rPh sb="5" eb="6">
      <t>タ</t>
    </rPh>
    <rPh sb="7" eb="11">
      <t>シャカイフクシ</t>
    </rPh>
    <rPh sb="11" eb="13">
      <t>ホウジン</t>
    </rPh>
    <rPh sb="14" eb="16">
      <t>ケイエイ</t>
    </rPh>
    <rPh sb="18" eb="21">
      <t>ホイクショ</t>
    </rPh>
    <rPh sb="22" eb="24">
      <t>バアイ</t>
    </rPh>
    <phoneticPr fontId="1"/>
  </si>
  <si>
    <t>　⑯慶弔費の支給は、規程に基づき行っていますか。</t>
    <rPh sb="2" eb="4">
      <t>ケイチョウ</t>
    </rPh>
    <rPh sb="4" eb="5">
      <t>ヒ</t>
    </rPh>
    <phoneticPr fontId="1"/>
  </si>
  <si>
    <t>　⑮また、必要な旅行命令または決裁等を経て、職員を出張させていますか。</t>
    <rPh sb="5" eb="7">
      <t>ヒツヨウ</t>
    </rPh>
    <rPh sb="8" eb="10">
      <t>リョコウ</t>
    </rPh>
    <rPh sb="10" eb="12">
      <t>メイレイ</t>
    </rPh>
    <rPh sb="15" eb="17">
      <t>ケッサイ</t>
    </rPh>
    <rPh sb="17" eb="18">
      <t>トウ</t>
    </rPh>
    <rPh sb="19" eb="20">
      <t>ヘ</t>
    </rPh>
    <rPh sb="22" eb="24">
      <t>ショクイン</t>
    </rPh>
    <rPh sb="25" eb="27">
      <t>シュッチョウ</t>
    </rPh>
    <phoneticPr fontId="1"/>
  </si>
  <si>
    <t>　　いますか。</t>
    <phoneticPr fontId="1"/>
  </si>
  <si>
    <t>　⑰慶弔規程がない場合、理事会の審議や、または事務決裁規則等の範囲内で、それ</t>
    <rPh sb="2" eb="4">
      <t>ケイチョウ</t>
    </rPh>
    <rPh sb="4" eb="6">
      <t>キテイ</t>
    </rPh>
    <rPh sb="9" eb="11">
      <t>バアイ</t>
    </rPh>
    <rPh sb="12" eb="15">
      <t>リジカイ</t>
    </rPh>
    <rPh sb="16" eb="18">
      <t>シンギ</t>
    </rPh>
    <rPh sb="23" eb="25">
      <t>ジム</t>
    </rPh>
    <rPh sb="25" eb="27">
      <t>ケッサイ</t>
    </rPh>
    <rPh sb="27" eb="29">
      <t>キソク</t>
    </rPh>
    <rPh sb="29" eb="30">
      <t>トウ</t>
    </rPh>
    <rPh sb="31" eb="34">
      <t>ハンイナイ</t>
    </rPh>
    <phoneticPr fontId="1"/>
  </si>
  <si>
    <t>　　に基づく理事長等の専決がありますか。</t>
    <rPh sb="9" eb="10">
      <t>トウ</t>
    </rPh>
    <rPh sb="11" eb="13">
      <t>センケツ</t>
    </rPh>
    <phoneticPr fontId="1"/>
  </si>
  <si>
    <t>（※条例16条、歯科嘱託医通知）</t>
    <rPh sb="2" eb="4">
      <t>ジョウレイ</t>
    </rPh>
    <rPh sb="6" eb="7">
      <t>ジョウ</t>
    </rPh>
    <rPh sb="8" eb="10">
      <t>シカ</t>
    </rPh>
    <rPh sb="10" eb="13">
      <t>ショクタクイ</t>
    </rPh>
    <rPh sb="13" eb="15">
      <t>ツウチ</t>
    </rPh>
    <phoneticPr fontId="1"/>
  </si>
  <si>
    <t>・金沢市の作成したものをそのまま使用</t>
    <rPh sb="1" eb="3">
      <t>カナザワ</t>
    </rPh>
    <rPh sb="3" eb="4">
      <t>シ</t>
    </rPh>
    <rPh sb="5" eb="7">
      <t>サクセイ</t>
    </rPh>
    <rPh sb="16" eb="18">
      <t>シヨウ</t>
    </rPh>
    <phoneticPr fontId="1"/>
  </si>
  <si>
    <t>・金沢市の作成したものを一部手直しして使用</t>
    <rPh sb="1" eb="3">
      <t>カナザワ</t>
    </rPh>
    <rPh sb="3" eb="4">
      <t>シ</t>
    </rPh>
    <rPh sb="5" eb="7">
      <t>サクセイ</t>
    </rPh>
    <rPh sb="12" eb="14">
      <t>イチブ</t>
    </rPh>
    <rPh sb="14" eb="15">
      <t>テ</t>
    </rPh>
    <rPh sb="15" eb="16">
      <t>ナオ</t>
    </rPh>
    <rPh sb="19" eb="21">
      <t>シヨウ</t>
    </rPh>
    <phoneticPr fontId="1"/>
  </si>
  <si>
    <t>調理員</t>
    <rPh sb="0" eb="3">
      <t>チョウリイン</t>
    </rPh>
    <phoneticPr fontId="1"/>
  </si>
  <si>
    <t>採用</t>
    <rPh sb="0" eb="2">
      <t>サイヨウ</t>
    </rPh>
    <phoneticPr fontId="1"/>
  </si>
  <si>
    <t>退職</t>
    <rPh sb="0" eb="2">
      <t>タイショク</t>
    </rPh>
    <phoneticPr fontId="1"/>
  </si>
  <si>
    <t>年度末
職員数</t>
    <rPh sb="0" eb="3">
      <t>ネンドマツ</t>
    </rPh>
    <rPh sb="4" eb="7">
      <t>ショクインスウ</t>
    </rPh>
    <phoneticPr fontId="1"/>
  </si>
  <si>
    <t>休業
・休職</t>
    <phoneticPr fontId="1"/>
  </si>
  <si>
    <r>
      <t>　　</t>
    </r>
    <r>
      <rPr>
        <sz val="9"/>
        <rFont val="ＭＳ ゴシック"/>
        <family val="3"/>
        <charset val="128"/>
      </rPr>
      <t>月当初
職員数</t>
    </r>
    <rPh sb="2" eb="3">
      <t>ツキ</t>
    </rPh>
    <rPh sb="3" eb="5">
      <t>トウショ</t>
    </rPh>
    <rPh sb="6" eb="9">
      <t>ショクインスウ</t>
    </rPh>
    <phoneticPr fontId="1"/>
  </si>
  <si>
    <t>３　３月３１日退職者については「退職」欄に記入し、「年度末職員数」には含めないでください。</t>
    <rPh sb="3" eb="4">
      <t>ガツ</t>
    </rPh>
    <rPh sb="6" eb="7">
      <t>ニチ</t>
    </rPh>
    <rPh sb="7" eb="10">
      <t>タイショクシャ</t>
    </rPh>
    <rPh sb="16" eb="18">
      <t>タイショク</t>
    </rPh>
    <rPh sb="19" eb="20">
      <t>ラン</t>
    </rPh>
    <rPh sb="21" eb="23">
      <t>キニュウ</t>
    </rPh>
    <rPh sb="26" eb="29">
      <t>ネンドマツ</t>
    </rPh>
    <rPh sb="29" eb="32">
      <t>ショクインスウ</t>
    </rPh>
    <rPh sb="35" eb="36">
      <t>フク</t>
    </rPh>
    <phoneticPr fontId="1"/>
  </si>
  <si>
    <t>４　産休、育休等で休業中又は就業規則により休職中の職員については「休業・休職」欄に記入し、</t>
    <rPh sb="2" eb="4">
      <t>サンキュウ</t>
    </rPh>
    <rPh sb="5" eb="6">
      <t>イク</t>
    </rPh>
    <rPh sb="6" eb="7">
      <t>キュウ</t>
    </rPh>
    <rPh sb="7" eb="8">
      <t>トウ</t>
    </rPh>
    <rPh sb="9" eb="11">
      <t>キュウギョウ</t>
    </rPh>
    <rPh sb="11" eb="12">
      <t>チュウ</t>
    </rPh>
    <rPh sb="12" eb="13">
      <t>マタ</t>
    </rPh>
    <rPh sb="14" eb="16">
      <t>シュウギョウ</t>
    </rPh>
    <rPh sb="16" eb="18">
      <t>キソク</t>
    </rPh>
    <rPh sb="21" eb="23">
      <t>キュウショク</t>
    </rPh>
    <rPh sb="23" eb="24">
      <t>チュウ</t>
    </rPh>
    <rPh sb="25" eb="27">
      <t>ショクイン</t>
    </rPh>
    <rPh sb="39" eb="40">
      <t>ラン</t>
    </rPh>
    <rPh sb="41" eb="43">
      <t>キニュウ</t>
    </rPh>
    <phoneticPr fontId="1"/>
  </si>
  <si>
    <r>
      <t>　　「</t>
    </r>
    <r>
      <rPr>
        <u/>
        <sz val="9"/>
        <rFont val="ＭＳ 明朝"/>
        <family val="1"/>
        <charset val="128"/>
      </rPr>
      <t>　　</t>
    </r>
    <r>
      <rPr>
        <sz val="9"/>
        <rFont val="ＭＳ 明朝"/>
        <family val="1"/>
        <charset val="128"/>
      </rPr>
      <t>月当初職員数」には含めないでください。</t>
    </r>
    <rPh sb="5" eb="6">
      <t>ツキ</t>
    </rPh>
    <rPh sb="6" eb="8">
      <t>トウショ</t>
    </rPh>
    <rPh sb="8" eb="10">
      <t>ショクイン</t>
    </rPh>
    <rPh sb="10" eb="11">
      <t>スウ</t>
    </rPh>
    <rPh sb="14" eb="15">
      <t>フク</t>
    </rPh>
    <phoneticPr fontId="1"/>
  </si>
  <si>
    <t>時間ごとのおおよその児童数と、それに見合った保育士の配置状況であるかどうかを、自己点検してください。</t>
    <rPh sb="0" eb="2">
      <t>ジカン</t>
    </rPh>
    <rPh sb="10" eb="13">
      <t>ジドウスウ</t>
    </rPh>
    <rPh sb="18" eb="20">
      <t>ミア</t>
    </rPh>
    <rPh sb="26" eb="28">
      <t>ハイチ</t>
    </rPh>
    <rPh sb="28" eb="30">
      <t>ジョウキョウ</t>
    </rPh>
    <rPh sb="39" eb="41">
      <t>ジコ</t>
    </rPh>
    <rPh sb="41" eb="43">
      <t>テンケン</t>
    </rPh>
    <phoneticPr fontId="1"/>
  </si>
  <si>
    <t>（未受診者がいる場合は、その理由を記載してください）</t>
    <phoneticPr fontId="1"/>
  </si>
  <si>
    <t>（未実施者がいる場合には、その理由を記載してください）</t>
    <rPh sb="1" eb="4">
      <t>ミジッシ</t>
    </rPh>
    <rPh sb="4" eb="5">
      <t>シャ</t>
    </rPh>
    <rPh sb="8" eb="10">
      <t>バアイ</t>
    </rPh>
    <rPh sb="15" eb="17">
      <t>リユウ</t>
    </rPh>
    <rPh sb="18" eb="20">
      <t>キサイ</t>
    </rPh>
    <phoneticPr fontId="1"/>
  </si>
  <si>
    <t>　　　　　期間を、上表の「今年度」とみなして適宜読み替えてください。</t>
    <rPh sb="9" eb="11">
      <t>ジョウヒョウ</t>
    </rPh>
    <rPh sb="13" eb="16">
      <t>コンネンド</t>
    </rPh>
    <rPh sb="22" eb="24">
      <t>テキギ</t>
    </rPh>
    <rPh sb="24" eb="25">
      <t>ヨ</t>
    </rPh>
    <rPh sb="26" eb="27">
      <t>カ</t>
    </rPh>
    <phoneticPr fontId="1"/>
  </si>
  <si>
    <t>　　　　　職員ごとの付与単位期間を、それぞれの職員にとっての「今年度」とみなし、適宜読み替えてください。</t>
    <rPh sb="10" eb="12">
      <t>フヨ</t>
    </rPh>
    <rPh sb="12" eb="14">
      <t>タンイ</t>
    </rPh>
    <rPh sb="14" eb="16">
      <t>キカン</t>
    </rPh>
    <rPh sb="23" eb="25">
      <t>ショクイン</t>
    </rPh>
    <rPh sb="31" eb="34">
      <t>コンネンド</t>
    </rPh>
    <rPh sb="40" eb="42">
      <t>テキギ</t>
    </rPh>
    <rPh sb="42" eb="43">
      <t>ヨ</t>
    </rPh>
    <rPh sb="44" eb="45">
      <t>カ</t>
    </rPh>
    <phoneticPr fontId="1"/>
  </si>
  <si>
    <t>　　ったか、再確認してください。</t>
    <rPh sb="6" eb="9">
      <t>サイカクニン</t>
    </rPh>
    <phoneticPr fontId="1"/>
  </si>
  <si>
    <t>　②　献立表の状況を記載してください。（該当するものに○をつけてください）</t>
    <rPh sb="3" eb="5">
      <t>コンダテ</t>
    </rPh>
    <rPh sb="5" eb="6">
      <t>ヒョウ</t>
    </rPh>
    <rPh sb="7" eb="9">
      <t>ジョウキョウ</t>
    </rPh>
    <rPh sb="10" eb="12">
      <t>キサイ</t>
    </rPh>
    <rPh sb="20" eb="22">
      <t>ガイトウ</t>
    </rPh>
    <phoneticPr fontId="1"/>
  </si>
  <si>
    <t>小計</t>
    <rPh sb="0" eb="2">
      <t>ショウケイ</t>
    </rPh>
    <phoneticPr fontId="1"/>
  </si>
  <si>
    <t>受診数</t>
    <phoneticPr fontId="1"/>
  </si>
  <si>
    <t>検査機関</t>
    <phoneticPr fontId="1"/>
  </si>
  <si>
    <t>　⑪特に、改正パートタイム労働法で義務づけられた項目（昇給、賞与、退職手当、</t>
    <rPh sb="2" eb="3">
      <t>トク</t>
    </rPh>
    <rPh sb="5" eb="7">
      <t>カイセイ</t>
    </rPh>
    <rPh sb="13" eb="16">
      <t>ロウドウホウ</t>
    </rPh>
    <rPh sb="17" eb="19">
      <t>ギム</t>
    </rPh>
    <rPh sb="24" eb="26">
      <t>コウモク</t>
    </rPh>
    <rPh sb="27" eb="29">
      <t>ショウキュウ</t>
    </rPh>
    <rPh sb="30" eb="32">
      <t>ショウヨ</t>
    </rPh>
    <rPh sb="33" eb="35">
      <t>タイショク</t>
    </rPh>
    <rPh sb="35" eb="37">
      <t>テアテ</t>
    </rPh>
    <phoneticPr fontId="1"/>
  </si>
  <si>
    <t>　　雇用管理の改善等に関する事項に係る相談窓口）を記載していますか。</t>
    <rPh sb="2" eb="4">
      <t>コヨウ</t>
    </rPh>
    <rPh sb="4" eb="6">
      <t>カンリ</t>
    </rPh>
    <rPh sb="7" eb="9">
      <t>カイゼン</t>
    </rPh>
    <rPh sb="9" eb="10">
      <t>トウ</t>
    </rPh>
    <rPh sb="11" eb="12">
      <t>カン</t>
    </rPh>
    <rPh sb="14" eb="16">
      <t>ジコウ</t>
    </rPh>
    <rPh sb="17" eb="18">
      <t>カカワ</t>
    </rPh>
    <rPh sb="19" eb="21">
      <t>ソウダン</t>
    </rPh>
    <rPh sb="21" eb="23">
      <t>マドグチ</t>
    </rPh>
    <rPh sb="25" eb="27">
      <t>キサイ</t>
    </rPh>
    <rPh sb="26" eb="27">
      <t>ノル</t>
    </rPh>
    <phoneticPr fontId="1"/>
  </si>
  <si>
    <r>
      <t>飲料水</t>
    </r>
    <r>
      <rPr>
        <sz val="8"/>
        <rFont val="ＭＳ ゴシック"/>
        <family val="3"/>
        <charset val="128"/>
      </rPr>
      <t>(※)</t>
    </r>
    <rPh sb="0" eb="3">
      <t>インリョウスイ</t>
    </rPh>
    <phoneticPr fontId="1"/>
  </si>
  <si>
    <t>　⑦就業規則等の労働者への周知（容易に閲覧等可能な状態にある等。労基法106条）</t>
    <rPh sb="2" eb="4">
      <t>シュウギョウ</t>
    </rPh>
    <rPh sb="4" eb="6">
      <t>キソク</t>
    </rPh>
    <rPh sb="6" eb="7">
      <t>トウ</t>
    </rPh>
    <rPh sb="13" eb="15">
      <t>シュウチ</t>
    </rPh>
    <rPh sb="25" eb="27">
      <t>ジョウタイ</t>
    </rPh>
    <rPh sb="30" eb="31">
      <t>トウ</t>
    </rPh>
    <rPh sb="32" eb="35">
      <t>ロウキホウ</t>
    </rPh>
    <rPh sb="38" eb="39">
      <t>ジョウ</t>
    </rPh>
    <phoneticPr fontId="1"/>
  </si>
  <si>
    <t>　　（毎年届出しないと発効しません。労基法36条）</t>
    <rPh sb="18" eb="20">
      <t>ロウキ</t>
    </rPh>
    <phoneticPr fontId="1"/>
  </si>
  <si>
    <t>　⑨賃金からの法定外控除についての協定の締結（控除する場合。労基法24条）</t>
    <rPh sb="2" eb="4">
      <t>チンギン</t>
    </rPh>
    <rPh sb="7" eb="10">
      <t>ホウテイガイ</t>
    </rPh>
    <rPh sb="10" eb="12">
      <t>コウジョ</t>
    </rPh>
    <rPh sb="17" eb="19">
      <t>キョウテイ</t>
    </rPh>
    <rPh sb="20" eb="22">
      <t>テイケツ</t>
    </rPh>
    <rPh sb="23" eb="25">
      <t>コウジョ</t>
    </rPh>
    <rPh sb="27" eb="29">
      <t>バアイ</t>
    </rPh>
    <rPh sb="30" eb="33">
      <t>ロウキホウ</t>
    </rPh>
    <rPh sb="35" eb="36">
      <t>ジョウ</t>
    </rPh>
    <phoneticPr fontId="1"/>
  </si>
  <si>
    <r>
      <rPr>
        <sz val="10"/>
        <rFont val="ＭＳ ゴシック"/>
        <family val="3"/>
        <charset val="128"/>
      </rPr>
      <t>（１）</t>
    </r>
    <r>
      <rPr>
        <sz val="10"/>
        <rFont val="ＭＳ Ｐゴシック"/>
        <family val="3"/>
        <charset val="128"/>
      </rPr>
      <t>委託費請求書と出席簿等から毎月初日の児童数を転記し、私的契約児の有無を再確認してください。</t>
    </r>
    <rPh sb="3" eb="5">
      <t>イタク</t>
    </rPh>
    <rPh sb="5" eb="6">
      <t>ヒ</t>
    </rPh>
    <rPh sb="6" eb="9">
      <t>セイキュウショ</t>
    </rPh>
    <rPh sb="10" eb="13">
      <t>シュッセキボ</t>
    </rPh>
    <rPh sb="13" eb="14">
      <t>トウ</t>
    </rPh>
    <rPh sb="16" eb="17">
      <t>マイ</t>
    </rPh>
    <rPh sb="17" eb="18">
      <t>ツキ</t>
    </rPh>
    <rPh sb="18" eb="20">
      <t>ショニチ</t>
    </rPh>
    <rPh sb="21" eb="23">
      <t>ジドウ</t>
    </rPh>
    <rPh sb="23" eb="24">
      <t>カズ</t>
    </rPh>
    <rPh sb="25" eb="27">
      <t>テンキ</t>
    </rPh>
    <rPh sb="29" eb="31">
      <t>シテキ</t>
    </rPh>
    <rPh sb="31" eb="33">
      <t>ケイヤク</t>
    </rPh>
    <rPh sb="33" eb="34">
      <t>ジ</t>
    </rPh>
    <rPh sb="35" eb="37">
      <t>ウム</t>
    </rPh>
    <rPh sb="38" eb="41">
      <t>サイカクニン</t>
    </rPh>
    <phoneticPr fontId="1"/>
  </si>
  <si>
    <r>
      <t>　　　２　</t>
    </r>
    <r>
      <rPr>
        <b/>
        <u/>
        <sz val="12"/>
        <rFont val="ＭＳ ゴシック"/>
        <family val="3"/>
        <charset val="128"/>
      </rPr>
      <t>平面図（部屋ごとの面積を記載したもの）を添付してください</t>
    </r>
    <r>
      <rPr>
        <sz val="12"/>
        <rFont val="ＭＳ ゴシック"/>
        <family val="3"/>
        <charset val="128"/>
      </rPr>
      <t>。</t>
    </r>
    <rPh sb="5" eb="8">
      <t>ヘイメンズ</t>
    </rPh>
    <rPh sb="9" eb="11">
      <t>ヘヤ</t>
    </rPh>
    <rPh sb="14" eb="16">
      <t>メンセキ</t>
    </rPh>
    <rPh sb="17" eb="19">
      <t>キサイ</t>
    </rPh>
    <rPh sb="25" eb="27">
      <t>テンプ</t>
    </rPh>
    <phoneticPr fontId="1"/>
  </si>
  <si>
    <t>　（※労安法66条）</t>
    <phoneticPr fontId="1"/>
  </si>
  <si>
    <t>避難確保計画に基づく避難訓練</t>
    <rPh sb="0" eb="2">
      <t>ヒナン</t>
    </rPh>
    <rPh sb="2" eb="4">
      <t>カクホ</t>
    </rPh>
    <rPh sb="4" eb="6">
      <t>ケイカク</t>
    </rPh>
    <rPh sb="7" eb="8">
      <t>モト</t>
    </rPh>
    <rPh sb="10" eb="12">
      <t>ヒナン</t>
    </rPh>
    <rPh sb="12" eb="14">
      <t>クンレン</t>
    </rPh>
    <phoneticPr fontId="1"/>
  </si>
  <si>
    <t>通常の
避難訓練</t>
    <rPh sb="0" eb="2">
      <t>ツウジョウ</t>
    </rPh>
    <rPh sb="4" eb="6">
      <t>ヒナン</t>
    </rPh>
    <rPh sb="6" eb="8">
      <t>クンレン</t>
    </rPh>
    <phoneticPr fontId="1"/>
  </si>
  <si>
    <t>（単位：人）</t>
    <rPh sb="1" eb="3">
      <t>タンイ</t>
    </rPh>
    <rPh sb="4" eb="5">
      <t>ニン</t>
    </rPh>
    <phoneticPr fontId="1"/>
  </si>
  <si>
    <t>【正規職員】</t>
    <rPh sb="1" eb="3">
      <t>セイキ</t>
    </rPh>
    <rPh sb="3" eb="5">
      <t>ショクイン</t>
    </rPh>
    <phoneticPr fontId="1"/>
  </si>
  <si>
    <t>【パート職員等】</t>
    <rPh sb="4" eb="6">
      <t>ショクイン</t>
    </rPh>
    <rPh sb="6" eb="7">
      <t>トウ</t>
    </rPh>
    <phoneticPr fontId="1"/>
  </si>
  <si>
    <t>◇山◇夫</t>
    <rPh sb="1" eb="2">
      <t>ヤマ</t>
    </rPh>
    <rPh sb="3" eb="4">
      <t>オット</t>
    </rPh>
    <phoneticPr fontId="1"/>
  </si>
  <si>
    <t>（注）１　本表は指導監査直近時におけるパート職員等（嘱託医等を含む）について記載し、正規職員は別葉としてください。</t>
    <rPh sb="1" eb="2">
      <t>チュウ</t>
    </rPh>
    <rPh sb="5" eb="6">
      <t>ホン</t>
    </rPh>
    <rPh sb="6" eb="7">
      <t>ヒョウ</t>
    </rPh>
    <rPh sb="8" eb="10">
      <t>シドウ</t>
    </rPh>
    <rPh sb="10" eb="12">
      <t>カンサ</t>
    </rPh>
    <rPh sb="12" eb="13">
      <t>チョク</t>
    </rPh>
    <rPh sb="13" eb="14">
      <t>キン</t>
    </rPh>
    <rPh sb="14" eb="15">
      <t>ジ</t>
    </rPh>
    <rPh sb="22" eb="24">
      <t>ショクイン</t>
    </rPh>
    <rPh sb="24" eb="25">
      <t>トウ</t>
    </rPh>
    <rPh sb="26" eb="28">
      <t>ショクタク</t>
    </rPh>
    <rPh sb="28" eb="29">
      <t>イ</t>
    </rPh>
    <rPh sb="29" eb="30">
      <t>トウ</t>
    </rPh>
    <rPh sb="31" eb="32">
      <t>フク</t>
    </rPh>
    <rPh sb="38" eb="40">
      <t>キサイ</t>
    </rPh>
    <rPh sb="42" eb="44">
      <t>セイキ</t>
    </rPh>
    <rPh sb="44" eb="46">
      <t>ショクイン</t>
    </rPh>
    <rPh sb="47" eb="48">
      <t>ベツ</t>
    </rPh>
    <rPh sb="48" eb="49">
      <t>ハ</t>
    </rPh>
    <phoneticPr fontId="1"/>
  </si>
  <si>
    <t>（注）１　本表は指導監査直近時おける正規職員について記載してください。パート、嘱託医等は、別葉としてください。</t>
    <rPh sb="1" eb="2">
      <t>チュウ</t>
    </rPh>
    <rPh sb="5" eb="6">
      <t>ホン</t>
    </rPh>
    <rPh sb="6" eb="7">
      <t>ヒョウ</t>
    </rPh>
    <rPh sb="8" eb="10">
      <t>シドウ</t>
    </rPh>
    <rPh sb="10" eb="12">
      <t>カンサ</t>
    </rPh>
    <rPh sb="12" eb="13">
      <t>チョク</t>
    </rPh>
    <rPh sb="13" eb="14">
      <t>キン</t>
    </rPh>
    <rPh sb="14" eb="15">
      <t>ジ</t>
    </rPh>
    <rPh sb="18" eb="20">
      <t>セイキ</t>
    </rPh>
    <rPh sb="20" eb="22">
      <t>ショクイン</t>
    </rPh>
    <rPh sb="39" eb="41">
      <t>ショクタク</t>
    </rPh>
    <rPh sb="41" eb="42">
      <t>イ</t>
    </rPh>
    <rPh sb="42" eb="43">
      <t>トウ</t>
    </rPh>
    <rPh sb="45" eb="46">
      <t>ベツ</t>
    </rPh>
    <rPh sb="46" eb="47">
      <t>ハ</t>
    </rPh>
    <phoneticPr fontId="1"/>
  </si>
  <si>
    <t>無</t>
    <rPh sb="0" eb="1">
      <t>ム</t>
    </rPh>
    <phoneticPr fontId="1"/>
  </si>
  <si>
    <t>○田○美</t>
    <rPh sb="1" eb="2">
      <t>タ</t>
    </rPh>
    <rPh sb="3" eb="4">
      <t>ミ</t>
    </rPh>
    <phoneticPr fontId="1"/>
  </si>
  <si>
    <t>育児休業中
(本年10月～)</t>
    <rPh sb="0" eb="2">
      <t>イクジ</t>
    </rPh>
    <rPh sb="2" eb="4">
      <t>キュウギョウ</t>
    </rPh>
    <rPh sb="4" eb="5">
      <t>ナカ</t>
    </rPh>
    <phoneticPr fontId="1"/>
  </si>
  <si>
    <t>他の社会福祉事業の経験</t>
    <rPh sb="0" eb="1">
      <t>タ</t>
    </rPh>
    <rPh sb="2" eb="4">
      <t>シャカイ</t>
    </rPh>
    <rPh sb="4" eb="6">
      <t>フクシ</t>
    </rPh>
    <rPh sb="6" eb="8">
      <t>ジギョウ</t>
    </rPh>
    <rPh sb="9" eb="11">
      <t>ケイケン</t>
    </rPh>
    <phoneticPr fontId="1"/>
  </si>
  <si>
    <t>　　　３　「備考」の欄には、勤務時間を記載してください。（「週３日、 9:00～16:00」等。）また、育児休業その他参考</t>
    <rPh sb="6" eb="8">
      <t>ビコウ</t>
    </rPh>
    <rPh sb="10" eb="11">
      <t>ラン</t>
    </rPh>
    <rPh sb="16" eb="18">
      <t>ジカン</t>
    </rPh>
    <rPh sb="52" eb="54">
      <t>イクジ</t>
    </rPh>
    <rPh sb="54" eb="56">
      <t>キュウギョウ</t>
    </rPh>
    <rPh sb="58" eb="59">
      <t>タ</t>
    </rPh>
    <rPh sb="59" eb="61">
      <t>サンコウ</t>
    </rPh>
    <phoneticPr fontId="1"/>
  </si>
  <si>
    <t>　　　　　となる事項を記載してください。</t>
    <rPh sb="8" eb="10">
      <t>ジコウ</t>
    </rPh>
    <rPh sb="11" eb="13">
      <t>キサイ</t>
    </rPh>
    <phoneticPr fontId="1"/>
  </si>
  <si>
    <t>有</t>
  </si>
  <si>
    <t>　　　　　さい。（「理事長の子」「施設長の妻」「○○監事の姪」等）</t>
    <rPh sb="10" eb="13">
      <t>リジチョウ</t>
    </rPh>
    <rPh sb="14" eb="15">
      <t>コ</t>
    </rPh>
    <rPh sb="17" eb="19">
      <t>シセツ</t>
    </rPh>
    <rPh sb="19" eb="20">
      <t>チョウ</t>
    </rPh>
    <rPh sb="21" eb="22">
      <t>ツマ</t>
    </rPh>
    <rPh sb="26" eb="28">
      <t>カンジ</t>
    </rPh>
    <rPh sb="29" eb="30">
      <t>メイ</t>
    </rPh>
    <rPh sb="31" eb="32">
      <t>トウ</t>
    </rPh>
    <phoneticPr fontId="1"/>
  </si>
  <si>
    <r>
      <rPr>
        <b/>
        <sz val="11"/>
        <rFont val="ＭＳ ゴシック"/>
        <family val="3"/>
        <charset val="128"/>
      </rPr>
      <t>３　職員の状況</t>
    </r>
    <r>
      <rPr>
        <sz val="11"/>
        <rFont val="ＭＳ ゴシック"/>
        <family val="3"/>
        <charset val="128"/>
      </rPr>
      <t/>
    </r>
    <phoneticPr fontId="1"/>
  </si>
  <si>
    <t>　　　３　「親族関係等」の欄については、法人役員、評議員又は施設長と親族等特殊関係にある職員について記載してくだ</t>
    <rPh sb="6" eb="8">
      <t>シンゾク</t>
    </rPh>
    <rPh sb="8" eb="10">
      <t>カンケイ</t>
    </rPh>
    <rPh sb="10" eb="11">
      <t>トウ</t>
    </rPh>
    <rPh sb="13" eb="14">
      <t>ラン</t>
    </rPh>
    <rPh sb="20" eb="22">
      <t>ホウジン</t>
    </rPh>
    <rPh sb="22" eb="24">
      <t>ヤクイン</t>
    </rPh>
    <rPh sb="25" eb="28">
      <t>ヒョウギイン</t>
    </rPh>
    <rPh sb="28" eb="29">
      <t>マタ</t>
    </rPh>
    <rPh sb="30" eb="32">
      <t>シセツ</t>
    </rPh>
    <rPh sb="32" eb="33">
      <t>チョウ</t>
    </rPh>
    <rPh sb="34" eb="36">
      <t>シンゾク</t>
    </rPh>
    <rPh sb="36" eb="37">
      <t>トウ</t>
    </rPh>
    <rPh sb="37" eb="39">
      <t>トクシュ</t>
    </rPh>
    <rPh sb="39" eb="41">
      <t>カンケイ</t>
    </rPh>
    <rPh sb="44" eb="46">
      <t>ショクイン</t>
    </rPh>
    <rPh sb="50" eb="52">
      <t>キサイ</t>
    </rPh>
    <phoneticPr fontId="1"/>
  </si>
  <si>
    <t>　　　４　「備考」の欄には、育児休業その他参考となる事項を記載してください。</t>
    <rPh sb="6" eb="8">
      <t>ビコウ</t>
    </rPh>
    <rPh sb="10" eb="11">
      <t>ラン</t>
    </rPh>
    <rPh sb="14" eb="16">
      <t>イクジ</t>
    </rPh>
    <rPh sb="16" eb="18">
      <t>キュウギョウ</t>
    </rPh>
    <rPh sb="20" eb="21">
      <t>タ</t>
    </rPh>
    <rPh sb="21" eb="23">
      <t>サンコウ</t>
    </rPh>
    <rPh sb="26" eb="28">
      <t>ジコウ</t>
    </rPh>
    <rPh sb="29" eb="31">
      <t>キサイ</t>
    </rPh>
    <phoneticPr fontId="1"/>
  </si>
  <si>
    <t>施設長研修(中央福祉学院)修了</t>
    <rPh sb="6" eb="8">
      <t>チュウオウ</t>
    </rPh>
    <rPh sb="8" eb="10">
      <t>フクシ</t>
    </rPh>
    <rPh sb="10" eb="12">
      <t>ガクイン</t>
    </rPh>
    <rPh sb="13" eb="15">
      <t>シュウリョウ</t>
    </rPh>
    <phoneticPr fontId="1"/>
  </si>
  <si>
    <t>資格等1</t>
    <rPh sb="0" eb="2">
      <t>シカクトウ</t>
    </rPh>
    <phoneticPr fontId="1"/>
  </si>
  <si>
    <t>資格等2</t>
    <rPh sb="0" eb="2">
      <t>シカクトウ</t>
    </rPh>
    <phoneticPr fontId="1"/>
  </si>
  <si>
    <t>氏　名</t>
    <rPh sb="0" eb="1">
      <t>シ</t>
    </rPh>
    <rPh sb="2" eb="3">
      <t>ナ</t>
    </rPh>
    <phoneticPr fontId="1"/>
  </si>
  <si>
    <r>
      <t xml:space="preserve">備　考
</t>
    </r>
    <r>
      <rPr>
        <sz val="7"/>
        <rFont val="ＭＳ ゴシック"/>
        <family val="3"/>
        <charset val="128"/>
      </rPr>
      <t>（休業等の状況など）</t>
    </r>
    <rPh sb="0" eb="1">
      <t>ビ</t>
    </rPh>
    <rPh sb="2" eb="3">
      <t>コウ</t>
    </rPh>
    <rPh sb="5" eb="8">
      <t>キュウギョウトウ</t>
    </rPh>
    <rPh sb="9" eb="11">
      <t>ジョウキョウ</t>
    </rPh>
    <phoneticPr fontId="1"/>
  </si>
  <si>
    <r>
      <t xml:space="preserve">備　考
</t>
    </r>
    <r>
      <rPr>
        <sz val="7"/>
        <rFont val="ＭＳ ゴシック"/>
        <family val="3"/>
        <charset val="128"/>
      </rPr>
      <t>（勤務日、時間、
休業等の状況など）</t>
    </r>
    <rPh sb="0" eb="1">
      <t>ビ</t>
    </rPh>
    <rPh sb="2" eb="3">
      <t>コウ</t>
    </rPh>
    <rPh sb="5" eb="8">
      <t>キンムビ</t>
    </rPh>
    <rPh sb="9" eb="11">
      <t>ジカン</t>
    </rPh>
    <rPh sb="13" eb="16">
      <t>キュウギョウトウ</t>
    </rPh>
    <rPh sb="17" eb="19">
      <t>ジョウキョウ</t>
    </rPh>
    <phoneticPr fontId="1"/>
  </si>
  <si>
    <t>幼稚園教諭</t>
    <rPh sb="0" eb="3">
      <t>ヨウチエン</t>
    </rPh>
    <rPh sb="3" eb="5">
      <t>キョウユ</t>
    </rPh>
    <phoneticPr fontId="1"/>
  </si>
  <si>
    <t>　　　５　上表の記載事項が満たされていれば、施設で使用している他の帳票に必要事項を追記するなど、様式は問いません。</t>
    <rPh sb="5" eb="7">
      <t>ジョウヒョウ</t>
    </rPh>
    <rPh sb="8" eb="10">
      <t>キサイ</t>
    </rPh>
    <rPh sb="10" eb="12">
      <t>ジコウ</t>
    </rPh>
    <rPh sb="13" eb="14">
      <t>ミ</t>
    </rPh>
    <rPh sb="22" eb="24">
      <t>シセツ</t>
    </rPh>
    <rPh sb="25" eb="27">
      <t>シヨウ</t>
    </rPh>
    <rPh sb="31" eb="32">
      <t>ホカ</t>
    </rPh>
    <rPh sb="33" eb="35">
      <t>チョウヒョウ</t>
    </rPh>
    <rPh sb="36" eb="38">
      <t>ヒツヨウ</t>
    </rPh>
    <rPh sb="38" eb="40">
      <t>ジコウ</t>
    </rPh>
    <rPh sb="41" eb="43">
      <t>ツイキ</t>
    </rPh>
    <rPh sb="48" eb="50">
      <t>ヨウシキ</t>
    </rPh>
    <rPh sb="51" eb="52">
      <t>ト</t>
    </rPh>
    <phoneticPr fontId="1"/>
  </si>
  <si>
    <t>　　　６　指導監査当日は、賃金台帳を用意してください。</t>
    <rPh sb="5" eb="7">
      <t>シドウ</t>
    </rPh>
    <rPh sb="7" eb="9">
      <t>カンサ</t>
    </rPh>
    <rPh sb="9" eb="11">
      <t>トウジツ</t>
    </rPh>
    <rPh sb="13" eb="15">
      <t>チンギン</t>
    </rPh>
    <rPh sb="15" eb="17">
      <t>ダイチョウ</t>
    </rPh>
    <rPh sb="18" eb="20">
      <t>ヨウイ</t>
    </rPh>
    <phoneticPr fontId="1"/>
  </si>
  <si>
    <t>(上)種類
(下)取得日</t>
    <phoneticPr fontId="1"/>
  </si>
  <si>
    <t xml:space="preserve">    資格等</t>
    <phoneticPr fontId="1"/>
  </si>
  <si>
    <t>　　　２　「資格等」の欄は、資格等が１つのみであり、かつ「職種」欄と同一である場合は、種類の記載は省略できます。</t>
    <rPh sb="6" eb="9">
      <t>シカクトウ</t>
    </rPh>
    <rPh sb="11" eb="12">
      <t>ラン</t>
    </rPh>
    <rPh sb="14" eb="17">
      <t>シカクトウ</t>
    </rPh>
    <rPh sb="29" eb="31">
      <t>ショクシュ</t>
    </rPh>
    <rPh sb="32" eb="33">
      <t>ラン</t>
    </rPh>
    <rPh sb="34" eb="36">
      <t>ドウイツ</t>
    </rPh>
    <rPh sb="39" eb="41">
      <t>バアイ</t>
    </rPh>
    <rPh sb="43" eb="45">
      <t>シュルイ</t>
    </rPh>
    <rPh sb="46" eb="48">
      <t>キサイ</t>
    </rPh>
    <rPh sb="49" eb="51">
      <t>ショウリャク</t>
    </rPh>
    <phoneticPr fontId="1"/>
  </si>
  <si>
    <t>年２回の定期健診、
その他随時診察等</t>
    <rPh sb="4" eb="6">
      <t>テイキ</t>
    </rPh>
    <rPh sb="6" eb="8">
      <t>ケンシン</t>
    </rPh>
    <rPh sb="7" eb="8">
      <t>シン</t>
    </rPh>
    <rPh sb="12" eb="13">
      <t>タ</t>
    </rPh>
    <rPh sb="13" eb="15">
      <t>ズイジ</t>
    </rPh>
    <rPh sb="15" eb="17">
      <t>シンサツ</t>
    </rPh>
    <rPh sb="17" eb="18">
      <t>トウ</t>
    </rPh>
    <phoneticPr fontId="1"/>
  </si>
  <si>
    <t>他施設等との兼務</t>
    <rPh sb="0" eb="1">
      <t>タ</t>
    </rPh>
    <rPh sb="1" eb="3">
      <t>シセツ</t>
    </rPh>
    <rPh sb="3" eb="4">
      <t>トウ</t>
    </rPh>
    <rPh sb="6" eb="8">
      <t>ケンム</t>
    </rPh>
    <phoneticPr fontId="1"/>
  </si>
  <si>
    <t>無</t>
  </si>
  <si>
    <t>17年7か月</t>
    <rPh sb="2" eb="3">
      <t>ネン</t>
    </rPh>
    <rPh sb="5" eb="6">
      <t>ゲツ</t>
    </rPh>
    <phoneticPr fontId="1"/>
  </si>
  <si>
    <r>
      <t>職　種</t>
    </r>
    <r>
      <rPr>
        <sz val="6"/>
        <rFont val="ＭＳ ゴシック"/>
        <family val="3"/>
        <charset val="128"/>
      </rPr>
      <t xml:space="preserve">
</t>
    </r>
    <r>
      <rPr>
        <sz val="7"/>
        <rFont val="ＭＳ ゴシック"/>
        <family val="3"/>
        <charset val="128"/>
      </rPr>
      <t>（施設内の兼務状況も記載）</t>
    </r>
    <rPh sb="0" eb="1">
      <t>ショク</t>
    </rPh>
    <rPh sb="2" eb="3">
      <t>シュ</t>
    </rPh>
    <rPh sb="5" eb="8">
      <t>シセツナイ</t>
    </rPh>
    <rPh sb="9" eb="11">
      <t>ケンム</t>
    </rPh>
    <rPh sb="11" eb="13">
      <t>ジョウキョウ</t>
    </rPh>
    <rPh sb="14" eb="16">
      <t>キサイ</t>
    </rPh>
    <phoneticPr fontId="1"/>
  </si>
  <si>
    <t>施設等監査調書（保育所）</t>
    <rPh sb="2" eb="3">
      <t>トウ</t>
    </rPh>
    <rPh sb="3" eb="5">
      <t>カンサ</t>
    </rPh>
    <phoneticPr fontId="1"/>
  </si>
  <si>
    <t>１　今年度は、指導監査直近時までの状況を記入してください。</t>
    <rPh sb="2" eb="5">
      <t>コンネンド</t>
    </rPh>
    <phoneticPr fontId="1"/>
  </si>
  <si>
    <t>　　　　　　職種別
　年度</t>
    <rPh sb="6" eb="7">
      <t>ショク</t>
    </rPh>
    <rPh sb="7" eb="9">
      <t>シュベツ</t>
    </rPh>
    <phoneticPr fontId="1"/>
  </si>
  <si>
    <t>保育補助
（無資格）</t>
    <rPh sb="0" eb="2">
      <t>ホイク</t>
    </rPh>
    <rPh sb="2" eb="4">
      <t>ホジョ</t>
    </rPh>
    <rPh sb="6" eb="9">
      <t>ムシカク</t>
    </rPh>
    <phoneticPr fontId="1"/>
  </si>
  <si>
    <t>２　正規職員の採用、退職の状況</t>
    <rPh sb="2" eb="4">
      <t>セイキ</t>
    </rPh>
    <rPh sb="4" eb="6">
      <t>ショクイン</t>
    </rPh>
    <rPh sb="7" eb="9">
      <t>サイヨウ</t>
    </rPh>
    <rPh sb="10" eb="12">
      <t>タイショク</t>
    </rPh>
    <rPh sb="13" eb="15">
      <t>ジョウキョウ</t>
    </rPh>
    <phoneticPr fontId="1"/>
  </si>
  <si>
    <r>
      <t>（２）</t>
    </r>
    <r>
      <rPr>
        <sz val="10"/>
        <rFont val="ＭＳ Ｐゴシック"/>
        <family val="3"/>
        <charset val="128"/>
      </rPr>
      <t>児童には、年２回の定期健康診断等を実施していますか。もれがないか再確認してください。（前年度）</t>
    </r>
    <rPh sb="3" eb="5">
      <t>ジドウ</t>
    </rPh>
    <rPh sb="8" eb="9">
      <t>ネン</t>
    </rPh>
    <rPh sb="10" eb="11">
      <t>カイ</t>
    </rPh>
    <rPh sb="12" eb="14">
      <t>テイキ</t>
    </rPh>
    <rPh sb="14" eb="16">
      <t>ケンコウ</t>
    </rPh>
    <rPh sb="16" eb="18">
      <t>シンダン</t>
    </rPh>
    <rPh sb="18" eb="19">
      <t>トウ</t>
    </rPh>
    <rPh sb="20" eb="22">
      <t>ジッシ</t>
    </rPh>
    <rPh sb="35" eb="38">
      <t>サイカクニン</t>
    </rPh>
    <phoneticPr fontId="1"/>
  </si>
  <si>
    <t>　（※衛生管理通知5、衛生管理マニュアルⅡ-5-(4)-③）</t>
    <phoneticPr fontId="1"/>
  </si>
  <si>
    <r>
      <t>⑩　保存食の実施状況</t>
    </r>
    <r>
      <rPr>
        <sz val="8"/>
        <rFont val="ＭＳ 明朝"/>
        <family val="1"/>
        <charset val="128"/>
      </rPr>
      <t>　　（※保存食通知1）</t>
    </r>
    <rPh sb="2" eb="5">
      <t>ホゾンショク</t>
    </rPh>
    <rPh sb="6" eb="8">
      <t>ジッシ</t>
    </rPh>
    <rPh sb="8" eb="10">
      <t>ジョウキョウ</t>
    </rPh>
    <phoneticPr fontId="1"/>
  </si>
  <si>
    <r>
      <t>　「衛生管理マニュアル」：「社会福祉施設における衛生管理について」</t>
    </r>
    <r>
      <rPr>
        <sz val="9"/>
        <rFont val="ＭＳ Ｐゴシック"/>
        <family val="3"/>
        <charset val="128"/>
      </rPr>
      <t>(平9.3.31社援施65等課長連名通知)別紙</t>
    </r>
    <rPh sb="2" eb="4">
      <t>エイセイ</t>
    </rPh>
    <rPh sb="4" eb="6">
      <t>カンリ</t>
    </rPh>
    <rPh sb="46" eb="47">
      <t>トウ</t>
    </rPh>
    <rPh sb="47" eb="49">
      <t>カチョウ</t>
    </rPh>
    <phoneticPr fontId="1"/>
  </si>
  <si>
    <r>
      <t>　「食品安全通知」：「</t>
    </r>
    <r>
      <rPr>
        <sz val="9"/>
        <rFont val="ＭＳ Ｐゴシック"/>
        <family val="3"/>
        <charset val="128"/>
      </rPr>
      <t>社会福祉施設等における食品の安全確保等について」</t>
    </r>
    <r>
      <rPr>
        <sz val="8.5"/>
        <rFont val="ＭＳ Ｐゴシック"/>
        <family val="3"/>
        <charset val="128"/>
      </rPr>
      <t>(平20.3.7雇児総0307001等課長連名通知)</t>
    </r>
    <rPh sb="2" eb="4">
      <t>ショクヒン</t>
    </rPh>
    <rPh sb="4" eb="6">
      <t>アンゼン</t>
    </rPh>
    <rPh sb="6" eb="8">
      <t>ツウチ</t>
    </rPh>
    <rPh sb="17" eb="18">
      <t>トウ</t>
    </rPh>
    <rPh sb="23" eb="24">
      <t>シナ</t>
    </rPh>
    <rPh sb="25" eb="27">
      <t>アンゼン</t>
    </rPh>
    <rPh sb="27" eb="29">
      <t>カクホ</t>
    </rPh>
    <rPh sb="43" eb="44">
      <t>ヤトイ</t>
    </rPh>
    <rPh sb="44" eb="45">
      <t>ジ</t>
    </rPh>
    <rPh sb="45" eb="46">
      <t>フサ</t>
    </rPh>
    <rPh sb="53" eb="54">
      <t>トウ</t>
    </rPh>
    <phoneticPr fontId="1"/>
  </si>
  <si>
    <r>
      <t>　「保存食通知」：「社会福祉施設における保存食の保存期間等について」</t>
    </r>
    <r>
      <rPr>
        <sz val="8.5"/>
        <rFont val="ＭＳ ゴシック"/>
        <family val="3"/>
        <charset val="128"/>
      </rPr>
      <t>(平8.7.25社援施117等課長連名通知)</t>
    </r>
    <rPh sb="2" eb="5">
      <t>ホゾンショク</t>
    </rPh>
    <rPh sb="5" eb="7">
      <t>ツウチ</t>
    </rPh>
    <rPh sb="48" eb="49">
      <t>トウ</t>
    </rPh>
    <phoneticPr fontId="1"/>
  </si>
  <si>
    <r>
      <rPr>
        <b/>
        <sz val="11"/>
        <rFont val="ＭＳ ゴシック"/>
        <family val="3"/>
        <charset val="128"/>
      </rPr>
      <t>８　災害事故防止対策</t>
    </r>
    <r>
      <rPr>
        <sz val="9"/>
        <rFont val="ＭＳ 明朝"/>
        <family val="1"/>
        <charset val="128"/>
      </rPr>
      <t>　（※条例7条、同45条３項。消防法8条。同法施行令1条の2③項）</t>
    </r>
    <rPh sb="2" eb="4">
      <t>サイガイ</t>
    </rPh>
    <rPh sb="4" eb="6">
      <t>ジコ</t>
    </rPh>
    <rPh sb="6" eb="8">
      <t>ボウシ</t>
    </rPh>
    <rPh sb="8" eb="10">
      <t>タイサク</t>
    </rPh>
    <rPh sb="13" eb="15">
      <t>ジョウレイ</t>
    </rPh>
    <rPh sb="16" eb="17">
      <t>ジョウ</t>
    </rPh>
    <rPh sb="18" eb="19">
      <t>ドウ</t>
    </rPh>
    <rPh sb="21" eb="22">
      <t>ジョウ</t>
    </rPh>
    <rPh sb="23" eb="24">
      <t>コウ</t>
    </rPh>
    <rPh sb="25" eb="28">
      <t>ショウボウホウ</t>
    </rPh>
    <rPh sb="29" eb="30">
      <t>ジョウ</t>
    </rPh>
    <rPh sb="31" eb="33">
      <t>ドウホウ</t>
    </rPh>
    <rPh sb="33" eb="36">
      <t>シコウレイ</t>
    </rPh>
    <rPh sb="37" eb="38">
      <t>ジョウ</t>
    </rPh>
    <rPh sb="41" eb="42">
      <t>コウ</t>
    </rPh>
    <phoneticPr fontId="1"/>
  </si>
  <si>
    <t>　　（※条例14条。衛生管理マニュアルⅡ-5-(2)-⑧、受水槽通知）</t>
    <rPh sb="10" eb="12">
      <t>エイセイ</t>
    </rPh>
    <rPh sb="12" eb="14">
      <t>カンリ</t>
    </rPh>
    <rPh sb="29" eb="32">
      <t>ジュスイソウ</t>
    </rPh>
    <rPh sb="32" eb="34">
      <t>ツウチ</t>
    </rPh>
    <phoneticPr fontId="1"/>
  </si>
  <si>
    <r>
      <t>（３）給食の状況</t>
    </r>
    <r>
      <rPr>
        <sz val="9"/>
        <rFont val="ＭＳ 明朝"/>
        <family val="1"/>
        <charset val="128"/>
      </rPr>
      <t>　（※条例15条。食事提供通知。食事摂取基準通知）</t>
    </r>
    <rPh sb="3" eb="5">
      <t>キュウショク</t>
    </rPh>
    <rPh sb="6" eb="8">
      <t>ジョウキョウ</t>
    </rPh>
    <rPh sb="11" eb="13">
      <t>ジョウレイ</t>
    </rPh>
    <rPh sb="15" eb="16">
      <t>ジョウ</t>
    </rPh>
    <rPh sb="17" eb="19">
      <t>ショクジ</t>
    </rPh>
    <rPh sb="19" eb="21">
      <t>テイキョウ</t>
    </rPh>
    <rPh sb="21" eb="23">
      <t>ツウチ</t>
    </rPh>
    <phoneticPr fontId="1"/>
  </si>
  <si>
    <t>６　職員の勤務形態等</t>
    <rPh sb="2" eb="4">
      <t>ショクイン</t>
    </rPh>
    <rPh sb="5" eb="7">
      <t>キンム</t>
    </rPh>
    <rPh sb="7" eb="9">
      <t>ケイタイ</t>
    </rPh>
    <rPh sb="9" eb="10">
      <t>トウ</t>
    </rPh>
    <phoneticPr fontId="1"/>
  </si>
  <si>
    <r>
      <rPr>
        <b/>
        <sz val="11"/>
        <rFont val="ＭＳ ゴシック"/>
        <family val="3"/>
        <charset val="128"/>
      </rPr>
      <t>１　保育所の概況</t>
    </r>
    <r>
      <rPr>
        <sz val="9"/>
        <rFont val="ＭＳ 明朝"/>
        <family val="1"/>
        <charset val="128"/>
      </rPr>
      <t>　（※法34条の11、同34条の12、同39条。条例6条4項、同45条）</t>
    </r>
    <rPh sb="2" eb="4">
      <t>ホイク</t>
    </rPh>
    <rPh sb="4" eb="5">
      <t>ショ</t>
    </rPh>
    <rPh sb="6" eb="8">
      <t>ガイキョウ</t>
    </rPh>
    <rPh sb="11" eb="12">
      <t>ホウ</t>
    </rPh>
    <rPh sb="14" eb="15">
      <t>ジョウ</t>
    </rPh>
    <rPh sb="19" eb="20">
      <t>ドウ</t>
    </rPh>
    <rPh sb="27" eb="28">
      <t>ドウ</t>
    </rPh>
    <rPh sb="30" eb="31">
      <t>ジョウ</t>
    </rPh>
    <rPh sb="32" eb="34">
      <t>ジョウレイ</t>
    </rPh>
    <rPh sb="35" eb="36">
      <t>ジョウ</t>
    </rPh>
    <rPh sb="37" eb="38">
      <t>コウ</t>
    </rPh>
    <rPh sb="39" eb="40">
      <t>ドウ</t>
    </rPh>
    <rPh sb="42" eb="43">
      <t>ジョウ</t>
    </rPh>
    <phoneticPr fontId="1"/>
  </si>
  <si>
    <t>（３－２）健康診断は、パート職員等であっても、要件を満たせば受診させていますか。</t>
    <rPh sb="5" eb="7">
      <t>ケンコウ</t>
    </rPh>
    <rPh sb="7" eb="9">
      <t>シンダン</t>
    </rPh>
    <rPh sb="14" eb="16">
      <t>ショクイン</t>
    </rPh>
    <rPh sb="16" eb="17">
      <t>トウ</t>
    </rPh>
    <rPh sb="23" eb="25">
      <t>ヨウケン</t>
    </rPh>
    <rPh sb="26" eb="27">
      <t>ミ</t>
    </rPh>
    <rPh sb="30" eb="32">
      <t>ジュシン</t>
    </rPh>
    <phoneticPr fontId="1"/>
  </si>
  <si>
    <t>（３）職員には年１回以上の健康診断を実施していますか。受診もれがないか確認してください。（前年度）</t>
    <rPh sb="45" eb="46">
      <t>マエ</t>
    </rPh>
    <phoneticPr fontId="1"/>
  </si>
  <si>
    <t>（４）職員の検便実施状況を記載し、検査もれがなかったかどうか、確認してください。（前年度）</t>
    <rPh sb="41" eb="42">
      <t>マエ</t>
    </rPh>
    <phoneticPr fontId="1"/>
  </si>
  <si>
    <t>（４）パート職員等の適正な処遇</t>
    <rPh sb="6" eb="8">
      <t>ショクイン</t>
    </rPh>
    <rPh sb="8" eb="9">
      <t>トウ</t>
    </rPh>
    <rPh sb="10" eb="12">
      <t>テキセイ</t>
    </rPh>
    <rPh sb="13" eb="15">
      <t>ショグウ</t>
    </rPh>
    <phoneticPr fontId="1"/>
  </si>
  <si>
    <t>　⑬福祉医療機構の退職共済には、パート職員等であっても要件を満たせば加入させて</t>
    <rPh sb="2" eb="4">
      <t>フクシ</t>
    </rPh>
    <rPh sb="4" eb="6">
      <t>イリョウ</t>
    </rPh>
    <rPh sb="6" eb="8">
      <t>キコウ</t>
    </rPh>
    <rPh sb="9" eb="11">
      <t>タイショク</t>
    </rPh>
    <rPh sb="11" eb="13">
      <t>キョウサイ</t>
    </rPh>
    <rPh sb="19" eb="21">
      <t>ショクイン</t>
    </rPh>
    <rPh sb="21" eb="22">
      <t>トウ</t>
    </rPh>
    <rPh sb="27" eb="29">
      <t>ヨウケン</t>
    </rPh>
    <rPh sb="30" eb="31">
      <t>ミ</t>
    </rPh>
    <rPh sb="34" eb="36">
      <t>カニュウ</t>
    </rPh>
    <phoneticPr fontId="1"/>
  </si>
  <si>
    <t>　①　前年度の月別保育日数及び給食日数を記載し、給食の提供を拒んだり、児童を休ませたりしていなか</t>
    <rPh sb="3" eb="4">
      <t>マエ</t>
    </rPh>
    <phoneticPr fontId="1"/>
  </si>
  <si>
    <t>　④前年度の実施状況を記載して下さい。</t>
    <rPh sb="2" eb="3">
      <t>マエ</t>
    </rPh>
    <phoneticPr fontId="1"/>
  </si>
  <si>
    <t>　「法」：児童福祉法（昭22法164）</t>
    <rPh sb="5" eb="7">
      <t>ジドウ</t>
    </rPh>
    <rPh sb="11" eb="12">
      <t>アキラ</t>
    </rPh>
    <rPh sb="14" eb="15">
      <t>ホウ</t>
    </rPh>
    <phoneticPr fontId="1"/>
  </si>
  <si>
    <t>　「労基法」：労働基準法（昭22法49）</t>
    <rPh sb="9" eb="11">
      <t>キジュン</t>
    </rPh>
    <phoneticPr fontId="1"/>
  </si>
  <si>
    <t>　「労安法」：労働安全衛生法（昭47法57）</t>
    <rPh sb="2" eb="3">
      <t>ロウ</t>
    </rPh>
    <rPh sb="3" eb="4">
      <t>アン</t>
    </rPh>
    <rPh sb="7" eb="9">
      <t>ロウドウ</t>
    </rPh>
    <rPh sb="9" eb="11">
      <t>アンゼン</t>
    </rPh>
    <rPh sb="11" eb="13">
      <t>エイセイ</t>
    </rPh>
    <rPh sb="13" eb="14">
      <t>ホウ</t>
    </rPh>
    <phoneticPr fontId="1"/>
  </si>
  <si>
    <r>
      <t>　「条例」：</t>
    </r>
    <r>
      <rPr>
        <sz val="9"/>
        <rFont val="ＭＳ Ｐゴシック"/>
        <family val="3"/>
        <charset val="128"/>
      </rPr>
      <t>金沢市児童福祉法に基づく児童福祉施設の設備及び運営に関する基準を定める条例</t>
    </r>
    <r>
      <rPr>
        <sz val="9"/>
        <rFont val="ＭＳ ゴシック"/>
        <family val="3"/>
        <charset val="128"/>
      </rPr>
      <t>（平24条例43）</t>
    </r>
    <rPh sb="2" eb="4">
      <t>ジョウレイ</t>
    </rPh>
    <rPh sb="6" eb="9">
      <t>カナザワシ</t>
    </rPh>
    <rPh sb="9" eb="11">
      <t>ジドウ</t>
    </rPh>
    <rPh sb="15" eb="16">
      <t>モト</t>
    </rPh>
    <rPh sb="18" eb="20">
      <t>ジドウ</t>
    </rPh>
    <rPh sb="20" eb="22">
      <t>フクシ</t>
    </rPh>
    <rPh sb="22" eb="24">
      <t>シセツ</t>
    </rPh>
    <rPh sb="25" eb="27">
      <t>セツビ</t>
    </rPh>
    <rPh sb="27" eb="28">
      <t>オヨ</t>
    </rPh>
    <rPh sb="29" eb="31">
      <t>ウンエイ</t>
    </rPh>
    <rPh sb="32" eb="33">
      <t>カン</t>
    </rPh>
    <rPh sb="35" eb="37">
      <t>キジュン</t>
    </rPh>
    <rPh sb="38" eb="39">
      <t>サダ</t>
    </rPh>
    <rPh sb="41" eb="43">
      <t>ジョウレイ</t>
    </rPh>
    <phoneticPr fontId="1"/>
  </si>
  <si>
    <t>　「衛生管理通知」：「児童福祉施設等における衛生管理の強化について」(昭39.8.1児669児童家庭局長通知)</t>
    <rPh sb="2" eb="4">
      <t>エイセイ</t>
    </rPh>
    <rPh sb="4" eb="6">
      <t>カンリ</t>
    </rPh>
    <rPh sb="6" eb="8">
      <t>ツウチ</t>
    </rPh>
    <rPh sb="11" eb="13">
      <t>ジドウ</t>
    </rPh>
    <rPh sb="17" eb="18">
      <t>トウ</t>
    </rPh>
    <rPh sb="27" eb="29">
      <t>キョウカ</t>
    </rPh>
    <rPh sb="35" eb="36">
      <t>アキラ</t>
    </rPh>
    <rPh sb="42" eb="43">
      <t>ジ</t>
    </rPh>
    <rPh sb="46" eb="48">
      <t>ジドウ</t>
    </rPh>
    <rPh sb="48" eb="50">
      <t>カテイ</t>
    </rPh>
    <rPh sb="50" eb="52">
      <t>キョクチョウ</t>
    </rPh>
    <rPh sb="52" eb="54">
      <t>ツウチ</t>
    </rPh>
    <phoneticPr fontId="1"/>
  </si>
  <si>
    <r>
      <t>　「受水槽通知」：「</t>
    </r>
    <r>
      <rPr>
        <sz val="9"/>
        <rFont val="ＭＳ Ｐゴシック"/>
        <family val="3"/>
        <charset val="128"/>
      </rPr>
      <t>社会福祉施設における飲用井戸及び受水槽の衛生確保について」</t>
    </r>
    <r>
      <rPr>
        <sz val="8"/>
        <rFont val="ＭＳ Ｐゴシック"/>
        <family val="3"/>
        <charset val="128"/>
      </rPr>
      <t>(平8.7.19社援施116課長連名通知)</t>
    </r>
    <rPh sb="2" eb="5">
      <t>ジュスイソウ</t>
    </rPh>
    <rPh sb="5" eb="7">
      <t>ツウチ</t>
    </rPh>
    <rPh sb="10" eb="12">
      <t>シャカイ</t>
    </rPh>
    <rPh sb="20" eb="22">
      <t>インヨウ</t>
    </rPh>
    <rPh sb="22" eb="24">
      <t>イド</t>
    </rPh>
    <rPh sb="24" eb="25">
      <t>オヨ</t>
    </rPh>
    <rPh sb="26" eb="29">
      <t>ジュスイソウ</t>
    </rPh>
    <rPh sb="30" eb="32">
      <t>エイセイ</t>
    </rPh>
    <rPh sb="32" eb="34">
      <t>カクホ</t>
    </rPh>
    <rPh sb="40" eb="41">
      <t>ヒラ</t>
    </rPh>
    <rPh sb="47" eb="48">
      <t>シャ</t>
    </rPh>
    <rPh sb="48" eb="49">
      <t>エン</t>
    </rPh>
    <rPh sb="49" eb="50">
      <t>シ</t>
    </rPh>
    <rPh sb="53" eb="55">
      <t>カチョウ</t>
    </rPh>
    <rPh sb="55" eb="57">
      <t>レンメイ</t>
    </rPh>
    <rPh sb="57" eb="59">
      <t>ツウチ</t>
    </rPh>
    <phoneticPr fontId="1"/>
  </si>
  <si>
    <t>（１）施設で徴収している費用について、自己点検してください。</t>
    <rPh sb="3" eb="5">
      <t>シセツ</t>
    </rPh>
    <rPh sb="6" eb="8">
      <t>チョウシュウ</t>
    </rPh>
    <rPh sb="12" eb="14">
      <t>ヒヨウ</t>
    </rPh>
    <rPh sb="19" eb="21">
      <t>ジコ</t>
    </rPh>
    <rPh sb="21" eb="23">
      <t>テンケン</t>
    </rPh>
    <phoneticPr fontId="1"/>
  </si>
  <si>
    <t>　②特定負担額（上乗せ徴収）・実費徴収の区別が正しいか。</t>
    <rPh sb="2" eb="4">
      <t>トクテイ</t>
    </rPh>
    <rPh sb="4" eb="7">
      <t>フタンガク</t>
    </rPh>
    <rPh sb="8" eb="10">
      <t>ウワノ</t>
    </rPh>
    <rPh sb="11" eb="13">
      <t>チョウシュウ</t>
    </rPh>
    <rPh sb="15" eb="17">
      <t>ジッピ</t>
    </rPh>
    <rPh sb="17" eb="19">
      <t>チョウシュウ</t>
    </rPh>
    <rPh sb="20" eb="22">
      <t>クベツ</t>
    </rPh>
    <rPh sb="23" eb="24">
      <t>タダ</t>
    </rPh>
    <phoneticPr fontId="1"/>
  </si>
  <si>
    <t>　③特定負担額（上乗せ徴収）は事前説明および書面での同意を得ているか。</t>
    <rPh sb="2" eb="4">
      <t>トクテイ</t>
    </rPh>
    <rPh sb="4" eb="7">
      <t>フタンガク</t>
    </rPh>
    <rPh sb="8" eb="10">
      <t>ウワノ</t>
    </rPh>
    <rPh sb="11" eb="13">
      <t>チョウシュウ</t>
    </rPh>
    <rPh sb="15" eb="17">
      <t>ジゼン</t>
    </rPh>
    <rPh sb="17" eb="19">
      <t>セツメイ</t>
    </rPh>
    <rPh sb="22" eb="24">
      <t>ショメン</t>
    </rPh>
    <rPh sb="26" eb="28">
      <t>ドウイ</t>
    </rPh>
    <rPh sb="29" eb="30">
      <t>エ</t>
    </rPh>
    <phoneticPr fontId="1"/>
  </si>
  <si>
    <t>　　また、保育所に関しては、市の事前同意を得ているか。</t>
    <rPh sb="5" eb="8">
      <t>ホイクショ</t>
    </rPh>
    <rPh sb="9" eb="10">
      <t>カン</t>
    </rPh>
    <rPh sb="14" eb="15">
      <t>シ</t>
    </rPh>
    <rPh sb="16" eb="18">
      <t>ジゼン</t>
    </rPh>
    <rPh sb="18" eb="20">
      <t>ドウイ</t>
    </rPh>
    <rPh sb="21" eb="22">
      <t>エ</t>
    </rPh>
    <phoneticPr fontId="1"/>
  </si>
  <si>
    <t>　（参考）特定負担額（上乗せ徴収）と実費徴収について</t>
    <rPh sb="2" eb="4">
      <t>サンコウ</t>
    </rPh>
    <rPh sb="5" eb="7">
      <t>トクテイ</t>
    </rPh>
    <rPh sb="7" eb="10">
      <t>フタンガク</t>
    </rPh>
    <rPh sb="11" eb="13">
      <t>ウワノ</t>
    </rPh>
    <rPh sb="14" eb="16">
      <t>チョウシュウ</t>
    </rPh>
    <rPh sb="18" eb="20">
      <t>ジッピ</t>
    </rPh>
    <rPh sb="20" eb="22">
      <t>チョウシュウ</t>
    </rPh>
    <phoneticPr fontId="1"/>
  </si>
  <si>
    <t>　　　　　・特定負担額（上乗せ徴収）：公定価格で賄えない教育・保育の質の向上を図るために</t>
    <rPh sb="6" eb="8">
      <t>トクテイ</t>
    </rPh>
    <rPh sb="8" eb="11">
      <t>フタンガク</t>
    </rPh>
    <rPh sb="12" eb="14">
      <t>ウワノ</t>
    </rPh>
    <rPh sb="15" eb="17">
      <t>チョウシュウ</t>
    </rPh>
    <rPh sb="19" eb="21">
      <t>コウテイ</t>
    </rPh>
    <rPh sb="21" eb="23">
      <t>カカク</t>
    </rPh>
    <rPh sb="24" eb="25">
      <t>マカナ</t>
    </rPh>
    <rPh sb="28" eb="30">
      <t>キョウイク</t>
    </rPh>
    <rPh sb="31" eb="33">
      <t>ホイク</t>
    </rPh>
    <rPh sb="34" eb="35">
      <t>シツ</t>
    </rPh>
    <rPh sb="36" eb="38">
      <t>コウジョウ</t>
    </rPh>
    <rPh sb="39" eb="40">
      <t>ハカ</t>
    </rPh>
    <phoneticPr fontId="1"/>
  </si>
  <si>
    <t>　　　　　　　必要な経費</t>
    <rPh sb="7" eb="9">
      <t>ヒツヨウ</t>
    </rPh>
    <rPh sb="10" eb="12">
      <t>ケイヒ</t>
    </rPh>
    <phoneticPr fontId="1"/>
  </si>
  <si>
    <t>　　　　　・実費徴収：施設・事業所の利用において通常必要とされるものに係る費用であって、</t>
    <rPh sb="6" eb="8">
      <t>ジッピ</t>
    </rPh>
    <rPh sb="8" eb="10">
      <t>チョウシュウ</t>
    </rPh>
    <rPh sb="11" eb="13">
      <t>シセツ</t>
    </rPh>
    <rPh sb="14" eb="17">
      <t>ジギョウショ</t>
    </rPh>
    <rPh sb="18" eb="20">
      <t>リヨウ</t>
    </rPh>
    <rPh sb="24" eb="26">
      <t>ツウジョウ</t>
    </rPh>
    <rPh sb="26" eb="28">
      <t>ヒツヨウ</t>
    </rPh>
    <rPh sb="35" eb="36">
      <t>カカ</t>
    </rPh>
    <rPh sb="37" eb="39">
      <t>ヒヨウ</t>
    </rPh>
    <phoneticPr fontId="1"/>
  </si>
  <si>
    <t>　　　　　　　保護者に負担させることが適当と認められる費用。</t>
    <rPh sb="7" eb="10">
      <t>ホゴシャ</t>
    </rPh>
    <rPh sb="11" eb="13">
      <t>フタン</t>
    </rPh>
    <rPh sb="19" eb="21">
      <t>テキトウ</t>
    </rPh>
    <rPh sb="22" eb="23">
      <t>ミト</t>
    </rPh>
    <rPh sb="27" eb="29">
      <t>ヒヨウ</t>
    </rPh>
    <phoneticPr fontId="1"/>
  </si>
  <si>
    <t>（２）各費用を記載してください。</t>
    <rPh sb="3" eb="4">
      <t>カク</t>
    </rPh>
    <rPh sb="4" eb="6">
      <t>ヒヨウ</t>
    </rPh>
    <rPh sb="7" eb="9">
      <t>キサイ</t>
    </rPh>
    <phoneticPr fontId="1"/>
  </si>
  <si>
    <t>　①特定負担額（上乗せ徴収）</t>
    <rPh sb="2" eb="4">
      <t>トクテイ</t>
    </rPh>
    <rPh sb="4" eb="7">
      <t>フタンガク</t>
    </rPh>
    <rPh sb="8" eb="10">
      <t>ウワノ</t>
    </rPh>
    <rPh sb="11" eb="13">
      <t>チョウシュウ</t>
    </rPh>
    <phoneticPr fontId="1"/>
  </si>
  <si>
    <t>項目</t>
    <rPh sb="0" eb="2">
      <t>コウモク</t>
    </rPh>
    <phoneticPr fontId="1"/>
  </si>
  <si>
    <t>目的</t>
    <rPh sb="0" eb="2">
      <t>モクテキ</t>
    </rPh>
    <phoneticPr fontId="1"/>
  </si>
  <si>
    <t>金額</t>
    <rPh sb="0" eb="2">
      <t>キンガク</t>
    </rPh>
    <phoneticPr fontId="1"/>
  </si>
  <si>
    <t>備考</t>
    <rPh sb="0" eb="2">
      <t>ビコウ</t>
    </rPh>
    <phoneticPr fontId="1"/>
  </si>
  <si>
    <t>例）体操教室</t>
    <rPh sb="0" eb="1">
      <t>レイ</t>
    </rPh>
    <rPh sb="2" eb="4">
      <t>タイソウ</t>
    </rPh>
    <rPh sb="4" eb="6">
      <t>キョウシツ</t>
    </rPh>
    <phoneticPr fontId="1"/>
  </si>
  <si>
    <t>講師のトレーニングにより体力の向上を図る</t>
    <rPh sb="0" eb="2">
      <t>コウシ</t>
    </rPh>
    <rPh sb="12" eb="14">
      <t>タイリョク</t>
    </rPh>
    <rPh sb="15" eb="17">
      <t>コウジョウ</t>
    </rPh>
    <rPh sb="18" eb="19">
      <t>ハカ</t>
    </rPh>
    <phoneticPr fontId="1"/>
  </si>
  <si>
    <t>参加者のみ</t>
    <rPh sb="0" eb="3">
      <t>サンカシャ</t>
    </rPh>
    <phoneticPr fontId="1"/>
  </si>
  <si>
    <t>　②実費徴収</t>
    <rPh sb="2" eb="4">
      <t>ジッピ</t>
    </rPh>
    <rPh sb="4" eb="6">
      <t>チョウシュウ</t>
    </rPh>
    <phoneticPr fontId="1"/>
  </si>
  <si>
    <t>番号</t>
    <rPh sb="0" eb="2">
      <t>バンゴウ</t>
    </rPh>
    <phoneticPr fontId="1"/>
  </si>
  <si>
    <t>例</t>
    <rPh sb="0" eb="1">
      <t>レイ</t>
    </rPh>
    <phoneticPr fontId="1"/>
  </si>
  <si>
    <t>絵本代</t>
    <rPh sb="0" eb="1">
      <t>エ</t>
    </rPh>
    <rPh sb="2" eb="3">
      <t>ダイ</t>
    </rPh>
    <phoneticPr fontId="1"/>
  </si>
  <si>
    <t>　③実費徴収のうち副食費</t>
    <rPh sb="2" eb="4">
      <t>ジッピ</t>
    </rPh>
    <rPh sb="4" eb="6">
      <t>チョウシュウ</t>
    </rPh>
    <rPh sb="9" eb="12">
      <t>フクショクヒ</t>
    </rPh>
    <phoneticPr fontId="1"/>
  </si>
  <si>
    <t>対象児童</t>
    <rPh sb="0" eb="2">
      <t>タイショウ</t>
    </rPh>
    <rPh sb="2" eb="4">
      <t>ジドウ</t>
    </rPh>
    <phoneticPr fontId="1"/>
  </si>
  <si>
    <t>副食費の金額</t>
    <rPh sb="0" eb="3">
      <t>フクショクヒ</t>
    </rPh>
    <rPh sb="4" eb="6">
      <t>キンガク</t>
    </rPh>
    <phoneticPr fontId="1"/>
  </si>
  <si>
    <t>主食費の金額
（設定している場合）</t>
    <rPh sb="0" eb="2">
      <t>シュショク</t>
    </rPh>
    <rPh sb="2" eb="3">
      <t>ヒ</t>
    </rPh>
    <rPh sb="4" eb="6">
      <t>キンガク</t>
    </rPh>
    <rPh sb="8" eb="10">
      <t>セッテイ</t>
    </rPh>
    <rPh sb="14" eb="16">
      <t>バアイ</t>
    </rPh>
    <phoneticPr fontId="1"/>
  </si>
  <si>
    <t>2号認定</t>
    <rPh sb="1" eb="2">
      <t>ゴウ</t>
    </rPh>
    <rPh sb="2" eb="4">
      <t>ニンテイ</t>
    </rPh>
    <phoneticPr fontId="1"/>
  </si>
  <si>
    <t>　イ　副食費の額等について、書面で説明し同意（書面同意不要）を得ているか。</t>
    <rPh sb="3" eb="6">
      <t>フクショクヒ</t>
    </rPh>
    <rPh sb="7" eb="8">
      <t>ガク</t>
    </rPh>
    <rPh sb="8" eb="9">
      <t>トウ</t>
    </rPh>
    <rPh sb="14" eb="16">
      <t>ショメン</t>
    </rPh>
    <rPh sb="17" eb="19">
      <t>セツメイ</t>
    </rPh>
    <rPh sb="20" eb="22">
      <t>ドウイ</t>
    </rPh>
    <rPh sb="23" eb="25">
      <t>ショメン</t>
    </rPh>
    <rPh sb="25" eb="27">
      <t>ドウイ</t>
    </rPh>
    <rPh sb="27" eb="29">
      <t>フヨウ</t>
    </rPh>
    <rPh sb="31" eb="32">
      <t>エ</t>
    </rPh>
    <phoneticPr fontId="1"/>
  </si>
  <si>
    <t>　ウ　副食費免除者から料金を徴収していないか。</t>
    <rPh sb="3" eb="6">
      <t>フクショクヒ</t>
    </rPh>
    <rPh sb="6" eb="9">
      <t>メンジョシャ</t>
    </rPh>
    <rPh sb="11" eb="13">
      <t>リョウキン</t>
    </rPh>
    <rPh sb="14" eb="16">
      <t>チョウシュウ</t>
    </rPh>
    <phoneticPr fontId="1"/>
  </si>
  <si>
    <r>
      <t>　「歯科嘱託医通知」：「保育所における歯科嘱託医の設置について」</t>
    </r>
    <r>
      <rPr>
        <sz val="8.5"/>
        <rFont val="ＭＳ ゴシック"/>
        <family val="3"/>
        <charset val="128"/>
      </rPr>
      <t>(昭58.4.21児284局長通知)</t>
    </r>
    <rPh sb="2" eb="4">
      <t>シカ</t>
    </rPh>
    <rPh sb="4" eb="7">
      <t>ショクタクイ</t>
    </rPh>
    <rPh sb="7" eb="9">
      <t>ツウチ</t>
    </rPh>
    <rPh sb="12" eb="15">
      <t>ホイクショ</t>
    </rPh>
    <rPh sb="25" eb="27">
      <t>セッチ</t>
    </rPh>
    <rPh sb="33" eb="34">
      <t>ショウ</t>
    </rPh>
    <rPh sb="41" eb="42">
      <t>ジ</t>
    </rPh>
    <rPh sb="45" eb="47">
      <t>キョクチョウ</t>
    </rPh>
    <rPh sb="47" eb="49">
      <t>ツウチ</t>
    </rPh>
    <phoneticPr fontId="1"/>
  </si>
  <si>
    <t>　「確認条例」：金沢市子ども・子育て支援法に基づく特定教育・保育施設及び特定地域型保育事業の運営に関する</t>
    <rPh sb="2" eb="4">
      <t>カクニン</t>
    </rPh>
    <rPh sb="4" eb="6">
      <t>ジョウレイ</t>
    </rPh>
    <rPh sb="8" eb="11">
      <t>カナザワシ</t>
    </rPh>
    <rPh sb="11" eb="12">
      <t>コ</t>
    </rPh>
    <rPh sb="15" eb="17">
      <t>コソダ</t>
    </rPh>
    <rPh sb="18" eb="21">
      <t>シエンホウ</t>
    </rPh>
    <rPh sb="22" eb="23">
      <t>モト</t>
    </rPh>
    <rPh sb="25" eb="29">
      <t>トクテイキョウイク</t>
    </rPh>
    <rPh sb="30" eb="32">
      <t>ホイク</t>
    </rPh>
    <rPh sb="32" eb="35">
      <t>シセツオヨ</t>
    </rPh>
    <rPh sb="36" eb="41">
      <t>トクテイチイキガタ</t>
    </rPh>
    <rPh sb="41" eb="45">
      <t>ホイクジギョウ</t>
    </rPh>
    <rPh sb="46" eb="48">
      <t>ウンエイ</t>
    </rPh>
    <rPh sb="49" eb="50">
      <t>カン</t>
    </rPh>
    <phoneticPr fontId="1"/>
  </si>
  <si>
    <t xml:space="preserve">                基準を定める条例（平26条例50）</t>
    <rPh sb="19" eb="20">
      <t>サダ</t>
    </rPh>
    <rPh sb="22" eb="24">
      <t>ジョウレイ</t>
    </rPh>
    <rPh sb="28" eb="30">
      <t>ジョウレイ</t>
    </rPh>
    <phoneticPr fontId="1"/>
  </si>
  <si>
    <t>　「食事提供通知」：「児童福祉施設における食事の提供に関する援助及び指導について」(令2.3.31子発0331第1号</t>
    <rPh sb="2" eb="4">
      <t>ショクジ</t>
    </rPh>
    <rPh sb="4" eb="6">
      <t>テイキョウ</t>
    </rPh>
    <rPh sb="6" eb="8">
      <t>ツウチ</t>
    </rPh>
    <rPh sb="21" eb="23">
      <t>ショクジ</t>
    </rPh>
    <rPh sb="24" eb="26">
      <t>テイキョウ</t>
    </rPh>
    <rPh sb="27" eb="28">
      <t>カン</t>
    </rPh>
    <rPh sb="30" eb="32">
      <t>エンジョ</t>
    </rPh>
    <rPh sb="32" eb="33">
      <t>オヨ</t>
    </rPh>
    <rPh sb="34" eb="36">
      <t>シドウ</t>
    </rPh>
    <rPh sb="42" eb="43">
      <t>レイ</t>
    </rPh>
    <rPh sb="49" eb="50">
      <t>コ</t>
    </rPh>
    <rPh sb="50" eb="51">
      <t>ハツ</t>
    </rPh>
    <rPh sb="55" eb="56">
      <t>ダイ</t>
    </rPh>
    <rPh sb="57" eb="58">
      <t>ゴウ</t>
    </rPh>
    <phoneticPr fontId="1"/>
  </si>
  <si>
    <t>　　　　　　　　　　障発0331第8号）</t>
    <rPh sb="10" eb="11">
      <t>サワ</t>
    </rPh>
    <rPh sb="11" eb="12">
      <t>ハッ</t>
    </rPh>
    <rPh sb="16" eb="17">
      <t>ダイ</t>
    </rPh>
    <rPh sb="18" eb="19">
      <t>ゴウ</t>
    </rPh>
    <phoneticPr fontId="1"/>
  </si>
  <si>
    <t>　「食事摂取基準通知」：「児童福祉施設における「食事摂取基準」を活用した食事計画について」(令2.3.31</t>
    <rPh sb="8" eb="10">
      <t>ツウチ</t>
    </rPh>
    <rPh sb="46" eb="47">
      <t>レイ</t>
    </rPh>
    <phoneticPr fontId="1"/>
  </si>
  <si>
    <t>　　　　　　　　　　　　子母発0331第1号)</t>
    <rPh sb="12" eb="13">
      <t>コ</t>
    </rPh>
    <rPh sb="13" eb="14">
      <t>ハハ</t>
    </rPh>
    <rPh sb="14" eb="15">
      <t>ハツ</t>
    </rPh>
    <rPh sb="19" eb="20">
      <t>ダイ</t>
    </rPh>
    <rPh sb="21" eb="22">
      <t>ゴウ</t>
    </rPh>
    <phoneticPr fontId="1"/>
  </si>
  <si>
    <r>
      <t xml:space="preserve">９　利用者負担の徴収 </t>
    </r>
    <r>
      <rPr>
        <sz val="9"/>
        <rFont val="ＭＳ ゴシック"/>
        <family val="3"/>
        <charset val="128"/>
      </rPr>
      <t>（※確認条例第13条3、第13条4、第13条6）</t>
    </r>
    <rPh sb="2" eb="5">
      <t>リヨウシャ</t>
    </rPh>
    <rPh sb="5" eb="7">
      <t>フタン</t>
    </rPh>
    <rPh sb="8" eb="10">
      <t>チョウシュウ</t>
    </rPh>
    <rPh sb="13" eb="15">
      <t>カクニン</t>
    </rPh>
    <rPh sb="15" eb="17">
      <t>ジョウレイ</t>
    </rPh>
    <rPh sb="17" eb="18">
      <t>ダイ</t>
    </rPh>
    <rPh sb="20" eb="21">
      <t>ジョウ</t>
    </rPh>
    <rPh sb="23" eb="24">
      <t>ダイ</t>
    </rPh>
    <rPh sb="26" eb="27">
      <t>ジョウ</t>
    </rPh>
    <rPh sb="29" eb="30">
      <t>ダイ</t>
    </rPh>
    <rPh sb="32" eb="33">
      <t>ジョウ</t>
    </rPh>
    <phoneticPr fontId="1"/>
  </si>
  <si>
    <t>㎡）</t>
    <phoneticPr fontId="1"/>
  </si>
  <si>
    <t>（</t>
    <phoneticPr fontId="1"/>
  </si>
  <si>
    <t>現在）</t>
    <phoneticPr fontId="1"/>
  </si>
  <si>
    <t>適 ・ 否</t>
    <rPh sb="0" eb="1">
      <t>テキ</t>
    </rPh>
    <phoneticPr fontId="1"/>
  </si>
  <si>
    <t>～</t>
    <phoneticPr fontId="1"/>
  </si>
  <si>
    <t>　　月　　　日</t>
    <rPh sb="2" eb="3">
      <t>ツキ</t>
    </rPh>
    <rPh sb="6" eb="7">
      <t>ニチ</t>
    </rPh>
    <phoneticPr fontId="1"/>
  </si>
  <si>
    <t>　　月　　　日</t>
    <phoneticPr fontId="1"/>
  </si>
  <si>
    <t>8時間00分</t>
    <rPh sb="1" eb="2">
      <t>ジ</t>
    </rPh>
    <rPh sb="2" eb="3">
      <t>カン</t>
    </rPh>
    <rPh sb="5" eb="6">
      <t>フン</t>
    </rPh>
    <phoneticPr fontId="1"/>
  </si>
  <si>
    <t>1時間00分</t>
    <rPh sb="1" eb="2">
      <t>ジ</t>
    </rPh>
    <rPh sb="2" eb="3">
      <t>カン</t>
    </rPh>
    <rPh sb="5" eb="6">
      <t>フン</t>
    </rPh>
    <phoneticPr fontId="1"/>
  </si>
  <si>
    <t>9時間00分</t>
    <rPh sb="1" eb="2">
      <t>ジ</t>
    </rPh>
    <rPh sb="2" eb="3">
      <t>カン</t>
    </rPh>
    <rPh sb="5" eb="6">
      <t>フン</t>
    </rPh>
    <phoneticPr fontId="1"/>
  </si>
  <si>
    <t>（※労基法32条以下）</t>
    <rPh sb="2" eb="5">
      <t>ロウキホウ</t>
    </rPh>
    <rPh sb="7" eb="8">
      <t>ジョウ</t>
    </rPh>
    <rPh sb="8" eb="10">
      <t>イカ</t>
    </rPh>
    <phoneticPr fontId="1"/>
  </si>
  <si>
    <t>４週間の勤務割を記載し、労基法や就業規則と適合しているか、自己点検してください。</t>
    <rPh sb="1" eb="3">
      <t>シュウカン</t>
    </rPh>
    <rPh sb="4" eb="6">
      <t>キンム</t>
    </rPh>
    <rPh sb="6" eb="7">
      <t>ワリ</t>
    </rPh>
    <rPh sb="8" eb="10">
      <t>キサイ</t>
    </rPh>
    <rPh sb="12" eb="15">
      <t>ロウキホウ</t>
    </rPh>
    <rPh sb="16" eb="18">
      <t>シュウギョウ</t>
    </rPh>
    <rPh sb="18" eb="20">
      <t>キソク</t>
    </rPh>
    <rPh sb="21" eb="23">
      <t>テキゴウ</t>
    </rPh>
    <rPh sb="29" eb="31">
      <t>ジコ</t>
    </rPh>
    <rPh sb="31" eb="33">
      <t>テンケン</t>
    </rPh>
    <phoneticPr fontId="1"/>
  </si>
  <si>
    <t>　Ａ＝早　番</t>
    <rPh sb="3" eb="4">
      <t>ハヤ</t>
    </rPh>
    <rPh sb="5" eb="6">
      <t>バン</t>
    </rPh>
    <phoneticPr fontId="1"/>
  </si>
  <si>
    <t>　Ｂ＝平　常</t>
    <rPh sb="3" eb="4">
      <t>ヒラ</t>
    </rPh>
    <rPh sb="5" eb="6">
      <t>ツネ</t>
    </rPh>
    <phoneticPr fontId="1"/>
  </si>
  <si>
    <t>　Ｃ＝遅　番</t>
    <rPh sb="3" eb="4">
      <t>オソ</t>
    </rPh>
    <rPh sb="5" eb="6">
      <t>バン</t>
    </rPh>
    <phoneticPr fontId="1"/>
  </si>
  <si>
    <t>　Ｄ＝準夜勤</t>
    <rPh sb="3" eb="4">
      <t>ジュン</t>
    </rPh>
    <rPh sb="4" eb="5">
      <t>ヨル</t>
    </rPh>
    <rPh sb="5" eb="6">
      <t>ツトム</t>
    </rPh>
    <phoneticPr fontId="1"/>
  </si>
  <si>
    <t>　Ｅ＝深夜勤</t>
    <rPh sb="3" eb="5">
      <t>シンヤ</t>
    </rPh>
    <rPh sb="5" eb="6">
      <t>ツトム</t>
    </rPh>
    <phoneticPr fontId="1"/>
  </si>
  <si>
    <t>　　時 　分）</t>
    <phoneticPr fontId="1"/>
  </si>
  <si>
    <t>（　　　時 　分 ～</t>
  </si>
  <si>
    <t>・目標の設定</t>
    <rPh sb="1" eb="3">
      <t>モクヒョウ</t>
    </rPh>
    <rPh sb="4" eb="6">
      <t>セッテイ</t>
    </rPh>
    <phoneticPr fontId="1"/>
  </si>
  <si>
    <t>（　有　・　無　）</t>
  </si>
  <si>
    <t>・目標の見直し</t>
    <rPh sb="1" eb="3">
      <t>モクヒョウ</t>
    </rPh>
    <rPh sb="4" eb="6">
      <t>ミナオ</t>
    </rPh>
    <phoneticPr fontId="1"/>
  </si>
  <si>
    <t>　④　食事指導</t>
    <phoneticPr fontId="1"/>
  </si>
  <si>
    <t>　　・嗜好調査</t>
    <rPh sb="3" eb="5">
      <t>シコウ</t>
    </rPh>
    <rPh sb="5" eb="7">
      <t>チョウサ</t>
    </rPh>
    <phoneticPr fontId="1"/>
  </si>
  <si>
    <t>　　・残食調査</t>
    <rPh sb="3" eb="5">
      <t>ザンショク</t>
    </rPh>
    <rPh sb="5" eb="7">
      <t>チョウサ</t>
    </rPh>
    <phoneticPr fontId="1"/>
  </si>
  <si>
    <t>⑦　諸調査の献立への反映</t>
    <rPh sb="2" eb="3">
      <t>ショ</t>
    </rPh>
    <rPh sb="3" eb="5">
      <t>チョウサ</t>
    </rPh>
    <rPh sb="6" eb="8">
      <t>コンダテ</t>
    </rPh>
    <rPh sb="10" eb="12">
      <t>ハンエイ</t>
    </rPh>
    <phoneticPr fontId="1"/>
  </si>
  <si>
    <t>３歳未満児</t>
    <rPh sb="1" eb="4">
      <t>サイミマン</t>
    </rPh>
    <rPh sb="4" eb="5">
      <t>ジ</t>
    </rPh>
    <phoneticPr fontId="1"/>
  </si>
  <si>
    <t>３歳以上児</t>
    <rPh sb="1" eb="4">
      <t>サイイジョウ</t>
    </rPh>
    <rPh sb="4" eb="5">
      <t>ジ</t>
    </rPh>
    <phoneticPr fontId="1"/>
  </si>
  <si>
    <t>午前</t>
    <phoneticPr fontId="1"/>
  </si>
  <si>
    <t>午後</t>
    <phoneticPr fontId="1"/>
  </si>
  <si>
    <t>※該当するものに○をつけてください。</t>
    <rPh sb="1" eb="3">
      <t>ガイトウ</t>
    </rPh>
    <phoneticPr fontId="1"/>
  </si>
  <si>
    <t>・上水道</t>
    <rPh sb="1" eb="4">
      <t>ジョウスイドウ</t>
    </rPh>
    <phoneticPr fontId="1"/>
  </si>
  <si>
    <t>・簡易水道</t>
    <rPh sb="1" eb="3">
      <t>カンイ</t>
    </rPh>
    <rPh sb="3" eb="5">
      <t>スイドウ</t>
    </rPh>
    <phoneticPr fontId="1"/>
  </si>
  <si>
    <t>・井戸水</t>
    <rPh sb="1" eb="4">
      <t>イドミズ</t>
    </rPh>
    <phoneticPr fontId="1"/>
  </si>
  <si>
    <t>市販菓子　　週</t>
    <rPh sb="0" eb="2">
      <t>シハン</t>
    </rPh>
    <rPh sb="2" eb="4">
      <t>カシ</t>
    </rPh>
    <rPh sb="6" eb="7">
      <t>シュウ</t>
    </rPh>
    <phoneticPr fontId="1"/>
  </si>
  <si>
    <t>回</t>
    <phoneticPr fontId="1"/>
  </si>
  <si>
    <t>手作り　　　週</t>
    <rPh sb="0" eb="2">
      <t>テヅク</t>
    </rPh>
    <rPh sb="6" eb="7">
      <t>シュウ</t>
    </rPh>
    <phoneticPr fontId="1"/>
  </si>
  <si>
    <t>その他　　　週</t>
    <rPh sb="2" eb="3">
      <t>タ</t>
    </rPh>
    <rPh sb="6" eb="7">
      <t>シュウ</t>
    </rPh>
    <phoneticPr fontId="1"/>
  </si>
  <si>
    <t>　⑤　食育の実施</t>
    <phoneticPr fontId="1"/>
  </si>
  <si>
    <t>（職種）　</t>
    <phoneticPr fontId="1"/>
  </si>
  <si>
    <t>有・無</t>
  </si>
  <si>
    <t>有　・　無</t>
    <phoneticPr fontId="1"/>
  </si>
  <si>
    <t>防火管理者 氏名</t>
    <rPh sb="0" eb="2">
      <t>ボウカ</t>
    </rPh>
    <rPh sb="2" eb="5">
      <t>カンリシャ</t>
    </rPh>
    <phoneticPr fontId="1"/>
  </si>
  <si>
    <t>（水防法15条の3第1、2項。土砂災害警戒区域等における土砂災害防止対策の推進に関する法律8条の2第1、2項）</t>
    <phoneticPr fontId="1"/>
  </si>
  <si>
    <t>（文 書）</t>
    <rPh sb="1" eb="2">
      <t>ブン</t>
    </rPh>
    <rPh sb="3" eb="4">
      <t>ショ</t>
    </rPh>
    <phoneticPr fontId="1"/>
  </si>
  <si>
    <t>（口 頭）</t>
    <rPh sb="1" eb="2">
      <t>クチ</t>
    </rPh>
    <rPh sb="3" eb="4">
      <t>アタマ</t>
    </rPh>
    <phoneticPr fontId="1"/>
  </si>
  <si>
    <t>（　有　・　無　）</t>
    <phoneticPr fontId="1"/>
  </si>
  <si>
    <t>対象年齢</t>
    <rPh sb="0" eb="2">
      <t>タイショウ</t>
    </rPh>
    <rPh sb="2" eb="4">
      <t>ネンレイ</t>
    </rPh>
    <phoneticPr fontId="1"/>
  </si>
  <si>
    <t>月　　日</t>
    <rPh sb="0" eb="1">
      <t>ガツ</t>
    </rPh>
    <rPh sb="3" eb="4">
      <t>ニチ</t>
    </rPh>
    <phoneticPr fontId="1"/>
  </si>
  <si>
    <t>※当面の間、４歳児、５歳児のそれぞれに対して少なくとも年１回、実施してください。</t>
    <rPh sb="1" eb="3">
      <t>トウメン</t>
    </rPh>
    <rPh sb="4" eb="5">
      <t>カン</t>
    </rPh>
    <rPh sb="11" eb="13">
      <t>サイジ</t>
    </rPh>
    <rPh sb="19" eb="20">
      <t>タイ</t>
    </rPh>
    <rPh sb="31" eb="33">
      <t>ジッシ</t>
    </rPh>
    <phoneticPr fontId="1"/>
  </si>
  <si>
    <t>（※「保育所等における視力検査の実施について」（令4.3.16保育幼稚園課 事務連絡））</t>
    <phoneticPr fontId="1"/>
  </si>
  <si>
    <t>　④特定負担額（上乗せ徴収）の額の積算根拠を説明することができるか。</t>
    <rPh sb="2" eb="4">
      <t>トクテイ</t>
    </rPh>
    <rPh sb="4" eb="7">
      <t>フタンガク</t>
    </rPh>
    <rPh sb="8" eb="10">
      <t>ウワノ</t>
    </rPh>
    <rPh sb="11" eb="13">
      <t>チョウシュウ</t>
    </rPh>
    <rPh sb="15" eb="16">
      <t>ガク</t>
    </rPh>
    <rPh sb="17" eb="21">
      <t>セキサンコンキョ</t>
    </rPh>
    <rPh sb="22" eb="24">
      <t>セツメイ</t>
    </rPh>
    <phoneticPr fontId="1"/>
  </si>
  <si>
    <t>５　法人内の人事異動による転出入は、退職、採用の欄に記入してください。</t>
    <rPh sb="2" eb="4">
      <t>ホウジン</t>
    </rPh>
    <rPh sb="4" eb="5">
      <t>ナイ</t>
    </rPh>
    <rPh sb="6" eb="8">
      <t>ジンジ</t>
    </rPh>
    <rPh sb="8" eb="10">
      <t>イドウ</t>
    </rPh>
    <rPh sb="13" eb="16">
      <t>テンシュツニュウ</t>
    </rPh>
    <rPh sb="18" eb="20">
      <t>タイショク</t>
    </rPh>
    <rPh sb="21" eb="23">
      <t>サイヨウ</t>
    </rPh>
    <rPh sb="24" eb="25">
      <t>ラン</t>
    </rPh>
    <rPh sb="26" eb="28">
      <t>キニュウ</t>
    </rPh>
    <phoneticPr fontId="1"/>
  </si>
  <si>
    <t>（「有」の場合、具体的内容を下欄にご記入ください。）</t>
    <rPh sb="14" eb="16">
      <t>カラン</t>
    </rPh>
    <rPh sb="18" eb="20">
      <t>キニュウ</t>
    </rPh>
    <phoneticPr fontId="1"/>
  </si>
  <si>
    <t>　　員等）については、記入しないでください。</t>
    <rPh sb="12" eb="13">
      <t>イ</t>
    </rPh>
    <phoneticPr fontId="1"/>
  </si>
  <si>
    <t>　①給付費や補助金で購入すべきものについて負担請求していないか。</t>
    <rPh sb="2" eb="5">
      <t>キュウフヒ</t>
    </rPh>
    <rPh sb="6" eb="9">
      <t>ホジョキン</t>
    </rPh>
    <rPh sb="10" eb="12">
      <t>コウニュウ</t>
    </rPh>
    <rPh sb="21" eb="23">
      <t>フタン</t>
    </rPh>
    <rPh sb="23" eb="25">
      <t>セイキュウ</t>
    </rPh>
    <phoneticPr fontId="1"/>
  </si>
  <si>
    <t>　ア　副食費の額等の額の積算根拠を説明することができるか。</t>
    <phoneticPr fontId="1"/>
  </si>
  <si>
    <t>２　本表は正規職員についてのみ、記載してください。それ以外の職員（臨時、パートタイマー職</t>
    <rPh sb="16" eb="18">
      <t>キサイ</t>
    </rPh>
    <rPh sb="27" eb="29">
      <t>イガイ</t>
    </rPh>
    <phoneticPr fontId="1"/>
  </si>
  <si>
    <t>職員（年</t>
    <phoneticPr fontId="1"/>
  </si>
  <si>
    <t>回）</t>
    <phoneticPr fontId="1"/>
  </si>
  <si>
    <t>消防計画の届出日（直近）</t>
    <rPh sb="0" eb="2">
      <t>ショウボウ</t>
    </rPh>
    <rPh sb="2" eb="4">
      <t>ケイカク</t>
    </rPh>
    <rPh sb="5" eb="7">
      <t>トドケデ</t>
    </rPh>
    <rPh sb="7" eb="8">
      <t>ニチ</t>
    </rPh>
    <rPh sb="9" eb="10">
      <t>チョク</t>
    </rPh>
    <rPh sb="10" eb="11">
      <t>キン</t>
    </rPh>
    <phoneticPr fontId="1"/>
  </si>
  <si>
    <t>自動転送システムの設置</t>
    <rPh sb="0" eb="2">
      <t>ジドウ</t>
    </rPh>
    <rPh sb="2" eb="4">
      <t>テンソウ</t>
    </rPh>
    <rPh sb="9" eb="11">
      <t>セッチ</t>
    </rPh>
    <phoneticPr fontId="1"/>
  </si>
  <si>
    <t>火災</t>
    <rPh sb="0" eb="2">
      <t>カサイ</t>
    </rPh>
    <phoneticPr fontId="1"/>
  </si>
  <si>
    <t>地震</t>
    <rPh sb="0" eb="2">
      <t>ジシン</t>
    </rPh>
    <phoneticPr fontId="1"/>
  </si>
  <si>
    <t>津波</t>
    <rPh sb="0" eb="2">
      <t>ツナミ</t>
    </rPh>
    <phoneticPr fontId="1"/>
  </si>
  <si>
    <t>風水害</t>
    <rPh sb="0" eb="3">
      <t>フウスイガイ</t>
    </rPh>
    <phoneticPr fontId="1"/>
  </si>
  <si>
    <r>
      <t>その他</t>
    </r>
    <r>
      <rPr>
        <sz val="6"/>
        <rFont val="ＭＳ Ｐゴシック"/>
        <family val="3"/>
        <charset val="128"/>
      </rPr>
      <t>(種類を記載)</t>
    </r>
    <rPh sb="2" eb="3">
      <t>タ</t>
    </rPh>
    <rPh sb="4" eb="6">
      <t>シュルイ</t>
    </rPh>
    <rPh sb="7" eb="9">
      <t>キサイ</t>
    </rPh>
    <phoneticPr fontId="1"/>
  </si>
  <si>
    <t>① 策定：</t>
    <rPh sb="2" eb="4">
      <t>サクテイ</t>
    </rPh>
    <phoneticPr fontId="1"/>
  </si>
  <si>
    <t>② 周知：</t>
    <rPh sb="2" eb="4">
      <t>シュウチ</t>
    </rPh>
    <phoneticPr fontId="1"/>
  </si>
  <si>
    <r>
      <t xml:space="preserve">③ </t>
    </r>
    <r>
      <rPr>
        <sz val="9"/>
        <rFont val="ＭＳ Ｐゴシック"/>
        <family val="3"/>
        <charset val="128"/>
      </rPr>
      <t>施設の立地：</t>
    </r>
    <rPh sb="2" eb="4">
      <t>シセツ</t>
    </rPh>
    <rPh sb="5" eb="7">
      <t>リッチ</t>
    </rPh>
    <phoneticPr fontId="1"/>
  </si>
  <si>
    <r>
      <t>④</t>
    </r>
    <r>
      <rPr>
        <sz val="8"/>
        <rFont val="ＭＳ ゴシック"/>
        <family val="3"/>
        <charset val="128"/>
      </rPr>
      <t>（③で指定なし</t>
    </r>
    <rPh sb="4" eb="6">
      <t>シテイ</t>
    </rPh>
    <phoneticPr fontId="1"/>
  </si>
  <si>
    <t>　　以外の場合）</t>
    <phoneticPr fontId="1"/>
  </si>
  <si>
    <t>　　　〃　　　 選任届出日</t>
    <rPh sb="8" eb="10">
      <t>センニン</t>
    </rPh>
    <rPh sb="12" eb="13">
      <t>ニチ</t>
    </rPh>
    <phoneticPr fontId="1"/>
  </si>
  <si>
    <t>（１）施設防災計画の策定状況等</t>
    <rPh sb="3" eb="5">
      <t>シセツ</t>
    </rPh>
    <rPh sb="5" eb="7">
      <t>ボウサイ</t>
    </rPh>
    <rPh sb="7" eb="9">
      <t>ケイカク</t>
    </rPh>
    <rPh sb="10" eb="12">
      <t>サクテイ</t>
    </rPh>
    <rPh sb="12" eb="14">
      <t>ジョウキョウ</t>
    </rPh>
    <rPh sb="14" eb="15">
      <t>トウ</t>
    </rPh>
    <phoneticPr fontId="1"/>
  </si>
  <si>
    <t>（該当に○）</t>
    <phoneticPr fontId="1"/>
  </si>
  <si>
    <t>避難確保計画の作成</t>
    <rPh sb="7" eb="9">
      <t>サクセイ</t>
    </rPh>
    <phoneticPr fontId="1"/>
  </si>
  <si>
    <t>調乳室</t>
  </si>
  <si>
    <t>調乳室</t>
    <phoneticPr fontId="1"/>
  </si>
  <si>
    <t>機械室</t>
  </si>
  <si>
    <t>機械室</t>
    <phoneticPr fontId="1"/>
  </si>
  <si>
    <t>玄関</t>
  </si>
  <si>
    <t>玄関</t>
    <phoneticPr fontId="1"/>
  </si>
  <si>
    <t>金沢市</t>
    <rPh sb="0" eb="3">
      <t>カナザワシ</t>
    </rPh>
    <phoneticPr fontId="1"/>
  </si>
  <si>
    <t>鉄筋コンクリート</t>
    <phoneticPr fontId="1"/>
  </si>
  <si>
    <t>鉄骨</t>
    <phoneticPr fontId="1"/>
  </si>
  <si>
    <t>木</t>
    <phoneticPr fontId="1"/>
  </si>
  <si>
    <t>ＲＣ</t>
    <phoneticPr fontId="1"/>
  </si>
  <si>
    <t>陸屋根</t>
    <phoneticPr fontId="1"/>
  </si>
  <si>
    <t>ＲＳ</t>
    <phoneticPr fontId="1"/>
  </si>
  <si>
    <t>Ｓ</t>
    <phoneticPr fontId="1"/>
  </si>
  <si>
    <t>夜間保育</t>
    <phoneticPr fontId="1"/>
  </si>
  <si>
    <t>年末保育</t>
    <phoneticPr fontId="1"/>
  </si>
  <si>
    <t>体調不良児保育</t>
    <phoneticPr fontId="1"/>
  </si>
  <si>
    <t>地域子育て支援事業</t>
    <phoneticPr fontId="1"/>
  </si>
  <si>
    <t>地域活動</t>
    <phoneticPr fontId="1"/>
  </si>
  <si>
    <t>休日保育</t>
    <phoneticPr fontId="1"/>
  </si>
  <si>
    <t xml:space="preserve"> 統合保育</t>
    <rPh sb="1" eb="3">
      <t>トウゴウ</t>
    </rPh>
    <rPh sb="3" eb="5">
      <t>ホイク</t>
    </rPh>
    <phoneticPr fontId="1"/>
  </si>
  <si>
    <t xml:space="preserve"> 延長保育</t>
    <phoneticPr fontId="1"/>
  </si>
  <si>
    <t xml:space="preserve"> 一時預かり（拠点・その他）</t>
    <phoneticPr fontId="1"/>
  </si>
  <si>
    <t xml:space="preserve"> 一時預かり（その他）</t>
    <phoneticPr fontId="1"/>
  </si>
  <si>
    <t xml:space="preserve"> 一時預かり（拠点）</t>
    <phoneticPr fontId="1"/>
  </si>
  <si>
    <t>有　・　無</t>
  </si>
  <si>
    <t>点検事項</t>
    <phoneticPr fontId="1"/>
  </si>
  <si>
    <t>法令による設置義務の有無</t>
    <rPh sb="0" eb="2">
      <t>ホウレイ</t>
    </rPh>
    <rPh sb="5" eb="7">
      <t>セッチ</t>
    </rPh>
    <rPh sb="7" eb="9">
      <t>ギム</t>
    </rPh>
    <rPh sb="10" eb="12">
      <t>ウム</t>
    </rPh>
    <phoneticPr fontId="1"/>
  </si>
  <si>
    <r>
      <t>（</t>
    </r>
    <r>
      <rPr>
        <sz val="10"/>
        <rFont val="ＭＳ Ｐゴシック"/>
        <family val="3"/>
        <charset val="128"/>
      </rPr>
      <t>２）地域防災組織との連携状況</t>
    </r>
    <r>
      <rPr>
        <sz val="9"/>
        <rFont val="ＭＳ Ｐゴシック"/>
        <family val="3"/>
        <charset val="128"/>
      </rPr>
      <t>（具体的に記載してください）</t>
    </r>
    <phoneticPr fontId="1"/>
  </si>
  <si>
    <t>保護者会費</t>
    <rPh sb="0" eb="4">
      <t>ホゴシャカイ</t>
    </rPh>
    <rPh sb="4" eb="5">
      <t>ヒ</t>
    </rPh>
    <phoneticPr fontId="1"/>
  </si>
  <si>
    <t>円/月</t>
  </si>
  <si>
    <t>円/月</t>
    <rPh sb="0" eb="1">
      <t>エン</t>
    </rPh>
    <rPh sb="2" eb="3">
      <t>ツキ</t>
    </rPh>
    <phoneticPr fontId="1"/>
  </si>
  <si>
    <r>
      <rPr>
        <i/>
        <sz val="7"/>
        <rFont val="ＭＳ Ｐゴシック"/>
        <family val="3"/>
        <charset val="128"/>
      </rPr>
      <t>(記載例)</t>
    </r>
    <r>
      <rPr>
        <i/>
        <sz val="9"/>
        <rFont val="ＭＳ Ｐゴシック"/>
        <family val="3"/>
        <charset val="128"/>
      </rPr>
      <t xml:space="preserve">
園長</t>
    </r>
    <rPh sb="6" eb="8">
      <t>エンチョウ</t>
    </rPh>
    <phoneticPr fontId="1"/>
  </si>
  <si>
    <r>
      <rPr>
        <i/>
        <sz val="7"/>
        <rFont val="ＭＳ Ｐゴシック"/>
        <family val="3"/>
        <charset val="128"/>
      </rPr>
      <t>(記載例)</t>
    </r>
    <r>
      <rPr>
        <i/>
        <sz val="8"/>
        <rFont val="ＭＳ Ｐゴシック"/>
        <family val="3"/>
        <charset val="128"/>
      </rPr>
      <t xml:space="preserve">
保育士 兼 事務員</t>
    </r>
    <rPh sb="1" eb="4">
      <t>キサイレイ</t>
    </rPh>
    <rPh sb="10" eb="11">
      <t>ケン</t>
    </rPh>
    <phoneticPr fontId="1"/>
  </si>
  <si>
    <r>
      <rPr>
        <i/>
        <sz val="7"/>
        <rFont val="ＭＳ ゴシック"/>
        <family val="3"/>
        <charset val="128"/>
      </rPr>
      <t>(記載例)</t>
    </r>
    <r>
      <rPr>
        <i/>
        <sz val="9"/>
        <rFont val="ＭＳ ゴシック"/>
        <family val="3"/>
        <charset val="128"/>
      </rPr>
      <t xml:space="preserve">
保育士</t>
    </r>
    <rPh sb="6" eb="9">
      <t>ホイクシ</t>
    </rPh>
    <phoneticPr fontId="1"/>
  </si>
  <si>
    <r>
      <t xml:space="preserve">月～金
14:00～19:30
</t>
    </r>
    <r>
      <rPr>
        <i/>
        <sz val="6"/>
        <rFont val="ＭＳ ゴシック"/>
        <family val="3"/>
        <charset val="128"/>
      </rPr>
      <t>※金は併設児童クラブ</t>
    </r>
    <rPh sb="0" eb="1">
      <t>ゲツ</t>
    </rPh>
    <rPh sb="2" eb="3">
      <t>キン</t>
    </rPh>
    <rPh sb="17" eb="18">
      <t>キン</t>
    </rPh>
    <rPh sb="19" eb="21">
      <t>ヘイセツ</t>
    </rPh>
    <rPh sb="21" eb="23">
      <t>ジドウ</t>
    </rPh>
    <phoneticPr fontId="1"/>
  </si>
  <si>
    <r>
      <rPr>
        <i/>
        <sz val="7"/>
        <rFont val="ＭＳ ゴシック"/>
        <family val="3"/>
        <charset val="128"/>
      </rPr>
      <t>(記載例)</t>
    </r>
    <r>
      <rPr>
        <i/>
        <sz val="9"/>
        <rFont val="ＭＳ ゴシック"/>
        <family val="3"/>
        <charset val="128"/>
      </rPr>
      <t xml:space="preserve">
嘱託医</t>
    </r>
    <rPh sb="6" eb="9">
      <t>ショクタクイ</t>
    </rPh>
    <phoneticPr fontId="1"/>
  </si>
  <si>
    <t>未満児</t>
    <rPh sb="0" eb="2">
      <t>ミマン</t>
    </rPh>
    <rPh sb="2" eb="3">
      <t>ジ</t>
    </rPh>
    <phoneticPr fontId="1"/>
  </si>
  <si>
    <t>以上児</t>
    <rPh sb="0" eb="3">
      <t>イジョウジ</t>
    </rPh>
    <phoneticPr fontId="1"/>
  </si>
  <si>
    <t>※未実施日あり</t>
    <rPh sb="1" eb="4">
      <t>ミジッシ</t>
    </rPh>
    <rPh sb="4" eb="5">
      <t>ヒ</t>
    </rPh>
    <phoneticPr fontId="1"/>
  </si>
  <si>
    <t>　「有」の場合の見直しサイクル</t>
    <rPh sb="2" eb="3">
      <t>ウ</t>
    </rPh>
    <rPh sb="5" eb="7">
      <t>バアイ</t>
    </rPh>
    <rPh sb="8" eb="10">
      <t>ミナオ</t>
    </rPh>
    <phoneticPr fontId="1"/>
  </si>
  <si>
    <t>〔　　　　　　　　　　　　　　　　　　　　　　　　　　　　　〕</t>
    <phoneticPr fontId="1"/>
  </si>
  <si>
    <t>円／月</t>
    <rPh sb="0" eb="1">
      <t>エン</t>
    </rPh>
    <rPh sb="2" eb="3">
      <t>ツキ</t>
    </rPh>
    <phoneticPr fontId="1"/>
  </si>
  <si>
    <t>有(主食副食とも ・ 副食のみ)　・　無</t>
  </si>
  <si>
    <t>上記に対する改善措置</t>
    <phoneticPr fontId="1"/>
  </si>
  <si>
    <t>業者名</t>
    <rPh sb="0" eb="2">
      <t>ギョウシャ</t>
    </rPh>
    <rPh sb="2" eb="3">
      <t>ナ</t>
    </rPh>
    <phoneticPr fontId="1"/>
  </si>
  <si>
    <t>( )</t>
    <phoneticPr fontId="1"/>
  </si>
  <si>
    <r>
      <t>特別保育事業等</t>
    </r>
    <r>
      <rPr>
        <sz val="6"/>
        <rFont val="ＭＳ Ｐゴシック"/>
        <family val="3"/>
        <charset val="128"/>
      </rPr>
      <t xml:space="preserve">
(実施事業に○)</t>
    </r>
    <rPh sb="0" eb="2">
      <t>トクベツ</t>
    </rPh>
    <rPh sb="2" eb="4">
      <t>ホイク</t>
    </rPh>
    <rPh sb="4" eb="6">
      <t>ジギョウ</t>
    </rPh>
    <rPh sb="6" eb="7">
      <t>トウ</t>
    </rPh>
    <phoneticPr fontId="1"/>
  </si>
  <si>
    <t>その他(　　　　　　　　　　　　　　　　)</t>
    <phoneticPr fontId="1"/>
  </si>
  <si>
    <t>残</t>
    <rPh sb="0" eb="1">
      <t>ザン</t>
    </rPh>
    <phoneticPr fontId="1"/>
  </si>
  <si>
    <t>　　年　　月　　日</t>
    <phoneticPr fontId="1"/>
  </si>
  <si>
    <t>保育士
（有資格／
　所長を除く）</t>
    <rPh sb="0" eb="3">
      <t>ホイクシ</t>
    </rPh>
    <rPh sb="5" eb="6">
      <t>ユウ</t>
    </rPh>
    <rPh sb="6" eb="8">
      <t>シカク</t>
    </rPh>
    <rPh sb="11" eb="13">
      <t>ショチョウ</t>
    </rPh>
    <rPh sb="14" eb="15">
      <t>ノゾ</t>
    </rPh>
    <phoneticPr fontId="1"/>
  </si>
  <si>
    <t>〒</t>
    <phoneticPr fontId="1"/>
  </si>
  <si>
    <t>適 ・ 否</t>
  </si>
  <si>
    <t>( )</t>
  </si>
  <si>
    <t>○・△・◇月</t>
  </si>
  <si>
    <t>浸水　・　土砂　・　指定なし</t>
  </si>
  <si>
    <t>適　・　不適</t>
  </si>
  <si>
    <t>有（年　　　回）・　無</t>
  </si>
  <si>
    <t>　　　　　　年　　　月　　　日</t>
  </si>
  <si>
    <t>　　　　年　　　月　　　日</t>
  </si>
  <si>
    <t>　　月　　　日</t>
  </si>
  <si>
    <t>検食時間</t>
    <rPh sb="2" eb="4">
      <t>ジカン</t>
    </rPh>
    <phoneticPr fontId="1"/>
  </si>
  <si>
    <t>　　　時　　分頃～</t>
  </si>
  <si>
    <t>（２）休所日の設定は適切ですか。記載して確認してください。（災害、感染症等による臨時休所を除く。）</t>
    <rPh sb="3" eb="4">
      <t>キュウ</t>
    </rPh>
    <rPh sb="4" eb="5">
      <t>ショ</t>
    </rPh>
    <rPh sb="5" eb="6">
      <t>ニチ</t>
    </rPh>
    <rPh sb="7" eb="9">
      <t>セッテイ</t>
    </rPh>
    <rPh sb="10" eb="12">
      <t>テキセツ</t>
    </rPh>
    <rPh sb="16" eb="18">
      <t>キサイ</t>
    </rPh>
    <rPh sb="20" eb="22">
      <t>カクニン</t>
    </rPh>
    <rPh sb="30" eb="32">
      <t>サイガイ</t>
    </rPh>
    <rPh sb="33" eb="36">
      <t>カンセンショウ</t>
    </rPh>
    <rPh sb="36" eb="37">
      <t>トウ</t>
    </rPh>
    <rPh sb="40" eb="42">
      <t>リンジ</t>
    </rPh>
    <rPh sb="42" eb="44">
      <t>キュウショ</t>
    </rPh>
    <rPh sb="45" eb="46">
      <t>ノゾ</t>
    </rPh>
    <phoneticPr fontId="1"/>
  </si>
  <si>
    <t>　有　　・　　無</t>
  </si>
  <si>
    <t>参加または
加入人員</t>
    <rPh sb="0" eb="2">
      <t>サンカ</t>
    </rPh>
    <rPh sb="6" eb="8">
      <t>カニュウ</t>
    </rPh>
    <rPh sb="8" eb="10">
      <t>ジンイン</t>
    </rPh>
    <phoneticPr fontId="1"/>
  </si>
  <si>
    <t xml:space="preserve"> 一時預かり（拠点・その他）</t>
  </si>
  <si>
    <t>（３）視力検査を実施していますか。もれがないか再確認してください。（前年度）</t>
    <phoneticPr fontId="1"/>
  </si>
  <si>
    <t>実施日</t>
    <rPh sb="0" eb="3">
      <t>ジッシビ</t>
    </rPh>
    <phoneticPr fontId="1"/>
  </si>
  <si>
    <t>おやつの主なもの</t>
    <rPh sb="4" eb="5">
      <t>オモ</t>
    </rPh>
    <phoneticPr fontId="1"/>
  </si>
  <si>
    <t>立入日</t>
    <rPh sb="0" eb="2">
      <t>タチイリ</t>
    </rPh>
    <rPh sb="2" eb="3">
      <t>ヒ</t>
    </rPh>
    <phoneticPr fontId="1"/>
  </si>
  <si>
    <t>巡回指導</t>
    <phoneticPr fontId="1"/>
  </si>
  <si>
    <t>実施日</t>
    <phoneticPr fontId="1"/>
  </si>
  <si>
    <t>　　年　　　月　　　日</t>
    <phoneticPr fontId="1"/>
  </si>
  <si>
    <t>指導事項</t>
    <phoneticPr fontId="1"/>
  </si>
  <si>
    <t>　　年　　　月　　　日</t>
    <phoneticPr fontId="1"/>
  </si>
  <si>
    <r>
      <t>　　　</t>
    </r>
    <r>
      <rPr>
        <u val="double"/>
        <sz val="9"/>
        <color rgb="FFFF0000"/>
        <rFont val="ＭＳ 明朝"/>
        <family val="1"/>
        <charset val="128"/>
      </rPr>
      <t>２　施設で作成している勤務表で本表について代用できる場合は、その写しの添付で差し支えありません。</t>
    </r>
    <rPh sb="5" eb="7">
      <t>シセツ</t>
    </rPh>
    <rPh sb="8" eb="10">
      <t>サクセイ</t>
    </rPh>
    <rPh sb="14" eb="16">
      <t>キンム</t>
    </rPh>
    <rPh sb="16" eb="17">
      <t>ヒョウ</t>
    </rPh>
    <rPh sb="18" eb="19">
      <t>ホン</t>
    </rPh>
    <rPh sb="19" eb="20">
      <t>ヒョウ</t>
    </rPh>
    <rPh sb="24" eb="26">
      <t>ダイヨウ</t>
    </rPh>
    <rPh sb="29" eb="31">
      <t>バアイ</t>
    </rPh>
    <rPh sb="35" eb="36">
      <t>ウツ</t>
    </rPh>
    <rPh sb="38" eb="40">
      <t>テンプ</t>
    </rPh>
    <rPh sb="41" eb="42">
      <t>サ</t>
    </rPh>
    <rPh sb="43" eb="44">
      <t>ツカ</t>
    </rPh>
    <phoneticPr fontId="1"/>
  </si>
  <si>
    <t>有 ・ 無</t>
  </si>
  <si>
    <t>済　・　未</t>
  </si>
  <si>
    <t>　年　月　日</t>
    <phoneticPr fontId="1"/>
  </si>
  <si>
    <t>計画の金沢市への報告日</t>
    <rPh sb="3" eb="6">
      <t>カナザワシ</t>
    </rPh>
    <rPh sb="8" eb="10">
      <t>ホウコク</t>
    </rPh>
    <rPh sb="10" eb="11">
      <t>ニチ</t>
    </rPh>
    <phoneticPr fontId="1"/>
  </si>
  <si>
    <t>　　　　　なお、取得日については、更新があった場合は更新日を記載してください。</t>
    <rPh sb="8" eb="11">
      <t>シュトクビ</t>
    </rPh>
    <rPh sb="17" eb="19">
      <t>コウシン</t>
    </rPh>
    <rPh sb="23" eb="25">
      <t>バアイ</t>
    </rPh>
    <rPh sb="26" eb="29">
      <t>コウシンビ</t>
    </rPh>
    <rPh sb="30" eb="32">
      <t>キサイ</t>
    </rPh>
    <phoneticPr fontId="1"/>
  </si>
  <si>
    <t>（指導監査の前月初日の状況）</t>
    <rPh sb="1" eb="3">
      <t>シドウ</t>
    </rPh>
    <rPh sb="3" eb="5">
      <t>カンサ</t>
    </rPh>
    <rPh sb="6" eb="8">
      <t>ゼンゲツ</t>
    </rPh>
    <rPh sb="8" eb="9">
      <t>ハツ</t>
    </rPh>
    <rPh sb="9" eb="10">
      <t>ニチ</t>
    </rPh>
    <rPh sb="11" eb="13">
      <t>ジョウキョウ</t>
    </rPh>
    <phoneticPr fontId="1"/>
  </si>
  <si>
    <t>（指導監査の前月の設置状況）</t>
    <rPh sb="1" eb="3">
      <t>シドウ</t>
    </rPh>
    <rPh sb="3" eb="5">
      <t>カンサ</t>
    </rPh>
    <rPh sb="6" eb="8">
      <t>ゼンゲツ</t>
    </rPh>
    <rPh sb="9" eb="11">
      <t>セッチ</t>
    </rPh>
    <rPh sb="11" eb="1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</si>
</sst>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_ "/>
    <numFmt numFmtId="177" formatCode="\(0\)"/>
    <numFmt numFmtId="178" formatCode="[&lt;43586]&quot;（&quot;ggge&quot;年度実施）&quot;;[&gt;=43831]&quot;（&quot;ggge&quot;年度実施）&quot;;&quot;（令和元年度実施）&quot;"/>
    <numFmt numFmtId="179" formatCode="[&lt;43586]ggge&quot;年度&quot;;[&gt;=43831]ggge&quot;年度&quot;;&quot;令和元年度&quot;"/>
    <numFmt numFmtId="180" formatCode="[&lt;43586]&quot;(&quot;ggge&quot;年度)&quot;;[&gt;=43831]&quot;(&quot;ggge&quot;年度)&quot;;&quot;(令和元年度)&quot;"/>
    <numFmt numFmtId="181" formatCode="#,##0_ ;[Red]\-#,##0\ "/>
    <numFmt numFmtId="182" formatCode="\(\ 0\ &quot;人&quot;\)"/>
    <numFmt numFmtId="183" formatCode="[$-411]m&quot;月&quot;d&quot;日&quot;"/>
    <numFmt numFmtId="184" formatCode="h&quot;時&quot;&quot;間&quot;mm&quot;分&quot;"/>
    <numFmt numFmtId="185" formatCode="h&quot;時&quot;m&quot;分&quot;\)"/>
    <numFmt numFmtId="186" formatCode="\(h&quot;時&quot;m&quot;分　～&quot;"/>
    <numFmt numFmtId="187" formatCode="h&quot;時&quot;m&quot;分頃～&quot;"/>
    <numFmt numFmtId="188" formatCode="[$-411]ggge&quot;年&quot;m&quot;月&quot;d&quot;日実施&quot;"/>
    <numFmt numFmtId="189" formatCode="#,##0\ &quot;円&quot;"/>
    <numFmt numFmtId="190" formatCode="d"/>
    <numFmt numFmtId="191" formatCode="0_ &quot;箇&quot;&quot;所&quot;;;\ &quot;箇&quot;&quot;所&quot;"/>
    <numFmt numFmtId="192" formatCode="\(&quot;年&quot;\ 0\ &quot;回&quot;\);;\(&quot;年　　回&quot;\)"/>
    <numFmt numFmtId="193" formatCode="[$-411]gge\.m\.d"/>
    <numFmt numFmtId="194" formatCode="0&quot;階&quot;&quot;建&quot;"/>
    <numFmt numFmtId="195" formatCode="0&quot;月&quot;"/>
    <numFmt numFmtId="196" formatCode="0;[Red]\-0;&quot;-&quot;"/>
    <numFmt numFmtId="197" formatCode="0_);[Red]\(0\)"/>
    <numFmt numFmtId="198" formatCode="#,##0.00_ ;[Red]\-#,##0.00\ "/>
  </numFmts>
  <fonts count="56">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4"/>
      <name val="ＭＳ ゴシック"/>
      <family val="3"/>
      <charset val="128"/>
    </font>
    <font>
      <sz val="8"/>
      <name val="ＭＳ ゴシック"/>
      <family val="3"/>
      <charset val="128"/>
    </font>
    <font>
      <sz val="9"/>
      <name val="HG丸ｺﾞｼｯｸM-PRO"/>
      <family val="3"/>
      <charset val="128"/>
    </font>
    <font>
      <sz val="12"/>
      <name val="ＭＳ ゴシック"/>
      <family val="3"/>
      <charset val="128"/>
    </font>
    <font>
      <u/>
      <sz val="9"/>
      <name val="ＭＳ ゴシック"/>
      <family val="3"/>
      <charset val="128"/>
    </font>
    <font>
      <sz val="9"/>
      <name val="ＭＳ Ｐゴシック"/>
      <family val="3"/>
      <charset val="128"/>
    </font>
    <font>
      <sz val="10"/>
      <name val="ＭＳ ゴシック"/>
      <family val="3"/>
      <charset val="128"/>
    </font>
    <font>
      <sz val="8.5"/>
      <name val="ＭＳ 明朝"/>
      <family val="1"/>
      <charset val="128"/>
    </font>
    <font>
      <sz val="8.5"/>
      <name val="Times New Roman"/>
      <family val="1"/>
    </font>
    <font>
      <b/>
      <sz val="28"/>
      <name val="ＭＳ ゴシック"/>
      <family val="3"/>
      <charset val="128"/>
    </font>
    <font>
      <b/>
      <sz val="20"/>
      <name val="ＭＳ ゴシック"/>
      <family val="3"/>
      <charset val="128"/>
    </font>
    <font>
      <sz val="8"/>
      <name val="ＭＳ Ｐゴシック"/>
      <family val="3"/>
      <charset val="128"/>
    </font>
    <font>
      <sz val="7"/>
      <name val="ＭＳ ゴシック"/>
      <family val="3"/>
      <charset val="128"/>
    </font>
    <font>
      <sz val="7"/>
      <name val="ＭＳ Ｐゴシック"/>
      <family val="3"/>
      <charset val="128"/>
    </font>
    <font>
      <sz val="8"/>
      <name val="ＭＳ 明朝"/>
      <family val="1"/>
      <charset val="128"/>
    </font>
    <font>
      <sz val="8"/>
      <name val="ＭＳ Ｐ明朝"/>
      <family val="1"/>
      <charset val="128"/>
    </font>
    <font>
      <sz val="9"/>
      <name val="ＭＳ 明朝"/>
      <family val="1"/>
      <charset val="128"/>
    </font>
    <font>
      <sz val="11"/>
      <name val="ＭＳ 明朝"/>
      <family val="1"/>
      <charset val="128"/>
    </font>
    <font>
      <u/>
      <sz val="9"/>
      <name val="ＭＳ 明朝"/>
      <family val="1"/>
      <charset val="128"/>
    </font>
    <font>
      <sz val="6"/>
      <name val="ＭＳ ゴシック"/>
      <family val="3"/>
      <charset val="128"/>
    </font>
    <font>
      <sz val="10"/>
      <name val="ＭＳ Ｐゴシック"/>
      <family val="3"/>
      <charset val="128"/>
    </font>
    <font>
      <sz val="9.5"/>
      <name val="ＭＳ ゴシック"/>
      <family val="3"/>
      <charset val="128"/>
    </font>
    <font>
      <b/>
      <sz val="11"/>
      <name val="ＭＳ ゴシック"/>
      <family val="3"/>
      <charset val="128"/>
    </font>
    <font>
      <b/>
      <sz val="9"/>
      <name val="ＭＳ 明朝"/>
      <family val="1"/>
      <charset val="128"/>
    </font>
    <font>
      <sz val="8"/>
      <name val="HG丸ｺﾞｼｯｸM-PRO"/>
      <family val="3"/>
      <charset val="128"/>
    </font>
    <font>
      <sz val="9.5"/>
      <name val="ＭＳ Ｐゴシック"/>
      <family val="3"/>
      <charset val="128"/>
    </font>
    <font>
      <u/>
      <sz val="8"/>
      <name val="ＭＳ 明朝"/>
      <family val="1"/>
      <charset val="128"/>
    </font>
    <font>
      <b/>
      <u/>
      <sz val="12"/>
      <name val="ＭＳ ゴシック"/>
      <family val="3"/>
      <charset val="128"/>
    </font>
    <font>
      <sz val="8.5"/>
      <name val="ＭＳ ゴシック"/>
      <family val="3"/>
      <charset val="128"/>
    </font>
    <font>
      <sz val="8.5"/>
      <name val="ＭＳ Ｐゴシック"/>
      <family val="3"/>
      <charset val="128"/>
    </font>
    <font>
      <b/>
      <sz val="9"/>
      <color indexed="81"/>
      <name val="ＭＳ Ｐゴシック"/>
      <family val="3"/>
      <charset val="128"/>
    </font>
    <font>
      <b/>
      <sz val="9.5"/>
      <name val="ＭＳ ゴシック"/>
      <family val="3"/>
      <charset val="128"/>
    </font>
    <font>
      <b/>
      <sz val="9"/>
      <color indexed="81"/>
      <name val="MS P ゴシック"/>
      <family val="3"/>
      <charset val="128"/>
    </font>
    <font>
      <b/>
      <sz val="9"/>
      <color indexed="12"/>
      <name val="ＭＳ Ｐゴシック"/>
      <family val="3"/>
      <charset val="128"/>
    </font>
    <font>
      <b/>
      <sz val="14"/>
      <color rgb="FF0070C0"/>
      <name val="ＭＳ ゴシック"/>
      <family val="3"/>
      <charset val="128"/>
    </font>
    <font>
      <sz val="9"/>
      <color rgb="FFFF0000"/>
      <name val="ＭＳ ゴシック"/>
      <family val="3"/>
      <charset val="128"/>
    </font>
    <font>
      <sz val="7.5"/>
      <name val="ＭＳ Ｐゴシック"/>
      <family val="3"/>
      <charset val="128"/>
    </font>
    <font>
      <i/>
      <sz val="9"/>
      <name val="ＭＳ Ｐゴシック"/>
      <family val="3"/>
      <charset val="128"/>
    </font>
    <font>
      <i/>
      <sz val="7"/>
      <name val="ＭＳ Ｐゴシック"/>
      <family val="3"/>
      <charset val="128"/>
    </font>
    <font>
      <i/>
      <sz val="8"/>
      <name val="ＭＳ Ｐゴシック"/>
      <family val="3"/>
      <charset val="128"/>
    </font>
    <font>
      <i/>
      <sz val="6"/>
      <name val="ＭＳ Ｐゴシック"/>
      <family val="3"/>
      <charset val="128"/>
    </font>
    <font>
      <i/>
      <sz val="9"/>
      <name val="ＭＳ ゴシック"/>
      <family val="3"/>
      <charset val="128"/>
    </font>
    <font>
      <i/>
      <sz val="7"/>
      <name val="ＭＳ ゴシック"/>
      <family val="3"/>
      <charset val="128"/>
    </font>
    <font>
      <i/>
      <sz val="8"/>
      <name val="ＭＳ ゴシック"/>
      <family val="3"/>
      <charset val="128"/>
    </font>
    <font>
      <i/>
      <sz val="6"/>
      <name val="ＭＳ ゴシック"/>
      <family val="3"/>
      <charset val="128"/>
    </font>
    <font>
      <i/>
      <sz val="9"/>
      <name val="HG丸ｺﾞｼｯｸM-PRO"/>
      <family val="3"/>
      <charset val="128"/>
    </font>
    <font>
      <i/>
      <sz val="12"/>
      <name val="HG丸ｺﾞｼｯｸM-PRO"/>
      <family val="3"/>
      <charset val="128"/>
    </font>
    <font>
      <b/>
      <sz val="9"/>
      <color rgb="FFFFCCCC"/>
      <name val="ＭＳ ゴシック"/>
      <family val="3"/>
      <charset val="128"/>
    </font>
    <font>
      <i/>
      <sz val="8"/>
      <name val="HG丸ｺﾞｼｯｸM-PRO"/>
      <family val="3"/>
      <charset val="128"/>
    </font>
    <font>
      <sz val="9"/>
      <color rgb="FFFF0000"/>
      <name val="ＭＳ 明朝"/>
      <family val="1"/>
      <charset val="128"/>
    </font>
    <font>
      <u val="double"/>
      <sz val="9"/>
      <color rgb="FFFF0000"/>
      <name val="ＭＳ 明朝"/>
      <family val="1"/>
      <charset val="128"/>
    </font>
    <font>
      <b/>
      <sz val="9"/>
      <color indexed="53"/>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s>
  <borders count="9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dotted">
        <color auto="1"/>
      </bottom>
      <diagonal/>
    </border>
    <border>
      <left/>
      <right/>
      <top style="dotted">
        <color auto="1"/>
      </top>
      <bottom style="dotted">
        <color auto="1"/>
      </bottom>
      <diagonal/>
    </border>
    <border>
      <left/>
      <right/>
      <top style="dotted">
        <color auto="1"/>
      </top>
      <bottom/>
      <diagonal/>
    </border>
  </borders>
  <cellStyleXfs count="1">
    <xf numFmtId="0" fontId="0" fillId="0" borderId="0"/>
  </cellStyleXfs>
  <cellXfs count="890">
    <xf numFmtId="0" fontId="0" fillId="0" borderId="0" xfId="0"/>
    <xf numFmtId="0" fontId="3" fillId="0" borderId="0" xfId="0" applyFont="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8" fillId="0" borderId="0" xfId="0" applyFont="1" applyAlignment="1">
      <alignment vertical="center"/>
    </xf>
    <xf numFmtId="0" fontId="10" fillId="0" borderId="0" xfId="0" applyFont="1" applyAlignment="1">
      <alignment vertical="center"/>
    </xf>
    <xf numFmtId="0" fontId="2" fillId="0" borderId="0"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horizontal="center" vertical="center"/>
    </xf>
    <xf numFmtId="0" fontId="12" fillId="0" borderId="0" xfId="0" applyFont="1" applyFill="1" applyBorder="1" applyAlignment="1">
      <alignment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3" fillId="0" borderId="0" xfId="0" applyFont="1" applyBorder="1" applyAlignment="1">
      <alignment horizontal="center" vertical="center" wrapText="1"/>
    </xf>
    <xf numFmtId="0" fontId="3" fillId="0" borderId="2" xfId="0" applyFont="1" applyBorder="1" applyAlignment="1">
      <alignment horizontal="left" vertical="center"/>
    </xf>
    <xf numFmtId="0" fontId="19" fillId="0" borderId="0" xfId="0" applyFont="1" applyAlignment="1">
      <alignment vertical="top"/>
    </xf>
    <xf numFmtId="0" fontId="5" fillId="0" borderId="0" xfId="0" applyFont="1" applyAlignment="1">
      <alignment vertical="top"/>
    </xf>
    <xf numFmtId="0" fontId="10"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3" fillId="0" borderId="9" xfId="0" applyFont="1" applyFill="1" applyBorder="1" applyAlignment="1">
      <alignment horizontal="center" vertical="center"/>
    </xf>
    <xf numFmtId="0" fontId="2"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Fill="1" applyBorder="1" applyAlignment="1" applyProtection="1">
      <alignment vertical="center"/>
      <protection locked="0"/>
    </xf>
    <xf numFmtId="0" fontId="3" fillId="0" borderId="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20" fillId="0" borderId="0" xfId="0" applyFont="1" applyFill="1" applyAlignment="1" applyProtection="1">
      <alignment horizontal="center" vertical="center"/>
      <protection locked="0"/>
    </xf>
    <xf numFmtId="0" fontId="20" fillId="0" borderId="0" xfId="0" applyFont="1" applyFill="1" applyAlignment="1" applyProtection="1">
      <alignment vertical="center"/>
      <protection locked="0"/>
    </xf>
    <xf numFmtId="0" fontId="21" fillId="0"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5" fillId="0" borderId="0" xfId="0" applyFont="1" applyFill="1" applyBorder="1" applyAlignment="1" applyProtection="1">
      <alignment vertical="center"/>
      <protection locked="0"/>
    </xf>
    <xf numFmtId="0" fontId="18" fillId="0" borderId="0" xfId="0" applyFont="1" applyFill="1" applyAlignment="1" applyProtection="1">
      <alignment vertical="center"/>
      <protection locked="0"/>
    </xf>
    <xf numFmtId="0" fontId="2" fillId="0" borderId="11" xfId="0" applyFont="1" applyFill="1" applyBorder="1" applyAlignment="1">
      <alignment horizontal="center" vertical="center"/>
    </xf>
    <xf numFmtId="0" fontId="20" fillId="0" borderId="0" xfId="0" applyFont="1" applyFill="1" applyAlignment="1">
      <alignment vertical="center"/>
    </xf>
    <xf numFmtId="56" fontId="2" fillId="0" borderId="0" xfId="0" applyNumberFormat="1" applyFont="1" applyFill="1" applyAlignment="1">
      <alignment vertical="center"/>
    </xf>
    <xf numFmtId="0" fontId="3" fillId="0" borderId="6" xfId="0" applyFont="1" applyFill="1" applyBorder="1" applyAlignment="1" applyProtection="1">
      <alignment vertical="center"/>
      <protection locked="0"/>
    </xf>
    <xf numFmtId="0" fontId="10" fillId="0" borderId="2" xfId="0" applyFont="1" applyFill="1" applyBorder="1" applyAlignment="1" applyProtection="1">
      <alignment horizontal="center" vertical="center"/>
      <protection locked="0"/>
    </xf>
    <xf numFmtId="0" fontId="25" fillId="0" borderId="5" xfId="0" applyFont="1" applyFill="1" applyBorder="1" applyAlignment="1" applyProtection="1">
      <alignment vertical="center"/>
      <protection locked="0"/>
    </xf>
    <xf numFmtId="0" fontId="25" fillId="0" borderId="0" xfId="0" applyFont="1" applyFill="1" applyBorder="1" applyAlignment="1" applyProtection="1">
      <alignment vertical="center"/>
      <protection locked="0"/>
    </xf>
    <xf numFmtId="0" fontId="10" fillId="0" borderId="0" xfId="0" applyFont="1" applyFill="1"/>
    <xf numFmtId="0" fontId="3" fillId="0" borderId="0" xfId="0" applyFont="1" applyFill="1"/>
    <xf numFmtId="0" fontId="10" fillId="0" borderId="12" xfId="0"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9" fillId="0" borderId="0" xfId="0" applyFont="1" applyFill="1" applyAlignment="1" applyProtection="1">
      <alignment vertical="center"/>
      <protection locked="0"/>
    </xf>
    <xf numFmtId="0" fontId="3" fillId="0" borderId="11" xfId="0" applyFont="1" applyFill="1" applyBorder="1" applyAlignment="1" applyProtection="1">
      <alignment horizontal="center" vertical="center" textRotation="255"/>
      <protection locked="0"/>
    </xf>
    <xf numFmtId="0" fontId="2" fillId="0" borderId="11"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49" fontId="2" fillId="0" borderId="9" xfId="0" applyNumberFormat="1" applyFont="1" applyFill="1" applyBorder="1" applyAlignment="1" applyProtection="1">
      <alignment horizontal="center" vertical="center"/>
      <protection locked="0"/>
    </xf>
    <xf numFmtId="0" fontId="5" fillId="0" borderId="17" xfId="0" applyFont="1" applyFill="1" applyBorder="1" applyAlignment="1">
      <alignment horizontal="center" vertical="center" wrapText="1"/>
    </xf>
    <xf numFmtId="0" fontId="28" fillId="0" borderId="18" xfId="0" applyFont="1" applyFill="1" applyBorder="1" applyAlignment="1">
      <alignment vertical="center"/>
    </xf>
    <xf numFmtId="0" fontId="28" fillId="0" borderId="18" xfId="0" applyFont="1" applyFill="1" applyBorder="1" applyAlignment="1">
      <alignment horizontal="center" vertical="center"/>
    </xf>
    <xf numFmtId="0" fontId="28" fillId="0" borderId="18" xfId="0" applyFont="1" applyFill="1" applyBorder="1" applyAlignment="1">
      <alignment horizontal="right" vertical="center"/>
    </xf>
    <xf numFmtId="0" fontId="28" fillId="0" borderId="19" xfId="0" applyFont="1" applyFill="1" applyBorder="1" applyAlignment="1">
      <alignment horizontal="right" vertical="center"/>
    </xf>
    <xf numFmtId="0" fontId="7" fillId="0" borderId="23" xfId="0" applyFont="1" applyFill="1" applyBorder="1" applyAlignment="1">
      <alignment horizontal="center" vertical="center"/>
    </xf>
    <xf numFmtId="0" fontId="6" fillId="0" borderId="23"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1" xfId="0" applyFont="1" applyFill="1" applyBorder="1" applyAlignment="1">
      <alignment horizontal="center" vertical="center"/>
    </xf>
    <xf numFmtId="0" fontId="10" fillId="0" borderId="1" xfId="0" applyFont="1" applyFill="1" applyBorder="1" applyAlignment="1">
      <alignment vertical="top" wrapText="1"/>
    </xf>
    <xf numFmtId="0" fontId="10" fillId="0" borderId="3" xfId="0" applyFont="1" applyFill="1" applyBorder="1" applyAlignment="1">
      <alignment vertical="top"/>
    </xf>
    <xf numFmtId="0" fontId="10" fillId="0" borderId="4" xfId="0" applyFont="1" applyFill="1" applyBorder="1" applyAlignment="1">
      <alignment vertical="center"/>
    </xf>
    <xf numFmtId="0" fontId="10" fillId="0" borderId="8" xfId="0" applyFont="1" applyFill="1" applyBorder="1" applyAlignment="1">
      <alignment vertical="center"/>
    </xf>
    <xf numFmtId="0" fontId="10" fillId="0" borderId="0" xfId="0" quotePrefix="1" applyFont="1" applyFill="1" applyAlignment="1" applyProtection="1">
      <alignment vertical="center"/>
      <protection locked="0"/>
    </xf>
    <xf numFmtId="0" fontId="3" fillId="0" borderId="13"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textRotation="180"/>
      <protection locked="0"/>
    </xf>
    <xf numFmtId="0" fontId="3" fillId="0" borderId="5" xfId="0" applyFont="1" applyFill="1" applyBorder="1" applyAlignment="1" applyProtection="1">
      <alignment horizontal="center" vertical="center" textRotation="180"/>
      <protection locked="0"/>
    </xf>
    <xf numFmtId="0" fontId="3" fillId="0" borderId="25"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3" fillId="0" borderId="26"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textRotation="90"/>
      <protection locked="0"/>
    </xf>
    <xf numFmtId="0" fontId="3" fillId="0" borderId="4" xfId="0" applyFont="1" applyFill="1" applyBorder="1" applyAlignment="1" applyProtection="1">
      <alignment horizontal="center" vertical="center" textRotation="90"/>
      <protection locked="0"/>
    </xf>
    <xf numFmtId="0" fontId="2" fillId="0" borderId="27" xfId="0" applyFont="1" applyFill="1" applyBorder="1" applyAlignment="1" applyProtection="1">
      <alignment horizontal="center" vertical="center"/>
      <protection locked="0"/>
    </xf>
    <xf numFmtId="0" fontId="2" fillId="0" borderId="11" xfId="0" applyFont="1" applyFill="1" applyBorder="1" applyAlignment="1" applyProtection="1">
      <alignment horizontal="right" vertical="center"/>
      <protection locked="0"/>
    </xf>
    <xf numFmtId="0" fontId="2" fillId="0" borderId="25"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3" fillId="0" borderId="28" xfId="0" applyFont="1" applyFill="1" applyBorder="1" applyAlignment="1" applyProtection="1">
      <alignment vertical="center"/>
      <protection locked="0"/>
    </xf>
    <xf numFmtId="0" fontId="3" fillId="0" borderId="29" xfId="0" applyFont="1" applyFill="1" applyBorder="1" applyAlignment="1" applyProtection="1">
      <alignment vertical="center"/>
      <protection locked="0"/>
    </xf>
    <xf numFmtId="0" fontId="2" fillId="0" borderId="9" xfId="0" applyFont="1" applyFill="1" applyBorder="1" applyAlignment="1" applyProtection="1">
      <alignment horizontal="center"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10" fillId="0" borderId="0" xfId="0" quotePrefix="1" applyFont="1" applyFill="1" applyAlignment="1">
      <alignment vertical="center"/>
    </xf>
    <xf numFmtId="0" fontId="24" fillId="0" borderId="0" xfId="0" applyFont="1" applyFill="1" applyAlignment="1">
      <alignment vertical="center"/>
    </xf>
    <xf numFmtId="0" fontId="3" fillId="0" borderId="11" xfId="0" applyFont="1" applyFill="1" applyBorder="1" applyAlignment="1">
      <alignment vertical="center"/>
    </xf>
    <xf numFmtId="0" fontId="9" fillId="0" borderId="5" xfId="0" applyFont="1" applyFill="1" applyBorder="1" applyAlignment="1">
      <alignment vertical="top"/>
    </xf>
    <xf numFmtId="0" fontId="9" fillId="0" borderId="0" xfId="0" applyFont="1" applyFill="1" applyBorder="1" applyAlignment="1">
      <alignment vertical="top"/>
    </xf>
    <xf numFmtId="49" fontId="3" fillId="0" borderId="1"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0" fontId="9" fillId="0" borderId="7" xfId="0" applyFont="1" applyFill="1" applyBorder="1" applyAlignment="1">
      <alignment vertical="top"/>
    </xf>
    <xf numFmtId="0" fontId="3" fillId="0" borderId="4"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49" fontId="3" fillId="0" borderId="1" xfId="0" applyNumberFormat="1" applyFont="1" applyFill="1" applyBorder="1" applyAlignment="1">
      <alignment vertical="center"/>
    </xf>
    <xf numFmtId="49" fontId="9" fillId="0" borderId="31" xfId="0" applyNumberFormat="1" applyFont="1" applyFill="1" applyBorder="1" applyAlignment="1"/>
    <xf numFmtId="49" fontId="9" fillId="0" borderId="31" xfId="0" applyNumberFormat="1" applyFont="1" applyFill="1" applyBorder="1" applyAlignment="1">
      <alignment vertical="center"/>
    </xf>
    <xf numFmtId="49" fontId="3" fillId="0" borderId="32" xfId="0" applyNumberFormat="1" applyFont="1" applyFill="1" applyBorder="1" applyAlignment="1">
      <alignment vertical="center"/>
    </xf>
    <xf numFmtId="49" fontId="9" fillId="0" borderId="3" xfId="0" applyNumberFormat="1" applyFont="1" applyFill="1" applyBorder="1" applyAlignment="1">
      <alignment vertical="center"/>
    </xf>
    <xf numFmtId="49" fontId="3" fillId="0" borderId="5" xfId="0" applyNumberFormat="1" applyFont="1" applyFill="1" applyBorder="1" applyAlignment="1">
      <alignment vertical="center"/>
    </xf>
    <xf numFmtId="49" fontId="9" fillId="0" borderId="33" xfId="0" applyNumberFormat="1" applyFont="1" applyFill="1" applyBorder="1" applyAlignment="1">
      <alignment vertical="center"/>
    </xf>
    <xf numFmtId="49" fontId="3" fillId="0" borderId="34" xfId="0" applyNumberFormat="1" applyFont="1" applyFill="1" applyBorder="1" applyAlignment="1">
      <alignment vertical="center"/>
    </xf>
    <xf numFmtId="49" fontId="9" fillId="0" borderId="6" xfId="0" applyNumberFormat="1" applyFont="1" applyFill="1" applyBorder="1" applyAlignment="1">
      <alignment vertical="center"/>
    </xf>
    <xf numFmtId="49" fontId="3" fillId="0" borderId="4" xfId="0" applyNumberFormat="1" applyFont="1" applyFill="1" applyBorder="1" applyAlignment="1">
      <alignment vertical="center"/>
    </xf>
    <xf numFmtId="49" fontId="9" fillId="0" borderId="35" xfId="0" applyNumberFormat="1" applyFont="1" applyFill="1" applyBorder="1" applyAlignment="1">
      <alignment vertical="center"/>
    </xf>
    <xf numFmtId="49" fontId="3" fillId="0" borderId="36" xfId="0" applyNumberFormat="1" applyFont="1" applyFill="1" applyBorder="1" applyAlignment="1">
      <alignment vertical="center"/>
    </xf>
    <xf numFmtId="49" fontId="9" fillId="0" borderId="8" xfId="0" applyNumberFormat="1" applyFont="1" applyFill="1" applyBorder="1" applyAlignment="1">
      <alignment vertical="center"/>
    </xf>
    <xf numFmtId="0" fontId="20" fillId="0" borderId="0" xfId="0" applyFont="1" applyFill="1" applyBorder="1" applyAlignment="1">
      <alignment horizontal="left" vertical="center"/>
    </xf>
    <xf numFmtId="0" fontId="3" fillId="0" borderId="0" xfId="0" applyFont="1" applyFill="1" applyBorder="1" applyAlignment="1">
      <alignment horizontal="left" vertical="top"/>
    </xf>
    <xf numFmtId="0" fontId="18" fillId="0" borderId="0" xfId="0" applyFont="1" applyFill="1" applyAlignment="1">
      <alignment vertical="center"/>
    </xf>
    <xf numFmtId="0" fontId="5" fillId="0" borderId="1" xfId="0" applyFont="1" applyFill="1" applyBorder="1" applyAlignment="1">
      <alignment vertical="center"/>
    </xf>
    <xf numFmtId="0" fontId="5" fillId="0" borderId="5" xfId="0" applyFont="1" applyFill="1" applyBorder="1" applyAlignment="1">
      <alignment vertical="center"/>
    </xf>
    <xf numFmtId="0" fontId="2" fillId="0" borderId="0" xfId="0" applyFont="1" applyFill="1" applyBorder="1" applyAlignment="1">
      <alignment vertical="center"/>
    </xf>
    <xf numFmtId="0" fontId="2" fillId="0" borderId="6" xfId="0" applyFont="1" applyFill="1" applyBorder="1" applyAlignment="1">
      <alignment vertical="center"/>
    </xf>
    <xf numFmtId="0" fontId="2" fillId="0" borderId="5" xfId="0" applyFont="1" applyFill="1" applyBorder="1" applyAlignment="1">
      <alignment vertical="center"/>
    </xf>
    <xf numFmtId="0" fontId="26" fillId="0" borderId="0" xfId="0" applyFont="1" applyFill="1" applyAlignment="1">
      <alignment vertical="center"/>
    </xf>
    <xf numFmtId="0" fontId="4" fillId="0" borderId="0" xfId="0" applyFont="1" applyFill="1" applyBorder="1" applyAlignment="1">
      <alignment horizontal="center" vertical="center"/>
    </xf>
    <xf numFmtId="0" fontId="9" fillId="0" borderId="0" xfId="0" applyFont="1" applyFill="1" applyBorder="1" applyAlignment="1">
      <alignment horizontal="center"/>
    </xf>
    <xf numFmtId="0" fontId="10" fillId="0" borderId="0" xfId="0" applyFont="1" applyFill="1" applyAlignment="1"/>
    <xf numFmtId="0" fontId="16" fillId="0" borderId="10" xfId="0" applyFont="1" applyFill="1" applyBorder="1" applyAlignment="1" applyProtection="1">
      <alignment horizontal="right" vertical="center"/>
      <protection locked="0"/>
    </xf>
    <xf numFmtId="0" fontId="24" fillId="0" borderId="0" xfId="0" applyFont="1" applyFill="1" applyAlignment="1" applyProtection="1">
      <alignment vertical="center"/>
      <protection locked="0"/>
    </xf>
    <xf numFmtId="0" fontId="2" fillId="2" borderId="0" xfId="0" applyFont="1" applyFill="1" applyAlignment="1">
      <alignment vertical="center"/>
    </xf>
    <xf numFmtId="0" fontId="26" fillId="0" borderId="0" xfId="0" applyFont="1" applyFill="1" applyAlignment="1" applyProtection="1">
      <alignment vertical="center"/>
      <protection locked="0"/>
    </xf>
    <xf numFmtId="0" fontId="1" fillId="0" borderId="9" xfId="0" applyFont="1" applyBorder="1" applyAlignment="1">
      <alignment horizontal="left"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0" xfId="0" applyFont="1" applyAlignment="1">
      <alignment vertical="center"/>
    </xf>
    <xf numFmtId="0" fontId="3" fillId="0" borderId="0" xfId="0" applyFont="1" applyFill="1" applyAlignment="1">
      <alignment vertical="top"/>
    </xf>
    <xf numFmtId="0" fontId="3" fillId="0" borderId="0" xfId="0" applyFont="1" applyAlignment="1">
      <alignment horizontal="left" vertical="center"/>
    </xf>
    <xf numFmtId="0" fontId="2" fillId="0" borderId="0" xfId="0" applyFont="1" applyFill="1" applyAlignment="1" applyProtection="1">
      <alignment horizontal="right" vertical="center"/>
      <protection locked="0"/>
    </xf>
    <xf numFmtId="0" fontId="8" fillId="0" borderId="9" xfId="0" applyFont="1" applyFill="1" applyBorder="1" applyAlignment="1" applyProtection="1">
      <alignment horizontal="center" vertical="center" wrapText="1"/>
      <protection locked="0"/>
    </xf>
    <xf numFmtId="0" fontId="2" fillId="0" borderId="0" xfId="0" quotePrefix="1" applyFont="1" applyFill="1" applyAlignment="1" applyProtection="1">
      <alignment horizontal="center" vertical="center"/>
      <protection locked="0"/>
    </xf>
    <xf numFmtId="0" fontId="5" fillId="0" borderId="12" xfId="0" quotePrefix="1" applyFont="1" applyFill="1" applyBorder="1" applyAlignment="1" applyProtection="1">
      <alignment horizontal="center" vertical="center" wrapText="1"/>
      <protection locked="0"/>
    </xf>
    <xf numFmtId="0" fontId="9" fillId="0" borderId="14" xfId="0" applyFont="1" applyFill="1" applyBorder="1" applyAlignment="1" applyProtection="1">
      <alignment horizontal="center" vertical="center" shrinkToFit="1"/>
      <protection locked="0"/>
    </xf>
    <xf numFmtId="14" fontId="9" fillId="0" borderId="14" xfId="0" applyNumberFormat="1" applyFont="1" applyFill="1" applyBorder="1" applyAlignment="1" applyProtection="1">
      <alignment horizontal="center" vertical="center" shrinkToFit="1"/>
      <protection locked="0"/>
    </xf>
    <xf numFmtId="0" fontId="16" fillId="0" borderId="3" xfId="0" applyFont="1" applyFill="1" applyBorder="1" applyAlignment="1" applyProtection="1">
      <alignment vertical="center" wrapText="1"/>
      <protection locked="0"/>
    </xf>
    <xf numFmtId="0" fontId="5" fillId="0" borderId="1" xfId="0" applyFont="1" applyFill="1" applyBorder="1" applyAlignment="1" applyProtection="1">
      <alignment horizontal="left" vertical="center" wrapText="1"/>
      <protection locked="0"/>
    </xf>
    <xf numFmtId="14" fontId="2" fillId="0" borderId="0" xfId="0" applyNumberFormat="1" applyFont="1" applyAlignment="1">
      <alignment vertical="center"/>
    </xf>
    <xf numFmtId="178" fontId="14" fillId="0" borderId="0" xfId="0" applyNumberFormat="1" applyFont="1" applyFill="1" applyAlignment="1">
      <alignment horizontal="center" vertical="center" wrapText="1"/>
    </xf>
    <xf numFmtId="49" fontId="2" fillId="0" borderId="9" xfId="0" applyNumberFormat="1" applyFont="1" applyFill="1" applyBorder="1" applyAlignment="1" applyProtection="1">
      <alignment horizontal="center" vertical="center"/>
    </xf>
    <xf numFmtId="0" fontId="2" fillId="0" borderId="13" xfId="0" applyFont="1" applyFill="1" applyBorder="1" applyAlignment="1" applyProtection="1">
      <alignment horizontal="center" vertical="center"/>
      <protection locked="0"/>
    </xf>
    <xf numFmtId="0" fontId="3" fillId="0" borderId="13" xfId="0" applyFont="1" applyFill="1" applyBorder="1" applyAlignment="1" applyProtection="1">
      <alignment horizontal="left" vertical="center"/>
      <protection locked="0"/>
    </xf>
    <xf numFmtId="0" fontId="19" fillId="0" borderId="0" xfId="0" applyFont="1" applyAlignment="1">
      <alignment vertical="center"/>
    </xf>
    <xf numFmtId="181" fontId="10" fillId="0" borderId="1" xfId="0" applyNumberFormat="1" applyFont="1" applyFill="1" applyBorder="1" applyAlignment="1" applyProtection="1">
      <alignment horizontal="center"/>
      <protection locked="0"/>
    </xf>
    <xf numFmtId="181" fontId="10" fillId="0" borderId="12" xfId="0" applyNumberFormat="1" applyFont="1" applyFill="1" applyBorder="1" applyAlignment="1" applyProtection="1">
      <alignment horizontal="center"/>
    </xf>
    <xf numFmtId="181" fontId="10" fillId="0" borderId="11" xfId="0" applyNumberFormat="1" applyFont="1" applyFill="1" applyBorder="1" applyAlignment="1" applyProtection="1">
      <alignment horizontal="center"/>
      <protection locked="0"/>
    </xf>
    <xf numFmtId="181" fontId="10" fillId="0" borderId="9" xfId="0" applyNumberFormat="1" applyFont="1" applyFill="1" applyBorder="1" applyAlignment="1" applyProtection="1">
      <alignment horizontal="center"/>
    </xf>
    <xf numFmtId="0" fontId="3" fillId="0" borderId="37" xfId="0" applyFont="1" applyFill="1" applyBorder="1" applyAlignment="1">
      <alignment horizontal="right" vertical="center"/>
    </xf>
    <xf numFmtId="180" fontId="3" fillId="0" borderId="0" xfId="0" applyNumberFormat="1" applyFont="1" applyFill="1" applyAlignment="1" applyProtection="1">
      <alignment vertical="center"/>
      <protection locked="0"/>
    </xf>
    <xf numFmtId="0" fontId="0" fillId="0" borderId="7" xfId="0" quotePrefix="1" applyFont="1" applyFill="1" applyBorder="1" applyAlignment="1">
      <alignment horizontal="center" vertical="center"/>
    </xf>
    <xf numFmtId="0" fontId="3" fillId="0" borderId="30" xfId="0" applyFont="1" applyBorder="1" applyAlignment="1">
      <alignment vertical="center"/>
    </xf>
    <xf numFmtId="0" fontId="10" fillId="0" borderId="5" xfId="0" applyFont="1" applyFill="1" applyBorder="1" applyAlignment="1">
      <alignment vertical="center"/>
    </xf>
    <xf numFmtId="0" fontId="10" fillId="0" borderId="6" xfId="0" applyFont="1" applyFill="1" applyBorder="1" applyAlignment="1">
      <alignment vertical="center"/>
    </xf>
    <xf numFmtId="177" fontId="3" fillId="0" borderId="10" xfId="0" quotePrefix="1" applyNumberFormat="1" applyFont="1" applyBorder="1" applyAlignment="1">
      <alignment horizontal="center" vertical="center"/>
    </xf>
    <xf numFmtId="0" fontId="35" fillId="0" borderId="0" xfId="0" applyFont="1" applyFill="1" applyBorder="1" applyAlignment="1" applyProtection="1">
      <alignment vertical="center"/>
      <protection locked="0"/>
    </xf>
    <xf numFmtId="0" fontId="10" fillId="0" borderId="0" xfId="0" applyFont="1" applyFill="1" applyAlignment="1" applyProtection="1">
      <alignment horizontal="center"/>
      <protection locked="0"/>
    </xf>
    <xf numFmtId="190" fontId="5" fillId="0" borderId="12" xfId="0" applyNumberFormat="1" applyFont="1" applyBorder="1" applyAlignment="1">
      <alignment horizontal="center" vertical="center"/>
    </xf>
    <xf numFmtId="190" fontId="5" fillId="0" borderId="74" xfId="0" applyNumberFormat="1" applyFont="1" applyBorder="1" applyAlignment="1">
      <alignment horizontal="center" vertical="center"/>
    </xf>
    <xf numFmtId="0" fontId="38" fillId="0" borderId="0" xfId="0" applyFont="1" applyFill="1" applyAlignment="1" applyProtection="1">
      <alignment horizontal="right" vertical="center"/>
      <protection locked="0"/>
    </xf>
    <xf numFmtId="176" fontId="2" fillId="0" borderId="11" xfId="0" applyNumberFormat="1" applyFont="1" applyFill="1" applyBorder="1" applyAlignment="1">
      <alignment horizontal="right" vertical="center"/>
    </xf>
    <xf numFmtId="0" fontId="2" fillId="0" borderId="9" xfId="0" applyFont="1" applyFill="1" applyBorder="1" applyAlignment="1">
      <alignment horizontal="center" vertical="center"/>
    </xf>
    <xf numFmtId="0" fontId="3" fillId="0" borderId="30"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10" xfId="0" applyFont="1" applyFill="1" applyBorder="1" applyAlignment="1">
      <alignment horizontal="center" vertical="center"/>
    </xf>
    <xf numFmtId="57" fontId="15" fillId="0" borderId="12" xfId="0" applyNumberFormat="1"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wrapText="1"/>
      <protection locked="0"/>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1" xfId="0" applyFont="1" applyFill="1" applyBorder="1" applyAlignment="1">
      <alignment horizontal="center" vertical="center"/>
    </xf>
    <xf numFmtId="0" fontId="10" fillId="0" borderId="0" xfId="0" applyFont="1" applyFill="1" applyAlignment="1">
      <alignment horizontal="center" vertical="center"/>
    </xf>
    <xf numFmtId="0" fontId="3" fillId="0" borderId="5" xfId="0" applyFont="1" applyFill="1" applyBorder="1" applyAlignment="1">
      <alignment vertical="center"/>
    </xf>
    <xf numFmtId="0" fontId="3" fillId="0" borderId="0" xfId="0" applyFont="1" applyFill="1" applyBorder="1" applyAlignment="1">
      <alignment vertical="center"/>
    </xf>
    <xf numFmtId="49" fontId="3" fillId="0" borderId="5" xfId="0" applyNumberFormat="1"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3" fillId="0" borderId="9"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5" fillId="0" borderId="16" xfId="0" applyFont="1" applyFill="1" applyBorder="1" applyAlignment="1">
      <alignment horizontal="center" vertical="center" wrapText="1"/>
    </xf>
    <xf numFmtId="0" fontId="3" fillId="0" borderId="9"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12" fillId="0" borderId="0" xfId="0" applyFont="1" applyFill="1" applyBorder="1" applyAlignment="1">
      <alignment horizontal="left"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3" fillId="0" borderId="11" xfId="0" applyFont="1" applyBorder="1" applyAlignment="1">
      <alignment horizontal="center" vertical="center" wrapText="1"/>
    </xf>
    <xf numFmtId="0" fontId="10" fillId="0" borderId="0" xfId="0" applyFont="1" applyFill="1" applyBorder="1" applyAlignment="1" applyProtection="1">
      <alignment horizontal="center" vertical="center"/>
      <protection locked="0"/>
    </xf>
    <xf numFmtId="0" fontId="2" fillId="0" borderId="0" xfId="0" applyFont="1" applyFill="1"/>
    <xf numFmtId="0" fontId="0" fillId="0" borderId="0" xfId="0" applyFont="1" applyBorder="1" applyAlignment="1">
      <alignment vertical="center"/>
    </xf>
    <xf numFmtId="0" fontId="2" fillId="0" borderId="0" xfId="0" applyFont="1" applyFill="1" applyBorder="1" applyAlignment="1" applyProtection="1">
      <alignment horizontal="center" vertical="center" textRotation="255"/>
      <protection locked="0"/>
    </xf>
    <xf numFmtId="0" fontId="0" fillId="0" borderId="0" xfId="0" applyFont="1" applyFill="1" applyBorder="1" applyAlignment="1" applyProtection="1">
      <alignment vertical="center"/>
      <protection locked="0"/>
    </xf>
    <xf numFmtId="0" fontId="0" fillId="0" borderId="0" xfId="0" applyFont="1" applyFill="1"/>
    <xf numFmtId="0" fontId="0" fillId="0" borderId="14" xfId="0" applyFont="1" applyFill="1" applyBorder="1"/>
    <xf numFmtId="0" fontId="3" fillId="0" borderId="40" xfId="0" applyFont="1" applyFill="1" applyBorder="1" applyAlignment="1" applyProtection="1">
      <alignment vertical="center"/>
      <protection locked="0"/>
    </xf>
    <xf numFmtId="0" fontId="16" fillId="4" borderId="14" xfId="0" applyFont="1" applyFill="1" applyBorder="1" applyAlignment="1" applyProtection="1">
      <alignment vertical="center"/>
      <protection locked="0"/>
    </xf>
    <xf numFmtId="0" fontId="0" fillId="0" borderId="0" xfId="0" applyFont="1" applyFill="1" applyAlignment="1">
      <alignment vertical="center"/>
    </xf>
    <xf numFmtId="0" fontId="0" fillId="0" borderId="0" xfId="0" applyFont="1" applyFill="1" applyBorder="1" applyAlignment="1">
      <alignment horizontal="center" vertical="center" wrapText="1"/>
    </xf>
    <xf numFmtId="0" fontId="0" fillId="0" borderId="7" xfId="0" applyFont="1" applyFill="1" applyBorder="1" applyAlignment="1">
      <alignment horizontal="left" vertical="center"/>
    </xf>
    <xf numFmtId="0" fontId="0" fillId="0" borderId="0" xfId="0" applyFont="1" applyFill="1" applyBorder="1" applyAlignment="1">
      <alignment horizontal="center" vertical="center"/>
    </xf>
    <xf numFmtId="0" fontId="0" fillId="0" borderId="5" xfId="0" applyFont="1" applyFill="1" applyBorder="1" applyAlignment="1">
      <alignment vertical="center"/>
    </xf>
    <xf numFmtId="0" fontId="0" fillId="0" borderId="0" xfId="0" applyFont="1" applyFill="1" applyBorder="1" applyAlignment="1">
      <alignment vertical="center"/>
    </xf>
    <xf numFmtId="0" fontId="3" fillId="0" borderId="12" xfId="0" applyFont="1" applyFill="1" applyBorder="1" applyAlignment="1" applyProtection="1">
      <alignment horizontal="center" vertical="center"/>
      <protection locked="0"/>
    </xf>
    <xf numFmtId="0" fontId="3" fillId="0" borderId="0" xfId="0" applyFont="1" applyFill="1" applyAlignment="1">
      <alignment vertical="top" wrapText="1"/>
    </xf>
    <xf numFmtId="0" fontId="39" fillId="0" borderId="13" xfId="0" applyFont="1" applyFill="1" applyBorder="1" applyAlignment="1" applyProtection="1">
      <alignment horizontal="center" vertical="center"/>
      <protection locked="0"/>
    </xf>
    <xf numFmtId="0" fontId="2" fillId="0" borderId="2" xfId="0" applyFont="1" applyFill="1" applyBorder="1" applyAlignment="1">
      <alignment horizontal="center" vertical="center"/>
    </xf>
    <xf numFmtId="191" fontId="16" fillId="0" borderId="48" xfId="0" applyNumberFormat="1" applyFont="1" applyBorder="1" applyAlignment="1">
      <alignment horizontal="right" vertical="center"/>
    </xf>
    <xf numFmtId="0" fontId="40" fillId="0" borderId="11" xfId="0" applyFont="1" applyBorder="1" applyAlignment="1">
      <alignment horizontal="center" vertical="center" wrapText="1"/>
    </xf>
    <xf numFmtId="193" fontId="15" fillId="0" borderId="77" xfId="0" applyNumberFormat="1" applyFont="1" applyBorder="1" applyAlignment="1">
      <alignment horizontal="center" vertical="center" shrinkToFit="1"/>
    </xf>
    <xf numFmtId="193" fontId="15" fillId="0" borderId="78" xfId="0" applyNumberFormat="1" applyFont="1" applyBorder="1" applyAlignment="1">
      <alignment horizontal="center" vertical="center" shrinkToFit="1"/>
    </xf>
    <xf numFmtId="193" fontId="15" fillId="0" borderId="79" xfId="0" applyNumberFormat="1" applyFont="1" applyBorder="1" applyAlignment="1">
      <alignment horizontal="center" vertical="center" wrapText="1" shrinkToFit="1"/>
    </xf>
    <xf numFmtId="0" fontId="3" fillId="0" borderId="30" xfId="0" applyFont="1" applyFill="1" applyBorder="1" applyAlignment="1">
      <alignment vertical="center" wrapText="1"/>
    </xf>
    <xf numFmtId="0" fontId="2" fillId="0" borderId="0" xfId="0" applyFont="1" applyAlignment="1">
      <alignment vertical="top"/>
    </xf>
    <xf numFmtId="0" fontId="10" fillId="0" borderId="0" xfId="0" applyFont="1" applyAlignment="1"/>
    <xf numFmtId="0" fontId="9" fillId="0" borderId="0" xfId="0" applyFont="1" applyAlignment="1"/>
    <xf numFmtId="0" fontId="3" fillId="0" borderId="0" xfId="0" applyFont="1" applyAlignment="1"/>
    <xf numFmtId="0" fontId="9" fillId="0" borderId="0" xfId="0" applyFont="1" applyAlignment="1">
      <alignment horizontal="left"/>
    </xf>
    <xf numFmtId="0" fontId="8" fillId="0" borderId="0" xfId="0" applyFont="1" applyAlignment="1"/>
    <xf numFmtId="0" fontId="2" fillId="0" borderId="47" xfId="0" applyFont="1" applyFill="1" applyBorder="1" applyAlignment="1">
      <alignment vertical="center"/>
    </xf>
    <xf numFmtId="0" fontId="2" fillId="0" borderId="47" xfId="0" applyFont="1" applyFill="1" applyBorder="1" applyAlignment="1">
      <alignment horizontal="center" vertical="center" wrapText="1"/>
    </xf>
    <xf numFmtId="0" fontId="2" fillId="0" borderId="47" xfId="0" applyFont="1" applyFill="1" applyBorder="1" applyAlignment="1">
      <alignment horizontal="center" vertical="center"/>
    </xf>
    <xf numFmtId="0" fontId="5" fillId="0" borderId="9" xfId="0" applyFont="1" applyFill="1" applyBorder="1" applyAlignment="1" applyProtection="1">
      <alignment horizontal="center" vertical="center" wrapText="1"/>
      <protection locked="0"/>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9" xfId="0" applyFont="1" applyFill="1" applyBorder="1" applyAlignment="1" applyProtection="1">
      <alignment horizontal="center" vertical="center"/>
      <protection locked="0"/>
    </xf>
    <xf numFmtId="0" fontId="9" fillId="0" borderId="0" xfId="0" applyFont="1" applyFill="1" applyBorder="1" applyAlignment="1">
      <alignment horizontal="left" vertical="center"/>
    </xf>
    <xf numFmtId="0" fontId="3" fillId="0" borderId="5" xfId="0" applyFont="1" applyBorder="1" applyAlignment="1">
      <alignment vertical="center"/>
    </xf>
    <xf numFmtId="0" fontId="0" fillId="0" borderId="0" xfId="0" applyFont="1" applyBorder="1" applyAlignment="1">
      <alignment vertical="center"/>
    </xf>
    <xf numFmtId="0" fontId="3" fillId="0" borderId="0"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1" xfId="0" applyFont="1" applyBorder="1" applyAlignment="1">
      <alignment vertical="center"/>
    </xf>
    <xf numFmtId="0" fontId="9" fillId="0" borderId="11" xfId="0" applyFont="1" applyFill="1" applyBorder="1" applyAlignment="1">
      <alignment horizontal="center" vertical="center" wrapText="1"/>
    </xf>
    <xf numFmtId="0" fontId="3" fillId="0" borderId="84" xfId="0" applyFont="1" applyBorder="1" applyAlignment="1">
      <alignment horizontal="center" vertical="center"/>
    </xf>
    <xf numFmtId="0" fontId="15" fillId="0" borderId="86" xfId="0" applyFont="1" applyBorder="1" applyAlignment="1">
      <alignment horizontal="center" vertical="center" wrapText="1"/>
    </xf>
    <xf numFmtId="0" fontId="3" fillId="0" borderId="87" xfId="0" applyFont="1" applyBorder="1" applyAlignment="1">
      <alignment horizontal="center" vertical="center"/>
    </xf>
    <xf numFmtId="57" fontId="44" fillId="0" borderId="12" xfId="0" applyNumberFormat="1" applyFont="1" applyFill="1" applyBorder="1" applyAlignment="1" applyProtection="1">
      <alignment horizontal="center" vertical="center" wrapText="1" shrinkToFit="1"/>
      <protection locked="0"/>
    </xf>
    <xf numFmtId="57" fontId="43" fillId="0" borderId="14" xfId="0" applyNumberFormat="1" applyFont="1" applyFill="1" applyBorder="1" applyAlignment="1" applyProtection="1">
      <alignment horizontal="center" vertical="center" shrinkToFit="1"/>
      <protection locked="0"/>
    </xf>
    <xf numFmtId="57" fontId="43" fillId="0" borderId="12" xfId="0" applyNumberFormat="1" applyFont="1" applyFill="1" applyBorder="1" applyAlignment="1" applyProtection="1">
      <alignment horizontal="center" vertical="center" shrinkToFit="1"/>
      <protection locked="0"/>
    </xf>
    <xf numFmtId="0" fontId="41" fillId="0" borderId="14" xfId="0" applyFont="1" applyFill="1" applyBorder="1" applyAlignment="1" applyProtection="1">
      <alignment horizontal="center" vertical="center" shrinkToFit="1"/>
      <protection locked="0"/>
    </xf>
    <xf numFmtId="57" fontId="43" fillId="0" borderId="12" xfId="0" applyNumberFormat="1" applyFont="1" applyFill="1" applyBorder="1" applyAlignment="1" applyProtection="1">
      <alignment horizontal="center" vertical="center" wrapText="1" shrinkToFit="1"/>
      <protection locked="0"/>
    </xf>
    <xf numFmtId="57" fontId="47" fillId="0" borderId="14" xfId="0" applyNumberFormat="1" applyFont="1" applyFill="1" applyBorder="1" applyAlignment="1" applyProtection="1">
      <alignment horizontal="center" vertical="center"/>
      <protection locked="0"/>
    </xf>
    <xf numFmtId="57" fontId="47" fillId="0" borderId="12" xfId="0" applyNumberFormat="1" applyFont="1" applyFill="1" applyBorder="1" applyAlignment="1" applyProtection="1">
      <alignment horizontal="center" vertical="center"/>
      <protection locked="0"/>
    </xf>
    <xf numFmtId="49" fontId="45" fillId="0" borderId="1" xfId="0" applyNumberFormat="1" applyFont="1" applyFill="1" applyBorder="1" applyAlignment="1">
      <alignment vertical="center"/>
    </xf>
    <xf numFmtId="49" fontId="41" fillId="0" borderId="31" xfId="0" applyNumberFormat="1" applyFont="1" applyFill="1" applyBorder="1" applyAlignment="1"/>
    <xf numFmtId="49" fontId="41" fillId="0" borderId="32" xfId="0" applyNumberFormat="1" applyFont="1" applyFill="1" applyBorder="1" applyAlignment="1">
      <alignment vertical="center"/>
    </xf>
    <xf numFmtId="49" fontId="41" fillId="0" borderId="31" xfId="0" applyNumberFormat="1" applyFont="1" applyFill="1" applyBorder="1" applyAlignment="1">
      <alignment vertical="center"/>
    </xf>
    <xf numFmtId="49" fontId="45" fillId="0" borderId="32" xfId="0" applyNumberFormat="1" applyFont="1" applyFill="1" applyBorder="1" applyAlignment="1">
      <alignment vertical="center"/>
    </xf>
    <xf numFmtId="49" fontId="41" fillId="0" borderId="3" xfId="0" applyNumberFormat="1" applyFont="1" applyFill="1" applyBorder="1" applyAlignment="1">
      <alignment vertical="center"/>
    </xf>
    <xf numFmtId="0" fontId="47" fillId="0" borderId="12" xfId="0" applyFont="1" applyFill="1" applyBorder="1" applyAlignment="1">
      <alignment horizontal="right" vertical="center"/>
    </xf>
    <xf numFmtId="0" fontId="49" fillId="0" borderId="14" xfId="0" applyFont="1" applyFill="1" applyBorder="1" applyAlignment="1">
      <alignment horizontal="center" vertical="center"/>
    </xf>
    <xf numFmtId="0" fontId="50" fillId="0" borderId="14" xfId="0" applyFont="1" applyFill="1" applyBorder="1" applyAlignment="1">
      <alignment horizontal="center" vertical="center"/>
    </xf>
    <xf numFmtId="0" fontId="50" fillId="0" borderId="20" xfId="0" applyFont="1" applyFill="1" applyBorder="1" applyAlignment="1">
      <alignment horizontal="center" vertical="center"/>
    </xf>
    <xf numFmtId="0" fontId="49" fillId="0" borderId="9" xfId="0" applyFont="1" applyFill="1" applyBorder="1" applyAlignment="1">
      <alignment horizontal="center" vertical="center"/>
    </xf>
    <xf numFmtId="0" fontId="50" fillId="0" borderId="9" xfId="0" applyFont="1" applyFill="1" applyBorder="1" applyAlignment="1">
      <alignment horizontal="center" vertical="center"/>
    </xf>
    <xf numFmtId="0" fontId="50" fillId="0" borderId="21" xfId="0" applyFont="1" applyFill="1" applyBorder="1" applyAlignment="1">
      <alignment horizontal="center" vertical="center"/>
    </xf>
    <xf numFmtId="0" fontId="49" fillId="0" borderId="12"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22" xfId="0" applyFont="1" applyFill="1" applyBorder="1" applyAlignment="1">
      <alignment horizontal="center" vertical="center"/>
    </xf>
    <xf numFmtId="189" fontId="49" fillId="0" borderId="61" xfId="0" applyNumberFormat="1" applyFont="1" applyFill="1" applyBorder="1" applyAlignment="1">
      <alignment vertical="center" shrinkToFit="1"/>
    </xf>
    <xf numFmtId="189" fontId="9" fillId="0" borderId="58" xfId="0" applyNumberFormat="1" applyFont="1" applyFill="1" applyBorder="1" applyAlignment="1">
      <alignment vertical="center" shrinkToFit="1"/>
    </xf>
    <xf numFmtId="0" fontId="9" fillId="0" borderId="38" xfId="0" applyFont="1" applyFill="1" applyBorder="1" applyAlignment="1">
      <alignment vertical="center"/>
    </xf>
    <xf numFmtId="0" fontId="9" fillId="0" borderId="39" xfId="0" applyFont="1" applyFill="1" applyBorder="1" applyAlignment="1">
      <alignment vertical="center"/>
    </xf>
    <xf numFmtId="0" fontId="9" fillId="0" borderId="37" xfId="0" applyFont="1" applyFill="1" applyBorder="1" applyAlignment="1">
      <alignment vertical="center"/>
    </xf>
    <xf numFmtId="0" fontId="5" fillId="0" borderId="11"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195" fontId="40" fillId="0" borderId="10" xfId="0" applyNumberFormat="1" applyFont="1" applyBorder="1" applyAlignment="1">
      <alignment horizontal="center" vertical="center" wrapText="1"/>
    </xf>
    <xf numFmtId="0" fontId="51" fillId="0" borderId="0" xfId="0" applyFont="1" applyFill="1" applyAlignment="1">
      <alignment horizontal="centerContinuous" vertical="center"/>
    </xf>
    <xf numFmtId="0" fontId="51" fillId="0" borderId="0" xfId="0" applyFont="1" applyFill="1" applyAlignment="1">
      <alignment horizontal="center" vertical="center"/>
    </xf>
    <xf numFmtId="196" fontId="51" fillId="0" borderId="0" xfId="0" applyNumberFormat="1" applyFont="1" applyFill="1" applyAlignment="1">
      <alignment horizontal="center" vertical="center"/>
    </xf>
    <xf numFmtId="191" fontId="16" fillId="0" borderId="48" xfId="0" applyNumberFormat="1" applyFont="1" applyFill="1" applyBorder="1" applyAlignment="1">
      <alignment horizontal="right" vertical="center"/>
    </xf>
    <xf numFmtId="195" fontId="40" fillId="0" borderId="10" xfId="0" applyNumberFormat="1" applyFont="1" applyFill="1" applyBorder="1" applyAlignment="1">
      <alignment horizontal="center" vertical="center" wrapText="1"/>
    </xf>
    <xf numFmtId="0" fontId="17" fillId="0" borderId="80" xfId="0" applyFont="1" applyBorder="1" applyAlignment="1">
      <alignment horizontal="center" vertical="center" wrapText="1"/>
    </xf>
    <xf numFmtId="193" fontId="17" fillId="0" borderId="81" xfId="0" applyNumberFormat="1" applyFont="1" applyBorder="1" applyAlignment="1">
      <alignment horizontal="center" vertical="center" wrapText="1"/>
    </xf>
    <xf numFmtId="193" fontId="5" fillId="0" borderId="81" xfId="0" applyNumberFormat="1" applyFont="1" applyBorder="1" applyAlignment="1">
      <alignment horizontal="center" vertical="center"/>
    </xf>
    <xf numFmtId="193" fontId="15" fillId="0" borderId="82" xfId="0" applyNumberFormat="1" applyFont="1" applyBorder="1" applyAlignment="1">
      <alignment horizontal="center" vertical="center"/>
    </xf>
    <xf numFmtId="177" fontId="3" fillId="0" borderId="10" xfId="0" quotePrefix="1" applyNumberFormat="1" applyFont="1" applyFill="1" applyBorder="1" applyAlignment="1">
      <alignment horizontal="center" vertical="center"/>
    </xf>
    <xf numFmtId="0" fontId="3" fillId="0" borderId="90" xfId="0" applyFont="1" applyFill="1" applyBorder="1" applyAlignment="1">
      <alignment vertical="center"/>
    </xf>
    <xf numFmtId="0" fontId="3" fillId="0" borderId="92" xfId="0" applyFont="1" applyFill="1" applyBorder="1" applyAlignment="1">
      <alignment vertical="center"/>
    </xf>
    <xf numFmtId="49" fontId="3" fillId="0" borderId="33" xfId="0" applyNumberFormat="1" applyFont="1" applyFill="1" applyBorder="1" applyAlignment="1">
      <alignment vertical="center"/>
    </xf>
    <xf numFmtId="49" fontId="46" fillId="0" borderId="32" xfId="0" applyNumberFormat="1" applyFont="1" applyFill="1" applyBorder="1" applyAlignment="1">
      <alignment vertical="center"/>
    </xf>
    <xf numFmtId="49" fontId="42" fillId="0" borderId="31" xfId="0" applyNumberFormat="1" applyFont="1" applyFill="1" applyBorder="1" applyAlignment="1">
      <alignment vertical="center"/>
    </xf>
    <xf numFmtId="49" fontId="42" fillId="0" borderId="34" xfId="0" applyNumberFormat="1" applyFont="1" applyFill="1" applyBorder="1" applyAlignment="1">
      <alignment vertical="center"/>
    </xf>
    <xf numFmtId="184" fontId="3" fillId="0" borderId="13" xfId="0" applyNumberFormat="1" applyFont="1" applyFill="1" applyBorder="1" applyAlignment="1">
      <alignment horizontal="center" vertical="center" shrinkToFit="1"/>
    </xf>
    <xf numFmtId="184" fontId="3" fillId="0" borderId="14" xfId="0" applyNumberFormat="1" applyFont="1" applyFill="1" applyBorder="1" applyAlignment="1">
      <alignment horizontal="center" vertical="center" shrinkToFit="1"/>
    </xf>
    <xf numFmtId="49" fontId="3" fillId="0" borderId="0" xfId="0" applyNumberFormat="1" applyFont="1" applyFill="1" applyBorder="1" applyAlignment="1">
      <alignment horizontal="left" vertical="center"/>
    </xf>
    <xf numFmtId="197" fontId="45" fillId="0" borderId="1" xfId="0" applyNumberFormat="1" applyFont="1" applyFill="1" applyBorder="1" applyAlignment="1">
      <alignment horizontal="center" vertical="center"/>
    </xf>
    <xf numFmtId="197" fontId="3" fillId="0" borderId="5" xfId="0" applyNumberFormat="1" applyFont="1" applyFill="1" applyBorder="1" applyAlignment="1">
      <alignment horizontal="center" vertical="center"/>
    </xf>
    <xf numFmtId="197" fontId="9" fillId="0" borderId="5" xfId="0" applyNumberFormat="1" applyFont="1" applyFill="1" applyBorder="1" applyAlignment="1">
      <alignment horizontal="center" vertical="center"/>
    </xf>
    <xf numFmtId="197" fontId="9" fillId="0" borderId="4" xfId="0" applyNumberFormat="1" applyFont="1" applyFill="1" applyBorder="1" applyAlignment="1">
      <alignment horizontal="center" vertical="center"/>
    </xf>
    <xf numFmtId="197" fontId="9" fillId="0" borderId="1" xfId="0" applyNumberFormat="1" applyFont="1" applyFill="1" applyBorder="1" applyAlignment="1">
      <alignment horizontal="center" vertical="center"/>
    </xf>
    <xf numFmtId="49" fontId="16" fillId="0" borderId="36" xfId="0" applyNumberFormat="1" applyFont="1" applyFill="1" applyBorder="1" applyAlignment="1">
      <alignment vertical="center"/>
    </xf>
    <xf numFmtId="49" fontId="17" fillId="0" borderId="35" xfId="0" applyNumberFormat="1" applyFont="1" applyFill="1" applyBorder="1" applyAlignment="1">
      <alignment horizontal="right" vertical="center"/>
    </xf>
    <xf numFmtId="49" fontId="17" fillId="0" borderId="33" xfId="0" applyNumberFormat="1" applyFont="1" applyFill="1" applyBorder="1" applyAlignment="1">
      <alignment horizontal="right" vertical="center"/>
    </xf>
    <xf numFmtId="49" fontId="16" fillId="0" borderId="34" xfId="0" applyNumberFormat="1" applyFont="1" applyFill="1" applyBorder="1" applyAlignment="1">
      <alignment vertical="center"/>
    </xf>
    <xf numFmtId="49" fontId="17" fillId="0" borderId="33" xfId="0" applyNumberFormat="1" applyFont="1" applyFill="1" applyBorder="1" applyAlignment="1">
      <alignment vertical="center"/>
    </xf>
    <xf numFmtId="49" fontId="16" fillId="0" borderId="36" xfId="0" applyNumberFormat="1" applyFont="1" applyFill="1" applyBorder="1" applyAlignment="1">
      <alignment horizontal="right" vertical="center"/>
    </xf>
    <xf numFmtId="0" fontId="3" fillId="0" borderId="0" xfId="0" applyFont="1" applyFill="1" applyAlignment="1" applyProtection="1">
      <alignment vertical="center" wrapText="1"/>
      <protection locked="0"/>
    </xf>
    <xf numFmtId="0" fontId="9" fillId="0" borderId="13" xfId="0" applyFont="1" applyFill="1" applyBorder="1" applyAlignment="1">
      <alignment horizontal="center" vertical="center" shrinkToFit="1"/>
    </xf>
    <xf numFmtId="0" fontId="9" fillId="0" borderId="0" xfId="0" applyFont="1" applyFill="1" applyAlignment="1">
      <alignment vertical="center"/>
    </xf>
    <xf numFmtId="0" fontId="9" fillId="0" borderId="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4" xfId="0" applyFont="1" applyFill="1" applyBorder="1" applyAlignment="1">
      <alignment horizontal="center" vertical="center" shrinkToFit="1"/>
    </xf>
    <xf numFmtId="0" fontId="9" fillId="0" borderId="4"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3" fillId="0" borderId="12" xfId="0" applyFont="1" applyFill="1" applyBorder="1" applyAlignment="1" applyProtection="1">
      <alignment horizontal="center" vertical="center"/>
      <protection locked="0"/>
    </xf>
    <xf numFmtId="0" fontId="3" fillId="0" borderId="11" xfId="0" applyFont="1" applyBorder="1" applyAlignment="1">
      <alignment vertical="center"/>
    </xf>
    <xf numFmtId="0" fontId="15" fillId="0" borderId="7" xfId="0" applyFont="1" applyBorder="1" applyAlignment="1">
      <alignment vertical="center" wrapText="1"/>
    </xf>
    <xf numFmtId="0" fontId="15" fillId="0" borderId="8" xfId="0" applyFont="1" applyBorder="1" applyAlignment="1">
      <alignment vertical="center" wrapText="1"/>
    </xf>
    <xf numFmtId="0" fontId="2" fillId="0" borderId="1" xfId="0" applyFont="1" applyFill="1" applyBorder="1" applyAlignment="1">
      <alignment horizontal="center" vertical="center"/>
    </xf>
    <xf numFmtId="0" fontId="3" fillId="0" borderId="11" xfId="0" applyFont="1" applyFill="1" applyBorder="1" applyAlignment="1">
      <alignment horizontal="center" vertical="center"/>
    </xf>
    <xf numFmtId="0" fontId="5" fillId="0" borderId="1" xfId="0" applyFont="1" applyFill="1" applyBorder="1" applyAlignment="1">
      <alignment horizontal="right" vertical="top"/>
    </xf>
    <xf numFmtId="0" fontId="3" fillId="0" borderId="9"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2" fillId="0" borderId="4" xfId="0" applyFont="1" applyFill="1" applyBorder="1" applyAlignment="1">
      <alignment horizontal="right" vertical="top"/>
    </xf>
    <xf numFmtId="0" fontId="9" fillId="0" borderId="0" xfId="0" applyFont="1" applyFill="1" applyBorder="1" applyAlignment="1">
      <alignment horizontal="center" vertical="center"/>
    </xf>
    <xf numFmtId="0" fontId="3" fillId="0" borderId="93" xfId="0" applyFont="1" applyFill="1" applyBorder="1" applyAlignment="1" applyProtection="1">
      <alignment horizontal="center" vertical="center"/>
      <protection locked="0"/>
    </xf>
    <xf numFmtId="0" fontId="8" fillId="0" borderId="7" xfId="0" applyFont="1" applyBorder="1" applyAlignment="1"/>
    <xf numFmtId="189" fontId="9" fillId="0" borderId="73" xfId="0" applyNumberFormat="1" applyFont="1" applyFill="1" applyBorder="1" applyAlignment="1">
      <alignment vertical="center" shrinkToFit="1"/>
    </xf>
    <xf numFmtId="189" fontId="9" fillId="0" borderId="61" xfId="0" applyNumberFormat="1" applyFont="1" applyFill="1" applyBorder="1" applyAlignment="1">
      <alignment vertical="center" shrinkToFit="1"/>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53" fillId="0" borderId="0" xfId="0" applyFont="1" applyFill="1" applyAlignment="1" applyProtection="1">
      <alignment vertical="center"/>
      <protection locked="0"/>
    </xf>
    <xf numFmtId="0" fontId="30" fillId="0" borderId="0" xfId="0" applyFont="1" applyAlignment="1">
      <alignment horizontal="left" vertical="center" inden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96" xfId="0" applyFont="1" applyFill="1" applyBorder="1" applyAlignment="1">
      <alignment horizontal="right" vertical="center"/>
    </xf>
    <xf numFmtId="57" fontId="15" fillId="0" borderId="12" xfId="0" applyNumberFormat="1" applyFont="1" applyFill="1" applyBorder="1" applyAlignment="1" applyProtection="1">
      <alignment horizontal="center" vertical="center" shrinkToFit="1"/>
      <protection locked="0"/>
    </xf>
    <xf numFmtId="0" fontId="2" fillId="0" borderId="83" xfId="0" applyFont="1" applyFill="1" applyBorder="1" applyAlignment="1">
      <alignment horizontal="left" vertical="center"/>
    </xf>
    <xf numFmtId="0" fontId="2" fillId="0" borderId="30" xfId="0" applyFont="1" applyFill="1" applyBorder="1" applyAlignment="1">
      <alignment horizontal="left" vertical="center"/>
    </xf>
    <xf numFmtId="0" fontId="2" fillId="0" borderId="10" xfId="0" applyFont="1" applyFill="1" applyBorder="1" applyAlignment="1">
      <alignment horizontal="left" vertical="center"/>
    </xf>
    <xf numFmtId="0" fontId="24" fillId="0" borderId="75" xfId="0" applyFont="1" applyFill="1" applyBorder="1" applyAlignment="1">
      <alignment vertical="center"/>
    </xf>
    <xf numFmtId="0" fontId="24" fillId="0" borderId="48" xfId="0" applyFont="1" applyFill="1" applyBorder="1" applyAlignment="1">
      <alignment vertical="center"/>
    </xf>
    <xf numFmtId="198" fontId="2" fillId="0" borderId="11" xfId="0" applyNumberFormat="1" applyFont="1" applyFill="1" applyBorder="1" applyAlignment="1">
      <alignment horizontal="right" vertical="center"/>
    </xf>
    <xf numFmtId="198" fontId="2" fillId="0" borderId="30" xfId="0" applyNumberFormat="1" applyFont="1" applyFill="1" applyBorder="1" applyAlignment="1">
      <alignment horizontal="right"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4" fillId="0" borderId="1" xfId="0" applyFont="1" applyFill="1" applyBorder="1" applyAlignment="1">
      <alignment horizontal="center" vertical="center" textRotation="255" wrapText="1"/>
    </xf>
    <xf numFmtId="0" fontId="24" fillId="0" borderId="5" xfId="0" applyFont="1" applyFill="1" applyBorder="1" applyAlignment="1">
      <alignment horizontal="center" vertical="center" textRotation="255"/>
    </xf>
    <xf numFmtId="0" fontId="24" fillId="0" borderId="4" xfId="0" applyFont="1" applyFill="1" applyBorder="1" applyAlignment="1">
      <alignment horizontal="center" vertical="center" textRotation="255"/>
    </xf>
    <xf numFmtId="0" fontId="0" fillId="0" borderId="5" xfId="0" applyFont="1" applyFill="1" applyBorder="1" applyAlignment="1">
      <alignment horizontal="center" vertical="center"/>
    </xf>
    <xf numFmtId="0" fontId="2" fillId="0" borderId="75" xfId="0" applyFont="1" applyFill="1" applyBorder="1" applyAlignment="1">
      <alignment vertical="center" shrinkToFit="1"/>
    </xf>
    <xf numFmtId="0" fontId="2" fillId="0" borderId="48" xfId="0" applyFont="1" applyFill="1" applyBorder="1" applyAlignment="1">
      <alignment vertical="center" shrinkToFit="1"/>
    </xf>
    <xf numFmtId="0" fontId="2" fillId="0" borderId="75" xfId="0" applyFont="1" applyFill="1" applyBorder="1" applyAlignment="1">
      <alignment vertical="center"/>
    </xf>
    <xf numFmtId="0" fontId="2" fillId="0" borderId="48" xfId="0" applyFont="1" applyFill="1" applyBorder="1" applyAlignment="1">
      <alignment vertical="center"/>
    </xf>
    <xf numFmtId="0" fontId="2" fillId="0" borderId="11"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30" xfId="0" applyFont="1" applyFill="1" applyBorder="1" applyAlignment="1">
      <alignment horizontal="center" vertical="center"/>
    </xf>
    <xf numFmtId="0" fontId="2" fillId="0" borderId="10" xfId="0" applyFont="1" applyFill="1" applyBorder="1" applyAlignment="1">
      <alignment horizontal="center" vertical="center"/>
    </xf>
    <xf numFmtId="198" fontId="2" fillId="0" borderId="2" xfId="0" applyNumberFormat="1" applyFont="1" applyFill="1" applyBorder="1" applyAlignment="1">
      <alignment horizontal="right" vertical="center"/>
    </xf>
    <xf numFmtId="198" fontId="2" fillId="0" borderId="0" xfId="0" applyNumberFormat="1" applyFont="1" applyFill="1" applyBorder="1" applyAlignment="1">
      <alignment horizontal="right" vertical="center"/>
    </xf>
    <xf numFmtId="0" fontId="2" fillId="0" borderId="12" xfId="0" applyFont="1" applyFill="1" applyBorder="1" applyAlignment="1">
      <alignment horizontal="center" vertical="center" textRotation="255"/>
    </xf>
    <xf numFmtId="0" fontId="2" fillId="0" borderId="13" xfId="0" applyFont="1" applyFill="1" applyBorder="1" applyAlignment="1">
      <alignment horizontal="center" vertical="center" textRotation="255"/>
    </xf>
    <xf numFmtId="0" fontId="2" fillId="0" borderId="14" xfId="0" applyFont="1" applyFill="1" applyBorder="1" applyAlignment="1">
      <alignment horizontal="center" vertical="center" textRotation="255"/>
    </xf>
    <xf numFmtId="58" fontId="0" fillId="0" borderId="7" xfId="0" applyNumberFormat="1" applyFont="1" applyFill="1" applyBorder="1" applyAlignment="1">
      <alignment horizontal="right" vertical="center"/>
    </xf>
    <xf numFmtId="0" fontId="3" fillId="0" borderId="30" xfId="0" applyFont="1" applyFill="1" applyBorder="1" applyAlignment="1">
      <alignment horizontal="center" vertical="center"/>
    </xf>
    <xf numFmtId="0" fontId="3" fillId="0" borderId="10" xfId="0" applyFont="1" applyFill="1" applyBorder="1" applyAlignment="1">
      <alignment horizontal="center" vertical="center"/>
    </xf>
    <xf numFmtId="182" fontId="10" fillId="0" borderId="30" xfId="0" applyNumberFormat="1" applyFont="1" applyFill="1" applyBorder="1" applyAlignment="1">
      <alignment horizontal="center" vertical="center"/>
    </xf>
    <xf numFmtId="182" fontId="10" fillId="0" borderId="10" xfId="0" applyNumberFormat="1" applyFont="1" applyFill="1" applyBorder="1" applyAlignment="1">
      <alignment horizontal="center" vertical="center"/>
    </xf>
    <xf numFmtId="0" fontId="3" fillId="0" borderId="1" xfId="0" applyFont="1" applyFill="1" applyBorder="1" applyAlignment="1">
      <alignment horizontal="right" vertical="center" wrapText="1"/>
    </xf>
    <xf numFmtId="0" fontId="9" fillId="0" borderId="2" xfId="0" applyFont="1" applyFill="1" applyBorder="1" applyAlignment="1">
      <alignment horizontal="right" vertical="center" wrapText="1"/>
    </xf>
    <xf numFmtId="58" fontId="2" fillId="0" borderId="11" xfId="0" applyNumberFormat="1" applyFont="1" applyFill="1" applyBorder="1" applyAlignment="1">
      <alignment horizontal="center" vertical="center"/>
    </xf>
    <xf numFmtId="58" fontId="2" fillId="0" borderId="30" xfId="0" applyNumberFormat="1" applyFont="1" applyFill="1" applyBorder="1" applyAlignment="1">
      <alignment horizontal="center" vertical="center"/>
    </xf>
    <xf numFmtId="58" fontId="2" fillId="0" borderId="10" xfId="0" applyNumberFormat="1" applyFont="1" applyFill="1" applyBorder="1" applyAlignment="1">
      <alignment horizontal="center" vertical="center"/>
    </xf>
    <xf numFmtId="0" fontId="4" fillId="0" borderId="11"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30" xfId="0" applyFont="1" applyFill="1" applyBorder="1" applyAlignment="1">
      <alignment vertical="center"/>
    </xf>
    <xf numFmtId="0" fontId="9" fillId="0" borderId="11" xfId="0" applyFont="1" applyFill="1" applyBorder="1" applyAlignment="1">
      <alignment horizontal="left" vertical="top"/>
    </xf>
    <xf numFmtId="0" fontId="9" fillId="0" borderId="30" xfId="0" applyFont="1" applyFill="1" applyBorder="1" applyAlignment="1">
      <alignment horizontal="left" vertical="top"/>
    </xf>
    <xf numFmtId="194" fontId="2" fillId="0" borderId="2" xfId="0" applyNumberFormat="1" applyFont="1" applyFill="1" applyBorder="1" applyAlignment="1">
      <alignment horizontal="center" vertical="center"/>
    </xf>
    <xf numFmtId="0" fontId="3" fillId="0" borderId="41" xfId="0" applyFont="1" applyFill="1" applyBorder="1" applyAlignment="1" applyProtection="1">
      <alignment horizontal="left" vertical="center" wrapText="1"/>
      <protection locked="0"/>
    </xf>
    <xf numFmtId="0" fontId="3" fillId="0" borderId="42" xfId="0" applyFont="1" applyFill="1" applyBorder="1" applyAlignment="1" applyProtection="1">
      <alignment horizontal="left" vertical="center" wrapText="1"/>
      <protection locked="0"/>
    </xf>
    <xf numFmtId="0" fontId="3" fillId="0" borderId="43" xfId="0" applyFont="1" applyFill="1" applyBorder="1" applyAlignment="1" applyProtection="1">
      <alignment horizontal="left" vertical="center" wrapText="1"/>
      <protection locked="0"/>
    </xf>
    <xf numFmtId="0" fontId="3" fillId="0" borderId="4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46" xfId="0" applyFont="1" applyFill="1" applyBorder="1" applyAlignment="1" applyProtection="1">
      <alignment horizontal="left" vertical="center" wrapText="1"/>
      <protection locked="0"/>
    </xf>
    <xf numFmtId="179" fontId="3" fillId="0" borderId="12" xfId="0" applyNumberFormat="1" applyFont="1" applyFill="1" applyBorder="1" applyAlignment="1" applyProtection="1">
      <alignment horizontal="center" vertical="center" textRotation="255"/>
      <protection locked="0"/>
    </xf>
    <xf numFmtId="179" fontId="3" fillId="0" borderId="13" xfId="0" applyNumberFormat="1" applyFont="1" applyFill="1" applyBorder="1" applyAlignment="1" applyProtection="1">
      <alignment horizontal="center" vertical="center" textRotation="255"/>
      <protection locked="0"/>
    </xf>
    <xf numFmtId="179" fontId="3" fillId="0" borderId="14" xfId="0" applyNumberFormat="1" applyFont="1" applyFill="1" applyBorder="1" applyAlignment="1" applyProtection="1">
      <alignment horizontal="center" vertical="center" textRotation="255"/>
      <protection locked="0"/>
    </xf>
    <xf numFmtId="179" fontId="3" fillId="0" borderId="12" xfId="0" applyNumberFormat="1" applyFont="1" applyFill="1" applyBorder="1" applyAlignment="1">
      <alignment horizontal="center" vertical="center" textRotation="255"/>
    </xf>
    <xf numFmtId="179" fontId="3" fillId="0" borderId="13" xfId="0" applyNumberFormat="1" applyFont="1" applyFill="1" applyBorder="1" applyAlignment="1">
      <alignment horizontal="center" vertical="center" textRotation="255"/>
    </xf>
    <xf numFmtId="179" fontId="3" fillId="0" borderId="14" xfId="0" applyNumberFormat="1" applyFont="1" applyFill="1" applyBorder="1" applyAlignment="1">
      <alignment horizontal="center" vertical="center" textRotation="255"/>
    </xf>
    <xf numFmtId="0" fontId="3" fillId="0" borderId="9" xfId="0" applyFont="1" applyFill="1" applyBorder="1" applyAlignment="1" applyProtection="1">
      <alignment horizontal="center" vertical="center" textRotation="255" wrapText="1"/>
      <protection locked="0"/>
    </xf>
    <xf numFmtId="0" fontId="3" fillId="0" borderId="12" xfId="0" applyFont="1" applyFill="1" applyBorder="1" applyAlignment="1" applyProtection="1">
      <alignment horizontal="center" vertical="center" textRotation="255" wrapText="1"/>
      <protection locked="0"/>
    </xf>
    <xf numFmtId="0" fontId="3" fillId="0" borderId="13" xfId="0" applyFont="1" applyFill="1" applyBorder="1" applyAlignment="1" applyProtection="1">
      <alignment horizontal="center" vertical="center" textRotation="255" wrapText="1"/>
      <protection locked="0"/>
    </xf>
    <xf numFmtId="0" fontId="3" fillId="0" borderId="14" xfId="0" applyFont="1" applyFill="1" applyBorder="1" applyAlignment="1" applyProtection="1">
      <alignment horizontal="center" vertical="center" textRotation="255" wrapText="1"/>
      <protection locked="0"/>
    </xf>
    <xf numFmtId="0" fontId="3" fillId="0" borderId="13" xfId="0" applyFont="1" applyFill="1" applyBorder="1" applyAlignment="1" applyProtection="1">
      <alignment horizontal="center" vertical="center" textRotation="255"/>
      <protection locked="0"/>
    </xf>
    <xf numFmtId="0" fontId="3" fillId="0" borderId="14" xfId="0" applyFont="1" applyFill="1" applyBorder="1" applyAlignment="1" applyProtection="1">
      <alignment horizontal="center" vertical="center" textRotation="255"/>
      <protection locked="0"/>
    </xf>
    <xf numFmtId="0" fontId="15" fillId="0" borderId="12" xfId="0" applyFont="1" applyFill="1" applyBorder="1" applyAlignment="1" applyProtection="1">
      <alignment horizontal="center" vertical="center" wrapText="1" shrinkToFit="1"/>
      <protection locked="0"/>
    </xf>
    <xf numFmtId="0" fontId="15" fillId="0" borderId="14" xfId="0" applyFont="1" applyFill="1" applyBorder="1" applyAlignment="1" applyProtection="1">
      <alignment horizontal="center" vertical="center" wrapText="1" shrinkToFit="1"/>
      <protection locked="0"/>
    </xf>
    <xf numFmtId="0" fontId="15" fillId="0" borderId="12" xfId="0" applyFont="1" applyFill="1" applyBorder="1" applyAlignment="1" applyProtection="1">
      <alignment horizontal="center" vertical="center" shrinkToFit="1"/>
      <protection locked="0"/>
    </xf>
    <xf numFmtId="0" fontId="15" fillId="0" borderId="14" xfId="0" applyFont="1" applyFill="1" applyBorder="1" applyAlignment="1" applyProtection="1">
      <alignment horizontal="center" vertical="center" shrinkToFit="1"/>
      <protection locked="0"/>
    </xf>
    <xf numFmtId="0" fontId="9" fillId="0" borderId="49" xfId="0" applyFont="1" applyFill="1" applyBorder="1" applyAlignment="1" applyProtection="1">
      <alignment horizontal="center" vertical="center" shrinkToFit="1"/>
      <protection locked="0"/>
    </xf>
    <xf numFmtId="0" fontId="9" fillId="0" borderId="50" xfId="0" applyFont="1" applyFill="1" applyBorder="1" applyAlignment="1" applyProtection="1">
      <alignment horizontal="center" vertical="center" shrinkToFit="1"/>
      <protection locked="0"/>
    </xf>
    <xf numFmtId="0" fontId="9" fillId="0" borderId="51" xfId="0" applyFont="1" applyFill="1" applyBorder="1" applyAlignment="1" applyProtection="1">
      <alignment horizontal="center" vertical="center" shrinkToFit="1"/>
      <protection locked="0"/>
    </xf>
    <xf numFmtId="0" fontId="9" fillId="0" borderId="52" xfId="0" applyFont="1" applyFill="1" applyBorder="1" applyAlignment="1" applyProtection="1">
      <alignment horizontal="center" vertical="center" shrinkToFit="1"/>
      <protection locked="0"/>
    </xf>
    <xf numFmtId="57" fontId="15" fillId="0" borderId="12" xfId="0" applyNumberFormat="1" applyFont="1" applyFill="1" applyBorder="1" applyAlignment="1" applyProtection="1">
      <alignment horizontal="center" vertical="center" shrinkToFit="1"/>
      <protection locked="0"/>
    </xf>
    <xf numFmtId="57" fontId="15" fillId="0" borderId="14" xfId="0" applyNumberFormat="1" applyFont="1" applyFill="1" applyBorder="1" applyAlignment="1" applyProtection="1">
      <alignment horizontal="center" vertical="center" shrinkToFit="1"/>
      <protection locked="0"/>
    </xf>
    <xf numFmtId="49" fontId="17" fillId="0" borderId="12" xfId="0" applyNumberFormat="1" applyFont="1" applyFill="1" applyBorder="1" applyAlignment="1" applyProtection="1">
      <alignment horizontal="center" vertical="center" wrapText="1" shrinkToFit="1"/>
      <protection locked="0"/>
    </xf>
    <xf numFmtId="49" fontId="17" fillId="0" borderId="14" xfId="0" applyNumberFormat="1" applyFont="1" applyFill="1" applyBorder="1" applyAlignment="1" applyProtection="1">
      <alignment horizontal="center" vertical="center" wrapText="1" shrinkToFit="1"/>
      <protection locked="0"/>
    </xf>
    <xf numFmtId="0" fontId="17" fillId="0" borderId="12" xfId="0" applyFont="1" applyFill="1" applyBorder="1" applyAlignment="1" applyProtection="1">
      <alignment horizontal="center" vertical="center" wrapText="1" shrinkToFit="1"/>
      <protection locked="0"/>
    </xf>
    <xf numFmtId="0" fontId="17" fillId="0" borderId="14" xfId="0" applyFont="1" applyFill="1" applyBorder="1" applyAlignment="1" applyProtection="1">
      <alignment horizontal="center" vertical="center" wrapText="1" shrinkToFit="1"/>
      <protection locked="0"/>
    </xf>
    <xf numFmtId="0" fontId="43" fillId="0" borderId="12" xfId="0" applyFont="1" applyFill="1" applyBorder="1" applyAlignment="1" applyProtection="1">
      <alignment horizontal="center" vertical="center" wrapText="1" shrinkToFit="1"/>
      <protection locked="0"/>
    </xf>
    <xf numFmtId="0" fontId="43" fillId="0" borderId="14" xfId="0" applyFont="1" applyFill="1" applyBorder="1" applyAlignment="1" applyProtection="1">
      <alignment horizontal="center" vertical="center" wrapText="1" shrinkToFit="1"/>
      <protection locked="0"/>
    </xf>
    <xf numFmtId="0" fontId="42" fillId="0" borderId="12" xfId="0" applyFont="1" applyFill="1" applyBorder="1" applyAlignment="1" applyProtection="1">
      <alignment horizontal="center" vertical="center" wrapText="1" shrinkToFit="1"/>
      <protection locked="0"/>
    </xf>
    <xf numFmtId="0" fontId="42" fillId="0" borderId="14" xfId="0" applyFont="1" applyFill="1" applyBorder="1" applyAlignment="1" applyProtection="1">
      <alignment horizontal="center" vertical="center" wrapText="1" shrinkToFit="1"/>
      <protection locked="0"/>
    </xf>
    <xf numFmtId="49" fontId="42" fillId="0" borderId="12" xfId="0" applyNumberFormat="1" applyFont="1" applyFill="1" applyBorder="1" applyAlignment="1" applyProtection="1">
      <alignment horizontal="center" vertical="center" wrapText="1" shrinkToFit="1"/>
      <protection locked="0"/>
    </xf>
    <xf numFmtId="49" fontId="42" fillId="0" borderId="14" xfId="0" applyNumberFormat="1" applyFont="1" applyFill="1" applyBorder="1" applyAlignment="1" applyProtection="1">
      <alignment horizontal="center" vertical="center" wrapText="1" shrinkToFit="1"/>
      <protection locked="0"/>
    </xf>
    <xf numFmtId="57" fontId="43" fillId="0" borderId="12" xfId="0" applyNumberFormat="1" applyFont="1" applyFill="1" applyBorder="1" applyAlignment="1" applyProtection="1">
      <alignment horizontal="center" vertical="center" shrinkToFit="1"/>
      <protection locked="0"/>
    </xf>
    <xf numFmtId="57" fontId="43" fillId="0" borderId="14" xfId="0" applyNumberFormat="1" applyFont="1" applyFill="1" applyBorder="1" applyAlignment="1" applyProtection="1">
      <alignment horizontal="center" vertical="center" shrinkToFit="1"/>
      <protection locked="0"/>
    </xf>
    <xf numFmtId="0" fontId="41" fillId="0" borderId="51" xfId="0" applyFont="1" applyFill="1" applyBorder="1" applyAlignment="1" applyProtection="1">
      <alignment horizontal="center" vertical="center" shrinkToFit="1"/>
      <protection locked="0"/>
    </xf>
    <xf numFmtId="0" fontId="41" fillId="0" borderId="52" xfId="0" applyFont="1" applyFill="1" applyBorder="1" applyAlignment="1" applyProtection="1">
      <alignment horizontal="center" vertical="center" shrinkToFit="1"/>
      <protection locked="0"/>
    </xf>
    <xf numFmtId="0" fontId="41" fillId="0" borderId="49" xfId="0" applyFont="1" applyFill="1" applyBorder="1" applyAlignment="1" applyProtection="1">
      <alignment horizontal="center" vertical="center" shrinkToFit="1"/>
      <protection locked="0"/>
    </xf>
    <xf numFmtId="0" fontId="41" fillId="0" borderId="50" xfId="0" applyFont="1" applyFill="1" applyBorder="1" applyAlignment="1" applyProtection="1">
      <alignment horizontal="center" vertical="center" shrinkToFit="1"/>
      <protection locked="0"/>
    </xf>
    <xf numFmtId="0" fontId="43" fillId="0" borderId="12" xfId="0" applyFont="1" applyFill="1" applyBorder="1" applyAlignment="1" applyProtection="1">
      <alignment horizontal="center" vertical="center" shrinkToFit="1"/>
      <protection locked="0"/>
    </xf>
    <xf numFmtId="0" fontId="43" fillId="0" borderId="14" xfId="0" applyFont="1" applyFill="1" applyBorder="1" applyAlignment="1" applyProtection="1">
      <alignment horizontal="center" vertical="center" shrinkToFit="1"/>
      <protection locked="0"/>
    </xf>
    <xf numFmtId="0" fontId="5" fillId="0" borderId="9" xfId="0" applyFont="1" applyFill="1" applyBorder="1" applyAlignment="1" applyProtection="1">
      <alignment horizontal="center" vertical="center" wrapText="1"/>
      <protection locked="0"/>
    </xf>
    <xf numFmtId="0" fontId="0" fillId="0" borderId="9"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protection locked="0"/>
    </xf>
    <xf numFmtId="0" fontId="16" fillId="0" borderId="12" xfId="0" applyFont="1" applyFill="1" applyBorder="1" applyAlignment="1" applyProtection="1">
      <alignment horizontal="center" vertical="center" wrapText="1"/>
      <protection locked="0"/>
    </xf>
    <xf numFmtId="0" fontId="16" fillId="0" borderId="13" xfId="0" applyFont="1" applyFill="1" applyBorder="1" applyAlignment="1" applyProtection="1">
      <alignment horizontal="center" vertical="center" wrapText="1"/>
      <protection locked="0"/>
    </xf>
    <xf numFmtId="0" fontId="5" fillId="0" borderId="47" xfId="0" applyFont="1" applyFill="1" applyBorder="1" applyAlignment="1" applyProtection="1">
      <alignment horizontal="center" vertical="center"/>
      <protection locked="0"/>
    </xf>
    <xf numFmtId="0" fontId="5" fillId="0" borderId="48" xfId="0" applyFont="1" applyFill="1" applyBorder="1" applyAlignment="1" applyProtection="1">
      <alignment horizontal="center" vertical="center" textRotation="255"/>
      <protection locked="0"/>
    </xf>
    <xf numFmtId="0" fontId="5" fillId="0" borderId="47" xfId="0" applyFont="1" applyFill="1" applyBorder="1" applyAlignment="1" applyProtection="1">
      <alignment horizontal="center" vertical="center" wrapText="1"/>
      <protection locked="0"/>
    </xf>
    <xf numFmtId="0" fontId="41" fillId="0" borderId="12" xfId="0" applyFont="1" applyFill="1" applyBorder="1" applyAlignment="1" applyProtection="1">
      <alignment horizontal="center" vertical="center" wrapText="1" shrinkToFit="1"/>
      <protection locked="0"/>
    </xf>
    <xf numFmtId="0" fontId="41" fillId="0" borderId="14" xfId="0" applyFont="1" applyFill="1" applyBorder="1" applyAlignment="1" applyProtection="1">
      <alignment horizontal="center" vertical="center" wrapText="1" shrinkToFit="1"/>
      <protection locked="0"/>
    </xf>
    <xf numFmtId="0" fontId="17" fillId="0" borderId="9"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49" fontId="43" fillId="0" borderId="12" xfId="0" applyNumberFormat="1" applyFont="1" applyFill="1" applyBorder="1" applyAlignment="1" applyProtection="1">
      <alignment horizontal="center" vertical="center" shrinkToFit="1"/>
      <protection locked="0"/>
    </xf>
    <xf numFmtId="49" fontId="43" fillId="0" borderId="14" xfId="0" applyNumberFormat="1" applyFont="1" applyFill="1" applyBorder="1" applyAlignment="1" applyProtection="1">
      <alignment horizontal="center" vertical="center" shrinkToFit="1"/>
      <protection locked="0"/>
    </xf>
    <xf numFmtId="49" fontId="46" fillId="0" borderId="12" xfId="0" applyNumberFormat="1" applyFont="1" applyFill="1" applyBorder="1" applyAlignment="1" applyProtection="1">
      <alignment horizontal="center" vertical="center" wrapText="1"/>
      <protection locked="0"/>
    </xf>
    <xf numFmtId="49" fontId="46" fillId="0" borderId="14" xfId="0" applyNumberFormat="1" applyFont="1" applyFill="1" applyBorder="1" applyAlignment="1" applyProtection="1">
      <alignment horizontal="center" vertical="center" wrapText="1"/>
      <protection locked="0"/>
    </xf>
    <xf numFmtId="0" fontId="46" fillId="0" borderId="12" xfId="0" applyFont="1" applyFill="1" applyBorder="1" applyAlignment="1" applyProtection="1">
      <alignment horizontal="center" vertical="center" wrapText="1"/>
      <protection locked="0"/>
    </xf>
    <xf numFmtId="0" fontId="46" fillId="0" borderId="14" xfId="0" applyFont="1" applyFill="1" applyBorder="1" applyAlignment="1" applyProtection="1">
      <alignment horizontal="center" vertical="center" wrapText="1"/>
      <protection locked="0"/>
    </xf>
    <xf numFmtId="0" fontId="45" fillId="0" borderId="12" xfId="0" applyFont="1" applyFill="1" applyBorder="1" applyAlignment="1" applyProtection="1">
      <alignment horizontal="center" vertical="center" wrapText="1"/>
      <protection locked="0"/>
    </xf>
    <xf numFmtId="0" fontId="45" fillId="0" borderId="14" xfId="0" applyFont="1" applyFill="1" applyBorder="1" applyAlignment="1" applyProtection="1">
      <alignment horizontal="center" vertical="center" wrapText="1"/>
      <protection locked="0"/>
    </xf>
    <xf numFmtId="0" fontId="45" fillId="0" borderId="49" xfId="0" applyFont="1" applyFill="1" applyBorder="1" applyAlignment="1" applyProtection="1">
      <alignment horizontal="center" vertical="center"/>
      <protection locked="0"/>
    </xf>
    <xf numFmtId="0" fontId="45" fillId="0" borderId="50" xfId="0" applyFont="1" applyFill="1" applyBorder="1" applyAlignment="1" applyProtection="1">
      <alignment horizontal="center" vertical="center"/>
      <protection locked="0"/>
    </xf>
    <xf numFmtId="0" fontId="45" fillId="0" borderId="51" xfId="0" applyFont="1" applyFill="1" applyBorder="1" applyAlignment="1" applyProtection="1">
      <alignment horizontal="center" vertical="center"/>
      <protection locked="0"/>
    </xf>
    <xf numFmtId="0" fontId="45" fillId="0" borderId="52" xfId="0" applyFont="1" applyFill="1" applyBorder="1" applyAlignment="1" applyProtection="1">
      <alignment horizontal="center" vertical="center"/>
      <protection locked="0"/>
    </xf>
    <xf numFmtId="57" fontId="47" fillId="0" borderId="12" xfId="0" applyNumberFormat="1" applyFont="1" applyFill="1" applyBorder="1" applyAlignment="1" applyProtection="1">
      <alignment horizontal="center" vertical="center"/>
      <protection locked="0"/>
    </xf>
    <xf numFmtId="57" fontId="47" fillId="0" borderId="14" xfId="0" applyNumberFormat="1" applyFont="1" applyFill="1" applyBorder="1" applyAlignment="1" applyProtection="1">
      <alignment horizontal="center" vertical="center"/>
      <protection locked="0"/>
    </xf>
    <xf numFmtId="0" fontId="2" fillId="0" borderId="5"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10" xfId="0" applyFont="1" applyFill="1" applyBorder="1" applyAlignment="1">
      <alignment horizontal="center" vertical="center"/>
    </xf>
    <xf numFmtId="0" fontId="52" fillId="0" borderId="1" xfId="0" applyFont="1" applyFill="1" applyBorder="1" applyAlignment="1">
      <alignment horizontal="left" vertical="center" wrapText="1"/>
    </xf>
    <xf numFmtId="0" fontId="52" fillId="0" borderId="2" xfId="0" applyFont="1" applyFill="1" applyBorder="1" applyAlignment="1">
      <alignment horizontal="left" vertical="center" wrapText="1"/>
    </xf>
    <xf numFmtId="0" fontId="52" fillId="0" borderId="3" xfId="0" applyFont="1" applyFill="1" applyBorder="1" applyAlignment="1">
      <alignment horizontal="left" vertical="center" wrapText="1"/>
    </xf>
    <xf numFmtId="0" fontId="52" fillId="0" borderId="4" xfId="0" applyFont="1" applyFill="1" applyBorder="1" applyAlignment="1">
      <alignment horizontal="left" vertical="center" wrapText="1"/>
    </xf>
    <xf numFmtId="0" fontId="52" fillId="0" borderId="7" xfId="0" applyFont="1" applyFill="1" applyBorder="1" applyAlignment="1">
      <alignment horizontal="left" vertical="center" wrapText="1"/>
    </xf>
    <xf numFmtId="0" fontId="52" fillId="0" borderId="8" xfId="0" applyFont="1" applyFill="1" applyBorder="1" applyAlignment="1">
      <alignment horizontal="left" vertical="center" wrapText="1"/>
    </xf>
    <xf numFmtId="0" fontId="3" fillId="0" borderId="11" xfId="0" applyFont="1" applyFill="1" applyBorder="1" applyAlignment="1">
      <alignment horizontal="center" vertical="center"/>
    </xf>
    <xf numFmtId="0" fontId="10" fillId="0" borderId="0" xfId="0" applyFont="1" applyFill="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8"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9" xfId="0" applyFont="1" applyFill="1" applyBorder="1" applyAlignment="1">
      <alignment horizontal="center" vertical="center"/>
    </xf>
    <xf numFmtId="0" fontId="3" fillId="0" borderId="7" xfId="0" applyFont="1" applyFill="1" applyBorder="1" applyAlignment="1">
      <alignment horizontal="center" vertical="center"/>
    </xf>
    <xf numFmtId="0" fontId="49"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8" xfId="0" applyNumberFormat="1" applyFont="1" applyFill="1" applyBorder="1" applyAlignment="1">
      <alignment horizontal="center" vertical="center"/>
    </xf>
    <xf numFmtId="0" fontId="3" fillId="0" borderId="9" xfId="0" applyFont="1" applyFill="1" applyBorder="1" applyAlignment="1">
      <alignment horizontal="center" vertical="center"/>
    </xf>
    <xf numFmtId="0" fontId="49" fillId="0" borderId="12" xfId="0" applyFont="1" applyFill="1" applyBorder="1" applyAlignment="1">
      <alignment vertical="center"/>
    </xf>
    <xf numFmtId="0" fontId="49" fillId="0" borderId="14" xfId="0" applyFont="1" applyFill="1" applyBorder="1" applyAlignment="1">
      <alignment horizontal="center" vertical="center"/>
    </xf>
    <xf numFmtId="0" fontId="3" fillId="0" borderId="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4"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5" fillId="0" borderId="12" xfId="0" applyFont="1" applyFill="1" applyBorder="1" applyAlignment="1">
      <alignment horizontal="right" vertical="top"/>
    </xf>
    <xf numFmtId="0" fontId="2" fillId="0" borderId="4" xfId="0" applyFont="1" applyFill="1" applyBorder="1" applyAlignment="1">
      <alignment horizontal="right" vertical="top"/>
    </xf>
    <xf numFmtId="0" fontId="2" fillId="0" borderId="7" xfId="0" applyFont="1" applyFill="1" applyBorder="1" applyAlignment="1">
      <alignment horizontal="right" vertical="top"/>
    </xf>
    <xf numFmtId="0" fontId="2" fillId="0" borderId="8" xfId="0" applyFont="1" applyFill="1" applyBorder="1" applyAlignment="1">
      <alignment horizontal="right" vertical="top"/>
    </xf>
    <xf numFmtId="0" fontId="0" fillId="0" borderId="4" xfId="0" applyFont="1" applyFill="1" applyBorder="1" applyAlignment="1">
      <alignment horizontal="center" vertical="center"/>
    </xf>
    <xf numFmtId="0" fontId="0" fillId="0" borderId="8" xfId="0" applyFont="1" applyFill="1" applyBorder="1" applyAlignment="1">
      <alignment horizontal="center" vertical="center"/>
    </xf>
    <xf numFmtId="56" fontId="3" fillId="0" borderId="4" xfId="0" applyNumberFormat="1" applyFont="1" applyFill="1" applyBorder="1" applyAlignment="1">
      <alignment horizontal="center" vertical="center"/>
    </xf>
    <xf numFmtId="56" fontId="3" fillId="0" borderId="7" xfId="0" applyNumberFormat="1" applyFont="1" applyFill="1" applyBorder="1" applyAlignment="1">
      <alignment horizontal="center" vertical="center"/>
    </xf>
    <xf numFmtId="56" fontId="3" fillId="0" borderId="8" xfId="0" applyNumberFormat="1" applyFont="1" applyFill="1" applyBorder="1" applyAlignment="1">
      <alignment horizontal="center" vertical="center"/>
    </xf>
    <xf numFmtId="0" fontId="3" fillId="0" borderId="4"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16" fillId="0" borderId="4"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2" fillId="0" borderId="4"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10" fillId="0" borderId="11"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0" xfId="0" applyFont="1" applyBorder="1" applyAlignment="1">
      <alignment horizontal="center"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top"/>
    </xf>
    <xf numFmtId="0" fontId="3" fillId="0" borderId="7" xfId="0" applyFont="1" applyFill="1" applyBorder="1" applyAlignment="1">
      <alignment vertical="top"/>
    </xf>
    <xf numFmtId="0" fontId="0" fillId="0" borderId="7" xfId="0" applyFont="1" applyFill="1" applyBorder="1" applyAlignment="1"/>
    <xf numFmtId="0" fontId="0" fillId="0" borderId="8" xfId="0" applyFont="1" applyFill="1" applyBorder="1" applyAlignment="1"/>
    <xf numFmtId="0" fontId="0" fillId="0" borderId="10" xfId="0" applyFont="1" applyFill="1" applyBorder="1" applyAlignment="1">
      <alignment horizontal="center" vertical="center"/>
    </xf>
    <xf numFmtId="49" fontId="3" fillId="0" borderId="9"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184" fontId="3" fillId="0" borderId="5" xfId="0" applyNumberFormat="1" applyFont="1" applyFill="1" applyBorder="1" applyAlignment="1">
      <alignment vertical="center" shrinkToFit="1"/>
    </xf>
    <xf numFmtId="184" fontId="3" fillId="0" borderId="6" xfId="0" applyNumberFormat="1" applyFont="1" applyFill="1" applyBorder="1" applyAlignment="1">
      <alignment vertical="center" shrinkToFit="1"/>
    </xf>
    <xf numFmtId="184" fontId="3" fillId="0" borderId="4" xfId="0" applyNumberFormat="1" applyFont="1" applyFill="1" applyBorder="1" applyAlignment="1">
      <alignment vertical="center" shrinkToFit="1"/>
    </xf>
    <xf numFmtId="184" fontId="3" fillId="0" borderId="8" xfId="0" applyNumberFormat="1" applyFont="1" applyFill="1" applyBorder="1" applyAlignment="1">
      <alignment vertical="center" shrinkToFit="1"/>
    </xf>
    <xf numFmtId="184" fontId="3" fillId="0" borderId="7" xfId="0" applyNumberFormat="1" applyFont="1" applyFill="1" applyBorder="1" applyAlignment="1">
      <alignment vertical="center" shrinkToFit="1"/>
    </xf>
    <xf numFmtId="184" fontId="3" fillId="0" borderId="0" xfId="0" applyNumberFormat="1" applyFont="1" applyFill="1" applyBorder="1" applyAlignment="1">
      <alignment vertical="center" shrinkToFit="1"/>
    </xf>
    <xf numFmtId="49" fontId="3" fillId="0" borderId="10" xfId="0" applyNumberFormat="1" applyFont="1" applyFill="1" applyBorder="1" applyAlignment="1">
      <alignment horizontal="center" vertical="center"/>
    </xf>
    <xf numFmtId="49" fontId="3" fillId="0" borderId="53"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3" fillId="0" borderId="91" xfId="0" applyFont="1" applyFill="1" applyBorder="1" applyAlignment="1">
      <alignment horizontal="center" vertical="center"/>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56" fontId="3" fillId="0" borderId="1" xfId="0" applyNumberFormat="1" applyFont="1" applyFill="1" applyBorder="1" applyAlignment="1">
      <alignment horizontal="center" vertical="center"/>
    </xf>
    <xf numFmtId="56" fontId="3" fillId="0" borderId="2" xfId="0" applyNumberFormat="1" applyFont="1" applyFill="1" applyBorder="1" applyAlignment="1">
      <alignment horizontal="center" vertical="center"/>
    </xf>
    <xf numFmtId="56" fontId="3" fillId="0" borderId="3" xfId="0" applyNumberFormat="1" applyFont="1" applyFill="1" applyBorder="1" applyAlignment="1">
      <alignment horizontal="center" vertical="center"/>
    </xf>
    <xf numFmtId="0" fontId="0" fillId="0" borderId="30" xfId="0" applyFont="1" applyFill="1" applyBorder="1" applyAlignment="1">
      <alignment horizontal="center"/>
    </xf>
    <xf numFmtId="0" fontId="0" fillId="0" borderId="10" xfId="0" applyFont="1" applyFill="1" applyBorder="1" applyAlignment="1">
      <alignment horizont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5" xfId="0" applyFont="1" applyFill="1" applyBorder="1" applyAlignment="1">
      <alignment vertical="center"/>
    </xf>
    <xf numFmtId="0" fontId="3" fillId="0" borderId="0" xfId="0" applyFont="1" applyFill="1" applyBorder="1" applyAlignment="1">
      <alignment vertical="center"/>
    </xf>
    <xf numFmtId="184" fontId="3" fillId="0" borderId="1" xfId="0" applyNumberFormat="1" applyFont="1" applyFill="1" applyBorder="1" applyAlignment="1">
      <alignment vertical="center" shrinkToFit="1"/>
    </xf>
    <xf numFmtId="184" fontId="3" fillId="0" borderId="2" xfId="0" applyNumberFormat="1" applyFont="1" applyFill="1" applyBorder="1" applyAlignment="1">
      <alignment vertical="center" shrinkToFit="1"/>
    </xf>
    <xf numFmtId="184" fontId="3" fillId="0" borderId="3" xfId="0" applyNumberFormat="1" applyFont="1" applyFill="1" applyBorder="1" applyAlignment="1">
      <alignment vertical="center" shrinkToFit="1"/>
    </xf>
    <xf numFmtId="0" fontId="47" fillId="0" borderId="1" xfId="0" applyFont="1" applyFill="1" applyBorder="1" applyAlignment="1">
      <alignment horizontal="right" vertical="center"/>
    </xf>
    <xf numFmtId="0" fontId="43" fillId="0" borderId="3" xfId="0" applyFont="1" applyFill="1" applyBorder="1" applyAlignment="1">
      <alignment horizontal="right"/>
    </xf>
    <xf numFmtId="0" fontId="43" fillId="0" borderId="2" xfId="0" applyFont="1" applyFill="1" applyBorder="1" applyAlignment="1">
      <alignment horizontal="right"/>
    </xf>
    <xf numFmtId="183" fontId="3" fillId="0" borderId="11" xfId="0" applyNumberFormat="1" applyFont="1" applyFill="1" applyBorder="1" applyAlignment="1">
      <alignment horizontal="center" vertical="center"/>
    </xf>
    <xf numFmtId="183" fontId="3" fillId="0" borderId="30" xfId="0" applyNumberFormat="1" applyFont="1" applyFill="1" applyBorder="1" applyAlignment="1">
      <alignment horizontal="center" vertical="center"/>
    </xf>
    <xf numFmtId="183" fontId="3" fillId="0" borderId="10" xfId="0" applyNumberFormat="1" applyFont="1" applyFill="1" applyBorder="1" applyAlignment="1">
      <alignment horizontal="center" vertical="center"/>
    </xf>
    <xf numFmtId="0" fontId="3" fillId="0" borderId="4"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9" fillId="0" borderId="1"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8" xfId="0" applyFont="1" applyFill="1" applyBorder="1" applyAlignment="1">
      <alignment horizontal="left" vertical="top" wrapText="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1" xfId="0" applyFont="1" applyFill="1" applyBorder="1" applyAlignment="1">
      <alignment vertical="top" wrapText="1"/>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5" fillId="0" borderId="1" xfId="0" applyFont="1" applyFill="1" applyBorder="1" applyAlignment="1">
      <alignment horizontal="right" vertical="top"/>
    </xf>
    <xf numFmtId="0" fontId="0" fillId="0" borderId="3" xfId="0" applyFont="1" applyFill="1" applyBorder="1" applyAlignment="1">
      <alignment horizontal="right" vertical="top"/>
    </xf>
    <xf numFmtId="0" fontId="0" fillId="0" borderId="2" xfId="0" applyFont="1" applyFill="1" applyBorder="1" applyAlignment="1">
      <alignment horizontal="right" vertical="top"/>
    </xf>
    <xf numFmtId="0" fontId="10" fillId="0" borderId="7" xfId="0" applyFont="1" applyFill="1" applyBorder="1" applyAlignment="1" applyProtection="1">
      <alignment horizontal="center" vertical="center"/>
      <protection locked="0"/>
    </xf>
    <xf numFmtId="0" fontId="10" fillId="0" borderId="7" xfId="0" applyNumberFormat="1" applyFont="1" applyFill="1" applyBorder="1" applyAlignment="1" applyProtection="1">
      <alignment horizontal="center" vertical="center"/>
      <protection locked="0"/>
    </xf>
    <xf numFmtId="185" fontId="9" fillId="0" borderId="0" xfId="0" applyNumberFormat="1" applyFont="1" applyFill="1" applyBorder="1" applyAlignment="1" applyProtection="1">
      <alignment horizontal="center" vertical="center" shrinkToFit="1"/>
      <protection locked="0"/>
    </xf>
    <xf numFmtId="185" fontId="9" fillId="0" borderId="6" xfId="0" applyNumberFormat="1" applyFont="1" applyFill="1" applyBorder="1" applyAlignment="1" applyProtection="1">
      <alignment horizontal="center" vertical="center" shrinkToFit="1"/>
      <protection locked="0"/>
    </xf>
    <xf numFmtId="186" fontId="9" fillId="0" borderId="0" xfId="0" applyNumberFormat="1" applyFont="1" applyFill="1" applyBorder="1" applyAlignment="1" applyProtection="1">
      <alignment horizontal="center" vertical="center" shrinkToFit="1"/>
      <protection locked="0"/>
    </xf>
    <xf numFmtId="0" fontId="2" fillId="0" borderId="6" xfId="0" quotePrefix="1" applyFont="1" applyFill="1" applyBorder="1" applyAlignment="1" applyProtection="1">
      <alignment horizontal="left" vertical="center" textRotation="180"/>
      <protection locked="0"/>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42" xfId="0" applyFont="1" applyFill="1" applyBorder="1" applyAlignment="1" applyProtection="1">
      <alignment horizontal="left" vertical="center"/>
      <protection locked="0"/>
    </xf>
    <xf numFmtId="0" fontId="3" fillId="0" borderId="43" xfId="0" applyFont="1" applyFill="1" applyBorder="1" applyAlignment="1" applyProtection="1">
      <alignment horizontal="left" vertical="center"/>
      <protection locked="0"/>
    </xf>
    <xf numFmtId="0" fontId="3" fillId="0" borderId="4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3" fillId="0" borderId="54"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5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textRotation="255"/>
      <protection locked="0"/>
    </xf>
    <xf numFmtId="0" fontId="3" fillId="0" borderId="9" xfId="0" applyFont="1" applyFill="1" applyBorder="1" applyAlignment="1" applyProtection="1">
      <alignment horizontal="center" vertical="center" textRotation="255"/>
      <protection locked="0"/>
    </xf>
    <xf numFmtId="0" fontId="3" fillId="0" borderId="12" xfId="0" applyFont="1" applyFill="1" applyBorder="1" applyAlignment="1" applyProtection="1">
      <alignment horizontal="center" vertical="center"/>
      <protection locked="0"/>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3" fillId="0" borderId="16"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0" fillId="0" borderId="10" xfId="0" applyFont="1" applyFill="1" applyBorder="1" applyAlignment="1">
      <alignment vertical="center"/>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5"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6" xfId="0" applyFont="1" applyFill="1" applyBorder="1" applyAlignment="1" applyProtection="1">
      <alignment horizontal="left" vertical="center"/>
      <protection locked="0"/>
    </xf>
    <xf numFmtId="0" fontId="3" fillId="0" borderId="4" xfId="0" applyFont="1" applyFill="1" applyBorder="1" applyAlignment="1" applyProtection="1">
      <alignment horizontal="center" vertical="center"/>
      <protection locked="0"/>
    </xf>
    <xf numFmtId="0" fontId="3" fillId="0" borderId="4" xfId="0" applyFont="1" applyFill="1" applyBorder="1" applyAlignment="1" applyProtection="1">
      <alignment vertical="center"/>
      <protection locked="0"/>
    </xf>
    <xf numFmtId="0" fontId="0" fillId="0" borderId="7" xfId="0" applyFont="1" applyFill="1" applyBorder="1" applyAlignment="1" applyProtection="1">
      <alignment vertical="center"/>
      <protection locked="0"/>
    </xf>
    <xf numFmtId="0" fontId="0" fillId="0" borderId="8" xfId="0" applyFont="1" applyFill="1" applyBorder="1" applyAlignment="1" applyProtection="1">
      <alignment vertical="center"/>
      <protection locked="0"/>
    </xf>
    <xf numFmtId="0" fontId="9" fillId="0" borderId="0"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protection locked="0"/>
    </xf>
    <xf numFmtId="0" fontId="3" fillId="0" borderId="11"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1"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2" fillId="0" borderId="5"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shrinkToFit="1"/>
      <protection locked="0"/>
    </xf>
    <xf numFmtId="183" fontId="2" fillId="0" borderId="5" xfId="0" applyNumberFormat="1" applyFont="1" applyFill="1" applyBorder="1" applyAlignment="1" applyProtection="1">
      <alignment horizontal="center" vertical="center" shrinkToFit="1"/>
      <protection locked="0"/>
    </xf>
    <xf numFmtId="183" fontId="2" fillId="0" borderId="6" xfId="0" applyNumberFormat="1" applyFont="1" applyFill="1" applyBorder="1" applyAlignment="1" applyProtection="1">
      <alignment horizontal="center" vertical="center" shrinkToFit="1"/>
      <protection locked="0"/>
    </xf>
    <xf numFmtId="0" fontId="2" fillId="0" borderId="4" xfId="0" applyFont="1" applyFill="1" applyBorder="1" applyAlignment="1" applyProtection="1">
      <alignment horizontal="center" vertical="center" shrinkToFit="1"/>
      <protection locked="0"/>
    </xf>
    <xf numFmtId="0" fontId="2" fillId="0" borderId="7"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179" fontId="3" fillId="0" borderId="11" xfId="0" applyNumberFormat="1" applyFont="1" applyFill="1" applyBorder="1" applyAlignment="1" applyProtection="1">
      <alignment horizontal="center" vertical="center"/>
      <protection locked="0"/>
    </xf>
    <xf numFmtId="179" fontId="3" fillId="0" borderId="30" xfId="0" applyNumberFormat="1" applyFont="1" applyFill="1" applyBorder="1" applyAlignment="1" applyProtection="1">
      <alignment horizontal="center" vertical="center"/>
      <protection locked="0"/>
    </xf>
    <xf numFmtId="179" fontId="3" fillId="0" borderId="10"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textRotation="255"/>
      <protection locked="0"/>
    </xf>
    <xf numFmtId="0" fontId="2" fillId="0" borderId="5" xfId="0" applyFont="1" applyFill="1" applyBorder="1" applyAlignment="1" applyProtection="1">
      <alignment horizontal="center" vertical="center" textRotation="255"/>
      <protection locked="0"/>
    </xf>
    <xf numFmtId="0" fontId="2" fillId="0" borderId="4" xfId="0" applyFont="1" applyFill="1" applyBorder="1" applyAlignment="1" applyProtection="1">
      <alignment horizontal="center" vertical="center" textRotation="255"/>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shrinkToFit="1"/>
      <protection locked="0"/>
    </xf>
    <xf numFmtId="183" fontId="2" fillId="0" borderId="1" xfId="0" applyNumberFormat="1" applyFont="1" applyFill="1" applyBorder="1" applyAlignment="1" applyProtection="1">
      <alignment horizontal="center" vertical="center" shrinkToFit="1"/>
      <protection locked="0"/>
    </xf>
    <xf numFmtId="183" fontId="2" fillId="0" borderId="3" xfId="0" applyNumberFormat="1" applyFont="1" applyFill="1" applyBorder="1" applyAlignment="1" applyProtection="1">
      <alignment horizontal="center" vertical="center" shrinkToFit="1"/>
      <protection locked="0"/>
    </xf>
    <xf numFmtId="0" fontId="2" fillId="0" borderId="1" xfId="0" applyNumberFormat="1" applyFont="1" applyFill="1" applyBorder="1" applyAlignment="1" applyProtection="1">
      <alignment horizontal="center" vertical="center" shrinkToFit="1"/>
      <protection locked="0"/>
    </xf>
    <xf numFmtId="0" fontId="2" fillId="0" borderId="3" xfId="0" applyNumberFormat="1"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3" fillId="0" borderId="9" xfId="0" applyFont="1" applyFill="1" applyBorder="1" applyAlignment="1" applyProtection="1">
      <alignment horizontal="center" vertical="center" shrinkToFit="1"/>
      <protection locked="0"/>
    </xf>
    <xf numFmtId="0" fontId="2" fillId="0" borderId="12" xfId="0" applyFont="1" applyFill="1" applyBorder="1" applyAlignment="1" applyProtection="1">
      <alignment horizontal="center" vertical="center" textRotation="255"/>
      <protection locked="0"/>
    </xf>
    <xf numFmtId="0" fontId="2" fillId="0" borderId="13" xfId="0" applyFont="1" applyFill="1" applyBorder="1" applyAlignment="1" applyProtection="1">
      <alignment horizontal="center" vertical="center" textRotation="255"/>
      <protection locked="0"/>
    </xf>
    <xf numFmtId="0" fontId="2" fillId="0" borderId="14" xfId="0" applyFont="1" applyFill="1" applyBorder="1" applyAlignment="1" applyProtection="1">
      <alignment horizontal="center" vertical="center" textRotation="255"/>
      <protection locked="0"/>
    </xf>
    <xf numFmtId="183" fontId="2" fillId="0" borderId="4" xfId="0" applyNumberFormat="1" applyFont="1" applyFill="1" applyBorder="1" applyAlignment="1" applyProtection="1">
      <alignment horizontal="center" vertical="center" shrinkToFit="1"/>
      <protection locked="0"/>
    </xf>
    <xf numFmtId="183" fontId="2" fillId="0" borderId="8" xfId="0" applyNumberFormat="1" applyFont="1" applyFill="1" applyBorder="1" applyAlignment="1" applyProtection="1">
      <alignment horizontal="center" vertical="center" shrinkToFit="1"/>
      <protection locked="0"/>
    </xf>
    <xf numFmtId="0" fontId="12" fillId="0" borderId="0" xfId="0" applyFont="1" applyFill="1" applyBorder="1" applyAlignment="1">
      <alignment horizontal="left" vertical="center"/>
    </xf>
    <xf numFmtId="0" fontId="0" fillId="0" borderId="2" xfId="0" applyFont="1" applyFill="1" applyBorder="1" applyAlignment="1">
      <alignment horizontal="center"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3" fillId="0" borderId="0" xfId="0" applyFont="1" applyFill="1" applyBorder="1" applyAlignment="1">
      <alignment horizontal="left" vertical="center"/>
    </xf>
    <xf numFmtId="0" fontId="3" fillId="0" borderId="11"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0" fillId="0" borderId="30" xfId="0" applyFont="1" applyBorder="1" applyAlignment="1">
      <alignment horizontal="center" vertical="center"/>
    </xf>
    <xf numFmtId="0" fontId="0" fillId="0" borderId="10" xfId="0" applyFont="1" applyBorder="1" applyAlignment="1">
      <alignment horizontal="center" vertical="center"/>
    </xf>
    <xf numFmtId="0" fontId="9" fillId="0" borderId="11" xfId="0" applyFont="1" applyBorder="1" applyAlignment="1">
      <alignment horizontal="center" vertical="center"/>
    </xf>
    <xf numFmtId="0" fontId="9" fillId="0" borderId="30" xfId="0" applyFont="1" applyBorder="1" applyAlignment="1">
      <alignment horizontal="center" vertical="center"/>
    </xf>
    <xf numFmtId="176" fontId="2" fillId="0" borderId="11" xfId="0" applyNumberFormat="1" applyFont="1" applyBorder="1" applyAlignment="1">
      <alignment horizontal="right" vertical="center" indent="2"/>
    </xf>
    <xf numFmtId="176" fontId="2" fillId="0" borderId="30" xfId="0" applyNumberFormat="1" applyFont="1" applyBorder="1" applyAlignment="1">
      <alignment horizontal="right" vertical="center" indent="2"/>
    </xf>
    <xf numFmtId="176" fontId="0" fillId="0" borderId="11" xfId="0" applyNumberFormat="1" applyFont="1" applyBorder="1" applyAlignment="1">
      <alignment vertical="center"/>
    </xf>
    <xf numFmtId="176" fontId="0" fillId="0" borderId="30" xfId="0" applyNumberFormat="1" applyFont="1" applyBorder="1" applyAlignment="1">
      <alignment vertical="center"/>
    </xf>
    <xf numFmtId="176" fontId="0" fillId="0" borderId="10" xfId="0" applyNumberFormat="1" applyFont="1" applyBorder="1" applyAlignment="1">
      <alignment vertical="center"/>
    </xf>
    <xf numFmtId="58" fontId="3" fillId="0" borderId="9" xfId="0" applyNumberFormat="1" applyFont="1" applyFill="1" applyBorder="1" applyAlignment="1">
      <alignment horizontal="center" vertical="center"/>
    </xf>
    <xf numFmtId="0" fontId="3"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9" fillId="0" borderId="0" xfId="0" applyFont="1" applyBorder="1" applyAlignment="1">
      <alignment vertical="center" shrinkToFit="1"/>
    </xf>
    <xf numFmtId="0" fontId="9" fillId="0" borderId="6" xfId="0" applyFont="1" applyBorder="1" applyAlignment="1">
      <alignment vertical="center" shrinkToFit="1"/>
    </xf>
    <xf numFmtId="0" fontId="9" fillId="0" borderId="0" xfId="0" applyFont="1" applyFill="1" applyBorder="1" applyAlignment="1">
      <alignment horizontal="left" vertical="center"/>
    </xf>
    <xf numFmtId="0" fontId="9" fillId="0" borderId="7" xfId="0" applyFont="1" applyFill="1" applyBorder="1" applyAlignment="1">
      <alignment horizontal="left"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3" fillId="0" borderId="5" xfId="0" applyFont="1" applyBorder="1" applyAlignment="1">
      <alignment vertical="center"/>
    </xf>
    <xf numFmtId="0" fontId="3" fillId="0" borderId="0" xfId="0" applyFont="1" applyBorder="1" applyAlignment="1">
      <alignment vertical="center"/>
    </xf>
    <xf numFmtId="187" fontId="3" fillId="0" borderId="2" xfId="0" applyNumberFormat="1" applyFont="1" applyBorder="1" applyAlignment="1">
      <alignment horizontal="center" vertical="center"/>
    </xf>
    <xf numFmtId="187" fontId="3" fillId="0" borderId="3" xfId="0" applyNumberFormat="1" applyFont="1" applyBorder="1" applyAlignment="1">
      <alignment horizontal="center" vertical="center"/>
    </xf>
    <xf numFmtId="187" fontId="3" fillId="0" borderId="0" xfId="0" applyNumberFormat="1" applyFont="1" applyBorder="1" applyAlignment="1">
      <alignment horizontal="center" vertical="center"/>
    </xf>
    <xf numFmtId="187" fontId="3" fillId="0" borderId="6" xfId="0" applyNumberFormat="1" applyFont="1" applyBorder="1" applyAlignment="1">
      <alignment horizontal="center" vertical="center"/>
    </xf>
    <xf numFmtId="187" fontId="3" fillId="0" borderId="7" xfId="0" applyNumberFormat="1" applyFont="1" applyBorder="1" applyAlignment="1">
      <alignment horizontal="center" vertical="center"/>
    </xf>
    <xf numFmtId="187" fontId="3" fillId="0" borderId="8" xfId="0" applyNumberFormat="1" applyFont="1" applyBorder="1" applyAlignment="1">
      <alignment horizontal="center" vertical="center"/>
    </xf>
    <xf numFmtId="187" fontId="3" fillId="0" borderId="30" xfId="0" applyNumberFormat="1" applyFont="1" applyBorder="1" applyAlignment="1">
      <alignment horizontal="center" vertical="center"/>
    </xf>
    <xf numFmtId="187" fontId="3" fillId="0" borderId="10" xfId="0" applyNumberFormat="1" applyFont="1" applyBorder="1" applyAlignment="1">
      <alignment horizontal="center" vertical="center"/>
    </xf>
    <xf numFmtId="0" fontId="9" fillId="0" borderId="11"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7" xfId="0" applyFont="1" applyBorder="1" applyAlignment="1">
      <alignment vertical="center" shrinkToFit="1"/>
    </xf>
    <xf numFmtId="0" fontId="9" fillId="0" borderId="8" xfId="0" applyFont="1" applyBorder="1" applyAlignment="1">
      <alignment vertical="center" shrinkToFit="1"/>
    </xf>
    <xf numFmtId="0" fontId="0" fillId="0" borderId="9" xfId="0" applyFont="1" applyBorder="1" applyAlignment="1">
      <alignment vertical="center"/>
    </xf>
    <xf numFmtId="0" fontId="3" fillId="0" borderId="13" xfId="0" applyFont="1" applyFill="1" applyBorder="1" applyAlignment="1">
      <alignment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9" fillId="0" borderId="4" xfId="0" applyFont="1" applyBorder="1" applyAlignment="1">
      <alignment horizontal="center" vertical="center" shrinkToFit="1"/>
    </xf>
    <xf numFmtId="0" fontId="9" fillId="0" borderId="7" xfId="0" applyFont="1" applyBorder="1" applyAlignment="1">
      <alignment horizontal="center" vertical="center" shrinkToFit="1"/>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9" fillId="0" borderId="2" xfId="0" applyFont="1" applyBorder="1" applyAlignment="1">
      <alignment vertical="center" shrinkToFit="1"/>
    </xf>
    <xf numFmtId="0" fontId="9" fillId="0" borderId="3" xfId="0" applyFont="1" applyBorder="1" applyAlignment="1">
      <alignment vertical="center" shrinkToFit="1"/>
    </xf>
    <xf numFmtId="188" fontId="3" fillId="0" borderId="14" xfId="0" applyNumberFormat="1" applyFont="1" applyFill="1" applyBorder="1" applyAlignment="1">
      <alignment horizontal="center" vertical="center" shrinkToFit="1"/>
    </xf>
    <xf numFmtId="0" fontId="3" fillId="0" borderId="88" xfId="0" applyFont="1" applyFill="1" applyBorder="1" applyAlignment="1">
      <alignment horizontal="center" vertical="center"/>
    </xf>
    <xf numFmtId="0" fontId="3" fillId="0" borderId="89" xfId="0" applyFont="1" applyFill="1" applyBorder="1" applyAlignment="1">
      <alignment horizontal="center" vertical="center"/>
    </xf>
    <xf numFmtId="0" fontId="9" fillId="0" borderId="1" xfId="0" applyFont="1" applyBorder="1" applyAlignment="1">
      <alignment horizontal="left" vertical="top" wrapText="1"/>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192" fontId="3" fillId="0" borderId="85" xfId="0" applyNumberFormat="1" applyFont="1" applyBorder="1" applyAlignment="1">
      <alignment horizontal="center" vertical="center"/>
    </xf>
    <xf numFmtId="192" fontId="3" fillId="0" borderId="86" xfId="0" applyNumberFormat="1"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0" fillId="0" borderId="0" xfId="0" applyFont="1" applyBorder="1" applyAlignment="1">
      <alignment vertical="center"/>
    </xf>
    <xf numFmtId="0" fontId="0" fillId="0" borderId="6" xfId="0" applyFont="1" applyBorder="1" applyAlignment="1">
      <alignment vertical="center"/>
    </xf>
    <xf numFmtId="192" fontId="3" fillId="0" borderId="88" xfId="0" applyNumberFormat="1" applyFont="1" applyBorder="1" applyAlignment="1">
      <alignment horizontal="center" vertical="center"/>
    </xf>
    <xf numFmtId="192" fontId="3" fillId="0" borderId="89" xfId="0" applyNumberFormat="1" applyFont="1" applyBorder="1" applyAlignment="1">
      <alignment horizontal="center" vertical="center"/>
    </xf>
    <xf numFmtId="0" fontId="9" fillId="0" borderId="85" xfId="0" applyFont="1" applyBorder="1" applyAlignment="1">
      <alignment horizontal="center" vertical="center" shrinkToFit="1"/>
    </xf>
    <xf numFmtId="0" fontId="9" fillId="0" borderId="86" xfId="0" applyFont="1" applyBorder="1" applyAlignment="1">
      <alignment horizontal="center" vertical="center" shrinkToFit="1"/>
    </xf>
    <xf numFmtId="0" fontId="5" fillId="0" borderId="11" xfId="0" applyFont="1" applyBorder="1" applyAlignment="1">
      <alignment horizontal="center" vertical="center" wrapText="1"/>
    </xf>
    <xf numFmtId="0" fontId="5" fillId="0" borderId="30" xfId="0" applyFont="1" applyBorder="1" applyAlignment="1">
      <alignment horizontal="center" vertical="center" wrapText="1"/>
    </xf>
    <xf numFmtId="0" fontId="20" fillId="0" borderId="0" xfId="0" applyFont="1" applyAlignment="1">
      <alignment horizontal="right" vertical="top"/>
    </xf>
    <xf numFmtId="0" fontId="3" fillId="0" borderId="9" xfId="0" applyFont="1" applyBorder="1" applyAlignment="1">
      <alignment horizontal="center" vertical="center" textRotation="255"/>
    </xf>
    <xf numFmtId="58" fontId="3" fillId="0" borderId="9" xfId="0" applyNumberFormat="1" applyFont="1" applyBorder="1" applyAlignment="1">
      <alignment horizontal="center" vertical="center"/>
    </xf>
    <xf numFmtId="0" fontId="9" fillId="0" borderId="1" xfId="0" applyFont="1" applyBorder="1" applyAlignment="1">
      <alignment horizontal="center" vertical="center"/>
    </xf>
    <xf numFmtId="0" fontId="0" fillId="0" borderId="2" xfId="0" applyFont="1" applyBorder="1" applyAlignment="1">
      <alignment horizontal="center" vertical="center"/>
    </xf>
    <xf numFmtId="0" fontId="15"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19" fillId="0" borderId="2" xfId="0" applyFont="1" applyBorder="1" applyAlignment="1">
      <alignment vertical="top"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9" fillId="0" borderId="5" xfId="0" applyFont="1" applyBorder="1" applyAlignment="1">
      <alignment horizontal="center" vertical="center"/>
    </xf>
    <xf numFmtId="0" fontId="0" fillId="0" borderId="0" xfId="0" applyFont="1" applyBorder="1" applyAlignment="1">
      <alignment horizontal="center" vertical="center"/>
    </xf>
    <xf numFmtId="0" fontId="8" fillId="0" borderId="7" xfId="0" applyFont="1" applyBorder="1" applyAlignment="1">
      <alignment horizontal="left"/>
    </xf>
    <xf numFmtId="0" fontId="3" fillId="0" borderId="6" xfId="0" applyFont="1" applyBorder="1" applyAlignment="1">
      <alignment horizontal="center" vertical="center"/>
    </xf>
    <xf numFmtId="0" fontId="3" fillId="0" borderId="76" xfId="0" applyFont="1" applyBorder="1" applyAlignment="1">
      <alignment horizontal="center" vertical="center"/>
    </xf>
    <xf numFmtId="0" fontId="3" fillId="0" borderId="75" xfId="0" applyFont="1" applyBorder="1" applyAlignment="1">
      <alignment horizontal="center" vertical="center"/>
    </xf>
    <xf numFmtId="58" fontId="8" fillId="0" borderId="0" xfId="0" applyNumberFormat="1" applyFont="1" applyAlignment="1">
      <alignment horizontal="left"/>
    </xf>
    <xf numFmtId="58" fontId="8" fillId="0" borderId="0" xfId="0" applyNumberFormat="1" applyFont="1" applyFill="1" applyAlignment="1">
      <alignment horizontal="left"/>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vertical="center" wrapText="1"/>
    </xf>
    <xf numFmtId="0" fontId="3" fillId="0" borderId="30" xfId="0" applyFont="1" applyBorder="1" applyAlignment="1">
      <alignment vertical="center" wrapText="1"/>
    </xf>
    <xf numFmtId="0" fontId="3" fillId="0" borderId="0" xfId="0" applyFont="1" applyFill="1" applyAlignment="1">
      <alignment horizontal="left" wrapText="1"/>
    </xf>
    <xf numFmtId="0" fontId="5" fillId="0" borderId="0" xfId="0" applyFont="1" applyFill="1" applyAlignment="1">
      <alignment vertical="top" wrapText="1"/>
    </xf>
    <xf numFmtId="0" fontId="3" fillId="0" borderId="83" xfId="0" applyFont="1" applyFill="1" applyBorder="1" applyAlignment="1">
      <alignment horizontal="center" vertical="center" wrapText="1"/>
    </xf>
    <xf numFmtId="0" fontId="10" fillId="0" borderId="0" xfId="0" applyFont="1" applyFill="1" applyBorder="1" applyAlignment="1" applyProtection="1">
      <alignment horizontal="center" vertical="center"/>
      <protection locked="0"/>
    </xf>
    <xf numFmtId="0" fontId="9" fillId="0" borderId="65" xfId="0" applyFont="1" applyFill="1" applyBorder="1" applyAlignment="1">
      <alignment horizontal="left" vertical="center"/>
    </xf>
    <xf numFmtId="0" fontId="9" fillId="0" borderId="66" xfId="0" applyFont="1" applyFill="1" applyBorder="1" applyAlignment="1">
      <alignment horizontal="left" vertical="center"/>
    </xf>
    <xf numFmtId="0" fontId="9" fillId="0" borderId="67" xfId="0" applyFont="1" applyFill="1" applyBorder="1" applyAlignment="1">
      <alignment horizontal="left" vertical="center"/>
    </xf>
    <xf numFmtId="0" fontId="9" fillId="0" borderId="71" xfId="0" applyFont="1" applyFill="1" applyBorder="1" applyAlignment="1">
      <alignment vertical="center"/>
    </xf>
    <xf numFmtId="0" fontId="9" fillId="0" borderId="72" xfId="0" applyFont="1" applyFill="1" applyBorder="1" applyAlignment="1">
      <alignment vertical="center"/>
    </xf>
    <xf numFmtId="0" fontId="9" fillId="0" borderId="73" xfId="0" applyFont="1" applyFill="1" applyBorder="1" applyAlignment="1">
      <alignment vertical="center"/>
    </xf>
    <xf numFmtId="176" fontId="9" fillId="0" borderId="59" xfId="0" applyNumberFormat="1" applyFont="1" applyFill="1" applyBorder="1" applyAlignment="1">
      <alignment vertical="center"/>
    </xf>
    <xf numFmtId="176" fontId="9" fillId="0" borderId="60" xfId="0" applyNumberFormat="1" applyFont="1" applyFill="1" applyBorder="1" applyAlignment="1">
      <alignment vertical="center"/>
    </xf>
    <xf numFmtId="176" fontId="9" fillId="0" borderId="56" xfId="0" applyNumberFormat="1" applyFont="1" applyFill="1" applyBorder="1" applyAlignment="1">
      <alignment vertical="center"/>
    </xf>
    <xf numFmtId="176" fontId="9" fillId="0" borderId="57" xfId="0" applyNumberFormat="1" applyFont="1" applyFill="1" applyBorder="1" applyAlignment="1">
      <alignment vertical="center"/>
    </xf>
    <xf numFmtId="176" fontId="9" fillId="0" borderId="71" xfId="0" applyNumberFormat="1" applyFont="1" applyFill="1" applyBorder="1" applyAlignment="1">
      <alignment vertical="center"/>
    </xf>
    <xf numFmtId="176" fontId="9" fillId="0" borderId="72" xfId="0" applyNumberFormat="1" applyFont="1" applyFill="1" applyBorder="1" applyAlignment="1">
      <alignment vertical="center"/>
    </xf>
    <xf numFmtId="0" fontId="9" fillId="0" borderId="68" xfId="0" applyFont="1" applyFill="1" applyBorder="1" applyAlignment="1">
      <alignment horizontal="left" vertical="center"/>
    </xf>
    <xf numFmtId="0" fontId="9" fillId="0" borderId="69" xfId="0" applyFont="1" applyFill="1" applyBorder="1" applyAlignment="1">
      <alignment horizontal="left" vertical="center"/>
    </xf>
    <xf numFmtId="0" fontId="9" fillId="0" borderId="70" xfId="0" applyFont="1" applyFill="1" applyBorder="1" applyAlignment="1">
      <alignment horizontal="left" vertical="center"/>
    </xf>
    <xf numFmtId="0" fontId="3" fillId="0" borderId="71" xfId="0" applyFont="1" applyFill="1" applyBorder="1" applyAlignment="1">
      <alignment horizontal="center" vertical="center"/>
    </xf>
    <xf numFmtId="0" fontId="3" fillId="0" borderId="73" xfId="0" applyFont="1" applyFill="1" applyBorder="1" applyAlignment="1">
      <alignment horizontal="center" vertical="center"/>
    </xf>
    <xf numFmtId="176" fontId="3" fillId="0" borderId="71" xfId="0" applyNumberFormat="1" applyFont="1" applyFill="1" applyBorder="1" applyAlignment="1">
      <alignment horizontal="center" vertical="center"/>
    </xf>
    <xf numFmtId="176" fontId="3" fillId="0" borderId="72" xfId="0" applyNumberFormat="1" applyFont="1" applyFill="1" applyBorder="1" applyAlignment="1">
      <alignment horizontal="center" vertical="center"/>
    </xf>
    <xf numFmtId="176" fontId="3" fillId="0" borderId="73" xfId="0" applyNumberFormat="1" applyFont="1" applyFill="1" applyBorder="1" applyAlignment="1">
      <alignment horizontal="center" vertical="center"/>
    </xf>
    <xf numFmtId="0" fontId="9" fillId="0" borderId="56" xfId="0" applyFont="1" applyFill="1" applyBorder="1" applyAlignment="1">
      <alignment vertical="center"/>
    </xf>
    <xf numFmtId="0" fontId="9" fillId="0" borderId="57" xfId="0" applyFont="1" applyFill="1" applyBorder="1" applyAlignment="1">
      <alignment vertical="center"/>
    </xf>
    <xf numFmtId="0" fontId="9" fillId="0" borderId="58" xfId="0" applyFont="1" applyFill="1" applyBorder="1" applyAlignment="1">
      <alignment vertical="center"/>
    </xf>
    <xf numFmtId="0" fontId="9" fillId="0" borderId="59" xfId="0" applyFont="1" applyFill="1" applyBorder="1" applyAlignment="1">
      <alignment vertical="center"/>
    </xf>
    <xf numFmtId="0" fontId="9" fillId="0" borderId="60" xfId="0" applyFont="1" applyFill="1" applyBorder="1" applyAlignment="1">
      <alignment vertical="center"/>
    </xf>
    <xf numFmtId="0" fontId="9" fillId="0" borderId="61" xfId="0" applyFont="1" applyFill="1" applyBorder="1" applyAlignment="1">
      <alignment vertical="center"/>
    </xf>
    <xf numFmtId="0" fontId="49" fillId="0" borderId="59" xfId="0" applyFont="1" applyFill="1" applyBorder="1" applyAlignment="1">
      <alignment vertical="center"/>
    </xf>
    <xf numFmtId="0" fontId="49" fillId="0" borderId="60" xfId="0" applyFont="1" applyFill="1" applyBorder="1" applyAlignment="1">
      <alignment vertical="center"/>
    </xf>
    <xf numFmtId="0" fontId="49" fillId="0" borderId="61" xfId="0" applyFont="1" applyFill="1" applyBorder="1" applyAlignment="1">
      <alignment vertical="center"/>
    </xf>
    <xf numFmtId="176" fontId="49" fillId="0" borderId="59" xfId="0" applyNumberFormat="1" applyFont="1" applyFill="1" applyBorder="1" applyAlignment="1">
      <alignment vertical="center"/>
    </xf>
    <xf numFmtId="176" fontId="49" fillId="0" borderId="60" xfId="0" applyNumberFormat="1" applyFont="1" applyFill="1" applyBorder="1" applyAlignment="1">
      <alignment vertical="center"/>
    </xf>
    <xf numFmtId="0" fontId="45" fillId="0" borderId="62" xfId="0" applyFont="1" applyFill="1" applyBorder="1" applyAlignment="1">
      <alignment horizontal="left" vertical="center"/>
    </xf>
    <xf numFmtId="0" fontId="45" fillId="0" borderId="63" xfId="0" applyFont="1" applyFill="1" applyBorder="1" applyAlignment="1">
      <alignment horizontal="left" vertical="center"/>
    </xf>
    <xf numFmtId="0" fontId="45" fillId="0" borderId="64" xfId="0" applyFont="1" applyFill="1" applyBorder="1" applyAlignment="1">
      <alignment horizontal="left" vertical="center"/>
    </xf>
  </cellXfs>
  <cellStyles count="1">
    <cellStyle name="標準" xfId="0" builtinId="0"/>
  </cellStyles>
  <dxfs count="17">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right/>
        <top/>
        <bottom/>
        <vertical/>
        <horizontal/>
      </border>
    </dxf>
    <dxf>
      <font>
        <color theme="0"/>
      </font>
      <border>
        <left/>
        <right/>
        <bottom/>
        <vertical/>
        <horizontal/>
      </border>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bottom/>
      </border>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right/>
        <top/>
        <bottom/>
      </border>
    </dxf>
    <dxf>
      <numFmt numFmtId="199" formatCode="m/d"/>
    </dxf>
    <dxf>
      <numFmt numFmtId="200" formatCode="&quot;&quot;"/>
    </dxf>
    <dxf>
      <numFmt numFmtId="201" formatCode="&quot;平&quot;&quot;屋&quot;&quot;建&quot;"/>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584200</xdr:colOff>
      <xdr:row>1</xdr:row>
      <xdr:rowOff>38100</xdr:rowOff>
    </xdr:from>
    <xdr:to>
      <xdr:col>5</xdr:col>
      <xdr:colOff>533400</xdr:colOff>
      <xdr:row>1</xdr:row>
      <xdr:rowOff>241300</xdr:rowOff>
    </xdr:to>
    <xdr:sp macro="" textlink="">
      <xdr:nvSpPr>
        <xdr:cNvPr id="11376" name="大かっこ 1">
          <a:extLst>
            <a:ext uri="{FF2B5EF4-FFF2-40B4-BE49-F238E27FC236}">
              <a16:creationId xmlns:a16="http://schemas.microsoft.com/office/drawing/2014/main" id="{00000000-0008-0000-0300-0000702C0000}"/>
            </a:ext>
          </a:extLst>
        </xdr:cNvPr>
        <xdr:cNvSpPr>
          <a:spLocks noChangeArrowheads="1"/>
        </xdr:cNvSpPr>
      </xdr:nvSpPr>
      <xdr:spPr bwMode="auto">
        <a:xfrm>
          <a:off x="2876550" y="234950"/>
          <a:ext cx="558800" cy="1905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584200</xdr:colOff>
      <xdr:row>1</xdr:row>
      <xdr:rowOff>38100</xdr:rowOff>
    </xdr:from>
    <xdr:to>
      <xdr:col>5</xdr:col>
      <xdr:colOff>533400</xdr:colOff>
      <xdr:row>1</xdr:row>
      <xdr:rowOff>241300</xdr:rowOff>
    </xdr:to>
    <xdr:sp macro="" textlink="">
      <xdr:nvSpPr>
        <xdr:cNvPr id="13421" name="大かっこ 1">
          <a:extLst>
            <a:ext uri="{FF2B5EF4-FFF2-40B4-BE49-F238E27FC236}">
              <a16:creationId xmlns:a16="http://schemas.microsoft.com/office/drawing/2014/main" id="{00000000-0008-0000-0400-00006D340000}"/>
            </a:ext>
          </a:extLst>
        </xdr:cNvPr>
        <xdr:cNvSpPr>
          <a:spLocks noChangeArrowheads="1"/>
        </xdr:cNvSpPr>
      </xdr:nvSpPr>
      <xdr:spPr bwMode="auto">
        <a:xfrm>
          <a:off x="2876550" y="234950"/>
          <a:ext cx="558800" cy="1905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3"/>
  <sheetViews>
    <sheetView tabSelected="1" view="pageBreakPreview" zoomScaleNormal="100" zoomScaleSheetLayoutView="100" workbookViewId="0">
      <selection activeCell="D1" sqref="D1"/>
    </sheetView>
  </sheetViews>
  <sheetFormatPr defaultColWidth="2" defaultRowHeight="13"/>
  <cols>
    <col min="1" max="1" width="3.7265625" style="21" customWidth="1"/>
    <col min="2" max="2" width="76.7265625" style="21" customWidth="1"/>
    <col min="3" max="3" width="7.26953125" style="21" customWidth="1"/>
    <col min="4" max="4" width="11.7265625" style="21" bestFit="1" customWidth="1"/>
    <col min="5" max="9" width="2" style="21"/>
    <col min="10" max="10" width="2" style="21" customWidth="1"/>
    <col min="11" max="16384" width="2" style="21"/>
  </cols>
  <sheetData>
    <row r="1" spans="1:4" ht="187.5" customHeight="1">
      <c r="C1" s="219"/>
      <c r="D1" s="147">
        <v>46113</v>
      </c>
    </row>
    <row r="2" spans="1:4" ht="87" customHeight="1">
      <c r="B2" s="22" t="s">
        <v>396</v>
      </c>
    </row>
    <row r="3" spans="1:4" ht="76.5" customHeight="1">
      <c r="B3" s="148">
        <f>D1+30</f>
        <v>46143</v>
      </c>
    </row>
    <row r="4" spans="1:4" ht="18" customHeight="1">
      <c r="A4" s="20" t="s">
        <v>231</v>
      </c>
      <c r="B4" s="20"/>
      <c r="C4" s="20"/>
    </row>
    <row r="5" spans="1:4" ht="18" customHeight="1">
      <c r="A5" s="20" t="s">
        <v>419</v>
      </c>
      <c r="B5" s="20"/>
      <c r="C5" s="20"/>
    </row>
    <row r="6" spans="1:4" ht="18" customHeight="1">
      <c r="A6" s="20" t="s">
        <v>422</v>
      </c>
      <c r="B6" s="20"/>
      <c r="C6" s="20"/>
    </row>
    <row r="7" spans="1:4" ht="18" customHeight="1">
      <c r="A7" s="20" t="s">
        <v>455</v>
      </c>
      <c r="C7" s="20"/>
    </row>
    <row r="8" spans="1:4" ht="18" customHeight="1">
      <c r="A8" s="20" t="s">
        <v>456</v>
      </c>
      <c r="C8" s="20"/>
    </row>
    <row r="9" spans="1:4" ht="18" customHeight="1">
      <c r="A9" s="20" t="s">
        <v>420</v>
      </c>
      <c r="B9" s="20"/>
      <c r="C9" s="20"/>
    </row>
    <row r="10" spans="1:4" ht="18" customHeight="1">
      <c r="A10" s="20" t="s">
        <v>421</v>
      </c>
      <c r="B10" s="20"/>
      <c r="C10" s="20"/>
    </row>
    <row r="11" spans="1:4" ht="18" customHeight="1">
      <c r="A11" s="20" t="s">
        <v>423</v>
      </c>
      <c r="B11" s="20"/>
      <c r="C11" s="20"/>
    </row>
    <row r="12" spans="1:4" ht="18" customHeight="1">
      <c r="A12" s="20" t="s">
        <v>404</v>
      </c>
      <c r="B12" s="20"/>
      <c r="C12" s="20"/>
    </row>
    <row r="13" spans="1:4" ht="18" customHeight="1">
      <c r="A13" s="20" t="s">
        <v>232</v>
      </c>
      <c r="B13" s="20"/>
      <c r="C13" s="20"/>
    </row>
    <row r="14" spans="1:4" ht="18" customHeight="1">
      <c r="A14" s="20" t="s">
        <v>424</v>
      </c>
      <c r="B14" s="20"/>
      <c r="C14" s="20"/>
    </row>
    <row r="15" spans="1:4" ht="18" customHeight="1">
      <c r="A15" s="20" t="s">
        <v>457</v>
      </c>
      <c r="B15" s="20"/>
      <c r="C15" s="20"/>
    </row>
    <row r="16" spans="1:4" ht="18" customHeight="1">
      <c r="A16" s="20" t="s">
        <v>458</v>
      </c>
      <c r="B16" s="20"/>
      <c r="C16" s="20"/>
    </row>
    <row r="17" spans="1:3" ht="18" customHeight="1">
      <c r="A17" s="20" t="s">
        <v>459</v>
      </c>
      <c r="B17" s="20"/>
      <c r="C17" s="20"/>
    </row>
    <row r="18" spans="1:3" ht="18" customHeight="1">
      <c r="A18" s="20" t="s">
        <v>460</v>
      </c>
      <c r="B18" s="20"/>
      <c r="C18" s="20"/>
    </row>
    <row r="19" spans="1:3" ht="18" customHeight="1">
      <c r="A19" s="20" t="s">
        <v>406</v>
      </c>
      <c r="B19" s="20"/>
      <c r="C19" s="20"/>
    </row>
    <row r="20" spans="1:3" ht="18" customHeight="1">
      <c r="A20" s="20" t="s">
        <v>405</v>
      </c>
      <c r="B20" s="20"/>
      <c r="C20" s="20"/>
    </row>
    <row r="21" spans="1:3" ht="18" customHeight="1">
      <c r="A21" s="20" t="s">
        <v>454</v>
      </c>
      <c r="B21" s="20"/>
      <c r="C21" s="20"/>
    </row>
    <row r="22" spans="1:3" ht="13.5" customHeight="1"/>
    <row r="23" spans="1:3" ht="13.5" customHeight="1"/>
  </sheetData>
  <phoneticPr fontId="1"/>
  <printOptions horizontalCentered="1"/>
  <pageMargins left="0.78740157480314965" right="0.48" top="0.92"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7"/>
  <sheetViews>
    <sheetView view="pageBreakPreview" zoomScaleNormal="100" zoomScaleSheetLayoutView="100" workbookViewId="0"/>
  </sheetViews>
  <sheetFormatPr defaultColWidth="9" defaultRowHeight="13"/>
  <cols>
    <col min="1" max="1" width="73.7265625" style="223" customWidth="1"/>
    <col min="2" max="2" width="1.6328125" style="223" customWidth="1"/>
    <col min="3" max="3" width="12.7265625" style="223" customWidth="1"/>
    <col min="4" max="4" width="0.90625" style="223" customWidth="1"/>
    <col min="5" max="16384" width="9" style="223"/>
  </cols>
  <sheetData>
    <row r="1" spans="1:7" s="23" customFormat="1" ht="15.65" customHeight="1">
      <c r="A1" s="37" t="s">
        <v>278</v>
      </c>
      <c r="B1" s="199"/>
      <c r="C1" s="28"/>
      <c r="D1" s="28"/>
      <c r="E1" s="28"/>
      <c r="F1" s="28"/>
      <c r="G1" s="28"/>
    </row>
    <row r="2" spans="1:7" s="23" customFormat="1" ht="25.9" customHeight="1">
      <c r="A2" s="37"/>
      <c r="B2" s="199"/>
      <c r="C2" s="28"/>
      <c r="D2" s="28"/>
      <c r="E2" s="28"/>
      <c r="F2" s="28"/>
      <c r="G2" s="28"/>
    </row>
    <row r="3" spans="1:7" s="23" customFormat="1" ht="21" customHeight="1">
      <c r="A3" s="19" t="s">
        <v>289</v>
      </c>
      <c r="B3" s="199"/>
      <c r="C3" s="28"/>
      <c r="D3" s="28"/>
      <c r="E3" s="28"/>
      <c r="F3" s="28"/>
      <c r="G3" s="28"/>
    </row>
    <row r="4" spans="1:7" s="23" customFormat="1" ht="21" customHeight="1">
      <c r="A4" s="24" t="s">
        <v>279</v>
      </c>
      <c r="B4" s="38"/>
      <c r="C4" s="39" t="s">
        <v>253</v>
      </c>
      <c r="D4" s="40"/>
    </row>
    <row r="5" spans="1:7" s="23" customFormat="1" ht="21" customHeight="1">
      <c r="A5" s="24" t="s">
        <v>288</v>
      </c>
      <c r="B5" s="38"/>
      <c r="C5" s="218" t="s">
        <v>253</v>
      </c>
      <c r="D5" s="40"/>
    </row>
    <row r="6" spans="1:7" s="23" customFormat="1" ht="21" customHeight="1">
      <c r="A6" s="24" t="s">
        <v>280</v>
      </c>
      <c r="B6" s="38"/>
      <c r="C6" s="218" t="s">
        <v>253</v>
      </c>
      <c r="D6" s="40"/>
    </row>
    <row r="7" spans="1:7" s="23" customFormat="1" ht="21" customHeight="1">
      <c r="A7" s="25"/>
      <c r="B7" s="26"/>
      <c r="C7" s="39"/>
      <c r="D7" s="41"/>
    </row>
    <row r="8" spans="1:7" s="23" customFormat="1" ht="21" customHeight="1">
      <c r="A8" s="19" t="s">
        <v>290</v>
      </c>
      <c r="B8" s="26"/>
      <c r="C8" s="194"/>
      <c r="D8" s="41"/>
    </row>
    <row r="9" spans="1:7" s="23" customFormat="1" ht="21" customHeight="1">
      <c r="A9" s="24" t="s">
        <v>254</v>
      </c>
      <c r="B9" s="38"/>
      <c r="C9" s="218" t="s">
        <v>255</v>
      </c>
      <c r="D9" s="40"/>
    </row>
    <row r="10" spans="1:7" s="23" customFormat="1" ht="21" customHeight="1">
      <c r="A10" s="24" t="s">
        <v>258</v>
      </c>
      <c r="B10" s="38"/>
      <c r="C10" s="218"/>
      <c r="D10" s="40"/>
    </row>
    <row r="11" spans="1:7" s="23" customFormat="1" ht="21" customHeight="1">
      <c r="A11" s="24" t="s">
        <v>259</v>
      </c>
      <c r="B11" s="38"/>
      <c r="C11" s="218" t="s">
        <v>255</v>
      </c>
      <c r="D11" s="40"/>
    </row>
    <row r="12" spans="1:7" s="23" customFormat="1" ht="21" customHeight="1">
      <c r="A12" s="24" t="s">
        <v>256</v>
      </c>
      <c r="B12" s="38"/>
      <c r="C12" s="218" t="s">
        <v>255</v>
      </c>
      <c r="D12" s="40"/>
    </row>
    <row r="13" spans="1:7" s="23" customFormat="1" ht="21" customHeight="1">
      <c r="A13" s="24" t="s">
        <v>257</v>
      </c>
      <c r="B13" s="38"/>
      <c r="C13" s="218"/>
      <c r="D13" s="40"/>
    </row>
    <row r="14" spans="1:7" s="23" customFormat="1" ht="21" customHeight="1">
      <c r="A14" s="24" t="s">
        <v>260</v>
      </c>
      <c r="B14" s="38"/>
      <c r="C14" s="218" t="s">
        <v>261</v>
      </c>
      <c r="D14" s="40"/>
    </row>
    <row r="15" spans="1:7" s="23" customFormat="1" ht="21" customHeight="1">
      <c r="A15" s="24" t="s">
        <v>354</v>
      </c>
      <c r="B15" s="38"/>
      <c r="C15" s="218" t="s">
        <v>253</v>
      </c>
      <c r="D15" s="40"/>
    </row>
    <row r="16" spans="1:7" s="23" customFormat="1" ht="21" customHeight="1">
      <c r="A16" s="25"/>
      <c r="B16" s="26"/>
      <c r="C16" s="39"/>
      <c r="D16" s="41"/>
    </row>
    <row r="17" spans="1:4" s="23" customFormat="1" ht="21" customHeight="1">
      <c r="A17" s="19" t="s">
        <v>291</v>
      </c>
      <c r="B17" s="26"/>
      <c r="C17" s="194"/>
      <c r="D17" s="41"/>
    </row>
    <row r="18" spans="1:4" s="23" customFormat="1" ht="21" customHeight="1">
      <c r="A18" s="24" t="s">
        <v>321</v>
      </c>
      <c r="B18" s="38"/>
      <c r="C18" s="218" t="s">
        <v>255</v>
      </c>
      <c r="D18" s="40"/>
    </row>
    <row r="19" spans="1:4" s="23" customFormat="1" ht="21" customHeight="1">
      <c r="A19" s="24" t="s">
        <v>355</v>
      </c>
      <c r="B19" s="38"/>
      <c r="C19" s="218"/>
      <c r="D19" s="40"/>
    </row>
    <row r="20" spans="1:4" s="23" customFormat="1" ht="21" customHeight="1">
      <c r="A20" s="24" t="s">
        <v>356</v>
      </c>
      <c r="B20" s="38"/>
      <c r="C20" s="218" t="s">
        <v>253</v>
      </c>
      <c r="D20" s="40"/>
    </row>
    <row r="21" spans="1:4" s="23" customFormat="1" ht="21" customHeight="1">
      <c r="A21" s="25"/>
      <c r="B21" s="26"/>
      <c r="C21" s="39"/>
      <c r="D21" s="41"/>
    </row>
    <row r="22" spans="1:4" s="23" customFormat="1" ht="21" customHeight="1">
      <c r="A22" s="19" t="s">
        <v>415</v>
      </c>
      <c r="B22" s="26"/>
      <c r="C22" s="194"/>
      <c r="D22" s="41"/>
    </row>
    <row r="23" spans="1:4" ht="21" customHeight="1">
      <c r="A23" s="42" t="s">
        <v>281</v>
      </c>
      <c r="B23" s="43"/>
      <c r="C23" s="44" t="s">
        <v>253</v>
      </c>
    </row>
    <row r="24" spans="1:4" ht="21" customHeight="1">
      <c r="A24" s="42" t="s">
        <v>351</v>
      </c>
      <c r="B24" s="43"/>
      <c r="C24" s="45" t="s">
        <v>253</v>
      </c>
    </row>
    <row r="25" spans="1:4" ht="21" customHeight="1">
      <c r="A25" s="42" t="s">
        <v>352</v>
      </c>
      <c r="B25" s="43"/>
      <c r="C25" s="45"/>
    </row>
    <row r="26" spans="1:4" ht="21" customHeight="1">
      <c r="A26" s="42" t="s">
        <v>282</v>
      </c>
      <c r="B26" s="43"/>
      <c r="C26" s="45" t="s">
        <v>283</v>
      </c>
    </row>
    <row r="27" spans="1:4" ht="21" customHeight="1">
      <c r="A27" s="42" t="s">
        <v>416</v>
      </c>
      <c r="B27" s="43"/>
      <c r="C27" s="46" t="s">
        <v>283</v>
      </c>
    </row>
    <row r="28" spans="1:4" ht="21" customHeight="1">
      <c r="A28" s="42" t="s">
        <v>326</v>
      </c>
      <c r="B28" s="43"/>
      <c r="C28" s="42"/>
    </row>
    <row r="29" spans="1:4" ht="21" customHeight="1">
      <c r="A29" s="43"/>
      <c r="B29" s="43"/>
      <c r="C29" s="42"/>
    </row>
    <row r="30" spans="1:4" s="23" customFormat="1" ht="21" customHeight="1">
      <c r="A30" s="19" t="s">
        <v>323</v>
      </c>
      <c r="B30" s="26"/>
      <c r="C30" s="194"/>
      <c r="D30" s="41"/>
    </row>
    <row r="31" spans="1:4" ht="21" customHeight="1">
      <c r="A31" s="42" t="s">
        <v>322</v>
      </c>
      <c r="B31" s="43"/>
      <c r="C31" s="44" t="s">
        <v>253</v>
      </c>
    </row>
    <row r="32" spans="1:4" ht="21" customHeight="1">
      <c r="A32" s="42" t="s">
        <v>325</v>
      </c>
      <c r="B32" s="43"/>
      <c r="C32" s="45" t="s">
        <v>253</v>
      </c>
    </row>
    <row r="33" spans="1:3" ht="21" customHeight="1">
      <c r="A33" s="42" t="s">
        <v>324</v>
      </c>
      <c r="B33" s="43"/>
      <c r="C33" s="45" t="s">
        <v>283</v>
      </c>
    </row>
    <row r="34" spans="1:3" ht="21" customHeight="1">
      <c r="A34" s="42" t="s">
        <v>327</v>
      </c>
      <c r="B34" s="43"/>
      <c r="C34" s="45" t="s">
        <v>283</v>
      </c>
    </row>
    <row r="35" spans="1:3" ht="21" customHeight="1">
      <c r="A35" s="42" t="s">
        <v>328</v>
      </c>
      <c r="C35" s="224"/>
    </row>
    <row r="36" spans="1:3" ht="37.15" customHeight="1"/>
    <row r="37" spans="1:3" ht="21" customHeight="1">
      <c r="A37" s="183"/>
    </row>
  </sheetData>
  <phoneticPr fontId="1"/>
  <dataValidations count="4">
    <dataValidation type="list" allowBlank="1" showInputMessage="1" sqref="C4:C6 C15 C20 C31:C32 C23:C24" xr:uid="{00000000-0002-0000-0900-000000000000}">
      <formula1>"有　・　無,有,無"</formula1>
    </dataValidation>
    <dataValidation type="list" allowBlank="1" showInputMessage="1" sqref="C9 C11:C12 C18" xr:uid="{00000000-0002-0000-0900-000001000000}">
      <formula1>"済　・　未,済,未"</formula1>
    </dataValidation>
    <dataValidation type="list" allowBlank="1" showInputMessage="1" showErrorMessage="1" sqref="C14" xr:uid="{00000000-0002-0000-0900-000002000000}">
      <formula1>"無　・　有,無,有"</formula1>
    </dataValidation>
    <dataValidation type="list" allowBlank="1" showInputMessage="1" sqref="C26:C27 C33:C34" xr:uid="{00000000-0002-0000-0900-000003000000}">
      <formula1>"適　・　否,適,否"</formula1>
    </dataValidation>
  </dataValidations>
  <printOptions horizontalCentered="1"/>
  <pageMargins left="0.39370078740157483" right="0.39370078740157483" top="0.78740157480314965" bottom="0.39370078740157483" header="0.39370078740157483" footer="0.19685039370078741"/>
  <pageSetup paperSize="9" orientation="portrait" r:id="rId1"/>
  <headerFooter>
    <oddFooter>&amp;C保育所－&amp;A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89"/>
  <sheetViews>
    <sheetView showZeros="0" view="pageBreakPreview" zoomScaleNormal="100" zoomScaleSheetLayoutView="100" workbookViewId="0"/>
  </sheetViews>
  <sheetFormatPr defaultColWidth="4.08984375" defaultRowHeight="22.5" customHeight="1"/>
  <cols>
    <col min="1" max="7" width="4.08984375" style="25" customWidth="1"/>
    <col min="8" max="8" width="5" style="25" customWidth="1"/>
    <col min="9" max="9" width="2.90625" style="25" customWidth="1"/>
    <col min="10" max="10" width="6.26953125" style="25" customWidth="1"/>
    <col min="11" max="18" width="4.08984375" style="25" customWidth="1"/>
    <col min="19" max="19" width="5" style="25" customWidth="1"/>
    <col min="20" max="20" width="2.90625" style="25" customWidth="1"/>
    <col min="21" max="21" width="6.26953125" style="25" customWidth="1"/>
    <col min="22" max="22" width="4.08984375" style="25" customWidth="1"/>
    <col min="23" max="23" width="10.26953125" style="25" customWidth="1"/>
    <col min="24" max="16384" width="4.08984375" style="25"/>
  </cols>
  <sheetData>
    <row r="1" spans="1:23" ht="22.5" customHeight="1">
      <c r="A1" s="132" t="s">
        <v>78</v>
      </c>
    </row>
    <row r="2" spans="1:23" ht="21" customHeight="1">
      <c r="A2" s="130" t="s">
        <v>357</v>
      </c>
      <c r="K2" s="47"/>
      <c r="N2" s="47"/>
      <c r="O2" s="47"/>
      <c r="P2" s="47"/>
    </row>
    <row r="3" spans="1:23" ht="18.75" customHeight="1">
      <c r="A3" s="707">
        <f>表紙!$B$3-364</f>
        <v>45779</v>
      </c>
      <c r="B3" s="708"/>
      <c r="C3" s="708"/>
      <c r="D3" s="708"/>
      <c r="E3" s="708"/>
      <c r="F3" s="708"/>
      <c r="G3" s="708"/>
      <c r="H3" s="708"/>
      <c r="I3" s="708"/>
      <c r="J3" s="709"/>
      <c r="L3" s="707">
        <f>表紙!$B$3</f>
        <v>46143</v>
      </c>
      <c r="M3" s="708"/>
      <c r="N3" s="708"/>
      <c r="O3" s="708"/>
      <c r="P3" s="708"/>
      <c r="Q3" s="708"/>
      <c r="R3" s="708"/>
      <c r="S3" s="708"/>
      <c r="T3" s="708"/>
      <c r="U3" s="709"/>
    </row>
    <row r="4" spans="1:23" ht="21.75" customHeight="1">
      <c r="A4" s="668"/>
      <c r="B4" s="668" t="s">
        <v>88</v>
      </c>
      <c r="C4" s="668"/>
      <c r="D4" s="668"/>
      <c r="E4" s="668"/>
      <c r="F4" s="668"/>
      <c r="G4" s="668"/>
      <c r="H4" s="668"/>
      <c r="I4" s="670" t="s">
        <v>89</v>
      </c>
      <c r="J4" s="670" t="s">
        <v>90</v>
      </c>
      <c r="L4" s="668"/>
      <c r="M4" s="668" t="s">
        <v>88</v>
      </c>
      <c r="N4" s="668"/>
      <c r="O4" s="668"/>
      <c r="P4" s="668"/>
      <c r="Q4" s="668"/>
      <c r="R4" s="668"/>
      <c r="S4" s="668"/>
      <c r="T4" s="670" t="s">
        <v>89</v>
      </c>
      <c r="U4" s="670" t="s">
        <v>90</v>
      </c>
    </row>
    <row r="5" spans="1:23" ht="42.75" customHeight="1">
      <c r="A5" s="668"/>
      <c r="B5" s="48" t="s">
        <v>82</v>
      </c>
      <c r="C5" s="48" t="s">
        <v>83</v>
      </c>
      <c r="D5" s="48" t="s">
        <v>84</v>
      </c>
      <c r="E5" s="48" t="s">
        <v>85</v>
      </c>
      <c r="F5" s="48" t="s">
        <v>86</v>
      </c>
      <c r="G5" s="48" t="s">
        <v>87</v>
      </c>
      <c r="H5" s="48" t="s">
        <v>348</v>
      </c>
      <c r="I5" s="670"/>
      <c r="J5" s="670"/>
      <c r="L5" s="668"/>
      <c r="M5" s="48" t="s">
        <v>82</v>
      </c>
      <c r="N5" s="48" t="s">
        <v>83</v>
      </c>
      <c r="O5" s="48" t="s">
        <v>84</v>
      </c>
      <c r="P5" s="48" t="s">
        <v>85</v>
      </c>
      <c r="Q5" s="48" t="s">
        <v>86</v>
      </c>
      <c r="R5" s="48" t="s">
        <v>87</v>
      </c>
      <c r="S5" s="48" t="s">
        <v>348</v>
      </c>
      <c r="T5" s="670"/>
      <c r="U5" s="670"/>
      <c r="V5" s="25">
        <f>MAX(V6:V17)</f>
        <v>0</v>
      </c>
      <c r="W5" s="25" t="e">
        <f>INDEX(L6:L17,V5)</f>
        <v>#VALUE!</v>
      </c>
    </row>
    <row r="6" spans="1:23" ht="18" customHeight="1">
      <c r="A6" s="198" t="s">
        <v>53</v>
      </c>
      <c r="B6" s="49"/>
      <c r="C6" s="50"/>
      <c r="D6" s="49"/>
      <c r="E6" s="50"/>
      <c r="F6" s="49"/>
      <c r="G6" s="50"/>
      <c r="H6" s="49">
        <f>SUM(B6:G6)</f>
        <v>0</v>
      </c>
      <c r="I6" s="52"/>
      <c r="J6" s="149">
        <f>H6+I6</f>
        <v>0</v>
      </c>
      <c r="L6" s="198" t="s">
        <v>53</v>
      </c>
      <c r="M6" s="49"/>
      <c r="N6" s="50"/>
      <c r="O6" s="49"/>
      <c r="P6" s="50"/>
      <c r="Q6" s="49"/>
      <c r="R6" s="50"/>
      <c r="S6" s="49">
        <f>SUM(M6:R6)</f>
        <v>0</v>
      </c>
      <c r="T6" s="52"/>
      <c r="U6" s="149">
        <f t="shared" ref="U6:U17" si="0">S6+T6</f>
        <v>0</v>
      </c>
      <c r="V6" s="25">
        <f>IF(U6&gt;0,1,0)</f>
        <v>0</v>
      </c>
    </row>
    <row r="7" spans="1:23" ht="18" customHeight="1">
      <c r="A7" s="198" t="s">
        <v>54</v>
      </c>
      <c r="B7" s="49"/>
      <c r="C7" s="50"/>
      <c r="D7" s="49"/>
      <c r="E7" s="50"/>
      <c r="F7" s="49"/>
      <c r="G7" s="50"/>
      <c r="H7" s="49">
        <f t="shared" ref="H7:H17" si="1">SUM(B7:G7)</f>
        <v>0</v>
      </c>
      <c r="I7" s="52"/>
      <c r="J7" s="149">
        <f t="shared" ref="J7:J17" si="2">H7+I7</f>
        <v>0</v>
      </c>
      <c r="L7" s="198" t="s">
        <v>54</v>
      </c>
      <c r="M7" s="49"/>
      <c r="N7" s="50"/>
      <c r="O7" s="49"/>
      <c r="P7" s="50"/>
      <c r="Q7" s="49"/>
      <c r="R7" s="50"/>
      <c r="S7" s="49">
        <f t="shared" ref="S7:S17" si="3">SUM(M7:R7)</f>
        <v>0</v>
      </c>
      <c r="T7" s="52"/>
      <c r="U7" s="149">
        <f t="shared" si="0"/>
        <v>0</v>
      </c>
      <c r="V7" s="25">
        <f>IF(U7&gt;0,2,0)</f>
        <v>0</v>
      </c>
    </row>
    <row r="8" spans="1:23" ht="18" customHeight="1">
      <c r="A8" s="198" t="s">
        <v>55</v>
      </c>
      <c r="B8" s="49"/>
      <c r="C8" s="50"/>
      <c r="D8" s="49"/>
      <c r="E8" s="50"/>
      <c r="F8" s="49"/>
      <c r="G8" s="50"/>
      <c r="H8" s="49">
        <f t="shared" si="1"/>
        <v>0</v>
      </c>
      <c r="I8" s="52"/>
      <c r="J8" s="149">
        <f t="shared" si="2"/>
        <v>0</v>
      </c>
      <c r="L8" s="198" t="s">
        <v>55</v>
      </c>
      <c r="M8" s="49"/>
      <c r="N8" s="50"/>
      <c r="O8" s="49"/>
      <c r="P8" s="50"/>
      <c r="Q8" s="49"/>
      <c r="R8" s="50"/>
      <c r="S8" s="49">
        <f t="shared" si="3"/>
        <v>0</v>
      </c>
      <c r="T8" s="52"/>
      <c r="U8" s="149">
        <f t="shared" si="0"/>
        <v>0</v>
      </c>
      <c r="V8" s="25">
        <f>IF(U8&gt;0,3,0)</f>
        <v>0</v>
      </c>
    </row>
    <row r="9" spans="1:23" ht="18" customHeight="1">
      <c r="A9" s="198" t="s">
        <v>56</v>
      </c>
      <c r="B9" s="49"/>
      <c r="C9" s="50"/>
      <c r="D9" s="49"/>
      <c r="E9" s="50"/>
      <c r="F9" s="49"/>
      <c r="G9" s="50"/>
      <c r="H9" s="49">
        <f t="shared" si="1"/>
        <v>0</v>
      </c>
      <c r="I9" s="52"/>
      <c r="J9" s="149">
        <f t="shared" si="2"/>
        <v>0</v>
      </c>
      <c r="L9" s="198" t="s">
        <v>56</v>
      </c>
      <c r="M9" s="49"/>
      <c r="N9" s="50"/>
      <c r="O9" s="49"/>
      <c r="P9" s="50"/>
      <c r="Q9" s="49"/>
      <c r="R9" s="50"/>
      <c r="S9" s="49">
        <f t="shared" si="3"/>
        <v>0</v>
      </c>
      <c r="T9" s="52"/>
      <c r="U9" s="149">
        <f t="shared" si="0"/>
        <v>0</v>
      </c>
      <c r="V9" s="25">
        <f>IF(U9&gt;0,4,0)</f>
        <v>0</v>
      </c>
    </row>
    <row r="10" spans="1:23" ht="18" customHeight="1">
      <c r="A10" s="198" t="s">
        <v>57</v>
      </c>
      <c r="B10" s="49"/>
      <c r="C10" s="50"/>
      <c r="D10" s="49"/>
      <c r="E10" s="50"/>
      <c r="F10" s="49"/>
      <c r="G10" s="50"/>
      <c r="H10" s="49">
        <f t="shared" si="1"/>
        <v>0</v>
      </c>
      <c r="I10" s="52"/>
      <c r="J10" s="149">
        <f t="shared" si="2"/>
        <v>0</v>
      </c>
      <c r="L10" s="198" t="s">
        <v>57</v>
      </c>
      <c r="M10" s="49"/>
      <c r="N10" s="50"/>
      <c r="O10" s="49"/>
      <c r="P10" s="50"/>
      <c r="Q10" s="49"/>
      <c r="R10" s="50"/>
      <c r="S10" s="49">
        <f t="shared" si="3"/>
        <v>0</v>
      </c>
      <c r="T10" s="52"/>
      <c r="U10" s="149">
        <f t="shared" si="0"/>
        <v>0</v>
      </c>
      <c r="V10" s="25">
        <f>IF(U10&gt;0,5,0)</f>
        <v>0</v>
      </c>
    </row>
    <row r="11" spans="1:23" ht="18" customHeight="1">
      <c r="A11" s="198" t="s">
        <v>58</v>
      </c>
      <c r="B11" s="49"/>
      <c r="C11" s="50"/>
      <c r="D11" s="49"/>
      <c r="E11" s="50"/>
      <c r="F11" s="49"/>
      <c r="G11" s="50"/>
      <c r="H11" s="49">
        <f t="shared" si="1"/>
        <v>0</v>
      </c>
      <c r="I11" s="52"/>
      <c r="J11" s="149">
        <f t="shared" si="2"/>
        <v>0</v>
      </c>
      <c r="L11" s="198" t="s">
        <v>58</v>
      </c>
      <c r="M11" s="49"/>
      <c r="N11" s="50"/>
      <c r="O11" s="49"/>
      <c r="P11" s="50"/>
      <c r="Q11" s="49"/>
      <c r="R11" s="50"/>
      <c r="S11" s="49">
        <f t="shared" si="3"/>
        <v>0</v>
      </c>
      <c r="T11" s="52"/>
      <c r="U11" s="149">
        <f t="shared" si="0"/>
        <v>0</v>
      </c>
      <c r="V11" s="25">
        <f>IF(U11&gt;0,6,0)</f>
        <v>0</v>
      </c>
    </row>
    <row r="12" spans="1:23" ht="18" customHeight="1">
      <c r="A12" s="198" t="s">
        <v>79</v>
      </c>
      <c r="B12" s="49"/>
      <c r="C12" s="50"/>
      <c r="D12" s="49"/>
      <c r="E12" s="50"/>
      <c r="F12" s="49"/>
      <c r="G12" s="50"/>
      <c r="H12" s="49">
        <f t="shared" si="1"/>
        <v>0</v>
      </c>
      <c r="I12" s="52"/>
      <c r="J12" s="149">
        <f t="shared" si="2"/>
        <v>0</v>
      </c>
      <c r="L12" s="198" t="s">
        <v>79</v>
      </c>
      <c r="M12" s="49"/>
      <c r="N12" s="50"/>
      <c r="O12" s="49"/>
      <c r="P12" s="50"/>
      <c r="Q12" s="49"/>
      <c r="R12" s="50"/>
      <c r="S12" s="49">
        <f t="shared" si="3"/>
        <v>0</v>
      </c>
      <c r="T12" s="52"/>
      <c r="U12" s="149">
        <f t="shared" si="0"/>
        <v>0</v>
      </c>
      <c r="V12" s="25">
        <f>IF(U12&gt;0,7,0)</f>
        <v>0</v>
      </c>
    </row>
    <row r="13" spans="1:23" ht="18" customHeight="1">
      <c r="A13" s="198" t="s">
        <v>80</v>
      </c>
      <c r="B13" s="49"/>
      <c r="C13" s="50"/>
      <c r="D13" s="49"/>
      <c r="E13" s="50"/>
      <c r="F13" s="49"/>
      <c r="G13" s="50"/>
      <c r="H13" s="49">
        <f t="shared" si="1"/>
        <v>0</v>
      </c>
      <c r="I13" s="52"/>
      <c r="J13" s="149">
        <f t="shared" si="2"/>
        <v>0</v>
      </c>
      <c r="L13" s="198" t="s">
        <v>80</v>
      </c>
      <c r="M13" s="49"/>
      <c r="N13" s="50"/>
      <c r="O13" s="49"/>
      <c r="P13" s="50"/>
      <c r="Q13" s="49"/>
      <c r="R13" s="50"/>
      <c r="S13" s="49">
        <f t="shared" si="3"/>
        <v>0</v>
      </c>
      <c r="T13" s="52"/>
      <c r="U13" s="149">
        <f t="shared" si="0"/>
        <v>0</v>
      </c>
      <c r="V13" s="25">
        <f>IF(U13&gt;0,8,0)</f>
        <v>0</v>
      </c>
    </row>
    <row r="14" spans="1:23" ht="18" customHeight="1">
      <c r="A14" s="198" t="s">
        <v>81</v>
      </c>
      <c r="B14" s="49"/>
      <c r="C14" s="50"/>
      <c r="D14" s="49"/>
      <c r="E14" s="50"/>
      <c r="F14" s="49"/>
      <c r="G14" s="50"/>
      <c r="H14" s="49">
        <f t="shared" si="1"/>
        <v>0</v>
      </c>
      <c r="I14" s="52"/>
      <c r="J14" s="149">
        <f t="shared" si="2"/>
        <v>0</v>
      </c>
      <c r="L14" s="198" t="s">
        <v>81</v>
      </c>
      <c r="M14" s="49"/>
      <c r="N14" s="50"/>
      <c r="O14" s="49"/>
      <c r="P14" s="50"/>
      <c r="Q14" s="49"/>
      <c r="R14" s="50"/>
      <c r="S14" s="49">
        <f t="shared" si="3"/>
        <v>0</v>
      </c>
      <c r="T14" s="52"/>
      <c r="U14" s="149">
        <f t="shared" si="0"/>
        <v>0</v>
      </c>
      <c r="V14" s="25">
        <f>IF(U14&gt;0,9,0)</f>
        <v>0</v>
      </c>
    </row>
    <row r="15" spans="1:23" ht="18" customHeight="1">
      <c r="A15" s="198" t="s">
        <v>62</v>
      </c>
      <c r="B15" s="49"/>
      <c r="C15" s="50"/>
      <c r="D15" s="49"/>
      <c r="E15" s="50"/>
      <c r="F15" s="49"/>
      <c r="G15" s="50"/>
      <c r="H15" s="49">
        <f t="shared" si="1"/>
        <v>0</v>
      </c>
      <c r="I15" s="52"/>
      <c r="J15" s="149">
        <f t="shared" si="2"/>
        <v>0</v>
      </c>
      <c r="L15" s="198" t="s">
        <v>62</v>
      </c>
      <c r="M15" s="49"/>
      <c r="N15" s="50"/>
      <c r="O15" s="49"/>
      <c r="P15" s="50"/>
      <c r="Q15" s="49"/>
      <c r="R15" s="50"/>
      <c r="S15" s="49">
        <f t="shared" si="3"/>
        <v>0</v>
      </c>
      <c r="T15" s="52"/>
      <c r="U15" s="149">
        <f t="shared" si="0"/>
        <v>0</v>
      </c>
      <c r="V15" s="25">
        <f>IF(U15&gt;0,10,0)</f>
        <v>0</v>
      </c>
    </row>
    <row r="16" spans="1:23" ht="18" customHeight="1">
      <c r="A16" s="198" t="s">
        <v>64</v>
      </c>
      <c r="B16" s="49"/>
      <c r="C16" s="50"/>
      <c r="D16" s="49"/>
      <c r="E16" s="50"/>
      <c r="F16" s="49"/>
      <c r="G16" s="50"/>
      <c r="H16" s="49">
        <f t="shared" si="1"/>
        <v>0</v>
      </c>
      <c r="I16" s="52"/>
      <c r="J16" s="149">
        <f t="shared" si="2"/>
        <v>0</v>
      </c>
      <c r="L16" s="198" t="s">
        <v>64</v>
      </c>
      <c r="M16" s="49"/>
      <c r="N16" s="50"/>
      <c r="O16" s="49"/>
      <c r="P16" s="50"/>
      <c r="Q16" s="49"/>
      <c r="R16" s="50"/>
      <c r="S16" s="49">
        <f t="shared" si="3"/>
        <v>0</v>
      </c>
      <c r="T16" s="52"/>
      <c r="U16" s="149">
        <f t="shared" si="0"/>
        <v>0</v>
      </c>
      <c r="V16" s="25">
        <f>IF(U16&gt;0,11,0)</f>
        <v>0</v>
      </c>
    </row>
    <row r="17" spans="1:22" ht="18" customHeight="1">
      <c r="A17" s="198" t="s">
        <v>65</v>
      </c>
      <c r="B17" s="49"/>
      <c r="C17" s="50"/>
      <c r="D17" s="49"/>
      <c r="E17" s="50"/>
      <c r="F17" s="49"/>
      <c r="G17" s="50"/>
      <c r="H17" s="49">
        <f t="shared" si="1"/>
        <v>0</v>
      </c>
      <c r="I17" s="52"/>
      <c r="J17" s="149">
        <f t="shared" si="2"/>
        <v>0</v>
      </c>
      <c r="L17" s="198" t="s">
        <v>65</v>
      </c>
      <c r="M17" s="49"/>
      <c r="N17" s="50"/>
      <c r="O17" s="49"/>
      <c r="P17" s="50"/>
      <c r="Q17" s="49"/>
      <c r="R17" s="50"/>
      <c r="S17" s="49">
        <f t="shared" si="3"/>
        <v>0</v>
      </c>
      <c r="T17" s="52"/>
      <c r="U17" s="149">
        <f t="shared" si="0"/>
        <v>0</v>
      </c>
      <c r="V17" s="25">
        <f>IF(U17&gt;0,12,0)</f>
        <v>0</v>
      </c>
    </row>
    <row r="18" spans="1:22" ht="18" customHeight="1">
      <c r="M18" s="30" t="s">
        <v>227</v>
      </c>
    </row>
    <row r="19" spans="1:22" ht="18" customHeight="1">
      <c r="M19" s="30"/>
    </row>
    <row r="20" spans="1:22" ht="18" customHeight="1">
      <c r="A20" s="24" t="s">
        <v>401</v>
      </c>
      <c r="M20" s="30"/>
    </row>
    <row r="21" spans="1:22" ht="18" customHeight="1">
      <c r="A21" s="30"/>
      <c r="B21" s="30" t="s">
        <v>329</v>
      </c>
      <c r="N21" s="30"/>
    </row>
    <row r="22" spans="1:22" ht="18" customHeight="1">
      <c r="A22" s="710" t="s">
        <v>206</v>
      </c>
      <c r="B22" s="689" t="s">
        <v>48</v>
      </c>
      <c r="C22" s="713"/>
      <c r="D22" s="714" t="s">
        <v>91</v>
      </c>
      <c r="E22" s="715"/>
      <c r="F22" s="689" t="s">
        <v>349</v>
      </c>
      <c r="G22" s="713"/>
      <c r="H22" s="689" t="s">
        <v>350</v>
      </c>
      <c r="I22" s="690"/>
      <c r="J22" s="690"/>
      <c r="K22" s="70"/>
      <c r="L22" s="724" t="s">
        <v>207</v>
      </c>
      <c r="M22" s="668" t="s">
        <v>48</v>
      </c>
      <c r="N22" s="668"/>
      <c r="O22" s="723" t="s">
        <v>91</v>
      </c>
      <c r="P22" s="723"/>
      <c r="Q22" s="668" t="s">
        <v>92</v>
      </c>
      <c r="R22" s="668"/>
      <c r="S22" s="668" t="s">
        <v>52</v>
      </c>
      <c r="T22" s="668"/>
      <c r="U22" s="668"/>
    </row>
    <row r="23" spans="1:22" ht="18" customHeight="1">
      <c r="A23" s="711"/>
      <c r="B23" s="716"/>
      <c r="C23" s="717"/>
      <c r="D23" s="718"/>
      <c r="E23" s="719"/>
      <c r="F23" s="718"/>
      <c r="G23" s="719"/>
      <c r="H23" s="720"/>
      <c r="I23" s="721"/>
      <c r="J23" s="721"/>
      <c r="K23" s="150"/>
      <c r="L23" s="725"/>
      <c r="M23" s="716"/>
      <c r="N23" s="717"/>
      <c r="O23" s="720"/>
      <c r="P23" s="722"/>
      <c r="Q23" s="720"/>
      <c r="R23" s="722"/>
      <c r="S23" s="720"/>
      <c r="T23" s="721"/>
      <c r="U23" s="722"/>
    </row>
    <row r="24" spans="1:22" ht="18" customHeight="1">
      <c r="A24" s="711"/>
      <c r="B24" s="702"/>
      <c r="C24" s="703"/>
      <c r="D24" s="699"/>
      <c r="E24" s="701"/>
      <c r="F24" s="699"/>
      <c r="G24" s="701"/>
      <c r="H24" s="699"/>
      <c r="I24" s="700"/>
      <c r="J24" s="700"/>
      <c r="K24" s="150"/>
      <c r="L24" s="725"/>
      <c r="M24" s="702"/>
      <c r="N24" s="703"/>
      <c r="O24" s="699"/>
      <c r="P24" s="701"/>
      <c r="Q24" s="699"/>
      <c r="R24" s="701"/>
      <c r="S24" s="699"/>
      <c r="T24" s="700"/>
      <c r="U24" s="701"/>
    </row>
    <row r="25" spans="1:22" ht="18" customHeight="1">
      <c r="A25" s="711"/>
      <c r="B25" s="702"/>
      <c r="C25" s="703"/>
      <c r="D25" s="699"/>
      <c r="E25" s="701"/>
      <c r="F25" s="699"/>
      <c r="G25" s="701"/>
      <c r="H25" s="699"/>
      <c r="I25" s="700"/>
      <c r="J25" s="700"/>
      <c r="K25" s="150"/>
      <c r="L25" s="725"/>
      <c r="M25" s="702"/>
      <c r="N25" s="703"/>
      <c r="O25" s="699"/>
      <c r="P25" s="701"/>
      <c r="Q25" s="699"/>
      <c r="R25" s="701"/>
      <c r="S25" s="699"/>
      <c r="T25" s="700"/>
      <c r="U25" s="701"/>
    </row>
    <row r="26" spans="1:22" ht="18" customHeight="1">
      <c r="A26" s="711"/>
      <c r="B26" s="702"/>
      <c r="C26" s="703"/>
      <c r="D26" s="699"/>
      <c r="E26" s="701"/>
      <c r="F26" s="699"/>
      <c r="G26" s="701"/>
      <c r="H26" s="699"/>
      <c r="I26" s="700"/>
      <c r="J26" s="700"/>
      <c r="K26" s="150"/>
      <c r="L26" s="725"/>
      <c r="M26" s="702"/>
      <c r="N26" s="703"/>
      <c r="O26" s="699"/>
      <c r="P26" s="701"/>
      <c r="Q26" s="699"/>
      <c r="R26" s="701"/>
      <c r="S26" s="699"/>
      <c r="T26" s="700"/>
      <c r="U26" s="701"/>
    </row>
    <row r="27" spans="1:22" ht="18" customHeight="1">
      <c r="A27" s="711"/>
      <c r="B27" s="702"/>
      <c r="C27" s="703"/>
      <c r="D27" s="699"/>
      <c r="E27" s="701"/>
      <c r="F27" s="699"/>
      <c r="G27" s="701"/>
      <c r="H27" s="699"/>
      <c r="I27" s="700"/>
      <c r="J27" s="700"/>
      <c r="K27" s="150"/>
      <c r="L27" s="725"/>
      <c r="M27" s="702"/>
      <c r="N27" s="703"/>
      <c r="O27" s="699"/>
      <c r="P27" s="701"/>
      <c r="Q27" s="699"/>
      <c r="R27" s="701"/>
      <c r="S27" s="699"/>
      <c r="T27" s="700"/>
      <c r="U27" s="701"/>
    </row>
    <row r="28" spans="1:22" ht="18" customHeight="1">
      <c r="A28" s="711"/>
      <c r="B28" s="702"/>
      <c r="C28" s="703"/>
      <c r="D28" s="699"/>
      <c r="E28" s="701"/>
      <c r="F28" s="699"/>
      <c r="G28" s="701"/>
      <c r="H28" s="699"/>
      <c r="I28" s="700"/>
      <c r="J28" s="700"/>
      <c r="K28" s="150"/>
      <c r="L28" s="725"/>
      <c r="M28" s="702"/>
      <c r="N28" s="703"/>
      <c r="O28" s="699"/>
      <c r="P28" s="701"/>
      <c r="Q28" s="699"/>
      <c r="R28" s="701"/>
      <c r="S28" s="699"/>
      <c r="T28" s="700"/>
      <c r="U28" s="701"/>
    </row>
    <row r="29" spans="1:22" ht="18" customHeight="1">
      <c r="A29" s="711"/>
      <c r="B29" s="727"/>
      <c r="C29" s="728"/>
      <c r="D29" s="704"/>
      <c r="E29" s="706"/>
      <c r="F29" s="699"/>
      <c r="G29" s="701"/>
      <c r="H29" s="704"/>
      <c r="I29" s="705"/>
      <c r="J29" s="705"/>
      <c r="K29" s="150"/>
      <c r="L29" s="725"/>
      <c r="M29" s="702"/>
      <c r="N29" s="703"/>
      <c r="O29" s="704"/>
      <c r="P29" s="706"/>
      <c r="Q29" s="704"/>
      <c r="R29" s="706"/>
      <c r="S29" s="699"/>
      <c r="T29" s="700"/>
      <c r="U29" s="701"/>
    </row>
    <row r="30" spans="1:22" ht="21" customHeight="1">
      <c r="A30" s="711"/>
      <c r="B30" s="689" t="s">
        <v>93</v>
      </c>
      <c r="C30" s="690"/>
      <c r="D30" s="690"/>
      <c r="E30" s="690"/>
      <c r="F30" s="690"/>
      <c r="G30" s="690"/>
      <c r="H30" s="690"/>
      <c r="I30" s="690"/>
      <c r="J30" s="690"/>
      <c r="K30" s="70"/>
      <c r="L30" s="725"/>
      <c r="M30" s="668" t="s">
        <v>93</v>
      </c>
      <c r="N30" s="668"/>
      <c r="O30" s="668"/>
      <c r="P30" s="668"/>
      <c r="Q30" s="668"/>
      <c r="R30" s="668"/>
      <c r="S30" s="668"/>
      <c r="T30" s="668"/>
      <c r="U30" s="668"/>
    </row>
    <row r="31" spans="1:22" ht="16.5" customHeight="1">
      <c r="A31" s="711"/>
      <c r="B31" s="691" t="s">
        <v>225</v>
      </c>
      <c r="C31" s="692"/>
      <c r="D31" s="692"/>
      <c r="E31" s="692"/>
      <c r="F31" s="692"/>
      <c r="G31" s="692"/>
      <c r="H31" s="692"/>
      <c r="I31" s="692"/>
      <c r="J31" s="692"/>
      <c r="K31" s="151"/>
      <c r="L31" s="725"/>
      <c r="M31" s="693" t="s">
        <v>225</v>
      </c>
      <c r="N31" s="694"/>
      <c r="O31" s="694"/>
      <c r="P31" s="694"/>
      <c r="Q31" s="694"/>
      <c r="R31" s="694"/>
      <c r="S31" s="694"/>
      <c r="T31" s="694"/>
      <c r="U31" s="695"/>
    </row>
    <row r="32" spans="1:22" ht="16.5" customHeight="1">
      <c r="A32" s="711"/>
      <c r="B32" s="678"/>
      <c r="C32" s="679"/>
      <c r="D32" s="679"/>
      <c r="E32" s="679"/>
      <c r="F32" s="679"/>
      <c r="G32" s="679"/>
      <c r="H32" s="679"/>
      <c r="I32" s="679"/>
      <c r="J32" s="679"/>
      <c r="K32" s="70"/>
      <c r="L32" s="725"/>
      <c r="M32" s="696"/>
      <c r="N32" s="697"/>
      <c r="O32" s="697"/>
      <c r="P32" s="697"/>
      <c r="Q32" s="697"/>
      <c r="R32" s="697"/>
      <c r="S32" s="697"/>
      <c r="T32" s="697"/>
      <c r="U32" s="698"/>
    </row>
    <row r="33" spans="1:21" ht="16.5" customHeight="1">
      <c r="A33" s="711"/>
      <c r="B33" s="678"/>
      <c r="C33" s="679"/>
      <c r="D33" s="679"/>
      <c r="E33" s="679"/>
      <c r="F33" s="679"/>
      <c r="G33" s="679"/>
      <c r="H33" s="679"/>
      <c r="I33" s="679"/>
      <c r="J33" s="679"/>
      <c r="K33" s="70"/>
      <c r="L33" s="725"/>
      <c r="M33" s="680"/>
      <c r="N33" s="681"/>
      <c r="O33" s="681"/>
      <c r="P33" s="681"/>
      <c r="Q33" s="681"/>
      <c r="R33" s="681"/>
      <c r="S33" s="681"/>
      <c r="T33" s="681"/>
      <c r="U33" s="682"/>
    </row>
    <row r="34" spans="1:21" ht="16.5" customHeight="1">
      <c r="A34" s="712"/>
      <c r="B34" s="683"/>
      <c r="C34" s="660"/>
      <c r="D34" s="660"/>
      <c r="E34" s="660"/>
      <c r="F34" s="660"/>
      <c r="G34" s="660"/>
      <c r="H34" s="660"/>
      <c r="I34" s="660"/>
      <c r="J34" s="660"/>
      <c r="K34" s="70"/>
      <c r="L34" s="726"/>
      <c r="M34" s="684"/>
      <c r="N34" s="685"/>
      <c r="O34" s="685"/>
      <c r="P34" s="685"/>
      <c r="Q34" s="685"/>
      <c r="R34" s="685"/>
      <c r="S34" s="685"/>
      <c r="T34" s="685"/>
      <c r="U34" s="686"/>
    </row>
    <row r="35" spans="1:21" ht="18" customHeight="1">
      <c r="A35" s="32"/>
      <c r="B35" s="158"/>
      <c r="C35" s="158"/>
      <c r="D35" s="158"/>
      <c r="E35" s="158"/>
      <c r="L35" s="30"/>
    </row>
    <row r="36" spans="1:21" ht="18" customHeight="1">
      <c r="A36" s="24" t="s">
        <v>606</v>
      </c>
      <c r="B36" s="203"/>
      <c r="C36" s="203"/>
      <c r="D36" s="203"/>
      <c r="E36" s="203"/>
      <c r="F36" s="203"/>
      <c r="G36" s="203"/>
      <c r="H36" s="203"/>
      <c r="I36" s="203"/>
      <c r="J36" s="203"/>
      <c r="K36" s="203"/>
      <c r="L36" s="221"/>
      <c r="M36" s="26"/>
      <c r="N36" s="222"/>
      <c r="O36" s="222"/>
      <c r="P36" s="222"/>
      <c r="Q36" s="222"/>
      <c r="R36" s="222"/>
      <c r="S36" s="222"/>
      <c r="T36" s="222"/>
      <c r="U36" s="164"/>
    </row>
    <row r="37" spans="1:21" ht="18" customHeight="1">
      <c r="A37" s="30"/>
      <c r="B37" s="30" t="s">
        <v>512</v>
      </c>
      <c r="C37" s="30"/>
      <c r="D37" s="203"/>
      <c r="E37" s="203"/>
      <c r="F37" s="203"/>
      <c r="G37" s="203"/>
      <c r="H37" s="203"/>
      <c r="I37" s="203"/>
      <c r="J37" s="203"/>
      <c r="K37" s="203"/>
      <c r="L37" s="221"/>
      <c r="M37" s="26"/>
      <c r="N37" s="222"/>
      <c r="O37" s="222"/>
      <c r="P37" s="222"/>
      <c r="Q37" s="222"/>
      <c r="R37" s="222"/>
      <c r="S37" s="222"/>
      <c r="T37" s="222"/>
      <c r="U37" s="164"/>
    </row>
    <row r="38" spans="1:21" ht="18" customHeight="1">
      <c r="A38" s="24"/>
      <c r="B38" s="668" t="s">
        <v>509</v>
      </c>
      <c r="C38" s="668"/>
      <c r="D38" s="668"/>
      <c r="E38" s="668" t="s">
        <v>607</v>
      </c>
      <c r="F38" s="668"/>
      <c r="G38" s="668"/>
      <c r="H38" s="668"/>
      <c r="I38" s="668"/>
      <c r="J38" s="668"/>
      <c r="K38" s="668"/>
      <c r="L38" s="668"/>
      <c r="M38" s="668"/>
      <c r="N38" s="222"/>
      <c r="O38" s="687" t="s">
        <v>511</v>
      </c>
      <c r="P38" s="688"/>
      <c r="Q38" s="688"/>
      <c r="R38" s="688"/>
      <c r="S38" s="688"/>
      <c r="T38" s="688"/>
      <c r="U38" s="164"/>
    </row>
    <row r="39" spans="1:21" ht="18" customHeight="1">
      <c r="A39" s="24"/>
      <c r="B39" s="668" t="s">
        <v>86</v>
      </c>
      <c r="C39" s="668"/>
      <c r="D39" s="668"/>
      <c r="E39" s="668" t="s">
        <v>510</v>
      </c>
      <c r="F39" s="668"/>
      <c r="G39" s="668"/>
      <c r="H39" s="668"/>
      <c r="I39" s="668"/>
      <c r="J39" s="668"/>
      <c r="K39" s="668"/>
      <c r="L39" s="668"/>
      <c r="M39" s="668"/>
      <c r="N39" s="222"/>
      <c r="O39" s="688"/>
      <c r="P39" s="688"/>
      <c r="Q39" s="688"/>
      <c r="R39" s="688"/>
      <c r="S39" s="688"/>
      <c r="T39" s="688"/>
      <c r="U39" s="164"/>
    </row>
    <row r="40" spans="1:21" ht="18" customHeight="1">
      <c r="A40" s="24"/>
      <c r="B40" s="668" t="s">
        <v>87</v>
      </c>
      <c r="C40" s="668"/>
      <c r="D40" s="668"/>
      <c r="E40" s="668" t="s">
        <v>510</v>
      </c>
      <c r="F40" s="668"/>
      <c r="G40" s="668"/>
      <c r="H40" s="668"/>
      <c r="I40" s="668"/>
      <c r="J40" s="668"/>
      <c r="K40" s="668"/>
      <c r="L40" s="668"/>
      <c r="M40" s="668"/>
      <c r="N40" s="222"/>
      <c r="O40" s="688"/>
      <c r="P40" s="688"/>
      <c r="Q40" s="688"/>
      <c r="R40" s="688"/>
      <c r="S40" s="688"/>
      <c r="T40" s="688"/>
      <c r="U40" s="164"/>
    </row>
    <row r="41" spans="1:21" ht="18" customHeight="1">
      <c r="A41" s="24"/>
      <c r="B41" s="668"/>
      <c r="C41" s="668"/>
      <c r="D41" s="668"/>
      <c r="E41" s="668"/>
      <c r="F41" s="668"/>
      <c r="G41" s="668"/>
      <c r="H41" s="668"/>
      <c r="I41" s="668"/>
      <c r="J41" s="668"/>
      <c r="K41" s="668"/>
      <c r="L41" s="668"/>
      <c r="M41" s="668"/>
      <c r="N41" s="222"/>
      <c r="O41" s="688"/>
      <c r="P41" s="688"/>
      <c r="Q41" s="688"/>
      <c r="R41" s="688"/>
      <c r="S41" s="688"/>
      <c r="T41" s="688"/>
    </row>
    <row r="42" spans="1:21" ht="5.65" customHeight="1">
      <c r="K42" s="165"/>
    </row>
    <row r="44" spans="1:21" ht="13.9" customHeight="1"/>
    <row r="55" ht="15.75" customHeight="1"/>
    <row r="59" ht="14.65" customHeight="1"/>
    <row r="60" ht="14.65" customHeight="1"/>
    <row r="61" ht="14.65" customHeight="1"/>
    <row r="62" ht="14.65" customHeight="1"/>
    <row r="63" ht="14.65" customHeight="1"/>
    <row r="64" ht="14.65" customHeight="1"/>
    <row r="65" ht="14.65" customHeight="1"/>
    <row r="66" ht="14.65" customHeight="1"/>
    <row r="67" ht="14.65" customHeight="1"/>
    <row r="68" ht="14.65" customHeight="1"/>
    <row r="69" ht="14.65" customHeight="1"/>
    <row r="70" ht="14.65" customHeight="1"/>
    <row r="71" ht="14.65" customHeight="1"/>
    <row r="72" ht="14.65" customHeight="1"/>
    <row r="73" ht="14.65" customHeight="1"/>
    <row r="74" ht="14.65" customHeight="1"/>
    <row r="75" ht="14.65" customHeight="1"/>
    <row r="76" ht="14.65" customHeight="1"/>
    <row r="77" ht="14.65" customHeight="1"/>
    <row r="78" ht="14.65" customHeight="1"/>
    <row r="79" ht="14.65" customHeight="1"/>
    <row r="80" ht="14.65" customHeight="1"/>
    <row r="81" ht="14.65" customHeight="1"/>
    <row r="82" ht="14.65" customHeight="1"/>
    <row r="83" ht="14.65" customHeight="1"/>
    <row r="84" ht="14.65" customHeight="1"/>
    <row r="85" ht="14.65" customHeight="1"/>
    <row r="86" ht="14.65" customHeight="1"/>
    <row r="87" ht="14.65" customHeight="1"/>
    <row r="88" ht="14.65" customHeight="1"/>
    <row r="89" ht="15" customHeight="1"/>
  </sheetData>
  <mergeCells count="98">
    <mergeCell ref="A4:A5"/>
    <mergeCell ref="B4:H4"/>
    <mergeCell ref="I4:I5"/>
    <mergeCell ref="J4:J5"/>
    <mergeCell ref="O22:P22"/>
    <mergeCell ref="L22:L34"/>
    <mergeCell ref="M22:N22"/>
    <mergeCell ref="B29:C29"/>
    <mergeCell ref="B28:C28"/>
    <mergeCell ref="D28:E28"/>
    <mergeCell ref="F28:G28"/>
    <mergeCell ref="H28:J28"/>
    <mergeCell ref="H26:J26"/>
    <mergeCell ref="M29:N29"/>
    <mergeCell ref="O29:P29"/>
    <mergeCell ref="D29:E29"/>
    <mergeCell ref="S26:U26"/>
    <mergeCell ref="S27:U27"/>
    <mergeCell ref="B26:C26"/>
    <mergeCell ref="B24:C24"/>
    <mergeCell ref="D24:E24"/>
    <mergeCell ref="F24:G24"/>
    <mergeCell ref="D27:E27"/>
    <mergeCell ref="D26:E26"/>
    <mergeCell ref="F26:G26"/>
    <mergeCell ref="B25:C25"/>
    <mergeCell ref="B27:C27"/>
    <mergeCell ref="D25:E25"/>
    <mergeCell ref="F25:G25"/>
    <mergeCell ref="F27:G27"/>
    <mergeCell ref="U4:U5"/>
    <mergeCell ref="Q22:R22"/>
    <mergeCell ref="H22:J22"/>
    <mergeCell ref="M25:N25"/>
    <mergeCell ref="L4:L5"/>
    <mergeCell ref="M4:S4"/>
    <mergeCell ref="S23:U23"/>
    <mergeCell ref="H25:J25"/>
    <mergeCell ref="Q23:R23"/>
    <mergeCell ref="Q24:R24"/>
    <mergeCell ref="S24:U24"/>
    <mergeCell ref="O25:P25"/>
    <mergeCell ref="Q25:R25"/>
    <mergeCell ref="S25:U25"/>
    <mergeCell ref="H24:J24"/>
    <mergeCell ref="T4:T5"/>
    <mergeCell ref="A3:J3"/>
    <mergeCell ref="L3:U3"/>
    <mergeCell ref="A22:A34"/>
    <mergeCell ref="B22:C22"/>
    <mergeCell ref="D22:E22"/>
    <mergeCell ref="F22:G22"/>
    <mergeCell ref="M24:N24"/>
    <mergeCell ref="O24:P24"/>
    <mergeCell ref="S22:U22"/>
    <mergeCell ref="B23:C23"/>
    <mergeCell ref="D23:E23"/>
    <mergeCell ref="F23:G23"/>
    <mergeCell ref="H23:J23"/>
    <mergeCell ref="M23:N23"/>
    <mergeCell ref="O23:P23"/>
    <mergeCell ref="Q26:R26"/>
    <mergeCell ref="F29:G29"/>
    <mergeCell ref="H29:J29"/>
    <mergeCell ref="M26:N26"/>
    <mergeCell ref="O26:P26"/>
    <mergeCell ref="Q29:R29"/>
    <mergeCell ref="Q28:R28"/>
    <mergeCell ref="H27:J27"/>
    <mergeCell ref="S28:U28"/>
    <mergeCell ref="M27:N27"/>
    <mergeCell ref="O27:P27"/>
    <mergeCell ref="Q27:R27"/>
    <mergeCell ref="S29:U29"/>
    <mergeCell ref="M28:N28"/>
    <mergeCell ref="O28:P28"/>
    <mergeCell ref="B30:J30"/>
    <mergeCell ref="M30:U30"/>
    <mergeCell ref="B31:J31"/>
    <mergeCell ref="M31:U31"/>
    <mergeCell ref="B32:J32"/>
    <mergeCell ref="M32:U32"/>
    <mergeCell ref="B33:J33"/>
    <mergeCell ref="M33:U33"/>
    <mergeCell ref="B34:J34"/>
    <mergeCell ref="M34:U34"/>
    <mergeCell ref="O38:T41"/>
    <mergeCell ref="B41:D41"/>
    <mergeCell ref="E41:I41"/>
    <mergeCell ref="J41:M41"/>
    <mergeCell ref="B38:D38"/>
    <mergeCell ref="E38:M38"/>
    <mergeCell ref="B39:D39"/>
    <mergeCell ref="E39:I39"/>
    <mergeCell ref="J39:M39"/>
    <mergeCell ref="B40:D40"/>
    <mergeCell ref="E40:I40"/>
    <mergeCell ref="J40:M40"/>
  </mergeCells>
  <phoneticPr fontId="1"/>
  <printOptions horizontalCentered="1"/>
  <pageMargins left="0.39370078740157483" right="0.39370078740157483" top="0.39370078740157483" bottom="0.39370078740157483" header="0.19685039370078741" footer="0.19685039370078741"/>
  <pageSetup paperSize="9" orientation="portrait" r:id="rId1"/>
  <headerFooter alignWithMargins="0">
    <oddFooter>&amp;C保育所－&amp;A</oddFooter>
  </headerFooter>
  <ignoredErrors>
    <ignoredError sqref="S6:S7 H6:H17 S9:S17" unlockedFormula="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40"/>
  <sheetViews>
    <sheetView view="pageBreakPreview" zoomScaleNormal="100" zoomScaleSheetLayoutView="100" workbookViewId="0"/>
  </sheetViews>
  <sheetFormatPr defaultColWidth="4.08984375" defaultRowHeight="21" customHeight="1"/>
  <cols>
    <col min="1" max="1" width="4.08984375" style="20" customWidth="1"/>
    <col min="2" max="2" width="3.90625" style="20" customWidth="1"/>
    <col min="3" max="5" width="12.26953125" style="20" customWidth="1"/>
    <col min="6" max="6" width="42.90625" style="20" customWidth="1"/>
    <col min="7" max="8" width="7.7265625" style="20" customWidth="1"/>
    <col min="9" max="16384" width="4.08984375" style="20"/>
  </cols>
  <sheetData>
    <row r="1" spans="1:8" ht="21" customHeight="1">
      <c r="A1" s="19" t="s">
        <v>409</v>
      </c>
    </row>
    <row r="2" spans="1:8" ht="21" customHeight="1">
      <c r="A2" s="20" t="s">
        <v>417</v>
      </c>
    </row>
    <row r="3" spans="1:8" ht="21" customHeight="1">
      <c r="A3" s="20" t="s">
        <v>346</v>
      </c>
    </row>
    <row r="4" spans="1:8" ht="20.149999999999999" customHeight="1">
      <c r="A4" s="509" t="s">
        <v>42</v>
      </c>
      <c r="B4" s="510"/>
      <c r="C4" s="509" t="s">
        <v>134</v>
      </c>
      <c r="D4" s="509" t="s">
        <v>163</v>
      </c>
      <c r="E4" s="730"/>
      <c r="F4" s="534" t="s">
        <v>135</v>
      </c>
      <c r="G4" s="298" t="s">
        <v>577</v>
      </c>
      <c r="H4" s="298"/>
    </row>
    <row r="5" spans="1:8" ht="20.149999999999999" customHeight="1">
      <c r="A5" s="505"/>
      <c r="B5" s="506"/>
      <c r="C5" s="505"/>
      <c r="D5" s="182" t="s">
        <v>136</v>
      </c>
      <c r="E5" s="182" t="s">
        <v>137</v>
      </c>
      <c r="F5" s="534"/>
      <c r="G5" s="299" t="s">
        <v>575</v>
      </c>
      <c r="H5" s="299" t="s">
        <v>576</v>
      </c>
    </row>
    <row r="6" spans="1:8" ht="20.149999999999999" customHeight="1">
      <c r="A6" s="501" t="s">
        <v>53</v>
      </c>
      <c r="B6" s="399"/>
      <c r="C6" s="35"/>
      <c r="D6" s="35"/>
      <c r="E6" s="35"/>
      <c r="F6" s="170"/>
      <c r="G6" s="300">
        <f>$C6-D6</f>
        <v>0</v>
      </c>
      <c r="H6" s="300">
        <f>$C6-E6</f>
        <v>0</v>
      </c>
    </row>
    <row r="7" spans="1:8" ht="20.149999999999999" customHeight="1">
      <c r="A7" s="501" t="s">
        <v>54</v>
      </c>
      <c r="B7" s="399"/>
      <c r="C7" s="35"/>
      <c r="D7" s="35"/>
      <c r="E7" s="35"/>
      <c r="F7" s="170"/>
      <c r="G7" s="300">
        <f t="shared" ref="G7:G17" si="0">$C7-D7</f>
        <v>0</v>
      </c>
      <c r="H7" s="300">
        <f t="shared" ref="H7:H17" si="1">$C7-E7</f>
        <v>0</v>
      </c>
    </row>
    <row r="8" spans="1:8" ht="20.149999999999999" customHeight="1">
      <c r="A8" s="501" t="s">
        <v>55</v>
      </c>
      <c r="B8" s="399"/>
      <c r="C8" s="35"/>
      <c r="D8" s="35"/>
      <c r="E8" s="35"/>
      <c r="F8" s="170"/>
      <c r="G8" s="300">
        <f t="shared" si="0"/>
        <v>0</v>
      </c>
      <c r="H8" s="300">
        <f t="shared" si="1"/>
        <v>0</v>
      </c>
    </row>
    <row r="9" spans="1:8" ht="20.149999999999999" customHeight="1">
      <c r="A9" s="501" t="s">
        <v>56</v>
      </c>
      <c r="B9" s="399"/>
      <c r="C9" s="35"/>
      <c r="D9" s="35"/>
      <c r="E9" s="35"/>
      <c r="F9" s="170"/>
      <c r="G9" s="300">
        <f t="shared" si="0"/>
        <v>0</v>
      </c>
      <c r="H9" s="300">
        <f t="shared" si="1"/>
        <v>0</v>
      </c>
    </row>
    <row r="10" spans="1:8" ht="20.149999999999999" customHeight="1">
      <c r="A10" s="501" t="s">
        <v>57</v>
      </c>
      <c r="B10" s="399"/>
      <c r="C10" s="35"/>
      <c r="D10" s="35"/>
      <c r="E10" s="35"/>
      <c r="F10" s="170"/>
      <c r="G10" s="300">
        <f t="shared" si="0"/>
        <v>0</v>
      </c>
      <c r="H10" s="300">
        <f t="shared" si="1"/>
        <v>0</v>
      </c>
    </row>
    <row r="11" spans="1:8" ht="20.149999999999999" customHeight="1">
      <c r="A11" s="501" t="s">
        <v>58</v>
      </c>
      <c r="B11" s="399"/>
      <c r="C11" s="35"/>
      <c r="D11" s="35"/>
      <c r="E11" s="35"/>
      <c r="F11" s="170"/>
      <c r="G11" s="300">
        <f t="shared" si="0"/>
        <v>0</v>
      </c>
      <c r="H11" s="300">
        <f t="shared" si="1"/>
        <v>0</v>
      </c>
    </row>
    <row r="12" spans="1:8" ht="20.149999999999999" customHeight="1">
      <c r="A12" s="501" t="s">
        <v>138</v>
      </c>
      <c r="B12" s="399"/>
      <c r="C12" s="35"/>
      <c r="D12" s="35"/>
      <c r="E12" s="35"/>
      <c r="F12" s="170"/>
      <c r="G12" s="300">
        <f t="shared" si="0"/>
        <v>0</v>
      </c>
      <c r="H12" s="300">
        <f t="shared" si="1"/>
        <v>0</v>
      </c>
    </row>
    <row r="13" spans="1:8" ht="20.149999999999999" customHeight="1">
      <c r="A13" s="501" t="s">
        <v>139</v>
      </c>
      <c r="B13" s="399"/>
      <c r="C13" s="35"/>
      <c r="D13" s="35"/>
      <c r="E13" s="35"/>
      <c r="F13" s="170"/>
      <c r="G13" s="300">
        <f t="shared" si="0"/>
        <v>0</v>
      </c>
      <c r="H13" s="300">
        <f t="shared" si="1"/>
        <v>0</v>
      </c>
    </row>
    <row r="14" spans="1:8" ht="20.149999999999999" customHeight="1">
      <c r="A14" s="501" t="s">
        <v>140</v>
      </c>
      <c r="B14" s="399"/>
      <c r="C14" s="35"/>
      <c r="D14" s="35"/>
      <c r="E14" s="35"/>
      <c r="F14" s="170"/>
      <c r="G14" s="300">
        <f t="shared" si="0"/>
        <v>0</v>
      </c>
      <c r="H14" s="300">
        <f t="shared" si="1"/>
        <v>0</v>
      </c>
    </row>
    <row r="15" spans="1:8" ht="20.149999999999999" customHeight="1">
      <c r="A15" s="501" t="s">
        <v>62</v>
      </c>
      <c r="B15" s="399"/>
      <c r="C15" s="35"/>
      <c r="D15" s="35"/>
      <c r="E15" s="35"/>
      <c r="F15" s="170"/>
      <c r="G15" s="300">
        <f t="shared" si="0"/>
        <v>0</v>
      </c>
      <c r="H15" s="300">
        <f t="shared" si="1"/>
        <v>0</v>
      </c>
    </row>
    <row r="16" spans="1:8" ht="20.149999999999999" customHeight="1">
      <c r="A16" s="501" t="s">
        <v>64</v>
      </c>
      <c r="B16" s="399"/>
      <c r="C16" s="35"/>
      <c r="D16" s="35"/>
      <c r="E16" s="35"/>
      <c r="F16" s="170"/>
      <c r="G16" s="300">
        <f t="shared" si="0"/>
        <v>0</v>
      </c>
      <c r="H16" s="300">
        <f t="shared" si="1"/>
        <v>0</v>
      </c>
    </row>
    <row r="17" spans="1:9" ht="20.149999999999999" customHeight="1">
      <c r="A17" s="501" t="s">
        <v>65</v>
      </c>
      <c r="B17" s="399"/>
      <c r="C17" s="35"/>
      <c r="D17" s="35"/>
      <c r="E17" s="35"/>
      <c r="F17" s="170"/>
      <c r="G17" s="300">
        <f t="shared" si="0"/>
        <v>0</v>
      </c>
      <c r="H17" s="300">
        <f t="shared" si="1"/>
        <v>0</v>
      </c>
    </row>
    <row r="18" spans="1:9" ht="15" customHeight="1">
      <c r="A18" s="36" t="s">
        <v>226</v>
      </c>
    </row>
    <row r="19" spans="1:9" ht="24.65" customHeight="1"/>
    <row r="20" spans="1:9" ht="21" customHeight="1">
      <c r="A20" s="20" t="s">
        <v>347</v>
      </c>
    </row>
    <row r="21" spans="1:9" ht="21" customHeight="1">
      <c r="B21" s="358"/>
      <c r="C21" s="20" t="s">
        <v>330</v>
      </c>
    </row>
    <row r="22" spans="1:9" ht="21" customHeight="1">
      <c r="B22" s="359"/>
      <c r="C22" s="20" t="s">
        <v>331</v>
      </c>
    </row>
    <row r="23" spans="1:9" ht="21" customHeight="1">
      <c r="B23" s="360"/>
      <c r="C23" s="20" t="s">
        <v>222</v>
      </c>
    </row>
    <row r="25" spans="1:9" ht="21" customHeight="1">
      <c r="A25" s="13" t="s">
        <v>221</v>
      </c>
      <c r="B25" s="13"/>
      <c r="D25" s="13"/>
      <c r="E25" s="177"/>
      <c r="F25" s="177"/>
      <c r="G25" s="185"/>
      <c r="H25" s="185"/>
    </row>
    <row r="26" spans="1:9" ht="21" customHeight="1">
      <c r="A26" s="204"/>
      <c r="C26" s="20" t="s">
        <v>481</v>
      </c>
      <c r="D26" s="349" t="s">
        <v>482</v>
      </c>
      <c r="E26" s="14"/>
      <c r="F26" s="12"/>
      <c r="G26" s="10"/>
      <c r="H26" s="10"/>
    </row>
    <row r="27" spans="1:9" ht="21" customHeight="1">
      <c r="A27" s="204"/>
      <c r="C27" s="20" t="s">
        <v>483</v>
      </c>
      <c r="D27" s="349" t="s">
        <v>482</v>
      </c>
      <c r="F27" s="10"/>
      <c r="G27" s="729"/>
      <c r="H27" s="729"/>
      <c r="I27" s="12"/>
    </row>
    <row r="28" spans="1:9" ht="21" customHeight="1">
      <c r="A28" s="204"/>
      <c r="C28" s="256" t="s">
        <v>578</v>
      </c>
      <c r="E28" s="735" t="s">
        <v>579</v>
      </c>
      <c r="F28" s="735"/>
      <c r="G28" s="10"/>
      <c r="H28" s="10"/>
    </row>
    <row r="29" spans="1:9" ht="21" customHeight="1">
      <c r="A29" s="11"/>
      <c r="B29" s="204"/>
      <c r="D29" s="13"/>
      <c r="E29" s="14"/>
      <c r="F29" s="12"/>
      <c r="G29" s="10"/>
      <c r="H29" s="10"/>
    </row>
    <row r="30" spans="1:9" ht="21" customHeight="1">
      <c r="A30" s="20" t="s">
        <v>484</v>
      </c>
      <c r="D30" s="349" t="s">
        <v>482</v>
      </c>
      <c r="E30" s="20" t="s">
        <v>515</v>
      </c>
    </row>
    <row r="31" spans="1:9" ht="21" customHeight="1">
      <c r="A31" s="627"/>
      <c r="B31" s="628"/>
      <c r="C31" s="628"/>
      <c r="D31" s="628"/>
      <c r="E31" s="628"/>
      <c r="F31" s="629"/>
    </row>
    <row r="32" spans="1:9" ht="21" customHeight="1">
      <c r="A32" s="607"/>
      <c r="B32" s="608"/>
      <c r="C32" s="608"/>
      <c r="D32" s="608"/>
      <c r="E32" s="608"/>
      <c r="F32" s="731"/>
    </row>
    <row r="33" spans="1:6" ht="21" customHeight="1">
      <c r="A33" s="732"/>
      <c r="B33" s="733"/>
      <c r="C33" s="733"/>
      <c r="D33" s="733"/>
      <c r="E33" s="733"/>
      <c r="F33" s="734"/>
    </row>
    <row r="34" spans="1:6" ht="21" customHeight="1">
      <c r="A34" s="185"/>
      <c r="B34" s="185"/>
      <c r="C34" s="185"/>
      <c r="D34" s="185"/>
      <c r="E34" s="185"/>
      <c r="F34" s="185"/>
    </row>
    <row r="35" spans="1:6" ht="21" customHeight="1">
      <c r="A35" s="20" t="s">
        <v>500</v>
      </c>
      <c r="C35" s="185"/>
      <c r="D35" s="349" t="s">
        <v>482</v>
      </c>
      <c r="E35" s="20" t="s">
        <v>515</v>
      </c>
      <c r="F35" s="185"/>
    </row>
    <row r="36" spans="1:6" ht="21" customHeight="1">
      <c r="A36" s="627"/>
      <c r="B36" s="628"/>
      <c r="C36" s="628"/>
      <c r="D36" s="628"/>
      <c r="E36" s="628"/>
      <c r="F36" s="629"/>
    </row>
    <row r="37" spans="1:6" ht="21" customHeight="1">
      <c r="A37" s="607"/>
      <c r="B37" s="608"/>
      <c r="C37" s="608"/>
      <c r="D37" s="608"/>
      <c r="E37" s="608"/>
      <c r="F37" s="731"/>
    </row>
    <row r="38" spans="1:6" ht="21" customHeight="1">
      <c r="A38" s="732"/>
      <c r="B38" s="733"/>
      <c r="C38" s="733"/>
      <c r="D38" s="733"/>
      <c r="E38" s="733"/>
      <c r="F38" s="734"/>
    </row>
    <row r="39" spans="1:6" ht="7.5" customHeight="1"/>
    <row r="40" spans="1:6" ht="13.9" customHeight="1">
      <c r="E40" s="19"/>
    </row>
  </sheetData>
  <mergeCells count="20">
    <mergeCell ref="A31:F33"/>
    <mergeCell ref="A36:F38"/>
    <mergeCell ref="A15:B15"/>
    <mergeCell ref="A16:B16"/>
    <mergeCell ref="A10:B10"/>
    <mergeCell ref="A11:B11"/>
    <mergeCell ref="A12:B12"/>
    <mergeCell ref="A14:B14"/>
    <mergeCell ref="A13:B13"/>
    <mergeCell ref="E28:F28"/>
    <mergeCell ref="G27:H27"/>
    <mergeCell ref="A4:B5"/>
    <mergeCell ref="C4:C5"/>
    <mergeCell ref="D4:E4"/>
    <mergeCell ref="F4:F5"/>
    <mergeCell ref="A17:B17"/>
    <mergeCell ref="A6:B6"/>
    <mergeCell ref="A7:B7"/>
    <mergeCell ref="A8:B8"/>
    <mergeCell ref="A9:B9"/>
  </mergeCells>
  <phoneticPr fontId="1"/>
  <dataValidations count="2">
    <dataValidation type="list" allowBlank="1" showInputMessage="1" sqref="B21:B23" xr:uid="{00000000-0002-0000-0B00-000000000000}">
      <formula1>"○"</formula1>
    </dataValidation>
    <dataValidation type="list" allowBlank="1" showInputMessage="1" sqref="D26:D27 D30 D35" xr:uid="{00000000-0002-0000-0B00-000001000000}">
      <formula1>"（　有　・　無　）,（　有　）,（　無　）"</formula1>
    </dataValidation>
  </dataValidations>
  <printOptions horizontalCentered="1"/>
  <pageMargins left="0.39370078740157483" right="0.39370078740157483" top="0.59055118110236227" bottom="0.39370078740157483" header="0.39370078740157483" footer="0.19685039370078741"/>
  <pageSetup paperSize="9" orientation="portrait" r:id="rId1"/>
  <headerFooter alignWithMargins="0">
    <oddFooter>&amp;C保育所－&amp;A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T39"/>
  <sheetViews>
    <sheetView view="pageBreakPreview" zoomScaleNormal="100" zoomScaleSheetLayoutView="100" workbookViewId="0"/>
  </sheetViews>
  <sheetFormatPr defaultColWidth="4.08984375" defaultRowHeight="22.5" customHeight="1"/>
  <cols>
    <col min="1" max="1" width="3.90625" style="1" customWidth="1"/>
    <col min="2" max="7" width="4.08984375" style="1" customWidth="1"/>
    <col min="8" max="8" width="4.36328125" style="1" customWidth="1"/>
    <col min="9" max="9" width="4.08984375" style="1" customWidth="1"/>
    <col min="10" max="10" width="4.36328125" style="1" customWidth="1"/>
    <col min="11" max="16384" width="4.08984375" style="1"/>
  </cols>
  <sheetData>
    <row r="1" spans="1:20" ht="17.25" customHeight="1">
      <c r="A1" s="1" t="s">
        <v>164</v>
      </c>
    </row>
    <row r="2" spans="1:20" ht="17.25" customHeight="1">
      <c r="A2" s="214" t="s">
        <v>485</v>
      </c>
      <c r="C2" s="214"/>
      <c r="D2" s="754" t="s">
        <v>508</v>
      </c>
      <c r="E2" s="754"/>
      <c r="F2" s="754"/>
      <c r="G2" s="214"/>
      <c r="H2" s="214"/>
      <c r="I2" s="214"/>
      <c r="J2" s="214"/>
      <c r="K2" s="214"/>
      <c r="L2" s="214"/>
      <c r="M2" s="214"/>
      <c r="N2" s="214"/>
      <c r="O2" s="214"/>
      <c r="P2" s="214"/>
      <c r="Q2" s="214"/>
      <c r="R2" s="214"/>
      <c r="S2" s="214"/>
      <c r="T2" s="214"/>
    </row>
    <row r="3" spans="1:20" ht="17.25" customHeight="1">
      <c r="A3" s="214" t="s">
        <v>486</v>
      </c>
      <c r="C3" s="214"/>
      <c r="D3" s="754" t="s">
        <v>508</v>
      </c>
      <c r="E3" s="754"/>
      <c r="F3" s="754"/>
      <c r="G3" s="214"/>
      <c r="H3" s="214"/>
      <c r="I3" s="214"/>
      <c r="J3" s="214"/>
      <c r="K3" s="214"/>
      <c r="L3" s="214"/>
      <c r="M3" s="214"/>
      <c r="N3" s="214"/>
      <c r="O3" s="214"/>
      <c r="P3" s="214"/>
      <c r="Q3" s="214"/>
      <c r="R3" s="214"/>
      <c r="S3" s="214"/>
      <c r="T3" s="214"/>
    </row>
    <row r="4" spans="1:20" ht="22.5" customHeight="1">
      <c r="A4" s="214"/>
      <c r="B4" s="214"/>
      <c r="C4" s="214"/>
      <c r="D4" s="214"/>
      <c r="E4" s="214"/>
      <c r="F4" s="214"/>
      <c r="G4" s="214"/>
      <c r="H4" s="214"/>
      <c r="I4" s="214"/>
      <c r="J4" s="214"/>
      <c r="K4" s="214"/>
      <c r="L4" s="214"/>
      <c r="M4" s="214"/>
      <c r="N4" s="214"/>
      <c r="O4" s="214"/>
      <c r="P4" s="214"/>
      <c r="Q4" s="214"/>
      <c r="R4" s="214"/>
      <c r="S4" s="214"/>
      <c r="T4" s="214"/>
    </row>
    <row r="5" spans="1:20" ht="17.25" customHeight="1">
      <c r="A5" s="1" t="s">
        <v>487</v>
      </c>
      <c r="B5" s="214"/>
      <c r="C5" s="214"/>
      <c r="D5" s="214"/>
      <c r="E5" s="214"/>
      <c r="F5" s="755" t="s">
        <v>508</v>
      </c>
      <c r="G5" s="755"/>
      <c r="H5" s="755"/>
      <c r="I5" s="152"/>
      <c r="J5" s="152"/>
      <c r="K5" s="214"/>
      <c r="L5" s="214"/>
      <c r="M5" s="214"/>
      <c r="N5" s="214"/>
      <c r="O5" s="214"/>
      <c r="P5" s="214"/>
      <c r="Q5" s="214"/>
      <c r="R5" s="214"/>
      <c r="S5" s="214"/>
      <c r="T5" s="7"/>
    </row>
    <row r="6" spans="1:20" ht="17.25" customHeight="1">
      <c r="A6" s="215" t="s">
        <v>223</v>
      </c>
      <c r="B6" s="211"/>
      <c r="C6" s="211"/>
      <c r="D6" s="211"/>
      <c r="E6" s="211"/>
      <c r="F6" s="211"/>
      <c r="G6" s="211"/>
      <c r="H6" s="211"/>
      <c r="I6" s="211"/>
      <c r="J6" s="211"/>
      <c r="K6" s="211"/>
      <c r="L6" s="211"/>
      <c r="M6" s="211"/>
      <c r="N6" s="211"/>
      <c r="O6" s="211"/>
      <c r="P6" s="211"/>
      <c r="Q6" s="211"/>
      <c r="R6" s="211"/>
      <c r="S6" s="211"/>
      <c r="T6" s="3"/>
    </row>
    <row r="7" spans="1:20" ht="17.25" customHeight="1">
      <c r="A7" s="213"/>
      <c r="B7" s="214"/>
      <c r="C7" s="214"/>
      <c r="D7" s="214"/>
      <c r="E7" s="214"/>
      <c r="F7" s="214"/>
      <c r="G7" s="214"/>
      <c r="H7" s="214"/>
      <c r="I7" s="214"/>
      <c r="J7" s="214"/>
      <c r="K7" s="214"/>
      <c r="L7" s="214"/>
      <c r="M7" s="214"/>
      <c r="N7" s="214"/>
      <c r="O7" s="214"/>
      <c r="P7" s="214"/>
      <c r="Q7" s="214"/>
      <c r="R7" s="214"/>
      <c r="S7" s="214"/>
      <c r="T7" s="216"/>
    </row>
    <row r="8" spans="1:20" ht="17.25" customHeight="1">
      <c r="A8" s="212"/>
      <c r="B8" s="7"/>
      <c r="C8" s="7"/>
      <c r="D8" s="7"/>
      <c r="E8" s="7"/>
      <c r="F8" s="7"/>
      <c r="G8" s="7"/>
      <c r="H8" s="7"/>
      <c r="I8" s="7"/>
      <c r="J8" s="7"/>
      <c r="K8" s="7"/>
      <c r="L8" s="7"/>
      <c r="M8" s="7"/>
      <c r="N8" s="7"/>
      <c r="O8" s="7"/>
      <c r="P8" s="7"/>
      <c r="Q8" s="7"/>
      <c r="R8" s="7"/>
      <c r="S8" s="7"/>
      <c r="T8" s="8"/>
    </row>
    <row r="10" spans="1:20" ht="17.25" customHeight="1">
      <c r="A10" s="1" t="s">
        <v>165</v>
      </c>
      <c r="L10" s="1" t="s">
        <v>233</v>
      </c>
    </row>
    <row r="11" spans="1:20" ht="22.5" customHeight="1">
      <c r="A11" s="774" t="s">
        <v>141</v>
      </c>
      <c r="B11" s="775"/>
      <c r="C11" s="756" t="s">
        <v>488</v>
      </c>
      <c r="D11" s="757"/>
      <c r="E11" s="757"/>
      <c r="F11" s="208" t="s">
        <v>490</v>
      </c>
      <c r="G11" s="760" t="s">
        <v>601</v>
      </c>
      <c r="H11" s="760"/>
      <c r="I11" s="760"/>
      <c r="J11" s="761"/>
      <c r="L11" s="749" t="s">
        <v>147</v>
      </c>
      <c r="M11" s="749"/>
      <c r="N11" s="768" t="s">
        <v>488</v>
      </c>
      <c r="O11" s="769"/>
      <c r="P11" s="769"/>
      <c r="Q11" s="766" t="s">
        <v>601</v>
      </c>
      <c r="R11" s="766"/>
      <c r="S11" s="766"/>
      <c r="T11" s="767"/>
    </row>
    <row r="12" spans="1:20" ht="22.5" customHeight="1">
      <c r="A12" s="776"/>
      <c r="B12" s="777"/>
      <c r="C12" s="758"/>
      <c r="D12" s="759"/>
      <c r="E12" s="759"/>
      <c r="F12" s="2" t="s">
        <v>491</v>
      </c>
      <c r="G12" s="762" t="s">
        <v>601</v>
      </c>
      <c r="H12" s="762"/>
      <c r="I12" s="762"/>
      <c r="J12" s="763"/>
      <c r="L12" s="749"/>
      <c r="M12" s="749"/>
      <c r="N12" s="768" t="s">
        <v>489</v>
      </c>
      <c r="O12" s="769"/>
      <c r="P12" s="769"/>
      <c r="Q12" s="766" t="s">
        <v>601</v>
      </c>
      <c r="R12" s="766"/>
      <c r="S12" s="766"/>
      <c r="T12" s="767"/>
    </row>
    <row r="13" spans="1:20" ht="22.5" customHeight="1">
      <c r="A13" s="778"/>
      <c r="B13" s="779"/>
      <c r="C13" s="780" t="s">
        <v>489</v>
      </c>
      <c r="D13" s="781"/>
      <c r="E13" s="781"/>
      <c r="F13" s="7"/>
      <c r="G13" s="764" t="s">
        <v>601</v>
      </c>
      <c r="H13" s="764"/>
      <c r="I13" s="764"/>
      <c r="J13" s="765"/>
      <c r="L13" s="749" t="s">
        <v>600</v>
      </c>
      <c r="M13" s="749"/>
      <c r="N13" s="768" t="s">
        <v>488</v>
      </c>
      <c r="O13" s="769"/>
      <c r="P13" s="769"/>
      <c r="Q13" s="766" t="s">
        <v>601</v>
      </c>
      <c r="R13" s="766"/>
      <c r="S13" s="766"/>
      <c r="T13" s="767"/>
    </row>
    <row r="14" spans="1:20" ht="22.5" customHeight="1">
      <c r="A14" s="774" t="s">
        <v>608</v>
      </c>
      <c r="B14" s="775"/>
      <c r="C14" s="262" t="s">
        <v>496</v>
      </c>
      <c r="D14" s="261"/>
      <c r="E14" s="261"/>
      <c r="F14" s="782"/>
      <c r="G14" s="782"/>
      <c r="H14" s="211" t="s">
        <v>497</v>
      </c>
      <c r="I14" s="211"/>
      <c r="J14" s="3"/>
      <c r="L14" s="749"/>
      <c r="M14" s="749"/>
      <c r="N14" s="768" t="s">
        <v>489</v>
      </c>
      <c r="O14" s="769"/>
      <c r="P14" s="769"/>
      <c r="Q14" s="766" t="s">
        <v>601</v>
      </c>
      <c r="R14" s="766"/>
      <c r="S14" s="766"/>
      <c r="T14" s="767"/>
    </row>
    <row r="15" spans="1:20" ht="22.5" customHeight="1">
      <c r="A15" s="776"/>
      <c r="B15" s="777"/>
      <c r="C15" s="257" t="s">
        <v>498</v>
      </c>
      <c r="D15" s="259"/>
      <c r="E15" s="259"/>
      <c r="F15" s="783"/>
      <c r="G15" s="783"/>
      <c r="H15" s="214" t="s">
        <v>497</v>
      </c>
      <c r="I15" s="214"/>
      <c r="J15" s="216"/>
      <c r="L15" s="749" t="s">
        <v>148</v>
      </c>
      <c r="M15" s="749"/>
      <c r="N15" s="340" t="s">
        <v>149</v>
      </c>
      <c r="O15" s="160"/>
      <c r="P15" s="739"/>
      <c r="Q15" s="739"/>
      <c r="R15" s="739"/>
      <c r="S15" s="739"/>
      <c r="T15" s="740"/>
    </row>
    <row r="16" spans="1:20" ht="22.5" customHeight="1">
      <c r="A16" s="778"/>
      <c r="B16" s="779"/>
      <c r="C16" s="260" t="s">
        <v>499</v>
      </c>
      <c r="D16" s="7"/>
      <c r="E16" s="7"/>
      <c r="F16" s="784"/>
      <c r="G16" s="784"/>
      <c r="H16" s="7" t="s">
        <v>497</v>
      </c>
      <c r="I16" s="341"/>
      <c r="J16" s="342"/>
      <c r="L16" s="736" t="s">
        <v>150</v>
      </c>
      <c r="M16" s="737"/>
      <c r="N16" s="737"/>
      <c r="O16" s="737"/>
      <c r="P16" s="738"/>
      <c r="Q16" s="749" t="s">
        <v>563</v>
      </c>
      <c r="R16" s="749"/>
      <c r="S16" s="749"/>
      <c r="T16" s="749"/>
    </row>
    <row r="18" spans="1:20" ht="17.25" customHeight="1">
      <c r="A18" s="1" t="s">
        <v>166</v>
      </c>
      <c r="M18" s="1" t="s">
        <v>168</v>
      </c>
    </row>
    <row r="19" spans="1:20" ht="22.5" customHeight="1">
      <c r="A19" s="17" t="s">
        <v>408</v>
      </c>
      <c r="M19" s="749" t="s">
        <v>153</v>
      </c>
      <c r="N19" s="749"/>
      <c r="O19" s="749"/>
      <c r="P19" s="534" t="s">
        <v>603</v>
      </c>
      <c r="Q19" s="534"/>
      <c r="R19" s="534"/>
      <c r="S19" s="534"/>
      <c r="T19" s="534"/>
    </row>
    <row r="20" spans="1:20" ht="22.5" customHeight="1">
      <c r="A20" s="736" t="s">
        <v>353</v>
      </c>
      <c r="B20" s="737"/>
      <c r="C20" s="738"/>
      <c r="D20" s="749" t="s">
        <v>151</v>
      </c>
      <c r="E20" s="749"/>
      <c r="F20" s="749"/>
      <c r="G20" s="749"/>
      <c r="H20" s="749" t="s">
        <v>152</v>
      </c>
      <c r="I20" s="749"/>
      <c r="J20" s="749"/>
      <c r="K20" s="749"/>
      <c r="M20" s="749" t="s">
        <v>609</v>
      </c>
      <c r="N20" s="749"/>
      <c r="O20" s="749"/>
      <c r="P20" s="748" t="s">
        <v>614</v>
      </c>
      <c r="Q20" s="748"/>
      <c r="R20" s="748"/>
      <c r="S20" s="748"/>
      <c r="T20" s="748"/>
    </row>
    <row r="21" spans="1:20" ht="22.5" customHeight="1">
      <c r="A21" s="181"/>
      <c r="B21" s="785" t="s">
        <v>493</v>
      </c>
      <c r="C21" s="786"/>
      <c r="D21" s="509" t="s">
        <v>563</v>
      </c>
      <c r="E21" s="537"/>
      <c r="F21" s="537"/>
      <c r="G21" s="510"/>
      <c r="H21" s="604" t="s">
        <v>563</v>
      </c>
      <c r="I21" s="604"/>
      <c r="J21" s="604"/>
      <c r="K21" s="604"/>
      <c r="M21" s="749" t="s">
        <v>156</v>
      </c>
      <c r="N21" s="749"/>
      <c r="O21" s="749"/>
      <c r="P21" s="750" t="s">
        <v>563</v>
      </c>
      <c r="Q21" s="750"/>
      <c r="R21" s="750"/>
      <c r="S21" s="750"/>
      <c r="T21" s="750"/>
    </row>
    <row r="22" spans="1:20" ht="22.5" customHeight="1">
      <c r="A22" s="176"/>
      <c r="B22" s="752" t="s">
        <v>494</v>
      </c>
      <c r="C22" s="753"/>
      <c r="D22" s="773" t="s">
        <v>154</v>
      </c>
      <c r="E22" s="773"/>
      <c r="F22" s="773"/>
      <c r="G22" s="773"/>
      <c r="H22" s="773" t="s">
        <v>155</v>
      </c>
      <c r="I22" s="773"/>
      <c r="J22" s="773"/>
      <c r="K22" s="773"/>
      <c r="M22" s="749"/>
      <c r="N22" s="749"/>
      <c r="O22" s="749"/>
      <c r="P22" s="750"/>
      <c r="Q22" s="750"/>
      <c r="R22" s="750"/>
      <c r="S22" s="750"/>
      <c r="T22" s="750"/>
    </row>
    <row r="23" spans="1:20" ht="22.5" customHeight="1">
      <c r="A23" s="179"/>
      <c r="B23" s="770" t="s">
        <v>495</v>
      </c>
      <c r="C23" s="771"/>
      <c r="D23" s="787" t="s">
        <v>157</v>
      </c>
      <c r="E23" s="787"/>
      <c r="F23" s="787"/>
      <c r="G23" s="787"/>
      <c r="H23" s="787" t="s">
        <v>157</v>
      </c>
      <c r="I23" s="787"/>
      <c r="J23" s="787"/>
      <c r="K23" s="787"/>
      <c r="M23" s="749" t="s">
        <v>158</v>
      </c>
      <c r="N23" s="749"/>
      <c r="O23" s="749"/>
      <c r="P23" s="751"/>
      <c r="Q23" s="751"/>
      <c r="R23" s="751"/>
      <c r="S23" s="751"/>
      <c r="T23" s="751"/>
    </row>
    <row r="24" spans="1:20" ht="22.5" customHeight="1">
      <c r="A24" s="357" t="s">
        <v>492</v>
      </c>
      <c r="M24" s="749"/>
      <c r="N24" s="749"/>
      <c r="O24" s="749"/>
      <c r="P24" s="751"/>
      <c r="Q24" s="751"/>
      <c r="R24" s="751"/>
      <c r="S24" s="751"/>
      <c r="T24" s="751"/>
    </row>
    <row r="25" spans="1:20" ht="22.5" customHeight="1">
      <c r="M25" s="355"/>
      <c r="N25" s="355"/>
      <c r="O25" s="355"/>
      <c r="P25" s="354"/>
      <c r="Q25" s="354"/>
      <c r="R25" s="354"/>
      <c r="S25" s="354"/>
      <c r="T25" s="354"/>
    </row>
    <row r="26" spans="1:20" ht="22.5" customHeight="1">
      <c r="M26" s="355"/>
      <c r="N26" s="355"/>
      <c r="O26" s="355"/>
      <c r="P26" s="354"/>
      <c r="Q26" s="354"/>
      <c r="R26" s="354"/>
      <c r="S26" s="354"/>
      <c r="T26" s="354"/>
    </row>
    <row r="27" spans="1:20" ht="17.25" customHeight="1">
      <c r="A27" s="1" t="s">
        <v>403</v>
      </c>
      <c r="M27" s="1" t="s">
        <v>169</v>
      </c>
      <c r="P27" s="20"/>
      <c r="Q27" s="20"/>
      <c r="R27" s="20"/>
      <c r="S27" s="20"/>
      <c r="T27" s="20"/>
    </row>
    <row r="28" spans="1:20" ht="22.5" customHeight="1">
      <c r="A28" s="736" t="s">
        <v>69</v>
      </c>
      <c r="B28" s="737"/>
      <c r="C28" s="737"/>
      <c r="D28" s="737"/>
      <c r="E28" s="740"/>
      <c r="F28" s="736" t="s">
        <v>167</v>
      </c>
      <c r="G28" s="737"/>
      <c r="H28" s="738"/>
      <c r="I28" s="736" t="s">
        <v>142</v>
      </c>
      <c r="J28" s="737"/>
      <c r="K28" s="738"/>
      <c r="M28" s="749" t="s">
        <v>610</v>
      </c>
      <c r="N28" s="749"/>
      <c r="O28" s="749"/>
      <c r="P28" s="534" t="s">
        <v>603</v>
      </c>
      <c r="Q28" s="534"/>
      <c r="R28" s="534"/>
      <c r="S28" s="534"/>
      <c r="T28" s="534"/>
    </row>
    <row r="29" spans="1:20" ht="22.5" customHeight="1">
      <c r="A29" s="736" t="s">
        <v>143</v>
      </c>
      <c r="B29" s="737"/>
      <c r="C29" s="737"/>
      <c r="D29" s="737"/>
      <c r="E29" s="739"/>
      <c r="F29" s="736" t="s">
        <v>616</v>
      </c>
      <c r="G29" s="737"/>
      <c r="H29" s="738"/>
      <c r="I29" s="736" t="s">
        <v>616</v>
      </c>
      <c r="J29" s="737"/>
      <c r="K29" s="738"/>
      <c r="M29" s="749" t="s">
        <v>611</v>
      </c>
      <c r="N29" s="749"/>
      <c r="O29" s="749"/>
      <c r="P29" s="748" t="s">
        <v>612</v>
      </c>
      <c r="Q29" s="748"/>
      <c r="R29" s="748"/>
      <c r="S29" s="748"/>
      <c r="T29" s="748"/>
    </row>
    <row r="30" spans="1:20" ht="22.5" customHeight="1">
      <c r="A30" s="749" t="s">
        <v>144</v>
      </c>
      <c r="B30" s="749"/>
      <c r="C30" s="749"/>
      <c r="D30" s="749"/>
      <c r="E30" s="772"/>
      <c r="F30" s="736"/>
      <c r="G30" s="739"/>
      <c r="H30" s="739"/>
      <c r="I30" s="737" t="s">
        <v>145</v>
      </c>
      <c r="J30" s="737"/>
      <c r="K30" s="206"/>
      <c r="M30" s="749" t="s">
        <v>613</v>
      </c>
      <c r="N30" s="749"/>
      <c r="O30" s="749"/>
      <c r="P30" s="750" t="s">
        <v>563</v>
      </c>
      <c r="Q30" s="750"/>
      <c r="R30" s="750"/>
      <c r="S30" s="750"/>
      <c r="T30" s="750"/>
    </row>
    <row r="31" spans="1:20" ht="22.5" customHeight="1">
      <c r="A31" s="749" t="s">
        <v>146</v>
      </c>
      <c r="B31" s="749"/>
      <c r="C31" s="749"/>
      <c r="D31" s="749"/>
      <c r="E31" s="772"/>
      <c r="F31" s="736"/>
      <c r="G31" s="739"/>
      <c r="H31" s="739"/>
      <c r="I31" s="737" t="s">
        <v>162</v>
      </c>
      <c r="J31" s="737"/>
      <c r="K31" s="206"/>
      <c r="M31" s="749"/>
      <c r="N31" s="749"/>
      <c r="O31" s="749"/>
      <c r="P31" s="750"/>
      <c r="Q31" s="750"/>
      <c r="R31" s="750"/>
      <c r="S31" s="750"/>
      <c r="T31" s="750"/>
    </row>
    <row r="32" spans="1:20" ht="22.5" customHeight="1">
      <c r="A32" s="18"/>
      <c r="M32" s="749" t="s">
        <v>158</v>
      </c>
      <c r="N32" s="749"/>
      <c r="O32" s="749"/>
      <c r="P32" s="751"/>
      <c r="Q32" s="751"/>
      <c r="R32" s="751"/>
      <c r="S32" s="751"/>
      <c r="T32" s="751"/>
    </row>
    <row r="33" spans="1:20" ht="22.5" customHeight="1">
      <c r="M33" s="749"/>
      <c r="N33" s="749"/>
      <c r="O33" s="749"/>
      <c r="P33" s="751"/>
      <c r="Q33" s="751"/>
      <c r="R33" s="751"/>
      <c r="S33" s="751"/>
      <c r="T33" s="751"/>
    </row>
    <row r="34" spans="1:20" ht="22.5" customHeight="1">
      <c r="M34" s="208"/>
      <c r="N34" s="208"/>
      <c r="O34" s="208"/>
      <c r="P34" s="208"/>
      <c r="Q34" s="208"/>
      <c r="R34" s="208"/>
      <c r="S34" s="208"/>
      <c r="T34" s="208"/>
    </row>
    <row r="35" spans="1:20" ht="17.25" customHeight="1">
      <c r="A35" s="1" t="s">
        <v>209</v>
      </c>
      <c r="M35" s="9"/>
      <c r="N35" s="9"/>
      <c r="O35" s="9"/>
      <c r="P35" s="9"/>
      <c r="Q35" s="9"/>
      <c r="R35" s="9"/>
      <c r="S35" s="9"/>
      <c r="T35" s="9"/>
    </row>
    <row r="36" spans="1:20" ht="22.5" customHeight="1">
      <c r="A36" s="749" t="s">
        <v>159</v>
      </c>
      <c r="B36" s="749"/>
      <c r="C36" s="749"/>
      <c r="D36" s="741" t="s">
        <v>581</v>
      </c>
      <c r="E36" s="742"/>
      <c r="F36" s="742"/>
      <c r="G36" s="742"/>
      <c r="H36" s="742"/>
      <c r="I36" s="742"/>
      <c r="J36" s="742"/>
      <c r="K36" s="736" t="s">
        <v>160</v>
      </c>
      <c r="L36" s="737"/>
      <c r="M36" s="737"/>
      <c r="N36" s="737"/>
      <c r="O36" s="737"/>
      <c r="P36" s="737"/>
      <c r="Q36" s="737"/>
      <c r="R36" s="737"/>
      <c r="S36" s="737"/>
      <c r="T36" s="738"/>
    </row>
    <row r="37" spans="1:20" ht="22.5" customHeight="1">
      <c r="A37" s="749" t="s">
        <v>161</v>
      </c>
      <c r="B37" s="749"/>
      <c r="C37" s="749"/>
      <c r="D37" s="743"/>
      <c r="E37" s="744"/>
      <c r="F37" s="744"/>
      <c r="G37" s="744"/>
      <c r="H37" s="744"/>
      <c r="I37" s="737" t="s">
        <v>580</v>
      </c>
      <c r="J37" s="737"/>
      <c r="K37" s="745"/>
      <c r="L37" s="746"/>
      <c r="M37" s="746"/>
      <c r="N37" s="746"/>
      <c r="O37" s="746"/>
      <c r="P37" s="746"/>
      <c r="Q37" s="746"/>
      <c r="R37" s="746"/>
      <c r="S37" s="746"/>
      <c r="T37" s="747"/>
    </row>
    <row r="38" spans="1:20" ht="14.15" customHeight="1">
      <c r="L38" s="16"/>
    </row>
    <row r="39" spans="1:20" ht="13.15" customHeight="1">
      <c r="I39" s="5"/>
    </row>
  </sheetData>
  <mergeCells count="75">
    <mergeCell ref="I31:J31"/>
    <mergeCell ref="A36:C36"/>
    <mergeCell ref="A11:B13"/>
    <mergeCell ref="A14:B16"/>
    <mergeCell ref="C13:E13"/>
    <mergeCell ref="F14:G14"/>
    <mergeCell ref="F15:G15"/>
    <mergeCell ref="F16:G16"/>
    <mergeCell ref="B21:C21"/>
    <mergeCell ref="I29:K29"/>
    <mergeCell ref="F30:H30"/>
    <mergeCell ref="A20:C20"/>
    <mergeCell ref="I30:J30"/>
    <mergeCell ref="I28:K28"/>
    <mergeCell ref="D23:G23"/>
    <mergeCell ref="H23:K23"/>
    <mergeCell ref="Q16:T16"/>
    <mergeCell ref="M19:O19"/>
    <mergeCell ref="P19:T19"/>
    <mergeCell ref="B23:C23"/>
    <mergeCell ref="A37:C37"/>
    <mergeCell ref="A30:E30"/>
    <mergeCell ref="A31:E31"/>
    <mergeCell ref="F31:H31"/>
    <mergeCell ref="F29:H29"/>
    <mergeCell ref="M20:O20"/>
    <mergeCell ref="D21:G21"/>
    <mergeCell ref="D22:G22"/>
    <mergeCell ref="M21:O22"/>
    <mergeCell ref="H20:K20"/>
    <mergeCell ref="H21:K21"/>
    <mergeCell ref="H22:K22"/>
    <mergeCell ref="P21:T22"/>
    <mergeCell ref="D20:G20"/>
    <mergeCell ref="P28:T28"/>
    <mergeCell ref="M28:O28"/>
    <mergeCell ref="P23:T24"/>
    <mergeCell ref="M23:O24"/>
    <mergeCell ref="F28:H28"/>
    <mergeCell ref="A28:E28"/>
    <mergeCell ref="G13:J13"/>
    <mergeCell ref="Q11:T11"/>
    <mergeCell ref="Q12:T12"/>
    <mergeCell ref="L15:M15"/>
    <mergeCell ref="L11:M12"/>
    <mergeCell ref="Q13:T13"/>
    <mergeCell ref="Q14:T14"/>
    <mergeCell ref="N11:P11"/>
    <mergeCell ref="N12:P12"/>
    <mergeCell ref="N13:P13"/>
    <mergeCell ref="N14:P14"/>
    <mergeCell ref="L13:M14"/>
    <mergeCell ref="D2:F2"/>
    <mergeCell ref="D3:F3"/>
    <mergeCell ref="F5:H5"/>
    <mergeCell ref="C11:E11"/>
    <mergeCell ref="C12:E12"/>
    <mergeCell ref="G11:J11"/>
    <mergeCell ref="G12:J12"/>
    <mergeCell ref="L16:P16"/>
    <mergeCell ref="P15:T15"/>
    <mergeCell ref="D36:J36"/>
    <mergeCell ref="I37:J37"/>
    <mergeCell ref="D37:H37"/>
    <mergeCell ref="K36:T36"/>
    <mergeCell ref="K37:T37"/>
    <mergeCell ref="P20:T20"/>
    <mergeCell ref="M29:O29"/>
    <mergeCell ref="P29:T29"/>
    <mergeCell ref="M30:O31"/>
    <mergeCell ref="P30:T31"/>
    <mergeCell ref="M32:O33"/>
    <mergeCell ref="P32:T33"/>
    <mergeCell ref="A29:E29"/>
    <mergeCell ref="B22:C22"/>
  </mergeCells>
  <phoneticPr fontId="1"/>
  <conditionalFormatting sqref="H20:K23">
    <cfRule type="expression" dxfId="13" priority="11">
      <formula>AND($A$21="○",$A$22&lt;&gt;"○",$A$23&lt;&gt;"○",$D$21="無")</formula>
    </cfRule>
  </conditionalFormatting>
  <conditionalFormatting sqref="D22:G23">
    <cfRule type="expression" dxfId="12" priority="10">
      <formula>$D$21="無"</formula>
    </cfRule>
  </conditionalFormatting>
  <conditionalFormatting sqref="H22:K23">
    <cfRule type="expression" dxfId="11" priority="9">
      <formula>$H$21="無"</formula>
    </cfRule>
  </conditionalFormatting>
  <conditionalFormatting sqref="M20:T20">
    <cfRule type="expression" dxfId="10" priority="8">
      <formula>$P19="無"</formula>
    </cfRule>
  </conditionalFormatting>
  <conditionalFormatting sqref="M21:T24">
    <cfRule type="expression" dxfId="9" priority="6" stopIfTrue="1">
      <formula>$P$19="無"</formula>
    </cfRule>
  </conditionalFormatting>
  <conditionalFormatting sqref="M23:T24">
    <cfRule type="expression" dxfId="8" priority="7">
      <formula>$P$21="無"</formula>
    </cfRule>
  </conditionalFormatting>
  <conditionalFormatting sqref="M29:T29">
    <cfRule type="expression" dxfId="7" priority="5">
      <formula>$P28="無"</formula>
    </cfRule>
  </conditionalFormatting>
  <conditionalFormatting sqref="M30:T33">
    <cfRule type="expression" dxfId="6" priority="3" stopIfTrue="1">
      <formula>$P$28="無"</formula>
    </cfRule>
  </conditionalFormatting>
  <conditionalFormatting sqref="M32:T33">
    <cfRule type="expression" dxfId="5" priority="4">
      <formula>$P$30="無"</formula>
    </cfRule>
  </conditionalFormatting>
  <conditionalFormatting sqref="A37:J37">
    <cfRule type="expression" dxfId="4" priority="2">
      <formula>$D$36="無"</formula>
    </cfRule>
  </conditionalFormatting>
  <conditionalFormatting sqref="K36:T37">
    <cfRule type="expression" dxfId="3" priority="1">
      <formula>OR($D$36="無",$D$37&gt;0)</formula>
    </cfRule>
  </conditionalFormatting>
  <dataValidations count="9">
    <dataValidation type="list" allowBlank="1" showInputMessage="1" sqref="D2:D3 F5" xr:uid="{00000000-0002-0000-0C00-000000000000}">
      <formula1>"（　有　・　無　）,（　有　）,（　無　）"</formula1>
    </dataValidation>
    <dataValidation type="list" allowBlank="1" showInputMessage="1" sqref="Q11:T14 G11:J13" xr:uid="{00000000-0002-0000-0C00-000001000000}">
      <formula1>"　　　時　　分頃～"</formula1>
    </dataValidation>
    <dataValidation type="list" allowBlank="1" showInputMessage="1" sqref="Q16:T16 D21:K21" xr:uid="{00000000-0002-0000-0C00-000002000000}">
      <formula1>"有　・　無,有,無"</formula1>
    </dataValidation>
    <dataValidation type="list" allowBlank="1" showInputMessage="1" sqref="P19:T19 P28:T28" xr:uid="{00000000-0002-0000-0C00-000003000000}">
      <formula1>"　有　　・　　無,有,無"</formula1>
    </dataValidation>
    <dataValidation type="list" allowBlank="1" showInputMessage="1" sqref="A21:A23" xr:uid="{00000000-0002-0000-0C00-000004000000}">
      <formula1>"○"</formula1>
    </dataValidation>
    <dataValidation type="list" allowBlank="1" showInputMessage="1" sqref="D23:K23" xr:uid="{00000000-0002-0000-0C00-000005000000}">
      <formula1>"　　年 　月 　日実施"</formula1>
    </dataValidation>
    <dataValidation type="list" allowBlank="1" showInputMessage="1" sqref="F29:K29" xr:uid="{00000000-0002-0000-0C00-000006000000}">
      <formula1>"有 ・ 無,有,無"</formula1>
    </dataValidation>
    <dataValidation type="list" allowBlank="1" showInputMessage="1" sqref="D36" xr:uid="{00000000-0002-0000-0C00-000007000000}">
      <formula1>"有(主食副食とも ・ 副食のみ)　・　無,有（ 主食、副食とも ）,有（ 副食のみ ）,無"</formula1>
    </dataValidation>
    <dataValidation type="list" allowBlank="1" showInputMessage="1" sqref="P21:T22 P30:T31" xr:uid="{00000000-0002-0000-0C00-000008000000}">
      <formula1>"有　・　無,無,有(　　　　　)"</formula1>
    </dataValidation>
  </dataValidations>
  <printOptions horizontalCentered="1"/>
  <pageMargins left="0.59055118110236227" right="0.59055118110236227" top="0.59055118110236227" bottom="0.39370078740157483" header="0.39370078740157483" footer="0.19685039370078741"/>
  <pageSetup paperSize="9" orientation="portrait" r:id="rId1"/>
  <headerFooter alignWithMargins="0">
    <oddFooter>&amp;C保育所－&amp;A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A35"/>
  <sheetViews>
    <sheetView view="pageBreakPreview" zoomScaleNormal="100" workbookViewId="0"/>
  </sheetViews>
  <sheetFormatPr defaultColWidth="3.6328125" defaultRowHeight="27" customHeight="1"/>
  <cols>
    <col min="1" max="1" width="3.6328125" style="1" customWidth="1"/>
    <col min="2" max="2" width="10.26953125" style="1" customWidth="1"/>
    <col min="3" max="7" width="6.90625" style="1" customWidth="1"/>
    <col min="8" max="8" width="2.26953125" style="1" customWidth="1"/>
    <col min="9" max="9" width="9.453125" style="1" customWidth="1"/>
    <col min="10" max="10" width="3.453125" style="1" customWidth="1"/>
    <col min="11" max="11" width="3.6328125" style="1" customWidth="1"/>
    <col min="12" max="12" width="4.7265625" style="1" customWidth="1"/>
    <col min="13" max="15" width="7.08984375" style="1" customWidth="1"/>
    <col min="16" max="20" width="2.36328125" style="1" customWidth="1"/>
    <col min="21" max="16384" width="3.6328125" style="1"/>
  </cols>
  <sheetData>
    <row r="1" spans="1:27" ht="25.15" customHeight="1">
      <c r="A1" s="243" t="s">
        <v>407</v>
      </c>
      <c r="L1" s="138"/>
    </row>
    <row r="2" spans="1:27" ht="25.15" customHeight="1">
      <c r="A2" s="822" t="s">
        <v>505</v>
      </c>
      <c r="B2" s="822"/>
      <c r="C2" s="822"/>
      <c r="D2" s="822"/>
      <c r="E2" s="822"/>
      <c r="F2" s="822"/>
      <c r="G2" s="822"/>
      <c r="H2" s="822"/>
      <c r="I2" s="822"/>
      <c r="J2" s="822"/>
      <c r="K2" s="822"/>
      <c r="L2" s="822"/>
      <c r="M2" s="822"/>
      <c r="N2" s="822"/>
      <c r="O2" s="822"/>
    </row>
    <row r="3" spans="1:27" ht="25.15" customHeight="1">
      <c r="A3" s="128" t="s">
        <v>535</v>
      </c>
      <c r="B3" s="20"/>
      <c r="C3" s="20"/>
      <c r="D3" s="20"/>
      <c r="E3" s="20"/>
      <c r="F3" s="20"/>
      <c r="G3" s="20"/>
      <c r="I3" s="244" t="s">
        <v>235</v>
      </c>
    </row>
    <row r="4" spans="1:27" ht="25.15" customHeight="1">
      <c r="A4" s="20" t="s">
        <v>529</v>
      </c>
      <c r="B4" s="20"/>
      <c r="C4" s="239" t="s">
        <v>524</v>
      </c>
      <c r="D4" s="240" t="s">
        <v>525</v>
      </c>
      <c r="E4" s="240" t="s">
        <v>526</v>
      </c>
      <c r="F4" s="240" t="s">
        <v>527</v>
      </c>
      <c r="G4" s="241" t="s">
        <v>528</v>
      </c>
      <c r="H4" s="136"/>
      <c r="I4" s="245" t="s">
        <v>522</v>
      </c>
      <c r="J4" s="245"/>
      <c r="K4" s="245"/>
      <c r="L4" s="246"/>
      <c r="M4" s="841" t="s">
        <v>598</v>
      </c>
      <c r="N4" s="841"/>
      <c r="O4" s="841"/>
    </row>
    <row r="5" spans="1:27" ht="25.15" customHeight="1">
      <c r="A5" s="137"/>
      <c r="B5" s="330" t="s">
        <v>536</v>
      </c>
      <c r="C5" s="303"/>
      <c r="D5" s="304"/>
      <c r="E5" s="305"/>
      <c r="F5" s="305"/>
      <c r="G5" s="306"/>
      <c r="H5" s="136"/>
      <c r="I5" s="247" t="s">
        <v>504</v>
      </c>
      <c r="J5" s="246"/>
      <c r="K5" s="837"/>
      <c r="L5" s="837"/>
      <c r="M5" s="837"/>
      <c r="N5" s="246" t="s">
        <v>501</v>
      </c>
      <c r="O5" s="351"/>
    </row>
    <row r="6" spans="1:27" ht="25.15" customHeight="1">
      <c r="A6" s="20" t="s">
        <v>530</v>
      </c>
      <c r="B6" s="20"/>
      <c r="C6" s="20" t="s">
        <v>520</v>
      </c>
      <c r="D6" s="20"/>
      <c r="E6" s="20" t="s">
        <v>521</v>
      </c>
      <c r="F6" s="20"/>
      <c r="G6" s="20"/>
      <c r="H6" s="136"/>
      <c r="I6" s="247" t="s">
        <v>534</v>
      </c>
      <c r="J6" s="246"/>
      <c r="K6" s="248"/>
      <c r="L6" s="248"/>
      <c r="M6" s="842" t="s">
        <v>598</v>
      </c>
      <c r="N6" s="842"/>
      <c r="O6" s="842"/>
      <c r="X6" s="5"/>
    </row>
    <row r="7" spans="1:27" ht="25.15" customHeight="1">
      <c r="A7" s="20" t="s">
        <v>531</v>
      </c>
      <c r="B7" s="20"/>
      <c r="C7" s="501" t="s">
        <v>594</v>
      </c>
      <c r="D7" s="398"/>
      <c r="E7" s="398"/>
      <c r="F7" s="398"/>
      <c r="G7" s="399"/>
      <c r="H7" s="136"/>
      <c r="I7" s="4"/>
      <c r="X7" s="5"/>
    </row>
    <row r="8" spans="1:27" ht="25.15" customHeight="1">
      <c r="A8" s="852" t="s">
        <v>532</v>
      </c>
      <c r="B8" s="852"/>
      <c r="C8" s="92" t="s">
        <v>537</v>
      </c>
      <c r="D8" s="242"/>
      <c r="E8" s="242"/>
      <c r="F8" s="854" t="s">
        <v>617</v>
      </c>
      <c r="G8" s="491"/>
      <c r="H8" s="234"/>
      <c r="I8" s="4"/>
      <c r="X8" s="5"/>
    </row>
    <row r="9" spans="1:27" ht="25.15" customHeight="1">
      <c r="A9" s="853" t="s">
        <v>533</v>
      </c>
      <c r="B9" s="853"/>
      <c r="C9" s="92" t="s">
        <v>619</v>
      </c>
      <c r="D9" s="242"/>
      <c r="E9" s="242"/>
      <c r="F9" s="854" t="s">
        <v>618</v>
      </c>
      <c r="G9" s="491"/>
      <c r="I9" s="244" t="s">
        <v>236</v>
      </c>
      <c r="X9" s="214"/>
      <c r="Y9" s="220"/>
      <c r="Z9" s="220"/>
      <c r="AA9" s="220"/>
    </row>
    <row r="10" spans="1:27" ht="25.15" customHeight="1">
      <c r="A10" s="244" t="s">
        <v>566</v>
      </c>
      <c r="I10" s="205" t="s">
        <v>42</v>
      </c>
      <c r="J10" s="736" t="s">
        <v>112</v>
      </c>
      <c r="K10" s="738"/>
      <c r="L10" s="217" t="s">
        <v>113</v>
      </c>
      <c r="M10" s="238" t="s">
        <v>114</v>
      </c>
      <c r="N10" s="210" t="s">
        <v>115</v>
      </c>
      <c r="O10" s="207" t="s">
        <v>116</v>
      </c>
      <c r="X10" s="220"/>
      <c r="Y10" s="220"/>
      <c r="Z10" s="220"/>
      <c r="AA10" s="220"/>
    </row>
    <row r="11" spans="1:27" ht="25.15" customHeight="1">
      <c r="A11" s="790"/>
      <c r="B11" s="791"/>
      <c r="C11" s="791"/>
      <c r="D11" s="791"/>
      <c r="E11" s="791"/>
      <c r="F11" s="791"/>
      <c r="G11" s="792"/>
      <c r="I11" s="217" t="s">
        <v>361</v>
      </c>
      <c r="J11" s="205"/>
      <c r="K11" s="163" t="s">
        <v>592</v>
      </c>
      <c r="L11" s="297" t="s">
        <v>593</v>
      </c>
      <c r="M11" s="295" t="s">
        <v>502</v>
      </c>
      <c r="N11" s="252" t="s">
        <v>502</v>
      </c>
      <c r="O11" s="192" t="s">
        <v>502</v>
      </c>
      <c r="X11" s="220"/>
      <c r="Y11" s="220"/>
      <c r="Z11" s="220"/>
      <c r="AA11" s="220"/>
    </row>
    <row r="12" spans="1:27" ht="25.15" customHeight="1">
      <c r="A12" s="793"/>
      <c r="B12" s="794"/>
      <c r="C12" s="794"/>
      <c r="D12" s="794"/>
      <c r="E12" s="794"/>
      <c r="F12" s="794"/>
      <c r="G12" s="795"/>
      <c r="I12" s="133" t="s">
        <v>360</v>
      </c>
      <c r="J12" s="205"/>
      <c r="K12" s="163" t="s">
        <v>592</v>
      </c>
      <c r="L12" s="297"/>
      <c r="M12" s="134"/>
      <c r="N12" s="135"/>
      <c r="O12" s="192" t="s">
        <v>502</v>
      </c>
      <c r="X12" s="220"/>
      <c r="Y12" s="220"/>
      <c r="Z12" s="220"/>
      <c r="AA12" s="220"/>
    </row>
    <row r="13" spans="1:27" ht="25.15" customHeight="1">
      <c r="A13" s="244" t="s">
        <v>234</v>
      </c>
      <c r="I13" s="254" t="s">
        <v>110</v>
      </c>
      <c r="J13" s="254"/>
      <c r="K13" s="307" t="s">
        <v>584</v>
      </c>
      <c r="L13" s="302"/>
      <c r="M13" s="295" t="s">
        <v>502</v>
      </c>
      <c r="N13" s="296" t="s">
        <v>502</v>
      </c>
      <c r="O13" s="255" t="s">
        <v>502</v>
      </c>
    </row>
    <row r="14" spans="1:27" ht="25.15" customHeight="1">
      <c r="A14" s="843" t="s">
        <v>94</v>
      </c>
      <c r="B14" s="782"/>
      <c r="C14" s="844"/>
      <c r="D14" s="827" t="s">
        <v>565</v>
      </c>
      <c r="E14" s="843" t="s">
        <v>95</v>
      </c>
      <c r="F14" s="782"/>
      <c r="G14" s="844"/>
      <c r="I14" s="253" t="s">
        <v>111</v>
      </c>
      <c r="J14" s="254"/>
      <c r="K14" s="307" t="s">
        <v>584</v>
      </c>
      <c r="L14" s="302"/>
      <c r="M14" s="295" t="s">
        <v>502</v>
      </c>
      <c r="N14" s="296" t="s">
        <v>502</v>
      </c>
      <c r="O14" s="255" t="s">
        <v>502</v>
      </c>
    </row>
    <row r="15" spans="1:27" ht="17.25" customHeight="1">
      <c r="A15" s="845"/>
      <c r="B15" s="784"/>
      <c r="C15" s="846"/>
      <c r="D15" s="828"/>
      <c r="E15" s="845"/>
      <c r="F15" s="784"/>
      <c r="G15" s="846"/>
      <c r="I15" s="829" t="s">
        <v>242</v>
      </c>
      <c r="J15" s="829"/>
      <c r="K15" s="829"/>
      <c r="L15" s="829"/>
      <c r="M15" s="829"/>
      <c r="N15" s="829"/>
      <c r="O15" s="829"/>
    </row>
    <row r="16" spans="1:27" ht="25.15" customHeight="1">
      <c r="A16" s="823" t="s">
        <v>211</v>
      </c>
      <c r="B16" s="736" t="s">
        <v>97</v>
      </c>
      <c r="C16" s="737"/>
      <c r="D16" s="233" t="s">
        <v>502</v>
      </c>
      <c r="E16" s="839" t="s">
        <v>563</v>
      </c>
      <c r="F16" s="840"/>
      <c r="G16" s="237">
        <v>0</v>
      </c>
      <c r="I16" s="244" t="s">
        <v>237</v>
      </c>
    </row>
    <row r="17" spans="1:15" ht="25.15" customHeight="1">
      <c r="A17" s="823"/>
      <c r="B17" s="736" t="s">
        <v>98</v>
      </c>
      <c r="C17" s="737"/>
      <c r="D17" s="339" t="s">
        <v>502</v>
      </c>
      <c r="E17" s="839" t="s">
        <v>563</v>
      </c>
      <c r="F17" s="840"/>
      <c r="G17" s="237">
        <v>0</v>
      </c>
      <c r="I17" s="847" t="s">
        <v>523</v>
      </c>
      <c r="J17" s="848"/>
      <c r="K17" s="501" t="s">
        <v>96</v>
      </c>
      <c r="L17" s="399"/>
      <c r="M17" s="847" t="s">
        <v>117</v>
      </c>
      <c r="N17" s="849"/>
      <c r="O17" s="346" t="s">
        <v>502</v>
      </c>
    </row>
    <row r="18" spans="1:15" ht="25.15" customHeight="1">
      <c r="A18" s="823"/>
      <c r="B18" s="847" t="s">
        <v>99</v>
      </c>
      <c r="C18" s="848"/>
      <c r="D18" s="350"/>
      <c r="E18" s="783" t="s">
        <v>595</v>
      </c>
      <c r="F18" s="783"/>
      <c r="G18" s="838"/>
      <c r="I18" s="15"/>
      <c r="J18" s="15"/>
      <c r="K18" s="2"/>
      <c r="L18" s="2"/>
      <c r="M18" s="2"/>
      <c r="N18" s="15"/>
      <c r="O18" s="2"/>
    </row>
    <row r="19" spans="1:15" ht="25.15" customHeight="1">
      <c r="A19" s="823"/>
      <c r="B19" s="847" t="s">
        <v>126</v>
      </c>
      <c r="C19" s="848"/>
      <c r="D19" s="233" t="s">
        <v>502</v>
      </c>
      <c r="E19" s="839" t="s">
        <v>563</v>
      </c>
      <c r="F19" s="840"/>
      <c r="G19" s="237">
        <v>0</v>
      </c>
      <c r="I19" s="244" t="s">
        <v>238</v>
      </c>
    </row>
    <row r="20" spans="1:15" ht="25.15" customHeight="1">
      <c r="A20" s="823" t="s">
        <v>241</v>
      </c>
      <c r="B20" s="736" t="s">
        <v>212</v>
      </c>
      <c r="C20" s="737"/>
      <c r="D20" s="233" t="s">
        <v>502</v>
      </c>
      <c r="E20" s="839" t="s">
        <v>563</v>
      </c>
      <c r="F20" s="840"/>
      <c r="G20" s="301">
        <v>0</v>
      </c>
      <c r="I20" s="209" t="s">
        <v>244</v>
      </c>
      <c r="J20" s="824" t="s">
        <v>597</v>
      </c>
      <c r="K20" s="824"/>
      <c r="L20" s="824"/>
      <c r="M20" s="824"/>
      <c r="N20" s="824"/>
      <c r="O20" s="824"/>
    </row>
    <row r="21" spans="1:15" ht="25.15" customHeight="1">
      <c r="A21" s="772"/>
      <c r="B21" s="736" t="s">
        <v>100</v>
      </c>
      <c r="C21" s="737"/>
      <c r="D21" s="233" t="s">
        <v>502</v>
      </c>
      <c r="E21" s="839" t="s">
        <v>563</v>
      </c>
      <c r="F21" s="840"/>
      <c r="G21" s="237">
        <v>0</v>
      </c>
      <c r="I21" s="796" t="s">
        <v>245</v>
      </c>
      <c r="J21" s="825" t="s">
        <v>506</v>
      </c>
      <c r="K21" s="826"/>
      <c r="L21" s="832"/>
      <c r="M21" s="833"/>
      <c r="N21" s="833"/>
      <c r="O21" s="834"/>
    </row>
    <row r="22" spans="1:15" ht="25.15" customHeight="1">
      <c r="A22" s="772"/>
      <c r="B22" s="736" t="s">
        <v>101</v>
      </c>
      <c r="C22" s="737"/>
      <c r="D22" s="233" t="s">
        <v>502</v>
      </c>
      <c r="E22" s="839" t="s">
        <v>563</v>
      </c>
      <c r="F22" s="840"/>
      <c r="G22" s="237">
        <v>0</v>
      </c>
      <c r="I22" s="830"/>
      <c r="J22" s="758"/>
      <c r="K22" s="814"/>
      <c r="L22" s="814"/>
      <c r="M22" s="814"/>
      <c r="N22" s="814"/>
      <c r="O22" s="815"/>
    </row>
    <row r="23" spans="1:15" ht="25.15" customHeight="1">
      <c r="A23" s="772"/>
      <c r="B23" s="736" t="s">
        <v>102</v>
      </c>
      <c r="C23" s="737"/>
      <c r="D23" s="233" t="s">
        <v>502</v>
      </c>
      <c r="E23" s="689" t="s">
        <v>563</v>
      </c>
      <c r="F23" s="690"/>
      <c r="G23" s="713"/>
      <c r="I23" s="830"/>
      <c r="J23" s="835" t="s">
        <v>507</v>
      </c>
      <c r="K23" s="836"/>
      <c r="L23" s="759"/>
      <c r="M23" s="814"/>
      <c r="N23" s="814"/>
      <c r="O23" s="815"/>
    </row>
    <row r="24" spans="1:15" ht="25.15" customHeight="1">
      <c r="A24" s="772"/>
      <c r="B24" s="736" t="s">
        <v>103</v>
      </c>
      <c r="C24" s="737"/>
      <c r="D24" s="233" t="s">
        <v>502</v>
      </c>
      <c r="E24" s="689" t="s">
        <v>563</v>
      </c>
      <c r="F24" s="690"/>
      <c r="G24" s="713"/>
      <c r="I24" s="831"/>
      <c r="J24" s="758"/>
      <c r="K24" s="814"/>
      <c r="L24" s="814"/>
      <c r="M24" s="814"/>
      <c r="N24" s="814"/>
      <c r="O24" s="815"/>
    </row>
    <row r="25" spans="1:15" ht="25.15" customHeight="1">
      <c r="A25" s="772"/>
      <c r="B25" s="736" t="s">
        <v>104</v>
      </c>
      <c r="C25" s="737"/>
      <c r="D25" s="339" t="s">
        <v>502</v>
      </c>
      <c r="E25" s="689" t="s">
        <v>563</v>
      </c>
      <c r="F25" s="690"/>
      <c r="G25" s="713"/>
      <c r="I25" s="796" t="s">
        <v>582</v>
      </c>
      <c r="J25" s="799"/>
      <c r="K25" s="800"/>
      <c r="L25" s="800"/>
      <c r="M25" s="800"/>
      <c r="N25" s="800"/>
      <c r="O25" s="801"/>
    </row>
    <row r="26" spans="1:15" ht="25.15" customHeight="1">
      <c r="A26" s="772"/>
      <c r="B26" s="736" t="s">
        <v>105</v>
      </c>
      <c r="C26" s="737"/>
      <c r="D26" s="233" t="s">
        <v>502</v>
      </c>
      <c r="E26" s="689" t="s">
        <v>563</v>
      </c>
      <c r="F26" s="690"/>
      <c r="G26" s="713"/>
      <c r="I26" s="797"/>
      <c r="J26" s="802"/>
      <c r="K26" s="803"/>
      <c r="L26" s="803"/>
      <c r="M26" s="803"/>
      <c r="N26" s="803"/>
      <c r="O26" s="804"/>
    </row>
    <row r="27" spans="1:15" ht="25.15" customHeight="1">
      <c r="A27" s="772"/>
      <c r="B27" s="736" t="s">
        <v>106</v>
      </c>
      <c r="C27" s="737"/>
      <c r="D27" s="347" t="s">
        <v>502</v>
      </c>
      <c r="E27" s="689" t="s">
        <v>563</v>
      </c>
      <c r="F27" s="690"/>
      <c r="G27" s="713"/>
      <c r="I27" s="798"/>
      <c r="J27" s="805"/>
      <c r="K27" s="806"/>
      <c r="L27" s="806"/>
      <c r="M27" s="806"/>
      <c r="N27" s="806"/>
      <c r="O27" s="807"/>
    </row>
    <row r="28" spans="1:15" ht="25.15" customHeight="1">
      <c r="A28" s="772"/>
      <c r="B28" s="820" t="s">
        <v>243</v>
      </c>
      <c r="C28" s="821"/>
      <c r="D28" s="347" t="s">
        <v>502</v>
      </c>
      <c r="E28" s="689" t="s">
        <v>503</v>
      </c>
      <c r="F28" s="690"/>
      <c r="G28" s="713"/>
      <c r="I28" s="6"/>
      <c r="J28" s="259"/>
      <c r="K28" s="258"/>
      <c r="L28" s="258"/>
      <c r="M28" s="258"/>
      <c r="N28" s="258"/>
      <c r="O28" s="258"/>
    </row>
    <row r="29" spans="1:15" ht="25.15" customHeight="1">
      <c r="A29" s="772"/>
      <c r="B29" s="847" t="s">
        <v>127</v>
      </c>
      <c r="C29" s="848"/>
      <c r="D29" s="233" t="s">
        <v>502</v>
      </c>
      <c r="E29" s="839" t="s">
        <v>563</v>
      </c>
      <c r="F29" s="840"/>
      <c r="G29" s="237">
        <v>0</v>
      </c>
      <c r="I29" s="244" t="s">
        <v>239</v>
      </c>
      <c r="J29" s="214"/>
      <c r="K29" s="220"/>
      <c r="L29" s="220"/>
      <c r="M29" s="220"/>
      <c r="N29" s="220"/>
      <c r="O29" s="220"/>
    </row>
    <row r="30" spans="1:15" ht="25.15" customHeight="1">
      <c r="A30" s="772"/>
      <c r="B30" s="736" t="s">
        <v>107</v>
      </c>
      <c r="C30" s="737"/>
      <c r="D30" s="233" t="s">
        <v>502</v>
      </c>
      <c r="E30" s="839" t="s">
        <v>563</v>
      </c>
      <c r="F30" s="840"/>
      <c r="G30" s="237">
        <v>0</v>
      </c>
      <c r="I30" s="808" t="s">
        <v>118</v>
      </c>
      <c r="J30" s="809"/>
      <c r="K30" s="809"/>
      <c r="L30" s="810" t="s">
        <v>596</v>
      </c>
      <c r="M30" s="810"/>
      <c r="N30" s="810"/>
      <c r="O30" s="811"/>
    </row>
    <row r="31" spans="1:15" ht="25.15" customHeight="1">
      <c r="A31" s="772"/>
      <c r="B31" s="736" t="s">
        <v>210</v>
      </c>
      <c r="C31" s="737"/>
      <c r="D31" s="233" t="s">
        <v>502</v>
      </c>
      <c r="E31" s="689" t="s">
        <v>563</v>
      </c>
      <c r="F31" s="690"/>
      <c r="G31" s="713"/>
      <c r="I31" s="812" t="s">
        <v>583</v>
      </c>
      <c r="J31" s="813"/>
      <c r="K31" s="813"/>
      <c r="L31" s="816"/>
      <c r="M31" s="816"/>
      <c r="N31" s="816"/>
      <c r="O31" s="817"/>
    </row>
    <row r="32" spans="1:15" ht="25.15" customHeight="1">
      <c r="A32" s="772"/>
      <c r="B32" s="736" t="s">
        <v>108</v>
      </c>
      <c r="C32" s="737"/>
      <c r="D32" s="233" t="s">
        <v>502</v>
      </c>
      <c r="E32" s="689" t="s">
        <v>563</v>
      </c>
      <c r="F32" s="690"/>
      <c r="G32" s="713"/>
      <c r="I32" s="808" t="s">
        <v>119</v>
      </c>
      <c r="J32" s="809"/>
      <c r="K32" s="809"/>
      <c r="L32" s="818" t="s">
        <v>596</v>
      </c>
      <c r="M32" s="819"/>
      <c r="N32" s="264" t="s">
        <v>120</v>
      </c>
      <c r="O32" s="265"/>
    </row>
    <row r="33" spans="1:15" ht="25.15" customHeight="1">
      <c r="A33" s="850" t="s">
        <v>213</v>
      </c>
      <c r="B33" s="851"/>
      <c r="C33" s="851"/>
      <c r="D33" s="255" t="s">
        <v>502</v>
      </c>
      <c r="E33" s="689" t="s">
        <v>563</v>
      </c>
      <c r="F33" s="690"/>
      <c r="G33" s="713"/>
      <c r="I33" s="266" t="s">
        <v>564</v>
      </c>
      <c r="J33" s="788"/>
      <c r="K33" s="788"/>
      <c r="L33" s="788"/>
      <c r="M33" s="788"/>
      <c r="N33" s="788"/>
      <c r="O33" s="789"/>
    </row>
    <row r="34" spans="1:15" ht="4.5" customHeight="1"/>
    <row r="35" spans="1:15" ht="13.9" customHeight="1">
      <c r="H35" s="5"/>
    </row>
  </sheetData>
  <mergeCells count="73">
    <mergeCell ref="E31:G31"/>
    <mergeCell ref="E26:G26"/>
    <mergeCell ref="E27:G27"/>
    <mergeCell ref="E28:G28"/>
    <mergeCell ref="A8:B8"/>
    <mergeCell ref="A9:B9"/>
    <mergeCell ref="F8:G8"/>
    <mergeCell ref="F9:G9"/>
    <mergeCell ref="E19:F19"/>
    <mergeCell ref="A14:C15"/>
    <mergeCell ref="B16:C16"/>
    <mergeCell ref="B17:C17"/>
    <mergeCell ref="B18:C18"/>
    <mergeCell ref="B19:C19"/>
    <mergeCell ref="B29:C29"/>
    <mergeCell ref="E29:F29"/>
    <mergeCell ref="E32:G32"/>
    <mergeCell ref="E33:G33"/>
    <mergeCell ref="E30:F30"/>
    <mergeCell ref="M4:O4"/>
    <mergeCell ref="M6:O6"/>
    <mergeCell ref="E14:G15"/>
    <mergeCell ref="E16:F16"/>
    <mergeCell ref="E17:F17"/>
    <mergeCell ref="I17:J17"/>
    <mergeCell ref="M17:N17"/>
    <mergeCell ref="K17:L17"/>
    <mergeCell ref="C7:G7"/>
    <mergeCell ref="B30:C30"/>
    <mergeCell ref="B31:C31"/>
    <mergeCell ref="B32:C32"/>
    <mergeCell ref="A33:C33"/>
    <mergeCell ref="K5:M5"/>
    <mergeCell ref="E18:G18"/>
    <mergeCell ref="E23:G23"/>
    <mergeCell ref="E24:G24"/>
    <mergeCell ref="E25:G25"/>
    <mergeCell ref="J10:K10"/>
    <mergeCell ref="E20:F20"/>
    <mergeCell ref="E21:F21"/>
    <mergeCell ref="E22:F22"/>
    <mergeCell ref="A2:O2"/>
    <mergeCell ref="A20:A32"/>
    <mergeCell ref="J20:O20"/>
    <mergeCell ref="L23:O23"/>
    <mergeCell ref="J21:K21"/>
    <mergeCell ref="D14:D15"/>
    <mergeCell ref="I15:O15"/>
    <mergeCell ref="A16:A19"/>
    <mergeCell ref="I21:I24"/>
    <mergeCell ref="J22:O22"/>
    <mergeCell ref="L21:O21"/>
    <mergeCell ref="J23:K23"/>
    <mergeCell ref="B20:C20"/>
    <mergeCell ref="B21:C21"/>
    <mergeCell ref="B22:C22"/>
    <mergeCell ref="B23:C23"/>
    <mergeCell ref="J33:O33"/>
    <mergeCell ref="A11:G12"/>
    <mergeCell ref="I25:I27"/>
    <mergeCell ref="J25:O27"/>
    <mergeCell ref="I30:K30"/>
    <mergeCell ref="L30:O30"/>
    <mergeCell ref="I31:K31"/>
    <mergeCell ref="J24:O24"/>
    <mergeCell ref="L31:O31"/>
    <mergeCell ref="I32:K32"/>
    <mergeCell ref="L32:M32"/>
    <mergeCell ref="B24:C24"/>
    <mergeCell ref="B25:C25"/>
    <mergeCell ref="B26:C26"/>
    <mergeCell ref="B27:C27"/>
    <mergeCell ref="B28:C28"/>
  </mergeCells>
  <phoneticPr fontId="1"/>
  <conditionalFormatting sqref="I25:O27">
    <cfRule type="expression" dxfId="2" priority="3">
      <formula>OR(AND($L$21="なし",$L$23="なし"),$J$20="昨年度実施なし")</formula>
    </cfRule>
  </conditionalFormatting>
  <conditionalFormatting sqref="A8:G9">
    <cfRule type="expression" dxfId="1" priority="2">
      <formula>$C$7="指定なし"</formula>
    </cfRule>
  </conditionalFormatting>
  <conditionalFormatting sqref="I21:O24">
    <cfRule type="expression" dxfId="0" priority="1">
      <formula>$J$20="昨年度実施なし"</formula>
    </cfRule>
  </conditionalFormatting>
  <dataValidations count="16">
    <dataValidation type="list" allowBlank="1" showInputMessage="1" sqref="M4 M6" xr:uid="{00000000-0002-0000-0D00-000000000000}">
      <formula1>"　　　　年　　　月　　　日"</formula1>
    </dataValidation>
    <dataValidation type="list" allowBlank="1" showInputMessage="1" sqref="E16:E17 E19:E33" xr:uid="{00000000-0002-0000-0D00-000001000000}">
      <formula1>"有　・　無,有,無"</formula1>
    </dataValidation>
    <dataValidation type="list" allowBlank="1" showInputMessage="1" sqref="E18" xr:uid="{00000000-0002-0000-0D00-000002000000}">
      <formula1>"適　・　不適,適,不適"</formula1>
    </dataValidation>
    <dataValidation type="list" allowBlank="1" showInputMessage="1" sqref="O17 D16:D33 K17 M13:N14 O11:O14" xr:uid="{00000000-0002-0000-0D00-000003000000}">
      <formula1>"有・無,有,無"</formula1>
    </dataValidation>
    <dataValidation type="list" allowBlank="1" showInputMessage="1" sqref="J20:O20" xr:uid="{00000000-0002-0000-0D00-000004000000}">
      <formula1>"　　　　　　年　　　月　　　日,昨年度実施なし"</formula1>
    </dataValidation>
    <dataValidation type="list" allowBlank="1" showInputMessage="1" sqref="E5:F5" xr:uid="{00000000-0002-0000-0D00-000005000000}">
      <formula1>"○,不要"</formula1>
    </dataValidation>
    <dataValidation allowBlank="1" showInputMessage="1" sqref="G5 L31:O31 F9:G9" xr:uid="{00000000-0002-0000-0D00-000006000000}"/>
    <dataValidation type="list" allowBlank="1" showInputMessage="1" sqref="C7:G7" xr:uid="{00000000-0002-0000-0D00-000007000000}">
      <formula1>"浸水想定区域,土砂災害警戒区域,浸水と土砂の両方,指定なし,浸水　・　土砂　・　指定なし"</formula1>
    </dataValidation>
    <dataValidation type="list" allowBlank="1" showInputMessage="1" sqref="F8:G8" xr:uid="{00000000-0002-0000-0D00-000008000000}">
      <formula1>"済　・　未,済,未,不要"</formula1>
    </dataValidation>
    <dataValidation type="list" allowBlank="1" showInputMessage="1" sqref="L21:O21 L23:O23" xr:uid="{00000000-0002-0000-0D00-000009000000}">
      <formula1>"なし"</formula1>
    </dataValidation>
    <dataValidation type="list" allowBlank="1" showInputMessage="1" sqref="L30:O30" xr:uid="{00000000-0002-0000-0D00-00000A000000}">
      <formula1>"有（年　　　回）・　無,有（年　２　回）,有（年　　　回）,無"</formula1>
    </dataValidation>
    <dataValidation type="list" allowBlank="1" showInputMessage="1" sqref="L32:M32" xr:uid="{00000000-0002-0000-0D00-00000B000000}">
      <formula1>"有（年　　　回）・　無,有（年　４　回）,有（年　　　回）,無"</formula1>
    </dataValidation>
    <dataValidation type="list" allowBlank="1" showInputMessage="1" sqref="O32" xr:uid="{00000000-0002-0000-0D00-00000C000000}">
      <formula1>"防火管理者,施設長,その他(　　)"</formula1>
    </dataValidation>
    <dataValidation type="list" allowBlank="1" showInputMessage="1" sqref="C5:D5" xr:uid="{00000000-0002-0000-0D00-00000D000000}">
      <formula1>"○,○(右記消防計画による)"</formula1>
    </dataValidation>
    <dataValidation type="list" allowBlank="1" showInputMessage="1" sqref="L11:L14" xr:uid="{00000000-0002-0000-0D00-00000E000000}">
      <formula1>"毎月,○・△・◇月"</formula1>
    </dataValidation>
    <dataValidation type="list" allowBlank="1" showInputMessage="1" sqref="M11:N11" xr:uid="{00000000-0002-0000-0D00-00000F000000}">
      <formula1>"有・無,有,有(総合訓練時),無"</formula1>
    </dataValidation>
  </dataValidations>
  <printOptions horizontalCentered="1"/>
  <pageMargins left="0.39370078740157483" right="0.39370078740157483" top="0.39370078740157483" bottom="0.39370078740157483" header="0.39370078740157483" footer="0.19685039370078741"/>
  <pageSetup paperSize="9" orientation="portrait" r:id="rId1"/>
  <headerFooter alignWithMargins="0">
    <oddFooter>&amp;C保育所－&amp;A</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R43"/>
  <sheetViews>
    <sheetView view="pageBreakPreview" zoomScaleNormal="100" zoomScaleSheetLayoutView="100" workbookViewId="0"/>
  </sheetViews>
  <sheetFormatPr defaultColWidth="2.26953125" defaultRowHeight="22.5" customHeight="1"/>
  <cols>
    <col min="1" max="17" width="5.26953125" style="21" customWidth="1"/>
    <col min="18" max="16384" width="2.26953125" style="21"/>
  </cols>
  <sheetData>
    <row r="1" spans="1:17" ht="22.5" customHeight="1">
      <c r="A1" s="125" t="s">
        <v>461</v>
      </c>
    </row>
    <row r="2" spans="1:17" ht="12" customHeight="1"/>
    <row r="3" spans="1:17" s="20" customFormat="1" ht="18" customHeight="1">
      <c r="A3" s="19" t="s">
        <v>425</v>
      </c>
    </row>
    <row r="4" spans="1:17" s="20" customFormat="1" ht="18" customHeight="1">
      <c r="A4" s="19" t="s">
        <v>517</v>
      </c>
      <c r="B4" s="19"/>
      <c r="C4" s="19"/>
      <c r="D4" s="19"/>
      <c r="E4" s="19"/>
      <c r="F4" s="19"/>
      <c r="G4" s="19"/>
      <c r="H4" s="19"/>
      <c r="I4" s="19"/>
      <c r="J4" s="19"/>
      <c r="K4" s="19"/>
      <c r="L4" s="19"/>
      <c r="M4" s="19"/>
      <c r="N4" s="19"/>
      <c r="O4" s="855" t="s">
        <v>283</v>
      </c>
      <c r="P4" s="855"/>
      <c r="Q4" s="19"/>
    </row>
    <row r="5" spans="1:17" s="20" customFormat="1" ht="18" customHeight="1">
      <c r="A5" s="19" t="s">
        <v>426</v>
      </c>
      <c r="B5" s="19"/>
      <c r="C5" s="19"/>
      <c r="D5" s="19"/>
      <c r="E5" s="19"/>
      <c r="F5" s="19"/>
      <c r="G5" s="19"/>
      <c r="H5" s="19"/>
      <c r="I5" s="19"/>
      <c r="J5" s="19"/>
      <c r="K5" s="19"/>
      <c r="L5" s="19"/>
      <c r="M5" s="19"/>
      <c r="N5" s="19"/>
      <c r="O5" s="855" t="s">
        <v>283</v>
      </c>
      <c r="P5" s="855"/>
      <c r="Q5" s="19"/>
    </row>
    <row r="6" spans="1:17" s="20" customFormat="1" ht="18" customHeight="1">
      <c r="A6" s="19" t="s">
        <v>427</v>
      </c>
      <c r="B6" s="19"/>
      <c r="C6" s="19"/>
      <c r="D6" s="19"/>
      <c r="E6" s="19"/>
      <c r="F6" s="19"/>
      <c r="G6" s="19"/>
      <c r="H6" s="19"/>
      <c r="I6" s="19"/>
      <c r="J6" s="19"/>
      <c r="K6" s="19"/>
      <c r="L6" s="19"/>
      <c r="M6" s="19"/>
      <c r="N6" s="19"/>
      <c r="O6" s="855" t="s">
        <v>283</v>
      </c>
      <c r="P6" s="855"/>
      <c r="Q6" s="19"/>
    </row>
    <row r="7" spans="1:17" s="20" customFormat="1" ht="18" customHeight="1">
      <c r="A7" s="19" t="s">
        <v>428</v>
      </c>
      <c r="B7" s="19"/>
      <c r="C7" s="19"/>
      <c r="D7" s="19"/>
      <c r="E7" s="19"/>
      <c r="F7" s="19"/>
      <c r="G7" s="19"/>
      <c r="H7" s="19"/>
      <c r="I7" s="19"/>
      <c r="J7" s="19"/>
      <c r="K7" s="19"/>
      <c r="L7" s="19"/>
      <c r="M7" s="19"/>
      <c r="N7" s="19"/>
      <c r="P7" s="19"/>
      <c r="Q7" s="19"/>
    </row>
    <row r="8" spans="1:17" s="20" customFormat="1" ht="18" customHeight="1">
      <c r="A8" s="19" t="s">
        <v>513</v>
      </c>
      <c r="B8" s="19"/>
      <c r="C8" s="19"/>
      <c r="D8" s="19"/>
      <c r="E8" s="19"/>
      <c r="F8" s="19"/>
      <c r="G8" s="19"/>
      <c r="H8" s="19"/>
      <c r="I8" s="19"/>
      <c r="J8" s="19"/>
      <c r="K8" s="19"/>
      <c r="L8" s="19"/>
      <c r="M8" s="19"/>
      <c r="N8" s="19"/>
      <c r="O8" s="855" t="s">
        <v>283</v>
      </c>
      <c r="P8" s="855"/>
      <c r="Q8" s="19"/>
    </row>
    <row r="9" spans="1:17" s="20" customFormat="1" ht="9.75" customHeight="1">
      <c r="A9" s="19"/>
    </row>
    <row r="10" spans="1:17" ht="15" customHeight="1">
      <c r="A10" s="19" t="s">
        <v>429</v>
      </c>
      <c r="B10" s="19"/>
      <c r="C10" s="19"/>
      <c r="D10" s="19"/>
      <c r="E10" s="19"/>
      <c r="F10" s="19"/>
      <c r="G10" s="19"/>
      <c r="H10" s="19"/>
      <c r="I10" s="19"/>
      <c r="J10" s="19"/>
      <c r="K10" s="19"/>
      <c r="L10" s="19"/>
      <c r="M10" s="19"/>
      <c r="N10" s="19"/>
      <c r="O10" s="19"/>
      <c r="P10" s="19"/>
      <c r="Q10" s="19"/>
    </row>
    <row r="11" spans="1:17" ht="15" customHeight="1">
      <c r="A11" s="19" t="s">
        <v>430</v>
      </c>
      <c r="B11" s="19"/>
      <c r="C11" s="19"/>
      <c r="D11" s="19"/>
      <c r="E11" s="19"/>
      <c r="F11" s="19"/>
      <c r="G11" s="19"/>
      <c r="H11" s="19"/>
      <c r="I11" s="19"/>
      <c r="J11" s="19"/>
      <c r="K11" s="19"/>
      <c r="L11" s="19"/>
      <c r="M11" s="19"/>
      <c r="N11" s="19"/>
      <c r="O11" s="19"/>
      <c r="P11" s="19"/>
      <c r="Q11" s="19"/>
    </row>
    <row r="12" spans="1:17" s="20" customFormat="1" ht="15" customHeight="1">
      <c r="A12" s="19" t="s">
        <v>431</v>
      </c>
      <c r="B12" s="19"/>
      <c r="C12" s="19"/>
      <c r="D12" s="19"/>
      <c r="E12" s="19"/>
      <c r="F12" s="19"/>
      <c r="G12" s="19"/>
      <c r="H12" s="19"/>
      <c r="I12" s="19"/>
      <c r="J12" s="19"/>
      <c r="K12" s="19"/>
      <c r="L12" s="19"/>
      <c r="M12" s="19"/>
      <c r="N12" s="19"/>
      <c r="O12" s="19"/>
      <c r="P12" s="19"/>
      <c r="Q12" s="19"/>
    </row>
    <row r="13" spans="1:17" ht="15" customHeight="1">
      <c r="A13" s="19" t="s">
        <v>432</v>
      </c>
      <c r="B13" s="19"/>
      <c r="C13" s="19"/>
      <c r="D13" s="19"/>
      <c r="E13" s="19"/>
      <c r="F13" s="19"/>
      <c r="G13" s="19"/>
      <c r="H13" s="19"/>
      <c r="I13" s="19"/>
      <c r="J13" s="19"/>
      <c r="K13" s="19"/>
      <c r="L13" s="19"/>
      <c r="M13" s="19"/>
      <c r="N13" s="19"/>
      <c r="O13" s="19"/>
      <c r="P13" s="19"/>
      <c r="Q13" s="19"/>
    </row>
    <row r="14" spans="1:17" s="20" customFormat="1" ht="15" customHeight="1">
      <c r="A14" s="19" t="s">
        <v>433</v>
      </c>
      <c r="B14" s="19"/>
      <c r="C14" s="19"/>
      <c r="D14" s="19"/>
      <c r="E14" s="19"/>
      <c r="F14" s="19"/>
      <c r="G14" s="19"/>
      <c r="H14" s="19"/>
      <c r="I14" s="19"/>
      <c r="J14" s="19"/>
      <c r="K14" s="19"/>
      <c r="L14" s="19"/>
      <c r="M14" s="19"/>
      <c r="N14" s="19"/>
      <c r="O14" s="19"/>
      <c r="P14" s="19"/>
      <c r="Q14" s="19"/>
    </row>
    <row r="15" spans="1:17" s="20" customFormat="1" ht="10.5" customHeight="1">
      <c r="A15" s="19"/>
      <c r="B15" s="19"/>
      <c r="C15" s="19"/>
      <c r="D15" s="19"/>
      <c r="E15" s="19"/>
      <c r="F15" s="19"/>
      <c r="G15" s="19"/>
      <c r="H15" s="19"/>
      <c r="I15" s="19"/>
      <c r="J15" s="19"/>
      <c r="K15" s="19"/>
      <c r="L15" s="19"/>
      <c r="M15" s="19"/>
      <c r="N15" s="19"/>
      <c r="P15" s="19"/>
      <c r="Q15" s="19"/>
    </row>
    <row r="16" spans="1:17" s="20" customFormat="1" ht="22.5" customHeight="1">
      <c r="A16" s="19" t="s">
        <v>434</v>
      </c>
    </row>
    <row r="17" spans="1:18" s="20" customFormat="1" ht="19.149999999999999" customHeight="1">
      <c r="A17" s="19" t="s">
        <v>435</v>
      </c>
      <c r="B17" s="19"/>
      <c r="C17" s="19"/>
      <c r="D17" s="19"/>
      <c r="E17" s="19"/>
      <c r="F17" s="19"/>
      <c r="G17" s="19"/>
      <c r="H17" s="19"/>
      <c r="I17" s="19"/>
      <c r="J17" s="19"/>
      <c r="K17" s="19"/>
      <c r="L17" s="19"/>
      <c r="M17" s="19"/>
      <c r="N17" s="19"/>
      <c r="O17" s="19"/>
      <c r="P17" s="19"/>
      <c r="Q17" s="19"/>
    </row>
    <row r="18" spans="1:18" s="20" customFormat="1" ht="21" customHeight="1">
      <c r="A18" s="501" t="s">
        <v>436</v>
      </c>
      <c r="B18" s="398"/>
      <c r="C18" s="399"/>
      <c r="D18" s="501" t="s">
        <v>437</v>
      </c>
      <c r="E18" s="398"/>
      <c r="F18" s="398"/>
      <c r="G18" s="398"/>
      <c r="H18" s="398"/>
      <c r="I18" s="398"/>
      <c r="J18" s="399"/>
      <c r="K18" s="501" t="s">
        <v>438</v>
      </c>
      <c r="L18" s="398"/>
      <c r="M18" s="399"/>
      <c r="N18" s="501" t="s">
        <v>439</v>
      </c>
      <c r="O18" s="398"/>
      <c r="P18" s="398"/>
      <c r="Q18" s="399"/>
    </row>
    <row r="19" spans="1:18" s="20" customFormat="1" ht="21" customHeight="1">
      <c r="A19" s="887" t="s">
        <v>440</v>
      </c>
      <c r="B19" s="888"/>
      <c r="C19" s="889"/>
      <c r="D19" s="887" t="s">
        <v>441</v>
      </c>
      <c r="E19" s="888"/>
      <c r="F19" s="888"/>
      <c r="G19" s="888"/>
      <c r="H19" s="888"/>
      <c r="I19" s="888"/>
      <c r="J19" s="889"/>
      <c r="K19" s="885">
        <v>1000</v>
      </c>
      <c r="L19" s="886"/>
      <c r="M19" s="290" t="s">
        <v>569</v>
      </c>
      <c r="N19" s="887" t="s">
        <v>442</v>
      </c>
      <c r="O19" s="888"/>
      <c r="P19" s="888"/>
      <c r="Q19" s="889"/>
    </row>
    <row r="20" spans="1:18" s="20" customFormat="1" ht="21" customHeight="1">
      <c r="A20" s="856"/>
      <c r="B20" s="857"/>
      <c r="C20" s="858"/>
      <c r="D20" s="856"/>
      <c r="E20" s="857"/>
      <c r="F20" s="857"/>
      <c r="G20" s="857"/>
      <c r="H20" s="857"/>
      <c r="I20" s="857"/>
      <c r="J20" s="858"/>
      <c r="K20" s="864"/>
      <c r="L20" s="865"/>
      <c r="M20" s="291"/>
      <c r="N20" s="856"/>
      <c r="O20" s="857"/>
      <c r="P20" s="857"/>
      <c r="Q20" s="858"/>
    </row>
    <row r="21" spans="1:18" s="20" customFormat="1" ht="21" customHeight="1">
      <c r="A21" s="856"/>
      <c r="B21" s="857"/>
      <c r="C21" s="858"/>
      <c r="D21" s="856"/>
      <c r="E21" s="857"/>
      <c r="F21" s="857"/>
      <c r="G21" s="857"/>
      <c r="H21" s="857"/>
      <c r="I21" s="857"/>
      <c r="J21" s="858"/>
      <c r="K21" s="864"/>
      <c r="L21" s="865"/>
      <c r="M21" s="291"/>
      <c r="N21" s="856"/>
      <c r="O21" s="857"/>
      <c r="P21" s="857"/>
      <c r="Q21" s="858"/>
    </row>
    <row r="22" spans="1:18" s="20" customFormat="1" ht="21" customHeight="1">
      <c r="A22" s="856"/>
      <c r="B22" s="857"/>
      <c r="C22" s="858"/>
      <c r="D22" s="856"/>
      <c r="E22" s="857"/>
      <c r="F22" s="857"/>
      <c r="G22" s="857"/>
      <c r="H22" s="857"/>
      <c r="I22" s="857"/>
      <c r="J22" s="858"/>
      <c r="K22" s="864"/>
      <c r="L22" s="865"/>
      <c r="M22" s="291"/>
      <c r="N22" s="856"/>
      <c r="O22" s="857"/>
      <c r="P22" s="857"/>
      <c r="Q22" s="858"/>
    </row>
    <row r="23" spans="1:18" s="20" customFormat="1" ht="21" customHeight="1">
      <c r="A23" s="856"/>
      <c r="B23" s="857"/>
      <c r="C23" s="858"/>
      <c r="D23" s="856"/>
      <c r="E23" s="857"/>
      <c r="F23" s="857"/>
      <c r="G23" s="857"/>
      <c r="H23" s="857"/>
      <c r="I23" s="857"/>
      <c r="J23" s="858"/>
      <c r="K23" s="864"/>
      <c r="L23" s="865"/>
      <c r="M23" s="291"/>
      <c r="N23" s="856"/>
      <c r="O23" s="857"/>
      <c r="P23" s="857"/>
      <c r="Q23" s="858"/>
    </row>
    <row r="24" spans="1:18" s="20" customFormat="1" ht="21" customHeight="1">
      <c r="A24" s="856"/>
      <c r="B24" s="857"/>
      <c r="C24" s="858"/>
      <c r="D24" s="856"/>
      <c r="E24" s="857"/>
      <c r="F24" s="857"/>
      <c r="G24" s="857"/>
      <c r="H24" s="857"/>
      <c r="I24" s="857"/>
      <c r="J24" s="858"/>
      <c r="K24" s="864"/>
      <c r="L24" s="865"/>
      <c r="M24" s="291"/>
      <c r="N24" s="856"/>
      <c r="O24" s="857"/>
      <c r="P24" s="857"/>
      <c r="Q24" s="858"/>
    </row>
    <row r="25" spans="1:18" s="20" customFormat="1" ht="21" customHeight="1">
      <c r="A25" s="868"/>
      <c r="B25" s="869"/>
      <c r="C25" s="870"/>
      <c r="D25" s="868"/>
      <c r="E25" s="869"/>
      <c r="F25" s="869"/>
      <c r="G25" s="869"/>
      <c r="H25" s="869"/>
      <c r="I25" s="869"/>
      <c r="J25" s="870"/>
      <c r="K25" s="866"/>
      <c r="L25" s="867"/>
      <c r="M25" s="352"/>
      <c r="N25" s="868"/>
      <c r="O25" s="869"/>
      <c r="P25" s="869"/>
      <c r="Q25" s="870"/>
    </row>
    <row r="26" spans="1:18" ht="11.15" customHeight="1"/>
    <row r="27" spans="1:18" s="20" customFormat="1" ht="19.149999999999999" customHeight="1">
      <c r="A27" s="19" t="s">
        <v>443</v>
      </c>
      <c r="B27" s="19"/>
      <c r="C27" s="19"/>
      <c r="D27" s="19"/>
      <c r="E27" s="19"/>
      <c r="F27" s="19"/>
      <c r="G27" s="19"/>
      <c r="H27" s="19"/>
      <c r="I27" s="19"/>
      <c r="J27" s="19"/>
      <c r="K27" s="19"/>
      <c r="L27" s="19"/>
      <c r="M27" s="19"/>
      <c r="N27" s="19"/>
      <c r="O27" s="19"/>
      <c r="P27" s="19"/>
      <c r="Q27" s="19"/>
    </row>
    <row r="28" spans="1:18" s="20" customFormat="1" ht="21" customHeight="1">
      <c r="A28" s="180" t="s">
        <v>444</v>
      </c>
      <c r="B28" s="501" t="s">
        <v>436</v>
      </c>
      <c r="C28" s="398"/>
      <c r="D28" s="398"/>
      <c r="E28" s="399"/>
      <c r="F28" s="501" t="s">
        <v>438</v>
      </c>
      <c r="G28" s="398"/>
      <c r="H28" s="399"/>
      <c r="J28" s="180" t="s">
        <v>444</v>
      </c>
      <c r="K28" s="501" t="s">
        <v>436</v>
      </c>
      <c r="L28" s="398"/>
      <c r="M28" s="398"/>
      <c r="N28" s="399"/>
      <c r="O28" s="501" t="s">
        <v>438</v>
      </c>
      <c r="P28" s="398"/>
      <c r="Q28" s="399"/>
      <c r="R28" s="185"/>
    </row>
    <row r="29" spans="1:18" s="20" customFormat="1" ht="21" customHeight="1">
      <c r="A29" s="157" t="s">
        <v>445</v>
      </c>
      <c r="B29" s="882" t="s">
        <v>446</v>
      </c>
      <c r="C29" s="883"/>
      <c r="D29" s="883"/>
      <c r="E29" s="884"/>
      <c r="F29" s="885">
        <v>500</v>
      </c>
      <c r="G29" s="886"/>
      <c r="H29" s="290" t="s">
        <v>569</v>
      </c>
      <c r="J29" s="294">
        <v>6</v>
      </c>
      <c r="K29" s="879"/>
      <c r="L29" s="880"/>
      <c r="M29" s="880"/>
      <c r="N29" s="881"/>
      <c r="O29" s="862"/>
      <c r="P29" s="863"/>
      <c r="Q29" s="353"/>
      <c r="R29" s="185"/>
    </row>
    <row r="30" spans="1:18" s="20" customFormat="1" ht="21" customHeight="1">
      <c r="A30" s="292">
        <v>1</v>
      </c>
      <c r="B30" s="876" t="s">
        <v>567</v>
      </c>
      <c r="C30" s="877"/>
      <c r="D30" s="877"/>
      <c r="E30" s="878"/>
      <c r="F30" s="864">
        <v>600</v>
      </c>
      <c r="G30" s="865"/>
      <c r="H30" s="291" t="s">
        <v>568</v>
      </c>
      <c r="J30" s="292">
        <v>7</v>
      </c>
      <c r="K30" s="876"/>
      <c r="L30" s="877"/>
      <c r="M30" s="877"/>
      <c r="N30" s="878"/>
      <c r="O30" s="864"/>
      <c r="P30" s="865"/>
      <c r="Q30" s="291"/>
      <c r="R30" s="185"/>
    </row>
    <row r="31" spans="1:18" s="20" customFormat="1" ht="21" customHeight="1">
      <c r="A31" s="292">
        <v>2</v>
      </c>
      <c r="B31" s="876"/>
      <c r="C31" s="877"/>
      <c r="D31" s="877"/>
      <c r="E31" s="878"/>
      <c r="F31" s="864"/>
      <c r="G31" s="865"/>
      <c r="H31" s="291"/>
      <c r="J31" s="292">
        <v>8</v>
      </c>
      <c r="K31" s="876"/>
      <c r="L31" s="877"/>
      <c r="M31" s="877"/>
      <c r="N31" s="878"/>
      <c r="O31" s="864"/>
      <c r="P31" s="865"/>
      <c r="Q31" s="291"/>
      <c r="R31" s="185"/>
    </row>
    <row r="32" spans="1:18" s="20" customFormat="1" ht="21" customHeight="1">
      <c r="A32" s="292">
        <v>3</v>
      </c>
      <c r="B32" s="876"/>
      <c r="C32" s="877"/>
      <c r="D32" s="877"/>
      <c r="E32" s="878"/>
      <c r="F32" s="864"/>
      <c r="G32" s="865"/>
      <c r="H32" s="291"/>
      <c r="J32" s="292">
        <v>9</v>
      </c>
      <c r="K32" s="876"/>
      <c r="L32" s="877"/>
      <c r="M32" s="877"/>
      <c r="N32" s="878"/>
      <c r="O32" s="864"/>
      <c r="P32" s="865"/>
      <c r="Q32" s="291"/>
      <c r="R32" s="185"/>
    </row>
    <row r="33" spans="1:18" s="20" customFormat="1" ht="21" customHeight="1">
      <c r="A33" s="292">
        <v>4</v>
      </c>
      <c r="B33" s="876"/>
      <c r="C33" s="877"/>
      <c r="D33" s="877"/>
      <c r="E33" s="878"/>
      <c r="F33" s="864"/>
      <c r="G33" s="865"/>
      <c r="H33" s="291"/>
      <c r="J33" s="292">
        <v>10</v>
      </c>
      <c r="K33" s="876"/>
      <c r="L33" s="877"/>
      <c r="M33" s="877"/>
      <c r="N33" s="878"/>
      <c r="O33" s="864"/>
      <c r="P33" s="865"/>
      <c r="Q33" s="291"/>
      <c r="R33" s="185"/>
    </row>
    <row r="34" spans="1:18" s="20" customFormat="1" ht="21" customHeight="1">
      <c r="A34" s="293">
        <v>5</v>
      </c>
      <c r="B34" s="859"/>
      <c r="C34" s="860"/>
      <c r="D34" s="860"/>
      <c r="E34" s="861"/>
      <c r="F34" s="866"/>
      <c r="G34" s="867"/>
      <c r="H34" s="352"/>
      <c r="J34" s="293">
        <v>11</v>
      </c>
      <c r="K34" s="859"/>
      <c r="L34" s="860"/>
      <c r="M34" s="860"/>
      <c r="N34" s="861"/>
      <c r="O34" s="866"/>
      <c r="P34" s="867"/>
      <c r="Q34" s="352"/>
      <c r="R34" s="185"/>
    </row>
    <row r="35" spans="1:18" s="20" customFormat="1" ht="18" customHeight="1">
      <c r="A35" s="185"/>
      <c r="B35" s="13"/>
      <c r="C35" s="13"/>
      <c r="D35" s="13"/>
      <c r="E35" s="13"/>
      <c r="F35" s="13"/>
      <c r="G35" s="13"/>
      <c r="H35" s="13"/>
      <c r="J35" s="185"/>
      <c r="K35" s="177"/>
      <c r="L35" s="177"/>
      <c r="M35" s="177"/>
      <c r="N35" s="177"/>
      <c r="O35" s="177"/>
      <c r="P35" s="177"/>
      <c r="Q35" s="177"/>
      <c r="R35" s="185"/>
    </row>
    <row r="36" spans="1:18" s="20" customFormat="1" ht="19.149999999999999" customHeight="1">
      <c r="A36" s="19" t="s">
        <v>447</v>
      </c>
      <c r="B36" s="19"/>
      <c r="C36" s="19"/>
      <c r="D36" s="19"/>
      <c r="E36" s="19"/>
      <c r="F36" s="19"/>
      <c r="G36" s="19"/>
      <c r="H36" s="19"/>
      <c r="I36" s="19"/>
      <c r="J36" s="19"/>
      <c r="K36" s="19"/>
      <c r="L36" s="19"/>
      <c r="M36" s="19"/>
      <c r="N36" s="19"/>
      <c r="O36" s="19"/>
      <c r="P36" s="19"/>
      <c r="Q36" s="19"/>
    </row>
    <row r="37" spans="1:18" s="20" customFormat="1" ht="25.5" customHeight="1">
      <c r="A37" s="501" t="s">
        <v>448</v>
      </c>
      <c r="B37" s="399"/>
      <c r="C37" s="501" t="s">
        <v>449</v>
      </c>
      <c r="D37" s="398"/>
      <c r="E37" s="398"/>
      <c r="F37" s="399"/>
      <c r="G37" s="490" t="s">
        <v>450</v>
      </c>
      <c r="H37" s="398"/>
      <c r="I37" s="398"/>
      <c r="J37" s="399"/>
      <c r="K37" s="185"/>
      <c r="L37" s="185"/>
      <c r="M37" s="185"/>
      <c r="N37" s="185"/>
      <c r="O37" s="185"/>
      <c r="P37" s="185"/>
      <c r="Q37" s="185"/>
    </row>
    <row r="38" spans="1:18" s="20" customFormat="1" ht="25.5" customHeight="1">
      <c r="A38" s="871" t="s">
        <v>451</v>
      </c>
      <c r="B38" s="872"/>
      <c r="C38" s="873"/>
      <c r="D38" s="874"/>
      <c r="E38" s="874"/>
      <c r="F38" s="875"/>
      <c r="G38" s="873"/>
      <c r="H38" s="874"/>
      <c r="I38" s="874"/>
      <c r="J38" s="875"/>
      <c r="K38" s="185"/>
      <c r="L38" s="185"/>
      <c r="M38" s="185"/>
      <c r="N38" s="185"/>
      <c r="O38" s="185"/>
      <c r="P38" s="185"/>
      <c r="Q38" s="185"/>
    </row>
    <row r="39" spans="1:18" s="20" customFormat="1" ht="18" customHeight="1">
      <c r="A39" s="19" t="s">
        <v>518</v>
      </c>
      <c r="B39" s="19"/>
      <c r="C39" s="19"/>
      <c r="D39" s="19"/>
      <c r="E39" s="19"/>
      <c r="F39" s="19"/>
      <c r="G39" s="19"/>
      <c r="H39" s="19"/>
      <c r="I39" s="19"/>
      <c r="J39" s="19"/>
      <c r="K39" s="19"/>
      <c r="L39" s="19"/>
      <c r="M39" s="19"/>
      <c r="N39" s="19"/>
      <c r="O39" s="855" t="s">
        <v>283</v>
      </c>
      <c r="P39" s="855"/>
      <c r="Q39" s="19"/>
    </row>
    <row r="40" spans="1:18" s="20" customFormat="1" ht="18" customHeight="1">
      <c r="A40" s="19" t="s">
        <v>452</v>
      </c>
      <c r="B40" s="19"/>
      <c r="C40" s="19"/>
      <c r="D40" s="19"/>
      <c r="E40" s="19"/>
      <c r="F40" s="19"/>
      <c r="G40" s="19"/>
      <c r="H40" s="19"/>
      <c r="I40" s="19"/>
      <c r="J40" s="19"/>
      <c r="K40" s="19"/>
      <c r="L40" s="19"/>
      <c r="M40" s="19"/>
      <c r="N40" s="19"/>
      <c r="O40" s="855" t="s">
        <v>283</v>
      </c>
      <c r="P40" s="855"/>
      <c r="Q40" s="19"/>
    </row>
    <row r="41" spans="1:18" s="20" customFormat="1" ht="18" customHeight="1">
      <c r="A41" s="19" t="s">
        <v>453</v>
      </c>
      <c r="B41" s="19"/>
      <c r="C41" s="19"/>
      <c r="D41" s="19"/>
      <c r="E41" s="19"/>
      <c r="F41" s="19"/>
      <c r="G41" s="19"/>
      <c r="H41" s="19"/>
      <c r="I41" s="19"/>
      <c r="J41" s="19"/>
      <c r="K41" s="19"/>
      <c r="L41" s="19"/>
      <c r="M41" s="19"/>
      <c r="N41" s="19"/>
      <c r="O41" s="855" t="s">
        <v>283</v>
      </c>
      <c r="P41" s="855"/>
      <c r="Q41" s="19"/>
    </row>
    <row r="42" spans="1:18" s="20" customFormat="1" ht="8.15" customHeight="1">
      <c r="A42" s="19"/>
      <c r="H42" s="19"/>
    </row>
    <row r="43" spans="1:18" ht="16.149999999999999" customHeight="1"/>
  </sheetData>
  <mergeCells count="73">
    <mergeCell ref="A20:C20"/>
    <mergeCell ref="D20:J20"/>
    <mergeCell ref="N20:Q20"/>
    <mergeCell ref="A21:C21"/>
    <mergeCell ref="D21:J21"/>
    <mergeCell ref="K20:L20"/>
    <mergeCell ref="K21:L21"/>
    <mergeCell ref="A18:C18"/>
    <mergeCell ref="D18:J18"/>
    <mergeCell ref="K18:M18"/>
    <mergeCell ref="N18:Q18"/>
    <mergeCell ref="A19:C19"/>
    <mergeCell ref="D19:J19"/>
    <mergeCell ref="N19:Q19"/>
    <mergeCell ref="K19:L19"/>
    <mergeCell ref="N22:Q22"/>
    <mergeCell ref="F28:H28"/>
    <mergeCell ref="K31:N31"/>
    <mergeCell ref="K28:N28"/>
    <mergeCell ref="O28:Q28"/>
    <mergeCell ref="K29:N29"/>
    <mergeCell ref="D25:J25"/>
    <mergeCell ref="N25:Q25"/>
    <mergeCell ref="B28:E28"/>
    <mergeCell ref="A23:C23"/>
    <mergeCell ref="D23:J23"/>
    <mergeCell ref="N23:Q23"/>
    <mergeCell ref="A24:C24"/>
    <mergeCell ref="N24:Q24"/>
    <mergeCell ref="B29:E29"/>
    <mergeCell ref="F29:G29"/>
    <mergeCell ref="K33:N33"/>
    <mergeCell ref="B30:E30"/>
    <mergeCell ref="B31:E31"/>
    <mergeCell ref="B32:E32"/>
    <mergeCell ref="B33:E33"/>
    <mergeCell ref="K30:N30"/>
    <mergeCell ref="F30:G30"/>
    <mergeCell ref="F31:G31"/>
    <mergeCell ref="F32:G32"/>
    <mergeCell ref="F33:G33"/>
    <mergeCell ref="A25:C25"/>
    <mergeCell ref="K22:L22"/>
    <mergeCell ref="K23:L23"/>
    <mergeCell ref="A38:B38"/>
    <mergeCell ref="C38:F38"/>
    <mergeCell ref="G38:J38"/>
    <mergeCell ref="B34:E34"/>
    <mergeCell ref="A37:B37"/>
    <mergeCell ref="C37:F37"/>
    <mergeCell ref="G37:J37"/>
    <mergeCell ref="F34:G34"/>
    <mergeCell ref="D24:J24"/>
    <mergeCell ref="A22:C22"/>
    <mergeCell ref="D22:J22"/>
    <mergeCell ref="K25:L25"/>
    <mergeCell ref="K32:N32"/>
    <mergeCell ref="O39:P39"/>
    <mergeCell ref="O40:P40"/>
    <mergeCell ref="O41:P41"/>
    <mergeCell ref="O4:P4"/>
    <mergeCell ref="O5:P5"/>
    <mergeCell ref="O6:P6"/>
    <mergeCell ref="O8:P8"/>
    <mergeCell ref="N21:Q21"/>
    <mergeCell ref="K34:N34"/>
    <mergeCell ref="O29:P29"/>
    <mergeCell ref="O30:P30"/>
    <mergeCell ref="O31:P31"/>
    <mergeCell ref="O32:P32"/>
    <mergeCell ref="O33:P33"/>
    <mergeCell ref="O34:P34"/>
    <mergeCell ref="K24:L24"/>
  </mergeCells>
  <phoneticPr fontId="1"/>
  <dataValidations count="2">
    <dataValidation type="list" allowBlank="1" showInputMessage="1" sqref="O4:O6 O39:O41 O8" xr:uid="{00000000-0002-0000-0E00-000000000000}">
      <formula1>"適　・　否,適,否"</formula1>
    </dataValidation>
    <dataValidation type="list" allowBlank="1" showInputMessage="1" sqref="H29:H34 Q29:Q34 M19:M25" xr:uid="{00000000-0002-0000-0E00-000001000000}">
      <formula1>"円/月,円/年,円/1回"</formula1>
    </dataValidation>
  </dataValidations>
  <printOptions horizontalCentered="1"/>
  <pageMargins left="0.39370078740157483" right="0.39370078740157483" top="0.59055118110236227" bottom="0.39370078740157483" header="0.39370078740157483" footer="0.19685039370078741"/>
  <pageSetup paperSize="9" orientation="portrait" r:id="rId1"/>
  <headerFooter alignWithMargins="0">
    <oddFooter>&amp;C保育所－&amp;A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29"/>
  <sheetViews>
    <sheetView view="pageBreakPreview" topLeftCell="A7" zoomScaleNormal="100" zoomScaleSheetLayoutView="100" workbookViewId="0">
      <selection activeCell="Q13" sqref="Q13"/>
    </sheetView>
  </sheetViews>
  <sheetFormatPr defaultColWidth="2.08984375" defaultRowHeight="33" customHeight="1"/>
  <cols>
    <col min="1" max="2" width="4.26953125" style="21" customWidth="1"/>
    <col min="3" max="6" width="6.36328125" style="21" customWidth="1"/>
    <col min="7" max="8" width="3.26953125" style="21" customWidth="1"/>
    <col min="9" max="9" width="6" style="21" customWidth="1"/>
    <col min="10" max="10" width="16.08984375" style="21" customWidth="1"/>
    <col min="11" max="11" width="2.08984375" style="21" customWidth="1"/>
    <col min="12" max="12" width="6.36328125" style="21" customWidth="1"/>
    <col min="13" max="13" width="4.26953125" style="21" customWidth="1"/>
    <col min="14" max="14" width="6.36328125" style="21" customWidth="1"/>
    <col min="15" max="15" width="6" style="21" customWidth="1"/>
    <col min="16" max="16" width="4.26953125" style="21" customWidth="1"/>
    <col min="17" max="17" width="4.7265625" style="21" customWidth="1"/>
    <col min="18" max="20" width="9" style="21" customWidth="1"/>
    <col min="21" max="16384" width="2.08984375" style="21"/>
  </cols>
  <sheetData>
    <row r="1" spans="1:23" ht="12.75" customHeight="1"/>
    <row r="2" spans="1:23" ht="33" customHeight="1">
      <c r="E2" s="407" t="s">
        <v>215</v>
      </c>
      <c r="F2" s="408"/>
      <c r="G2" s="408"/>
      <c r="H2" s="408"/>
      <c r="I2" s="408"/>
      <c r="J2" s="408"/>
      <c r="K2" s="409"/>
      <c r="P2" s="21" t="e">
        <f>DBCS(TEXT(表紙!D1+IF('9'!V5&gt;9,365,0),"GGGE"))&amp;"年"&amp;Q2&amp;"１日"</f>
        <v>#VALUE!</v>
      </c>
      <c r="Q2" s="21" t="e">
        <f>'9'!W5</f>
        <v>#VALUE!</v>
      </c>
    </row>
    <row r="3" spans="1:23" ht="16.149999999999999" customHeight="1">
      <c r="E3" s="126"/>
      <c r="F3" s="126"/>
      <c r="G3" s="126"/>
      <c r="H3" s="126"/>
      <c r="I3" s="126"/>
      <c r="J3" s="126"/>
      <c r="K3" s="126"/>
      <c r="P3" s="21" t="str">
        <f ca="1">DBCS(TEXT(TODAY(),"GGGE年")&amp;Q3&amp;"１日")</f>
        <v>令和８年４月１日</v>
      </c>
      <c r="Q3" s="21" t="str">
        <f ca="1">DBCS(MONTH(TODAY())-1)&amp;"月"</f>
        <v>４月</v>
      </c>
    </row>
    <row r="4" spans="1:23" ht="16.149999999999999" customHeight="1">
      <c r="A4" s="21" t="s">
        <v>411</v>
      </c>
      <c r="K4" s="127"/>
      <c r="L4" s="122"/>
      <c r="M4" s="127"/>
      <c r="N4" s="127"/>
      <c r="O4" s="127"/>
      <c r="P4" s="21" t="str">
        <f ca="1">DBCS(TEXT(TODAY(),"GGGE年")&amp;Q4&amp;"１日")</f>
        <v>令和８年５月１日</v>
      </c>
      <c r="Q4" s="21" t="str">
        <f ca="1">DBCS(TEXT(TODAY(),"M月"))</f>
        <v>５月</v>
      </c>
    </row>
    <row r="5" spans="1:23" ht="16.149999999999999" customHeight="1">
      <c r="K5" s="159" t="s">
        <v>463</v>
      </c>
      <c r="L5" s="397" t="str">
        <f>IF(SUM('9'!U6:U17)&gt;0,P2,P5)</f>
        <v>　　年　　月　　日</v>
      </c>
      <c r="M5" s="397"/>
      <c r="N5" s="397"/>
      <c r="O5" s="229" t="s">
        <v>464</v>
      </c>
      <c r="P5" s="21" t="s">
        <v>588</v>
      </c>
    </row>
    <row r="6" spans="1:23" ht="30" customHeight="1">
      <c r="A6" s="369" t="s">
        <v>1</v>
      </c>
      <c r="B6" s="369"/>
      <c r="C6" s="369"/>
      <c r="D6" s="390"/>
      <c r="E6" s="390"/>
      <c r="F6" s="390"/>
      <c r="G6" s="390"/>
      <c r="H6" s="390"/>
      <c r="I6" s="390"/>
      <c r="J6" s="390"/>
      <c r="K6" s="390"/>
      <c r="L6" s="390"/>
      <c r="M6" s="390"/>
      <c r="N6" s="390"/>
      <c r="O6" s="391"/>
    </row>
    <row r="7" spans="1:23" ht="30" customHeight="1">
      <c r="A7" s="369" t="s">
        <v>2</v>
      </c>
      <c r="B7" s="369"/>
      <c r="C7" s="369"/>
      <c r="D7" s="411" t="s">
        <v>590</v>
      </c>
      <c r="E7" s="412"/>
      <c r="F7" s="410"/>
      <c r="G7" s="410"/>
      <c r="H7" s="410"/>
      <c r="I7" s="410"/>
      <c r="J7" s="410"/>
      <c r="K7" s="410"/>
      <c r="L7" s="171" t="s">
        <v>218</v>
      </c>
      <c r="M7" s="398"/>
      <c r="N7" s="398"/>
      <c r="O7" s="399"/>
    </row>
    <row r="8" spans="1:23" ht="30" customHeight="1">
      <c r="A8" s="369" t="s">
        <v>3</v>
      </c>
      <c r="B8" s="369"/>
      <c r="C8" s="369"/>
      <c r="D8" s="369" t="s">
        <v>544</v>
      </c>
      <c r="E8" s="369"/>
      <c r="F8" s="369"/>
      <c r="G8" s="369"/>
      <c r="H8" s="369"/>
      <c r="I8" s="369"/>
      <c r="J8" s="369" t="s">
        <v>216</v>
      </c>
      <c r="K8" s="369"/>
      <c r="L8" s="169"/>
      <c r="M8" s="172" t="s">
        <v>26</v>
      </c>
      <c r="N8" s="400" t="s">
        <v>131</v>
      </c>
      <c r="O8" s="401"/>
    </row>
    <row r="9" spans="1:23" ht="30" customHeight="1">
      <c r="A9" s="369" t="s">
        <v>4</v>
      </c>
      <c r="B9" s="369"/>
      <c r="C9" s="369"/>
      <c r="D9" s="369" t="s">
        <v>544</v>
      </c>
      <c r="E9" s="369"/>
      <c r="F9" s="369"/>
      <c r="G9" s="369"/>
      <c r="H9" s="369"/>
      <c r="I9" s="369"/>
      <c r="J9" s="369" t="s">
        <v>217</v>
      </c>
      <c r="K9" s="369"/>
      <c r="L9" s="169"/>
      <c r="M9" s="172" t="s">
        <v>26</v>
      </c>
      <c r="N9" s="400" t="s">
        <v>131</v>
      </c>
      <c r="O9" s="401"/>
    </row>
    <row r="10" spans="1:23" ht="30" customHeight="1">
      <c r="A10" s="394" t="s">
        <v>22</v>
      </c>
      <c r="B10" s="369" t="s">
        <v>19</v>
      </c>
      <c r="C10" s="369"/>
      <c r="D10" s="369"/>
      <c r="E10" s="402"/>
      <c r="F10" s="403"/>
      <c r="G10" s="236" t="s">
        <v>128</v>
      </c>
      <c r="H10" s="413"/>
      <c r="I10" s="413"/>
      <c r="J10" s="369" t="s">
        <v>13</v>
      </c>
      <c r="K10" s="369"/>
      <c r="L10" s="404"/>
      <c r="M10" s="405"/>
      <c r="N10" s="405"/>
      <c r="O10" s="406"/>
      <c r="Q10" s="21" t="s">
        <v>546</v>
      </c>
      <c r="R10" s="21" t="s">
        <v>545</v>
      </c>
      <c r="S10" s="21" t="s">
        <v>547</v>
      </c>
      <c r="T10" s="21" t="s">
        <v>548</v>
      </c>
      <c r="U10" s="21" t="s">
        <v>550</v>
      </c>
      <c r="V10" s="21" t="s">
        <v>551</v>
      </c>
      <c r="W10" s="21" t="s">
        <v>549</v>
      </c>
    </row>
    <row r="11" spans="1:23" ht="30" customHeight="1">
      <c r="A11" s="395"/>
      <c r="B11" s="369" t="s">
        <v>5</v>
      </c>
      <c r="C11" s="369"/>
      <c r="D11" s="369"/>
      <c r="E11" s="369" t="s">
        <v>14</v>
      </c>
      <c r="F11" s="369"/>
      <c r="G11" s="369"/>
      <c r="H11" s="369"/>
      <c r="I11" s="369"/>
      <c r="J11" s="369" t="s">
        <v>5</v>
      </c>
      <c r="K11" s="369"/>
      <c r="L11" s="369" t="s">
        <v>14</v>
      </c>
      <c r="M11" s="369"/>
      <c r="N11" s="369"/>
      <c r="O11" s="369"/>
    </row>
    <row r="12" spans="1:23" ht="30" customHeight="1">
      <c r="A12" s="395"/>
      <c r="B12" s="369" t="s">
        <v>6</v>
      </c>
      <c r="C12" s="369"/>
      <c r="D12" s="369"/>
      <c r="E12" s="367"/>
      <c r="F12" s="368"/>
      <c r="G12" s="368"/>
      <c r="H12" s="368"/>
      <c r="I12" s="172" t="s">
        <v>20</v>
      </c>
      <c r="J12" s="369" t="s">
        <v>15</v>
      </c>
      <c r="K12" s="369"/>
      <c r="L12" s="367"/>
      <c r="M12" s="368"/>
      <c r="N12" s="368"/>
      <c r="O12" s="173" t="s">
        <v>20</v>
      </c>
    </row>
    <row r="13" spans="1:23" ht="30" customHeight="1">
      <c r="A13" s="395"/>
      <c r="B13" s="369" t="s">
        <v>7</v>
      </c>
      <c r="C13" s="369"/>
      <c r="D13" s="369"/>
      <c r="E13" s="367"/>
      <c r="F13" s="368"/>
      <c r="G13" s="368"/>
      <c r="H13" s="368"/>
      <c r="I13" s="172" t="s">
        <v>20</v>
      </c>
      <c r="J13" s="369" t="s">
        <v>538</v>
      </c>
      <c r="K13" s="369"/>
      <c r="L13" s="367"/>
      <c r="M13" s="368"/>
      <c r="N13" s="368"/>
      <c r="O13" s="173" t="s">
        <v>20</v>
      </c>
      <c r="Q13" s="21" t="s">
        <v>539</v>
      </c>
      <c r="R13" s="21" t="s">
        <v>541</v>
      </c>
      <c r="S13" s="21" t="s">
        <v>543</v>
      </c>
    </row>
    <row r="14" spans="1:23" ht="30" customHeight="1">
      <c r="A14" s="395"/>
      <c r="B14" s="369" t="s">
        <v>8</v>
      </c>
      <c r="C14" s="369"/>
      <c r="D14" s="369"/>
      <c r="E14" s="367"/>
      <c r="F14" s="368"/>
      <c r="G14" s="368"/>
      <c r="H14" s="368"/>
      <c r="I14" s="172" t="s">
        <v>20</v>
      </c>
      <c r="J14" s="369" t="s">
        <v>540</v>
      </c>
      <c r="K14" s="369"/>
      <c r="L14" s="367"/>
      <c r="M14" s="368"/>
      <c r="N14" s="368"/>
      <c r="O14" s="173" t="s">
        <v>20</v>
      </c>
    </row>
    <row r="15" spans="1:23" ht="30" customHeight="1">
      <c r="A15" s="395"/>
      <c r="B15" s="369" t="s">
        <v>9</v>
      </c>
      <c r="C15" s="369"/>
      <c r="D15" s="369"/>
      <c r="E15" s="367"/>
      <c r="F15" s="368"/>
      <c r="G15" s="368"/>
      <c r="H15" s="368"/>
      <c r="I15" s="172" t="s">
        <v>20</v>
      </c>
      <c r="J15" s="369" t="s">
        <v>542</v>
      </c>
      <c r="K15" s="369"/>
      <c r="L15" s="367"/>
      <c r="M15" s="368"/>
      <c r="N15" s="368"/>
      <c r="O15" s="173" t="s">
        <v>20</v>
      </c>
    </row>
    <row r="16" spans="1:23" ht="30" customHeight="1">
      <c r="A16" s="395"/>
      <c r="B16" s="369" t="s">
        <v>10</v>
      </c>
      <c r="C16" s="369"/>
      <c r="D16" s="369"/>
      <c r="E16" s="367"/>
      <c r="F16" s="368"/>
      <c r="G16" s="368"/>
      <c r="H16" s="368"/>
      <c r="I16" s="172" t="s">
        <v>20</v>
      </c>
      <c r="J16" s="369" t="s">
        <v>16</v>
      </c>
      <c r="K16" s="369"/>
      <c r="L16" s="367"/>
      <c r="M16" s="368"/>
      <c r="N16" s="368"/>
      <c r="O16" s="173" t="s">
        <v>20</v>
      </c>
    </row>
    <row r="17" spans="1:19" ht="30" customHeight="1">
      <c r="A17" s="395"/>
      <c r="B17" s="369" t="s">
        <v>11</v>
      </c>
      <c r="C17" s="369"/>
      <c r="D17" s="369"/>
      <c r="E17" s="367"/>
      <c r="F17" s="368"/>
      <c r="G17" s="368"/>
      <c r="H17" s="368"/>
      <c r="I17" s="172" t="s">
        <v>20</v>
      </c>
      <c r="J17" s="369" t="s">
        <v>17</v>
      </c>
      <c r="K17" s="369"/>
      <c r="L17" s="367"/>
      <c r="M17" s="368"/>
      <c r="N17" s="368"/>
      <c r="O17" s="173" t="s">
        <v>20</v>
      </c>
    </row>
    <row r="18" spans="1:19" ht="30" customHeight="1">
      <c r="A18" s="395"/>
      <c r="B18" s="369" t="s">
        <v>12</v>
      </c>
      <c r="C18" s="369"/>
      <c r="D18" s="369"/>
      <c r="E18" s="367"/>
      <c r="F18" s="368"/>
      <c r="G18" s="368"/>
      <c r="H18" s="368"/>
      <c r="I18" s="172" t="s">
        <v>20</v>
      </c>
      <c r="J18" s="369" t="s">
        <v>18</v>
      </c>
      <c r="K18" s="369"/>
      <c r="L18" s="367">
        <f>SUM(E12:H18,L12:N17)</f>
        <v>0</v>
      </c>
      <c r="M18" s="368"/>
      <c r="N18" s="368"/>
      <c r="O18" s="173" t="s">
        <v>20</v>
      </c>
    </row>
    <row r="19" spans="1:19" ht="30" customHeight="1">
      <c r="A19" s="395"/>
      <c r="B19" s="370" t="s">
        <v>129</v>
      </c>
      <c r="C19" s="371"/>
      <c r="D19" s="371"/>
      <c r="E19" s="392"/>
      <c r="F19" s="392"/>
      <c r="G19" s="392"/>
      <c r="H19" s="392"/>
      <c r="I19" s="230" t="s">
        <v>462</v>
      </c>
      <c r="J19" s="370" t="s">
        <v>21</v>
      </c>
      <c r="K19" s="387"/>
      <c r="L19" s="388"/>
      <c r="M19" s="388"/>
      <c r="N19" s="388"/>
      <c r="O19" s="389"/>
    </row>
    <row r="20" spans="1:19" ht="30" customHeight="1">
      <c r="A20" s="395"/>
      <c r="B20" s="372" t="s">
        <v>130</v>
      </c>
      <c r="C20" s="373"/>
      <c r="D20" s="373"/>
      <c r="E20" s="393"/>
      <c r="F20" s="393"/>
      <c r="G20" s="393"/>
      <c r="H20" s="393"/>
      <c r="I20" s="230" t="s">
        <v>462</v>
      </c>
      <c r="J20" s="372"/>
      <c r="K20" s="374"/>
      <c r="L20" s="375"/>
      <c r="M20" s="375"/>
      <c r="N20" s="375"/>
      <c r="O20" s="376"/>
    </row>
    <row r="21" spans="1:19" ht="30" customHeight="1">
      <c r="A21" s="395"/>
      <c r="B21" s="372" t="s">
        <v>132</v>
      </c>
      <c r="C21" s="373"/>
      <c r="D21" s="373"/>
      <c r="E21" s="393"/>
      <c r="F21" s="393"/>
      <c r="G21" s="393"/>
      <c r="H21" s="393"/>
      <c r="I21" s="230" t="s">
        <v>462</v>
      </c>
      <c r="J21" s="372"/>
      <c r="K21" s="374"/>
      <c r="L21" s="375"/>
      <c r="M21" s="375"/>
      <c r="N21" s="375"/>
      <c r="O21" s="376"/>
    </row>
    <row r="22" spans="1:19" ht="30" customHeight="1">
      <c r="A22" s="395"/>
      <c r="B22" s="231"/>
      <c r="C22" s="232"/>
      <c r="D22" s="232"/>
      <c r="E22" s="232"/>
      <c r="F22" s="232"/>
      <c r="G22" s="232"/>
      <c r="H22" s="232"/>
      <c r="I22" s="232"/>
      <c r="J22" s="380"/>
      <c r="K22" s="374"/>
      <c r="L22" s="375"/>
      <c r="M22" s="375"/>
      <c r="N22" s="375"/>
      <c r="O22" s="376"/>
    </row>
    <row r="23" spans="1:19" ht="30" customHeight="1">
      <c r="A23" s="396"/>
      <c r="B23" s="231"/>
      <c r="C23" s="232"/>
      <c r="D23" s="232"/>
      <c r="E23" s="232"/>
      <c r="F23" s="232"/>
      <c r="G23" s="232"/>
      <c r="H23" s="232"/>
      <c r="I23" s="232"/>
      <c r="J23" s="380"/>
      <c r="K23" s="374"/>
      <c r="L23" s="375"/>
      <c r="M23" s="375"/>
      <c r="N23" s="375"/>
      <c r="O23" s="376"/>
    </row>
    <row r="24" spans="1:19" ht="30" customHeight="1">
      <c r="A24" s="377" t="s">
        <v>585</v>
      </c>
      <c r="B24" s="250"/>
      <c r="C24" s="383" t="s">
        <v>558</v>
      </c>
      <c r="D24" s="384"/>
      <c r="E24" s="251"/>
      <c r="F24" s="383" t="s">
        <v>553</v>
      </c>
      <c r="G24" s="383"/>
      <c r="H24" s="384"/>
      <c r="I24" s="249"/>
      <c r="J24" s="383" t="s">
        <v>552</v>
      </c>
      <c r="K24" s="384"/>
      <c r="L24" s="249"/>
      <c r="M24" s="383" t="s">
        <v>554</v>
      </c>
      <c r="N24" s="383"/>
      <c r="O24" s="384"/>
    </row>
    <row r="25" spans="1:19" ht="30" customHeight="1">
      <c r="A25" s="378"/>
      <c r="B25" s="250"/>
      <c r="C25" s="383" t="s">
        <v>559</v>
      </c>
      <c r="D25" s="384"/>
      <c r="E25" s="251"/>
      <c r="F25" s="383" t="s">
        <v>557</v>
      </c>
      <c r="G25" s="383"/>
      <c r="H25" s="384"/>
      <c r="I25" s="249"/>
      <c r="J25" s="365" t="s">
        <v>555</v>
      </c>
      <c r="K25" s="366"/>
      <c r="L25" s="249"/>
      <c r="M25" s="383" t="s">
        <v>556</v>
      </c>
      <c r="N25" s="383"/>
      <c r="O25" s="384"/>
    </row>
    <row r="26" spans="1:19" ht="30" customHeight="1">
      <c r="A26" s="379"/>
      <c r="B26" s="250"/>
      <c r="C26" s="381" t="s">
        <v>605</v>
      </c>
      <c r="D26" s="381"/>
      <c r="E26" s="381"/>
      <c r="F26" s="382"/>
      <c r="G26" s="385"/>
      <c r="H26" s="386"/>
      <c r="I26" s="362" t="s">
        <v>586</v>
      </c>
      <c r="J26" s="363"/>
      <c r="K26" s="363"/>
      <c r="L26" s="363"/>
      <c r="M26" s="363"/>
      <c r="N26" s="363"/>
      <c r="O26" s="364"/>
      <c r="Q26" s="21" t="s">
        <v>560</v>
      </c>
      <c r="R26" s="21" t="s">
        <v>562</v>
      </c>
      <c r="S26" s="21" t="s">
        <v>561</v>
      </c>
    </row>
    <row r="27" spans="1:19" ht="16.149999999999999" customHeight="1">
      <c r="A27" s="36" t="s">
        <v>224</v>
      </c>
    </row>
    <row r="28" spans="1:19" ht="19.149999999999999" customHeight="1">
      <c r="A28" s="36" t="s">
        <v>358</v>
      </c>
      <c r="C28" s="131"/>
      <c r="D28" s="131"/>
      <c r="E28" s="131"/>
      <c r="F28" s="131"/>
      <c r="G28" s="131"/>
      <c r="H28" s="131"/>
      <c r="I28" s="131"/>
      <c r="J28" s="131"/>
      <c r="K28" s="131"/>
      <c r="L28" s="131"/>
    </row>
    <row r="29" spans="1:19" ht="28.15" customHeight="1">
      <c r="H29" s="128"/>
    </row>
  </sheetData>
  <mergeCells count="78">
    <mergeCell ref="E2:K2"/>
    <mergeCell ref="J17:K17"/>
    <mergeCell ref="J18:K18"/>
    <mergeCell ref="J15:K15"/>
    <mergeCell ref="J16:K16"/>
    <mergeCell ref="E17:H17"/>
    <mergeCell ref="E15:H15"/>
    <mergeCell ref="E18:H18"/>
    <mergeCell ref="E12:H12"/>
    <mergeCell ref="E13:H13"/>
    <mergeCell ref="E14:H14"/>
    <mergeCell ref="F7:K7"/>
    <mergeCell ref="D7:E7"/>
    <mergeCell ref="D8:I8"/>
    <mergeCell ref="J9:K9"/>
    <mergeCell ref="H10:I10"/>
    <mergeCell ref="L5:N5"/>
    <mergeCell ref="M7:O7"/>
    <mergeCell ref="J12:K12"/>
    <mergeCell ref="J13:K13"/>
    <mergeCell ref="E11:I11"/>
    <mergeCell ref="N8:O8"/>
    <mergeCell ref="N9:O9"/>
    <mergeCell ref="D9:I9"/>
    <mergeCell ref="L12:N12"/>
    <mergeCell ref="J11:K11"/>
    <mergeCell ref="E10:F10"/>
    <mergeCell ref="L13:N13"/>
    <mergeCell ref="J10:K10"/>
    <mergeCell ref="L10:O10"/>
    <mergeCell ref="A6:C6"/>
    <mergeCell ref="D6:O6"/>
    <mergeCell ref="J8:K8"/>
    <mergeCell ref="E19:H19"/>
    <mergeCell ref="E20:H20"/>
    <mergeCell ref="A7:C7"/>
    <mergeCell ref="B16:D16"/>
    <mergeCell ref="A8:C8"/>
    <mergeCell ref="B11:D11"/>
    <mergeCell ref="B10:D10"/>
    <mergeCell ref="A9:C9"/>
    <mergeCell ref="A10:A23"/>
    <mergeCell ref="B13:D13"/>
    <mergeCell ref="B15:D15"/>
    <mergeCell ref="E21:H21"/>
    <mergeCell ref="B18:D18"/>
    <mergeCell ref="K21:O21"/>
    <mergeCell ref="A24:A26"/>
    <mergeCell ref="J19:J23"/>
    <mergeCell ref="C26:F26"/>
    <mergeCell ref="M24:O24"/>
    <mergeCell ref="M25:O25"/>
    <mergeCell ref="G26:H26"/>
    <mergeCell ref="C24:D24"/>
    <mergeCell ref="C25:D25"/>
    <mergeCell ref="F24:H24"/>
    <mergeCell ref="F25:H25"/>
    <mergeCell ref="J24:K24"/>
    <mergeCell ref="K19:O19"/>
    <mergeCell ref="K23:O23"/>
    <mergeCell ref="K22:O22"/>
    <mergeCell ref="K20:O20"/>
    <mergeCell ref="I26:O26"/>
    <mergeCell ref="J25:K25"/>
    <mergeCell ref="E16:H16"/>
    <mergeCell ref="L11:O11"/>
    <mergeCell ref="B12:D12"/>
    <mergeCell ref="J14:K14"/>
    <mergeCell ref="B17:D17"/>
    <mergeCell ref="B14:D14"/>
    <mergeCell ref="L17:N17"/>
    <mergeCell ref="L15:N15"/>
    <mergeCell ref="L16:N16"/>
    <mergeCell ref="L14:N14"/>
    <mergeCell ref="B19:D19"/>
    <mergeCell ref="B20:D20"/>
    <mergeCell ref="B21:D21"/>
    <mergeCell ref="L18:N18"/>
  </mergeCells>
  <phoneticPr fontId="1"/>
  <conditionalFormatting sqref="H10:I10">
    <cfRule type="cellIs" dxfId="16" priority="1" operator="equal">
      <formula>1</formula>
    </cfRule>
  </conditionalFormatting>
  <dataValidations count="9">
    <dataValidation type="list" allowBlank="1" showInputMessage="1" sqref="N8:O9" xr:uid="{00000000-0002-0000-0100-000000000000}">
      <formula1>"（　　　人）"</formula1>
    </dataValidation>
    <dataValidation type="list" allowBlank="1" showInputMessage="1" sqref="H10:I10" xr:uid="{00000000-0002-0000-0100-000001000000}">
      <formula1>"平屋建"</formula1>
    </dataValidation>
    <dataValidation type="list" allowBlank="1" showInputMessage="1" sqref="E16:H16 L12:N12" xr:uid="{00000000-0002-0000-0100-000002000000}">
      <formula1>"●●室と兼用"</formula1>
    </dataValidation>
    <dataValidation type="list" allowBlank="1" showInputMessage="1" sqref="B24:B26 E24:E25 I24:I25 L24:L25 G26:H26" xr:uid="{00000000-0002-0000-0100-000003000000}">
      <formula1>"○"</formula1>
    </dataValidation>
    <dataValidation type="list" allowBlank="1" showInputMessage="1" sqref="C26:F26" xr:uid="{00000000-0002-0000-0100-000004000000}">
      <formula1>$Q$26:$S$26</formula1>
    </dataValidation>
    <dataValidation type="list" allowBlank="1" showInputMessage="1" sqref="L5:N5" xr:uid="{00000000-0002-0000-0100-000005000000}">
      <formula1>$P$3:$P$5</formula1>
    </dataValidation>
    <dataValidation type="list" allowBlank="1" showInputMessage="1" sqref="E10:F10" xr:uid="{00000000-0002-0000-0100-000006000000}">
      <formula1>$Q$10:$W$10</formula1>
    </dataValidation>
    <dataValidation type="list" allowBlank="1" showInputMessage="1" sqref="L13:N13" xr:uid="{00000000-0002-0000-0100-000007000000}">
      <formula1>"●●室に付設"</formula1>
    </dataValidation>
    <dataValidation allowBlank="1" showInputMessage="1" sqref="J13:K15" xr:uid="{00000000-0002-0000-0100-000008000000}"/>
  </dataValidations>
  <printOptions horizontalCentered="1"/>
  <pageMargins left="0.39370078740157483" right="0.39370078740157483" top="0.39370078740157483" bottom="0.39370078740157483" header="0.39370078740157483" footer="0.19685039370078741"/>
  <pageSetup paperSize="9" orientation="portrait" r:id="rId1"/>
  <headerFooter alignWithMargins="0">
    <oddFooter>&amp;C保育所－&amp;A</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20"/>
  <sheetViews>
    <sheetView showZeros="0" view="pageBreakPreview" zoomScaleNormal="100" zoomScaleSheetLayoutView="100" workbookViewId="0">
      <pane xSplit="2" ySplit="5" topLeftCell="C6" activePane="bottomRight" state="frozen"/>
      <selection pane="topRight"/>
      <selection pane="bottomLeft"/>
      <selection pane="bottomRight" activeCell="A2" sqref="A2"/>
    </sheetView>
  </sheetViews>
  <sheetFormatPr defaultColWidth="2.26953125" defaultRowHeight="22.5" customHeight="1"/>
  <cols>
    <col min="1" max="1" width="6.36328125" style="23" customWidth="1"/>
    <col min="2" max="2" width="11.26953125" style="23" customWidth="1"/>
    <col min="3" max="9" width="7.453125" style="23" customWidth="1"/>
    <col min="10" max="10" width="10.7265625" style="23" customWidth="1"/>
    <col min="11" max="11" width="0.6328125" style="23" customWidth="1"/>
    <col min="12" max="12" width="19.6328125" style="23" customWidth="1"/>
    <col min="13" max="16384" width="2.26953125" style="23"/>
  </cols>
  <sheetData>
    <row r="1" spans="1:13" ht="22.5" customHeight="1">
      <c r="A1" s="132" t="s">
        <v>400</v>
      </c>
    </row>
    <row r="2" spans="1:13" ht="22.5" customHeight="1">
      <c r="A2" s="24"/>
      <c r="J2" s="139" t="s">
        <v>362</v>
      </c>
    </row>
    <row r="3" spans="1:13" s="25" customFormat="1" ht="26.25" customHeight="1">
      <c r="A3" s="414" t="s">
        <v>398</v>
      </c>
      <c r="B3" s="415"/>
      <c r="C3" s="426" t="s">
        <v>23</v>
      </c>
      <c r="D3" s="426" t="s">
        <v>24</v>
      </c>
      <c r="E3" s="427" t="s">
        <v>589</v>
      </c>
      <c r="F3" s="427" t="s">
        <v>399</v>
      </c>
      <c r="G3" s="426" t="s">
        <v>121</v>
      </c>
      <c r="H3" s="426" t="s">
        <v>332</v>
      </c>
      <c r="I3" s="426" t="s">
        <v>17</v>
      </c>
      <c r="J3" s="426" t="s">
        <v>25</v>
      </c>
    </row>
    <row r="4" spans="1:13" s="25" customFormat="1" ht="26.25" customHeight="1">
      <c r="A4" s="416"/>
      <c r="B4" s="417"/>
      <c r="C4" s="426"/>
      <c r="D4" s="426"/>
      <c r="E4" s="428"/>
      <c r="F4" s="430"/>
      <c r="G4" s="426"/>
      <c r="H4" s="426"/>
      <c r="I4" s="426"/>
      <c r="J4" s="426"/>
    </row>
    <row r="5" spans="1:13" s="25" customFormat="1" ht="26.25" customHeight="1">
      <c r="A5" s="418"/>
      <c r="B5" s="419"/>
      <c r="C5" s="426"/>
      <c r="D5" s="426"/>
      <c r="E5" s="429"/>
      <c r="F5" s="431"/>
      <c r="G5" s="426"/>
      <c r="H5" s="426"/>
      <c r="I5" s="426"/>
      <c r="J5" s="426"/>
    </row>
    <row r="6" spans="1:13" s="25" customFormat="1" ht="30" customHeight="1">
      <c r="A6" s="420">
        <f>表紙!$B$3-364</f>
        <v>45779</v>
      </c>
      <c r="B6" s="193" t="s">
        <v>333</v>
      </c>
      <c r="C6" s="153"/>
      <c r="D6" s="153"/>
      <c r="E6" s="153"/>
      <c r="F6" s="153"/>
      <c r="G6" s="153"/>
      <c r="H6" s="153"/>
      <c r="I6" s="153"/>
      <c r="J6" s="154">
        <f t="shared" ref="J6:J12" si="0">SUM(C6:I6)</f>
        <v>0</v>
      </c>
    </row>
    <row r="7" spans="1:13" s="25" customFormat="1" ht="30" customHeight="1">
      <c r="A7" s="421"/>
      <c r="B7" s="193" t="s">
        <v>334</v>
      </c>
      <c r="C7" s="153"/>
      <c r="D7" s="153"/>
      <c r="E7" s="153"/>
      <c r="F7" s="153"/>
      <c r="G7" s="153"/>
      <c r="H7" s="153"/>
      <c r="I7" s="153"/>
      <c r="J7" s="154">
        <f t="shared" si="0"/>
        <v>0</v>
      </c>
    </row>
    <row r="8" spans="1:13" s="25" customFormat="1" ht="30" customHeight="1">
      <c r="A8" s="422"/>
      <c r="B8" s="175" t="s">
        <v>335</v>
      </c>
      <c r="C8" s="153"/>
      <c r="D8" s="153"/>
      <c r="E8" s="153"/>
      <c r="F8" s="153"/>
      <c r="G8" s="153"/>
      <c r="H8" s="153"/>
      <c r="I8" s="153"/>
      <c r="J8" s="154">
        <f t="shared" si="0"/>
        <v>0</v>
      </c>
    </row>
    <row r="9" spans="1:13" s="25" customFormat="1" ht="30" customHeight="1">
      <c r="A9" s="423">
        <f>表紙!$B$3</f>
        <v>46143</v>
      </c>
      <c r="B9" s="193" t="s">
        <v>333</v>
      </c>
      <c r="C9" s="153"/>
      <c r="D9" s="153"/>
      <c r="E9" s="153"/>
      <c r="F9" s="153"/>
      <c r="G9" s="153"/>
      <c r="H9" s="153"/>
      <c r="I9" s="153"/>
      <c r="J9" s="154">
        <f t="shared" si="0"/>
        <v>0</v>
      </c>
    </row>
    <row r="10" spans="1:13" s="25" customFormat="1" ht="30" customHeight="1">
      <c r="A10" s="424"/>
      <c r="B10" s="193" t="s">
        <v>334</v>
      </c>
      <c r="C10" s="153"/>
      <c r="D10" s="153"/>
      <c r="E10" s="153"/>
      <c r="F10" s="153"/>
      <c r="G10" s="153"/>
      <c r="H10" s="153"/>
      <c r="I10" s="153"/>
      <c r="J10" s="154">
        <f t="shared" si="0"/>
        <v>0</v>
      </c>
    </row>
    <row r="11" spans="1:13" s="25" customFormat="1" ht="30" customHeight="1">
      <c r="A11" s="424"/>
      <c r="B11" s="175" t="s">
        <v>336</v>
      </c>
      <c r="C11" s="153"/>
      <c r="D11" s="153"/>
      <c r="E11" s="153"/>
      <c r="F11" s="153"/>
      <c r="G11" s="153"/>
      <c r="H11" s="153"/>
      <c r="I11" s="153"/>
      <c r="J11" s="154">
        <f t="shared" si="0"/>
        <v>0</v>
      </c>
      <c r="L11" s="328" t="e">
        <f ca="1">IF(OR('1'!Q2='1'!Q3,'1'!Q2='1'!Q4),"",'1'!Q2&amp;"当初"&amp;CHAR(10)&amp;"職員数")</f>
        <v>#VALUE!</v>
      </c>
    </row>
    <row r="12" spans="1:13" s="25" customFormat="1" ht="30" customHeight="1">
      <c r="A12" s="425"/>
      <c r="B12" s="140" t="s">
        <v>337</v>
      </c>
      <c r="C12" s="155">
        <f>C8+C9-C10-C11</f>
        <v>0</v>
      </c>
      <c r="D12" s="155">
        <f t="shared" ref="D12:I12" si="1">D8+D9-D10-D11</f>
        <v>0</v>
      </c>
      <c r="E12" s="155">
        <f t="shared" si="1"/>
        <v>0</v>
      </c>
      <c r="F12" s="155">
        <f t="shared" si="1"/>
        <v>0</v>
      </c>
      <c r="G12" s="155">
        <f t="shared" si="1"/>
        <v>0</v>
      </c>
      <c r="H12" s="155">
        <f t="shared" si="1"/>
        <v>0</v>
      </c>
      <c r="I12" s="155">
        <f t="shared" si="1"/>
        <v>0</v>
      </c>
      <c r="J12" s="156">
        <f t="shared" si="0"/>
        <v>0</v>
      </c>
      <c r="L12" s="328" t="str">
        <f ca="1">'1'!Q3&amp;"当初"&amp;CHAR(10)&amp;"職員数"</f>
        <v>４月当初
職員数</v>
      </c>
    </row>
    <row r="13" spans="1:13" ht="25.15" customHeight="1">
      <c r="A13" s="227"/>
      <c r="B13" s="228"/>
      <c r="C13" s="199"/>
      <c r="D13" s="199"/>
      <c r="E13" s="199"/>
      <c r="F13" s="199"/>
      <c r="G13" s="199"/>
      <c r="H13" s="199"/>
      <c r="I13" s="199"/>
      <c r="J13" s="28"/>
      <c r="K13" s="28"/>
      <c r="L13" s="328" t="str">
        <f ca="1">'1'!Q4&amp;"当初"&amp;CHAR(10)&amp;"職員数"</f>
        <v>５月当初
職員数</v>
      </c>
      <c r="M13" s="28"/>
    </row>
    <row r="14" spans="1:13" ht="20.149999999999999" customHeight="1">
      <c r="A14" s="29" t="s">
        <v>219</v>
      </c>
      <c r="B14" s="30" t="s">
        <v>397</v>
      </c>
      <c r="C14" s="31"/>
    </row>
    <row r="15" spans="1:13" ht="20.149999999999999" customHeight="1">
      <c r="A15" s="30"/>
      <c r="B15" s="30" t="s">
        <v>519</v>
      </c>
      <c r="C15" s="31"/>
    </row>
    <row r="16" spans="1:13" ht="20.149999999999999" customHeight="1">
      <c r="A16" s="31"/>
      <c r="B16" s="30" t="s">
        <v>516</v>
      </c>
      <c r="C16" s="31"/>
    </row>
    <row r="17" spans="1:3" ht="20.149999999999999" customHeight="1">
      <c r="A17" s="31"/>
      <c r="B17" s="30" t="s">
        <v>338</v>
      </c>
      <c r="C17" s="31"/>
    </row>
    <row r="18" spans="1:3" ht="20.149999999999999" customHeight="1">
      <c r="A18" s="31"/>
      <c r="B18" s="30" t="s">
        <v>339</v>
      </c>
      <c r="C18" s="31"/>
    </row>
    <row r="19" spans="1:3" ht="20.149999999999999" customHeight="1">
      <c r="A19" s="31"/>
      <c r="B19" s="30" t="s">
        <v>340</v>
      </c>
      <c r="C19" s="31"/>
    </row>
    <row r="20" spans="1:3" ht="22.5" customHeight="1">
      <c r="B20" s="30" t="s">
        <v>514</v>
      </c>
    </row>
  </sheetData>
  <mergeCells count="11">
    <mergeCell ref="A3:B5"/>
    <mergeCell ref="A6:A8"/>
    <mergeCell ref="A9:A12"/>
    <mergeCell ref="I3:I5"/>
    <mergeCell ref="J3:J5"/>
    <mergeCell ref="C3:C5"/>
    <mergeCell ref="D3:D5"/>
    <mergeCell ref="E3:E5"/>
    <mergeCell ref="F3:F5"/>
    <mergeCell ref="G3:G5"/>
    <mergeCell ref="H3:H5"/>
  </mergeCells>
  <phoneticPr fontId="1"/>
  <dataValidations count="1">
    <dataValidation type="list" allowBlank="1" showInputMessage="1" sqref="B12" xr:uid="{00000000-0002-0000-0200-000000000000}">
      <formula1>$L$11:$L$13</formula1>
    </dataValidation>
  </dataValidations>
  <printOptions horizontalCentered="1"/>
  <pageMargins left="0.39370078740157483" right="0.39370078740157483" top="0.59055118110236227" bottom="0.39370078740157483" header="0.39370078740157483" footer="0.19685039370078741"/>
  <pageSetup paperSize="9" orientation="portrait" r:id="rId1"/>
  <headerFooter alignWithMargins="0">
    <oddFooter>&amp;C保育所－２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60"/>
  <sheetViews>
    <sheetView showZeros="0" view="pageBreakPreview" zoomScaleNormal="100" zoomScaleSheetLayoutView="100" workbookViewId="0">
      <pane ySplit="7" topLeftCell="A8" activePane="bottomLeft" state="frozen"/>
      <selection activeCell="C1" sqref="C1"/>
      <selection pane="bottomLeft" activeCell="A8" sqref="A8:A9"/>
    </sheetView>
  </sheetViews>
  <sheetFormatPr defaultColWidth="2.36328125" defaultRowHeight="15.75" customHeight="1"/>
  <cols>
    <col min="1" max="1" width="14" style="32" customWidth="1"/>
    <col min="2" max="2" width="4.36328125" style="32" customWidth="1"/>
    <col min="3" max="3" width="11.08984375" style="32" customWidth="1"/>
    <col min="4" max="4" width="3.36328125" style="32" customWidth="1"/>
    <col min="5" max="6" width="8.7265625" style="32" customWidth="1"/>
    <col min="7" max="9" width="8.08984375" style="32" customWidth="1"/>
    <col min="10" max="10" width="13" style="32" customWidth="1"/>
    <col min="11" max="16384" width="2.36328125" style="32"/>
  </cols>
  <sheetData>
    <row r="1" spans="1:10" ht="15.75" customHeight="1">
      <c r="A1" s="23" t="s">
        <v>376</v>
      </c>
      <c r="B1" s="23"/>
      <c r="C1" s="21" t="s">
        <v>621</v>
      </c>
      <c r="J1" s="168" t="s">
        <v>363</v>
      </c>
    </row>
    <row r="2" spans="1:10" s="33" customFormat="1" ht="18" customHeight="1">
      <c r="A2" s="460" t="s">
        <v>395</v>
      </c>
      <c r="B2" s="463" t="s">
        <v>392</v>
      </c>
      <c r="C2" s="465" t="s">
        <v>382</v>
      </c>
      <c r="D2" s="466" t="s">
        <v>252</v>
      </c>
      <c r="E2" s="146" t="s">
        <v>389</v>
      </c>
      <c r="F2" s="145" t="s">
        <v>388</v>
      </c>
      <c r="G2" s="467" t="s">
        <v>246</v>
      </c>
      <c r="H2" s="470" t="s">
        <v>371</v>
      </c>
      <c r="I2" s="471" t="s">
        <v>208</v>
      </c>
      <c r="J2" s="460" t="s">
        <v>383</v>
      </c>
    </row>
    <row r="3" spans="1:10" ht="13.15" customHeight="1">
      <c r="A3" s="462"/>
      <c r="B3" s="464"/>
      <c r="C3" s="465"/>
      <c r="D3" s="466"/>
      <c r="E3" s="142" t="s">
        <v>380</v>
      </c>
      <c r="F3" s="142" t="s">
        <v>381</v>
      </c>
      <c r="G3" s="467"/>
      <c r="H3" s="470"/>
      <c r="I3" s="472"/>
      <c r="J3" s="461"/>
    </row>
    <row r="4" spans="1:10" ht="17.25" customHeight="1">
      <c r="A4" s="468" t="s">
        <v>570</v>
      </c>
      <c r="B4" s="458" t="s">
        <v>374</v>
      </c>
      <c r="C4" s="456" t="s">
        <v>249</v>
      </c>
      <c r="D4" s="454">
        <v>65</v>
      </c>
      <c r="E4" s="267" t="s">
        <v>379</v>
      </c>
      <c r="F4" s="267"/>
      <c r="G4" s="452">
        <f>表紙!B$3-5440</f>
        <v>40703</v>
      </c>
      <c r="H4" s="473" t="s">
        <v>368</v>
      </c>
      <c r="I4" s="446" t="s">
        <v>250</v>
      </c>
      <c r="J4" s="446"/>
    </row>
    <row r="5" spans="1:10" ht="11.15" customHeight="1">
      <c r="A5" s="469"/>
      <c r="B5" s="459"/>
      <c r="C5" s="457"/>
      <c r="D5" s="455"/>
      <c r="E5" s="268" t="str">
        <f>TEXT(表紙!B$3-5885,"ge")&amp;".3.31"</f>
        <v>H22.3.31</v>
      </c>
      <c r="F5" s="268"/>
      <c r="G5" s="453"/>
      <c r="H5" s="474"/>
      <c r="I5" s="447"/>
      <c r="J5" s="447"/>
    </row>
    <row r="6" spans="1:10" ht="17.25" customHeight="1">
      <c r="A6" s="446" t="s">
        <v>571</v>
      </c>
      <c r="B6" s="458" t="s">
        <v>393</v>
      </c>
      <c r="C6" s="456" t="s">
        <v>247</v>
      </c>
      <c r="D6" s="454">
        <v>40</v>
      </c>
      <c r="E6" s="269"/>
      <c r="F6" s="269"/>
      <c r="G6" s="452">
        <f>表紙!B$3-550</f>
        <v>45593</v>
      </c>
      <c r="H6" s="450" t="s">
        <v>248</v>
      </c>
      <c r="I6" s="448" t="s">
        <v>251</v>
      </c>
      <c r="J6" s="446" t="s">
        <v>370</v>
      </c>
    </row>
    <row r="7" spans="1:10" ht="11.15" customHeight="1">
      <c r="A7" s="447"/>
      <c r="B7" s="459"/>
      <c r="C7" s="457"/>
      <c r="D7" s="455"/>
      <c r="E7" s="268">
        <f>表紙!B$3-4420</f>
        <v>41723</v>
      </c>
      <c r="F7" s="270"/>
      <c r="G7" s="453"/>
      <c r="H7" s="451"/>
      <c r="I7" s="449"/>
      <c r="J7" s="447"/>
    </row>
    <row r="8" spans="1:10" ht="17.25" customHeight="1">
      <c r="A8" s="432"/>
      <c r="B8" s="434"/>
      <c r="C8" s="436"/>
      <c r="D8" s="438"/>
      <c r="E8" s="174"/>
      <c r="F8" s="174"/>
      <c r="G8" s="440"/>
      <c r="H8" s="442"/>
      <c r="I8" s="444"/>
      <c r="J8" s="432"/>
    </row>
    <row r="9" spans="1:10" ht="11.15" customHeight="1">
      <c r="A9" s="433"/>
      <c r="B9" s="435"/>
      <c r="C9" s="437"/>
      <c r="D9" s="439"/>
      <c r="E9" s="143"/>
      <c r="F9" s="144"/>
      <c r="G9" s="441"/>
      <c r="H9" s="443"/>
      <c r="I9" s="445"/>
      <c r="J9" s="433"/>
    </row>
    <row r="10" spans="1:10" ht="17.25" customHeight="1">
      <c r="A10" s="432"/>
      <c r="B10" s="434"/>
      <c r="C10" s="436"/>
      <c r="D10" s="438"/>
      <c r="E10" s="174"/>
      <c r="F10" s="174"/>
      <c r="G10" s="440"/>
      <c r="H10" s="442"/>
      <c r="I10" s="444"/>
      <c r="J10" s="432"/>
    </row>
    <row r="11" spans="1:10" ht="11.15" customHeight="1">
      <c r="A11" s="433"/>
      <c r="B11" s="435"/>
      <c r="C11" s="437"/>
      <c r="D11" s="439"/>
      <c r="E11" s="143"/>
      <c r="F11" s="143"/>
      <c r="G11" s="441"/>
      <c r="H11" s="443"/>
      <c r="I11" s="445"/>
      <c r="J11" s="433"/>
    </row>
    <row r="12" spans="1:10" ht="17.25" customHeight="1">
      <c r="A12" s="432"/>
      <c r="B12" s="434"/>
      <c r="C12" s="436"/>
      <c r="D12" s="438"/>
      <c r="E12" s="174"/>
      <c r="F12" s="174"/>
      <c r="G12" s="440"/>
      <c r="H12" s="442"/>
      <c r="I12" s="444"/>
      <c r="J12" s="432"/>
    </row>
    <row r="13" spans="1:10" ht="11.15" customHeight="1">
      <c r="A13" s="433"/>
      <c r="B13" s="435"/>
      <c r="C13" s="437"/>
      <c r="D13" s="439"/>
      <c r="E13" s="143"/>
      <c r="F13" s="143"/>
      <c r="G13" s="441"/>
      <c r="H13" s="443"/>
      <c r="I13" s="445"/>
      <c r="J13" s="433"/>
    </row>
    <row r="14" spans="1:10" ht="17.25" customHeight="1">
      <c r="A14" s="432"/>
      <c r="B14" s="434"/>
      <c r="C14" s="436"/>
      <c r="D14" s="438"/>
      <c r="E14" s="174"/>
      <c r="F14" s="174"/>
      <c r="G14" s="440"/>
      <c r="H14" s="442"/>
      <c r="I14" s="444"/>
      <c r="J14" s="432"/>
    </row>
    <row r="15" spans="1:10" ht="11.15" customHeight="1">
      <c r="A15" s="433"/>
      <c r="B15" s="435"/>
      <c r="C15" s="437"/>
      <c r="D15" s="439"/>
      <c r="E15" s="143"/>
      <c r="F15" s="143"/>
      <c r="G15" s="441"/>
      <c r="H15" s="443"/>
      <c r="I15" s="445"/>
      <c r="J15" s="433"/>
    </row>
    <row r="16" spans="1:10" ht="17.25" customHeight="1">
      <c r="A16" s="432"/>
      <c r="B16" s="434"/>
      <c r="C16" s="436"/>
      <c r="D16" s="438"/>
      <c r="E16" s="174"/>
      <c r="F16" s="174"/>
      <c r="G16" s="440"/>
      <c r="H16" s="442"/>
      <c r="I16" s="444"/>
      <c r="J16" s="432"/>
    </row>
    <row r="17" spans="1:10" ht="11.15" customHeight="1">
      <c r="A17" s="433"/>
      <c r="B17" s="435"/>
      <c r="C17" s="437"/>
      <c r="D17" s="439"/>
      <c r="E17" s="143"/>
      <c r="F17" s="143"/>
      <c r="G17" s="441"/>
      <c r="H17" s="443"/>
      <c r="I17" s="445"/>
      <c r="J17" s="433"/>
    </row>
    <row r="18" spans="1:10" ht="17.25" customHeight="1">
      <c r="A18" s="432"/>
      <c r="B18" s="434"/>
      <c r="C18" s="436"/>
      <c r="D18" s="438"/>
      <c r="E18" s="174"/>
      <c r="F18" s="174"/>
      <c r="G18" s="440"/>
      <c r="H18" s="442"/>
      <c r="I18" s="444"/>
      <c r="J18" s="432"/>
    </row>
    <row r="19" spans="1:10" ht="11.15" customHeight="1">
      <c r="A19" s="433"/>
      <c r="B19" s="435"/>
      <c r="C19" s="437"/>
      <c r="D19" s="439"/>
      <c r="E19" s="143"/>
      <c r="F19" s="143"/>
      <c r="G19" s="441"/>
      <c r="H19" s="443"/>
      <c r="I19" s="445"/>
      <c r="J19" s="433"/>
    </row>
    <row r="20" spans="1:10" ht="17.25" customHeight="1">
      <c r="A20" s="432"/>
      <c r="B20" s="434"/>
      <c r="C20" s="436"/>
      <c r="D20" s="438"/>
      <c r="E20" s="174"/>
      <c r="F20" s="174"/>
      <c r="G20" s="440"/>
      <c r="H20" s="442"/>
      <c r="I20" s="444"/>
      <c r="J20" s="432"/>
    </row>
    <row r="21" spans="1:10" ht="11.15" customHeight="1">
      <c r="A21" s="433"/>
      <c r="B21" s="435"/>
      <c r="C21" s="437"/>
      <c r="D21" s="439"/>
      <c r="E21" s="143"/>
      <c r="F21" s="143"/>
      <c r="G21" s="441"/>
      <c r="H21" s="443"/>
      <c r="I21" s="445"/>
      <c r="J21" s="433"/>
    </row>
    <row r="22" spans="1:10" ht="17.25" customHeight="1">
      <c r="A22" s="432"/>
      <c r="B22" s="434"/>
      <c r="C22" s="436"/>
      <c r="D22" s="438"/>
      <c r="E22" s="174"/>
      <c r="F22" s="174"/>
      <c r="G22" s="440"/>
      <c r="H22" s="442"/>
      <c r="I22" s="444"/>
      <c r="J22" s="432"/>
    </row>
    <row r="23" spans="1:10" ht="11.15" customHeight="1">
      <c r="A23" s="433"/>
      <c r="B23" s="435"/>
      <c r="C23" s="437"/>
      <c r="D23" s="439"/>
      <c r="E23" s="143"/>
      <c r="F23" s="143"/>
      <c r="G23" s="441"/>
      <c r="H23" s="443"/>
      <c r="I23" s="445"/>
      <c r="J23" s="433"/>
    </row>
    <row r="24" spans="1:10" ht="17.25" customHeight="1">
      <c r="A24" s="432"/>
      <c r="B24" s="434"/>
      <c r="C24" s="436"/>
      <c r="D24" s="438"/>
      <c r="E24" s="174"/>
      <c r="F24" s="174"/>
      <c r="G24" s="440"/>
      <c r="H24" s="442"/>
      <c r="I24" s="444"/>
      <c r="J24" s="432"/>
    </row>
    <row r="25" spans="1:10" ht="11.15" customHeight="1">
      <c r="A25" s="433"/>
      <c r="B25" s="435"/>
      <c r="C25" s="437"/>
      <c r="D25" s="439"/>
      <c r="E25" s="143"/>
      <c r="F25" s="143"/>
      <c r="G25" s="441"/>
      <c r="H25" s="443"/>
      <c r="I25" s="445"/>
      <c r="J25" s="433"/>
    </row>
    <row r="26" spans="1:10" ht="17.25" customHeight="1">
      <c r="A26" s="432"/>
      <c r="B26" s="434"/>
      <c r="C26" s="436"/>
      <c r="D26" s="438"/>
      <c r="E26" s="174"/>
      <c r="F26" s="174"/>
      <c r="G26" s="440"/>
      <c r="H26" s="442"/>
      <c r="I26" s="444"/>
      <c r="J26" s="432"/>
    </row>
    <row r="27" spans="1:10" ht="11.15" customHeight="1">
      <c r="A27" s="433"/>
      <c r="B27" s="435"/>
      <c r="C27" s="437"/>
      <c r="D27" s="439"/>
      <c r="E27" s="143"/>
      <c r="F27" s="143"/>
      <c r="G27" s="441"/>
      <c r="H27" s="443"/>
      <c r="I27" s="445"/>
      <c r="J27" s="433"/>
    </row>
    <row r="28" spans="1:10" ht="17.25" customHeight="1">
      <c r="A28" s="432"/>
      <c r="B28" s="434"/>
      <c r="C28" s="436"/>
      <c r="D28" s="438"/>
      <c r="E28" s="174"/>
      <c r="F28" s="174"/>
      <c r="G28" s="440"/>
      <c r="H28" s="442"/>
      <c r="I28" s="444"/>
      <c r="J28" s="432"/>
    </row>
    <row r="29" spans="1:10" ht="11.15" customHeight="1">
      <c r="A29" s="433"/>
      <c r="B29" s="435"/>
      <c r="C29" s="437"/>
      <c r="D29" s="439"/>
      <c r="E29" s="143"/>
      <c r="F29" s="143"/>
      <c r="G29" s="441"/>
      <c r="H29" s="443"/>
      <c r="I29" s="445"/>
      <c r="J29" s="433"/>
    </row>
    <row r="30" spans="1:10" ht="17.25" customHeight="1">
      <c r="A30" s="432"/>
      <c r="B30" s="434"/>
      <c r="C30" s="436"/>
      <c r="D30" s="438"/>
      <c r="E30" s="174"/>
      <c r="F30" s="174"/>
      <c r="G30" s="440"/>
      <c r="H30" s="442"/>
      <c r="I30" s="444"/>
      <c r="J30" s="432"/>
    </row>
    <row r="31" spans="1:10" ht="11.15" customHeight="1">
      <c r="A31" s="433"/>
      <c r="B31" s="435"/>
      <c r="C31" s="437"/>
      <c r="D31" s="439"/>
      <c r="E31" s="143"/>
      <c r="F31" s="143"/>
      <c r="G31" s="441"/>
      <c r="H31" s="443"/>
      <c r="I31" s="445"/>
      <c r="J31" s="433"/>
    </row>
    <row r="32" spans="1:10" ht="17.25" customHeight="1">
      <c r="A32" s="432"/>
      <c r="B32" s="434"/>
      <c r="C32" s="436"/>
      <c r="D32" s="438"/>
      <c r="E32" s="174"/>
      <c r="F32" s="174"/>
      <c r="G32" s="440"/>
      <c r="H32" s="442"/>
      <c r="I32" s="444"/>
      <c r="J32" s="432"/>
    </row>
    <row r="33" spans="1:10" ht="11.15" customHeight="1">
      <c r="A33" s="433"/>
      <c r="B33" s="435"/>
      <c r="C33" s="437"/>
      <c r="D33" s="439"/>
      <c r="E33" s="143"/>
      <c r="F33" s="143"/>
      <c r="G33" s="441"/>
      <c r="H33" s="443"/>
      <c r="I33" s="445"/>
      <c r="J33" s="433"/>
    </row>
    <row r="34" spans="1:10" ht="17.25" customHeight="1">
      <c r="A34" s="432"/>
      <c r="B34" s="434"/>
      <c r="C34" s="436"/>
      <c r="D34" s="438"/>
      <c r="E34" s="174"/>
      <c r="F34" s="174"/>
      <c r="G34" s="440"/>
      <c r="H34" s="442"/>
      <c r="I34" s="444"/>
      <c r="J34" s="432"/>
    </row>
    <row r="35" spans="1:10" ht="11.15" customHeight="1">
      <c r="A35" s="433"/>
      <c r="B35" s="435"/>
      <c r="C35" s="437"/>
      <c r="D35" s="439"/>
      <c r="E35" s="143"/>
      <c r="F35" s="143"/>
      <c r="G35" s="441"/>
      <c r="H35" s="443"/>
      <c r="I35" s="445"/>
      <c r="J35" s="433"/>
    </row>
    <row r="36" spans="1:10" ht="17.25" customHeight="1">
      <c r="A36" s="432"/>
      <c r="B36" s="434"/>
      <c r="C36" s="436"/>
      <c r="D36" s="438"/>
      <c r="E36" s="174"/>
      <c r="F36" s="174"/>
      <c r="G36" s="440"/>
      <c r="H36" s="442"/>
      <c r="I36" s="444"/>
      <c r="J36" s="432"/>
    </row>
    <row r="37" spans="1:10" ht="11.15" customHeight="1">
      <c r="A37" s="433"/>
      <c r="B37" s="435"/>
      <c r="C37" s="437"/>
      <c r="D37" s="439"/>
      <c r="E37" s="143"/>
      <c r="F37" s="143"/>
      <c r="G37" s="441"/>
      <c r="H37" s="443"/>
      <c r="I37" s="445"/>
      <c r="J37" s="433"/>
    </row>
    <row r="38" spans="1:10" ht="17.25" customHeight="1">
      <c r="A38" s="432"/>
      <c r="B38" s="434"/>
      <c r="C38" s="436"/>
      <c r="D38" s="438"/>
      <c r="E38" s="174"/>
      <c r="F38" s="174"/>
      <c r="G38" s="440"/>
      <c r="H38" s="442"/>
      <c r="I38" s="444"/>
      <c r="J38" s="432"/>
    </row>
    <row r="39" spans="1:10" ht="11.15" customHeight="1">
      <c r="A39" s="433"/>
      <c r="B39" s="435"/>
      <c r="C39" s="437"/>
      <c r="D39" s="439"/>
      <c r="E39" s="143"/>
      <c r="F39" s="143"/>
      <c r="G39" s="441"/>
      <c r="H39" s="443"/>
      <c r="I39" s="445"/>
      <c r="J39" s="433"/>
    </row>
    <row r="40" spans="1:10" ht="17.25" customHeight="1">
      <c r="A40" s="432"/>
      <c r="B40" s="434"/>
      <c r="C40" s="436"/>
      <c r="D40" s="438"/>
      <c r="E40" s="174"/>
      <c r="F40" s="174"/>
      <c r="G40" s="440"/>
      <c r="H40" s="442"/>
      <c r="I40" s="444"/>
      <c r="J40" s="432"/>
    </row>
    <row r="41" spans="1:10" ht="11.15" customHeight="1">
      <c r="A41" s="433"/>
      <c r="B41" s="435"/>
      <c r="C41" s="437"/>
      <c r="D41" s="439"/>
      <c r="E41" s="143"/>
      <c r="F41" s="143"/>
      <c r="G41" s="441"/>
      <c r="H41" s="443"/>
      <c r="I41" s="445"/>
      <c r="J41" s="433"/>
    </row>
    <row r="42" spans="1:10" ht="17.25" customHeight="1">
      <c r="A42" s="432"/>
      <c r="B42" s="434"/>
      <c r="C42" s="436"/>
      <c r="D42" s="438"/>
      <c r="E42" s="174"/>
      <c r="F42" s="174"/>
      <c r="G42" s="440"/>
      <c r="H42" s="442"/>
      <c r="I42" s="444"/>
      <c r="J42" s="432"/>
    </row>
    <row r="43" spans="1:10" ht="11.15" customHeight="1">
      <c r="A43" s="433"/>
      <c r="B43" s="435"/>
      <c r="C43" s="437"/>
      <c r="D43" s="439"/>
      <c r="E43" s="143"/>
      <c r="F43" s="143"/>
      <c r="G43" s="441"/>
      <c r="H43" s="443"/>
      <c r="I43" s="445"/>
      <c r="J43" s="433"/>
    </row>
    <row r="44" spans="1:10" ht="17.25" customHeight="1">
      <c r="A44" s="432"/>
      <c r="B44" s="434"/>
      <c r="C44" s="436"/>
      <c r="D44" s="438"/>
      <c r="E44" s="174"/>
      <c r="F44" s="174"/>
      <c r="G44" s="440"/>
      <c r="H44" s="442"/>
      <c r="I44" s="444"/>
      <c r="J44" s="432"/>
    </row>
    <row r="45" spans="1:10" ht="11.15" customHeight="1">
      <c r="A45" s="433"/>
      <c r="B45" s="435"/>
      <c r="C45" s="437"/>
      <c r="D45" s="439"/>
      <c r="E45" s="143"/>
      <c r="F45" s="143"/>
      <c r="G45" s="441"/>
      <c r="H45" s="443"/>
      <c r="I45" s="445"/>
      <c r="J45" s="433"/>
    </row>
    <row r="46" spans="1:10" ht="17.25" customHeight="1">
      <c r="A46" s="432"/>
      <c r="B46" s="434"/>
      <c r="C46" s="436"/>
      <c r="D46" s="438"/>
      <c r="E46" s="174"/>
      <c r="F46" s="174"/>
      <c r="G46" s="440"/>
      <c r="H46" s="442"/>
      <c r="I46" s="444"/>
      <c r="J46" s="432"/>
    </row>
    <row r="47" spans="1:10" ht="11.15" customHeight="1">
      <c r="A47" s="433"/>
      <c r="B47" s="435"/>
      <c r="C47" s="437"/>
      <c r="D47" s="439"/>
      <c r="E47" s="143"/>
      <c r="F47" s="143"/>
      <c r="G47" s="441"/>
      <c r="H47" s="443"/>
      <c r="I47" s="445"/>
      <c r="J47" s="433"/>
    </row>
    <row r="48" spans="1:10" ht="17.25" customHeight="1">
      <c r="A48" s="432"/>
      <c r="B48" s="434"/>
      <c r="C48" s="436"/>
      <c r="D48" s="438"/>
      <c r="E48" s="174"/>
      <c r="F48" s="174"/>
      <c r="G48" s="440"/>
      <c r="H48" s="442"/>
      <c r="I48" s="444"/>
      <c r="J48" s="432"/>
    </row>
    <row r="49" spans="1:10" ht="11.15" customHeight="1">
      <c r="A49" s="433"/>
      <c r="B49" s="435"/>
      <c r="C49" s="437"/>
      <c r="D49" s="439"/>
      <c r="E49" s="143"/>
      <c r="F49" s="143"/>
      <c r="G49" s="441"/>
      <c r="H49" s="443"/>
      <c r="I49" s="445"/>
      <c r="J49" s="433"/>
    </row>
    <row r="50" spans="1:10" ht="12" customHeight="1">
      <c r="A50" s="34" t="s">
        <v>367</v>
      </c>
      <c r="B50" s="34"/>
    </row>
    <row r="51" spans="1:10" ht="12" customHeight="1">
      <c r="A51" s="34" t="s">
        <v>390</v>
      </c>
      <c r="B51" s="34"/>
    </row>
    <row r="52" spans="1:10" ht="12" customHeight="1">
      <c r="A52" s="34" t="s">
        <v>620</v>
      </c>
      <c r="B52" s="34"/>
    </row>
    <row r="53" spans="1:10" ht="12" customHeight="1">
      <c r="A53" s="34" t="s">
        <v>377</v>
      </c>
      <c r="B53" s="34"/>
    </row>
    <row r="54" spans="1:10" ht="12" customHeight="1">
      <c r="A54" s="34" t="s">
        <v>375</v>
      </c>
      <c r="B54" s="34"/>
    </row>
    <row r="55" spans="1:10" ht="12" customHeight="1">
      <c r="A55" s="34" t="s">
        <v>378</v>
      </c>
    </row>
    <row r="56" spans="1:10" ht="12" customHeight="1">
      <c r="A56" s="34" t="s">
        <v>386</v>
      </c>
    </row>
    <row r="57" spans="1:10" ht="12" customHeight="1">
      <c r="A57" s="34" t="s">
        <v>387</v>
      </c>
    </row>
    <row r="58" spans="1:10" ht="12" customHeight="1">
      <c r="A58" s="34"/>
    </row>
    <row r="59" spans="1:10" ht="13.5" customHeight="1">
      <c r="A59" s="34"/>
    </row>
    <row r="60" spans="1:10" ht="13.5" customHeight="1">
      <c r="D60" s="141"/>
      <c r="F60" s="141"/>
    </row>
  </sheetData>
  <mergeCells count="192">
    <mergeCell ref="J2:J3"/>
    <mergeCell ref="A2:A3"/>
    <mergeCell ref="B2:B3"/>
    <mergeCell ref="C2:C3"/>
    <mergeCell ref="D2:D3"/>
    <mergeCell ref="G2:G3"/>
    <mergeCell ref="A4:A5"/>
    <mergeCell ref="B4:B5"/>
    <mergeCell ref="C4:C5"/>
    <mergeCell ref="D4:D5"/>
    <mergeCell ref="H2:H3"/>
    <mergeCell ref="I2:I3"/>
    <mergeCell ref="G4:G5"/>
    <mergeCell ref="H4:H5"/>
    <mergeCell ref="I4:I5"/>
    <mergeCell ref="J4:J5"/>
    <mergeCell ref="J6:J7"/>
    <mergeCell ref="I6:I7"/>
    <mergeCell ref="H6:H7"/>
    <mergeCell ref="G6:G7"/>
    <mergeCell ref="D6:D7"/>
    <mergeCell ref="C6:C7"/>
    <mergeCell ref="B6:B7"/>
    <mergeCell ref="A6:A7"/>
    <mergeCell ref="A8:A9"/>
    <mergeCell ref="B8:B9"/>
    <mergeCell ref="C8:C9"/>
    <mergeCell ref="D8:D9"/>
    <mergeCell ref="G8:G9"/>
    <mergeCell ref="H8:H9"/>
    <mergeCell ref="I8:I9"/>
    <mergeCell ref="J8:J9"/>
    <mergeCell ref="A10:A11"/>
    <mergeCell ref="B10:B11"/>
    <mergeCell ref="C10:C11"/>
    <mergeCell ref="D10:D11"/>
    <mergeCell ref="G10:G11"/>
    <mergeCell ref="H10:H11"/>
    <mergeCell ref="I10:I11"/>
    <mergeCell ref="J10:J11"/>
    <mergeCell ref="A12:A13"/>
    <mergeCell ref="B12:B13"/>
    <mergeCell ref="C12:C13"/>
    <mergeCell ref="D12:D13"/>
    <mergeCell ref="G12:G13"/>
    <mergeCell ref="H12:H13"/>
    <mergeCell ref="I12:I13"/>
    <mergeCell ref="J12:J13"/>
    <mergeCell ref="A14:A15"/>
    <mergeCell ref="B14:B15"/>
    <mergeCell ref="C14:C15"/>
    <mergeCell ref="D14:D15"/>
    <mergeCell ref="G14:G15"/>
    <mergeCell ref="H14:H15"/>
    <mergeCell ref="I14:I15"/>
    <mergeCell ref="J14:J15"/>
    <mergeCell ref="A16:A17"/>
    <mergeCell ref="B16:B17"/>
    <mergeCell ref="C16:C17"/>
    <mergeCell ref="D16:D17"/>
    <mergeCell ref="G16:G17"/>
    <mergeCell ref="H16:H17"/>
    <mergeCell ref="I16:I17"/>
    <mergeCell ref="J16:J17"/>
    <mergeCell ref="A18:A19"/>
    <mergeCell ref="B18:B19"/>
    <mergeCell ref="C18:C19"/>
    <mergeCell ref="D18:D19"/>
    <mergeCell ref="G18:G19"/>
    <mergeCell ref="H18:H19"/>
    <mergeCell ref="I18:I19"/>
    <mergeCell ref="J18:J19"/>
    <mergeCell ref="A20:A21"/>
    <mergeCell ref="B20:B21"/>
    <mergeCell ref="C20:C21"/>
    <mergeCell ref="D20:D21"/>
    <mergeCell ref="G20:G21"/>
    <mergeCell ref="H20:H21"/>
    <mergeCell ref="I20:I21"/>
    <mergeCell ref="J20:J21"/>
    <mergeCell ref="A22:A23"/>
    <mergeCell ref="B22:B23"/>
    <mergeCell ref="C22:C23"/>
    <mergeCell ref="D22:D23"/>
    <mergeCell ref="G22:G23"/>
    <mergeCell ref="H22:H23"/>
    <mergeCell ref="I22:I23"/>
    <mergeCell ref="J22:J23"/>
    <mergeCell ref="A24:A25"/>
    <mergeCell ref="B24:B25"/>
    <mergeCell ref="C24:C25"/>
    <mergeCell ref="D24:D25"/>
    <mergeCell ref="G24:G25"/>
    <mergeCell ref="H24:H25"/>
    <mergeCell ref="I24:I25"/>
    <mergeCell ref="J24:J25"/>
    <mergeCell ref="A26:A27"/>
    <mergeCell ref="B26:B27"/>
    <mergeCell ref="C26:C27"/>
    <mergeCell ref="D26:D27"/>
    <mergeCell ref="G26:G27"/>
    <mergeCell ref="H26:H27"/>
    <mergeCell ref="I26:I27"/>
    <mergeCell ref="J26:J27"/>
    <mergeCell ref="A28:A29"/>
    <mergeCell ref="B28:B29"/>
    <mergeCell ref="C28:C29"/>
    <mergeCell ref="D28:D29"/>
    <mergeCell ref="G28:G29"/>
    <mergeCell ref="H28:H29"/>
    <mergeCell ref="I28:I29"/>
    <mergeCell ref="J28:J29"/>
    <mergeCell ref="A30:A31"/>
    <mergeCell ref="B30:B31"/>
    <mergeCell ref="C30:C31"/>
    <mergeCell ref="D30:D31"/>
    <mergeCell ref="G30:G31"/>
    <mergeCell ref="H30:H31"/>
    <mergeCell ref="I30:I31"/>
    <mergeCell ref="J30:J31"/>
    <mergeCell ref="A32:A33"/>
    <mergeCell ref="B32:B33"/>
    <mergeCell ref="C32:C33"/>
    <mergeCell ref="D32:D33"/>
    <mergeCell ref="G32:G33"/>
    <mergeCell ref="H32:H33"/>
    <mergeCell ref="I32:I33"/>
    <mergeCell ref="J32:J33"/>
    <mergeCell ref="A34:A35"/>
    <mergeCell ref="B34:B35"/>
    <mergeCell ref="C34:C35"/>
    <mergeCell ref="D34:D35"/>
    <mergeCell ref="G34:G35"/>
    <mergeCell ref="H34:H35"/>
    <mergeCell ref="I34:I35"/>
    <mergeCell ref="J34:J35"/>
    <mergeCell ref="A36:A37"/>
    <mergeCell ref="B36:B37"/>
    <mergeCell ref="C36:C37"/>
    <mergeCell ref="D36:D37"/>
    <mergeCell ref="G36:G37"/>
    <mergeCell ref="H36:H37"/>
    <mergeCell ref="I36:I37"/>
    <mergeCell ref="J36:J37"/>
    <mergeCell ref="A38:A39"/>
    <mergeCell ref="B38:B39"/>
    <mergeCell ref="C38:C39"/>
    <mergeCell ref="D38:D39"/>
    <mergeCell ref="G38:G39"/>
    <mergeCell ref="H38:H39"/>
    <mergeCell ref="I38:I39"/>
    <mergeCell ref="J38:J39"/>
    <mergeCell ref="A40:A41"/>
    <mergeCell ref="B40:B41"/>
    <mergeCell ref="C40:C41"/>
    <mergeCell ref="D40:D41"/>
    <mergeCell ref="G40:G41"/>
    <mergeCell ref="H40:H41"/>
    <mergeCell ref="I40:I41"/>
    <mergeCell ref="J40:J41"/>
    <mergeCell ref="A42:A43"/>
    <mergeCell ref="B42:B43"/>
    <mergeCell ref="C42:C43"/>
    <mergeCell ref="D42:D43"/>
    <mergeCell ref="G42:G43"/>
    <mergeCell ref="H42:H43"/>
    <mergeCell ref="I42:I43"/>
    <mergeCell ref="J42:J43"/>
    <mergeCell ref="A44:A45"/>
    <mergeCell ref="B44:B45"/>
    <mergeCell ref="C44:C45"/>
    <mergeCell ref="D44:D45"/>
    <mergeCell ref="G44:G45"/>
    <mergeCell ref="H44:H45"/>
    <mergeCell ref="I44:I45"/>
    <mergeCell ref="J44:J45"/>
    <mergeCell ref="A46:A47"/>
    <mergeCell ref="B46:B47"/>
    <mergeCell ref="C46:C47"/>
    <mergeCell ref="D46:D47"/>
    <mergeCell ref="G46:G47"/>
    <mergeCell ref="H46:H47"/>
    <mergeCell ref="I46:I47"/>
    <mergeCell ref="J46:J47"/>
    <mergeCell ref="I48:I49"/>
    <mergeCell ref="J48:J49"/>
    <mergeCell ref="A48:A49"/>
    <mergeCell ref="B48:B49"/>
    <mergeCell ref="C48:C49"/>
    <mergeCell ref="D48:D49"/>
    <mergeCell ref="G48:G49"/>
    <mergeCell ref="H48:H49"/>
  </mergeCells>
  <phoneticPr fontId="1"/>
  <dataValidations count="1">
    <dataValidation type="list" allowBlank="1" showInputMessage="1" sqref="B4:B49" xr:uid="{00000000-0002-0000-0300-000000000000}">
      <formula1>"有,無,－"</formula1>
    </dataValidation>
  </dataValidations>
  <printOptions horizontalCentered="1"/>
  <pageMargins left="0.39370078740157483" right="0.39370078740157483" top="0.59055118110236227" bottom="0.39370078740157483" header="0.39370078740157483" footer="0.19685039370078741"/>
  <pageSetup paperSize="9" orientation="portrait" r:id="rId1"/>
  <headerFooter alignWithMargins="0">
    <oddFooter>&amp;C保育所－&amp;A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1"/>
  <sheetViews>
    <sheetView showZeros="0" view="pageBreakPreview" zoomScaleNormal="100" zoomScaleSheetLayoutView="100" workbookViewId="0">
      <pane ySplit="7" topLeftCell="A8" activePane="bottomLeft" state="frozen"/>
      <selection activeCell="C1" sqref="C1"/>
      <selection pane="bottomLeft" activeCell="A8" sqref="A8:A9"/>
    </sheetView>
  </sheetViews>
  <sheetFormatPr defaultColWidth="2.36328125" defaultRowHeight="15.75" customHeight="1"/>
  <cols>
    <col min="1" max="1" width="14" style="32" customWidth="1"/>
    <col min="2" max="2" width="4.36328125" style="32" customWidth="1"/>
    <col min="3" max="3" width="11.08984375" style="32" customWidth="1"/>
    <col min="4" max="4" width="3.36328125" style="32" customWidth="1"/>
    <col min="5" max="6" width="8.7265625" style="32" customWidth="1"/>
    <col min="7" max="9" width="8.08984375" style="32" customWidth="1"/>
    <col min="10" max="10" width="13" style="32" customWidth="1"/>
    <col min="11" max="16384" width="2.36328125" style="32"/>
  </cols>
  <sheetData>
    <row r="1" spans="1:10" ht="15.75" customHeight="1">
      <c r="A1" s="23" t="s">
        <v>376</v>
      </c>
      <c r="B1" s="23"/>
      <c r="C1" s="21" t="s">
        <v>621</v>
      </c>
      <c r="J1" s="168" t="s">
        <v>364</v>
      </c>
    </row>
    <row r="2" spans="1:10" s="33" customFormat="1" ht="18" customHeight="1">
      <c r="A2" s="460" t="s">
        <v>395</v>
      </c>
      <c r="B2" s="463" t="s">
        <v>392</v>
      </c>
      <c r="C2" s="465" t="s">
        <v>382</v>
      </c>
      <c r="D2" s="466" t="s">
        <v>252</v>
      </c>
      <c r="E2" s="146" t="s">
        <v>389</v>
      </c>
      <c r="F2" s="145" t="s">
        <v>388</v>
      </c>
      <c r="G2" s="467" t="s">
        <v>246</v>
      </c>
      <c r="H2" s="470" t="s">
        <v>371</v>
      </c>
      <c r="I2" s="471" t="s">
        <v>208</v>
      </c>
      <c r="J2" s="460" t="s">
        <v>384</v>
      </c>
    </row>
    <row r="3" spans="1:10" ht="13.15" customHeight="1">
      <c r="A3" s="462"/>
      <c r="B3" s="464"/>
      <c r="C3" s="465"/>
      <c r="D3" s="466"/>
      <c r="E3" s="142" t="s">
        <v>380</v>
      </c>
      <c r="F3" s="142" t="s">
        <v>381</v>
      </c>
      <c r="G3" s="467"/>
      <c r="H3" s="470"/>
      <c r="I3" s="472"/>
      <c r="J3" s="461"/>
    </row>
    <row r="4" spans="1:10" ht="17.25" customHeight="1">
      <c r="A4" s="479" t="s">
        <v>572</v>
      </c>
      <c r="B4" s="458" t="s">
        <v>374</v>
      </c>
      <c r="C4" s="481" t="s">
        <v>365</v>
      </c>
      <c r="D4" s="483">
        <v>46</v>
      </c>
      <c r="E4" s="271" t="s">
        <v>262</v>
      </c>
      <c r="F4" s="271" t="s">
        <v>385</v>
      </c>
      <c r="G4" s="485">
        <f>表紙!B$3-600</f>
        <v>45543</v>
      </c>
      <c r="H4" s="475" t="s">
        <v>394</v>
      </c>
      <c r="I4" s="446"/>
      <c r="J4" s="477" t="s">
        <v>573</v>
      </c>
    </row>
    <row r="5" spans="1:10" ht="11.15" customHeight="1">
      <c r="A5" s="480"/>
      <c r="B5" s="459"/>
      <c r="C5" s="482"/>
      <c r="D5" s="484"/>
      <c r="E5" s="272">
        <f>表紙!B$3-2040</f>
        <v>44103</v>
      </c>
      <c r="F5" s="272">
        <f>表紙!B$3-2040</f>
        <v>44103</v>
      </c>
      <c r="G5" s="486"/>
      <c r="H5" s="476"/>
      <c r="I5" s="447"/>
      <c r="J5" s="478"/>
    </row>
    <row r="6" spans="1:10" ht="17.25" customHeight="1">
      <c r="A6" s="479" t="s">
        <v>574</v>
      </c>
      <c r="B6" s="458" t="s">
        <v>393</v>
      </c>
      <c r="C6" s="481" t="s">
        <v>369</v>
      </c>
      <c r="D6" s="483">
        <v>35</v>
      </c>
      <c r="E6" s="273"/>
      <c r="F6" s="269"/>
      <c r="G6" s="452">
        <f>表紙!B$3-500</f>
        <v>45643</v>
      </c>
      <c r="H6" s="450" t="s">
        <v>368</v>
      </c>
      <c r="I6" s="448"/>
      <c r="J6" s="448" t="s">
        <v>391</v>
      </c>
    </row>
    <row r="7" spans="1:10" ht="11.15" customHeight="1">
      <c r="A7" s="480"/>
      <c r="B7" s="459"/>
      <c r="C7" s="482"/>
      <c r="D7" s="484"/>
      <c r="E7" s="272">
        <f>表紙!B$3-2960</f>
        <v>43183</v>
      </c>
      <c r="F7" s="270"/>
      <c r="G7" s="453"/>
      <c r="H7" s="451"/>
      <c r="I7" s="449"/>
      <c r="J7" s="449"/>
    </row>
    <row r="8" spans="1:10" ht="17.25" customHeight="1">
      <c r="A8" s="432"/>
      <c r="B8" s="434"/>
      <c r="C8" s="436"/>
      <c r="D8" s="438"/>
      <c r="E8" s="174"/>
      <c r="F8" s="174"/>
      <c r="G8" s="440"/>
      <c r="H8" s="442"/>
      <c r="I8" s="444"/>
      <c r="J8" s="432"/>
    </row>
    <row r="9" spans="1:10" ht="11.15" customHeight="1">
      <c r="A9" s="433"/>
      <c r="B9" s="435"/>
      <c r="C9" s="437"/>
      <c r="D9" s="439"/>
      <c r="E9" s="143"/>
      <c r="F9" s="144"/>
      <c r="G9" s="441"/>
      <c r="H9" s="443"/>
      <c r="I9" s="445"/>
      <c r="J9" s="433"/>
    </row>
    <row r="10" spans="1:10" ht="17.25" customHeight="1">
      <c r="A10" s="432"/>
      <c r="B10" s="434"/>
      <c r="C10" s="436"/>
      <c r="D10" s="438"/>
      <c r="E10" s="174"/>
      <c r="F10" s="174"/>
      <c r="G10" s="440"/>
      <c r="H10" s="442"/>
      <c r="I10" s="444"/>
      <c r="J10" s="432"/>
    </row>
    <row r="11" spans="1:10" ht="11.15" customHeight="1">
      <c r="A11" s="433"/>
      <c r="B11" s="435"/>
      <c r="C11" s="437"/>
      <c r="D11" s="439"/>
      <c r="E11" s="143"/>
      <c r="F11" s="143"/>
      <c r="G11" s="441"/>
      <c r="H11" s="443"/>
      <c r="I11" s="445"/>
      <c r="J11" s="433"/>
    </row>
    <row r="12" spans="1:10" ht="17.25" customHeight="1">
      <c r="A12" s="432"/>
      <c r="B12" s="434"/>
      <c r="C12" s="436"/>
      <c r="D12" s="438"/>
      <c r="E12" s="174"/>
      <c r="F12" s="174"/>
      <c r="G12" s="440"/>
      <c r="H12" s="442"/>
      <c r="I12" s="444"/>
      <c r="J12" s="432"/>
    </row>
    <row r="13" spans="1:10" ht="11.15" customHeight="1">
      <c r="A13" s="433"/>
      <c r="B13" s="435"/>
      <c r="C13" s="437"/>
      <c r="D13" s="439"/>
      <c r="E13" s="143"/>
      <c r="F13" s="143"/>
      <c r="G13" s="441"/>
      <c r="H13" s="443"/>
      <c r="I13" s="445"/>
      <c r="J13" s="433"/>
    </row>
    <row r="14" spans="1:10" ht="17.25" customHeight="1">
      <c r="A14" s="432"/>
      <c r="B14" s="434"/>
      <c r="C14" s="436"/>
      <c r="D14" s="438"/>
      <c r="E14" s="174"/>
      <c r="F14" s="174"/>
      <c r="G14" s="440"/>
      <c r="H14" s="442"/>
      <c r="I14" s="444"/>
      <c r="J14" s="432"/>
    </row>
    <row r="15" spans="1:10" ht="11.15" customHeight="1">
      <c r="A15" s="433"/>
      <c r="B15" s="435"/>
      <c r="C15" s="437"/>
      <c r="D15" s="439"/>
      <c r="E15" s="143"/>
      <c r="F15" s="143"/>
      <c r="G15" s="441"/>
      <c r="H15" s="443"/>
      <c r="I15" s="445"/>
      <c r="J15" s="433"/>
    </row>
    <row r="16" spans="1:10" ht="17.25" customHeight="1">
      <c r="A16" s="432"/>
      <c r="B16" s="434"/>
      <c r="C16" s="436"/>
      <c r="D16" s="438"/>
      <c r="E16" s="174"/>
      <c r="F16" s="174"/>
      <c r="G16" s="440"/>
      <c r="H16" s="442"/>
      <c r="I16" s="444"/>
      <c r="J16" s="432"/>
    </row>
    <row r="17" spans="1:10" ht="11.15" customHeight="1">
      <c r="A17" s="433"/>
      <c r="B17" s="435"/>
      <c r="C17" s="437"/>
      <c r="D17" s="439"/>
      <c r="E17" s="143"/>
      <c r="F17" s="143"/>
      <c r="G17" s="441"/>
      <c r="H17" s="443"/>
      <c r="I17" s="445"/>
      <c r="J17" s="433"/>
    </row>
    <row r="18" spans="1:10" ht="17.25" customHeight="1">
      <c r="A18" s="432"/>
      <c r="B18" s="434"/>
      <c r="C18" s="436"/>
      <c r="D18" s="438"/>
      <c r="E18" s="174"/>
      <c r="F18" s="174"/>
      <c r="G18" s="440"/>
      <c r="H18" s="442"/>
      <c r="I18" s="444"/>
      <c r="J18" s="432"/>
    </row>
    <row r="19" spans="1:10" ht="11.15" customHeight="1">
      <c r="A19" s="433"/>
      <c r="B19" s="435"/>
      <c r="C19" s="437"/>
      <c r="D19" s="439"/>
      <c r="E19" s="143"/>
      <c r="F19" s="143"/>
      <c r="G19" s="441"/>
      <c r="H19" s="443"/>
      <c r="I19" s="445"/>
      <c r="J19" s="433"/>
    </row>
    <row r="20" spans="1:10" ht="17.25" customHeight="1">
      <c r="A20" s="432"/>
      <c r="B20" s="434"/>
      <c r="C20" s="436"/>
      <c r="D20" s="438"/>
      <c r="E20" s="174"/>
      <c r="F20" s="174"/>
      <c r="G20" s="440"/>
      <c r="H20" s="442"/>
      <c r="I20" s="444"/>
      <c r="J20" s="432"/>
    </row>
    <row r="21" spans="1:10" ht="11.15" customHeight="1">
      <c r="A21" s="433"/>
      <c r="B21" s="435"/>
      <c r="C21" s="437"/>
      <c r="D21" s="439"/>
      <c r="E21" s="143"/>
      <c r="F21" s="143"/>
      <c r="G21" s="441"/>
      <c r="H21" s="443"/>
      <c r="I21" s="445"/>
      <c r="J21" s="433"/>
    </row>
    <row r="22" spans="1:10" ht="17.25" customHeight="1">
      <c r="A22" s="432"/>
      <c r="B22" s="434"/>
      <c r="C22" s="436"/>
      <c r="D22" s="438"/>
      <c r="E22" s="174"/>
      <c r="F22" s="174"/>
      <c r="G22" s="440"/>
      <c r="H22" s="442"/>
      <c r="I22" s="444"/>
      <c r="J22" s="432"/>
    </row>
    <row r="23" spans="1:10" ht="11.15" customHeight="1">
      <c r="A23" s="433"/>
      <c r="B23" s="435"/>
      <c r="C23" s="437"/>
      <c r="D23" s="439"/>
      <c r="E23" s="143"/>
      <c r="F23" s="143"/>
      <c r="G23" s="441"/>
      <c r="H23" s="443"/>
      <c r="I23" s="445"/>
      <c r="J23" s="433"/>
    </row>
    <row r="24" spans="1:10" ht="17.25" customHeight="1">
      <c r="A24" s="432"/>
      <c r="B24" s="434"/>
      <c r="C24" s="436"/>
      <c r="D24" s="438"/>
      <c r="E24" s="174"/>
      <c r="F24" s="174"/>
      <c r="G24" s="440"/>
      <c r="H24" s="442"/>
      <c r="I24" s="444"/>
      <c r="J24" s="432"/>
    </row>
    <row r="25" spans="1:10" ht="11.15" customHeight="1">
      <c r="A25" s="433"/>
      <c r="B25" s="435"/>
      <c r="C25" s="437"/>
      <c r="D25" s="439"/>
      <c r="E25" s="143"/>
      <c r="F25" s="143"/>
      <c r="G25" s="441"/>
      <c r="H25" s="443"/>
      <c r="I25" s="445"/>
      <c r="J25" s="433"/>
    </row>
    <row r="26" spans="1:10" ht="17.25" customHeight="1">
      <c r="A26" s="432"/>
      <c r="B26" s="434"/>
      <c r="C26" s="436"/>
      <c r="D26" s="438"/>
      <c r="E26" s="174"/>
      <c r="F26" s="174"/>
      <c r="G26" s="440"/>
      <c r="H26" s="442"/>
      <c r="I26" s="444"/>
      <c r="J26" s="432"/>
    </row>
    <row r="27" spans="1:10" ht="11.15" customHeight="1">
      <c r="A27" s="433"/>
      <c r="B27" s="435"/>
      <c r="C27" s="437"/>
      <c r="D27" s="439"/>
      <c r="E27" s="143"/>
      <c r="F27" s="143"/>
      <c r="G27" s="441"/>
      <c r="H27" s="443"/>
      <c r="I27" s="445"/>
      <c r="J27" s="433"/>
    </row>
    <row r="28" spans="1:10" ht="17.25" customHeight="1">
      <c r="A28" s="432"/>
      <c r="B28" s="434"/>
      <c r="C28" s="436"/>
      <c r="D28" s="438"/>
      <c r="E28" s="174"/>
      <c r="F28" s="174"/>
      <c r="G28" s="440"/>
      <c r="H28" s="442"/>
      <c r="I28" s="444"/>
      <c r="J28" s="432"/>
    </row>
    <row r="29" spans="1:10" ht="11.15" customHeight="1">
      <c r="A29" s="433"/>
      <c r="B29" s="435"/>
      <c r="C29" s="437"/>
      <c r="D29" s="439"/>
      <c r="E29" s="143"/>
      <c r="F29" s="143"/>
      <c r="G29" s="441"/>
      <c r="H29" s="443"/>
      <c r="I29" s="445"/>
      <c r="J29" s="433"/>
    </row>
    <row r="30" spans="1:10" ht="17.25" customHeight="1">
      <c r="A30" s="432"/>
      <c r="B30" s="434"/>
      <c r="C30" s="436"/>
      <c r="D30" s="438"/>
      <c r="E30" s="174"/>
      <c r="F30" s="174"/>
      <c r="G30" s="440"/>
      <c r="H30" s="442"/>
      <c r="I30" s="444"/>
      <c r="J30" s="432"/>
    </row>
    <row r="31" spans="1:10" ht="11.15" customHeight="1">
      <c r="A31" s="433"/>
      <c r="B31" s="435"/>
      <c r="C31" s="437"/>
      <c r="D31" s="439"/>
      <c r="E31" s="143"/>
      <c r="F31" s="143"/>
      <c r="G31" s="441"/>
      <c r="H31" s="443"/>
      <c r="I31" s="445"/>
      <c r="J31" s="433"/>
    </row>
    <row r="32" spans="1:10" ht="17.25" customHeight="1">
      <c r="A32" s="432"/>
      <c r="B32" s="434"/>
      <c r="C32" s="436"/>
      <c r="D32" s="438"/>
      <c r="E32" s="174"/>
      <c r="F32" s="174"/>
      <c r="G32" s="440"/>
      <c r="H32" s="442"/>
      <c r="I32" s="444"/>
      <c r="J32" s="432"/>
    </row>
    <row r="33" spans="1:10" ht="11.15" customHeight="1">
      <c r="A33" s="433"/>
      <c r="B33" s="435"/>
      <c r="C33" s="437"/>
      <c r="D33" s="439"/>
      <c r="E33" s="143"/>
      <c r="F33" s="143"/>
      <c r="G33" s="441"/>
      <c r="H33" s="443"/>
      <c r="I33" s="445"/>
      <c r="J33" s="433"/>
    </row>
    <row r="34" spans="1:10" ht="17.25" customHeight="1">
      <c r="A34" s="432"/>
      <c r="B34" s="434"/>
      <c r="C34" s="436"/>
      <c r="D34" s="438"/>
      <c r="E34" s="174"/>
      <c r="F34" s="174"/>
      <c r="G34" s="440"/>
      <c r="H34" s="442"/>
      <c r="I34" s="444"/>
      <c r="J34" s="432"/>
    </row>
    <row r="35" spans="1:10" ht="11.15" customHeight="1">
      <c r="A35" s="433"/>
      <c r="B35" s="435"/>
      <c r="C35" s="437"/>
      <c r="D35" s="439"/>
      <c r="E35" s="143"/>
      <c r="F35" s="143"/>
      <c r="G35" s="441"/>
      <c r="H35" s="443"/>
      <c r="I35" s="445"/>
      <c r="J35" s="433"/>
    </row>
    <row r="36" spans="1:10" ht="17.25" customHeight="1">
      <c r="A36" s="432"/>
      <c r="B36" s="434"/>
      <c r="C36" s="436"/>
      <c r="D36" s="438"/>
      <c r="E36" s="174"/>
      <c r="F36" s="174"/>
      <c r="G36" s="440"/>
      <c r="H36" s="442"/>
      <c r="I36" s="444"/>
      <c r="J36" s="432"/>
    </row>
    <row r="37" spans="1:10" ht="11.15" customHeight="1">
      <c r="A37" s="433"/>
      <c r="B37" s="435"/>
      <c r="C37" s="437"/>
      <c r="D37" s="439"/>
      <c r="E37" s="143"/>
      <c r="F37" s="143"/>
      <c r="G37" s="441"/>
      <c r="H37" s="443"/>
      <c r="I37" s="445"/>
      <c r="J37" s="433"/>
    </row>
    <row r="38" spans="1:10" ht="17.25" customHeight="1">
      <c r="A38" s="432"/>
      <c r="B38" s="434"/>
      <c r="C38" s="436"/>
      <c r="D38" s="438"/>
      <c r="E38" s="174"/>
      <c r="F38" s="174"/>
      <c r="G38" s="440"/>
      <c r="H38" s="442"/>
      <c r="I38" s="444"/>
      <c r="J38" s="432"/>
    </row>
    <row r="39" spans="1:10" ht="11.15" customHeight="1">
      <c r="A39" s="433"/>
      <c r="B39" s="435"/>
      <c r="C39" s="437"/>
      <c r="D39" s="439"/>
      <c r="E39" s="143"/>
      <c r="F39" s="143"/>
      <c r="G39" s="441"/>
      <c r="H39" s="443"/>
      <c r="I39" s="445"/>
      <c r="J39" s="433"/>
    </row>
    <row r="40" spans="1:10" ht="17.25" customHeight="1">
      <c r="A40" s="432"/>
      <c r="B40" s="434"/>
      <c r="C40" s="436"/>
      <c r="D40" s="438"/>
      <c r="E40" s="174"/>
      <c r="F40" s="174"/>
      <c r="G40" s="440"/>
      <c r="H40" s="442"/>
      <c r="I40" s="444"/>
      <c r="J40" s="432"/>
    </row>
    <row r="41" spans="1:10" ht="11.15" customHeight="1">
      <c r="A41" s="433"/>
      <c r="B41" s="435"/>
      <c r="C41" s="437"/>
      <c r="D41" s="439"/>
      <c r="E41" s="143"/>
      <c r="F41" s="143"/>
      <c r="G41" s="441"/>
      <c r="H41" s="443"/>
      <c r="I41" s="445"/>
      <c r="J41" s="433"/>
    </row>
    <row r="42" spans="1:10" ht="17.25" customHeight="1">
      <c r="A42" s="432"/>
      <c r="B42" s="434"/>
      <c r="C42" s="436"/>
      <c r="D42" s="438"/>
      <c r="E42" s="174"/>
      <c r="F42" s="174"/>
      <c r="G42" s="440"/>
      <c r="H42" s="442"/>
      <c r="I42" s="444"/>
      <c r="J42" s="432"/>
    </row>
    <row r="43" spans="1:10" ht="11.15" customHeight="1">
      <c r="A43" s="433"/>
      <c r="B43" s="435"/>
      <c r="C43" s="437"/>
      <c r="D43" s="439"/>
      <c r="E43" s="143"/>
      <c r="F43" s="143"/>
      <c r="G43" s="441"/>
      <c r="H43" s="443"/>
      <c r="I43" s="445"/>
      <c r="J43" s="433"/>
    </row>
    <row r="44" spans="1:10" ht="17.25" customHeight="1">
      <c r="A44" s="432"/>
      <c r="B44" s="434"/>
      <c r="C44" s="436"/>
      <c r="D44" s="438"/>
      <c r="E44" s="174"/>
      <c r="F44" s="174"/>
      <c r="G44" s="440"/>
      <c r="H44" s="442"/>
      <c r="I44" s="444"/>
      <c r="J44" s="432"/>
    </row>
    <row r="45" spans="1:10" ht="11.15" customHeight="1">
      <c r="A45" s="433"/>
      <c r="B45" s="435"/>
      <c r="C45" s="437"/>
      <c r="D45" s="439"/>
      <c r="E45" s="143"/>
      <c r="F45" s="143"/>
      <c r="G45" s="441"/>
      <c r="H45" s="443"/>
      <c r="I45" s="445"/>
      <c r="J45" s="433"/>
    </row>
    <row r="46" spans="1:10" ht="17.25" customHeight="1">
      <c r="A46" s="432"/>
      <c r="B46" s="434"/>
      <c r="C46" s="436"/>
      <c r="D46" s="438"/>
      <c r="E46" s="174"/>
      <c r="F46" s="174"/>
      <c r="G46" s="440"/>
      <c r="H46" s="442"/>
      <c r="I46" s="444"/>
      <c r="J46" s="432"/>
    </row>
    <row r="47" spans="1:10" ht="11.15" customHeight="1">
      <c r="A47" s="433"/>
      <c r="B47" s="435"/>
      <c r="C47" s="437"/>
      <c r="D47" s="439"/>
      <c r="E47" s="143"/>
      <c r="F47" s="143"/>
      <c r="G47" s="441"/>
      <c r="H47" s="443"/>
      <c r="I47" s="445"/>
      <c r="J47" s="433"/>
    </row>
    <row r="48" spans="1:10" ht="17.25" customHeight="1">
      <c r="A48" s="432"/>
      <c r="B48" s="434"/>
      <c r="C48" s="436"/>
      <c r="D48" s="438"/>
      <c r="E48" s="361"/>
      <c r="F48" s="361"/>
      <c r="G48" s="440"/>
      <c r="H48" s="442"/>
      <c r="I48" s="444"/>
      <c r="J48" s="432"/>
    </row>
    <row r="49" spans="1:10" ht="11.15" customHeight="1">
      <c r="A49" s="433"/>
      <c r="B49" s="435"/>
      <c r="C49" s="437"/>
      <c r="D49" s="439"/>
      <c r="E49" s="143"/>
      <c r="F49" s="143"/>
      <c r="G49" s="441"/>
      <c r="H49" s="443"/>
      <c r="I49" s="445"/>
      <c r="J49" s="433"/>
    </row>
    <row r="50" spans="1:10" ht="12" customHeight="1">
      <c r="A50" s="34" t="s">
        <v>366</v>
      </c>
      <c r="B50" s="34"/>
    </row>
    <row r="51" spans="1:10" ht="12" customHeight="1">
      <c r="A51" s="34" t="s">
        <v>390</v>
      </c>
      <c r="B51" s="34"/>
    </row>
    <row r="52" spans="1:10" ht="12" customHeight="1">
      <c r="A52" s="34" t="s">
        <v>620</v>
      </c>
      <c r="B52" s="34"/>
    </row>
    <row r="53" spans="1:10" ht="12" customHeight="1">
      <c r="A53" s="34" t="s">
        <v>377</v>
      </c>
      <c r="B53" s="34"/>
    </row>
    <row r="54" spans="1:10" ht="12" customHeight="1">
      <c r="A54" s="34" t="s">
        <v>375</v>
      </c>
      <c r="B54" s="34"/>
    </row>
    <row r="55" spans="1:10" ht="12" customHeight="1">
      <c r="A55" s="34" t="s">
        <v>372</v>
      </c>
    </row>
    <row r="56" spans="1:10" ht="12" customHeight="1">
      <c r="A56" s="34" t="s">
        <v>373</v>
      </c>
    </row>
    <row r="57" spans="1:10" ht="12" customHeight="1">
      <c r="A57" s="34" t="s">
        <v>386</v>
      </c>
    </row>
    <row r="58" spans="1:10" ht="12" customHeight="1">
      <c r="A58" s="34" t="s">
        <v>387</v>
      </c>
      <c r="F58" s="141"/>
    </row>
    <row r="59" spans="1:10" ht="13.5" customHeight="1">
      <c r="A59" s="34"/>
      <c r="F59" s="141"/>
    </row>
    <row r="60" spans="1:10" ht="13.5" customHeight="1">
      <c r="A60" s="34"/>
      <c r="F60" s="141"/>
    </row>
    <row r="61" spans="1:10" ht="13.5" customHeight="1">
      <c r="D61" s="141"/>
      <c r="F61" s="141"/>
    </row>
  </sheetData>
  <mergeCells count="192">
    <mergeCell ref="H4:H5"/>
    <mergeCell ref="I6:I7"/>
    <mergeCell ref="J6:J7"/>
    <mergeCell ref="J4:J5"/>
    <mergeCell ref="H2:H3"/>
    <mergeCell ref="I2:I3"/>
    <mergeCell ref="J2:J3"/>
    <mergeCell ref="I4:I5"/>
    <mergeCell ref="A6:A7"/>
    <mergeCell ref="B6:B7"/>
    <mergeCell ref="C6:C7"/>
    <mergeCell ref="D6:D7"/>
    <mergeCell ref="G6:G7"/>
    <mergeCell ref="H6:H7"/>
    <mergeCell ref="A2:A3"/>
    <mergeCell ref="B2:B3"/>
    <mergeCell ref="C2:C3"/>
    <mergeCell ref="D2:D3"/>
    <mergeCell ref="G2:G3"/>
    <mergeCell ref="A4:A5"/>
    <mergeCell ref="B4:B5"/>
    <mergeCell ref="C4:C5"/>
    <mergeCell ref="D4:D5"/>
    <mergeCell ref="G4:G5"/>
    <mergeCell ref="A8:A9"/>
    <mergeCell ref="B8:B9"/>
    <mergeCell ref="C8:C9"/>
    <mergeCell ref="D8:D9"/>
    <mergeCell ref="G8:G9"/>
    <mergeCell ref="H8:H9"/>
    <mergeCell ref="I8:I9"/>
    <mergeCell ref="J8:J9"/>
    <mergeCell ref="A10:A11"/>
    <mergeCell ref="B10:B11"/>
    <mergeCell ref="C10:C11"/>
    <mergeCell ref="D10:D11"/>
    <mergeCell ref="G10:G11"/>
    <mergeCell ref="H10:H11"/>
    <mergeCell ref="I10:I11"/>
    <mergeCell ref="J10:J11"/>
    <mergeCell ref="A12:A13"/>
    <mergeCell ref="B12:B13"/>
    <mergeCell ref="C12:C13"/>
    <mergeCell ref="D12:D13"/>
    <mergeCell ref="G12:G13"/>
    <mergeCell ref="H12:H13"/>
    <mergeCell ref="I12:I13"/>
    <mergeCell ref="J12:J13"/>
    <mergeCell ref="A14:A15"/>
    <mergeCell ref="B14:B15"/>
    <mergeCell ref="C14:C15"/>
    <mergeCell ref="D14:D15"/>
    <mergeCell ref="G14:G15"/>
    <mergeCell ref="H14:H15"/>
    <mergeCell ref="I14:I15"/>
    <mergeCell ref="J14:J15"/>
    <mergeCell ref="A16:A17"/>
    <mergeCell ref="B16:B17"/>
    <mergeCell ref="C16:C17"/>
    <mergeCell ref="D16:D17"/>
    <mergeCell ref="G16:G17"/>
    <mergeCell ref="H16:H17"/>
    <mergeCell ref="I16:I17"/>
    <mergeCell ref="J16:J17"/>
    <mergeCell ref="A18:A19"/>
    <mergeCell ref="B18:B19"/>
    <mergeCell ref="C18:C19"/>
    <mergeCell ref="D18:D19"/>
    <mergeCell ref="G18:G19"/>
    <mergeCell ref="H18:H19"/>
    <mergeCell ref="I18:I19"/>
    <mergeCell ref="J18:J19"/>
    <mergeCell ref="A20:A21"/>
    <mergeCell ref="B20:B21"/>
    <mergeCell ref="C20:C21"/>
    <mergeCell ref="D20:D21"/>
    <mergeCell ref="G20:G21"/>
    <mergeCell ref="H20:H21"/>
    <mergeCell ref="I20:I21"/>
    <mergeCell ref="J20:J21"/>
    <mergeCell ref="A22:A23"/>
    <mergeCell ref="B22:B23"/>
    <mergeCell ref="C22:C23"/>
    <mergeCell ref="D22:D23"/>
    <mergeCell ref="G22:G23"/>
    <mergeCell ref="H22:H23"/>
    <mergeCell ref="I22:I23"/>
    <mergeCell ref="J22:J23"/>
    <mergeCell ref="A24:A25"/>
    <mergeCell ref="B24:B25"/>
    <mergeCell ref="C24:C25"/>
    <mergeCell ref="D24:D25"/>
    <mergeCell ref="G24:G25"/>
    <mergeCell ref="H24:H25"/>
    <mergeCell ref="I24:I25"/>
    <mergeCell ref="J24:J25"/>
    <mergeCell ref="A26:A27"/>
    <mergeCell ref="B26:B27"/>
    <mergeCell ref="C26:C27"/>
    <mergeCell ref="D26:D27"/>
    <mergeCell ref="G26:G27"/>
    <mergeCell ref="H26:H27"/>
    <mergeCell ref="I26:I27"/>
    <mergeCell ref="J26:J27"/>
    <mergeCell ref="A28:A29"/>
    <mergeCell ref="B28:B29"/>
    <mergeCell ref="C28:C29"/>
    <mergeCell ref="D28:D29"/>
    <mergeCell ref="G28:G29"/>
    <mergeCell ref="H28:H29"/>
    <mergeCell ref="I28:I29"/>
    <mergeCell ref="J28:J29"/>
    <mergeCell ref="A30:A31"/>
    <mergeCell ref="B30:B31"/>
    <mergeCell ref="C30:C31"/>
    <mergeCell ref="D30:D31"/>
    <mergeCell ref="G30:G31"/>
    <mergeCell ref="H30:H31"/>
    <mergeCell ref="I30:I31"/>
    <mergeCell ref="J30:J31"/>
    <mergeCell ref="A32:A33"/>
    <mergeCell ref="B32:B33"/>
    <mergeCell ref="C32:C33"/>
    <mergeCell ref="D32:D33"/>
    <mergeCell ref="G32:G33"/>
    <mergeCell ref="H32:H33"/>
    <mergeCell ref="I32:I33"/>
    <mergeCell ref="J32:J33"/>
    <mergeCell ref="A34:A35"/>
    <mergeCell ref="B34:B35"/>
    <mergeCell ref="C34:C35"/>
    <mergeCell ref="D34:D35"/>
    <mergeCell ref="G34:G35"/>
    <mergeCell ref="H34:H35"/>
    <mergeCell ref="I34:I35"/>
    <mergeCell ref="J34:J35"/>
    <mergeCell ref="A36:A37"/>
    <mergeCell ref="B36:B37"/>
    <mergeCell ref="C36:C37"/>
    <mergeCell ref="D36:D37"/>
    <mergeCell ref="G36:G37"/>
    <mergeCell ref="H36:H37"/>
    <mergeCell ref="I36:I37"/>
    <mergeCell ref="J36:J37"/>
    <mergeCell ref="A38:A39"/>
    <mergeCell ref="B38:B39"/>
    <mergeCell ref="C38:C39"/>
    <mergeCell ref="D38:D39"/>
    <mergeCell ref="G38:G39"/>
    <mergeCell ref="H38:H39"/>
    <mergeCell ref="I38:I39"/>
    <mergeCell ref="J38:J39"/>
    <mergeCell ref="A40:A41"/>
    <mergeCell ref="B40:B41"/>
    <mergeCell ref="C40:C41"/>
    <mergeCell ref="D40:D41"/>
    <mergeCell ref="G40:G41"/>
    <mergeCell ref="H40:H41"/>
    <mergeCell ref="I40:I41"/>
    <mergeCell ref="J40:J41"/>
    <mergeCell ref="A42:A43"/>
    <mergeCell ref="B42:B43"/>
    <mergeCell ref="C42:C43"/>
    <mergeCell ref="D42:D43"/>
    <mergeCell ref="G42:G43"/>
    <mergeCell ref="H42:H43"/>
    <mergeCell ref="I42:I43"/>
    <mergeCell ref="J42:J43"/>
    <mergeCell ref="A48:A49"/>
    <mergeCell ref="B48:B49"/>
    <mergeCell ref="C48:C49"/>
    <mergeCell ref="D48:D49"/>
    <mergeCell ref="G48:G49"/>
    <mergeCell ref="H48:H49"/>
    <mergeCell ref="I48:I49"/>
    <mergeCell ref="J48:J49"/>
    <mergeCell ref="A44:A45"/>
    <mergeCell ref="B44:B45"/>
    <mergeCell ref="C44:C45"/>
    <mergeCell ref="D44:D45"/>
    <mergeCell ref="G44:G45"/>
    <mergeCell ref="H44:H45"/>
    <mergeCell ref="I44:I45"/>
    <mergeCell ref="J44:J45"/>
    <mergeCell ref="A46:A47"/>
    <mergeCell ref="B46:B47"/>
    <mergeCell ref="C46:C47"/>
    <mergeCell ref="D46:D47"/>
    <mergeCell ref="G46:G47"/>
    <mergeCell ref="H46:H47"/>
    <mergeCell ref="I46:I47"/>
    <mergeCell ref="J46:J47"/>
  </mergeCells>
  <phoneticPr fontId="1"/>
  <dataValidations count="1">
    <dataValidation type="list" allowBlank="1" showInputMessage="1" sqref="B4:B49" xr:uid="{00000000-0002-0000-0400-000000000000}">
      <formula1>"有,無,－"</formula1>
    </dataValidation>
  </dataValidations>
  <printOptions horizontalCentered="1"/>
  <pageMargins left="0.39370078740157483" right="0.39370078740157483" top="0.59055118110236227" bottom="0.39370078740157483" header="0.39370078740157483" footer="0.19685039370078741"/>
  <pageSetup paperSize="9" orientation="portrait" r:id="rId1"/>
  <headerFooter alignWithMargins="0">
    <oddFooter>&amp;C保育所－&amp;A</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44"/>
  <sheetViews>
    <sheetView view="pageBreakPreview" zoomScaleNormal="100" zoomScaleSheetLayoutView="100" workbookViewId="0"/>
  </sheetViews>
  <sheetFormatPr defaultColWidth="2.26953125" defaultRowHeight="22.5" customHeight="1"/>
  <cols>
    <col min="1" max="1" width="9" style="21" customWidth="1"/>
    <col min="2" max="2" width="4.453125" style="21" customWidth="1"/>
    <col min="3" max="3" width="9" style="21" customWidth="1"/>
    <col min="4" max="4" width="4.453125" style="21" customWidth="1"/>
    <col min="5" max="5" width="6.7265625" style="21" customWidth="1"/>
    <col min="6" max="6" width="2.26953125" style="21" customWidth="1"/>
    <col min="7" max="7" width="6.7265625" style="21" customWidth="1"/>
    <col min="8" max="9" width="2.26953125" style="21" customWidth="1"/>
    <col min="10" max="10" width="4.453125" style="21" customWidth="1"/>
    <col min="11" max="12" width="2.26953125" style="21" customWidth="1"/>
    <col min="13" max="13" width="18" style="21" customWidth="1"/>
    <col min="14" max="14" width="6.7265625" style="21" customWidth="1"/>
    <col min="15" max="15" width="2.26953125" style="21" customWidth="1"/>
    <col min="16" max="16" width="9" style="21" customWidth="1"/>
    <col min="17" max="16384" width="2.26953125" style="21"/>
  </cols>
  <sheetData>
    <row r="1" spans="1:16" ht="22.5" customHeight="1">
      <c r="A1" s="21" t="s">
        <v>277</v>
      </c>
    </row>
    <row r="2" spans="1:16" ht="12" customHeight="1"/>
    <row r="3" spans="1:16" s="20" customFormat="1" ht="23.15" customHeight="1">
      <c r="A3" s="19" t="s">
        <v>273</v>
      </c>
    </row>
    <row r="4" spans="1:16" s="20" customFormat="1" ht="23.15" customHeight="1">
      <c r="A4" s="19" t="s">
        <v>266</v>
      </c>
      <c r="B4" s="19"/>
      <c r="C4" s="19"/>
      <c r="D4" s="19"/>
      <c r="E4" s="19"/>
      <c r="F4" s="19"/>
      <c r="G4" s="19"/>
      <c r="H4" s="19"/>
      <c r="I4" s="19"/>
      <c r="J4" s="19"/>
      <c r="K4" s="19"/>
      <c r="L4" s="19"/>
      <c r="M4" s="19"/>
      <c r="N4" s="502" t="s">
        <v>591</v>
      </c>
      <c r="O4" s="502"/>
      <c r="P4" s="19"/>
    </row>
    <row r="5" spans="1:16" s="20" customFormat="1" ht="23.15" customHeight="1">
      <c r="A5" s="19" t="s">
        <v>265</v>
      </c>
      <c r="B5" s="19"/>
      <c r="C5" s="19"/>
      <c r="D5" s="19"/>
      <c r="E5" s="19"/>
      <c r="F5" s="19"/>
      <c r="G5" s="19"/>
      <c r="H5" s="19"/>
      <c r="I5" s="19"/>
      <c r="J5" s="19"/>
      <c r="K5" s="19"/>
      <c r="L5" s="19"/>
      <c r="M5" s="19"/>
      <c r="N5" s="502" t="s">
        <v>591</v>
      </c>
      <c r="O5" s="502"/>
      <c r="P5" s="19"/>
    </row>
    <row r="6" spans="1:16" s="20" customFormat="1" ht="23.15" customHeight="1">
      <c r="A6" s="19" t="s">
        <v>268</v>
      </c>
      <c r="B6" s="19"/>
      <c r="C6" s="19"/>
      <c r="D6" s="19"/>
      <c r="E6" s="19"/>
      <c r="F6" s="19"/>
      <c r="G6" s="19"/>
      <c r="H6" s="19"/>
      <c r="I6" s="19"/>
      <c r="J6" s="19"/>
      <c r="K6" s="19"/>
      <c r="L6" s="19"/>
      <c r="M6" s="19"/>
      <c r="N6" s="502" t="s">
        <v>591</v>
      </c>
      <c r="O6" s="502"/>
      <c r="P6" s="19"/>
    </row>
    <row r="7" spans="1:16" s="20" customFormat="1" ht="23.15" customHeight="1">
      <c r="A7" s="19" t="s">
        <v>418</v>
      </c>
      <c r="B7" s="19"/>
      <c r="C7" s="19"/>
      <c r="D7" s="19"/>
      <c r="E7" s="19"/>
      <c r="F7" s="19"/>
      <c r="G7" s="19"/>
      <c r="H7" s="19"/>
      <c r="I7" s="19"/>
      <c r="J7" s="19"/>
      <c r="K7" s="19"/>
      <c r="L7" s="19"/>
      <c r="M7" s="19"/>
      <c r="N7" s="19"/>
      <c r="O7" s="19"/>
      <c r="P7" s="19"/>
    </row>
    <row r="8" spans="1:16" s="20" customFormat="1" ht="19.149999999999999" customHeight="1">
      <c r="A8" s="19" t="s">
        <v>269</v>
      </c>
      <c r="B8" s="19"/>
      <c r="C8" s="19"/>
      <c r="D8" s="19"/>
      <c r="E8" s="19"/>
      <c r="F8" s="19"/>
      <c r="G8" s="19"/>
      <c r="H8" s="19"/>
      <c r="I8" s="19"/>
      <c r="J8" s="19" t="s">
        <v>270</v>
      </c>
      <c r="K8" s="19"/>
      <c r="L8" s="19"/>
      <c r="M8" s="19"/>
      <c r="N8" s="19"/>
      <c r="O8" s="19"/>
      <c r="P8" s="19"/>
    </row>
    <row r="9" spans="1:16" s="20" customFormat="1" ht="19.149999999999999" customHeight="1">
      <c r="A9" s="180" t="s">
        <v>27</v>
      </c>
      <c r="B9" s="534" t="s">
        <v>34</v>
      </c>
      <c r="C9" s="534"/>
      <c r="D9" s="534"/>
      <c r="E9" s="534" t="s">
        <v>28</v>
      </c>
      <c r="F9" s="534"/>
      <c r="G9" s="534" t="s">
        <v>29</v>
      </c>
      <c r="H9" s="534"/>
      <c r="J9" s="534" t="s">
        <v>27</v>
      </c>
      <c r="K9" s="534"/>
      <c r="L9" s="534"/>
      <c r="M9" s="180" t="s">
        <v>34</v>
      </c>
      <c r="N9" s="534" t="s">
        <v>29</v>
      </c>
      <c r="O9" s="534"/>
      <c r="P9" s="180" t="s">
        <v>35</v>
      </c>
    </row>
    <row r="10" spans="1:16" s="20" customFormat="1" ht="15.65" customHeight="1">
      <c r="A10" s="329"/>
      <c r="B10" s="518"/>
      <c r="C10" s="519"/>
      <c r="D10" s="519"/>
      <c r="E10" s="520"/>
      <c r="F10" s="521"/>
      <c r="G10" s="522"/>
      <c r="H10" s="522"/>
      <c r="I10" s="330"/>
      <c r="J10" s="524"/>
      <c r="K10" s="525"/>
      <c r="L10" s="526"/>
      <c r="M10" s="331"/>
      <c r="N10" s="507"/>
      <c r="O10" s="508"/>
      <c r="P10" s="332"/>
    </row>
    <row r="11" spans="1:16" s="20" customFormat="1" ht="15.65" customHeight="1">
      <c r="A11" s="329"/>
      <c r="B11" s="518"/>
      <c r="C11" s="519"/>
      <c r="D11" s="519"/>
      <c r="E11" s="538"/>
      <c r="F11" s="539"/>
      <c r="G11" s="522"/>
      <c r="H11" s="522"/>
      <c r="I11" s="330"/>
      <c r="J11" s="540"/>
      <c r="K11" s="541"/>
      <c r="L11" s="542"/>
      <c r="M11" s="333"/>
      <c r="N11" s="511"/>
      <c r="O11" s="512"/>
      <c r="P11" s="334"/>
    </row>
    <row r="12" spans="1:16" s="20" customFormat="1" ht="15.65" customHeight="1">
      <c r="A12" s="329"/>
      <c r="B12" s="518"/>
      <c r="C12" s="519"/>
      <c r="D12" s="519"/>
      <c r="E12" s="538"/>
      <c r="F12" s="539"/>
      <c r="G12" s="522"/>
      <c r="H12" s="522"/>
      <c r="I12" s="330"/>
      <c r="J12" s="540"/>
      <c r="K12" s="541"/>
      <c r="L12" s="542"/>
      <c r="M12" s="335"/>
      <c r="N12" s="511"/>
      <c r="O12" s="512"/>
      <c r="P12" s="334"/>
    </row>
    <row r="13" spans="1:16" s="20" customFormat="1" ht="15.65" customHeight="1">
      <c r="A13" s="329"/>
      <c r="B13" s="538"/>
      <c r="C13" s="546"/>
      <c r="D13" s="546"/>
      <c r="E13" s="538"/>
      <c r="F13" s="539"/>
      <c r="G13" s="522"/>
      <c r="H13" s="522"/>
      <c r="I13" s="330"/>
      <c r="J13" s="540"/>
      <c r="K13" s="541"/>
      <c r="L13" s="542"/>
      <c r="M13" s="335"/>
      <c r="N13" s="511"/>
      <c r="O13" s="512"/>
      <c r="P13" s="334"/>
    </row>
    <row r="14" spans="1:16" s="20" customFormat="1" ht="15.65" customHeight="1">
      <c r="A14" s="329"/>
      <c r="B14" s="538"/>
      <c r="C14" s="546"/>
      <c r="D14" s="546"/>
      <c r="E14" s="538"/>
      <c r="F14" s="539"/>
      <c r="G14" s="522"/>
      <c r="H14" s="522"/>
      <c r="I14" s="330"/>
      <c r="J14" s="540"/>
      <c r="K14" s="541"/>
      <c r="L14" s="542"/>
      <c r="M14" s="335"/>
      <c r="N14" s="511"/>
      <c r="O14" s="512"/>
      <c r="P14" s="334"/>
    </row>
    <row r="15" spans="1:16" s="20" customFormat="1" ht="15.65" customHeight="1">
      <c r="A15" s="329"/>
      <c r="B15" s="538"/>
      <c r="C15" s="546"/>
      <c r="D15" s="546"/>
      <c r="E15" s="538"/>
      <c r="F15" s="539"/>
      <c r="G15" s="522"/>
      <c r="H15" s="522"/>
      <c r="I15" s="330"/>
      <c r="J15" s="540"/>
      <c r="K15" s="541"/>
      <c r="L15" s="542"/>
      <c r="M15" s="335"/>
      <c r="N15" s="511"/>
      <c r="O15" s="512"/>
      <c r="P15" s="334"/>
    </row>
    <row r="16" spans="1:16" s="20" customFormat="1" ht="15.65" customHeight="1">
      <c r="A16" s="329"/>
      <c r="B16" s="538"/>
      <c r="C16" s="546"/>
      <c r="D16" s="546"/>
      <c r="E16" s="538"/>
      <c r="F16" s="539"/>
      <c r="G16" s="522"/>
      <c r="H16" s="522"/>
      <c r="I16" s="330"/>
      <c r="J16" s="540"/>
      <c r="K16" s="541"/>
      <c r="L16" s="542"/>
      <c r="M16" s="335"/>
      <c r="N16" s="511"/>
      <c r="O16" s="512"/>
      <c r="P16" s="334"/>
    </row>
    <row r="17" spans="1:16" s="20" customFormat="1" ht="15.65" customHeight="1">
      <c r="A17" s="336"/>
      <c r="B17" s="543"/>
      <c r="C17" s="544"/>
      <c r="D17" s="544"/>
      <c r="E17" s="543"/>
      <c r="F17" s="545"/>
      <c r="G17" s="523"/>
      <c r="H17" s="523"/>
      <c r="I17" s="330"/>
      <c r="J17" s="547"/>
      <c r="K17" s="548"/>
      <c r="L17" s="549"/>
      <c r="M17" s="337"/>
      <c r="N17" s="513"/>
      <c r="O17" s="514"/>
      <c r="P17" s="338"/>
    </row>
    <row r="18" spans="1:16" ht="13.15" customHeight="1">
      <c r="A18" s="36" t="s">
        <v>264</v>
      </c>
    </row>
    <row r="19" spans="1:16" ht="24" customHeight="1"/>
    <row r="20" spans="1:16" ht="14.65" customHeight="1">
      <c r="A20" s="19" t="s">
        <v>272</v>
      </c>
    </row>
    <row r="21" spans="1:16" ht="12.75" customHeight="1">
      <c r="A21" s="120" t="s">
        <v>274</v>
      </c>
      <c r="B21" s="187"/>
      <c r="C21" s="187"/>
      <c r="D21" s="187"/>
      <c r="E21" s="187"/>
      <c r="F21" s="187"/>
      <c r="G21" s="187"/>
      <c r="H21" s="187"/>
      <c r="I21" s="187"/>
      <c r="J21" s="187"/>
      <c r="K21" s="187"/>
      <c r="L21" s="187"/>
      <c r="M21" s="187"/>
      <c r="N21" s="187"/>
      <c r="O21" s="187"/>
      <c r="P21" s="188"/>
    </row>
    <row r="22" spans="1:16" ht="14.65" customHeight="1">
      <c r="A22" s="121"/>
      <c r="B22" s="122"/>
      <c r="C22" s="122"/>
      <c r="D22" s="122"/>
      <c r="E22" s="122"/>
      <c r="F22" s="122"/>
      <c r="G22" s="122"/>
      <c r="H22" s="122"/>
      <c r="I22" s="122"/>
      <c r="J22" s="122"/>
      <c r="K22" s="122"/>
      <c r="L22" s="122"/>
      <c r="M22" s="122"/>
      <c r="N22" s="122"/>
      <c r="O22" s="122"/>
      <c r="P22" s="123"/>
    </row>
    <row r="23" spans="1:16" ht="14.65" customHeight="1">
      <c r="A23" s="121"/>
      <c r="B23" s="122"/>
      <c r="C23" s="122"/>
      <c r="D23" s="122"/>
      <c r="E23" s="122"/>
      <c r="F23" s="122"/>
      <c r="G23" s="122"/>
      <c r="H23" s="122"/>
      <c r="I23" s="122"/>
      <c r="J23" s="122"/>
      <c r="K23" s="122"/>
      <c r="L23" s="122"/>
      <c r="M23" s="122"/>
      <c r="N23" s="122"/>
      <c r="O23" s="122"/>
      <c r="P23" s="123"/>
    </row>
    <row r="24" spans="1:16" ht="14.65" customHeight="1">
      <c r="A24" s="124"/>
      <c r="B24" s="122"/>
      <c r="C24" s="122"/>
      <c r="D24" s="122"/>
      <c r="E24" s="122"/>
      <c r="F24" s="122"/>
      <c r="G24" s="122"/>
      <c r="H24" s="122"/>
      <c r="I24" s="122"/>
      <c r="J24" s="122"/>
      <c r="K24" s="122"/>
      <c r="L24" s="122"/>
      <c r="M24" s="122"/>
      <c r="N24" s="122"/>
      <c r="O24" s="122"/>
      <c r="P24" s="123"/>
    </row>
    <row r="25" spans="1:16" ht="14.65" customHeight="1">
      <c r="A25" s="189"/>
      <c r="B25" s="190"/>
      <c r="C25" s="190"/>
      <c r="D25" s="190"/>
      <c r="E25" s="190"/>
      <c r="F25" s="190"/>
      <c r="G25" s="190"/>
      <c r="H25" s="190"/>
      <c r="I25" s="190"/>
      <c r="J25" s="190"/>
      <c r="K25" s="190"/>
      <c r="L25" s="190"/>
      <c r="M25" s="190"/>
      <c r="N25" s="190"/>
      <c r="O25" s="190"/>
      <c r="P25" s="191"/>
    </row>
    <row r="26" spans="1:16" ht="24.65" customHeight="1"/>
    <row r="27" spans="1:16" s="20" customFormat="1" ht="14.65" customHeight="1">
      <c r="A27" s="19" t="s">
        <v>275</v>
      </c>
    </row>
    <row r="28" spans="1:16" s="20" customFormat="1" ht="22.5" customHeight="1">
      <c r="A28" s="534" t="s">
        <v>33</v>
      </c>
      <c r="B28" s="534"/>
      <c r="C28" s="534"/>
      <c r="D28" s="501" t="s">
        <v>271</v>
      </c>
      <c r="E28" s="398"/>
      <c r="F28" s="398"/>
      <c r="G28" s="398"/>
      <c r="H28" s="398"/>
      <c r="I28" s="398"/>
      <c r="J28" s="398"/>
      <c r="K28" s="398"/>
      <c r="L28" s="398"/>
      <c r="M28" s="398"/>
      <c r="N28" s="399"/>
      <c r="O28" s="490" t="s">
        <v>604</v>
      </c>
      <c r="P28" s="491"/>
    </row>
    <row r="29" spans="1:16" s="20" customFormat="1" ht="15" customHeight="1">
      <c r="A29" s="509"/>
      <c r="B29" s="537"/>
      <c r="C29" s="537"/>
      <c r="D29" s="515"/>
      <c r="E29" s="516"/>
      <c r="F29" s="516"/>
      <c r="G29" s="516"/>
      <c r="H29" s="516"/>
      <c r="I29" s="516"/>
      <c r="J29" s="516"/>
      <c r="K29" s="516"/>
      <c r="L29" s="516"/>
      <c r="M29" s="516"/>
      <c r="N29" s="517"/>
      <c r="O29" s="509"/>
      <c r="P29" s="510"/>
    </row>
    <row r="30" spans="1:16" s="20" customFormat="1" ht="15" customHeight="1">
      <c r="A30" s="503"/>
      <c r="B30" s="530"/>
      <c r="C30" s="530"/>
      <c r="D30" s="487"/>
      <c r="E30" s="488"/>
      <c r="F30" s="488"/>
      <c r="G30" s="488"/>
      <c r="H30" s="488"/>
      <c r="I30" s="488"/>
      <c r="J30" s="488"/>
      <c r="K30" s="488"/>
      <c r="L30" s="488"/>
      <c r="M30" s="488"/>
      <c r="N30" s="489"/>
      <c r="O30" s="503"/>
      <c r="P30" s="504"/>
    </row>
    <row r="31" spans="1:16" s="20" customFormat="1" ht="15" customHeight="1">
      <c r="A31" s="503"/>
      <c r="B31" s="530"/>
      <c r="C31" s="530"/>
      <c r="D31" s="487"/>
      <c r="E31" s="488"/>
      <c r="F31" s="488"/>
      <c r="G31" s="488"/>
      <c r="H31" s="488"/>
      <c r="I31" s="488"/>
      <c r="J31" s="488"/>
      <c r="K31" s="488"/>
      <c r="L31" s="488"/>
      <c r="M31" s="488"/>
      <c r="N31" s="489"/>
      <c r="O31" s="503"/>
      <c r="P31" s="504"/>
    </row>
    <row r="32" spans="1:16" s="20" customFormat="1" ht="15" customHeight="1">
      <c r="A32" s="505"/>
      <c r="B32" s="528"/>
      <c r="C32" s="528"/>
      <c r="D32" s="531"/>
      <c r="E32" s="532"/>
      <c r="F32" s="532"/>
      <c r="G32" s="532"/>
      <c r="H32" s="532"/>
      <c r="I32" s="532"/>
      <c r="J32" s="532"/>
      <c r="K32" s="532"/>
      <c r="L32" s="532"/>
      <c r="M32" s="532"/>
      <c r="N32" s="533"/>
      <c r="O32" s="505"/>
      <c r="P32" s="506"/>
    </row>
    <row r="33" spans="1:16" ht="39" customHeight="1"/>
    <row r="34" spans="1:16" ht="22.5" customHeight="1">
      <c r="A34" s="125" t="s">
        <v>276</v>
      </c>
      <c r="J34" s="21" t="s">
        <v>622</v>
      </c>
    </row>
    <row r="35" spans="1:16" s="20" customFormat="1" ht="22.5" customHeight="1">
      <c r="A35" s="534" t="s">
        <v>30</v>
      </c>
      <c r="B35" s="534"/>
      <c r="C35" s="182" t="s">
        <v>31</v>
      </c>
      <c r="D35" s="534" t="s">
        <v>32</v>
      </c>
      <c r="E35" s="534"/>
      <c r="F35" s="534" t="s">
        <v>36</v>
      </c>
      <c r="G35" s="534"/>
      <c r="H35" s="501" t="s">
        <v>228</v>
      </c>
      <c r="I35" s="398"/>
      <c r="J35" s="398"/>
      <c r="K35" s="398"/>
      <c r="L35" s="398"/>
      <c r="M35" s="398"/>
      <c r="N35" s="398"/>
      <c r="O35" s="398"/>
      <c r="P35" s="399"/>
    </row>
    <row r="36" spans="1:16" ht="14.65" customHeight="1">
      <c r="A36" s="535" t="s">
        <v>37</v>
      </c>
      <c r="B36" s="535"/>
      <c r="C36" s="529" t="s">
        <v>39</v>
      </c>
      <c r="D36" s="529" t="s">
        <v>40</v>
      </c>
      <c r="E36" s="529"/>
      <c r="F36" s="529" t="s">
        <v>41</v>
      </c>
      <c r="G36" s="529"/>
      <c r="H36" s="495" t="s">
        <v>263</v>
      </c>
      <c r="I36" s="496"/>
      <c r="J36" s="496"/>
      <c r="K36" s="496"/>
      <c r="L36" s="496"/>
      <c r="M36" s="496"/>
      <c r="N36" s="496"/>
      <c r="O36" s="496"/>
      <c r="P36" s="497"/>
    </row>
    <row r="37" spans="1:16" s="20" customFormat="1" ht="15.65" customHeight="1">
      <c r="A37" s="536" t="s">
        <v>38</v>
      </c>
      <c r="B37" s="536"/>
      <c r="C37" s="529"/>
      <c r="D37" s="529"/>
      <c r="E37" s="529"/>
      <c r="F37" s="529"/>
      <c r="G37" s="529"/>
      <c r="H37" s="498"/>
      <c r="I37" s="499"/>
      <c r="J37" s="499"/>
      <c r="K37" s="499"/>
      <c r="L37" s="499"/>
      <c r="M37" s="499"/>
      <c r="N37" s="499"/>
      <c r="O37" s="499"/>
      <c r="P37" s="500"/>
    </row>
    <row r="38" spans="1:16" ht="21" customHeight="1">
      <c r="A38" s="527"/>
      <c r="B38" s="527"/>
      <c r="C38" s="263"/>
      <c r="D38" s="527"/>
      <c r="E38" s="527"/>
      <c r="F38" s="527"/>
      <c r="G38" s="527"/>
      <c r="H38" s="492"/>
      <c r="I38" s="493"/>
      <c r="J38" s="493"/>
      <c r="K38" s="493"/>
      <c r="L38" s="493"/>
      <c r="M38" s="493"/>
      <c r="N38" s="493"/>
      <c r="O38" s="493"/>
      <c r="P38" s="494"/>
    </row>
    <row r="39" spans="1:16" ht="21" customHeight="1">
      <c r="A39" s="527"/>
      <c r="B39" s="527"/>
      <c r="C39" s="263"/>
      <c r="D39" s="527"/>
      <c r="E39" s="527"/>
      <c r="F39" s="527"/>
      <c r="G39" s="527"/>
      <c r="H39" s="492"/>
      <c r="I39" s="493"/>
      <c r="J39" s="493"/>
      <c r="K39" s="493"/>
      <c r="L39" s="493"/>
      <c r="M39" s="493"/>
      <c r="N39" s="493"/>
      <c r="O39" s="493"/>
      <c r="P39" s="494"/>
    </row>
    <row r="40" spans="1:16" ht="21" customHeight="1">
      <c r="A40" s="527"/>
      <c r="B40" s="527"/>
      <c r="C40" s="263"/>
      <c r="D40" s="527"/>
      <c r="E40" s="527"/>
      <c r="F40" s="527"/>
      <c r="G40" s="527"/>
      <c r="H40" s="492"/>
      <c r="I40" s="493"/>
      <c r="J40" s="493"/>
      <c r="K40" s="493"/>
      <c r="L40" s="493"/>
      <c r="M40" s="493"/>
      <c r="N40" s="493"/>
      <c r="O40" s="493"/>
      <c r="P40" s="494"/>
    </row>
    <row r="41" spans="1:16" ht="21" customHeight="1">
      <c r="A41" s="527"/>
      <c r="B41" s="527"/>
      <c r="C41" s="263"/>
      <c r="D41" s="527"/>
      <c r="E41" s="527"/>
      <c r="F41" s="527"/>
      <c r="G41" s="527"/>
      <c r="H41" s="492"/>
      <c r="I41" s="493"/>
      <c r="J41" s="493"/>
      <c r="K41" s="493"/>
      <c r="L41" s="493"/>
      <c r="M41" s="493"/>
      <c r="N41" s="493"/>
      <c r="O41" s="493"/>
      <c r="P41" s="494"/>
    </row>
    <row r="42" spans="1:16" ht="21" customHeight="1">
      <c r="A42" s="527"/>
      <c r="B42" s="527"/>
      <c r="C42" s="263"/>
      <c r="D42" s="527"/>
      <c r="E42" s="527"/>
      <c r="F42" s="527"/>
      <c r="G42" s="527"/>
      <c r="H42" s="492"/>
      <c r="I42" s="493"/>
      <c r="J42" s="493"/>
      <c r="K42" s="493"/>
      <c r="L42" s="493"/>
      <c r="M42" s="493"/>
      <c r="N42" s="493"/>
      <c r="O42" s="493"/>
      <c r="P42" s="494"/>
    </row>
    <row r="43" spans="1:16" s="20" customFormat="1" ht="10.5" customHeight="1">
      <c r="A43" s="36"/>
    </row>
    <row r="44" spans="1:16" ht="16.149999999999999" customHeight="1">
      <c r="G44" s="19"/>
    </row>
  </sheetData>
  <mergeCells count="93">
    <mergeCell ref="N13:O13"/>
    <mergeCell ref="J16:L16"/>
    <mergeCell ref="J17:L17"/>
    <mergeCell ref="N14:O14"/>
    <mergeCell ref="N15:O15"/>
    <mergeCell ref="J11:L11"/>
    <mergeCell ref="B11:D11"/>
    <mergeCell ref="B14:D14"/>
    <mergeCell ref="B15:D15"/>
    <mergeCell ref="B13:D13"/>
    <mergeCell ref="E13:F13"/>
    <mergeCell ref="G13:H13"/>
    <mergeCell ref="G11:H11"/>
    <mergeCell ref="G14:H14"/>
    <mergeCell ref="G15:H15"/>
    <mergeCell ref="B12:D12"/>
    <mergeCell ref="E12:F12"/>
    <mergeCell ref="J15:L15"/>
    <mergeCell ref="J13:L13"/>
    <mergeCell ref="J12:L12"/>
    <mergeCell ref="A29:C29"/>
    <mergeCell ref="N9:O9"/>
    <mergeCell ref="B9:D9"/>
    <mergeCell ref="G9:H9"/>
    <mergeCell ref="E9:F9"/>
    <mergeCell ref="J9:L9"/>
    <mergeCell ref="G10:H10"/>
    <mergeCell ref="E14:F14"/>
    <mergeCell ref="E15:F15"/>
    <mergeCell ref="J14:L14"/>
    <mergeCell ref="B17:D17"/>
    <mergeCell ref="E16:F16"/>
    <mergeCell ref="E17:F17"/>
    <mergeCell ref="E11:F11"/>
    <mergeCell ref="B16:D16"/>
    <mergeCell ref="N11:O11"/>
    <mergeCell ref="N12:O12"/>
    <mergeCell ref="F40:G40"/>
    <mergeCell ref="A30:C30"/>
    <mergeCell ref="A31:C31"/>
    <mergeCell ref="F38:G38"/>
    <mergeCell ref="D32:N32"/>
    <mergeCell ref="A35:B35"/>
    <mergeCell ref="A36:B36"/>
    <mergeCell ref="C36:C37"/>
    <mergeCell ref="D36:E37"/>
    <mergeCell ref="A37:B37"/>
    <mergeCell ref="D35:E35"/>
    <mergeCell ref="F35:G35"/>
    <mergeCell ref="D31:N31"/>
    <mergeCell ref="A28:C28"/>
    <mergeCell ref="D40:E40"/>
    <mergeCell ref="J10:L10"/>
    <mergeCell ref="D42:E42"/>
    <mergeCell ref="F42:G42"/>
    <mergeCell ref="A32:C32"/>
    <mergeCell ref="A42:B42"/>
    <mergeCell ref="A38:B38"/>
    <mergeCell ref="D38:E38"/>
    <mergeCell ref="F36:G37"/>
    <mergeCell ref="A41:B41"/>
    <mergeCell ref="D41:E41"/>
    <mergeCell ref="F41:G41"/>
    <mergeCell ref="A39:B39"/>
    <mergeCell ref="D39:E39"/>
    <mergeCell ref="F39:G39"/>
    <mergeCell ref="A40:B40"/>
    <mergeCell ref="G12:H12"/>
    <mergeCell ref="N4:O4"/>
    <mergeCell ref="N5:O5"/>
    <mergeCell ref="N6:O6"/>
    <mergeCell ref="O30:P30"/>
    <mergeCell ref="O32:P32"/>
    <mergeCell ref="N10:O10"/>
    <mergeCell ref="O31:P31"/>
    <mergeCell ref="O29:P29"/>
    <mergeCell ref="N16:O16"/>
    <mergeCell ref="N17:O17"/>
    <mergeCell ref="D28:N28"/>
    <mergeCell ref="D29:N29"/>
    <mergeCell ref="B10:D10"/>
    <mergeCell ref="E10:F10"/>
    <mergeCell ref="G16:H16"/>
    <mergeCell ref="G17:H17"/>
    <mergeCell ref="D30:N30"/>
    <mergeCell ref="O28:P28"/>
    <mergeCell ref="H40:P40"/>
    <mergeCell ref="H41:P41"/>
    <mergeCell ref="H42:P42"/>
    <mergeCell ref="H36:P37"/>
    <mergeCell ref="H35:P35"/>
    <mergeCell ref="H38:P38"/>
    <mergeCell ref="H39:P39"/>
  </mergeCells>
  <phoneticPr fontId="1"/>
  <dataValidations count="3">
    <dataValidation type="list" allowBlank="1" showInputMessage="1" sqref="N4:N6" xr:uid="{00000000-0002-0000-0500-000000000000}">
      <formula1>"適 ・ 否,適,否"</formula1>
    </dataValidation>
    <dataValidation type="list" allowBlank="1" showInputMessage="1" sqref="F38:G42" xr:uid="{00000000-0002-0000-0500-000001000000}">
      <formula1>"有,無"</formula1>
    </dataValidation>
    <dataValidation type="list" allowBlank="1" showInputMessage="1" sqref="D38:E42" xr:uid="{00000000-0002-0000-0500-000002000000}">
      <formula1>"月１回,月　　回,週１回,○か月に1回,随時"</formula1>
    </dataValidation>
  </dataValidations>
  <printOptions horizontalCentered="1"/>
  <pageMargins left="0.39370078740157483" right="0.39370078740157483" top="0.59055118110236227" bottom="0.39370078740157483" header="0.39370078740157483" footer="0.19685039370078741"/>
  <pageSetup paperSize="9" orientation="portrait" r:id="rId1"/>
  <headerFooter alignWithMargins="0">
    <oddFooter>&amp;C保育所－&amp;A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J49"/>
  <sheetViews>
    <sheetView showZeros="0" view="pageBreakPreview" zoomScaleNormal="75" zoomScaleSheetLayoutView="100" workbookViewId="0"/>
  </sheetViews>
  <sheetFormatPr defaultColWidth="2.26953125" defaultRowHeight="22.5" customHeight="1"/>
  <cols>
    <col min="1" max="1" width="6.6328125" style="20" customWidth="1"/>
    <col min="2" max="29" width="2" style="20" customWidth="1"/>
    <col min="30" max="30" width="4" style="20" customWidth="1"/>
    <col min="31" max="31" width="2" style="20" customWidth="1"/>
    <col min="32" max="32" width="6" style="20" customWidth="1"/>
    <col min="33" max="33" width="2" style="20" customWidth="1"/>
    <col min="34" max="35" width="4.08984375" style="20" customWidth="1"/>
    <col min="36" max="36" width="8.36328125" style="20" customWidth="1"/>
    <col min="37" max="16384" width="2.26953125" style="20"/>
  </cols>
  <sheetData>
    <row r="1" spans="1:36" ht="22.5" customHeight="1">
      <c r="A1" s="125" t="s">
        <v>410</v>
      </c>
    </row>
    <row r="2" spans="1:36" ht="8.65" customHeight="1">
      <c r="A2" s="21"/>
    </row>
    <row r="3" spans="1:36" ht="18" customHeight="1">
      <c r="A3" s="90" t="s">
        <v>292</v>
      </c>
      <c r="B3" s="91" t="s">
        <v>341</v>
      </c>
    </row>
    <row r="4" spans="1:36" ht="22.5" customHeight="1">
      <c r="A4" s="182" t="s">
        <v>42</v>
      </c>
      <c r="B4" s="308"/>
      <c r="C4" s="595">
        <v>7</v>
      </c>
      <c r="D4" s="595"/>
      <c r="E4" s="595">
        <v>8</v>
      </c>
      <c r="F4" s="595"/>
      <c r="G4" s="595">
        <v>9</v>
      </c>
      <c r="H4" s="595"/>
      <c r="I4" s="595">
        <v>10</v>
      </c>
      <c r="J4" s="595"/>
      <c r="K4" s="595">
        <v>11</v>
      </c>
      <c r="L4" s="595"/>
      <c r="M4" s="595">
        <v>12</v>
      </c>
      <c r="N4" s="595"/>
      <c r="O4" s="595">
        <v>13</v>
      </c>
      <c r="P4" s="595"/>
      <c r="Q4" s="595">
        <v>14</v>
      </c>
      <c r="R4" s="595"/>
      <c r="S4" s="595">
        <v>15</v>
      </c>
      <c r="T4" s="595"/>
      <c r="U4" s="595">
        <v>16</v>
      </c>
      <c r="V4" s="595"/>
      <c r="W4" s="595">
        <v>17</v>
      </c>
      <c r="X4" s="595"/>
      <c r="Y4" s="595">
        <v>18</v>
      </c>
      <c r="Z4" s="595"/>
      <c r="AA4" s="595">
        <v>19</v>
      </c>
      <c r="AB4" s="595"/>
      <c r="AC4" s="309"/>
      <c r="AD4" s="184"/>
      <c r="AE4" s="185"/>
      <c r="AF4" s="185"/>
      <c r="AG4" s="185"/>
      <c r="AH4" s="185"/>
      <c r="AI4" s="185"/>
      <c r="AJ4" s="185"/>
    </row>
    <row r="5" spans="1:36" ht="29.25" customHeight="1">
      <c r="A5" s="182" t="s">
        <v>44</v>
      </c>
      <c r="B5" s="582"/>
      <c r="C5" s="583"/>
      <c r="D5" s="591"/>
      <c r="E5" s="591"/>
      <c r="F5" s="591"/>
      <c r="G5" s="591"/>
      <c r="H5" s="591"/>
      <c r="I5" s="591"/>
      <c r="J5" s="591"/>
      <c r="K5" s="591"/>
      <c r="L5" s="591"/>
      <c r="M5" s="591"/>
      <c r="N5" s="591"/>
      <c r="O5" s="591"/>
      <c r="P5" s="591"/>
      <c r="Q5" s="591"/>
      <c r="R5" s="591"/>
      <c r="S5" s="591"/>
      <c r="T5" s="591"/>
      <c r="U5" s="591"/>
      <c r="V5" s="591"/>
      <c r="W5" s="591"/>
      <c r="X5" s="591"/>
      <c r="Y5" s="591"/>
      <c r="Z5" s="591"/>
      <c r="AA5" s="591"/>
      <c r="AB5" s="590"/>
      <c r="AC5" s="583"/>
      <c r="AD5" s="93"/>
      <c r="AE5" s="94"/>
      <c r="AF5" s="94"/>
      <c r="AG5" s="94"/>
      <c r="AH5" s="94"/>
      <c r="AI5" s="94"/>
      <c r="AJ5" s="94"/>
    </row>
    <row r="6" spans="1:36" ht="11.65" customHeight="1">
      <c r="A6" s="604" t="s">
        <v>47</v>
      </c>
      <c r="B6" s="95"/>
      <c r="C6" s="96"/>
      <c r="D6" s="96"/>
      <c r="E6" s="96"/>
      <c r="F6" s="96"/>
      <c r="G6" s="96"/>
      <c r="H6" s="96"/>
      <c r="I6" s="96"/>
      <c r="J6" s="96"/>
      <c r="K6" s="96"/>
      <c r="L6" s="96"/>
      <c r="M6" s="96"/>
      <c r="N6" s="96"/>
      <c r="O6" s="96"/>
      <c r="P6" s="96"/>
      <c r="Q6" s="96"/>
      <c r="R6" s="96"/>
      <c r="S6" s="96"/>
      <c r="T6" s="96"/>
      <c r="U6" s="96"/>
      <c r="V6" s="96"/>
      <c r="W6" s="96"/>
      <c r="X6" s="96"/>
      <c r="Y6" s="96"/>
      <c r="Z6" s="96"/>
      <c r="AA6" s="96"/>
      <c r="AB6" s="96"/>
      <c r="AC6" s="97"/>
      <c r="AD6" s="93"/>
      <c r="AE6" s="94"/>
      <c r="AF6" s="94"/>
      <c r="AG6" s="94"/>
      <c r="AH6" s="94"/>
      <c r="AI6" s="94"/>
      <c r="AJ6" s="94"/>
    </row>
    <row r="7" spans="1:36" ht="11.65" customHeight="1">
      <c r="A7" s="605"/>
      <c r="B7" s="186"/>
      <c r="C7" s="98"/>
      <c r="D7" s="98"/>
      <c r="E7" s="98"/>
      <c r="F7" s="98"/>
      <c r="G7" s="98"/>
      <c r="H7" s="316"/>
      <c r="I7" s="98"/>
      <c r="J7" s="98"/>
      <c r="K7" s="98"/>
      <c r="L7" s="98"/>
      <c r="M7" s="98"/>
      <c r="N7" s="98"/>
      <c r="O7" s="98"/>
      <c r="P7" s="98"/>
      <c r="Q7" s="98"/>
      <c r="R7" s="316"/>
      <c r="S7" s="98"/>
      <c r="T7" s="98"/>
      <c r="U7" s="98"/>
      <c r="V7" s="98"/>
      <c r="W7" s="98"/>
      <c r="X7" s="98"/>
      <c r="Y7" s="98"/>
      <c r="Z7" s="98"/>
      <c r="AA7" s="98"/>
      <c r="AB7" s="98"/>
      <c r="AC7" s="99"/>
      <c r="AD7" s="93"/>
      <c r="AE7" s="94"/>
      <c r="AF7" s="94"/>
      <c r="AG7" s="94"/>
      <c r="AH7" s="94"/>
      <c r="AI7" s="94"/>
      <c r="AJ7" s="100"/>
    </row>
    <row r="8" spans="1:36" ht="11.65" customHeight="1">
      <c r="A8" s="605"/>
      <c r="B8" s="186"/>
      <c r="C8" s="98"/>
      <c r="D8" s="98"/>
      <c r="E8" s="98"/>
      <c r="F8" s="98"/>
      <c r="G8" s="98"/>
      <c r="H8" s="98"/>
      <c r="I8" s="98"/>
      <c r="J8" s="98"/>
      <c r="K8" s="98"/>
      <c r="L8" s="98"/>
      <c r="M8" s="98"/>
      <c r="N8" s="98"/>
      <c r="O8" s="98"/>
      <c r="P8" s="98"/>
      <c r="Q8" s="98"/>
      <c r="R8" s="98"/>
      <c r="S8" s="98"/>
      <c r="T8" s="316"/>
      <c r="U8" s="98"/>
      <c r="V8" s="98"/>
      <c r="W8" s="98"/>
      <c r="X8" s="98"/>
      <c r="Y8" s="98"/>
      <c r="Z8" s="98"/>
      <c r="AA8" s="98"/>
      <c r="AB8" s="98"/>
      <c r="AC8" s="99"/>
      <c r="AD8" s="604" t="s">
        <v>45</v>
      </c>
      <c r="AE8" s="509" t="s">
        <v>299</v>
      </c>
      <c r="AF8" s="537"/>
      <c r="AG8" s="510"/>
      <c r="AH8" s="509" t="s">
        <v>300</v>
      </c>
      <c r="AI8" s="510"/>
      <c r="AJ8" s="604" t="s">
        <v>46</v>
      </c>
    </row>
    <row r="9" spans="1:36" ht="11.65" customHeight="1">
      <c r="A9" s="606"/>
      <c r="B9" s="101"/>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3"/>
      <c r="AD9" s="606"/>
      <c r="AE9" s="505"/>
      <c r="AF9" s="528"/>
      <c r="AG9" s="506"/>
      <c r="AH9" s="505"/>
      <c r="AI9" s="506"/>
      <c r="AJ9" s="606"/>
    </row>
    <row r="10" spans="1:36" ht="10.9" customHeight="1">
      <c r="A10" s="509" t="s">
        <v>43</v>
      </c>
      <c r="B10" s="274" t="s">
        <v>293</v>
      </c>
      <c r="C10" s="275"/>
      <c r="D10" s="276" t="s">
        <v>295</v>
      </c>
      <c r="E10" s="275" t="s">
        <v>296</v>
      </c>
      <c r="F10" s="276" t="s">
        <v>297</v>
      </c>
      <c r="G10" s="275" t="s">
        <v>296</v>
      </c>
      <c r="H10" s="276" t="s">
        <v>297</v>
      </c>
      <c r="I10" s="275" t="s">
        <v>296</v>
      </c>
      <c r="J10" s="276" t="s">
        <v>297</v>
      </c>
      <c r="K10" s="277" t="s">
        <v>296</v>
      </c>
      <c r="L10" s="276" t="s">
        <v>294</v>
      </c>
      <c r="M10" s="277"/>
      <c r="N10" s="276" t="s">
        <v>296</v>
      </c>
      <c r="O10" s="275" t="s">
        <v>296</v>
      </c>
      <c r="P10" s="276" t="s">
        <v>297</v>
      </c>
      <c r="Q10" s="275" t="s">
        <v>296</v>
      </c>
      <c r="R10" s="276" t="s">
        <v>297</v>
      </c>
      <c r="S10" s="275" t="s">
        <v>296</v>
      </c>
      <c r="T10" s="276" t="s">
        <v>297</v>
      </c>
      <c r="U10" s="277" t="s">
        <v>298</v>
      </c>
      <c r="V10" s="311" t="s">
        <v>587</v>
      </c>
      <c r="W10" s="312" t="s">
        <v>587</v>
      </c>
      <c r="X10" s="278"/>
      <c r="Y10" s="277"/>
      <c r="Z10" s="278"/>
      <c r="AA10" s="277"/>
      <c r="AB10" s="278"/>
      <c r="AC10" s="279"/>
      <c r="AD10" s="317">
        <v>6</v>
      </c>
      <c r="AE10" s="612" t="s">
        <v>469</v>
      </c>
      <c r="AF10" s="614"/>
      <c r="AG10" s="613"/>
      <c r="AH10" s="612" t="s">
        <v>470</v>
      </c>
      <c r="AI10" s="613"/>
      <c r="AJ10" s="280" t="s">
        <v>471</v>
      </c>
    </row>
    <row r="11" spans="1:36" ht="10.9" customHeight="1">
      <c r="A11" s="503"/>
      <c r="B11" s="109"/>
      <c r="C11" s="110"/>
      <c r="D11" s="111"/>
      <c r="E11" s="110"/>
      <c r="F11" s="111"/>
      <c r="G11" s="110"/>
      <c r="H11" s="111"/>
      <c r="I11" s="110"/>
      <c r="J11" s="111"/>
      <c r="K11" s="110"/>
      <c r="L11" s="111"/>
      <c r="M11" s="110"/>
      <c r="N11" s="111"/>
      <c r="O11" s="110"/>
      <c r="P11" s="111"/>
      <c r="Q11" s="110"/>
      <c r="R11" s="111"/>
      <c r="S11" s="110"/>
      <c r="T11" s="111"/>
      <c r="U11" s="110"/>
      <c r="V11" s="111"/>
      <c r="W11" s="110"/>
      <c r="X11" s="111"/>
      <c r="Y11" s="110"/>
      <c r="Z11" s="111"/>
      <c r="AA11" s="110"/>
      <c r="AB11" s="111"/>
      <c r="AC11" s="112"/>
      <c r="AD11" s="318"/>
      <c r="AE11" s="584"/>
      <c r="AF11" s="589"/>
      <c r="AG11" s="585"/>
      <c r="AH11" s="584"/>
      <c r="AI11" s="585"/>
      <c r="AJ11" s="314">
        <f>AE11+AH11</f>
        <v>0</v>
      </c>
    </row>
    <row r="12" spans="1:36" ht="10.9" customHeight="1">
      <c r="A12" s="503"/>
      <c r="B12" s="109"/>
      <c r="C12" s="110"/>
      <c r="D12" s="111"/>
      <c r="E12" s="110"/>
      <c r="F12" s="111"/>
      <c r="G12" s="110"/>
      <c r="H12" s="111"/>
      <c r="I12" s="110"/>
      <c r="J12" s="111"/>
      <c r="K12" s="310"/>
      <c r="L12" s="111"/>
      <c r="M12" s="110"/>
      <c r="N12" s="111"/>
      <c r="O12" s="110"/>
      <c r="P12" s="111"/>
      <c r="Q12" s="110"/>
      <c r="R12" s="111"/>
      <c r="S12" s="110"/>
      <c r="T12" s="111"/>
      <c r="U12" s="110"/>
      <c r="V12" s="111"/>
      <c r="W12" s="110"/>
      <c r="X12" s="111"/>
      <c r="Y12" s="110"/>
      <c r="Z12" s="111"/>
      <c r="AA12" s="110"/>
      <c r="AB12" s="111"/>
      <c r="AC12" s="112"/>
      <c r="AD12" s="319"/>
      <c r="AE12" s="584"/>
      <c r="AF12" s="589"/>
      <c r="AG12" s="585"/>
      <c r="AH12" s="584"/>
      <c r="AI12" s="585"/>
      <c r="AJ12" s="314">
        <f t="shared" ref="AJ12:AJ21" si="0">AE12+AH12</f>
        <v>0</v>
      </c>
    </row>
    <row r="13" spans="1:36" ht="10.9" customHeight="1">
      <c r="A13" s="505"/>
      <c r="B13" s="113"/>
      <c r="C13" s="114"/>
      <c r="D13" s="115"/>
      <c r="E13" s="114"/>
      <c r="F13" s="115"/>
      <c r="G13" s="114"/>
      <c r="H13" s="115"/>
      <c r="I13" s="114"/>
      <c r="J13" s="115"/>
      <c r="K13" s="114"/>
      <c r="L13" s="115"/>
      <c r="M13" s="114"/>
      <c r="N13" s="115"/>
      <c r="O13" s="114"/>
      <c r="P13" s="115"/>
      <c r="Q13" s="114"/>
      <c r="R13" s="115"/>
      <c r="S13" s="114"/>
      <c r="T13" s="115"/>
      <c r="U13" s="114"/>
      <c r="V13" s="115"/>
      <c r="W13" s="114"/>
      <c r="X13" s="115"/>
      <c r="Y13" s="114"/>
      <c r="Z13" s="115"/>
      <c r="AA13" s="114"/>
      <c r="AB13" s="115"/>
      <c r="AC13" s="116"/>
      <c r="AD13" s="320"/>
      <c r="AE13" s="586"/>
      <c r="AF13" s="588"/>
      <c r="AG13" s="587"/>
      <c r="AH13" s="586"/>
      <c r="AI13" s="587"/>
      <c r="AJ13" s="315">
        <f t="shared" si="0"/>
        <v>0</v>
      </c>
    </row>
    <row r="14" spans="1:36" ht="10.9" customHeight="1">
      <c r="A14" s="509" t="s">
        <v>122</v>
      </c>
      <c r="B14" s="104"/>
      <c r="C14" s="105"/>
      <c r="D14" s="107"/>
      <c r="E14" s="105"/>
      <c r="F14" s="107"/>
      <c r="G14" s="105"/>
      <c r="H14" s="107"/>
      <c r="I14" s="106"/>
      <c r="J14" s="107"/>
      <c r="K14" s="106"/>
      <c r="L14" s="107"/>
      <c r="M14" s="106"/>
      <c r="N14" s="107"/>
      <c r="O14" s="106"/>
      <c r="P14" s="107"/>
      <c r="Q14" s="106"/>
      <c r="R14" s="107"/>
      <c r="S14" s="106"/>
      <c r="T14" s="107"/>
      <c r="U14" s="106"/>
      <c r="V14" s="107"/>
      <c r="W14" s="106"/>
      <c r="X14" s="107"/>
      <c r="Y14" s="106"/>
      <c r="Z14" s="107"/>
      <c r="AA14" s="106"/>
      <c r="AB14" s="107"/>
      <c r="AC14" s="108"/>
      <c r="AD14" s="321"/>
      <c r="AE14" s="609"/>
      <c r="AF14" s="610"/>
      <c r="AG14" s="611"/>
      <c r="AH14" s="609"/>
      <c r="AI14" s="611"/>
      <c r="AJ14" s="314">
        <f t="shared" si="0"/>
        <v>0</v>
      </c>
    </row>
    <row r="15" spans="1:36" ht="10.9" customHeight="1">
      <c r="A15" s="503"/>
      <c r="B15" s="109"/>
      <c r="C15" s="110"/>
      <c r="D15" s="111"/>
      <c r="E15" s="110"/>
      <c r="F15" s="111"/>
      <c r="G15" s="110"/>
      <c r="H15" s="111"/>
      <c r="I15" s="110"/>
      <c r="J15" s="111"/>
      <c r="K15" s="110"/>
      <c r="L15" s="111"/>
      <c r="M15" s="110"/>
      <c r="N15" s="111"/>
      <c r="O15" s="110"/>
      <c r="P15" s="111"/>
      <c r="Q15" s="110"/>
      <c r="R15" s="111"/>
      <c r="S15" s="110"/>
      <c r="T15" s="111"/>
      <c r="U15" s="110"/>
      <c r="V15" s="111"/>
      <c r="W15" s="110"/>
      <c r="X15" s="111"/>
      <c r="Y15" s="110"/>
      <c r="Z15" s="111"/>
      <c r="AA15" s="110"/>
      <c r="AB15" s="111"/>
      <c r="AC15" s="112"/>
      <c r="AD15" s="319"/>
      <c r="AE15" s="584"/>
      <c r="AF15" s="589"/>
      <c r="AG15" s="585"/>
      <c r="AH15" s="584"/>
      <c r="AI15" s="585"/>
      <c r="AJ15" s="314">
        <f t="shared" si="0"/>
        <v>0</v>
      </c>
    </row>
    <row r="16" spans="1:36" ht="10.9" customHeight="1">
      <c r="A16" s="503"/>
      <c r="B16" s="109"/>
      <c r="C16" s="110"/>
      <c r="D16" s="111"/>
      <c r="E16" s="110"/>
      <c r="F16" s="111"/>
      <c r="G16" s="110"/>
      <c r="H16" s="111"/>
      <c r="I16" s="110"/>
      <c r="J16" s="111"/>
      <c r="K16" s="110"/>
      <c r="L16" s="111"/>
      <c r="M16" s="110"/>
      <c r="N16" s="111"/>
      <c r="O16" s="110"/>
      <c r="P16" s="111"/>
      <c r="Q16" s="110"/>
      <c r="R16" s="111"/>
      <c r="S16" s="110"/>
      <c r="T16" s="111"/>
      <c r="U16" s="110"/>
      <c r="V16" s="111"/>
      <c r="W16" s="110"/>
      <c r="X16" s="111"/>
      <c r="Y16" s="110"/>
      <c r="Z16" s="111"/>
      <c r="AA16" s="110"/>
      <c r="AB16" s="111"/>
      <c r="AC16" s="112"/>
      <c r="AD16" s="319"/>
      <c r="AE16" s="584"/>
      <c r="AF16" s="589"/>
      <c r="AG16" s="585"/>
      <c r="AH16" s="584"/>
      <c r="AI16" s="585"/>
      <c r="AJ16" s="314">
        <f t="shared" si="0"/>
        <v>0</v>
      </c>
    </row>
    <row r="17" spans="1:36" ht="10.9" customHeight="1">
      <c r="A17" s="505"/>
      <c r="B17" s="113"/>
      <c r="C17" s="114"/>
      <c r="D17" s="115"/>
      <c r="E17" s="114"/>
      <c r="F17" s="115"/>
      <c r="G17" s="114"/>
      <c r="H17" s="115"/>
      <c r="I17" s="114"/>
      <c r="J17" s="115"/>
      <c r="K17" s="114"/>
      <c r="L17" s="115"/>
      <c r="M17" s="114"/>
      <c r="N17" s="115"/>
      <c r="O17" s="114"/>
      <c r="P17" s="115"/>
      <c r="Q17" s="114"/>
      <c r="R17" s="115"/>
      <c r="S17" s="114"/>
      <c r="T17" s="115"/>
      <c r="U17" s="114"/>
      <c r="V17" s="115"/>
      <c r="W17" s="114"/>
      <c r="X17" s="115"/>
      <c r="Y17" s="114"/>
      <c r="Z17" s="115"/>
      <c r="AA17" s="114"/>
      <c r="AB17" s="115"/>
      <c r="AC17" s="116"/>
      <c r="AD17" s="320"/>
      <c r="AE17" s="586"/>
      <c r="AF17" s="588"/>
      <c r="AG17" s="587"/>
      <c r="AH17" s="586"/>
      <c r="AI17" s="587"/>
      <c r="AJ17" s="315">
        <f t="shared" si="0"/>
        <v>0</v>
      </c>
    </row>
    <row r="18" spans="1:36" ht="10.9" customHeight="1">
      <c r="A18" s="509" t="s">
        <v>123</v>
      </c>
      <c r="B18" s="104"/>
      <c r="C18" s="105"/>
      <c r="D18" s="107"/>
      <c r="E18" s="105"/>
      <c r="F18" s="107"/>
      <c r="G18" s="105"/>
      <c r="H18" s="107"/>
      <c r="I18" s="106"/>
      <c r="J18" s="107"/>
      <c r="K18" s="106"/>
      <c r="L18" s="107"/>
      <c r="M18" s="106"/>
      <c r="N18" s="107"/>
      <c r="O18" s="106"/>
      <c r="P18" s="107"/>
      <c r="Q18" s="106"/>
      <c r="R18" s="107"/>
      <c r="S18" s="106"/>
      <c r="T18" s="107"/>
      <c r="U18" s="106"/>
      <c r="V18" s="107"/>
      <c r="W18" s="106"/>
      <c r="X18" s="107"/>
      <c r="Y18" s="106"/>
      <c r="Z18" s="107"/>
      <c r="AA18" s="106"/>
      <c r="AB18" s="107"/>
      <c r="AC18" s="108"/>
      <c r="AD18" s="321"/>
      <c r="AE18" s="609"/>
      <c r="AF18" s="610"/>
      <c r="AG18" s="611"/>
      <c r="AH18" s="609"/>
      <c r="AI18" s="611"/>
      <c r="AJ18" s="314">
        <f t="shared" si="0"/>
        <v>0</v>
      </c>
    </row>
    <row r="19" spans="1:36" ht="10.9" customHeight="1">
      <c r="A19" s="503"/>
      <c r="B19" s="109"/>
      <c r="C19" s="110"/>
      <c r="D19" s="111"/>
      <c r="E19" s="110"/>
      <c r="F19" s="111"/>
      <c r="G19" s="110"/>
      <c r="H19" s="111"/>
      <c r="I19" s="110"/>
      <c r="J19" s="111"/>
      <c r="K19" s="110"/>
      <c r="L19" s="111"/>
      <c r="M19" s="110"/>
      <c r="N19" s="111"/>
      <c r="O19" s="110"/>
      <c r="P19" s="111"/>
      <c r="Q19" s="110"/>
      <c r="R19" s="111"/>
      <c r="S19" s="110"/>
      <c r="T19" s="111"/>
      <c r="U19" s="110"/>
      <c r="V19" s="111"/>
      <c r="W19" s="110"/>
      <c r="X19" s="111"/>
      <c r="Y19" s="324"/>
      <c r="Z19" s="325"/>
      <c r="AA19" s="326"/>
      <c r="AB19" s="313"/>
      <c r="AC19" s="112"/>
      <c r="AD19" s="319"/>
      <c r="AE19" s="584"/>
      <c r="AF19" s="589"/>
      <c r="AG19" s="585"/>
      <c r="AH19" s="584"/>
      <c r="AI19" s="585"/>
      <c r="AJ19" s="314">
        <f t="shared" si="0"/>
        <v>0</v>
      </c>
    </row>
    <row r="20" spans="1:36" ht="10.9" customHeight="1">
      <c r="A20" s="503"/>
      <c r="B20" s="109"/>
      <c r="C20" s="110"/>
      <c r="D20" s="111"/>
      <c r="E20" s="110"/>
      <c r="F20" s="111"/>
      <c r="G20" s="110"/>
      <c r="H20" s="111"/>
      <c r="I20" s="110"/>
      <c r="J20" s="111"/>
      <c r="K20" s="110"/>
      <c r="L20" s="111"/>
      <c r="M20" s="110"/>
      <c r="N20" s="111"/>
      <c r="O20" s="110"/>
      <c r="P20" s="111"/>
      <c r="Q20" s="110"/>
      <c r="R20" s="111"/>
      <c r="S20" s="110"/>
      <c r="T20" s="111"/>
      <c r="U20" s="110"/>
      <c r="V20" s="111"/>
      <c r="W20" s="110"/>
      <c r="X20" s="111"/>
      <c r="Y20" s="324"/>
      <c r="Z20" s="325"/>
      <c r="AA20" s="326"/>
      <c r="AB20" s="111"/>
      <c r="AC20" s="112"/>
      <c r="AD20" s="319"/>
      <c r="AE20" s="584"/>
      <c r="AF20" s="589"/>
      <c r="AG20" s="585"/>
      <c r="AH20" s="584"/>
      <c r="AI20" s="585"/>
      <c r="AJ20" s="314">
        <f t="shared" si="0"/>
        <v>0</v>
      </c>
    </row>
    <row r="21" spans="1:36" ht="10.9" customHeight="1">
      <c r="A21" s="505"/>
      <c r="B21" s="113"/>
      <c r="C21" s="114"/>
      <c r="D21" s="115"/>
      <c r="E21" s="114"/>
      <c r="F21" s="115"/>
      <c r="G21" s="114"/>
      <c r="H21" s="115"/>
      <c r="I21" s="114"/>
      <c r="J21" s="115"/>
      <c r="K21" s="114"/>
      <c r="L21" s="115"/>
      <c r="M21" s="114"/>
      <c r="N21" s="115"/>
      <c r="O21" s="114"/>
      <c r="P21" s="115"/>
      <c r="Q21" s="114"/>
      <c r="R21" s="115"/>
      <c r="S21" s="114"/>
      <c r="T21" s="115"/>
      <c r="U21" s="114"/>
      <c r="V21" s="115"/>
      <c r="W21" s="114"/>
      <c r="X21" s="115"/>
      <c r="Y21" s="114"/>
      <c r="Z21" s="327"/>
      <c r="AA21" s="323"/>
      <c r="AB21" s="322"/>
      <c r="AC21" s="116"/>
      <c r="AD21" s="320"/>
      <c r="AE21" s="586"/>
      <c r="AF21" s="588"/>
      <c r="AG21" s="587"/>
      <c r="AH21" s="586"/>
      <c r="AI21" s="587"/>
      <c r="AJ21" s="315">
        <f t="shared" si="0"/>
        <v>0</v>
      </c>
    </row>
    <row r="22" spans="1:36" ht="18" customHeight="1">
      <c r="A22" s="117" t="s">
        <v>301</v>
      </c>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18"/>
      <c r="AE22" s="118"/>
      <c r="AF22" s="118"/>
      <c r="AG22" s="118"/>
      <c r="AH22" s="118"/>
      <c r="AI22" s="118"/>
      <c r="AJ22" s="118"/>
    </row>
    <row r="23" spans="1:36" ht="18" customHeight="1">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18"/>
      <c r="AE23" s="118"/>
      <c r="AF23" s="118"/>
      <c r="AG23" s="118"/>
      <c r="AH23" s="118"/>
      <c r="AI23" s="118"/>
      <c r="AJ23" s="118"/>
    </row>
    <row r="24" spans="1:36" ht="18" customHeight="1">
      <c r="A24" s="19" t="s">
        <v>602</v>
      </c>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18"/>
      <c r="AE24" s="118"/>
      <c r="AF24" s="118"/>
      <c r="AG24" s="118"/>
      <c r="AH24" s="118"/>
      <c r="AI24" s="118"/>
      <c r="AJ24" s="118"/>
    </row>
    <row r="25" spans="1:36" ht="19.5" customHeight="1">
      <c r="A25" s="534" t="s">
        <v>69</v>
      </c>
      <c r="B25" s="534"/>
      <c r="C25" s="534"/>
      <c r="D25" s="534"/>
      <c r="E25" s="534"/>
      <c r="F25" s="501" t="s">
        <v>72</v>
      </c>
      <c r="G25" s="398"/>
      <c r="H25" s="398"/>
      <c r="I25" s="398"/>
      <c r="J25" s="398"/>
      <c r="K25" s="398"/>
      <c r="L25" s="398"/>
      <c r="M25" s="398"/>
      <c r="N25" s="398"/>
      <c r="O25" s="398"/>
      <c r="P25" s="398"/>
      <c r="Q25" s="398"/>
      <c r="R25" s="398"/>
      <c r="S25" s="398"/>
      <c r="T25" s="398"/>
      <c r="U25" s="398"/>
      <c r="V25" s="399"/>
      <c r="W25" s="501" t="s">
        <v>287</v>
      </c>
      <c r="X25" s="398"/>
      <c r="Y25" s="398"/>
      <c r="Z25" s="398"/>
      <c r="AA25" s="398"/>
      <c r="AB25" s="398"/>
      <c r="AC25" s="398"/>
      <c r="AD25" s="501" t="s">
        <v>284</v>
      </c>
      <c r="AE25" s="398"/>
      <c r="AF25" s="398"/>
      <c r="AG25" s="399"/>
      <c r="AH25" s="607"/>
      <c r="AI25" s="608"/>
      <c r="AJ25" s="608"/>
    </row>
    <row r="26" spans="1:36" ht="19.5" customHeight="1">
      <c r="A26" s="534" t="s">
        <v>70</v>
      </c>
      <c r="B26" s="534"/>
      <c r="C26" s="534"/>
      <c r="D26" s="534"/>
      <c r="E26" s="534"/>
      <c r="F26" s="615" t="s">
        <v>599</v>
      </c>
      <c r="G26" s="616"/>
      <c r="H26" s="616"/>
      <c r="I26" s="616"/>
      <c r="J26" s="616"/>
      <c r="K26" s="616"/>
      <c r="L26" s="616"/>
      <c r="M26" s="398" t="s">
        <v>466</v>
      </c>
      <c r="N26" s="398"/>
      <c r="O26" s="398"/>
      <c r="P26" s="616" t="s">
        <v>599</v>
      </c>
      <c r="Q26" s="616"/>
      <c r="R26" s="616"/>
      <c r="S26" s="616"/>
      <c r="T26" s="616"/>
      <c r="U26" s="616"/>
      <c r="V26" s="617"/>
      <c r="W26" s="501" t="s">
        <v>563</v>
      </c>
      <c r="X26" s="398"/>
      <c r="Y26" s="398"/>
      <c r="Z26" s="398"/>
      <c r="AA26" s="398"/>
      <c r="AB26" s="398"/>
      <c r="AC26" s="398"/>
      <c r="AD26" s="501" t="s">
        <v>285</v>
      </c>
      <c r="AE26" s="398"/>
      <c r="AF26" s="398"/>
      <c r="AG26" s="399"/>
      <c r="AH26" s="503"/>
      <c r="AI26" s="530"/>
      <c r="AJ26" s="530"/>
    </row>
    <row r="27" spans="1:36" ht="19.5" customHeight="1">
      <c r="A27" s="534" t="s">
        <v>71</v>
      </c>
      <c r="B27" s="534"/>
      <c r="C27" s="534"/>
      <c r="D27" s="534"/>
      <c r="E27" s="534"/>
      <c r="F27" s="615" t="s">
        <v>467</v>
      </c>
      <c r="G27" s="616"/>
      <c r="H27" s="616"/>
      <c r="I27" s="616"/>
      <c r="J27" s="616"/>
      <c r="K27" s="616"/>
      <c r="L27" s="616"/>
      <c r="M27" s="398" t="s">
        <v>466</v>
      </c>
      <c r="N27" s="398"/>
      <c r="O27" s="398"/>
      <c r="P27" s="616" t="s">
        <v>468</v>
      </c>
      <c r="Q27" s="616"/>
      <c r="R27" s="616"/>
      <c r="S27" s="616"/>
      <c r="T27" s="616"/>
      <c r="U27" s="616"/>
      <c r="V27" s="617"/>
      <c r="W27" s="501" t="s">
        <v>109</v>
      </c>
      <c r="X27" s="398"/>
      <c r="Y27" s="398"/>
      <c r="Z27" s="398"/>
      <c r="AA27" s="398"/>
      <c r="AB27" s="398"/>
      <c r="AC27" s="398"/>
      <c r="AD27" s="501" t="s">
        <v>286</v>
      </c>
      <c r="AE27" s="398"/>
      <c r="AF27" s="398"/>
      <c r="AG27" s="399"/>
      <c r="AH27" s="503"/>
      <c r="AI27" s="530"/>
      <c r="AJ27" s="530"/>
    </row>
    <row r="28" spans="1:36" ht="18" customHeight="1"/>
    <row r="29" spans="1:36" ht="18" customHeight="1">
      <c r="A29" s="19" t="s">
        <v>413</v>
      </c>
      <c r="X29" s="119"/>
    </row>
    <row r="30" spans="1:36" ht="18" customHeight="1">
      <c r="A30" s="119" t="s">
        <v>359</v>
      </c>
      <c r="X30" s="119"/>
      <c r="AF30" s="119"/>
    </row>
    <row r="31" spans="1:36" ht="22.5" customHeight="1">
      <c r="A31" s="501" t="s">
        <v>48</v>
      </c>
      <c r="B31" s="602"/>
      <c r="C31" s="603"/>
      <c r="D31" s="501" t="s">
        <v>49</v>
      </c>
      <c r="E31" s="398"/>
      <c r="F31" s="398"/>
      <c r="G31" s="399"/>
      <c r="H31" s="501" t="s">
        <v>50</v>
      </c>
      <c r="I31" s="398"/>
      <c r="J31" s="398"/>
      <c r="K31" s="398"/>
      <c r="L31" s="398"/>
      <c r="M31" s="398"/>
      <c r="N31" s="398"/>
      <c r="O31" s="398"/>
      <c r="P31" s="398"/>
      <c r="Q31" s="399"/>
      <c r="R31" s="501" t="s">
        <v>51</v>
      </c>
      <c r="S31" s="398"/>
      <c r="T31" s="398"/>
      <c r="U31" s="398"/>
      <c r="V31" s="398"/>
      <c r="W31" s="398"/>
      <c r="X31" s="398"/>
      <c r="Y31" s="398"/>
      <c r="Z31" s="398"/>
      <c r="AA31" s="398"/>
      <c r="AB31" s="398"/>
      <c r="AC31" s="398"/>
      <c r="AD31" s="398"/>
      <c r="AE31" s="398"/>
      <c r="AF31" s="398"/>
      <c r="AG31" s="399"/>
      <c r="AH31" s="501" t="s">
        <v>52</v>
      </c>
      <c r="AI31" s="398"/>
      <c r="AJ31" s="399"/>
    </row>
    <row r="32" spans="1:36" ht="22.5" customHeight="1">
      <c r="A32" s="599"/>
      <c r="B32" s="600"/>
      <c r="C32" s="601"/>
      <c r="D32" s="596"/>
      <c r="E32" s="597"/>
      <c r="F32" s="597"/>
      <c r="G32" s="598"/>
      <c r="H32" s="574"/>
      <c r="I32" s="575"/>
      <c r="J32" s="575"/>
      <c r="K32" s="575"/>
      <c r="L32" s="575"/>
      <c r="M32" s="575"/>
      <c r="N32" s="575"/>
      <c r="O32" s="575"/>
      <c r="P32" s="575"/>
      <c r="Q32" s="576"/>
      <c r="R32" s="574"/>
      <c r="S32" s="575"/>
      <c r="T32" s="575"/>
      <c r="U32" s="575"/>
      <c r="V32" s="575"/>
      <c r="W32" s="575"/>
      <c r="X32" s="575"/>
      <c r="Y32" s="575"/>
      <c r="Z32" s="575"/>
      <c r="AA32" s="575"/>
      <c r="AB32" s="575"/>
      <c r="AC32" s="575"/>
      <c r="AD32" s="575"/>
      <c r="AE32" s="575"/>
      <c r="AF32" s="575"/>
      <c r="AG32" s="576"/>
      <c r="AH32" s="592"/>
      <c r="AI32" s="593"/>
      <c r="AJ32" s="594"/>
    </row>
    <row r="33" spans="1:36" ht="22.5" customHeight="1">
      <c r="A33" s="559"/>
      <c r="B33" s="560"/>
      <c r="C33" s="561"/>
      <c r="D33" s="568"/>
      <c r="E33" s="569"/>
      <c r="F33" s="569"/>
      <c r="G33" s="570"/>
      <c r="H33" s="562"/>
      <c r="I33" s="563"/>
      <c r="J33" s="563"/>
      <c r="K33" s="563"/>
      <c r="L33" s="563"/>
      <c r="M33" s="563"/>
      <c r="N33" s="563"/>
      <c r="O33" s="563"/>
      <c r="P33" s="563"/>
      <c r="Q33" s="564"/>
      <c r="R33" s="562"/>
      <c r="S33" s="563"/>
      <c r="T33" s="563"/>
      <c r="U33" s="563"/>
      <c r="V33" s="563"/>
      <c r="W33" s="563"/>
      <c r="X33" s="563"/>
      <c r="Y33" s="563"/>
      <c r="Z33" s="563"/>
      <c r="AA33" s="563"/>
      <c r="AB33" s="563"/>
      <c r="AC33" s="563"/>
      <c r="AD33" s="563"/>
      <c r="AE33" s="563"/>
      <c r="AF33" s="563"/>
      <c r="AG33" s="564"/>
      <c r="AH33" s="565"/>
      <c r="AI33" s="566"/>
      <c r="AJ33" s="567"/>
    </row>
    <row r="34" spans="1:36" ht="17.25" customHeight="1">
      <c r="A34" s="627" t="s">
        <v>342</v>
      </c>
      <c r="B34" s="628"/>
      <c r="C34" s="628"/>
      <c r="D34" s="628"/>
      <c r="E34" s="628"/>
      <c r="F34" s="628"/>
      <c r="G34" s="628"/>
      <c r="H34" s="628"/>
      <c r="I34" s="628"/>
      <c r="J34" s="628"/>
      <c r="K34" s="628"/>
      <c r="L34" s="628"/>
      <c r="M34" s="628"/>
      <c r="N34" s="628"/>
      <c r="O34" s="628"/>
      <c r="P34" s="628"/>
      <c r="Q34" s="628"/>
      <c r="R34" s="628"/>
      <c r="S34" s="628"/>
      <c r="T34" s="628"/>
      <c r="U34" s="628"/>
      <c r="V34" s="628"/>
      <c r="W34" s="628"/>
      <c r="X34" s="628"/>
      <c r="Y34" s="628"/>
      <c r="Z34" s="628"/>
      <c r="AA34" s="628"/>
      <c r="AB34" s="628"/>
      <c r="AC34" s="628"/>
      <c r="AD34" s="628"/>
      <c r="AE34" s="628"/>
      <c r="AF34" s="628"/>
      <c r="AG34" s="628"/>
      <c r="AH34" s="628"/>
      <c r="AI34" s="628"/>
      <c r="AJ34" s="629"/>
    </row>
    <row r="35" spans="1:36" ht="21.75" customHeight="1">
      <c r="A35" s="577"/>
      <c r="B35" s="578"/>
      <c r="C35" s="578"/>
      <c r="D35" s="578"/>
      <c r="E35" s="578"/>
      <c r="F35" s="578"/>
      <c r="G35" s="578"/>
      <c r="H35" s="578"/>
      <c r="I35" s="578"/>
      <c r="J35" s="578"/>
      <c r="K35" s="578"/>
      <c r="L35" s="578"/>
      <c r="M35" s="578"/>
      <c r="N35" s="578"/>
      <c r="O35" s="578"/>
      <c r="P35" s="578"/>
      <c r="Q35" s="578"/>
      <c r="R35" s="578"/>
      <c r="S35" s="578"/>
      <c r="T35" s="578"/>
      <c r="U35" s="578"/>
      <c r="V35" s="578"/>
      <c r="W35" s="578"/>
      <c r="X35" s="578"/>
      <c r="Y35" s="578"/>
      <c r="Z35" s="578"/>
      <c r="AA35" s="578"/>
      <c r="AB35" s="578"/>
      <c r="AC35" s="578"/>
      <c r="AD35" s="578"/>
      <c r="AE35" s="578"/>
      <c r="AF35" s="578"/>
      <c r="AG35" s="578"/>
      <c r="AH35" s="578"/>
      <c r="AI35" s="579"/>
      <c r="AJ35" s="580"/>
    </row>
    <row r="36" spans="1:36" ht="6.65" customHeight="1"/>
    <row r="37" spans="1:36" ht="18" customHeight="1">
      <c r="A37" s="19" t="s">
        <v>412</v>
      </c>
      <c r="AH37" s="571" t="s">
        <v>465</v>
      </c>
      <c r="AI37" s="572"/>
      <c r="AJ37" s="573"/>
    </row>
    <row r="38" spans="1:36" ht="18" customHeight="1"/>
    <row r="39" spans="1:36" ht="18" customHeight="1">
      <c r="A39" s="19" t="s">
        <v>414</v>
      </c>
      <c r="V39" s="119"/>
    </row>
    <row r="40" spans="1:36" ht="18" customHeight="1">
      <c r="A40" s="119" t="s">
        <v>402</v>
      </c>
      <c r="V40" s="119"/>
    </row>
    <row r="41" spans="1:36" ht="18" customHeight="1">
      <c r="A41" s="534"/>
      <c r="B41" s="534"/>
      <c r="C41" s="534" t="s">
        <v>53</v>
      </c>
      <c r="D41" s="534"/>
      <c r="E41" s="534"/>
      <c r="F41" s="534" t="s">
        <v>54</v>
      </c>
      <c r="G41" s="534"/>
      <c r="H41" s="534"/>
      <c r="I41" s="534" t="s">
        <v>55</v>
      </c>
      <c r="J41" s="534"/>
      <c r="K41" s="534"/>
      <c r="L41" s="534" t="s">
        <v>56</v>
      </c>
      <c r="M41" s="534"/>
      <c r="N41" s="534"/>
      <c r="O41" s="534" t="s">
        <v>57</v>
      </c>
      <c r="P41" s="534"/>
      <c r="Q41" s="534"/>
      <c r="R41" s="534" t="s">
        <v>58</v>
      </c>
      <c r="S41" s="534"/>
      <c r="T41" s="534"/>
      <c r="U41" s="534" t="s">
        <v>59</v>
      </c>
      <c r="V41" s="534"/>
      <c r="W41" s="534"/>
      <c r="X41" s="534" t="s">
        <v>60</v>
      </c>
      <c r="Y41" s="534"/>
      <c r="Z41" s="534"/>
      <c r="AA41" s="534" t="s">
        <v>61</v>
      </c>
      <c r="AB41" s="534"/>
      <c r="AC41" s="534"/>
      <c r="AD41" s="501" t="s">
        <v>63</v>
      </c>
      <c r="AE41" s="581"/>
      <c r="AF41" s="344" t="s">
        <v>124</v>
      </c>
      <c r="AG41" s="501" t="s">
        <v>125</v>
      </c>
      <c r="AH41" s="398"/>
      <c r="AI41" s="621" t="s">
        <v>229</v>
      </c>
      <c r="AJ41" s="622"/>
    </row>
    <row r="42" spans="1:36" ht="13">
      <c r="A42" s="509" t="s">
        <v>66</v>
      </c>
      <c r="B42" s="510"/>
      <c r="C42" s="553" t="s">
        <v>26</v>
      </c>
      <c r="D42" s="553"/>
      <c r="E42" s="553"/>
      <c r="F42" s="553" t="s">
        <v>26</v>
      </c>
      <c r="G42" s="553"/>
      <c r="H42" s="553"/>
      <c r="I42" s="553" t="s">
        <v>26</v>
      </c>
      <c r="J42" s="553"/>
      <c r="K42" s="553"/>
      <c r="L42" s="553" t="s">
        <v>26</v>
      </c>
      <c r="M42" s="553"/>
      <c r="N42" s="553"/>
      <c r="O42" s="553" t="s">
        <v>26</v>
      </c>
      <c r="P42" s="553"/>
      <c r="Q42" s="553"/>
      <c r="R42" s="553" t="s">
        <v>26</v>
      </c>
      <c r="S42" s="553"/>
      <c r="T42" s="553"/>
      <c r="U42" s="553" t="s">
        <v>26</v>
      </c>
      <c r="V42" s="553"/>
      <c r="W42" s="553"/>
      <c r="X42" s="553" t="s">
        <v>26</v>
      </c>
      <c r="Y42" s="553"/>
      <c r="Z42" s="553"/>
      <c r="AA42" s="553" t="s">
        <v>26</v>
      </c>
      <c r="AB42" s="553"/>
      <c r="AC42" s="553"/>
      <c r="AD42" s="633" t="s">
        <v>26</v>
      </c>
      <c r="AE42" s="634"/>
      <c r="AF42" s="345" t="s">
        <v>26</v>
      </c>
      <c r="AG42" s="633" t="s">
        <v>26</v>
      </c>
      <c r="AH42" s="635"/>
      <c r="AI42" s="623"/>
      <c r="AJ42" s="624"/>
    </row>
    <row r="43" spans="1:36" ht="18" customHeight="1">
      <c r="A43" s="557"/>
      <c r="B43" s="558"/>
      <c r="C43" s="554"/>
      <c r="D43" s="555"/>
      <c r="E43" s="556"/>
      <c r="F43" s="554"/>
      <c r="G43" s="555"/>
      <c r="H43" s="556"/>
      <c r="I43" s="554"/>
      <c r="J43" s="555"/>
      <c r="K43" s="556"/>
      <c r="L43" s="554"/>
      <c r="M43" s="555"/>
      <c r="N43" s="556"/>
      <c r="O43" s="554"/>
      <c r="P43" s="555"/>
      <c r="Q43" s="556"/>
      <c r="R43" s="554"/>
      <c r="S43" s="555"/>
      <c r="T43" s="556"/>
      <c r="U43" s="554"/>
      <c r="V43" s="555"/>
      <c r="W43" s="556"/>
      <c r="X43" s="554"/>
      <c r="Y43" s="555"/>
      <c r="Z43" s="556"/>
      <c r="AA43" s="554"/>
      <c r="AB43" s="555"/>
      <c r="AC43" s="556"/>
      <c r="AD43" s="554"/>
      <c r="AE43" s="556"/>
      <c r="AF43" s="348"/>
      <c r="AG43" s="554"/>
      <c r="AH43" s="555"/>
      <c r="AI43" s="623"/>
      <c r="AJ43" s="624"/>
    </row>
    <row r="44" spans="1:36" ht="31.9" customHeight="1">
      <c r="A44" s="509" t="s">
        <v>67</v>
      </c>
      <c r="B44" s="510"/>
      <c r="C44" s="370"/>
      <c r="D44" s="371"/>
      <c r="E44" s="552"/>
      <c r="F44" s="370"/>
      <c r="G44" s="371"/>
      <c r="H44" s="552"/>
      <c r="I44" s="370"/>
      <c r="J44" s="371"/>
      <c r="K44" s="552"/>
      <c r="L44" s="370"/>
      <c r="M44" s="371"/>
      <c r="N44" s="552"/>
      <c r="O44" s="370"/>
      <c r="P44" s="371"/>
      <c r="Q44" s="552"/>
      <c r="R44" s="370"/>
      <c r="S44" s="371"/>
      <c r="T44" s="552"/>
      <c r="U44" s="370"/>
      <c r="V44" s="371"/>
      <c r="W44" s="552"/>
      <c r="X44" s="370"/>
      <c r="Y44" s="371"/>
      <c r="Z44" s="552"/>
      <c r="AA44" s="370"/>
      <c r="AB44" s="371"/>
      <c r="AC44" s="552"/>
      <c r="AD44" s="370"/>
      <c r="AE44" s="552"/>
      <c r="AF44" s="343"/>
      <c r="AG44" s="370"/>
      <c r="AH44" s="371"/>
      <c r="AI44" s="623"/>
      <c r="AJ44" s="624"/>
    </row>
    <row r="45" spans="1:36" ht="31.9" customHeight="1">
      <c r="A45" s="550" t="s">
        <v>68</v>
      </c>
      <c r="B45" s="551"/>
      <c r="C45" s="370"/>
      <c r="D45" s="371"/>
      <c r="E45" s="552"/>
      <c r="F45" s="370"/>
      <c r="G45" s="371"/>
      <c r="H45" s="552"/>
      <c r="I45" s="370"/>
      <c r="J45" s="371"/>
      <c r="K45" s="552"/>
      <c r="L45" s="370"/>
      <c r="M45" s="371"/>
      <c r="N45" s="552"/>
      <c r="O45" s="370"/>
      <c r="P45" s="371"/>
      <c r="Q45" s="552"/>
      <c r="R45" s="370"/>
      <c r="S45" s="371"/>
      <c r="T45" s="552"/>
      <c r="U45" s="370"/>
      <c r="V45" s="371"/>
      <c r="W45" s="552"/>
      <c r="X45" s="370"/>
      <c r="Y45" s="371"/>
      <c r="Z45" s="552"/>
      <c r="AA45" s="370"/>
      <c r="AB45" s="371"/>
      <c r="AC45" s="552"/>
      <c r="AD45" s="370"/>
      <c r="AE45" s="552"/>
      <c r="AF45" s="343"/>
      <c r="AG45" s="370"/>
      <c r="AH45" s="371"/>
      <c r="AI45" s="623"/>
      <c r="AJ45" s="624"/>
    </row>
    <row r="46" spans="1:36" ht="11">
      <c r="A46" s="630" t="s">
        <v>343</v>
      </c>
      <c r="B46" s="631"/>
      <c r="C46" s="631"/>
      <c r="D46" s="631"/>
      <c r="E46" s="631"/>
      <c r="F46" s="631"/>
      <c r="G46" s="631"/>
      <c r="H46" s="631"/>
      <c r="I46" s="631"/>
      <c r="J46" s="631"/>
      <c r="K46" s="631"/>
      <c r="L46" s="631"/>
      <c r="M46" s="631"/>
      <c r="N46" s="631"/>
      <c r="O46" s="631"/>
      <c r="P46" s="631"/>
      <c r="Q46" s="631"/>
      <c r="R46" s="631"/>
      <c r="S46" s="631"/>
      <c r="T46" s="631"/>
      <c r="U46" s="631"/>
      <c r="V46" s="631"/>
      <c r="W46" s="631"/>
      <c r="X46" s="631"/>
      <c r="Y46" s="631"/>
      <c r="Z46" s="631"/>
      <c r="AA46" s="631"/>
      <c r="AB46" s="631"/>
      <c r="AC46" s="631"/>
      <c r="AD46" s="631"/>
      <c r="AE46" s="631"/>
      <c r="AF46" s="631"/>
      <c r="AG46" s="631"/>
      <c r="AH46" s="632"/>
      <c r="AI46" s="623"/>
      <c r="AJ46" s="624"/>
    </row>
    <row r="47" spans="1:36" ht="29.65" customHeight="1">
      <c r="A47" s="618"/>
      <c r="B47" s="619"/>
      <c r="C47" s="619"/>
      <c r="D47" s="619"/>
      <c r="E47" s="619"/>
      <c r="F47" s="619"/>
      <c r="G47" s="619"/>
      <c r="H47" s="619"/>
      <c r="I47" s="619"/>
      <c r="J47" s="619"/>
      <c r="K47" s="619"/>
      <c r="L47" s="619"/>
      <c r="M47" s="619"/>
      <c r="N47" s="619"/>
      <c r="O47" s="619"/>
      <c r="P47" s="619"/>
      <c r="Q47" s="619"/>
      <c r="R47" s="619"/>
      <c r="S47" s="619"/>
      <c r="T47" s="619"/>
      <c r="U47" s="619"/>
      <c r="V47" s="619"/>
      <c r="W47" s="619"/>
      <c r="X47" s="619"/>
      <c r="Y47" s="619"/>
      <c r="Z47" s="619"/>
      <c r="AA47" s="619"/>
      <c r="AB47" s="619"/>
      <c r="AC47" s="619"/>
      <c r="AD47" s="619"/>
      <c r="AE47" s="619"/>
      <c r="AF47" s="619"/>
      <c r="AG47" s="619"/>
      <c r="AH47" s="620"/>
      <c r="AI47" s="625"/>
      <c r="AJ47" s="626"/>
    </row>
    <row r="48" spans="1:36" ht="9.65" customHeight="1"/>
    <row r="49" spans="18:18" ht="15" customHeight="1">
      <c r="R49" s="19"/>
    </row>
  </sheetData>
  <mergeCells count="160">
    <mergeCell ref="A47:AH47"/>
    <mergeCell ref="AI41:AJ47"/>
    <mergeCell ref="A34:U34"/>
    <mergeCell ref="V34:AJ34"/>
    <mergeCell ref="A46:W46"/>
    <mergeCell ref="X46:AH46"/>
    <mergeCell ref="AG45:AH45"/>
    <mergeCell ref="AA43:AC43"/>
    <mergeCell ref="AD44:AE44"/>
    <mergeCell ref="AD42:AE42"/>
    <mergeCell ref="X45:Z45"/>
    <mergeCell ref="X42:Z42"/>
    <mergeCell ref="AA45:AC45"/>
    <mergeCell ref="AA42:AC42"/>
    <mergeCell ref="AD45:AE45"/>
    <mergeCell ref="AG42:AH42"/>
    <mergeCell ref="X44:Z44"/>
    <mergeCell ref="AA44:AC44"/>
    <mergeCell ref="AD43:AE43"/>
    <mergeCell ref="AG44:AH44"/>
    <mergeCell ref="C45:E45"/>
    <mergeCell ref="F45:H45"/>
    <mergeCell ref="I45:K45"/>
    <mergeCell ref="L45:N45"/>
    <mergeCell ref="AH26:AJ26"/>
    <mergeCell ref="AH27:AJ27"/>
    <mergeCell ref="W27:AC27"/>
    <mergeCell ref="AD27:AG27"/>
    <mergeCell ref="F26:L26"/>
    <mergeCell ref="P26:V26"/>
    <mergeCell ref="M26:O26"/>
    <mergeCell ref="P27:V27"/>
    <mergeCell ref="F27:L27"/>
    <mergeCell ref="M27:O27"/>
    <mergeCell ref="AJ8:AJ9"/>
    <mergeCell ref="F25:V25"/>
    <mergeCell ref="AH15:AI15"/>
    <mergeCell ref="AH25:AJ25"/>
    <mergeCell ref="AH13:AI13"/>
    <mergeCell ref="AE16:AG16"/>
    <mergeCell ref="AE17:AG17"/>
    <mergeCell ref="AE18:AG18"/>
    <mergeCell ref="A25:E25"/>
    <mergeCell ref="AH10:AI10"/>
    <mergeCell ref="AH11:AI11"/>
    <mergeCell ref="AE10:AG10"/>
    <mergeCell ref="AE11:AG11"/>
    <mergeCell ref="AH12:AI12"/>
    <mergeCell ref="AH18:AI18"/>
    <mergeCell ref="AH19:AI19"/>
    <mergeCell ref="A18:A21"/>
    <mergeCell ref="AH8:AI9"/>
    <mergeCell ref="AH20:AI20"/>
    <mergeCell ref="AH21:AI21"/>
    <mergeCell ref="AH14:AI14"/>
    <mergeCell ref="AE14:AG14"/>
    <mergeCell ref="AE15:AG15"/>
    <mergeCell ref="AE12:AG12"/>
    <mergeCell ref="A6:A9"/>
    <mergeCell ref="AD8:AD9"/>
    <mergeCell ref="AE8:AG9"/>
    <mergeCell ref="AD25:AG25"/>
    <mergeCell ref="V5:W5"/>
    <mergeCell ref="X5:Y5"/>
    <mergeCell ref="W25:AC25"/>
    <mergeCell ref="W26:AC26"/>
    <mergeCell ref="AD26:AG26"/>
    <mergeCell ref="Y4:Z4"/>
    <mergeCell ref="AA4:AB4"/>
    <mergeCell ref="S4:T4"/>
    <mergeCell ref="U4:V4"/>
    <mergeCell ref="W4:X4"/>
    <mergeCell ref="H5:I5"/>
    <mergeCell ref="J5:K5"/>
    <mergeCell ref="L5:M5"/>
    <mergeCell ref="Z5:AA5"/>
    <mergeCell ref="T5:U5"/>
    <mergeCell ref="O45:Q45"/>
    <mergeCell ref="R45:T45"/>
    <mergeCell ref="C44:E44"/>
    <mergeCell ref="F44:H44"/>
    <mergeCell ref="I44:K44"/>
    <mergeCell ref="L44:N44"/>
    <mergeCell ref="I41:K41"/>
    <mergeCell ref="I43:K43"/>
    <mergeCell ref="C4:D4"/>
    <mergeCell ref="E4:F4"/>
    <mergeCell ref="G4:H4"/>
    <mergeCell ref="H32:Q32"/>
    <mergeCell ref="D32:G32"/>
    <mergeCell ref="A32:C32"/>
    <mergeCell ref="A10:A13"/>
    <mergeCell ref="A14:A17"/>
    <mergeCell ref="A31:C31"/>
    <mergeCell ref="D5:E5"/>
    <mergeCell ref="I4:J4"/>
    <mergeCell ref="K4:L4"/>
    <mergeCell ref="M4:N4"/>
    <mergeCell ref="O4:P4"/>
    <mergeCell ref="Q4:R4"/>
    <mergeCell ref="P5:Q5"/>
    <mergeCell ref="AH31:AJ31"/>
    <mergeCell ref="R32:AG32"/>
    <mergeCell ref="A35:AJ35"/>
    <mergeCell ref="AD41:AE41"/>
    <mergeCell ref="B5:C5"/>
    <mergeCell ref="D31:G31"/>
    <mergeCell ref="AH16:AI16"/>
    <mergeCell ref="AH17:AI17"/>
    <mergeCell ref="AE21:AG21"/>
    <mergeCell ref="AE20:AG20"/>
    <mergeCell ref="AE19:AG19"/>
    <mergeCell ref="AB5:AC5"/>
    <mergeCell ref="R5:S5"/>
    <mergeCell ref="AH32:AJ32"/>
    <mergeCell ref="R33:AG33"/>
    <mergeCell ref="O41:Q41"/>
    <mergeCell ref="X41:Z41"/>
    <mergeCell ref="C41:E41"/>
    <mergeCell ref="A27:E27"/>
    <mergeCell ref="N5:O5"/>
    <mergeCell ref="H31:Q31"/>
    <mergeCell ref="F5:G5"/>
    <mergeCell ref="AE13:AG13"/>
    <mergeCell ref="A26:E26"/>
    <mergeCell ref="O43:Q43"/>
    <mergeCell ref="H33:Q33"/>
    <mergeCell ref="O44:Q44"/>
    <mergeCell ref="AH33:AJ33"/>
    <mergeCell ref="A41:B41"/>
    <mergeCell ref="AA41:AC41"/>
    <mergeCell ref="D33:G33"/>
    <mergeCell ref="AG43:AH43"/>
    <mergeCell ref="AH37:AJ37"/>
    <mergeCell ref="AG41:AH41"/>
    <mergeCell ref="R44:T44"/>
    <mergeCell ref="A45:B45"/>
    <mergeCell ref="U45:W45"/>
    <mergeCell ref="R42:T42"/>
    <mergeCell ref="U42:W42"/>
    <mergeCell ref="U44:W44"/>
    <mergeCell ref="L41:N41"/>
    <mergeCell ref="R31:AG31"/>
    <mergeCell ref="C43:E43"/>
    <mergeCell ref="F43:H43"/>
    <mergeCell ref="F42:H42"/>
    <mergeCell ref="A42:B43"/>
    <mergeCell ref="O42:Q42"/>
    <mergeCell ref="C42:E42"/>
    <mergeCell ref="F41:H41"/>
    <mergeCell ref="U41:W41"/>
    <mergeCell ref="L43:N43"/>
    <mergeCell ref="X43:Z43"/>
    <mergeCell ref="U43:W43"/>
    <mergeCell ref="R41:T41"/>
    <mergeCell ref="R43:T43"/>
    <mergeCell ref="A33:C33"/>
    <mergeCell ref="I42:K42"/>
    <mergeCell ref="A44:B44"/>
    <mergeCell ref="L42:N42"/>
  </mergeCells>
  <phoneticPr fontId="1"/>
  <dataValidations count="4">
    <dataValidation type="list" allowBlank="1" showInputMessage="1" sqref="AH37:AJ37" xr:uid="{00000000-0002-0000-0600-000000000000}">
      <formula1>"適 ・ 否,適,否"</formula1>
    </dataValidation>
    <dataValidation type="list" allowBlank="1" showInputMessage="1" sqref="W26:AG27" xr:uid="{00000000-0002-0000-0600-000001000000}">
      <formula1>"有　・　無,有,無"</formula1>
    </dataValidation>
    <dataValidation type="list" allowBlank="1" showInputMessage="1" sqref="F26:L27 P26:V27" xr:uid="{00000000-0002-0000-0600-000002000000}">
      <formula1>"　　月　　　日"</formula1>
    </dataValidation>
    <dataValidation type="list" allowBlank="1" showInputMessage="1" sqref="A32:C33" xr:uid="{00000000-0002-0000-0600-000003000000}">
      <formula1>"　月　　日"</formula1>
    </dataValidation>
  </dataValidations>
  <printOptions horizontalCentered="1"/>
  <pageMargins left="0.39370078740157483" right="0.39370078740157483" top="0.62992125984251968" bottom="0.39370078740157483" header="0.43307086614173229" footer="0.19685039370078741"/>
  <pageSetup paperSize="9" orientation="portrait" r:id="rId1"/>
  <headerFooter alignWithMargins="0">
    <oddFooter>&amp;C保育所－&amp;A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P36"/>
  <sheetViews>
    <sheetView showZeros="0" view="pageBreakPreview" zoomScaleNormal="100" zoomScaleSheetLayoutView="100" workbookViewId="0">
      <pane xSplit="3" ySplit="6" topLeftCell="D7" activePane="bottomRight" state="frozen"/>
      <selection pane="topRight"/>
      <selection pane="bottomLeft"/>
      <selection pane="bottomRight" activeCell="D7" sqref="D7"/>
    </sheetView>
  </sheetViews>
  <sheetFormatPr defaultColWidth="3.08984375" defaultRowHeight="15.75" customHeight="1"/>
  <cols>
    <col min="1" max="1" width="7.7265625" style="32" customWidth="1"/>
    <col min="2" max="3" width="6.453125" style="32" customWidth="1"/>
    <col min="4" max="39" width="3.08984375" style="32" customWidth="1"/>
    <col min="40" max="40" width="6.453125" style="32" customWidth="1"/>
    <col min="41" max="41" width="3.6328125" style="32" customWidth="1"/>
    <col min="42" max="16384" width="3.08984375" style="32"/>
  </cols>
  <sheetData>
    <row r="1" spans="1:42" ht="15.75" customHeight="1">
      <c r="B1" s="69" t="s">
        <v>302</v>
      </c>
      <c r="C1" s="24" t="s">
        <v>473</v>
      </c>
      <c r="V1" s="30"/>
      <c r="Y1" s="30"/>
      <c r="Z1" s="30" t="s">
        <v>472</v>
      </c>
      <c r="AB1" s="30"/>
      <c r="AF1" s="637" t="str">
        <f>"（"&amp;IF(D2="","　 ",MONTH(R2))&amp;"月分実績）"</f>
        <v>（　 月分実績）</v>
      </c>
      <c r="AG1" s="637"/>
      <c r="AH1" s="637"/>
      <c r="AI1" s="637"/>
      <c r="AJ1" s="637"/>
      <c r="AK1" s="636" t="s">
        <v>170</v>
      </c>
      <c r="AL1" s="636"/>
      <c r="AM1" s="636"/>
      <c r="AN1" s="636"/>
      <c r="AO1" s="636"/>
    </row>
    <row r="2" spans="1:42" ht="19.5" customHeight="1">
      <c r="B2" s="414" t="s">
        <v>320</v>
      </c>
      <c r="C2" s="651"/>
      <c r="D2" s="166"/>
      <c r="E2" s="166">
        <f>D2+1</f>
        <v>1</v>
      </c>
      <c r="F2" s="166">
        <f t="shared" ref="F2:AE2" si="0">E2+1</f>
        <v>2</v>
      </c>
      <c r="G2" s="166">
        <f t="shared" si="0"/>
        <v>3</v>
      </c>
      <c r="H2" s="166">
        <f t="shared" si="0"/>
        <v>4</v>
      </c>
      <c r="I2" s="166">
        <f t="shared" si="0"/>
        <v>5</v>
      </c>
      <c r="J2" s="166">
        <f t="shared" si="0"/>
        <v>6</v>
      </c>
      <c r="K2" s="166">
        <f t="shared" si="0"/>
        <v>7</v>
      </c>
      <c r="L2" s="166">
        <f t="shared" si="0"/>
        <v>8</v>
      </c>
      <c r="M2" s="166">
        <f t="shared" si="0"/>
        <v>9</v>
      </c>
      <c r="N2" s="166">
        <f t="shared" si="0"/>
        <v>10</v>
      </c>
      <c r="O2" s="166">
        <f t="shared" si="0"/>
        <v>11</v>
      </c>
      <c r="P2" s="166">
        <f t="shared" si="0"/>
        <v>12</v>
      </c>
      <c r="Q2" s="166">
        <f t="shared" si="0"/>
        <v>13</v>
      </c>
      <c r="R2" s="166">
        <f t="shared" si="0"/>
        <v>14</v>
      </c>
      <c r="S2" s="166">
        <f t="shared" si="0"/>
        <v>15</v>
      </c>
      <c r="T2" s="166">
        <f t="shared" si="0"/>
        <v>16</v>
      </c>
      <c r="U2" s="166">
        <f t="shared" si="0"/>
        <v>17</v>
      </c>
      <c r="V2" s="166">
        <f t="shared" si="0"/>
        <v>18</v>
      </c>
      <c r="W2" s="166">
        <f t="shared" si="0"/>
        <v>19</v>
      </c>
      <c r="X2" s="166">
        <f t="shared" si="0"/>
        <v>20</v>
      </c>
      <c r="Y2" s="166">
        <f t="shared" si="0"/>
        <v>21</v>
      </c>
      <c r="Z2" s="166">
        <f t="shared" si="0"/>
        <v>22</v>
      </c>
      <c r="AA2" s="166">
        <f t="shared" si="0"/>
        <v>23</v>
      </c>
      <c r="AB2" s="166">
        <f t="shared" si="0"/>
        <v>24</v>
      </c>
      <c r="AC2" s="166">
        <f t="shared" si="0"/>
        <v>25</v>
      </c>
      <c r="AD2" s="166">
        <f t="shared" si="0"/>
        <v>26</v>
      </c>
      <c r="AE2" s="167">
        <f t="shared" si="0"/>
        <v>27</v>
      </c>
      <c r="AF2" s="656" t="s">
        <v>171</v>
      </c>
      <c r="AG2" s="657"/>
      <c r="AH2" s="657"/>
      <c r="AI2" s="657"/>
      <c r="AJ2" s="657"/>
      <c r="AK2" s="657"/>
      <c r="AL2" s="657"/>
      <c r="AM2" s="658"/>
      <c r="AN2" s="662" t="s">
        <v>172</v>
      </c>
      <c r="AO2" s="663"/>
    </row>
    <row r="3" spans="1:42" ht="15.75" customHeight="1">
      <c r="B3" s="652"/>
      <c r="C3" s="653"/>
      <c r="D3" s="70" t="s">
        <v>173</v>
      </c>
      <c r="E3" s="70" t="s">
        <v>173</v>
      </c>
      <c r="F3" s="70" t="s">
        <v>173</v>
      </c>
      <c r="G3" s="70" t="s">
        <v>173</v>
      </c>
      <c r="H3" s="70" t="s">
        <v>173</v>
      </c>
      <c r="I3" s="70" t="s">
        <v>173</v>
      </c>
      <c r="J3" s="70" t="s">
        <v>173</v>
      </c>
      <c r="K3" s="70" t="s">
        <v>173</v>
      </c>
      <c r="L3" s="70" t="s">
        <v>173</v>
      </c>
      <c r="M3" s="70" t="s">
        <v>173</v>
      </c>
      <c r="N3" s="70" t="s">
        <v>173</v>
      </c>
      <c r="O3" s="70" t="s">
        <v>173</v>
      </c>
      <c r="P3" s="70" t="s">
        <v>173</v>
      </c>
      <c r="Q3" s="70" t="s">
        <v>173</v>
      </c>
      <c r="R3" s="70" t="s">
        <v>173</v>
      </c>
      <c r="S3" s="70" t="s">
        <v>173</v>
      </c>
      <c r="T3" s="70" t="s">
        <v>173</v>
      </c>
      <c r="U3" s="70" t="s">
        <v>173</v>
      </c>
      <c r="V3" s="70" t="s">
        <v>173</v>
      </c>
      <c r="W3" s="70" t="s">
        <v>173</v>
      </c>
      <c r="X3" s="70" t="s">
        <v>173</v>
      </c>
      <c r="Y3" s="70" t="s">
        <v>173</v>
      </c>
      <c r="Z3" s="70" t="s">
        <v>173</v>
      </c>
      <c r="AA3" s="70" t="s">
        <v>173</v>
      </c>
      <c r="AB3" s="70" t="s">
        <v>173</v>
      </c>
      <c r="AC3" s="70" t="s">
        <v>173</v>
      </c>
      <c r="AD3" s="70" t="s">
        <v>173</v>
      </c>
      <c r="AE3" s="202" t="s">
        <v>173</v>
      </c>
      <c r="AF3" s="659"/>
      <c r="AG3" s="660"/>
      <c r="AH3" s="660"/>
      <c r="AI3" s="660"/>
      <c r="AJ3" s="660"/>
      <c r="AK3" s="660"/>
      <c r="AL3" s="660"/>
      <c r="AM3" s="661"/>
      <c r="AN3" s="664"/>
      <c r="AO3" s="665"/>
    </row>
    <row r="4" spans="1:42" ht="7.5" customHeight="1">
      <c r="B4" s="652"/>
      <c r="C4" s="653"/>
      <c r="D4" s="71" t="s">
        <v>174</v>
      </c>
      <c r="E4" s="71" t="s">
        <v>174</v>
      </c>
      <c r="F4" s="71" t="s">
        <v>174</v>
      </c>
      <c r="G4" s="71" t="s">
        <v>174</v>
      </c>
      <c r="H4" s="71" t="s">
        <v>174</v>
      </c>
      <c r="I4" s="71" t="s">
        <v>174</v>
      </c>
      <c r="J4" s="71" t="s">
        <v>174</v>
      </c>
      <c r="K4" s="71" t="s">
        <v>174</v>
      </c>
      <c r="L4" s="71" t="s">
        <v>174</v>
      </c>
      <c r="M4" s="71" t="s">
        <v>174</v>
      </c>
      <c r="N4" s="71" t="s">
        <v>174</v>
      </c>
      <c r="O4" s="71" t="s">
        <v>174</v>
      </c>
      <c r="P4" s="71" t="s">
        <v>174</v>
      </c>
      <c r="Q4" s="71" t="s">
        <v>174</v>
      </c>
      <c r="R4" s="71" t="s">
        <v>174</v>
      </c>
      <c r="S4" s="71" t="s">
        <v>174</v>
      </c>
      <c r="T4" s="71" t="s">
        <v>174</v>
      </c>
      <c r="U4" s="71" t="s">
        <v>174</v>
      </c>
      <c r="V4" s="71" t="s">
        <v>174</v>
      </c>
      <c r="W4" s="71" t="s">
        <v>174</v>
      </c>
      <c r="X4" s="71" t="s">
        <v>174</v>
      </c>
      <c r="Y4" s="71" t="s">
        <v>174</v>
      </c>
      <c r="Z4" s="71" t="s">
        <v>174</v>
      </c>
      <c r="AA4" s="71" t="s">
        <v>174</v>
      </c>
      <c r="AB4" s="71" t="s">
        <v>174</v>
      </c>
      <c r="AC4" s="71" t="s">
        <v>174</v>
      </c>
      <c r="AD4" s="71" t="s">
        <v>174</v>
      </c>
      <c r="AE4" s="72" t="s">
        <v>174</v>
      </c>
      <c r="AF4" s="73"/>
      <c r="AG4" s="74"/>
      <c r="AH4" s="74"/>
      <c r="AI4" s="74"/>
      <c r="AJ4" s="74"/>
      <c r="AK4" s="74"/>
      <c r="AL4" s="74"/>
      <c r="AM4" s="74"/>
      <c r="AN4" s="664"/>
      <c r="AO4" s="665"/>
    </row>
    <row r="5" spans="1:42" ht="15.75" customHeight="1">
      <c r="B5" s="652"/>
      <c r="C5" s="653"/>
      <c r="D5" s="235" t="s">
        <v>173</v>
      </c>
      <c r="E5" s="70" t="s">
        <v>175</v>
      </c>
      <c r="F5" s="70" t="s">
        <v>176</v>
      </c>
      <c r="G5" s="70" t="s">
        <v>177</v>
      </c>
      <c r="H5" s="70" t="s">
        <v>178</v>
      </c>
      <c r="I5" s="70" t="s">
        <v>179</v>
      </c>
      <c r="J5" s="70" t="s">
        <v>180</v>
      </c>
      <c r="K5" s="235" t="s">
        <v>181</v>
      </c>
      <c r="L5" s="70" t="s">
        <v>182</v>
      </c>
      <c r="M5" s="70" t="s">
        <v>176</v>
      </c>
      <c r="N5" s="70" t="s">
        <v>177</v>
      </c>
      <c r="O5" s="70" t="s">
        <v>178</v>
      </c>
      <c r="P5" s="70" t="s">
        <v>179</v>
      </c>
      <c r="Q5" s="70" t="s">
        <v>180</v>
      </c>
      <c r="R5" s="235" t="s">
        <v>181</v>
      </c>
      <c r="S5" s="70" t="s">
        <v>182</v>
      </c>
      <c r="T5" s="70" t="s">
        <v>176</v>
      </c>
      <c r="U5" s="70" t="s">
        <v>177</v>
      </c>
      <c r="V5" s="70" t="s">
        <v>178</v>
      </c>
      <c r="W5" s="70" t="s">
        <v>179</v>
      </c>
      <c r="X5" s="70" t="s">
        <v>180</v>
      </c>
      <c r="Y5" s="235" t="s">
        <v>181</v>
      </c>
      <c r="Z5" s="70" t="s">
        <v>182</v>
      </c>
      <c r="AA5" s="70" t="s">
        <v>176</v>
      </c>
      <c r="AB5" s="70" t="s">
        <v>177</v>
      </c>
      <c r="AC5" s="70" t="s">
        <v>178</v>
      </c>
      <c r="AD5" s="70" t="s">
        <v>179</v>
      </c>
      <c r="AE5" s="202" t="s">
        <v>180</v>
      </c>
      <c r="AF5" s="75" t="s">
        <v>190</v>
      </c>
      <c r="AG5" s="70" t="s">
        <v>191</v>
      </c>
      <c r="AH5" s="70" t="s">
        <v>192</v>
      </c>
      <c r="AI5" s="70" t="s">
        <v>193</v>
      </c>
      <c r="AJ5" s="70" t="s">
        <v>194</v>
      </c>
      <c r="AK5" s="70" t="s">
        <v>195</v>
      </c>
      <c r="AL5" s="70" t="s">
        <v>196</v>
      </c>
      <c r="AM5" s="70" t="s">
        <v>197</v>
      </c>
      <c r="AN5" s="664"/>
      <c r="AO5" s="665"/>
    </row>
    <row r="6" spans="1:42" ht="7.5" customHeight="1">
      <c r="B6" s="654"/>
      <c r="C6" s="655"/>
      <c r="D6" s="76" t="s">
        <v>198</v>
      </c>
      <c r="E6" s="76" t="s">
        <v>198</v>
      </c>
      <c r="F6" s="76" t="s">
        <v>198</v>
      </c>
      <c r="G6" s="76" t="s">
        <v>198</v>
      </c>
      <c r="H6" s="76" t="s">
        <v>198</v>
      </c>
      <c r="I6" s="76" t="s">
        <v>198</v>
      </c>
      <c r="J6" s="76" t="s">
        <v>198</v>
      </c>
      <c r="K6" s="76" t="s">
        <v>198</v>
      </c>
      <c r="L6" s="76" t="s">
        <v>198</v>
      </c>
      <c r="M6" s="76" t="s">
        <v>198</v>
      </c>
      <c r="N6" s="76" t="s">
        <v>198</v>
      </c>
      <c r="O6" s="76" t="s">
        <v>198</v>
      </c>
      <c r="P6" s="76" t="s">
        <v>198</v>
      </c>
      <c r="Q6" s="76" t="s">
        <v>198</v>
      </c>
      <c r="R6" s="76" t="s">
        <v>198</v>
      </c>
      <c r="S6" s="76" t="s">
        <v>198</v>
      </c>
      <c r="T6" s="76" t="s">
        <v>198</v>
      </c>
      <c r="U6" s="76" t="s">
        <v>198</v>
      </c>
      <c r="V6" s="76" t="s">
        <v>198</v>
      </c>
      <c r="W6" s="76" t="s">
        <v>198</v>
      </c>
      <c r="X6" s="76" t="s">
        <v>198</v>
      </c>
      <c r="Y6" s="76" t="s">
        <v>198</v>
      </c>
      <c r="Z6" s="76" t="s">
        <v>198</v>
      </c>
      <c r="AA6" s="76" t="s">
        <v>198</v>
      </c>
      <c r="AB6" s="76" t="s">
        <v>198</v>
      </c>
      <c r="AC6" s="76" t="s">
        <v>198</v>
      </c>
      <c r="AD6" s="76" t="s">
        <v>198</v>
      </c>
      <c r="AE6" s="77" t="s">
        <v>198</v>
      </c>
      <c r="AF6" s="225"/>
      <c r="AG6" s="226"/>
      <c r="AH6" s="226"/>
      <c r="AI6" s="226"/>
      <c r="AJ6" s="226"/>
      <c r="AK6" s="226"/>
      <c r="AL6" s="226"/>
      <c r="AM6" s="226"/>
      <c r="AN6" s="666"/>
      <c r="AO6" s="667"/>
    </row>
    <row r="7" spans="1:42" ht="16.149999999999999" customHeight="1">
      <c r="B7" s="668"/>
      <c r="C7" s="668"/>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200"/>
      <c r="AF7" s="78">
        <f t="shared" ref="AF7:AF17" si="1">COUNTIF($D7:$AE7,AF$5)+COUNTIF($D7:$AE7,ASC(AF$5))</f>
        <v>0</v>
      </c>
      <c r="AG7" s="51">
        <f t="shared" ref="AG7:AM17" si="2">COUNTIF($D7:$AE7,AG$5)+COUNTIF($D7:$AE7,ASC(AG$5))</f>
        <v>0</v>
      </c>
      <c r="AH7" s="51">
        <f t="shared" si="2"/>
        <v>0</v>
      </c>
      <c r="AI7" s="51">
        <f t="shared" si="2"/>
        <v>0</v>
      </c>
      <c r="AJ7" s="51">
        <f t="shared" si="2"/>
        <v>0</v>
      </c>
      <c r="AK7" s="51">
        <f t="shared" si="2"/>
        <v>0</v>
      </c>
      <c r="AL7" s="51">
        <f t="shared" si="2"/>
        <v>0</v>
      </c>
      <c r="AM7" s="51">
        <f t="shared" si="2"/>
        <v>0</v>
      </c>
      <c r="AN7" s="79"/>
      <c r="AO7" s="129" t="s">
        <v>183</v>
      </c>
    </row>
    <row r="8" spans="1:42" ht="16.149999999999999" customHeight="1">
      <c r="B8" s="668"/>
      <c r="C8" s="668"/>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200"/>
      <c r="AF8" s="78">
        <f t="shared" si="1"/>
        <v>0</v>
      </c>
      <c r="AG8" s="51">
        <f t="shared" si="2"/>
        <v>0</v>
      </c>
      <c r="AH8" s="51">
        <f t="shared" si="2"/>
        <v>0</v>
      </c>
      <c r="AI8" s="51">
        <f t="shared" si="2"/>
        <v>0</v>
      </c>
      <c r="AJ8" s="51">
        <f t="shared" si="2"/>
        <v>0</v>
      </c>
      <c r="AK8" s="51">
        <f t="shared" si="2"/>
        <v>0</v>
      </c>
      <c r="AL8" s="51">
        <f t="shared" si="2"/>
        <v>0</v>
      </c>
      <c r="AM8" s="51">
        <f t="shared" si="2"/>
        <v>0</v>
      </c>
      <c r="AN8" s="79"/>
      <c r="AO8" s="129" t="s">
        <v>183</v>
      </c>
    </row>
    <row r="9" spans="1:42" ht="16.149999999999999" customHeight="1">
      <c r="B9" s="668"/>
      <c r="C9" s="668"/>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200"/>
      <c r="AF9" s="78">
        <f t="shared" si="1"/>
        <v>0</v>
      </c>
      <c r="AG9" s="51">
        <f t="shared" si="2"/>
        <v>0</v>
      </c>
      <c r="AH9" s="51">
        <f t="shared" si="2"/>
        <v>0</v>
      </c>
      <c r="AI9" s="51">
        <f t="shared" si="2"/>
        <v>0</v>
      </c>
      <c r="AJ9" s="51">
        <f t="shared" si="2"/>
        <v>0</v>
      </c>
      <c r="AK9" s="51">
        <f t="shared" si="2"/>
        <v>0</v>
      </c>
      <c r="AL9" s="51">
        <f t="shared" si="2"/>
        <v>0</v>
      </c>
      <c r="AM9" s="51">
        <f t="shared" si="2"/>
        <v>0</v>
      </c>
      <c r="AN9" s="79"/>
      <c r="AO9" s="129" t="s">
        <v>183</v>
      </c>
    </row>
    <row r="10" spans="1:42" ht="16.149999999999999" customHeight="1">
      <c r="B10" s="668"/>
      <c r="C10" s="668"/>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200"/>
      <c r="AF10" s="78">
        <f t="shared" si="1"/>
        <v>0</v>
      </c>
      <c r="AG10" s="51">
        <f t="shared" si="2"/>
        <v>0</v>
      </c>
      <c r="AH10" s="51">
        <f t="shared" si="2"/>
        <v>0</v>
      </c>
      <c r="AI10" s="51">
        <f t="shared" si="2"/>
        <v>0</v>
      </c>
      <c r="AJ10" s="51">
        <f t="shared" si="2"/>
        <v>0</v>
      </c>
      <c r="AK10" s="51">
        <f t="shared" si="2"/>
        <v>0</v>
      </c>
      <c r="AL10" s="51">
        <f t="shared" si="2"/>
        <v>0</v>
      </c>
      <c r="AM10" s="51">
        <f t="shared" si="2"/>
        <v>0</v>
      </c>
      <c r="AN10" s="79"/>
      <c r="AO10" s="129" t="s">
        <v>183</v>
      </c>
    </row>
    <row r="11" spans="1:42" ht="16.149999999999999" customHeight="1">
      <c r="B11" s="668"/>
      <c r="C11" s="668"/>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200"/>
      <c r="AF11" s="78">
        <f t="shared" si="1"/>
        <v>0</v>
      </c>
      <c r="AG11" s="51">
        <f t="shared" si="2"/>
        <v>0</v>
      </c>
      <c r="AH11" s="51">
        <f t="shared" si="2"/>
        <v>0</v>
      </c>
      <c r="AI11" s="51">
        <f t="shared" si="2"/>
        <v>0</v>
      </c>
      <c r="AJ11" s="51">
        <f t="shared" si="2"/>
        <v>0</v>
      </c>
      <c r="AK11" s="51">
        <f t="shared" si="2"/>
        <v>0</v>
      </c>
      <c r="AL11" s="51">
        <f t="shared" si="2"/>
        <v>0</v>
      </c>
      <c r="AM11" s="51">
        <f t="shared" si="2"/>
        <v>0</v>
      </c>
      <c r="AN11" s="79"/>
      <c r="AO11" s="129" t="s">
        <v>183</v>
      </c>
    </row>
    <row r="12" spans="1:42" ht="16.149999999999999" customHeight="1">
      <c r="A12" s="641" t="str">
        <f ca="1">"保育所 "&amp;RIGHT(CELL("filename",A6),LEN(CELL("filename",A6))-FIND("]",CELL("filename",A6)))</f>
        <v>保育所 6</v>
      </c>
      <c r="B12" s="668"/>
      <c r="C12" s="668"/>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200"/>
      <c r="AF12" s="78">
        <f t="shared" si="1"/>
        <v>0</v>
      </c>
      <c r="AG12" s="51">
        <f t="shared" si="2"/>
        <v>0</v>
      </c>
      <c r="AH12" s="51">
        <f t="shared" si="2"/>
        <v>0</v>
      </c>
      <c r="AI12" s="51">
        <f t="shared" si="2"/>
        <v>0</v>
      </c>
      <c r="AJ12" s="51">
        <f t="shared" si="2"/>
        <v>0</v>
      </c>
      <c r="AK12" s="51">
        <f t="shared" si="2"/>
        <v>0</v>
      </c>
      <c r="AL12" s="51">
        <f t="shared" si="2"/>
        <v>0</v>
      </c>
      <c r="AM12" s="51">
        <f t="shared" si="2"/>
        <v>0</v>
      </c>
      <c r="AN12" s="79"/>
      <c r="AO12" s="129" t="s">
        <v>183</v>
      </c>
    </row>
    <row r="13" spans="1:42" ht="16.149999999999999" customHeight="1">
      <c r="A13" s="641"/>
      <c r="B13" s="668"/>
      <c r="C13" s="668"/>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200"/>
      <c r="AF13" s="78">
        <f t="shared" si="1"/>
        <v>0</v>
      </c>
      <c r="AG13" s="51">
        <f t="shared" si="2"/>
        <v>0</v>
      </c>
      <c r="AH13" s="51">
        <f t="shared" si="2"/>
        <v>0</v>
      </c>
      <c r="AI13" s="51">
        <f t="shared" si="2"/>
        <v>0</v>
      </c>
      <c r="AJ13" s="51">
        <f t="shared" si="2"/>
        <v>0</v>
      </c>
      <c r="AK13" s="51">
        <f t="shared" si="2"/>
        <v>0</v>
      </c>
      <c r="AL13" s="51">
        <f t="shared" si="2"/>
        <v>0</v>
      </c>
      <c r="AM13" s="51">
        <f t="shared" si="2"/>
        <v>0</v>
      </c>
      <c r="AN13" s="79"/>
      <c r="AO13" s="129" t="s">
        <v>183</v>
      </c>
    </row>
    <row r="14" spans="1:42" ht="16.149999999999999" customHeight="1">
      <c r="A14" s="641"/>
      <c r="B14" s="668"/>
      <c r="C14" s="668"/>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200"/>
      <c r="AF14" s="78">
        <f t="shared" si="1"/>
        <v>0</v>
      </c>
      <c r="AG14" s="51">
        <f t="shared" si="2"/>
        <v>0</v>
      </c>
      <c r="AH14" s="51">
        <f t="shared" si="2"/>
        <v>0</v>
      </c>
      <c r="AI14" s="51">
        <f t="shared" si="2"/>
        <v>0</v>
      </c>
      <c r="AJ14" s="51">
        <f t="shared" si="2"/>
        <v>0</v>
      </c>
      <c r="AK14" s="51">
        <f t="shared" si="2"/>
        <v>0</v>
      </c>
      <c r="AL14" s="51">
        <f t="shared" si="2"/>
        <v>0</v>
      </c>
      <c r="AM14" s="51">
        <f t="shared" si="2"/>
        <v>0</v>
      </c>
      <c r="AN14" s="79"/>
      <c r="AO14" s="129" t="s">
        <v>183</v>
      </c>
    </row>
    <row r="15" spans="1:42" ht="16.149999999999999" customHeight="1">
      <c r="A15" s="641"/>
      <c r="B15" s="668"/>
      <c r="C15" s="668"/>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200"/>
      <c r="AF15" s="78">
        <f t="shared" si="1"/>
        <v>0</v>
      </c>
      <c r="AG15" s="51">
        <f t="shared" si="2"/>
        <v>0</v>
      </c>
      <c r="AH15" s="51">
        <f t="shared" si="2"/>
        <v>0</v>
      </c>
      <c r="AI15" s="51">
        <f t="shared" si="2"/>
        <v>0</v>
      </c>
      <c r="AJ15" s="51">
        <f t="shared" si="2"/>
        <v>0</v>
      </c>
      <c r="AK15" s="51">
        <f t="shared" si="2"/>
        <v>0</v>
      </c>
      <c r="AL15" s="51">
        <f t="shared" si="2"/>
        <v>0</v>
      </c>
      <c r="AM15" s="51">
        <f t="shared" si="2"/>
        <v>0</v>
      </c>
      <c r="AN15" s="79"/>
      <c r="AO15" s="129" t="s">
        <v>183</v>
      </c>
    </row>
    <row r="16" spans="1:42" ht="16.149999999999999" customHeight="1">
      <c r="A16" s="641"/>
      <c r="B16" s="668"/>
      <c r="C16" s="668"/>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200"/>
      <c r="AF16" s="78">
        <f t="shared" si="1"/>
        <v>0</v>
      </c>
      <c r="AG16" s="51">
        <f t="shared" si="2"/>
        <v>0</v>
      </c>
      <c r="AH16" s="51">
        <f t="shared" si="2"/>
        <v>0</v>
      </c>
      <c r="AI16" s="51">
        <f t="shared" si="2"/>
        <v>0</v>
      </c>
      <c r="AJ16" s="51">
        <f t="shared" si="2"/>
        <v>0</v>
      </c>
      <c r="AK16" s="51">
        <f t="shared" si="2"/>
        <v>0</v>
      </c>
      <c r="AL16" s="51">
        <f t="shared" si="2"/>
        <v>0</v>
      </c>
      <c r="AM16" s="51">
        <f t="shared" si="2"/>
        <v>0</v>
      </c>
      <c r="AN16" s="79"/>
      <c r="AO16" s="129" t="s">
        <v>183</v>
      </c>
    </row>
    <row r="17" spans="1:42" ht="16.149999999999999" customHeight="1" thickBot="1">
      <c r="A17" s="641"/>
      <c r="B17" s="671"/>
      <c r="C17" s="671"/>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27"/>
      <c r="AF17" s="80">
        <f t="shared" si="1"/>
        <v>0</v>
      </c>
      <c r="AG17" s="201">
        <f t="shared" si="2"/>
        <v>0</v>
      </c>
      <c r="AH17" s="201">
        <f t="shared" si="2"/>
        <v>0</v>
      </c>
      <c r="AI17" s="201">
        <f t="shared" si="2"/>
        <v>0</v>
      </c>
      <c r="AJ17" s="201">
        <f t="shared" si="2"/>
        <v>0</v>
      </c>
      <c r="AK17" s="201">
        <f t="shared" si="2"/>
        <v>0</v>
      </c>
      <c r="AL17" s="201">
        <f t="shared" si="2"/>
        <v>0</v>
      </c>
      <c r="AM17" s="201">
        <f t="shared" si="2"/>
        <v>0</v>
      </c>
      <c r="AN17" s="79"/>
      <c r="AO17" s="129" t="s">
        <v>183</v>
      </c>
    </row>
    <row r="18" spans="1:42" ht="16.149999999999999" customHeight="1" thickTop="1">
      <c r="B18" s="669" t="s">
        <v>184</v>
      </c>
      <c r="C18" s="81" t="s">
        <v>199</v>
      </c>
      <c r="D18" s="82">
        <f t="shared" ref="D18:D25" si="3">COUNTIF(D$7:D$17,$C18)+COUNTIF(D$7:D$17,ASC($C18))</f>
        <v>0</v>
      </c>
      <c r="E18" s="82">
        <f t="shared" ref="E18:T25" si="4">COUNTIF(E$7:E$17,$C18)+COUNTIF(E$7:E$17,ASC($C18))</f>
        <v>0</v>
      </c>
      <c r="F18" s="82">
        <f t="shared" si="4"/>
        <v>0</v>
      </c>
      <c r="G18" s="82">
        <f t="shared" si="4"/>
        <v>0</v>
      </c>
      <c r="H18" s="82">
        <f t="shared" si="4"/>
        <v>0</v>
      </c>
      <c r="I18" s="82">
        <f t="shared" si="4"/>
        <v>0</v>
      </c>
      <c r="J18" s="82">
        <f t="shared" si="4"/>
        <v>0</v>
      </c>
      <c r="K18" s="82">
        <f t="shared" si="4"/>
        <v>0</v>
      </c>
      <c r="L18" s="82">
        <f t="shared" si="4"/>
        <v>0</v>
      </c>
      <c r="M18" s="82">
        <f t="shared" si="4"/>
        <v>0</v>
      </c>
      <c r="N18" s="82">
        <f t="shared" si="4"/>
        <v>0</v>
      </c>
      <c r="O18" s="82">
        <f t="shared" si="4"/>
        <v>0</v>
      </c>
      <c r="P18" s="82">
        <f t="shared" si="4"/>
        <v>0</v>
      </c>
      <c r="Q18" s="82">
        <f t="shared" si="4"/>
        <v>0</v>
      </c>
      <c r="R18" s="82">
        <f t="shared" si="4"/>
        <v>0</v>
      </c>
      <c r="S18" s="82">
        <f t="shared" si="4"/>
        <v>0</v>
      </c>
      <c r="T18" s="82">
        <f t="shared" si="4"/>
        <v>0</v>
      </c>
      <c r="U18" s="82">
        <f t="shared" ref="U18:AE25" si="5">COUNTIF(U$7:U$17,$C18)+COUNTIF(U$7:U$17,ASC($C18))</f>
        <v>0</v>
      </c>
      <c r="V18" s="82">
        <f t="shared" si="5"/>
        <v>0</v>
      </c>
      <c r="W18" s="82">
        <f t="shared" si="5"/>
        <v>0</v>
      </c>
      <c r="X18" s="82">
        <f t="shared" si="5"/>
        <v>0</v>
      </c>
      <c r="Y18" s="82">
        <f t="shared" si="5"/>
        <v>0</v>
      </c>
      <c r="Z18" s="82">
        <f t="shared" si="5"/>
        <v>0</v>
      </c>
      <c r="AA18" s="82">
        <f t="shared" si="5"/>
        <v>0</v>
      </c>
      <c r="AB18" s="82">
        <f t="shared" si="5"/>
        <v>0</v>
      </c>
      <c r="AC18" s="82">
        <f t="shared" si="5"/>
        <v>0</v>
      </c>
      <c r="AD18" s="82">
        <f t="shared" si="5"/>
        <v>0</v>
      </c>
      <c r="AE18" s="82">
        <f t="shared" si="5"/>
        <v>0</v>
      </c>
      <c r="AF18" s="83" t="s">
        <v>185</v>
      </c>
      <c r="AG18" s="83"/>
      <c r="AH18" s="83"/>
      <c r="AI18" s="83"/>
      <c r="AJ18" s="83"/>
      <c r="AK18" s="83"/>
      <c r="AL18" s="83"/>
      <c r="AM18" s="83"/>
      <c r="AN18" s="83"/>
      <c r="AO18" s="84"/>
    </row>
    <row r="19" spans="1:42" ht="16.149999999999999" customHeight="1">
      <c r="B19" s="670"/>
      <c r="C19" s="192" t="s">
        <v>200</v>
      </c>
      <c r="D19" s="85">
        <f t="shared" si="3"/>
        <v>0</v>
      </c>
      <c r="E19" s="85">
        <f t="shared" si="4"/>
        <v>0</v>
      </c>
      <c r="F19" s="85">
        <f t="shared" si="4"/>
        <v>0</v>
      </c>
      <c r="G19" s="85">
        <f t="shared" si="4"/>
        <v>0</v>
      </c>
      <c r="H19" s="85">
        <f t="shared" si="4"/>
        <v>0</v>
      </c>
      <c r="I19" s="85">
        <f t="shared" si="4"/>
        <v>0</v>
      </c>
      <c r="J19" s="85">
        <f t="shared" si="4"/>
        <v>0</v>
      </c>
      <c r="K19" s="85">
        <f t="shared" si="4"/>
        <v>0</v>
      </c>
      <c r="L19" s="85">
        <f t="shared" si="4"/>
        <v>0</v>
      </c>
      <c r="M19" s="85">
        <f t="shared" si="4"/>
        <v>0</v>
      </c>
      <c r="N19" s="85">
        <f t="shared" si="4"/>
        <v>0</v>
      </c>
      <c r="O19" s="85">
        <f t="shared" si="4"/>
        <v>0</v>
      </c>
      <c r="P19" s="85">
        <f t="shared" si="4"/>
        <v>0</v>
      </c>
      <c r="Q19" s="85">
        <f t="shared" si="4"/>
        <v>0</v>
      </c>
      <c r="R19" s="85">
        <f t="shared" si="4"/>
        <v>0</v>
      </c>
      <c r="S19" s="85">
        <f t="shared" si="4"/>
        <v>0</v>
      </c>
      <c r="T19" s="85">
        <f t="shared" si="4"/>
        <v>0</v>
      </c>
      <c r="U19" s="85">
        <f t="shared" si="5"/>
        <v>0</v>
      </c>
      <c r="V19" s="85">
        <f t="shared" si="5"/>
        <v>0</v>
      </c>
      <c r="W19" s="85">
        <f t="shared" si="5"/>
        <v>0</v>
      </c>
      <c r="X19" s="85">
        <f t="shared" si="5"/>
        <v>0</v>
      </c>
      <c r="Y19" s="85">
        <f t="shared" si="5"/>
        <v>0</v>
      </c>
      <c r="Z19" s="85">
        <f t="shared" si="5"/>
        <v>0</v>
      </c>
      <c r="AA19" s="85">
        <f t="shared" si="5"/>
        <v>0</v>
      </c>
      <c r="AB19" s="85">
        <f t="shared" si="5"/>
        <v>0</v>
      </c>
      <c r="AC19" s="85">
        <f t="shared" si="5"/>
        <v>0</v>
      </c>
      <c r="AD19" s="85">
        <f t="shared" si="5"/>
        <v>0</v>
      </c>
      <c r="AE19" s="85">
        <f t="shared" si="5"/>
        <v>0</v>
      </c>
      <c r="AF19" s="26" t="s">
        <v>474</v>
      </c>
      <c r="AG19" s="26"/>
      <c r="AH19" s="26"/>
      <c r="AI19" s="26"/>
      <c r="AJ19" s="640" t="s">
        <v>480</v>
      </c>
      <c r="AK19" s="640"/>
      <c r="AL19" s="640"/>
      <c r="AM19" s="640"/>
      <c r="AN19" s="638" t="s">
        <v>479</v>
      </c>
      <c r="AO19" s="639"/>
    </row>
    <row r="20" spans="1:42" ht="16.149999999999999" customHeight="1">
      <c r="B20" s="670"/>
      <c r="C20" s="192" t="s">
        <v>201</v>
      </c>
      <c r="D20" s="85">
        <f t="shared" si="3"/>
        <v>0</v>
      </c>
      <c r="E20" s="85">
        <f t="shared" si="4"/>
        <v>0</v>
      </c>
      <c r="F20" s="85">
        <f t="shared" si="4"/>
        <v>0</v>
      </c>
      <c r="G20" s="85">
        <f t="shared" si="4"/>
        <v>0</v>
      </c>
      <c r="H20" s="85">
        <f t="shared" si="4"/>
        <v>0</v>
      </c>
      <c r="I20" s="85">
        <f t="shared" si="4"/>
        <v>0</v>
      </c>
      <c r="J20" s="85">
        <f t="shared" si="4"/>
        <v>0</v>
      </c>
      <c r="K20" s="85">
        <f t="shared" si="4"/>
        <v>0</v>
      </c>
      <c r="L20" s="85">
        <f t="shared" si="4"/>
        <v>0</v>
      </c>
      <c r="M20" s="85">
        <f t="shared" si="4"/>
        <v>0</v>
      </c>
      <c r="N20" s="85">
        <f t="shared" si="4"/>
        <v>0</v>
      </c>
      <c r="O20" s="85">
        <f t="shared" si="4"/>
        <v>0</v>
      </c>
      <c r="P20" s="85">
        <f t="shared" si="4"/>
        <v>0</v>
      </c>
      <c r="Q20" s="85">
        <f t="shared" si="4"/>
        <v>0</v>
      </c>
      <c r="R20" s="85">
        <f t="shared" si="4"/>
        <v>0</v>
      </c>
      <c r="S20" s="85">
        <f t="shared" si="4"/>
        <v>0</v>
      </c>
      <c r="T20" s="85">
        <f t="shared" si="4"/>
        <v>0</v>
      </c>
      <c r="U20" s="85">
        <f t="shared" si="5"/>
        <v>0</v>
      </c>
      <c r="V20" s="85">
        <f t="shared" si="5"/>
        <v>0</v>
      </c>
      <c r="W20" s="85">
        <f t="shared" si="5"/>
        <v>0</v>
      </c>
      <c r="X20" s="85">
        <f t="shared" si="5"/>
        <v>0</v>
      </c>
      <c r="Y20" s="85">
        <f t="shared" si="5"/>
        <v>0</v>
      </c>
      <c r="Z20" s="85">
        <f t="shared" si="5"/>
        <v>0</v>
      </c>
      <c r="AA20" s="85">
        <f t="shared" si="5"/>
        <v>0</v>
      </c>
      <c r="AB20" s="85">
        <f t="shared" si="5"/>
        <v>0</v>
      </c>
      <c r="AC20" s="85">
        <f t="shared" si="5"/>
        <v>0</v>
      </c>
      <c r="AD20" s="85">
        <f t="shared" si="5"/>
        <v>0</v>
      </c>
      <c r="AE20" s="85">
        <f t="shared" si="5"/>
        <v>0</v>
      </c>
      <c r="AF20" s="26" t="s">
        <v>475</v>
      </c>
      <c r="AG20" s="26"/>
      <c r="AH20" s="26"/>
      <c r="AI20" s="26"/>
      <c r="AJ20" s="640" t="s">
        <v>480</v>
      </c>
      <c r="AK20" s="640"/>
      <c r="AL20" s="640"/>
      <c r="AM20" s="640"/>
      <c r="AN20" s="638" t="s">
        <v>479</v>
      </c>
      <c r="AO20" s="639"/>
    </row>
    <row r="21" spans="1:42" ht="16.149999999999999" customHeight="1">
      <c r="B21" s="670"/>
      <c r="C21" s="192" t="s">
        <v>202</v>
      </c>
      <c r="D21" s="85">
        <f t="shared" si="3"/>
        <v>0</v>
      </c>
      <c r="E21" s="85">
        <f t="shared" si="4"/>
        <v>0</v>
      </c>
      <c r="F21" s="85">
        <f t="shared" si="4"/>
        <v>0</v>
      </c>
      <c r="G21" s="85">
        <f t="shared" si="4"/>
        <v>0</v>
      </c>
      <c r="H21" s="85">
        <f t="shared" si="4"/>
        <v>0</v>
      </c>
      <c r="I21" s="85">
        <f t="shared" si="4"/>
        <v>0</v>
      </c>
      <c r="J21" s="85">
        <f t="shared" si="4"/>
        <v>0</v>
      </c>
      <c r="K21" s="85">
        <f t="shared" si="4"/>
        <v>0</v>
      </c>
      <c r="L21" s="85">
        <f t="shared" si="4"/>
        <v>0</v>
      </c>
      <c r="M21" s="85">
        <f t="shared" si="4"/>
        <v>0</v>
      </c>
      <c r="N21" s="85">
        <f t="shared" si="4"/>
        <v>0</v>
      </c>
      <c r="O21" s="85">
        <f t="shared" si="4"/>
        <v>0</v>
      </c>
      <c r="P21" s="85">
        <f t="shared" si="4"/>
        <v>0</v>
      </c>
      <c r="Q21" s="85">
        <f t="shared" si="4"/>
        <v>0</v>
      </c>
      <c r="R21" s="85">
        <f t="shared" si="4"/>
        <v>0</v>
      </c>
      <c r="S21" s="85">
        <f t="shared" si="4"/>
        <v>0</v>
      </c>
      <c r="T21" s="85">
        <f t="shared" si="4"/>
        <v>0</v>
      </c>
      <c r="U21" s="85">
        <f t="shared" si="5"/>
        <v>0</v>
      </c>
      <c r="V21" s="85">
        <f t="shared" si="5"/>
        <v>0</v>
      </c>
      <c r="W21" s="85">
        <f t="shared" si="5"/>
        <v>0</v>
      </c>
      <c r="X21" s="85">
        <f t="shared" si="5"/>
        <v>0</v>
      </c>
      <c r="Y21" s="85">
        <f t="shared" si="5"/>
        <v>0</v>
      </c>
      <c r="Z21" s="85">
        <f t="shared" si="5"/>
        <v>0</v>
      </c>
      <c r="AA21" s="85">
        <f t="shared" si="5"/>
        <v>0</v>
      </c>
      <c r="AB21" s="85">
        <f t="shared" si="5"/>
        <v>0</v>
      </c>
      <c r="AC21" s="85">
        <f t="shared" si="5"/>
        <v>0</v>
      </c>
      <c r="AD21" s="85">
        <f t="shared" si="5"/>
        <v>0</v>
      </c>
      <c r="AE21" s="85">
        <f t="shared" si="5"/>
        <v>0</v>
      </c>
      <c r="AF21" s="26" t="s">
        <v>476</v>
      </c>
      <c r="AG21" s="26"/>
      <c r="AH21" s="26"/>
      <c r="AI21" s="26"/>
      <c r="AJ21" s="640" t="s">
        <v>480</v>
      </c>
      <c r="AK21" s="640"/>
      <c r="AL21" s="640"/>
      <c r="AM21" s="640"/>
      <c r="AN21" s="638" t="s">
        <v>479</v>
      </c>
      <c r="AO21" s="639"/>
    </row>
    <row r="22" spans="1:42" ht="16.149999999999999" customHeight="1">
      <c r="B22" s="670"/>
      <c r="C22" s="192" t="s">
        <v>203</v>
      </c>
      <c r="D22" s="85">
        <f t="shared" si="3"/>
        <v>0</v>
      </c>
      <c r="E22" s="85">
        <f t="shared" si="4"/>
        <v>0</v>
      </c>
      <c r="F22" s="85">
        <f t="shared" si="4"/>
        <v>0</v>
      </c>
      <c r="G22" s="85">
        <f t="shared" si="4"/>
        <v>0</v>
      </c>
      <c r="H22" s="85">
        <f t="shared" si="4"/>
        <v>0</v>
      </c>
      <c r="I22" s="85">
        <f t="shared" si="4"/>
        <v>0</v>
      </c>
      <c r="J22" s="85">
        <f t="shared" si="4"/>
        <v>0</v>
      </c>
      <c r="K22" s="85">
        <f t="shared" si="4"/>
        <v>0</v>
      </c>
      <c r="L22" s="85">
        <f t="shared" si="4"/>
        <v>0</v>
      </c>
      <c r="M22" s="85">
        <f t="shared" si="4"/>
        <v>0</v>
      </c>
      <c r="N22" s="85">
        <f t="shared" si="4"/>
        <v>0</v>
      </c>
      <c r="O22" s="85">
        <f t="shared" si="4"/>
        <v>0</v>
      </c>
      <c r="P22" s="85">
        <f t="shared" si="4"/>
        <v>0</v>
      </c>
      <c r="Q22" s="85">
        <f t="shared" si="4"/>
        <v>0</v>
      </c>
      <c r="R22" s="85">
        <f t="shared" si="4"/>
        <v>0</v>
      </c>
      <c r="S22" s="85">
        <f t="shared" si="4"/>
        <v>0</v>
      </c>
      <c r="T22" s="85">
        <f t="shared" si="4"/>
        <v>0</v>
      </c>
      <c r="U22" s="85">
        <f t="shared" si="5"/>
        <v>0</v>
      </c>
      <c r="V22" s="85">
        <f t="shared" si="5"/>
        <v>0</v>
      </c>
      <c r="W22" s="85">
        <f t="shared" si="5"/>
        <v>0</v>
      </c>
      <c r="X22" s="85">
        <f t="shared" si="5"/>
        <v>0</v>
      </c>
      <c r="Y22" s="85">
        <f t="shared" si="5"/>
        <v>0</v>
      </c>
      <c r="Z22" s="85">
        <f t="shared" si="5"/>
        <v>0</v>
      </c>
      <c r="AA22" s="85">
        <f t="shared" si="5"/>
        <v>0</v>
      </c>
      <c r="AB22" s="85">
        <f t="shared" si="5"/>
        <v>0</v>
      </c>
      <c r="AC22" s="85">
        <f t="shared" si="5"/>
        <v>0</v>
      </c>
      <c r="AD22" s="85">
        <f t="shared" si="5"/>
        <v>0</v>
      </c>
      <c r="AE22" s="85">
        <f t="shared" si="5"/>
        <v>0</v>
      </c>
      <c r="AF22" s="26" t="s">
        <v>477</v>
      </c>
      <c r="AG22" s="26"/>
      <c r="AH22" s="26"/>
      <c r="AI22" s="26"/>
      <c r="AJ22" s="640" t="s">
        <v>480</v>
      </c>
      <c r="AK22" s="640"/>
      <c r="AL22" s="640"/>
      <c r="AM22" s="640"/>
      <c r="AN22" s="638" t="s">
        <v>479</v>
      </c>
      <c r="AO22" s="639"/>
    </row>
    <row r="23" spans="1:42" ht="16.149999999999999" customHeight="1">
      <c r="B23" s="670"/>
      <c r="C23" s="192" t="s">
        <v>204</v>
      </c>
      <c r="D23" s="85">
        <f t="shared" si="3"/>
        <v>0</v>
      </c>
      <c r="E23" s="85">
        <f t="shared" si="4"/>
        <v>0</v>
      </c>
      <c r="F23" s="85">
        <f t="shared" si="4"/>
        <v>0</v>
      </c>
      <c r="G23" s="85">
        <f t="shared" si="4"/>
        <v>0</v>
      </c>
      <c r="H23" s="85">
        <f t="shared" si="4"/>
        <v>0</v>
      </c>
      <c r="I23" s="85">
        <f t="shared" si="4"/>
        <v>0</v>
      </c>
      <c r="J23" s="85">
        <f t="shared" si="4"/>
        <v>0</v>
      </c>
      <c r="K23" s="85">
        <f t="shared" si="4"/>
        <v>0</v>
      </c>
      <c r="L23" s="85">
        <f t="shared" si="4"/>
        <v>0</v>
      </c>
      <c r="M23" s="85">
        <f t="shared" si="4"/>
        <v>0</v>
      </c>
      <c r="N23" s="85">
        <f t="shared" si="4"/>
        <v>0</v>
      </c>
      <c r="O23" s="85">
        <f t="shared" si="4"/>
        <v>0</v>
      </c>
      <c r="P23" s="85">
        <f t="shared" si="4"/>
        <v>0</v>
      </c>
      <c r="Q23" s="85">
        <f t="shared" si="4"/>
        <v>0</v>
      </c>
      <c r="R23" s="85">
        <f t="shared" si="4"/>
        <v>0</v>
      </c>
      <c r="S23" s="85">
        <f t="shared" si="4"/>
        <v>0</v>
      </c>
      <c r="T23" s="85">
        <f t="shared" si="4"/>
        <v>0</v>
      </c>
      <c r="U23" s="85">
        <f t="shared" si="5"/>
        <v>0</v>
      </c>
      <c r="V23" s="85">
        <f t="shared" si="5"/>
        <v>0</v>
      </c>
      <c r="W23" s="85">
        <f t="shared" si="5"/>
        <v>0</v>
      </c>
      <c r="X23" s="85">
        <f t="shared" si="5"/>
        <v>0</v>
      </c>
      <c r="Y23" s="85">
        <f t="shared" si="5"/>
        <v>0</v>
      </c>
      <c r="Z23" s="85">
        <f t="shared" si="5"/>
        <v>0</v>
      </c>
      <c r="AA23" s="85">
        <f t="shared" si="5"/>
        <v>0</v>
      </c>
      <c r="AB23" s="85">
        <f t="shared" si="5"/>
        <v>0</v>
      </c>
      <c r="AC23" s="85">
        <f t="shared" si="5"/>
        <v>0</v>
      </c>
      <c r="AD23" s="85">
        <f t="shared" si="5"/>
        <v>0</v>
      </c>
      <c r="AE23" s="85">
        <f t="shared" si="5"/>
        <v>0</v>
      </c>
      <c r="AF23" s="26" t="s">
        <v>478</v>
      </c>
      <c r="AG23" s="26"/>
      <c r="AH23" s="26"/>
      <c r="AI23" s="26"/>
      <c r="AJ23" s="640" t="s">
        <v>480</v>
      </c>
      <c r="AK23" s="640"/>
      <c r="AL23" s="640"/>
      <c r="AM23" s="640"/>
      <c r="AN23" s="638" t="s">
        <v>479</v>
      </c>
      <c r="AO23" s="639"/>
    </row>
    <row r="24" spans="1:42" ht="16.149999999999999" customHeight="1">
      <c r="B24" s="670"/>
      <c r="C24" s="192" t="s">
        <v>205</v>
      </c>
      <c r="D24" s="85">
        <f t="shared" si="3"/>
        <v>0</v>
      </c>
      <c r="E24" s="85">
        <f t="shared" si="4"/>
        <v>0</v>
      </c>
      <c r="F24" s="85">
        <f t="shared" si="4"/>
        <v>0</v>
      </c>
      <c r="G24" s="85">
        <f t="shared" si="4"/>
        <v>0</v>
      </c>
      <c r="H24" s="85">
        <f t="shared" si="4"/>
        <v>0</v>
      </c>
      <c r="I24" s="85">
        <f t="shared" si="4"/>
        <v>0</v>
      </c>
      <c r="J24" s="85">
        <f t="shared" si="4"/>
        <v>0</v>
      </c>
      <c r="K24" s="85">
        <f t="shared" si="4"/>
        <v>0</v>
      </c>
      <c r="L24" s="85">
        <f t="shared" si="4"/>
        <v>0</v>
      </c>
      <c r="M24" s="85">
        <f t="shared" si="4"/>
        <v>0</v>
      </c>
      <c r="N24" s="85">
        <f t="shared" si="4"/>
        <v>0</v>
      </c>
      <c r="O24" s="85">
        <f t="shared" si="4"/>
        <v>0</v>
      </c>
      <c r="P24" s="85">
        <f t="shared" si="4"/>
        <v>0</v>
      </c>
      <c r="Q24" s="85">
        <f t="shared" si="4"/>
        <v>0</v>
      </c>
      <c r="R24" s="85">
        <f t="shared" si="4"/>
        <v>0</v>
      </c>
      <c r="S24" s="85">
        <f t="shared" si="4"/>
        <v>0</v>
      </c>
      <c r="T24" s="85">
        <f t="shared" si="4"/>
        <v>0</v>
      </c>
      <c r="U24" s="85">
        <f t="shared" si="5"/>
        <v>0</v>
      </c>
      <c r="V24" s="85">
        <f t="shared" si="5"/>
        <v>0</v>
      </c>
      <c r="W24" s="85">
        <f t="shared" si="5"/>
        <v>0</v>
      </c>
      <c r="X24" s="85">
        <f t="shared" si="5"/>
        <v>0</v>
      </c>
      <c r="Y24" s="85">
        <f t="shared" si="5"/>
        <v>0</v>
      </c>
      <c r="Z24" s="85">
        <f t="shared" si="5"/>
        <v>0</v>
      </c>
      <c r="AA24" s="85">
        <f t="shared" si="5"/>
        <v>0</v>
      </c>
      <c r="AB24" s="85">
        <f t="shared" si="5"/>
        <v>0</v>
      </c>
      <c r="AC24" s="85">
        <f t="shared" si="5"/>
        <v>0</v>
      </c>
      <c r="AD24" s="85">
        <f t="shared" si="5"/>
        <v>0</v>
      </c>
      <c r="AE24" s="85">
        <f t="shared" si="5"/>
        <v>0</v>
      </c>
      <c r="AF24" s="26" t="s">
        <v>186</v>
      </c>
      <c r="AG24" s="26"/>
      <c r="AH24" s="26"/>
      <c r="AI24" s="26"/>
      <c r="AJ24" s="26"/>
      <c r="AK24" s="26"/>
      <c r="AL24" s="26"/>
      <c r="AM24" s="26"/>
      <c r="AN24" s="26"/>
      <c r="AO24" s="38"/>
    </row>
    <row r="25" spans="1:42" ht="16.149999999999999" customHeight="1">
      <c r="B25" s="670"/>
      <c r="C25" s="192" t="s">
        <v>197</v>
      </c>
      <c r="D25" s="85">
        <f t="shared" si="3"/>
        <v>0</v>
      </c>
      <c r="E25" s="85">
        <f t="shared" si="4"/>
        <v>0</v>
      </c>
      <c r="F25" s="85">
        <f t="shared" si="4"/>
        <v>0</v>
      </c>
      <c r="G25" s="85">
        <f t="shared" si="4"/>
        <v>0</v>
      </c>
      <c r="H25" s="85">
        <f t="shared" si="4"/>
        <v>0</v>
      </c>
      <c r="I25" s="85">
        <f t="shared" si="4"/>
        <v>0</v>
      </c>
      <c r="J25" s="85">
        <f t="shared" si="4"/>
        <v>0</v>
      </c>
      <c r="K25" s="85">
        <f t="shared" si="4"/>
        <v>0</v>
      </c>
      <c r="L25" s="85">
        <f t="shared" si="4"/>
        <v>0</v>
      </c>
      <c r="M25" s="85">
        <f t="shared" si="4"/>
        <v>0</v>
      </c>
      <c r="N25" s="85">
        <f t="shared" si="4"/>
        <v>0</v>
      </c>
      <c r="O25" s="85">
        <f t="shared" si="4"/>
        <v>0</v>
      </c>
      <c r="P25" s="85">
        <f t="shared" si="4"/>
        <v>0</v>
      </c>
      <c r="Q25" s="85">
        <f t="shared" si="4"/>
        <v>0</v>
      </c>
      <c r="R25" s="85">
        <f t="shared" si="4"/>
        <v>0</v>
      </c>
      <c r="S25" s="85">
        <f t="shared" si="4"/>
        <v>0</v>
      </c>
      <c r="T25" s="85">
        <f t="shared" si="4"/>
        <v>0</v>
      </c>
      <c r="U25" s="85">
        <f t="shared" si="5"/>
        <v>0</v>
      </c>
      <c r="V25" s="85">
        <f t="shared" si="5"/>
        <v>0</v>
      </c>
      <c r="W25" s="85">
        <f t="shared" si="5"/>
        <v>0</v>
      </c>
      <c r="X25" s="85">
        <f t="shared" si="5"/>
        <v>0</v>
      </c>
      <c r="Y25" s="85">
        <f t="shared" si="5"/>
        <v>0</v>
      </c>
      <c r="Z25" s="85">
        <f t="shared" si="5"/>
        <v>0</v>
      </c>
      <c r="AA25" s="85">
        <f t="shared" si="5"/>
        <v>0</v>
      </c>
      <c r="AB25" s="85">
        <f t="shared" si="5"/>
        <v>0</v>
      </c>
      <c r="AC25" s="85">
        <f t="shared" si="5"/>
        <v>0</v>
      </c>
      <c r="AD25" s="85">
        <f t="shared" si="5"/>
        <v>0</v>
      </c>
      <c r="AE25" s="85">
        <f t="shared" si="5"/>
        <v>0</v>
      </c>
      <c r="AF25" s="26" t="s">
        <v>187</v>
      </c>
      <c r="AG25" s="26"/>
      <c r="AH25" s="26"/>
      <c r="AI25" s="26"/>
      <c r="AJ25" s="26"/>
      <c r="AK25" s="26"/>
      <c r="AL25" s="26"/>
      <c r="AM25" s="26"/>
      <c r="AN25" s="26"/>
      <c r="AO25" s="38"/>
    </row>
    <row r="26" spans="1:42" ht="16.149999999999999" customHeight="1">
      <c r="B26" s="670"/>
      <c r="C26" s="192" t="s">
        <v>188</v>
      </c>
      <c r="D26" s="85">
        <f t="shared" ref="D26:AE26" si="6">+SUM(D18:D25)</f>
        <v>0</v>
      </c>
      <c r="E26" s="85">
        <f t="shared" si="6"/>
        <v>0</v>
      </c>
      <c r="F26" s="85">
        <f t="shared" si="6"/>
        <v>0</v>
      </c>
      <c r="G26" s="85">
        <f t="shared" si="6"/>
        <v>0</v>
      </c>
      <c r="H26" s="85">
        <f t="shared" si="6"/>
        <v>0</v>
      </c>
      <c r="I26" s="85">
        <f t="shared" si="6"/>
        <v>0</v>
      </c>
      <c r="J26" s="85">
        <f t="shared" si="6"/>
        <v>0</v>
      </c>
      <c r="K26" s="85">
        <f t="shared" si="6"/>
        <v>0</v>
      </c>
      <c r="L26" s="85">
        <f t="shared" si="6"/>
        <v>0</v>
      </c>
      <c r="M26" s="85">
        <f t="shared" si="6"/>
        <v>0</v>
      </c>
      <c r="N26" s="85">
        <f t="shared" si="6"/>
        <v>0</v>
      </c>
      <c r="O26" s="85">
        <f t="shared" si="6"/>
        <v>0</v>
      </c>
      <c r="P26" s="85">
        <f t="shared" si="6"/>
        <v>0</v>
      </c>
      <c r="Q26" s="85">
        <f t="shared" si="6"/>
        <v>0</v>
      </c>
      <c r="R26" s="85">
        <f t="shared" si="6"/>
        <v>0</v>
      </c>
      <c r="S26" s="85">
        <f t="shared" si="6"/>
        <v>0</v>
      </c>
      <c r="T26" s="85">
        <f t="shared" si="6"/>
        <v>0</v>
      </c>
      <c r="U26" s="85">
        <f t="shared" si="6"/>
        <v>0</v>
      </c>
      <c r="V26" s="85">
        <f t="shared" si="6"/>
        <v>0</v>
      </c>
      <c r="W26" s="85">
        <f t="shared" si="6"/>
        <v>0</v>
      </c>
      <c r="X26" s="85">
        <f t="shared" si="6"/>
        <v>0</v>
      </c>
      <c r="Y26" s="85">
        <f t="shared" si="6"/>
        <v>0</v>
      </c>
      <c r="Z26" s="85">
        <f t="shared" si="6"/>
        <v>0</v>
      </c>
      <c r="AA26" s="85">
        <f t="shared" si="6"/>
        <v>0</v>
      </c>
      <c r="AB26" s="85">
        <f t="shared" si="6"/>
        <v>0</v>
      </c>
      <c r="AC26" s="85">
        <f t="shared" si="6"/>
        <v>0</v>
      </c>
      <c r="AD26" s="85">
        <f t="shared" si="6"/>
        <v>0</v>
      </c>
      <c r="AE26" s="85">
        <f t="shared" si="6"/>
        <v>0</v>
      </c>
      <c r="AF26" s="86" t="s">
        <v>189</v>
      </c>
      <c r="AG26" s="86"/>
      <c r="AH26" s="86"/>
      <c r="AI26" s="86"/>
      <c r="AJ26" s="86"/>
      <c r="AK26" s="86"/>
      <c r="AL26" s="86"/>
      <c r="AM26" s="86"/>
      <c r="AN26" s="86"/>
      <c r="AO26" s="87"/>
    </row>
    <row r="27" spans="1:42" ht="13.9" customHeight="1">
      <c r="B27" s="30" t="s">
        <v>230</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row>
    <row r="28" spans="1:42" ht="13.9" customHeight="1">
      <c r="B28" s="356" t="s">
        <v>615</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row>
    <row r="29" spans="1:42" ht="13.9" customHeight="1"/>
    <row r="30" spans="1:42" ht="16.899999999999999" customHeight="1">
      <c r="B30" s="88" t="s">
        <v>315</v>
      </c>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645" t="s">
        <v>465</v>
      </c>
      <c r="AM30" s="646"/>
      <c r="AN30" s="647"/>
    </row>
    <row r="31" spans="1:42" ht="16.899999999999999" customHeight="1">
      <c r="B31" s="88" t="s">
        <v>316</v>
      </c>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648" t="s">
        <v>465</v>
      </c>
      <c r="AM31" s="649"/>
      <c r="AN31" s="650"/>
    </row>
    <row r="32" spans="1:42" ht="16.899999999999999" customHeight="1">
      <c r="B32" s="88" t="s">
        <v>317</v>
      </c>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648" t="s">
        <v>465</v>
      </c>
      <c r="AM32" s="649"/>
      <c r="AN32" s="650"/>
    </row>
    <row r="33" spans="2:40" ht="16.5" customHeight="1">
      <c r="B33" s="88" t="s">
        <v>318</v>
      </c>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648" t="s">
        <v>465</v>
      </c>
      <c r="AM33" s="649"/>
      <c r="AN33" s="650"/>
    </row>
    <row r="34" spans="2:40" ht="16.899999999999999" customHeight="1">
      <c r="B34" s="88" t="s">
        <v>319</v>
      </c>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642" t="s">
        <v>465</v>
      </c>
      <c r="AM34" s="643"/>
      <c r="AN34" s="644"/>
    </row>
    <row r="35" spans="2:40" ht="12.65" customHeight="1"/>
    <row r="36" spans="2:40" ht="12.65" customHeight="1"/>
  </sheetData>
  <mergeCells count="33">
    <mergeCell ref="AJ22:AM22"/>
    <mergeCell ref="B13:C13"/>
    <mergeCell ref="B14:C14"/>
    <mergeCell ref="B15:C15"/>
    <mergeCell ref="B16:C16"/>
    <mergeCell ref="B17:C17"/>
    <mergeCell ref="B8:C8"/>
    <mergeCell ref="B7:C7"/>
    <mergeCell ref="B10:C10"/>
    <mergeCell ref="AJ19:AM19"/>
    <mergeCell ref="AJ20:AM20"/>
    <mergeCell ref="A12:A17"/>
    <mergeCell ref="AL34:AN34"/>
    <mergeCell ref="AL30:AN30"/>
    <mergeCell ref="AL33:AN33"/>
    <mergeCell ref="B2:C6"/>
    <mergeCell ref="AF2:AM3"/>
    <mergeCell ref="AN2:AO6"/>
    <mergeCell ref="B11:C11"/>
    <mergeCell ref="B12:C12"/>
    <mergeCell ref="AN23:AO23"/>
    <mergeCell ref="B9:C9"/>
    <mergeCell ref="AJ23:AM23"/>
    <mergeCell ref="AN22:AO22"/>
    <mergeCell ref="AL32:AN32"/>
    <mergeCell ref="B18:B26"/>
    <mergeCell ref="AL31:AN31"/>
    <mergeCell ref="AK1:AO1"/>
    <mergeCell ref="AF1:AJ1"/>
    <mergeCell ref="AN19:AO19"/>
    <mergeCell ref="AN20:AO20"/>
    <mergeCell ref="AN21:AO21"/>
    <mergeCell ref="AJ21:AM21"/>
  </mergeCells>
  <phoneticPr fontId="1"/>
  <conditionalFormatting sqref="E2:AE2">
    <cfRule type="expression" dxfId="15" priority="1">
      <formula>$D$2=""</formula>
    </cfRule>
    <cfRule type="expression" dxfId="14" priority="2">
      <formula>MONTH(D$2)&lt;&gt;MONTH(E$2)</formula>
    </cfRule>
  </conditionalFormatting>
  <dataValidations count="4">
    <dataValidation allowBlank="1" showInputMessage="1" sqref="AF1:AJ1" xr:uid="{00000000-0002-0000-0700-000000000000}"/>
    <dataValidation type="list" allowBlank="1" showInputMessage="1" sqref="AN19:AO23" xr:uid="{00000000-0002-0000-0700-000001000000}">
      <formula1>"　　時 　分）"</formula1>
    </dataValidation>
    <dataValidation type="list" allowBlank="1" showInputMessage="1" sqref="AJ19:AM23" xr:uid="{00000000-0002-0000-0700-000002000000}">
      <formula1>"（　　　時 　分 ～"</formula1>
    </dataValidation>
    <dataValidation type="list" allowBlank="1" showInputMessage="1" sqref="AL30:AN34" xr:uid="{00000000-0002-0000-0700-000003000000}">
      <formula1>"適 ・ 否,適,否"</formula1>
    </dataValidation>
  </dataValidations>
  <pageMargins left="0.39370078740157483" right="0.19685039370078741" top="0.78740157480314965" bottom="0.39370078740157483" header="0.59055118110236227" footer="0.39370078740157483"/>
  <pageSetup paperSize="9"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43"/>
  <sheetViews>
    <sheetView view="pageBreakPreview" zoomScaleNormal="100" zoomScaleSheetLayoutView="100" workbookViewId="0">
      <pane ySplit="7" topLeftCell="A8" activePane="bottomLeft" state="frozen"/>
      <selection pane="bottomLeft" activeCell="A8" sqref="A8"/>
    </sheetView>
  </sheetViews>
  <sheetFormatPr defaultColWidth="2.26953125" defaultRowHeight="22.5" customHeight="1"/>
  <cols>
    <col min="1" max="1" width="2.453125" style="20" customWidth="1"/>
    <col min="2" max="2" width="9" style="20" customWidth="1"/>
    <col min="3" max="3" width="13.26953125" style="20" customWidth="1"/>
    <col min="4" max="4" width="11.26953125" style="20" customWidth="1"/>
    <col min="5" max="9" width="10" style="20" customWidth="1"/>
    <col min="10" max="10" width="2.453125" style="20" customWidth="1"/>
    <col min="11" max="16384" width="2.26953125" style="20"/>
  </cols>
  <sheetData>
    <row r="1" spans="1:9" ht="22.5" customHeight="1">
      <c r="A1" s="19" t="s">
        <v>240</v>
      </c>
    </row>
    <row r="2" spans="1:9" ht="17.649999999999999" customHeight="1">
      <c r="B2" s="534" t="s">
        <v>73</v>
      </c>
      <c r="C2" s="534" t="s">
        <v>74</v>
      </c>
      <c r="D2" s="675" t="s">
        <v>220</v>
      </c>
      <c r="E2" s="501" t="s">
        <v>133</v>
      </c>
      <c r="F2" s="398"/>
      <c r="G2" s="398"/>
      <c r="H2" s="398"/>
      <c r="I2" s="677"/>
    </row>
    <row r="3" spans="1:9" ht="28.9" customHeight="1" thickBot="1">
      <c r="B3" s="674"/>
      <c r="C3" s="674"/>
      <c r="D3" s="676"/>
      <c r="E3" s="197" t="s">
        <v>304</v>
      </c>
      <c r="F3" s="197" t="s">
        <v>305</v>
      </c>
      <c r="G3" s="53" t="s">
        <v>303</v>
      </c>
      <c r="H3" s="197" t="s">
        <v>306</v>
      </c>
      <c r="I3" s="197" t="s">
        <v>307</v>
      </c>
    </row>
    <row r="4" spans="1:9" ht="12" customHeight="1" thickTop="1">
      <c r="B4" s="54" t="s">
        <v>37</v>
      </c>
      <c r="C4" s="55"/>
      <c r="D4" s="56" t="s">
        <v>183</v>
      </c>
      <c r="E4" s="56" t="s">
        <v>76</v>
      </c>
      <c r="F4" s="56" t="s">
        <v>76</v>
      </c>
      <c r="G4" s="57" t="s">
        <v>76</v>
      </c>
      <c r="H4" s="56" t="s">
        <v>76</v>
      </c>
      <c r="I4" s="56" t="s">
        <v>76</v>
      </c>
    </row>
    <row r="5" spans="1:9" ht="16.899999999999999" customHeight="1">
      <c r="B5" s="281" t="s">
        <v>75</v>
      </c>
      <c r="C5" s="281" t="s">
        <v>214</v>
      </c>
      <c r="D5" s="282">
        <v>160</v>
      </c>
      <c r="E5" s="282">
        <v>40</v>
      </c>
      <c r="F5" s="282">
        <v>10</v>
      </c>
      <c r="G5" s="283">
        <v>20</v>
      </c>
      <c r="H5" s="282">
        <v>20</v>
      </c>
      <c r="I5" s="282">
        <f>G5+H5</f>
        <v>40</v>
      </c>
    </row>
    <row r="6" spans="1:9" ht="23.15" customHeight="1">
      <c r="B6" s="284" t="s">
        <v>77</v>
      </c>
      <c r="C6" s="284" t="s">
        <v>214</v>
      </c>
      <c r="D6" s="285">
        <v>160</v>
      </c>
      <c r="E6" s="285">
        <v>40</v>
      </c>
      <c r="F6" s="285">
        <v>22</v>
      </c>
      <c r="G6" s="286">
        <v>18</v>
      </c>
      <c r="H6" s="285">
        <v>20</v>
      </c>
      <c r="I6" s="285">
        <f>G6+H6</f>
        <v>38</v>
      </c>
    </row>
    <row r="7" spans="1:9" ht="23.15" customHeight="1" thickBot="1">
      <c r="B7" s="287" t="s">
        <v>0</v>
      </c>
      <c r="C7" s="287" t="s">
        <v>214</v>
      </c>
      <c r="D7" s="288">
        <v>158</v>
      </c>
      <c r="E7" s="288">
        <v>16</v>
      </c>
      <c r="F7" s="288">
        <v>5</v>
      </c>
      <c r="G7" s="289">
        <v>9</v>
      </c>
      <c r="H7" s="288">
        <v>18</v>
      </c>
      <c r="I7" s="288">
        <f>G7+H7</f>
        <v>27</v>
      </c>
    </row>
    <row r="8" spans="1:9" ht="23.15" customHeight="1" thickTop="1">
      <c r="A8" s="20">
        <v>1</v>
      </c>
      <c r="B8" s="58"/>
      <c r="C8" s="58"/>
      <c r="D8" s="59"/>
      <c r="E8" s="60"/>
      <c r="F8" s="60"/>
      <c r="G8" s="61"/>
      <c r="H8" s="60"/>
      <c r="I8" s="60"/>
    </row>
    <row r="9" spans="1:9" ht="23.15" customHeight="1">
      <c r="B9" s="62"/>
      <c r="C9" s="62"/>
      <c r="D9" s="178"/>
      <c r="E9" s="63"/>
      <c r="F9" s="63"/>
      <c r="G9" s="64"/>
      <c r="H9" s="63"/>
      <c r="I9" s="63"/>
    </row>
    <row r="10" spans="1:9" ht="23.15" customHeight="1">
      <c r="B10" s="62"/>
      <c r="C10" s="62"/>
      <c r="D10" s="180"/>
      <c r="E10" s="63"/>
      <c r="F10" s="63"/>
      <c r="G10" s="64"/>
      <c r="H10" s="63"/>
      <c r="I10" s="63"/>
    </row>
    <row r="11" spans="1:9" ht="23.15" customHeight="1">
      <c r="B11" s="62"/>
      <c r="C11" s="62"/>
      <c r="D11" s="180"/>
      <c r="E11" s="63"/>
      <c r="F11" s="63"/>
      <c r="G11" s="64"/>
      <c r="H11" s="63"/>
      <c r="I11" s="63"/>
    </row>
    <row r="12" spans="1:9" ht="23.15" customHeight="1">
      <c r="B12" s="62"/>
      <c r="C12" s="62"/>
      <c r="D12" s="180"/>
      <c r="E12" s="63"/>
      <c r="F12" s="63"/>
      <c r="G12" s="64"/>
      <c r="H12" s="63"/>
      <c r="I12" s="63"/>
    </row>
    <row r="13" spans="1:9" ht="23.15" customHeight="1">
      <c r="B13" s="62"/>
      <c r="C13" s="62"/>
      <c r="D13" s="180"/>
      <c r="E13" s="63"/>
      <c r="F13" s="63"/>
      <c r="G13" s="64"/>
      <c r="H13" s="63"/>
      <c r="I13" s="63"/>
    </row>
    <row r="14" spans="1:9" ht="23.15" customHeight="1">
      <c r="B14" s="62"/>
      <c r="C14" s="62"/>
      <c r="D14" s="180"/>
      <c r="E14" s="63"/>
      <c r="F14" s="63"/>
      <c r="G14" s="64"/>
      <c r="H14" s="63"/>
      <c r="I14" s="63"/>
    </row>
    <row r="15" spans="1:9" ht="23.15" customHeight="1">
      <c r="B15" s="62"/>
      <c r="C15" s="62"/>
      <c r="D15" s="180"/>
      <c r="E15" s="63"/>
      <c r="F15" s="63"/>
      <c r="G15" s="64"/>
      <c r="H15" s="63"/>
      <c r="I15" s="63"/>
    </row>
    <row r="16" spans="1:9" ht="23.15" customHeight="1">
      <c r="B16" s="62"/>
      <c r="C16" s="62"/>
      <c r="D16" s="180"/>
      <c r="E16" s="63"/>
      <c r="F16" s="63"/>
      <c r="G16" s="64"/>
      <c r="H16" s="63"/>
      <c r="I16" s="63"/>
    </row>
    <row r="17" spans="1:9" ht="23.15" customHeight="1">
      <c r="A17" s="20">
        <v>10</v>
      </c>
      <c r="B17" s="62"/>
      <c r="C17" s="62"/>
      <c r="D17" s="180"/>
      <c r="E17" s="63"/>
      <c r="F17" s="63"/>
      <c r="G17" s="64"/>
      <c r="H17" s="63"/>
      <c r="I17" s="63"/>
    </row>
    <row r="18" spans="1:9" ht="23.15" customHeight="1">
      <c r="B18" s="62"/>
      <c r="C18" s="62"/>
      <c r="D18" s="180"/>
      <c r="E18" s="63"/>
      <c r="F18" s="63"/>
      <c r="G18" s="64"/>
      <c r="H18" s="63"/>
      <c r="I18" s="63"/>
    </row>
    <row r="19" spans="1:9" ht="23.15" customHeight="1">
      <c r="B19" s="62"/>
      <c r="C19" s="62"/>
      <c r="D19" s="180"/>
      <c r="E19" s="63"/>
      <c r="F19" s="63"/>
      <c r="G19" s="64"/>
      <c r="H19" s="63"/>
      <c r="I19" s="63"/>
    </row>
    <row r="20" spans="1:9" ht="23.15" customHeight="1">
      <c r="B20" s="62"/>
      <c r="C20" s="62"/>
      <c r="D20" s="180"/>
      <c r="E20" s="63"/>
      <c r="F20" s="63"/>
      <c r="G20" s="64"/>
      <c r="H20" s="63"/>
      <c r="I20" s="63"/>
    </row>
    <row r="21" spans="1:9" ht="23.15" customHeight="1">
      <c r="B21" s="62"/>
      <c r="C21" s="62"/>
      <c r="D21" s="180"/>
      <c r="E21" s="63"/>
      <c r="F21" s="63"/>
      <c r="G21" s="64"/>
      <c r="H21" s="63"/>
      <c r="I21" s="63"/>
    </row>
    <row r="22" spans="1:9" ht="23.15" customHeight="1">
      <c r="B22" s="62"/>
      <c r="C22" s="62"/>
      <c r="D22" s="180"/>
      <c r="E22" s="63"/>
      <c r="F22" s="63"/>
      <c r="G22" s="64"/>
      <c r="H22" s="63"/>
      <c r="I22" s="63"/>
    </row>
    <row r="23" spans="1:9" ht="23.15" customHeight="1">
      <c r="B23" s="62"/>
      <c r="C23" s="62"/>
      <c r="D23" s="180"/>
      <c r="E23" s="63"/>
      <c r="F23" s="63"/>
      <c r="G23" s="64"/>
      <c r="H23" s="63"/>
      <c r="I23" s="63"/>
    </row>
    <row r="24" spans="1:9" ht="23.15" customHeight="1">
      <c r="B24" s="62"/>
      <c r="C24" s="62"/>
      <c r="D24" s="180"/>
      <c r="E24" s="63"/>
      <c r="F24" s="63"/>
      <c r="G24" s="64"/>
      <c r="H24" s="63"/>
      <c r="I24" s="63"/>
    </row>
    <row r="25" spans="1:9" ht="23.15" customHeight="1">
      <c r="B25" s="62"/>
      <c r="C25" s="62"/>
      <c r="D25" s="180"/>
      <c r="E25" s="63"/>
      <c r="F25" s="63"/>
      <c r="G25" s="64"/>
      <c r="H25" s="63"/>
      <c r="I25" s="63"/>
    </row>
    <row r="26" spans="1:9" ht="23.15" customHeight="1">
      <c r="B26" s="62"/>
      <c r="C26" s="62"/>
      <c r="D26" s="180"/>
      <c r="E26" s="63"/>
      <c r="F26" s="63"/>
      <c r="G26" s="64"/>
      <c r="H26" s="63"/>
      <c r="I26" s="63"/>
    </row>
    <row r="27" spans="1:9" ht="23.15" customHeight="1">
      <c r="A27" s="20">
        <v>20</v>
      </c>
      <c r="B27" s="62"/>
      <c r="C27" s="62"/>
      <c r="D27" s="180"/>
      <c r="E27" s="63"/>
      <c r="F27" s="63"/>
      <c r="G27" s="64"/>
      <c r="H27" s="63"/>
      <c r="I27" s="63"/>
    </row>
    <row r="28" spans="1:9" ht="12.65" customHeight="1">
      <c r="A28" s="30" t="s">
        <v>308</v>
      </c>
    </row>
    <row r="29" spans="1:9" ht="12.65" customHeight="1">
      <c r="A29" s="30" t="s">
        <v>344</v>
      </c>
    </row>
    <row r="30" spans="1:9" ht="12.65" customHeight="1">
      <c r="A30" s="30" t="s">
        <v>309</v>
      </c>
    </row>
    <row r="31" spans="1:9" ht="12.65" customHeight="1">
      <c r="A31" s="30" t="s">
        <v>345</v>
      </c>
    </row>
    <row r="32" spans="1:9" ht="12.65" customHeight="1">
      <c r="A32" s="30"/>
    </row>
    <row r="33" spans="1:9" ht="12" customHeight="1">
      <c r="H33" s="65"/>
      <c r="I33" s="66"/>
    </row>
    <row r="34" spans="1:9" ht="13.15" customHeight="1">
      <c r="A34" s="19"/>
      <c r="B34" s="19" t="s">
        <v>310</v>
      </c>
      <c r="C34" s="19"/>
      <c r="D34" s="19"/>
      <c r="E34" s="19"/>
      <c r="F34" s="19"/>
      <c r="G34" s="19"/>
      <c r="H34" s="672" t="s">
        <v>267</v>
      </c>
      <c r="I34" s="673"/>
    </row>
    <row r="35" spans="1:9" ht="13.15" customHeight="1">
      <c r="A35" s="19"/>
      <c r="B35" s="19"/>
      <c r="C35" s="19"/>
      <c r="D35" s="19"/>
      <c r="E35" s="19"/>
      <c r="F35" s="19"/>
      <c r="G35" s="19"/>
      <c r="H35" s="195"/>
      <c r="I35" s="196"/>
    </row>
    <row r="36" spans="1:9" ht="13.15" customHeight="1">
      <c r="A36" s="19"/>
      <c r="B36" s="19" t="s">
        <v>314</v>
      </c>
      <c r="C36" s="19"/>
      <c r="D36" s="19"/>
      <c r="E36" s="19"/>
      <c r="F36" s="19"/>
      <c r="G36" s="19"/>
      <c r="H36" s="672" t="s">
        <v>267</v>
      </c>
      <c r="I36" s="673"/>
    </row>
    <row r="37" spans="1:9" ht="13.15" customHeight="1">
      <c r="A37" s="19"/>
      <c r="B37" s="19" t="s">
        <v>313</v>
      </c>
      <c r="C37" s="19"/>
      <c r="D37" s="19"/>
      <c r="E37" s="19"/>
      <c r="F37" s="19"/>
      <c r="G37" s="19"/>
      <c r="H37" s="161"/>
      <c r="I37" s="162"/>
    </row>
    <row r="38" spans="1:9" ht="13.15" customHeight="1">
      <c r="A38" s="19"/>
      <c r="B38" s="19"/>
      <c r="C38" s="19"/>
      <c r="D38" s="19"/>
      <c r="E38" s="19"/>
      <c r="F38" s="19"/>
      <c r="G38" s="19"/>
      <c r="H38" s="195"/>
      <c r="I38" s="196"/>
    </row>
    <row r="39" spans="1:9" ht="13.15" customHeight="1">
      <c r="A39" s="19"/>
      <c r="B39" s="19" t="s">
        <v>311</v>
      </c>
      <c r="C39" s="19"/>
      <c r="D39" s="19"/>
      <c r="E39" s="19"/>
      <c r="F39" s="19"/>
      <c r="G39" s="19"/>
      <c r="H39" s="672" t="s">
        <v>267</v>
      </c>
      <c r="I39" s="673"/>
    </row>
    <row r="40" spans="1:9" ht="13.15" customHeight="1">
      <c r="A40" s="19"/>
      <c r="B40" s="19" t="s">
        <v>312</v>
      </c>
      <c r="C40" s="19"/>
      <c r="D40" s="19"/>
      <c r="E40" s="19"/>
      <c r="F40" s="19"/>
      <c r="G40" s="19"/>
      <c r="H40" s="161"/>
      <c r="I40" s="162"/>
    </row>
    <row r="41" spans="1:9" ht="13.15" customHeight="1">
      <c r="A41" s="19"/>
      <c r="C41" s="19"/>
      <c r="D41" s="19"/>
      <c r="E41" s="19"/>
      <c r="F41" s="19"/>
      <c r="G41" s="19"/>
      <c r="H41" s="67"/>
      <c r="I41" s="68"/>
    </row>
    <row r="42" spans="1:9" ht="11.65" customHeight="1"/>
    <row r="43" spans="1:9" ht="15" customHeight="1">
      <c r="E43" s="19"/>
    </row>
  </sheetData>
  <mergeCells count="7">
    <mergeCell ref="H39:I39"/>
    <mergeCell ref="H34:I34"/>
    <mergeCell ref="C2:C3"/>
    <mergeCell ref="B2:B3"/>
    <mergeCell ref="D2:D3"/>
    <mergeCell ref="E2:I2"/>
    <mergeCell ref="H36:I36"/>
  </mergeCells>
  <phoneticPr fontId="1"/>
  <dataValidations count="1">
    <dataValidation type="list" allowBlank="1" showInputMessage="1" sqref="H34:I34 H36:I36 H39:I39" xr:uid="{00000000-0002-0000-0800-000000000000}">
      <formula1>"適　・　否,適,否"</formula1>
    </dataValidation>
  </dataValidations>
  <printOptions horizontalCentered="1"/>
  <pageMargins left="0.59055118110236227" right="0.59055118110236227" top="0.59055118110236227" bottom="0.39370078740157483" header="0.39370078740157483" footer="0.19685039370078741"/>
  <pageSetup paperSize="9" orientation="portrait" r:id="rId1"/>
  <headerFooter alignWithMargins="0">
    <oddFooter>&amp;C保育所－&amp;A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表紙</vt:lpstr>
      <vt:lpstr>1</vt:lpstr>
      <vt:lpstr>2</vt:lpstr>
      <vt:lpstr>3(正規)</vt:lpstr>
      <vt:lpstr>3(パート等)</vt:lpstr>
      <vt:lpstr>4</vt:lpstr>
      <vt:lpstr>5</vt:lpstr>
      <vt:lpstr>6</vt:lpstr>
      <vt:lpstr>7</vt:lpstr>
      <vt:lpstr>8</vt:lpstr>
      <vt:lpstr>9</vt:lpstr>
      <vt:lpstr>10</vt:lpstr>
      <vt:lpstr>11</vt:lpstr>
      <vt:lpstr>12</vt:lpstr>
      <vt:lpstr>13</vt:lpstr>
      <vt:lpstr>'1'!Print_Area</vt:lpstr>
      <vt:lpstr>'10'!Print_Area</vt:lpstr>
      <vt:lpstr>'11'!Print_Area</vt:lpstr>
      <vt:lpstr>'12'!Print_Area</vt:lpstr>
      <vt:lpstr>'13'!Print_Area</vt:lpstr>
      <vt:lpstr>'2'!Print_Area</vt:lpstr>
      <vt:lpstr>'3(パート等)'!Print_Area</vt:lpstr>
      <vt:lpstr>'3(正規)'!Print_Area</vt:lpstr>
      <vt:lpstr>'4'!Print_Area</vt:lpstr>
      <vt:lpstr>'5'!Print_Area</vt:lpstr>
      <vt:lpstr>'6'!Print_Area</vt:lpstr>
      <vt:lpstr>'7'!Print_Area</vt:lpstr>
      <vt:lpstr>'9'!Print_Area</vt:lpstr>
      <vt:lpstr>表紙!Print_Area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kndp0769</dc:creator>
  <cp:lastModifiedBy>門田 佳子</cp:lastModifiedBy>
  <cp:lastPrinted>2024-04-30T01:14:57Z</cp:lastPrinted>
  <dcterms:created xsi:type="dcterms:W3CDTF">2004-04-12T06:56:36Z</dcterms:created>
  <dcterms:modified xsi:type="dcterms:W3CDTF">2026-05-15T08:00:41Z</dcterms:modified>
</cp:coreProperties>
</file>