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6BD5C758-9DB2-4B06-9347-A6B549BD9F04}" xr6:coauthVersionLast="47" xr6:coauthVersionMax="47" xr10:uidLastSave="{00000000-0000-0000-0000-000000000000}"/>
  <bookViews>
    <workbookView xWindow="-110" yWindow="-110" windowWidth="19420" windowHeight="10300" tabRatio="827" xr2:uid="{00000000-000D-0000-FFFF-FFFF00000000}"/>
  </bookViews>
  <sheets>
    <sheet name="301介護福祉施設サービス" sheetId="5" r:id="rId1"/>
    <sheet name="調査対象選定" sheetId="6" state="hidden" r:id="rId2"/>
  </sheets>
  <definedNames>
    <definedName name="_xlnm._FilterDatabase" localSheetId="0" hidden="1">'301介護福祉施設サービス'!$A$2:$H$439</definedName>
    <definedName name="_xlnm.Print_Area" localSheetId="0">'301介護福祉施設サービス'!$A$1:$G$439</definedName>
    <definedName name="_xlnm.Print_Titles" localSheetId="0">'301介護福祉施設サービス'!$2:$2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C13" i="5" l="1"/>
  <c r="C437" i="5" l="1"/>
  <c r="C432" i="5"/>
  <c r="C427" i="5"/>
  <c r="C420" i="5"/>
  <c r="C415" i="5"/>
  <c r="C408" i="5"/>
  <c r="C384" i="5"/>
  <c r="C369" i="5"/>
  <c r="C358" i="5"/>
  <c r="C326" i="5"/>
  <c r="C317" i="5"/>
  <c r="C117" i="5" l="1"/>
  <c r="C110" i="5"/>
  <c r="C103" i="5"/>
  <c r="C96" i="5"/>
  <c r="C90" i="5"/>
  <c r="C84" i="5"/>
  <c r="C78" i="5"/>
  <c r="C72" i="5"/>
  <c r="C44" i="5"/>
  <c r="C51" i="5"/>
  <c r="C5" i="6" l="1"/>
  <c r="D4" i="6" s="1"/>
  <c r="H76" i="5"/>
  <c r="H70" i="5"/>
  <c r="H71" i="5" s="1"/>
  <c r="H72" i="5" s="1"/>
  <c r="H73" i="5" s="1"/>
  <c r="H74" i="5" s="1"/>
  <c r="H75" i="5" s="1"/>
  <c r="H66" i="5"/>
  <c r="H67" i="5" s="1"/>
  <c r="H68" i="5" s="1"/>
  <c r="H69" i="5" s="1"/>
  <c r="H62" i="5"/>
  <c r="H63" i="5" s="1"/>
  <c r="H64" i="5" s="1"/>
  <c r="H65" i="5" s="1"/>
  <c r="H59" i="5"/>
  <c r="H60" i="5" s="1"/>
  <c r="H61" i="5" s="1"/>
  <c r="H56" i="5"/>
  <c r="H57" i="5" s="1"/>
  <c r="H58" i="5" s="1"/>
  <c r="H49" i="5"/>
  <c r="H50" i="5" s="1"/>
  <c r="H42" i="5"/>
  <c r="H43" i="5" s="1"/>
  <c r="H40" i="5"/>
  <c r="H41" i="5" s="1"/>
  <c r="H38" i="5"/>
  <c r="H39" i="5" s="1"/>
  <c r="H34" i="5"/>
  <c r="H35" i="5" s="1"/>
  <c r="H36" i="5" s="1"/>
  <c r="H37" i="5" s="1"/>
  <c r="H33" i="5"/>
  <c r="H29" i="5"/>
  <c r="H30" i="5" s="1"/>
  <c r="H31" i="5" s="1"/>
  <c r="H32" i="5" s="1"/>
  <c r="H27" i="5"/>
  <c r="H28" i="5" s="1"/>
  <c r="H25" i="5"/>
  <c r="H26" i="5" s="1"/>
  <c r="H7" i="5"/>
  <c r="H8" i="5" s="1"/>
  <c r="H9" i="5" s="1"/>
  <c r="H10" i="5" s="1"/>
  <c r="H11" i="5" s="1"/>
  <c r="H12" i="5" s="1"/>
  <c r="H13" i="5" s="1"/>
  <c r="H14" i="5" s="1"/>
  <c r="H15" i="5" s="1"/>
  <c r="H16" i="5" s="1"/>
  <c r="H17" i="5" s="1"/>
  <c r="H18" i="5" s="1"/>
  <c r="H19" i="5" s="1"/>
  <c r="H20" i="5" s="1"/>
  <c r="H21" i="5" s="1"/>
  <c r="H23" i="5" l="1"/>
  <c r="H24" i="5" s="1"/>
  <c r="H22" i="5"/>
  <c r="H53" i="5"/>
  <c r="H54" i="5" s="1"/>
  <c r="H55" i="5" s="1"/>
  <c r="H51" i="5"/>
  <c r="H52" i="5" s="1"/>
  <c r="H46" i="5"/>
  <c r="H47" i="5" s="1"/>
  <c r="H48" i="5" s="1"/>
  <c r="H44" i="5"/>
  <c r="H45" i="5" s="1"/>
  <c r="E1" i="6"/>
  <c r="H435" i="5" l="1"/>
  <c r="H436" i="5" s="1"/>
  <c r="H437" i="5" s="1"/>
  <c r="H438" i="5" s="1"/>
  <c r="H439" i="5" s="1"/>
  <c r="H430" i="5"/>
  <c r="H431" i="5" s="1"/>
  <c r="H432" i="5" s="1"/>
  <c r="H433" i="5" s="1"/>
  <c r="H434" i="5" s="1"/>
  <c r="H425" i="5"/>
  <c r="H426" i="5" s="1"/>
  <c r="H427" i="5" s="1"/>
  <c r="H428" i="5" s="1"/>
  <c r="H429" i="5" s="1"/>
  <c r="H423" i="5"/>
  <c r="H424" i="5" s="1"/>
  <c r="H418" i="5"/>
  <c r="H419" i="5" s="1"/>
  <c r="H420" i="5" s="1"/>
  <c r="H421" i="5" s="1"/>
  <c r="H422" i="5" s="1"/>
  <c r="H413" i="5"/>
  <c r="H414" i="5" s="1"/>
  <c r="H415" i="5" s="1"/>
  <c r="H416" i="5" s="1"/>
  <c r="H417" i="5" s="1"/>
  <c r="H411" i="5"/>
  <c r="H412" i="5" s="1"/>
  <c r="H406" i="5"/>
  <c r="H407" i="5" s="1"/>
  <c r="H408" i="5" s="1"/>
  <c r="H409" i="5" s="1"/>
  <c r="H410" i="5" s="1"/>
  <c r="H404" i="5"/>
  <c r="H405" i="5" s="1"/>
  <c r="H402" i="5"/>
  <c r="H403" i="5" s="1"/>
  <c r="H400" i="5"/>
  <c r="H401" i="5" s="1"/>
  <c r="H398" i="5"/>
  <c r="H399" i="5" s="1"/>
  <c r="H396" i="5"/>
  <c r="H397" i="5" s="1"/>
  <c r="H394" i="5"/>
  <c r="H395" i="5" s="1"/>
  <c r="H393" i="5"/>
  <c r="H392" i="5"/>
  <c r="H391" i="5"/>
  <c r="H376" i="5"/>
  <c r="H377" i="5" s="1"/>
  <c r="H378" i="5" s="1"/>
  <c r="H379" i="5" s="1"/>
  <c r="H380" i="5" s="1"/>
  <c r="H381" i="5" s="1"/>
  <c r="H382" i="5" s="1"/>
  <c r="H383" i="5" s="1"/>
  <c r="H384" i="5" s="1"/>
  <c r="H385" i="5" s="1"/>
  <c r="H386" i="5" s="1"/>
  <c r="H387" i="5" s="1"/>
  <c r="H388" i="5" s="1"/>
  <c r="H389" i="5" s="1"/>
  <c r="H390" i="5" s="1"/>
  <c r="H369" i="5"/>
  <c r="H365" i="5"/>
  <c r="H366" i="5" s="1"/>
  <c r="H367" i="5" s="1"/>
  <c r="H368" i="5" s="1"/>
  <c r="H358" i="5"/>
  <c r="H355" i="5"/>
  <c r="H356" i="5" s="1"/>
  <c r="H357" i="5" s="1"/>
  <c r="H350" i="5"/>
  <c r="H351" i="5" s="1"/>
  <c r="H352" i="5" s="1"/>
  <c r="H353" i="5" s="1"/>
  <c r="H354" i="5" s="1"/>
  <c r="H348" i="5"/>
  <c r="H349" i="5" s="1"/>
  <c r="H347" i="5"/>
  <c r="H344" i="5"/>
  <c r="H345" i="5" s="1"/>
  <c r="H346" i="5" s="1"/>
  <c r="H341" i="5"/>
  <c r="H342" i="5" s="1"/>
  <c r="H343" i="5" s="1"/>
  <c r="H339" i="5"/>
  <c r="H340" i="5" s="1"/>
  <c r="H337" i="5"/>
  <c r="H338" i="5" s="1"/>
  <c r="H332" i="5"/>
  <c r="H333" i="5" s="1"/>
  <c r="H334" i="5" s="1"/>
  <c r="H335" i="5" s="1"/>
  <c r="H336" i="5" s="1"/>
  <c r="H330" i="5"/>
  <c r="H331" i="5" s="1"/>
  <c r="H325" i="5"/>
  <c r="H320" i="5"/>
  <c r="H321" i="5" s="1"/>
  <c r="H322" i="5" s="1"/>
  <c r="H323" i="5" s="1"/>
  <c r="H324" i="5" s="1"/>
  <c r="H316" i="5"/>
  <c r="H310" i="5"/>
  <c r="H311" i="5" s="1"/>
  <c r="H312" i="5" s="1"/>
  <c r="H313" i="5" s="1"/>
  <c r="H314" i="5" s="1"/>
  <c r="H315" i="5" s="1"/>
  <c r="H302" i="5"/>
  <c r="H303" i="5" s="1"/>
  <c r="H304" i="5" s="1"/>
  <c r="H305" i="5" s="1"/>
  <c r="H306" i="5" s="1"/>
  <c r="H307" i="5" s="1"/>
  <c r="H308" i="5" s="1"/>
  <c r="H309" i="5" s="1"/>
  <c r="H297" i="5"/>
  <c r="H298" i="5" s="1"/>
  <c r="H299" i="5" s="1"/>
  <c r="H300" i="5" s="1"/>
  <c r="H301" i="5" s="1"/>
  <c r="H292" i="5"/>
  <c r="H293" i="5" s="1"/>
  <c r="H294" i="5" s="1"/>
  <c r="H295" i="5" s="1"/>
  <c r="H296" i="5" s="1"/>
  <c r="H286" i="5"/>
  <c r="H287" i="5" s="1"/>
  <c r="H288" i="5" s="1"/>
  <c r="H289" i="5" s="1"/>
  <c r="H290" i="5" s="1"/>
  <c r="H291" i="5" s="1"/>
  <c r="H282" i="5"/>
  <c r="H283" i="5" s="1"/>
  <c r="H284" i="5" s="1"/>
  <c r="H285" i="5" s="1"/>
  <c r="H278" i="5"/>
  <c r="H279" i="5" s="1"/>
  <c r="H280" i="5" s="1"/>
  <c r="H281" i="5" s="1"/>
  <c r="H273" i="5"/>
  <c r="H274" i="5" s="1"/>
  <c r="H275" i="5" s="1"/>
  <c r="H276" i="5" s="1"/>
  <c r="H277" i="5" s="1"/>
  <c r="H267" i="5"/>
  <c r="H268" i="5" s="1"/>
  <c r="H269" i="5" s="1"/>
  <c r="H270" i="5" s="1"/>
  <c r="H271" i="5" s="1"/>
  <c r="H272" i="5" s="1"/>
  <c r="H255" i="5"/>
  <c r="H256" i="5" s="1"/>
  <c r="H257" i="5" s="1"/>
  <c r="H258" i="5" s="1"/>
  <c r="H259" i="5" s="1"/>
  <c r="H260" i="5" s="1"/>
  <c r="H261" i="5" s="1"/>
  <c r="H262" i="5" s="1"/>
  <c r="H263" i="5" s="1"/>
  <c r="H264" i="5" s="1"/>
  <c r="H265" i="5" s="1"/>
  <c r="H266" i="5" s="1"/>
  <c r="H248" i="5"/>
  <c r="H249" i="5" s="1"/>
  <c r="H250" i="5" s="1"/>
  <c r="H251" i="5" s="1"/>
  <c r="H252" i="5" s="1"/>
  <c r="H253" i="5" s="1"/>
  <c r="H254" i="5" s="1"/>
  <c r="H245" i="5"/>
  <c r="H246" i="5" s="1"/>
  <c r="H247" i="5" s="1"/>
  <c r="H239" i="5"/>
  <c r="H240" i="5" s="1"/>
  <c r="H241" i="5" s="1"/>
  <c r="H242" i="5" s="1"/>
  <c r="H243" i="5" s="1"/>
  <c r="H244" i="5" s="1"/>
  <c r="H236" i="5"/>
  <c r="H237" i="5" s="1"/>
  <c r="H238" i="5" s="1"/>
  <c r="H228" i="5"/>
  <c r="H229" i="5" s="1"/>
  <c r="H230" i="5" s="1"/>
  <c r="H231" i="5" s="1"/>
  <c r="H232" i="5" s="1"/>
  <c r="H233" i="5" s="1"/>
  <c r="H234" i="5" s="1"/>
  <c r="H235" i="5" s="1"/>
  <c r="H225" i="5"/>
  <c r="H226" i="5" s="1"/>
  <c r="H227" i="5" s="1"/>
  <c r="H215" i="5"/>
  <c r="H216" i="5" s="1"/>
  <c r="H217" i="5" s="1"/>
  <c r="H218" i="5" s="1"/>
  <c r="H219" i="5" s="1"/>
  <c r="H220" i="5" s="1"/>
  <c r="H221" i="5" s="1"/>
  <c r="H222" i="5" s="1"/>
  <c r="H223" i="5" s="1"/>
  <c r="H224" i="5" s="1"/>
  <c r="H207" i="5"/>
  <c r="H208" i="5" s="1"/>
  <c r="H209" i="5" s="1"/>
  <c r="H210" i="5" s="1"/>
  <c r="H211" i="5" s="1"/>
  <c r="H212" i="5" s="1"/>
  <c r="H213" i="5" s="1"/>
  <c r="H214" i="5" s="1"/>
  <c r="H201" i="5"/>
  <c r="H202" i="5" s="1"/>
  <c r="H203" i="5" s="1"/>
  <c r="H204" i="5" s="1"/>
  <c r="H205" i="5" s="1"/>
  <c r="H206" i="5" s="1"/>
  <c r="H198" i="5"/>
  <c r="H199" i="5" s="1"/>
  <c r="H200" i="5" s="1"/>
  <c r="H196" i="5"/>
  <c r="H197" i="5" s="1"/>
  <c r="H192" i="5"/>
  <c r="H193" i="5" s="1"/>
  <c r="H194" i="5" s="1"/>
  <c r="H195" i="5" s="1"/>
  <c r="H187" i="5"/>
  <c r="H188" i="5" s="1"/>
  <c r="H189" i="5" s="1"/>
  <c r="H190" i="5" s="1"/>
  <c r="H191" i="5" s="1"/>
  <c r="H183" i="5"/>
  <c r="H184" i="5" s="1"/>
  <c r="H185" i="5" s="1"/>
  <c r="H186" i="5" s="1"/>
  <c r="H178" i="5"/>
  <c r="H179" i="5" s="1"/>
  <c r="H180" i="5" s="1"/>
  <c r="H181" i="5" s="1"/>
  <c r="H182" i="5" s="1"/>
  <c r="H174" i="5"/>
  <c r="H175" i="5" s="1"/>
  <c r="H176" i="5" s="1"/>
  <c r="H177" i="5" s="1"/>
  <c r="H171" i="5"/>
  <c r="H172" i="5" s="1"/>
  <c r="H173" i="5" s="1"/>
  <c r="H167" i="5"/>
  <c r="H168" i="5" s="1"/>
  <c r="H169" i="5" s="1"/>
  <c r="H170" i="5" s="1"/>
  <c r="H165" i="5"/>
  <c r="H166" i="5" s="1"/>
  <c r="H163" i="5"/>
  <c r="H164" i="5" s="1"/>
  <c r="H160" i="5"/>
  <c r="H161" i="5" s="1"/>
  <c r="H162" i="5" s="1"/>
  <c r="H157" i="5"/>
  <c r="H158" i="5" s="1"/>
  <c r="H159" i="5" s="1"/>
  <c r="H154" i="5"/>
  <c r="H155" i="5" s="1"/>
  <c r="H156" i="5" s="1"/>
  <c r="H152" i="5"/>
  <c r="H153" i="5" s="1"/>
  <c r="H149" i="5"/>
  <c r="H150" i="5" s="1"/>
  <c r="H151" i="5" s="1"/>
  <c r="H146" i="5"/>
  <c r="H147" i="5" s="1"/>
  <c r="H148" i="5" s="1"/>
  <c r="H143" i="5"/>
  <c r="H144" i="5" s="1"/>
  <c r="H145" i="5" s="1"/>
  <c r="H139" i="5"/>
  <c r="H140" i="5" s="1"/>
  <c r="H141" i="5" s="1"/>
  <c r="H142" i="5" s="1"/>
  <c r="H137" i="5"/>
  <c r="H138" i="5" s="1"/>
  <c r="H134" i="5"/>
  <c r="H135" i="5" s="1"/>
  <c r="H136" i="5" s="1"/>
  <c r="H131" i="5"/>
  <c r="H132" i="5" s="1"/>
  <c r="H133" i="5" s="1"/>
  <c r="H127" i="5"/>
  <c r="H128" i="5" s="1"/>
  <c r="H129" i="5" s="1"/>
  <c r="H130" i="5" s="1"/>
  <c r="H122" i="5"/>
  <c r="H123" i="5" s="1"/>
  <c r="H124" i="5" s="1"/>
  <c r="H125" i="5" s="1"/>
  <c r="H126" i="5" s="1"/>
  <c r="H115" i="5"/>
  <c r="H116" i="5" s="1"/>
  <c r="H118" i="5" s="1"/>
  <c r="H119" i="5" s="1"/>
  <c r="H120" i="5" s="1"/>
  <c r="H121" i="5" s="1"/>
  <c r="H108" i="5"/>
  <c r="H109" i="5" s="1"/>
  <c r="H111" i="5" s="1"/>
  <c r="H112" i="5" s="1"/>
  <c r="H113" i="5" s="1"/>
  <c r="H114" i="5" s="1"/>
  <c r="H101" i="5"/>
  <c r="H102" i="5" s="1"/>
  <c r="H104" i="5" s="1"/>
  <c r="H105" i="5" s="1"/>
  <c r="H106" i="5" s="1"/>
  <c r="H107" i="5" s="1"/>
  <c r="H94" i="5"/>
  <c r="H95" i="5" s="1"/>
  <c r="H97" i="5" s="1"/>
  <c r="H98" i="5" s="1"/>
  <c r="H99" i="5" s="1"/>
  <c r="H100" i="5" s="1"/>
  <c r="H88" i="5"/>
  <c r="H89" i="5" s="1"/>
  <c r="H91" i="5" s="1"/>
  <c r="H92" i="5" s="1"/>
  <c r="H93" i="5" s="1"/>
  <c r="H82" i="5"/>
  <c r="H83" i="5" s="1"/>
  <c r="H77" i="5"/>
  <c r="H79" i="5" s="1"/>
  <c r="H80" i="5" s="1"/>
  <c r="H81" i="5" s="1"/>
  <c r="H4" i="5"/>
  <c r="H5" i="5" s="1"/>
  <c r="H6" i="5" s="1"/>
  <c r="H3" i="5"/>
  <c r="C103" i="6"/>
  <c r="D102" i="6" s="1"/>
  <c r="C102" i="6"/>
  <c r="D101" i="6" s="1"/>
  <c r="C101" i="6"/>
  <c r="D100" i="6" s="1"/>
  <c r="C100" i="6"/>
  <c r="D99" i="6" s="1"/>
  <c r="C99" i="6"/>
  <c r="D98" i="6" s="1"/>
  <c r="C98" i="6"/>
  <c r="D97" i="6" s="1"/>
  <c r="C97" i="6"/>
  <c r="D96" i="6" s="1"/>
  <c r="C96" i="6"/>
  <c r="D95" i="6" s="1"/>
  <c r="C95" i="6"/>
  <c r="D94" i="6" s="1"/>
  <c r="C94" i="6"/>
  <c r="D93" i="6" s="1"/>
  <c r="C93" i="6"/>
  <c r="D92" i="6" s="1"/>
  <c r="C92" i="6"/>
  <c r="D91" i="6" s="1"/>
  <c r="C91" i="6"/>
  <c r="D90" i="6" s="1"/>
  <c r="C90" i="6"/>
  <c r="D89" i="6" s="1"/>
  <c r="C89" i="6"/>
  <c r="D88" i="6" s="1"/>
  <c r="C88" i="6"/>
  <c r="D87" i="6" s="1"/>
  <c r="C87" i="6"/>
  <c r="D86" i="6" s="1"/>
  <c r="C86" i="6"/>
  <c r="D85" i="6" s="1"/>
  <c r="C85" i="6"/>
  <c r="D84" i="6" s="1"/>
  <c r="C84" i="6"/>
  <c r="D83" i="6" s="1"/>
  <c r="C83" i="6"/>
  <c r="D82" i="6" s="1"/>
  <c r="C82" i="6"/>
  <c r="D81" i="6" s="1"/>
  <c r="C81" i="6"/>
  <c r="D80" i="6" s="1"/>
  <c r="C80" i="6"/>
  <c r="D79" i="6" s="1"/>
  <c r="C79" i="6"/>
  <c r="D78" i="6" s="1"/>
  <c r="C78" i="6"/>
  <c r="D77" i="6" s="1"/>
  <c r="C77" i="6"/>
  <c r="D76" i="6" s="1"/>
  <c r="C76" i="6"/>
  <c r="D75" i="6" s="1"/>
  <c r="C75" i="6"/>
  <c r="D74" i="6" s="1"/>
  <c r="C74" i="6"/>
  <c r="D73" i="6" s="1"/>
  <c r="C73" i="6"/>
  <c r="D72" i="6" s="1"/>
  <c r="C72" i="6"/>
  <c r="D71" i="6" s="1"/>
  <c r="C71" i="6"/>
  <c r="D70" i="6" s="1"/>
  <c r="C70" i="6"/>
  <c r="D69" i="6" s="1"/>
  <c r="C69" i="6"/>
  <c r="D68" i="6" s="1"/>
  <c r="C68" i="6"/>
  <c r="D67" i="6" s="1"/>
  <c r="C67" i="6"/>
  <c r="D66" i="6" s="1"/>
  <c r="C66" i="6"/>
  <c r="D65" i="6" s="1"/>
  <c r="C65" i="6"/>
  <c r="D64" i="6" s="1"/>
  <c r="C64" i="6"/>
  <c r="D63" i="6" s="1"/>
  <c r="C63" i="6"/>
  <c r="D62" i="6" s="1"/>
  <c r="C62" i="6"/>
  <c r="D61" i="6" s="1"/>
  <c r="C61" i="6"/>
  <c r="D60" i="6" s="1"/>
  <c r="C60" i="6"/>
  <c r="D59" i="6" s="1"/>
  <c r="C59" i="6"/>
  <c r="D58" i="6" s="1"/>
  <c r="C58" i="6"/>
  <c r="D57" i="6" s="1"/>
  <c r="C57" i="6"/>
  <c r="D56" i="6" s="1"/>
  <c r="C56" i="6"/>
  <c r="D55" i="6" s="1"/>
  <c r="C55" i="6"/>
  <c r="D54" i="6" s="1"/>
  <c r="C54" i="6"/>
  <c r="D53" i="6" s="1"/>
  <c r="C53" i="6"/>
  <c r="D52" i="6" s="1"/>
  <c r="C52" i="6"/>
  <c r="D51" i="6" s="1"/>
  <c r="C51" i="6"/>
  <c r="D50" i="6" s="1"/>
  <c r="C50" i="6"/>
  <c r="D49" i="6" s="1"/>
  <c r="C49" i="6"/>
  <c r="D48" i="6" s="1"/>
  <c r="C48" i="6"/>
  <c r="D47" i="6" s="1"/>
  <c r="C47" i="6"/>
  <c r="D46" i="6" s="1"/>
  <c r="C46" i="6"/>
  <c r="D45" i="6" s="1"/>
  <c r="C45" i="6"/>
  <c r="D44" i="6" s="1"/>
  <c r="C44" i="6"/>
  <c r="D43" i="6" s="1"/>
  <c r="C43" i="6"/>
  <c r="D42" i="6" s="1"/>
  <c r="C42" i="6"/>
  <c r="D41" i="6" s="1"/>
  <c r="C41" i="6"/>
  <c r="D40" i="6" s="1"/>
  <c r="C40" i="6"/>
  <c r="D39" i="6" s="1"/>
  <c r="C39" i="6"/>
  <c r="D38" i="6" s="1"/>
  <c r="C38" i="6"/>
  <c r="D37" i="6" s="1"/>
  <c r="C37" i="6"/>
  <c r="D36" i="6" s="1"/>
  <c r="C36" i="6"/>
  <c r="D35" i="6" s="1"/>
  <c r="C35" i="6"/>
  <c r="D34" i="6" s="1"/>
  <c r="C34" i="6"/>
  <c r="D33" i="6" s="1"/>
  <c r="C33" i="6"/>
  <c r="D32" i="6" s="1"/>
  <c r="C32" i="6"/>
  <c r="D31" i="6" s="1"/>
  <c r="C31" i="6"/>
  <c r="D30" i="6" s="1"/>
  <c r="C30" i="6"/>
  <c r="D29" i="6" s="1"/>
  <c r="C29" i="6"/>
  <c r="D28" i="6" s="1"/>
  <c r="C28" i="6"/>
  <c r="D27" i="6" s="1"/>
  <c r="C27" i="6"/>
  <c r="D26" i="6" s="1"/>
  <c r="C26" i="6"/>
  <c r="D25" i="6" s="1"/>
  <c r="C25" i="6"/>
  <c r="D24" i="6" s="1"/>
  <c r="C24" i="6"/>
  <c r="D23" i="6" s="1"/>
  <c r="C23" i="6"/>
  <c r="D22" i="6" s="1"/>
  <c r="C22" i="6"/>
  <c r="D21" i="6" s="1"/>
  <c r="C21" i="6"/>
  <c r="D20" i="6" s="1"/>
  <c r="C20" i="6"/>
  <c r="D19" i="6" s="1"/>
  <c r="C19" i="6"/>
  <c r="D18" i="6" s="1"/>
  <c r="C18" i="6"/>
  <c r="D17" i="6" s="1"/>
  <c r="C17" i="6"/>
  <c r="D16" i="6" s="1"/>
  <c r="C16" i="6"/>
  <c r="D15" i="6" s="1"/>
  <c r="C15" i="6"/>
  <c r="D14" i="6" s="1"/>
  <c r="C14" i="6"/>
  <c r="D13" i="6" s="1"/>
  <c r="C13" i="6"/>
  <c r="D12" i="6" s="1"/>
  <c r="C12" i="6"/>
  <c r="D11" i="6" s="1"/>
  <c r="C11" i="6"/>
  <c r="D10" i="6" s="1"/>
  <c r="C10" i="6"/>
  <c r="D9" i="6" s="1"/>
  <c r="C9" i="6"/>
  <c r="D8" i="6" s="1"/>
  <c r="C8" i="6"/>
  <c r="D7" i="6" s="1"/>
  <c r="C7" i="6"/>
  <c r="D6" i="6" s="1"/>
  <c r="C6" i="6"/>
  <c r="D5" i="6" s="1"/>
  <c r="C4" i="6"/>
  <c r="D3" i="6" s="1"/>
  <c r="C3" i="6"/>
  <c r="D2" i="6" s="1"/>
  <c r="I2" i="5"/>
  <c r="I3" i="5" s="1"/>
  <c r="H371" i="5" l="1"/>
  <c r="H372" i="5" s="1"/>
  <c r="H373" i="5" s="1"/>
  <c r="H374" i="5" s="1"/>
  <c r="H375" i="5" s="1"/>
  <c r="H370" i="5"/>
  <c r="H360" i="5"/>
  <c r="H361" i="5" s="1"/>
  <c r="H362" i="5" s="1"/>
  <c r="H363" i="5" s="1"/>
  <c r="H364" i="5" s="1"/>
  <c r="H359" i="5"/>
  <c r="H327" i="5"/>
  <c r="H328" i="5" s="1"/>
  <c r="H329" i="5" s="1"/>
  <c r="H326" i="5"/>
  <c r="H318" i="5"/>
  <c r="H319" i="5" s="1"/>
  <c r="H317" i="5"/>
  <c r="H85" i="5"/>
  <c r="H86" i="5" s="1"/>
  <c r="H87" i="5" s="1"/>
  <c r="H8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<sst xmlns="http://schemas.openxmlformats.org/spreadsheetml/2006/main" count="1650" uniqueCount="531">
  <si>
    <t>点検項目</t>
    <rPh sb="0" eb="2">
      <t>テンケン</t>
    </rPh>
    <rPh sb="2" eb="4">
      <t>コウモク</t>
    </rPh>
    <phoneticPr fontId="21"/>
  </si>
  <si>
    <t>点検事項</t>
    <rPh sb="0" eb="2">
      <t>テンケン</t>
    </rPh>
    <rPh sb="2" eb="4">
      <t>ジコウ</t>
    </rPh>
    <phoneticPr fontId="21"/>
  </si>
  <si>
    <t>褥瘡マネジメント加算（Ⅰ）</t>
    <rPh sb="0" eb="2">
      <t>ジョクソウ</t>
    </rPh>
    <rPh sb="8" eb="10">
      <t>カサン</t>
    </rPh>
    <phoneticPr fontId="21"/>
  </si>
  <si>
    <t>□</t>
    <phoneticPr fontId="21"/>
  </si>
  <si>
    <t>看護体制加算（Ⅱ）イ</t>
    <rPh sb="0" eb="2">
      <t>カンゴ</t>
    </rPh>
    <rPh sb="2" eb="4">
      <t>タイセイ</t>
    </rPh>
    <rPh sb="4" eb="6">
      <t>カサン</t>
    </rPh>
    <phoneticPr fontId="21"/>
  </si>
  <si>
    <t>なし</t>
    <phoneticPr fontId="2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</si>
  <si>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1"/>
  </si>
  <si>
    <t>身体拘束廃止未実施減算</t>
    <rPh sb="0" eb="2">
      <t>シンタイ</t>
    </rPh>
    <rPh sb="2" eb="4">
      <t>コウソク</t>
    </rPh>
    <rPh sb="4" eb="6">
      <t>ハイシ</t>
    </rPh>
    <rPh sb="6" eb="9">
      <t>ミジッシ</t>
    </rPh>
    <rPh sb="9" eb="11">
      <t>ゲンサン</t>
    </rPh>
    <phoneticPr fontId="21"/>
  </si>
  <si>
    <t>ユニットケア減算</t>
    <rPh sb="6" eb="8">
      <t>ゲンサン</t>
    </rPh>
    <phoneticPr fontId="21"/>
  </si>
  <si>
    <t>安全管理体制未実施減算</t>
    <rPh sb="0" eb="2">
      <t>アンゼン</t>
    </rPh>
    <rPh sb="2" eb="4">
      <t>カンリ</t>
    </rPh>
    <rPh sb="4" eb="6">
      <t>タイセイ</t>
    </rPh>
    <rPh sb="6" eb="9">
      <t>ミジッシ</t>
    </rPh>
    <rPh sb="9" eb="11">
      <t>ゲンサン</t>
    </rPh>
    <phoneticPr fontId="21"/>
  </si>
  <si>
    <t>日常生活継続支援加算（Ⅰ）</t>
    <rPh sb="0" eb="2">
      <t>ニチジョウ</t>
    </rPh>
    <rPh sb="2" eb="4">
      <t>セイカツ</t>
    </rPh>
    <rPh sb="4" eb="6">
      <t>ケイゾク</t>
    </rPh>
    <rPh sb="6" eb="8">
      <t>シエン</t>
    </rPh>
    <rPh sb="8" eb="10">
      <t>カサン</t>
    </rPh>
    <phoneticPr fontId="21"/>
  </si>
  <si>
    <t>該当</t>
    <rPh sb="0" eb="2">
      <t>ガイトウ</t>
    </rPh>
    <phoneticPr fontId="21"/>
  </si>
  <si>
    <t>看護体制加算（Ⅰ）ロ</t>
    <rPh sb="0" eb="2">
      <t>カンゴ</t>
    </rPh>
    <rPh sb="2" eb="4">
      <t>タイセイ</t>
    </rPh>
    <rPh sb="4" eb="6">
      <t>カサン</t>
    </rPh>
    <phoneticPr fontId="21"/>
  </si>
  <si>
    <t>配置</t>
    <rPh sb="0" eb="2">
      <t>ハイチ</t>
    </rPh>
    <phoneticPr fontId="21"/>
  </si>
  <si>
    <t>日常生活継続支援加算（Ⅱ）</t>
    <rPh sb="0" eb="2">
      <t>ニチジョウ</t>
    </rPh>
    <rPh sb="2" eb="4">
      <t>セイカツ</t>
    </rPh>
    <rPh sb="4" eb="6">
      <t>ケイゾク</t>
    </rPh>
    <rPh sb="6" eb="8">
      <t>シエン</t>
    </rPh>
    <rPh sb="8" eb="10">
      <t>カサン</t>
    </rPh>
    <phoneticPr fontId="21"/>
  </si>
  <si>
    <t>看護体制加算（Ⅰ）イ</t>
    <rPh sb="0" eb="2">
      <t>カンゴ</t>
    </rPh>
    <rPh sb="2" eb="4">
      <t>タイセイ</t>
    </rPh>
    <rPh sb="4" eb="6">
      <t>カサン</t>
    </rPh>
    <phoneticPr fontId="21"/>
  </si>
  <si>
    <t>褥瘡マネジメント加算（Ⅱ）</t>
    <rPh sb="0" eb="2">
      <t>ジョクソウ</t>
    </rPh>
    <rPh sb="8" eb="10">
      <t>カサン</t>
    </rPh>
    <phoneticPr fontId="21"/>
  </si>
  <si>
    <t>退所前訪問相談援助加算</t>
    <rPh sb="0" eb="2">
      <t>タイショ</t>
    </rPh>
    <rPh sb="2" eb="3">
      <t>マエ</t>
    </rPh>
    <rPh sb="3" eb="5">
      <t>ホウモン</t>
    </rPh>
    <rPh sb="5" eb="7">
      <t>ソウダン</t>
    </rPh>
    <rPh sb="7" eb="9">
      <t>エンジョ</t>
    </rPh>
    <rPh sb="9" eb="11">
      <t>カサン</t>
    </rPh>
    <phoneticPr fontId="21"/>
  </si>
  <si>
    <t>あり</t>
    <phoneticPr fontId="21"/>
  </si>
  <si>
    <t>看護体制加算（Ⅱ）ロ</t>
    <rPh sb="0" eb="2">
      <t>カンゴ</t>
    </rPh>
    <rPh sb="2" eb="4">
      <t>タイセイ</t>
    </rPh>
    <rPh sb="4" eb="6">
      <t>カサン</t>
    </rPh>
    <phoneticPr fontId="21"/>
  </si>
  <si>
    <t>排せつ支援加算（Ⅲ）</t>
    <rPh sb="0" eb="1">
      <t>ハイ</t>
    </rPh>
    <rPh sb="3" eb="5">
      <t>シエン</t>
    </rPh>
    <rPh sb="5" eb="7">
      <t>カサン</t>
    </rPh>
    <phoneticPr fontId="21"/>
  </si>
  <si>
    <t>夜勤職員配置加算（Ⅱ）ロ</t>
    <rPh sb="0" eb="2">
      <t>ヤキン</t>
    </rPh>
    <rPh sb="2" eb="4">
      <t>ショクイン</t>
    </rPh>
    <rPh sb="4" eb="6">
      <t>ハイチ</t>
    </rPh>
    <rPh sb="6" eb="8">
      <t>カサン</t>
    </rPh>
    <phoneticPr fontId="21"/>
  </si>
  <si>
    <t>夜勤職員配置加算（Ⅰ）イ</t>
    <rPh sb="0" eb="2">
      <t>ヤキン</t>
    </rPh>
    <rPh sb="2" eb="4">
      <t>ショクイン</t>
    </rPh>
    <rPh sb="4" eb="6">
      <t>ハイチ</t>
    </rPh>
    <rPh sb="6" eb="8">
      <t>カサン</t>
    </rPh>
    <phoneticPr fontId="21"/>
  </si>
  <si>
    <t>算定</t>
    <rPh sb="0" eb="2">
      <t>サンテイ</t>
    </rPh>
    <phoneticPr fontId="21"/>
  </si>
  <si>
    <t>夜勤職員配置加算（Ⅰ）ロ</t>
    <rPh sb="0" eb="2">
      <t>ヤキン</t>
    </rPh>
    <rPh sb="2" eb="4">
      <t>ショクイン</t>
    </rPh>
    <rPh sb="4" eb="6">
      <t>ハイチ</t>
    </rPh>
    <rPh sb="6" eb="8">
      <t>カサン</t>
    </rPh>
    <phoneticPr fontId="21"/>
  </si>
  <si>
    <t>常勤医師配置加算</t>
    <rPh sb="0" eb="2">
      <t>ジョウキン</t>
    </rPh>
    <rPh sb="2" eb="4">
      <t>イシ</t>
    </rPh>
    <rPh sb="4" eb="6">
      <t>ハイチ</t>
    </rPh>
    <rPh sb="6" eb="8">
      <t>カサン</t>
    </rPh>
    <phoneticPr fontId="21"/>
  </si>
  <si>
    <t>夜勤職員配置加算（Ⅱ）イ</t>
    <rPh sb="0" eb="2">
      <t>ヤキン</t>
    </rPh>
    <rPh sb="2" eb="4">
      <t>ショクイン</t>
    </rPh>
    <rPh sb="4" eb="6">
      <t>ハイチ</t>
    </rPh>
    <rPh sb="6" eb="8">
      <t>カサン</t>
    </rPh>
    <phoneticPr fontId="21"/>
  </si>
  <si>
    <t>夜勤職員配置加算（Ⅲ）イ</t>
    <rPh sb="0" eb="2">
      <t>ヤキン</t>
    </rPh>
    <rPh sb="2" eb="4">
      <t>ショクイン</t>
    </rPh>
    <rPh sb="4" eb="6">
      <t>ハイチ</t>
    </rPh>
    <rPh sb="6" eb="8">
      <t>カサン</t>
    </rPh>
    <phoneticPr fontId="21"/>
  </si>
  <si>
    <t>□</t>
  </si>
  <si>
    <t>夜勤職員配置加算（Ⅲ）ロ</t>
    <rPh sb="0" eb="2">
      <t>ヤキン</t>
    </rPh>
    <rPh sb="2" eb="4">
      <t>ショクイン</t>
    </rPh>
    <rPh sb="4" eb="6">
      <t>ハイチ</t>
    </rPh>
    <rPh sb="6" eb="8">
      <t>カサン</t>
    </rPh>
    <phoneticPr fontId="21"/>
  </si>
  <si>
    <t>夜勤職員配置加算（Ⅳ）イ</t>
    <rPh sb="0" eb="2">
      <t>ヤキン</t>
    </rPh>
    <rPh sb="2" eb="4">
      <t>ショクイン</t>
    </rPh>
    <rPh sb="4" eb="6">
      <t>ハイチ</t>
    </rPh>
    <rPh sb="6" eb="8">
      <t>カサン</t>
    </rPh>
    <phoneticPr fontId="21"/>
  </si>
  <si>
    <t>夜勤職員配置加算（Ⅳ）ロ</t>
    <rPh sb="0" eb="2">
      <t>ヤキン</t>
    </rPh>
    <rPh sb="2" eb="4">
      <t>ショクイン</t>
    </rPh>
    <rPh sb="4" eb="6">
      <t>ハイチ</t>
    </rPh>
    <rPh sb="6" eb="8">
      <t>カサン</t>
    </rPh>
    <phoneticPr fontId="21"/>
  </si>
  <si>
    <t>準ユニットケア加算</t>
    <rPh sb="0" eb="1">
      <t>ジュン</t>
    </rPh>
    <rPh sb="7" eb="9">
      <t>カサン</t>
    </rPh>
    <phoneticPr fontId="21"/>
  </si>
  <si>
    <t>生活機能向上連携加算（Ⅰ）</t>
    <phoneticPr fontId="21"/>
  </si>
  <si>
    <t>実施</t>
    <rPh sb="0" eb="2">
      <t>ジッシ</t>
    </rPh>
    <phoneticPr fontId="21"/>
  </si>
  <si>
    <t>生活機能向上連携加算（Ⅱ）</t>
    <rPh sb="0" eb="2">
      <t>セイカツ</t>
    </rPh>
    <rPh sb="2" eb="4">
      <t>キノウ</t>
    </rPh>
    <rPh sb="4" eb="6">
      <t>コウジョウ</t>
    </rPh>
    <rPh sb="6" eb="8">
      <t>レンケイ</t>
    </rPh>
    <rPh sb="8" eb="10">
      <t>カサン</t>
    </rPh>
    <phoneticPr fontId="21"/>
  </si>
  <si>
    <t>個別機能訓練加算（Ⅰ）</t>
    <rPh sb="0" eb="2">
      <t>コベツ</t>
    </rPh>
    <rPh sb="2" eb="4">
      <t>キノウ</t>
    </rPh>
    <rPh sb="4" eb="6">
      <t>クンレン</t>
    </rPh>
    <rPh sb="6" eb="8">
      <t>カサン</t>
    </rPh>
    <phoneticPr fontId="21"/>
  </si>
  <si>
    <t>個別機能訓練計画書</t>
    <rPh sb="0" eb="2">
      <t>コベツ</t>
    </rPh>
    <rPh sb="2" eb="4">
      <t>キノウ</t>
    </rPh>
    <rPh sb="4" eb="6">
      <t>クンレン</t>
    </rPh>
    <rPh sb="6" eb="9">
      <t>ケイカクショ</t>
    </rPh>
    <phoneticPr fontId="21"/>
  </si>
  <si>
    <t>個別機能訓練加算（Ⅱ）</t>
    <phoneticPr fontId="21"/>
  </si>
  <si>
    <t>自立支援促進加算</t>
    <phoneticPr fontId="21"/>
  </si>
  <si>
    <t>ADL維持等加算（Ⅰ）</t>
    <rPh sb="3" eb="5">
      <t>イジ</t>
    </rPh>
    <rPh sb="5" eb="6">
      <t>トウ</t>
    </rPh>
    <rPh sb="6" eb="8">
      <t>カサン</t>
    </rPh>
    <phoneticPr fontId="21"/>
  </si>
  <si>
    <t>障害者生活支援体制加算（Ⅰ）</t>
    <rPh sb="0" eb="3">
      <t>ショウガイシャ</t>
    </rPh>
    <rPh sb="3" eb="5">
      <t>セイカツ</t>
    </rPh>
    <rPh sb="5" eb="7">
      <t>シエン</t>
    </rPh>
    <rPh sb="7" eb="9">
      <t>タイセイ</t>
    </rPh>
    <rPh sb="9" eb="11">
      <t>カサン</t>
    </rPh>
    <phoneticPr fontId="21"/>
  </si>
  <si>
    <t>ADL維持等加算（Ⅱ）</t>
    <rPh sb="3" eb="5">
      <t>イジ</t>
    </rPh>
    <rPh sb="5" eb="6">
      <t>トウ</t>
    </rPh>
    <rPh sb="6" eb="8">
      <t>カサン</t>
    </rPh>
    <phoneticPr fontId="21"/>
  </si>
  <si>
    <t>若年性認知症利用者受入加算</t>
    <rPh sb="0" eb="2">
      <t>ジャクネン</t>
    </rPh>
    <rPh sb="2" eb="3">
      <t>セイ</t>
    </rPh>
    <rPh sb="3" eb="6">
      <t>ニンチショウ</t>
    </rPh>
    <rPh sb="6" eb="9">
      <t>リヨウシャ</t>
    </rPh>
    <rPh sb="9" eb="11">
      <t>ウケイレ</t>
    </rPh>
    <rPh sb="11" eb="13">
      <t>カサン</t>
    </rPh>
    <phoneticPr fontId="21"/>
  </si>
  <si>
    <t>外泊時在宅サービス利用の費用</t>
    <rPh sb="0" eb="2">
      <t>ガイハク</t>
    </rPh>
    <rPh sb="2" eb="3">
      <t>ジ</t>
    </rPh>
    <rPh sb="3" eb="5">
      <t>ザイタク</t>
    </rPh>
    <rPh sb="9" eb="11">
      <t>リヨウ</t>
    </rPh>
    <rPh sb="12" eb="14">
      <t>ヒヨウ</t>
    </rPh>
    <phoneticPr fontId="21"/>
  </si>
  <si>
    <t>満たす</t>
    <rPh sb="0" eb="1">
      <t>ミ</t>
    </rPh>
    <phoneticPr fontId="21"/>
  </si>
  <si>
    <t>精神科医師配置加算</t>
    <rPh sb="0" eb="3">
      <t>セイシンカ</t>
    </rPh>
    <rPh sb="3" eb="5">
      <t>イシ</t>
    </rPh>
    <rPh sb="5" eb="7">
      <t>ハイチ</t>
    </rPh>
    <rPh sb="7" eb="9">
      <t>カサン</t>
    </rPh>
    <phoneticPr fontId="21"/>
  </si>
  <si>
    <t>算定していない</t>
    <rPh sb="0" eb="2">
      <t>サンテイ</t>
    </rPh>
    <phoneticPr fontId="21"/>
  </si>
  <si>
    <t>障害者生活支援体制加算（Ⅱ）</t>
    <rPh sb="0" eb="3">
      <t>ショウガイシャ</t>
    </rPh>
    <rPh sb="3" eb="5">
      <t>セイカツ</t>
    </rPh>
    <rPh sb="5" eb="7">
      <t>シエン</t>
    </rPh>
    <rPh sb="7" eb="9">
      <t>タイセイ</t>
    </rPh>
    <rPh sb="9" eb="11">
      <t>カサン</t>
    </rPh>
    <phoneticPr fontId="21"/>
  </si>
  <si>
    <t>入院・外泊時費用</t>
    <rPh sb="0" eb="2">
      <t>ニュウイン</t>
    </rPh>
    <rPh sb="3" eb="6">
      <t>ガイハクジ</t>
    </rPh>
    <rPh sb="6" eb="8">
      <t>ヒヨウ</t>
    </rPh>
    <phoneticPr fontId="21"/>
  </si>
  <si>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1"/>
  </si>
  <si>
    <t>初期加算</t>
    <rPh sb="0" eb="2">
      <t>ショキ</t>
    </rPh>
    <rPh sb="2" eb="4">
      <t>カサン</t>
    </rPh>
    <phoneticPr fontId="21"/>
  </si>
  <si>
    <t>再入所時栄養連携加算</t>
    <rPh sb="0" eb="3">
      <t>サイニュウショ</t>
    </rPh>
    <rPh sb="3" eb="4">
      <t>ジ</t>
    </rPh>
    <rPh sb="4" eb="6">
      <t>エイヨウ</t>
    </rPh>
    <rPh sb="6" eb="8">
      <t>レンケイ</t>
    </rPh>
    <rPh sb="8" eb="10">
      <t>カサン</t>
    </rPh>
    <phoneticPr fontId="21"/>
  </si>
  <si>
    <t>相談記録</t>
    <rPh sb="0" eb="2">
      <t>ソウダン</t>
    </rPh>
    <rPh sb="2" eb="4">
      <t>キロク</t>
    </rPh>
    <phoneticPr fontId="21"/>
  </si>
  <si>
    <t>退所後訪問相談援助加算</t>
    <phoneticPr fontId="21"/>
  </si>
  <si>
    <t>相談記録</t>
    <phoneticPr fontId="21"/>
  </si>
  <si>
    <t>退所時相談援助加算</t>
    <rPh sb="0" eb="3">
      <t>タイショジ</t>
    </rPh>
    <rPh sb="3" eb="5">
      <t>ソウダン</t>
    </rPh>
    <rPh sb="5" eb="7">
      <t>エンジョ</t>
    </rPh>
    <rPh sb="7" eb="9">
      <t>カサン</t>
    </rPh>
    <phoneticPr fontId="21"/>
  </si>
  <si>
    <t>退所前連携加算</t>
    <rPh sb="0" eb="2">
      <t>タイショ</t>
    </rPh>
    <rPh sb="2" eb="3">
      <t>マエ</t>
    </rPh>
    <rPh sb="3" eb="5">
      <t>レンケイ</t>
    </rPh>
    <rPh sb="5" eb="7">
      <t>カサン</t>
    </rPh>
    <phoneticPr fontId="21"/>
  </si>
  <si>
    <t>認知症専門ケア加算（Ⅰ）</t>
    <rPh sb="0" eb="3">
      <t>ニンチショウ</t>
    </rPh>
    <rPh sb="3" eb="5">
      <t>センモン</t>
    </rPh>
    <rPh sb="7" eb="9">
      <t>カサン</t>
    </rPh>
    <phoneticPr fontId="21"/>
  </si>
  <si>
    <t>栄養マネジメント強化加算</t>
    <rPh sb="0" eb="2">
      <t>エイヨウ</t>
    </rPh>
    <rPh sb="8" eb="10">
      <t>キョウカ</t>
    </rPh>
    <rPh sb="10" eb="12">
      <t>カサン</t>
    </rPh>
    <phoneticPr fontId="21"/>
  </si>
  <si>
    <t>栄養ケア計画(参考様式)</t>
    <rPh sb="0" eb="2">
      <t>エイヨウ</t>
    </rPh>
    <rPh sb="4" eb="6">
      <t>ケイカク</t>
    </rPh>
    <rPh sb="7" eb="9">
      <t>サンコウ</t>
    </rPh>
    <rPh sb="9" eb="11">
      <t>ヨウシキ</t>
    </rPh>
    <phoneticPr fontId="21"/>
  </si>
  <si>
    <t>経口移行加算</t>
    <rPh sb="0" eb="2">
      <t>ケイコウ</t>
    </rPh>
    <rPh sb="2" eb="4">
      <t>イコウ</t>
    </rPh>
    <rPh sb="4" eb="6">
      <t>カサン</t>
    </rPh>
    <phoneticPr fontId="21"/>
  </si>
  <si>
    <t>経口移行計画（参考様式）</t>
    <rPh sb="0" eb="2">
      <t>ケイコウ</t>
    </rPh>
    <rPh sb="2" eb="4">
      <t>イコウ</t>
    </rPh>
    <rPh sb="4" eb="6">
      <t>ケイカク</t>
    </rPh>
    <rPh sb="7" eb="9">
      <t>サンコウ</t>
    </rPh>
    <rPh sb="9" eb="11">
      <t>ヨウシキ</t>
    </rPh>
    <phoneticPr fontId="21"/>
  </si>
  <si>
    <t>経口維持加算（Ⅰ）</t>
    <rPh sb="0" eb="2">
      <t>ケイコウ</t>
    </rPh>
    <rPh sb="2" eb="4">
      <t>イジ</t>
    </rPh>
    <rPh sb="4" eb="6">
      <t>カサン</t>
    </rPh>
    <phoneticPr fontId="21"/>
  </si>
  <si>
    <t>経口維持計画（参考様式）</t>
    <rPh sb="0" eb="2">
      <t>ケイコウ</t>
    </rPh>
    <rPh sb="2" eb="4">
      <t>イジ</t>
    </rPh>
    <rPh sb="4" eb="6">
      <t>ケイカク</t>
    </rPh>
    <rPh sb="7" eb="9">
      <t>サンコウ</t>
    </rPh>
    <rPh sb="9" eb="11">
      <t>ヨウシキ</t>
    </rPh>
    <phoneticPr fontId="21"/>
  </si>
  <si>
    <t>経口維持加算（Ⅱ）</t>
    <rPh sb="0" eb="2">
      <t>ケイコウ</t>
    </rPh>
    <rPh sb="2" eb="4">
      <t>イジ</t>
    </rPh>
    <rPh sb="4" eb="6">
      <t>カサン</t>
    </rPh>
    <phoneticPr fontId="21"/>
  </si>
  <si>
    <t>口腔衛生管理加算（Ⅰ）</t>
    <rPh sb="0" eb="2">
      <t>コウクウ</t>
    </rPh>
    <rPh sb="2" eb="4">
      <t>エイセイ</t>
    </rPh>
    <rPh sb="4" eb="6">
      <t>カンリ</t>
    </rPh>
    <rPh sb="6" eb="8">
      <t>カサン</t>
    </rPh>
    <phoneticPr fontId="21"/>
  </si>
  <si>
    <t>実施記録</t>
    <rPh sb="0" eb="2">
      <t>ジッシ</t>
    </rPh>
    <rPh sb="2" eb="4">
      <t>キロク</t>
    </rPh>
    <phoneticPr fontId="21"/>
  </si>
  <si>
    <t>口腔衛生管理加算（Ⅱ）</t>
    <rPh sb="0" eb="2">
      <t>コウクウ</t>
    </rPh>
    <rPh sb="2" eb="4">
      <t>エイセイ</t>
    </rPh>
    <rPh sb="4" eb="6">
      <t>カンリ</t>
    </rPh>
    <rPh sb="6" eb="8">
      <t>カサン</t>
    </rPh>
    <phoneticPr fontId="21"/>
  </si>
  <si>
    <t>療養食加算</t>
    <rPh sb="0" eb="3">
      <t>リョウヨウショク</t>
    </rPh>
    <rPh sb="3" eb="5">
      <t>カサン</t>
    </rPh>
    <phoneticPr fontId="21"/>
  </si>
  <si>
    <t>療養食献立表</t>
    <rPh sb="0" eb="3">
      <t>リョウヨウショク</t>
    </rPh>
    <rPh sb="3" eb="6">
      <t>コンダテヒョウ</t>
    </rPh>
    <phoneticPr fontId="21"/>
  </si>
  <si>
    <t>配置医師緊急時対応加算</t>
    <rPh sb="0" eb="2">
      <t>ハイチ</t>
    </rPh>
    <rPh sb="2" eb="4">
      <t>イシ</t>
    </rPh>
    <rPh sb="4" eb="7">
      <t>キンキュウジ</t>
    </rPh>
    <rPh sb="7" eb="9">
      <t>タイオウ</t>
    </rPh>
    <rPh sb="9" eb="11">
      <t>カサン</t>
    </rPh>
    <phoneticPr fontId="21"/>
  </si>
  <si>
    <t>看取り介護加算（Ⅰ）</t>
    <rPh sb="0" eb="2">
      <t>ミト</t>
    </rPh>
    <rPh sb="3" eb="5">
      <t>カイゴ</t>
    </rPh>
    <rPh sb="5" eb="7">
      <t>カサン</t>
    </rPh>
    <phoneticPr fontId="21"/>
  </si>
  <si>
    <t>１日72単位</t>
    <rPh sb="1" eb="2">
      <t>ニチ</t>
    </rPh>
    <rPh sb="4" eb="6">
      <t>タンイ</t>
    </rPh>
    <phoneticPr fontId="21"/>
  </si>
  <si>
    <t>１日144単位</t>
    <rPh sb="1" eb="2">
      <t>ニチ</t>
    </rPh>
    <rPh sb="5" eb="7">
      <t>タンイ</t>
    </rPh>
    <phoneticPr fontId="21"/>
  </si>
  <si>
    <t>看取り介護加算（Ⅱ）</t>
    <rPh sb="0" eb="2">
      <t>ミト</t>
    </rPh>
    <rPh sb="3" eb="5">
      <t>カイゴ</t>
    </rPh>
    <rPh sb="5" eb="7">
      <t>カサン</t>
    </rPh>
    <phoneticPr fontId="21"/>
  </si>
  <si>
    <t>在宅復帰支援機能加算</t>
    <rPh sb="0" eb="2">
      <t>ザイタク</t>
    </rPh>
    <rPh sb="2" eb="4">
      <t>フッキ</t>
    </rPh>
    <rPh sb="4" eb="6">
      <t>シエン</t>
    </rPh>
    <rPh sb="6" eb="8">
      <t>キノウ</t>
    </rPh>
    <rPh sb="8" eb="10">
      <t>カサン</t>
    </rPh>
    <phoneticPr fontId="21"/>
  </si>
  <si>
    <t>科学的介護推進体制加算（Ⅱ）</t>
    <phoneticPr fontId="21"/>
  </si>
  <si>
    <t>介護状況を示す文書</t>
    <rPh sb="0" eb="2">
      <t>カイゴ</t>
    </rPh>
    <rPh sb="2" eb="4">
      <t>ジョウキョウ</t>
    </rPh>
    <rPh sb="5" eb="6">
      <t>シメ</t>
    </rPh>
    <rPh sb="7" eb="9">
      <t>ブンショ</t>
    </rPh>
    <phoneticPr fontId="21"/>
  </si>
  <si>
    <t>在宅・入所相互利用加算</t>
    <rPh sb="0" eb="2">
      <t>ザイタク</t>
    </rPh>
    <rPh sb="3" eb="5">
      <t>ニュウショ</t>
    </rPh>
    <rPh sb="5" eb="7">
      <t>ソウゴ</t>
    </rPh>
    <rPh sb="7" eb="9">
      <t>リヨウ</t>
    </rPh>
    <rPh sb="9" eb="11">
      <t>カサン</t>
    </rPh>
    <phoneticPr fontId="21"/>
  </si>
  <si>
    <t>同意書</t>
    <rPh sb="0" eb="3">
      <t>ドウイショ</t>
    </rPh>
    <phoneticPr fontId="21"/>
  </si>
  <si>
    <t>認知症専門ケア加算（Ⅱ）</t>
    <rPh sb="0" eb="3">
      <t>ニンチショウ</t>
    </rPh>
    <rPh sb="3" eb="5">
      <t>センモン</t>
    </rPh>
    <rPh sb="7" eb="9">
      <t>カサン</t>
    </rPh>
    <phoneticPr fontId="21"/>
  </si>
  <si>
    <t>排せつ支援加算（Ⅰ）</t>
    <rPh sb="0" eb="1">
      <t>ハイ</t>
    </rPh>
    <rPh sb="3" eb="5">
      <t>シエン</t>
    </rPh>
    <rPh sb="5" eb="7">
      <t>カサン</t>
    </rPh>
    <phoneticPr fontId="21"/>
  </si>
  <si>
    <t>排せつ支援加算（Ⅱ）</t>
    <rPh sb="0" eb="1">
      <t>ハイ</t>
    </rPh>
    <rPh sb="3" eb="5">
      <t>シエン</t>
    </rPh>
    <rPh sb="5" eb="7">
      <t>カサン</t>
    </rPh>
    <phoneticPr fontId="21"/>
  </si>
  <si>
    <t>科学的介護推進体制加算（Ⅰ）</t>
    <phoneticPr fontId="21"/>
  </si>
  <si>
    <t>安全対策体制加算</t>
    <rPh sb="0" eb="2">
      <t>アンゼン</t>
    </rPh>
    <rPh sb="2" eb="4">
      <t>タイサク</t>
    </rPh>
    <rPh sb="4" eb="6">
      <t>タイセイ</t>
    </rPh>
    <rPh sb="6" eb="8">
      <t>カサン</t>
    </rPh>
    <phoneticPr fontId="21"/>
  </si>
  <si>
    <t>サービス提供体制強化加算（Ⅰ）</t>
    <rPh sb="4" eb="6">
      <t>テイキョウ</t>
    </rPh>
    <rPh sb="6" eb="8">
      <t>タイセイ</t>
    </rPh>
    <rPh sb="8" eb="10">
      <t>キョウカ</t>
    </rPh>
    <rPh sb="10" eb="12">
      <t>カサン</t>
    </rPh>
    <phoneticPr fontId="21"/>
  </si>
  <si>
    <t>サービス提供体制強化加算（Ⅱ）</t>
    <phoneticPr fontId="21"/>
  </si>
  <si>
    <t>サービス提供体制強化加算（Ⅲ）</t>
    <rPh sb="4" eb="6">
      <t>テイキョウ</t>
    </rPh>
    <rPh sb="6" eb="8">
      <t>タイセイ</t>
    </rPh>
    <rPh sb="8" eb="10">
      <t>キョウカ</t>
    </rPh>
    <rPh sb="10" eb="12">
      <t>カサン</t>
    </rPh>
    <phoneticPr fontId="21"/>
  </si>
  <si>
    <t>該当</t>
    <phoneticPr fontId="21"/>
  </si>
  <si>
    <t>□</t>
    <phoneticPr fontId="23"/>
  </si>
  <si>
    <t>該当</t>
    <rPh sb="0" eb="2">
      <t>ガイトウ</t>
    </rPh>
    <phoneticPr fontId="23"/>
  </si>
  <si>
    <t>定員超過減算</t>
    <rPh sb="0" eb="4">
      <t>テイインチョウカ</t>
    </rPh>
    <rPh sb="4" eb="6">
      <t>ゲンサン</t>
    </rPh>
    <phoneticPr fontId="23"/>
  </si>
  <si>
    <t>人員基準減算</t>
    <rPh sb="0" eb="2">
      <t>ジンイン</t>
    </rPh>
    <rPh sb="2" eb="4">
      <t>キジュン</t>
    </rPh>
    <rPh sb="4" eb="6">
      <t>ゲンサン</t>
    </rPh>
    <phoneticPr fontId="23"/>
  </si>
  <si>
    <t>高齢者虐待防止措置未実施減算</t>
    <rPh sb="0" eb="3">
      <t>コウレイシャ</t>
    </rPh>
    <rPh sb="3" eb="9">
      <t>ギャクタイボウシソチ</t>
    </rPh>
    <rPh sb="9" eb="12">
      <t>ミジッシ</t>
    </rPh>
    <rPh sb="12" eb="14">
      <t>ゲンサン</t>
    </rPh>
    <phoneticPr fontId="23"/>
  </si>
  <si>
    <t>業務継続計画未策定減算</t>
    <rPh sb="0" eb="2">
      <t>ギョウム</t>
    </rPh>
    <rPh sb="2" eb="4">
      <t>ケイゾク</t>
    </rPh>
    <rPh sb="4" eb="6">
      <t>ケイカク</t>
    </rPh>
    <rPh sb="6" eb="11">
      <t>ミサクテイゲンサン</t>
    </rPh>
    <phoneticPr fontId="23"/>
  </si>
  <si>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23"/>
  </si>
  <si>
    <t>栄養管理に係る減算</t>
    <rPh sb="0" eb="2">
      <t>エイヨウ</t>
    </rPh>
    <rPh sb="2" eb="4">
      <t>カンリ</t>
    </rPh>
    <rPh sb="5" eb="6">
      <t>カカ</t>
    </rPh>
    <rPh sb="7" eb="9">
      <t>ゲンサン</t>
    </rPh>
    <phoneticPr fontId="21"/>
  </si>
  <si>
    <t>実施</t>
    <rPh sb="0" eb="2">
      <t>ジッシ</t>
    </rPh>
    <phoneticPr fontId="21"/>
  </si>
  <si>
    <t>個別機能訓練加算（Ⅲ）</t>
    <rPh sb="0" eb="6">
      <t>コベツキノウクンレン</t>
    </rPh>
    <rPh sb="6" eb="8">
      <t>カサン</t>
    </rPh>
    <phoneticPr fontId="21"/>
  </si>
  <si>
    <t>該当</t>
    <rPh sb="0" eb="2">
      <t>ガイトウ</t>
    </rPh>
    <phoneticPr fontId="21"/>
  </si>
  <si>
    <t>該当</t>
    <rPh sb="0" eb="2">
      <t>ガイトウ</t>
    </rPh>
    <phoneticPr fontId="21"/>
  </si>
  <si>
    <t>配置</t>
    <rPh sb="0" eb="2">
      <t>ハイチ</t>
    </rPh>
    <phoneticPr fontId="21"/>
  </si>
  <si>
    <t>算定</t>
    <rPh sb="0" eb="2">
      <t>サンテイ</t>
    </rPh>
    <phoneticPr fontId="21"/>
  </si>
  <si>
    <t>退所時栄養情報連携加算</t>
    <rPh sb="0" eb="2">
      <t>タイショ</t>
    </rPh>
    <rPh sb="2" eb="3">
      <t>ジ</t>
    </rPh>
    <rPh sb="3" eb="5">
      <t>エイヨウ</t>
    </rPh>
    <rPh sb="5" eb="7">
      <t>ジョウホウ</t>
    </rPh>
    <rPh sb="7" eb="11">
      <t>レンケイカサン</t>
    </rPh>
    <phoneticPr fontId="21"/>
  </si>
  <si>
    <t>退所時情報提供加算</t>
    <rPh sb="0" eb="3">
      <t>タイショジ</t>
    </rPh>
    <rPh sb="3" eb="5">
      <t>ジョウホウ</t>
    </rPh>
    <rPh sb="5" eb="9">
      <t>テイキョウカサン</t>
    </rPh>
    <phoneticPr fontId="21"/>
  </si>
  <si>
    <t>□</t>
    <phoneticPr fontId="21"/>
  </si>
  <si>
    <t>実施</t>
    <rPh sb="0" eb="2">
      <t>ジッシ</t>
    </rPh>
    <phoneticPr fontId="21"/>
  </si>
  <si>
    <t>協力医療機関連携加算</t>
    <rPh sb="0" eb="2">
      <t>キョウリョク</t>
    </rPh>
    <rPh sb="2" eb="4">
      <t>イリョウ</t>
    </rPh>
    <rPh sb="4" eb="6">
      <t>キカン</t>
    </rPh>
    <rPh sb="6" eb="8">
      <t>レンケイ</t>
    </rPh>
    <rPh sb="8" eb="10">
      <t>カサン</t>
    </rPh>
    <phoneticPr fontId="23"/>
  </si>
  <si>
    <t>特別通院送迎加算</t>
    <rPh sb="0" eb="2">
      <t>トクベツ</t>
    </rPh>
    <rPh sb="2" eb="6">
      <t>ツウインソウゲイ</t>
    </rPh>
    <rPh sb="6" eb="8">
      <t>カサン</t>
    </rPh>
    <phoneticPr fontId="21"/>
  </si>
  <si>
    <t>１回650単位</t>
    <rPh sb="1" eb="2">
      <t>カイ</t>
    </rPh>
    <rPh sb="5" eb="7">
      <t>タンイ</t>
    </rPh>
    <phoneticPr fontId="21"/>
  </si>
  <si>
    <t>１回1300単位</t>
    <rPh sb="1" eb="2">
      <t>カイ</t>
    </rPh>
    <rPh sb="6" eb="8">
      <t>タンイ</t>
    </rPh>
    <phoneticPr fontId="21"/>
  </si>
  <si>
    <t>１回325単位</t>
    <rPh sb="1" eb="2">
      <t>カイ</t>
    </rPh>
    <rPh sb="5" eb="7">
      <t>タンイ</t>
    </rPh>
    <phoneticPr fontId="21"/>
  </si>
  <si>
    <t>認知症チームケア推進加算（Ⅰ）</t>
    <rPh sb="0" eb="3">
      <t>ニンチショウ</t>
    </rPh>
    <rPh sb="8" eb="12">
      <t>スイシンカサン</t>
    </rPh>
    <phoneticPr fontId="21"/>
  </si>
  <si>
    <t>「認知症チームケア推進加算・ワークシート」等</t>
    <phoneticPr fontId="21"/>
  </si>
  <si>
    <t>「認知症チームケア推進加算・ワークシート」、介護記録等</t>
    <rPh sb="22" eb="26">
      <t>カイゴキロク</t>
    </rPh>
    <phoneticPr fontId="23"/>
  </si>
  <si>
    <t>認知症チームケア推進加算（Ⅱ）</t>
    <rPh sb="0" eb="3">
      <t>ニンチショウ</t>
    </rPh>
    <rPh sb="8" eb="12">
      <t>スイシンカサン</t>
    </rPh>
    <phoneticPr fontId="21"/>
  </si>
  <si>
    <t>高齢者施設等感染対策向上加算（Ⅰ）</t>
    <rPh sb="0" eb="3">
      <t>コウレイシャ</t>
    </rPh>
    <rPh sb="3" eb="5">
      <t>シセツ</t>
    </rPh>
    <rPh sb="5" eb="6">
      <t>トウ</t>
    </rPh>
    <rPh sb="6" eb="10">
      <t>カンセンタイサク</t>
    </rPh>
    <rPh sb="10" eb="12">
      <t>コウジョウ</t>
    </rPh>
    <rPh sb="12" eb="14">
      <t>カサン</t>
    </rPh>
    <phoneticPr fontId="23"/>
  </si>
  <si>
    <t>高齢者施設等感染対策向上加算（Ⅱ）</t>
    <rPh sb="0" eb="3">
      <t>コウレイシャ</t>
    </rPh>
    <rPh sb="3" eb="5">
      <t>シセツ</t>
    </rPh>
    <rPh sb="5" eb="6">
      <t>トウ</t>
    </rPh>
    <rPh sb="6" eb="10">
      <t>カンセンタイサク</t>
    </rPh>
    <rPh sb="10" eb="12">
      <t>コウジョウ</t>
    </rPh>
    <rPh sb="12" eb="14">
      <t>カサン</t>
    </rPh>
    <phoneticPr fontId="23"/>
  </si>
  <si>
    <t>新興感染症等施設療養費</t>
    <rPh sb="0" eb="2">
      <t>シンコウ</t>
    </rPh>
    <rPh sb="2" eb="6">
      <t>カンセンショウトウ</t>
    </rPh>
    <rPh sb="6" eb="11">
      <t>シセツリョウヨウヒ</t>
    </rPh>
    <phoneticPr fontId="23"/>
  </si>
  <si>
    <t xml:space="preserve">生産性向上推進体制加算（Ⅰ）
</t>
    <rPh sb="0" eb="3">
      <t>セイサンセイ</t>
    </rPh>
    <rPh sb="3" eb="5">
      <t>コウジョウ</t>
    </rPh>
    <rPh sb="5" eb="7">
      <t>スイシン</t>
    </rPh>
    <rPh sb="7" eb="9">
      <t>タイセイ</t>
    </rPh>
    <rPh sb="9" eb="11">
      <t>カサン</t>
    </rPh>
    <phoneticPr fontId="23"/>
  </si>
  <si>
    <t>（別紙１）生産性向上推進体制加算に関する取組の実績報告書（毎年度報告）</t>
    <rPh sb="1" eb="3">
      <t>ベッシ</t>
    </rPh>
    <rPh sb="29" eb="32">
      <t>マイネンド</t>
    </rPh>
    <rPh sb="32" eb="34">
      <t>ホウコク</t>
    </rPh>
    <phoneticPr fontId="23"/>
  </si>
  <si>
    <t xml:space="preserve">生産性向上推進体制加算（Ⅱ）
</t>
    <rPh sb="0" eb="3">
      <t>セイサンセイ</t>
    </rPh>
    <rPh sb="3" eb="5">
      <t>コウジョウ</t>
    </rPh>
    <rPh sb="5" eb="7">
      <t>スイシン</t>
    </rPh>
    <rPh sb="7" eb="9">
      <t>タイセイ</t>
    </rPh>
    <rPh sb="9" eb="11">
      <t>カサン</t>
    </rPh>
    <phoneticPr fontId="23"/>
  </si>
  <si>
    <t>１日680単位</t>
    <rPh sb="1" eb="2">
      <t>ニチ</t>
    </rPh>
    <rPh sb="5" eb="7">
      <t>タンイ</t>
    </rPh>
    <phoneticPr fontId="21"/>
  </si>
  <si>
    <t>１日1280単位</t>
    <rPh sb="1" eb="2">
      <t>ニチ</t>
    </rPh>
    <rPh sb="6" eb="8">
      <t>タンイ</t>
    </rPh>
    <phoneticPr fontId="21"/>
  </si>
  <si>
    <t>１日780単位</t>
    <rPh sb="1" eb="2">
      <t>ニチ</t>
    </rPh>
    <rPh sb="5" eb="7">
      <t>タンイ</t>
    </rPh>
    <phoneticPr fontId="21"/>
  </si>
  <si>
    <t>１日1580単位</t>
    <rPh sb="1" eb="2">
      <t>ニチ</t>
    </rPh>
    <rPh sb="6" eb="8">
      <t>タンイ</t>
    </rPh>
    <phoneticPr fontId="21"/>
  </si>
  <si>
    <t>介護職員等処遇改善加算（Ⅰ）</t>
    <rPh sb="0" eb="2">
      <t>カイゴ</t>
    </rPh>
    <rPh sb="2" eb="4">
      <t>ショクイン</t>
    </rPh>
    <rPh sb="4" eb="5">
      <t>トウ</t>
    </rPh>
    <rPh sb="5" eb="7">
      <t>ショグウ</t>
    </rPh>
    <rPh sb="7" eb="9">
      <t>カイゼン</t>
    </rPh>
    <rPh sb="9" eb="11">
      <t>カサン</t>
    </rPh>
    <phoneticPr fontId="23"/>
  </si>
  <si>
    <t>あり</t>
    <phoneticPr fontId="23"/>
  </si>
  <si>
    <t>介護職員処遇改善計画書</t>
    <rPh sb="0" eb="2">
      <t>カイゴ</t>
    </rPh>
    <rPh sb="2" eb="4">
      <t>ショクイン</t>
    </rPh>
    <rPh sb="4" eb="6">
      <t>ショグウ</t>
    </rPh>
    <rPh sb="6" eb="8">
      <t>カイゼン</t>
    </rPh>
    <rPh sb="8" eb="11">
      <t>ケイカクショ</t>
    </rPh>
    <phoneticPr fontId="23"/>
  </si>
  <si>
    <t>実績報告書</t>
    <rPh sb="0" eb="2">
      <t>ジッセキ</t>
    </rPh>
    <rPh sb="2" eb="5">
      <t>ホウコクショ</t>
    </rPh>
    <phoneticPr fontId="23"/>
  </si>
  <si>
    <t>なし</t>
    <phoneticPr fontId="23"/>
  </si>
  <si>
    <t>適正に納付</t>
    <rPh sb="0" eb="2">
      <t>テキセイ</t>
    </rPh>
    <rPh sb="3" eb="5">
      <t>ノウフ</t>
    </rPh>
    <phoneticPr fontId="23"/>
  </si>
  <si>
    <t>研修計画書</t>
    <rPh sb="0" eb="2">
      <t>ケンシュウ</t>
    </rPh>
    <rPh sb="2" eb="4">
      <t>ケイカク</t>
    </rPh>
    <rPh sb="4" eb="5">
      <t>ショ</t>
    </rPh>
    <phoneticPr fontId="23"/>
  </si>
  <si>
    <t>あり</t>
  </si>
  <si>
    <t>算定あり</t>
    <rPh sb="0" eb="2">
      <t>サンテイ</t>
    </rPh>
    <phoneticPr fontId="23"/>
  </si>
  <si>
    <t>介護職員等処遇改善加算（Ⅱ）</t>
    <rPh sb="0" eb="2">
      <t>カイゴ</t>
    </rPh>
    <rPh sb="2" eb="4">
      <t>ショクイン</t>
    </rPh>
    <rPh sb="4" eb="5">
      <t>トウ</t>
    </rPh>
    <rPh sb="5" eb="7">
      <t>ショグウ</t>
    </rPh>
    <rPh sb="7" eb="9">
      <t>カイゼン</t>
    </rPh>
    <rPh sb="9" eb="11">
      <t>カサン</t>
    </rPh>
    <phoneticPr fontId="23"/>
  </si>
  <si>
    <t>介護職員等処遇改善加算（Ⅲ）</t>
    <rPh sb="0" eb="2">
      <t>カイゴ</t>
    </rPh>
    <rPh sb="2" eb="4">
      <t>ショクイン</t>
    </rPh>
    <rPh sb="4" eb="5">
      <t>トウ</t>
    </rPh>
    <rPh sb="5" eb="7">
      <t>ショグウ</t>
    </rPh>
    <rPh sb="7" eb="9">
      <t>カイゼン</t>
    </rPh>
    <rPh sb="9" eb="11">
      <t>カサン</t>
    </rPh>
    <phoneticPr fontId="23"/>
  </si>
  <si>
    <t>介護職員等処遇改善加算（Ⅳ）</t>
    <rPh sb="0" eb="2">
      <t>カイゴ</t>
    </rPh>
    <rPh sb="2" eb="4">
      <t>ショクイン</t>
    </rPh>
    <rPh sb="4" eb="5">
      <t>トウ</t>
    </rPh>
    <rPh sb="5" eb="7">
      <t>ショグウ</t>
    </rPh>
    <rPh sb="7" eb="9">
      <t>カイゼン</t>
    </rPh>
    <rPh sb="9" eb="11">
      <t>カサン</t>
    </rPh>
    <phoneticPr fontId="23"/>
  </si>
  <si>
    <t>介護職員等処遇改善加算（Ⅴ）(1)</t>
    <rPh sb="0" eb="2">
      <t>カイゴ</t>
    </rPh>
    <rPh sb="2" eb="4">
      <t>ショクイン</t>
    </rPh>
    <rPh sb="4" eb="5">
      <t>トウ</t>
    </rPh>
    <rPh sb="5" eb="7">
      <t>ショグウ</t>
    </rPh>
    <rPh sb="7" eb="9">
      <t>カイゼン</t>
    </rPh>
    <rPh sb="9" eb="11">
      <t>カサン</t>
    </rPh>
    <phoneticPr fontId="23"/>
  </si>
  <si>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3"/>
  </si>
  <si>
    <t>介護職員等処遇改善加算（Ⅴ）(2)</t>
    <rPh sb="0" eb="2">
      <t>カイゴ</t>
    </rPh>
    <rPh sb="2" eb="4">
      <t>ショクイン</t>
    </rPh>
    <rPh sb="4" eb="5">
      <t>トウ</t>
    </rPh>
    <rPh sb="5" eb="7">
      <t>ショグウ</t>
    </rPh>
    <rPh sb="7" eb="9">
      <t>カイゼン</t>
    </rPh>
    <rPh sb="9" eb="11">
      <t>カサン</t>
    </rPh>
    <phoneticPr fontId="23"/>
  </si>
  <si>
    <t>介護職員等処遇改善加算（Ⅴ）(3)</t>
    <rPh sb="0" eb="2">
      <t>カイゴ</t>
    </rPh>
    <rPh sb="2" eb="4">
      <t>ショクイン</t>
    </rPh>
    <rPh sb="4" eb="5">
      <t>トウ</t>
    </rPh>
    <rPh sb="5" eb="7">
      <t>ショグウ</t>
    </rPh>
    <rPh sb="7" eb="9">
      <t>カイゼン</t>
    </rPh>
    <rPh sb="9" eb="11">
      <t>カサン</t>
    </rPh>
    <phoneticPr fontId="23"/>
  </si>
  <si>
    <t>介護職員等処遇改善加算（Ⅴ）(4)</t>
    <rPh sb="0" eb="2">
      <t>カイゴ</t>
    </rPh>
    <rPh sb="2" eb="4">
      <t>ショクイン</t>
    </rPh>
    <rPh sb="4" eb="5">
      <t>トウ</t>
    </rPh>
    <rPh sb="5" eb="7">
      <t>ショグウ</t>
    </rPh>
    <rPh sb="7" eb="9">
      <t>カイゼン</t>
    </rPh>
    <rPh sb="9" eb="11">
      <t>カサン</t>
    </rPh>
    <phoneticPr fontId="23"/>
  </si>
  <si>
    <t>介護職員等処遇改善加算（Ⅴ）(5)</t>
    <rPh sb="0" eb="2">
      <t>カイゴ</t>
    </rPh>
    <rPh sb="2" eb="4">
      <t>ショクイン</t>
    </rPh>
    <rPh sb="4" eb="5">
      <t>トウ</t>
    </rPh>
    <rPh sb="5" eb="7">
      <t>ショグウ</t>
    </rPh>
    <rPh sb="7" eb="9">
      <t>カイゼン</t>
    </rPh>
    <rPh sb="9" eb="11">
      <t>カサン</t>
    </rPh>
    <phoneticPr fontId="23"/>
  </si>
  <si>
    <t>介護職員等処遇改善加算（Ⅴ）(6)</t>
    <rPh sb="0" eb="2">
      <t>カイゴ</t>
    </rPh>
    <rPh sb="2" eb="4">
      <t>ショクイン</t>
    </rPh>
    <rPh sb="4" eb="5">
      <t>トウ</t>
    </rPh>
    <rPh sb="5" eb="7">
      <t>ショグウ</t>
    </rPh>
    <rPh sb="7" eb="9">
      <t>カイゼン</t>
    </rPh>
    <rPh sb="9" eb="11">
      <t>カサン</t>
    </rPh>
    <phoneticPr fontId="23"/>
  </si>
  <si>
    <t>介護職員等処遇改善加算（Ⅴ）(7)</t>
    <rPh sb="0" eb="2">
      <t>カイゴ</t>
    </rPh>
    <rPh sb="2" eb="4">
      <t>ショクイン</t>
    </rPh>
    <rPh sb="4" eb="5">
      <t>トウ</t>
    </rPh>
    <rPh sb="5" eb="7">
      <t>ショグウ</t>
    </rPh>
    <rPh sb="7" eb="9">
      <t>カイゼン</t>
    </rPh>
    <rPh sb="9" eb="11">
      <t>カサン</t>
    </rPh>
    <phoneticPr fontId="23"/>
  </si>
  <si>
    <t>介護職員等処遇改善加算（Ⅴ）(8)</t>
    <rPh sb="0" eb="2">
      <t>カイゴ</t>
    </rPh>
    <rPh sb="2" eb="4">
      <t>ショクイン</t>
    </rPh>
    <rPh sb="4" eb="5">
      <t>トウ</t>
    </rPh>
    <rPh sb="5" eb="7">
      <t>ショグウ</t>
    </rPh>
    <rPh sb="7" eb="9">
      <t>カイゼン</t>
    </rPh>
    <rPh sb="9" eb="11">
      <t>カサン</t>
    </rPh>
    <phoneticPr fontId="23"/>
  </si>
  <si>
    <t>介護職員等処遇改善加算（Ⅴ）(9)</t>
    <rPh sb="0" eb="2">
      <t>カイゴ</t>
    </rPh>
    <rPh sb="2" eb="4">
      <t>ショクイン</t>
    </rPh>
    <rPh sb="4" eb="5">
      <t>トウ</t>
    </rPh>
    <rPh sb="5" eb="7">
      <t>ショグウ</t>
    </rPh>
    <rPh sb="7" eb="9">
      <t>カイゼン</t>
    </rPh>
    <rPh sb="9" eb="11">
      <t>カサン</t>
    </rPh>
    <phoneticPr fontId="23"/>
  </si>
  <si>
    <t>介護職員等処遇改善加算（Ⅴ）(10)</t>
    <rPh sb="0" eb="2">
      <t>カイゴ</t>
    </rPh>
    <rPh sb="2" eb="4">
      <t>ショクイン</t>
    </rPh>
    <rPh sb="4" eb="5">
      <t>トウ</t>
    </rPh>
    <rPh sb="5" eb="7">
      <t>ショグウ</t>
    </rPh>
    <rPh sb="7" eb="9">
      <t>カイゼン</t>
    </rPh>
    <rPh sb="9" eb="11">
      <t>カサン</t>
    </rPh>
    <phoneticPr fontId="23"/>
  </si>
  <si>
    <t>介護職員等処遇改善加算（Ⅴ）(11)</t>
    <rPh sb="0" eb="2">
      <t>カイゴ</t>
    </rPh>
    <rPh sb="2" eb="4">
      <t>ショクイン</t>
    </rPh>
    <rPh sb="4" eb="5">
      <t>トウ</t>
    </rPh>
    <rPh sb="5" eb="7">
      <t>ショグウ</t>
    </rPh>
    <rPh sb="7" eb="9">
      <t>カイゼン</t>
    </rPh>
    <rPh sb="9" eb="11">
      <t>カサン</t>
    </rPh>
    <phoneticPr fontId="23"/>
  </si>
  <si>
    <t>介護職員等処遇改善加算（Ⅴ）(12)</t>
    <rPh sb="0" eb="2">
      <t>カイゴ</t>
    </rPh>
    <rPh sb="2" eb="4">
      <t>ショクイン</t>
    </rPh>
    <rPh sb="4" eb="5">
      <t>トウ</t>
    </rPh>
    <rPh sb="5" eb="7">
      <t>ショグウ</t>
    </rPh>
    <rPh sb="7" eb="9">
      <t>カイゼン</t>
    </rPh>
    <rPh sb="9" eb="11">
      <t>カサン</t>
    </rPh>
    <phoneticPr fontId="23"/>
  </si>
  <si>
    <t>介護職員等処遇改善加算（Ⅴ）(13)</t>
    <rPh sb="0" eb="2">
      <t>カイゴ</t>
    </rPh>
    <rPh sb="2" eb="4">
      <t>ショクイン</t>
    </rPh>
    <rPh sb="4" eb="5">
      <t>トウ</t>
    </rPh>
    <rPh sb="5" eb="7">
      <t>ショグウ</t>
    </rPh>
    <rPh sb="7" eb="9">
      <t>カイゼン</t>
    </rPh>
    <rPh sb="9" eb="11">
      <t>カサン</t>
    </rPh>
    <phoneticPr fontId="23"/>
  </si>
  <si>
    <t>介護職員等処遇改善加算（Ⅴ）(14)</t>
    <rPh sb="0" eb="2">
      <t>カイゴ</t>
    </rPh>
    <rPh sb="2" eb="4">
      <t>ショクイン</t>
    </rPh>
    <rPh sb="4" eb="5">
      <t>トウ</t>
    </rPh>
    <rPh sb="5" eb="7">
      <t>ショグウ</t>
    </rPh>
    <rPh sb="7" eb="9">
      <t>カイゼン</t>
    </rPh>
    <rPh sb="9" eb="11">
      <t>カサン</t>
    </rPh>
    <phoneticPr fontId="23"/>
  </si>
  <si>
    <t>301 介護福祉施設サービス</t>
    <rPh sb="6" eb="8">
      <t>フクシ</t>
    </rPh>
    <phoneticPr fontId="21"/>
  </si>
  <si>
    <t xml:space="preserve">月平均の入所者数（空床利用型短期入所生活介護の利用者を含む）が運営規程で定めた入所定員を超える
</t>
  </si>
  <si>
    <t xml:space="preserve">入所者に対する介護・看護職員の配置３：１を配置していない
</t>
  </si>
  <si>
    <t xml:space="preserve">入所者に対する看護職員の配置が以下を満たしていない
①（入所者数）～30＝１人以上　②31～50＝２人以上　③51～130＝３人以上　④131～＝３人＋（50人またはそのは数を増すごとに１人）以上
</t>
  </si>
  <si>
    <t xml:space="preserve">介護支援専門員を１人以上配置していない（入所者比100:1を標準）
</t>
  </si>
  <si>
    <t xml:space="preserve">事故発生の防止のための指針の整備をしていない、体制整備をしていない、事故発生防止のための委員会を開催していない、研修を定期的（年２回以上）に実施していない、担当者を置いていない
</t>
  </si>
  <si>
    <t xml:space="preserve">介護福祉施設サービス費又は小規模介護福祉施設サービス費の算定
</t>
  </si>
  <si>
    <t xml:space="preserve">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
</t>
  </si>
  <si>
    <t xml:space="preserve">定員、人員基準に適合
</t>
  </si>
  <si>
    <t xml:space="preserve">サービス提供体制強化加算を算定していない
</t>
  </si>
  <si>
    <t xml:space="preserve">ユニット型介護福祉施設サービス費、又は経過的ユニット型小規模介護福祉施設サービス費の算定
</t>
  </si>
  <si>
    <t xml:space="preserve">定員３０人以上５０人以下（平成30年3月31日までに指定を受けた施設にあっては、31人以上50人以下）
</t>
  </si>
  <si>
    <t xml:space="preserve">定員５１人以上（平成30年3月31日までに指定を受けた施設にあっては、30人又は51人以上）
</t>
  </si>
  <si>
    <t xml:space="preserve">看護職員の数が常勤換算方法で２５又はその端数を増すごとに１以上かつ人員基準配置数＋１以上
</t>
  </si>
  <si>
    <t xml:space="preserve">ユニット型以外を算定
</t>
  </si>
  <si>
    <t xml:space="preserve">ユニット型を算定
</t>
  </si>
  <si>
    <t xml:space="preserve">定員51人以上（平成30年3月31日までに指定を受けた施設にあっては、30人又は51人以上）
</t>
  </si>
  <si>
    <t xml:space="preserve">定員30人以上50人以下（平成30年3月31日までに指定を受けた施設にあっては、31人以上50人以下）
</t>
  </si>
  <si>
    <t xml:space="preserve">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</si>
  <si>
    <t xml:space="preserve">12人を標準とする準ユニットでケアを実施
</t>
  </si>
  <si>
    <t xml:space="preserve">個室的なしつらえ、準ユニットごとに共同生活室の設置
</t>
  </si>
  <si>
    <t xml:space="preserve">日中、準ユニットごとに１人以上の介護・看護職員の配置
</t>
  </si>
  <si>
    <t xml:space="preserve">夜間、深夜に２準ユニットごとに１人以上の介護・看護職員の配置
</t>
  </si>
  <si>
    <t xml:space="preserve">準ユニットごとに常勤のユニットリーダー配置
</t>
  </si>
  <si>
    <t xml:space="preserve">専ら機能訓練指導員の職務に従事する常勤の理学療法士等を１人以上配置
</t>
  </si>
  <si>
    <t xml:space="preserve">入所者数が100人超の場合、専ら機能訓練指導員の職務に従事する理学療法士等を常勤で１人以上配置し、かつ常勤換算方法で、利用者の数を100で除した数以上配置
</t>
  </si>
  <si>
    <t xml:space="preserve">多職種共同による個別機能訓練計画の作成
</t>
  </si>
  <si>
    <t xml:space="preserve">個別機能訓練加算（Ⅰ）を算定
</t>
  </si>
  <si>
    <t xml:space="preserve">個別機能訓練計画の内容等の情報を厚生労働省に提出し、機能訓練の実施に当たって、当該情報その他機能訓練の適切かつ有効な実施のために必要な情報を活用
</t>
  </si>
  <si>
    <t xml:space="preserve">個別機能訓練加算（Ⅱ）を算定
</t>
  </si>
  <si>
    <t xml:space="preserve">口腔衛生管理加算(Ⅱ)及び栄養マネジメント強化加算を算定
</t>
  </si>
  <si>
    <t xml:space="preserve">評価対象者の総数が10人以上である
</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</si>
  <si>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こと
</t>
  </si>
  <si>
    <t xml:space="preserve">評価対象者のADL利得の平均値が1以上
</t>
  </si>
  <si>
    <t xml:space="preserve">評価対象者のADL利得の平均値が３以上
</t>
  </si>
  <si>
    <t xml:space="preserve">若年性認知症利用者ごとに個別に担当者定める
</t>
  </si>
  <si>
    <t xml:space="preserve">利用者に応じた適切なサービス提供
</t>
  </si>
  <si>
    <t xml:space="preserve">認知症行動・心理症状緊急対応加算を算定していない
</t>
  </si>
  <si>
    <t xml:space="preserve">専ら当該施設の職務に従事する常勤の医師１名以上配置
</t>
  </si>
  <si>
    <t xml:space="preserve">入所者数が100人超の場合、専ら当該施設の職務に従事する常勤の医師を１名以上、かつ、医師を入所者の数を100で除した数以上配置
</t>
  </si>
  <si>
    <t xml:space="preserve">認知症入所者が全入所者の1/3以上
</t>
  </si>
  <si>
    <t xml:space="preserve">精神科担当医師が月２回以上定期的に療養指導を実施
</t>
  </si>
  <si>
    <t xml:space="preserve">常勤医師加算の算定
</t>
  </si>
  <si>
    <t xml:space="preserve">視覚、聴覚若しくは言語機能に障害のある者、知的障害者又は精神障害者である入所者（以下「視覚障害者等」）の数が次のいずれかに該当
・15以上
・入所者のうちに占める割合が100分の30以上
</t>
  </si>
  <si>
    <t xml:space="preserve">専ら障害者生活支援員としての職務に従事する常勤職員１名以上配置
</t>
  </si>
  <si>
    <t xml:space="preserve">視覚障害者等が50超の場合は、専ら障害者生活支援員としての職務に従事する常勤職員を１名以上配置、かつ、障害者生活支援員を常勤換算方法で視覚障害者等である入所者の数を50で除した数以上配置
</t>
  </si>
  <si>
    <t xml:space="preserve">入所者のうち、視覚障害者等である入所者の占める割合が100分の50以上
</t>
  </si>
  <si>
    <t xml:space="preserve">専ら障害者生活支援員としての職務に従事する常勤職員２名以上配置
</t>
  </si>
  <si>
    <t xml:space="preserve">視覚障害者等が50超の場合は、専ら障害者生活支援員としての職務に従事する常勤職員を２名以上配置、かつ、障害者生活支援員を常勤換算方法で視覚障害者等である入所者の数を50で除した数に１を加えた数以上配置
</t>
  </si>
  <si>
    <t xml:space="preserve">入院又は外泊をした場合に１月に６日を限度として算定
</t>
  </si>
  <si>
    <t xml:space="preserve">短期入所生活介護のベッドの活用の有無
</t>
  </si>
  <si>
    <t xml:space="preserve">居宅における外泊を認め、居宅サービスを提供する場合に、１月に６日を限度として算定
</t>
  </si>
  <si>
    <t xml:space="preserve">入所した日から起算して30日以内
</t>
  </si>
  <si>
    <t xml:space="preserve">算定期間中の外泊の有無
</t>
  </si>
  <si>
    <t xml:space="preserve">過去３月間の当該施設への入所(自立度判定基準によるⅢ、Ⅳ、Ｍの場合は１月間)
</t>
  </si>
  <si>
    <t xml:space="preserve">30日以上の入院後の再入所
</t>
  </si>
  <si>
    <t xml:space="preserve">厚生労働大臣が定める特別食を必要とする者又は低栄養状態にあると医師が判断した者
</t>
  </si>
  <si>
    <t xml:space="preserve">入所者の同意を得て、管理栄養士が当該入所者の栄養管理に関する情報を提供
・居宅に退所する場合…当該入所者の主治の医師の属する病院又は診療及び介護支援専門員に情報提供
・病院、診療所、他の介護保険施設に入院/入所する場合…当該医療機関等に情報提供
</t>
  </si>
  <si>
    <t xml:space="preserve">栄養管理に係る減算又は栄養マネジメント強化加算を算定していない
</t>
  </si>
  <si>
    <t xml:space="preserve">厚生労働大臣が定める特別食又は嚥下調整食を必要とすると医師が判断した者
</t>
  </si>
  <si>
    <t xml:space="preserve">当該者が退院後に直ちに再度当該施設に入所した場合
</t>
  </si>
  <si>
    <t xml:space="preserve">施設の管理栄養士が当該病院又は診療所の管理栄養士と連携し当該者に関する栄養ケア計画を策定
</t>
  </si>
  <si>
    <t xml:space="preserve">入所期間が１月以上(見込みを含む)
</t>
  </si>
  <si>
    <t xml:space="preserve">（退所後に居宅で生活する場合）
介護支援専門員、生活相談員、看護職員、機能訓練指導員又は医師のいずれかが退所後生活する居宅を訪問し、入所者及び家族に対し相談援助を実施(２回を限度)
</t>
  </si>
  <si>
    <t xml:space="preserve">退所の理由が病院、診療所及び他の介護保険施設への入院・入所、死亡ではない
</t>
  </si>
  <si>
    <t xml:space="preserve">相談援助の実施日、内容の記録の整備
</t>
  </si>
  <si>
    <t xml:space="preserve">（退所後に居宅で生活する場合）
退所後30日以内に介護支援専門員、生活相談員、看護職員、機能訓練指導員、医師のいずれかが居宅を訪問し、入所者及び家族等に対し相談援助を実施
</t>
  </si>
  <si>
    <t xml:space="preserve">（退所後に他の社会福祉施設等（病院、診療所及び介護保険施設を除く）に入所する場合）
当該入所者の同意を得て、退所後30日以内に、当該社会福祉施設等を訪問し、連絡調整、情報提供等を実施
</t>
  </si>
  <si>
    <t xml:space="preserve">入所期間が１月以上
</t>
  </si>
  <si>
    <t xml:space="preserve">（退所後に居宅で生活する場合）
・退所時に入所者及びその家族等に対し退所後の居宅サービス等についての相談援助を実施
・当該入所者の同意を得て、退所日から２週間以内に市町村、老人介護支援センターに対し、利用者の同意を得て介護状況を示す文書による情報提供
</t>
  </si>
  <si>
    <t xml:space="preserve">（退所後に他の社会福祉施設等（病院、診療所及び介護保険施設を除く）に入所する場合）
当該入所者の同意を得て、当該社会福祉施設等に対して介護状況を示す文書にて情報提供
</t>
  </si>
  <si>
    <t xml:space="preserve">退所に先だって居宅介護支援事業者に対し、入所者の同意を得て介護状況を示す文書による情報提供をし、かつ、居宅サービス等の利用に関する調整を実施
</t>
  </si>
  <si>
    <t xml:space="preserve">連携を行った日、内容に関する記録の整備
</t>
  </si>
  <si>
    <t xml:space="preserve">退所後に医療機関に入院
</t>
  </si>
  <si>
    <t xml:space="preserve">当該医療機関に対して、入所者の同意を得て、心身の状況、生活歴等の情報を提供した上で、入所者を紹介
</t>
  </si>
  <si>
    <t xml:space="preserve">協力医療機関との間で、入所者の同意を得て、当該入所者の病歴等の情報を共有する会議を定期的に（概ね月に１回以上※）開催している
※電子的システムにより、入所者の情報が随時確認できる体制が確保されている場合は年３回以上
</t>
  </si>
  <si>
    <t xml:space="preserve">協力医療機関は①～③を満たしている
（満たしていない場合は５単位を算定）
①入所者の病状が急変した場合等において医師又は看護職員が相談対応を行う体制を常時確保している
②当該施設からの診療の求めがあった場合において診療を行う体制を常時確保している
③入所者の病状が急変した場合等において、当該施設の医師又は協力医療機関その他の医療機関の医師が診察を行い、入院を要すると認められた入所者の入院を原則として受け入れる体制を確保している
</t>
  </si>
  <si>
    <t xml:space="preserve">会議の開催状況についてその概要を記録している
</t>
  </si>
  <si>
    <t xml:space="preserve">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
</t>
  </si>
  <si>
    <t xml:space="preserve">低栄養状態にある入所者又は低栄養状態のおそれのある入所者に対して、
・医師、管理栄養士等多職種協働で栄養ケア計画を作成
・栄養管理をするための食事の観察を定期的に行い、当該入所者ごとの栄養状態、心身の状況及び嗜好を踏まえた食事の調整等を実施
</t>
  </si>
  <si>
    <t xml:space="preserve">低栄養状態にある入所者又は低栄養状態のおそれのある入所者以外の入所者に対しても、食事の観察の際に変化を把握し、問題があると認められる場合は、早期に対応
</t>
  </si>
  <si>
    <t xml:space="preserve">入所者ごとの栄養状態等の情報を厚生労働省に提出し、継続的な栄養管理の実施に当たって、当該情報その他継続的な栄養管理の適切かつ有効な実施のために必要な情報を活用
</t>
  </si>
  <si>
    <t xml:space="preserve">栄養管理に係る減算を算定していない
</t>
  </si>
  <si>
    <t xml:space="preserve">現に経管により食事を摂取している者であり、経口による食事摂取のための栄養管理等が必要と医師の指示を受けた者
</t>
  </si>
  <si>
    <t xml:space="preserve">医師、管理栄養士等多職種共同で経口移行計画の作成
</t>
  </si>
  <si>
    <t xml:space="preserve">計画を入所者又は家族に説明、同意
</t>
  </si>
  <si>
    <t xml:space="preserve">計画に基づく栄養管理の実施
</t>
  </si>
  <si>
    <t xml:space="preserve">計画作成日から起算して180日以内
</t>
  </si>
  <si>
    <t xml:space="preserve">経口による食事摂取が一部可能な者であって、医師の指示に基づき継続して経口による食事の摂取を進めるための栄養管理等が必要とされる者に対して、180日を超えても引き続き算定する場合において、おおむね２週間ごとの医師の指示
</t>
  </si>
  <si>
    <t xml:space="preserve">現に経口により食事を摂取する者であって、摂食機能障害を有し、誤嚥が認められる入所者
</t>
  </si>
  <si>
    <t xml:space="preserve">入所者の摂食・嚥下機能が医師の診断により適切に評価
</t>
  </si>
  <si>
    <t xml:space="preserve">誤嚥等が発生した場合の管理体制の整備
</t>
  </si>
  <si>
    <t xml:space="preserve">食形態の配慮等誤嚥防止のための適切な配慮がされている
</t>
  </si>
  <si>
    <t xml:space="preserve">医師、歯科医師等他職種共同で入所者の栄養管理をするための食事の観察及び会議等を実施（月１回以上）
</t>
  </si>
  <si>
    <t xml:space="preserve">医師、歯科医師等多職種共同で経口維持計画の作成
</t>
  </si>
  <si>
    <t xml:space="preserve">計画に従い、医師又は歯科医師の指示を受けた管理栄養士又は栄養士が、栄養管理を実施
</t>
  </si>
  <si>
    <t xml:space="preserve">栄養管理に係る減算又は経口移行加算を算定していない
</t>
  </si>
  <si>
    <t xml:space="preserve">協力歯科医療機関を定めている
</t>
  </si>
  <si>
    <t xml:space="preserve">経口維持加算（Ⅰ）を算定している
</t>
  </si>
  <si>
    <t xml:space="preserve">食事の観察及び会議等に、医師（指定介護老人福祉施設の人員、施設及び設備並びに運営に関する基準第２条第１項に規定する医師を除く）、歯科医師、歯科衛生士又は言語聴覚士が参加している
</t>
  </si>
  <si>
    <t xml:space="preserve">歯科医師又は歯科医師の指示を受けた歯科衛生士の技術的助言及び指導に基づき、入所者の口腔衛生等の管理に係る計画が作成されている
</t>
  </si>
  <si>
    <t xml:space="preserve">歯科医師の指示を受けた歯科衛生士が、入所者に対して口腔衛生等の管理を月２回以上行う
</t>
  </si>
  <si>
    <t xml:space="preserve">歯科衛生士が、入所者に係る口腔衛生等の管理について、介護職員に対し、具体的な技術的助言及び指導を実施
</t>
  </si>
  <si>
    <t xml:space="preserve">歯科衛生士が、入所者の口腔に関する介護職員からの相談等に対応している
</t>
  </si>
  <si>
    <t xml:space="preserve">入所者又は家族等への説明、同意
</t>
  </si>
  <si>
    <t xml:space="preserve">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を作成し保管している
</t>
  </si>
  <si>
    <t xml:space="preserve">歯科衛生士は、当該入所者の口腔の状態により医療保険における対応が必要となる場合には、適切な歯科医療サービスが提供されるよう当該歯科医師及び当該施設への情報提供を行っている
</t>
  </si>
  <si>
    <t xml:space="preserve">口腔衛生管理加算（Ⅰ）の項目すべてに適合している
</t>
  </si>
  <si>
    <t xml:space="preserve">入所者ごとの口腔衛生等の管理に係る情報を厚生労働省に提出
</t>
  </si>
  <si>
    <t xml:space="preserve">口腔衛生の管理の実施に当たって、当該情報その他口腔衛生の管理の適切かつ有効な実施のために必要な情報を活用
</t>
  </si>
  <si>
    <t xml:space="preserve">管理栄養士又は栄養士による食事提供の管理の実施
</t>
  </si>
  <si>
    <t xml:space="preserve">入所者の年齢、心身の状況によって適切な栄養量及び内容の食事提供を実施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</si>
  <si>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</si>
  <si>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療養食の献立表を作成
</t>
  </si>
  <si>
    <t xml:space="preserve">１日につき３回を限度に算定
</t>
  </si>
  <si>
    <t xml:space="preserve">通院の目的が透析である
</t>
  </si>
  <si>
    <t xml:space="preserve">家族や病院等による送迎が困難である等やむを得ない事情によるものである
</t>
  </si>
  <si>
    <t xml:space="preserve">１月に12回以上通院のための送迎を実施
</t>
  </si>
  <si>
    <t xml:space="preserve">入所者に対する注意事項や病状等についての情報共有、曜日や時間帯ごとの医師との連絡方法、診療を依頼する場合の具体的状況等について、配置医師と施設の間で、具体的な取り決めがなされている
</t>
  </si>
  <si>
    <t xml:space="preserve">複数名の配置医師を置いていること、又は配置医師と協力医療機関の医師が連携し、施設の求めに応じて24時間対応できる体制を確保している
</t>
  </si>
  <si>
    <t xml:space="preserve">看護体制加算（Ⅱ）を算定
</t>
  </si>
  <si>
    <t xml:space="preserve">配置医師が当該施設の求めに応じ、配置医師の通常の勤務時間外、早朝、夜間又は深夜に施設を訪問して入所者に対し診療を行い、かつ診療を行った理由を記録している
</t>
  </si>
  <si>
    <t xml:space="preserve">診療の開始時刻が早朝（６時～８時）又は夜間（18時～22時）である
</t>
  </si>
  <si>
    <t xml:space="preserve">診療の開始時刻が深夜（22時～６時）である
</t>
  </si>
  <si>
    <t xml:space="preserve">診療の開始時刻が、早朝・夜間・深夜を除く、配置医師の勤務時間外である
</t>
  </si>
  <si>
    <t xml:space="preserve">医師が医学的知見に基づき回復の見込みがないと診断した者
</t>
  </si>
  <si>
    <t xml:space="preserve">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
</t>
  </si>
  <si>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者
</t>
  </si>
  <si>
    <t xml:space="preserve">常勤の看護師を１名以上配置し、施設の看護職員又は病院等の看護職員との連携により２４時間連絡できる体制を確保
</t>
  </si>
  <si>
    <t xml:space="preserve">看取りに関する指針を定め、入所の際に入所者又はその家族等に内容を説明し同意を得ている
</t>
  </si>
  <si>
    <t xml:space="preserve">医師、生活相談員、看護職員、介護職員、管理栄養士、介護支援専門員その他の職種の者による協議の上、当該施設における看取りの実績等を踏まえ、適宜、看取りに関する指針の見直しを行っている
</t>
  </si>
  <si>
    <t xml:space="preserve">看取りに関する職員研修の実施
</t>
  </si>
  <si>
    <t xml:space="preserve">看取りを行う際に個室又は静養室の利用が可能となるよう配慮
</t>
  </si>
  <si>
    <t xml:space="preserve">（１）死亡日以前３１日以上４５日以内
</t>
  </si>
  <si>
    <t xml:space="preserve">（２）死亡日以前４日以上３０日以内
</t>
  </si>
  <si>
    <t xml:space="preserve">（３）死亡日の前日及び前々日
</t>
  </si>
  <si>
    <t xml:space="preserve">（４）死亡日
</t>
  </si>
  <si>
    <t xml:space="preserve">看取り介護加算（Ⅰ）の要件に加え、配置医師緊急時対応加算の施設基準に該当
</t>
  </si>
  <si>
    <t xml:space="preserve">看取り介護加算（Ⅰ）を算定していない
</t>
  </si>
  <si>
    <t xml:space="preserve">算定日の属する月の前６月間の退所者(在宅・入所相互利用加算対象者を除く)の総数のうち在宅で介護を受けることとなった者(入所期間１月超に限る)の割合が２割超
</t>
  </si>
  <si>
    <t xml:space="preserve">退所日から30日以内に居宅を訪問すること又は居宅介護支援事業者から情報提供を受けることにより、在宅生活が１月以上継続することの確認、記録
</t>
  </si>
  <si>
    <t xml:space="preserve">入所者の家族との連絡調整の実施
</t>
  </si>
  <si>
    <t xml:space="preserve">入所者が希望する居宅介護支援事業者に対し、必要な情報提供、退所後のサービス利用に関する調整の実施
</t>
  </si>
  <si>
    <t xml:space="preserve">算定根拠等の関係書類を整備
</t>
  </si>
  <si>
    <t xml:space="preserve">あらかじめ在宅期間と入所期間（３月限度）を定め、文書による合意を得て当該施設の居室を計画的に利用している者
</t>
  </si>
  <si>
    <t xml:space="preserve">在宅での生活期間中の介護支援専門員と施設の介護支援専門員との間で情報の交換を十分に行い、双方合意の上介護に関する目標及び方針を定め、入所者又は家族等に対して当該目標及び方針の内容を説明し、同意を得ている
</t>
  </si>
  <si>
    <t xml:space="preserve">施設の介護支援専門員、介護職員等、在宅の介護支援専門員等との支援チームの結成
</t>
  </si>
  <si>
    <t xml:space="preserve">おおむね月１回のカンファレンスの実施及び記録の整備
</t>
  </si>
  <si>
    <t xml:space="preserve">入所者総数のうち介護を必要とする認知症の者（日常生活自立度ランクⅢ以上）の割合が2分の1以上
</t>
  </si>
  <si>
    <t xml:space="preserve">認知症介護における専門的な研修修了者を、施設における対象者の数が20人未満の場合は１人以上、対象者が20人以上の場合は、１に当該対象者が19を超えて10又はその端数を増すごとに１を加えた数以上を配置し、チームとしての専門的な認知症ケアを実施
</t>
  </si>
  <si>
    <t xml:space="preserve">従業者に対して認知症ケアに関する留意事項の伝達又は技術的指導に係る会議を定期的に開催
</t>
  </si>
  <si>
    <t xml:space="preserve">認知症チームケア推進加算を算定していない
</t>
  </si>
  <si>
    <t xml:space="preserve">認知症介護の指導に係る専門的な研修修了者を１名以上配置し、施設全体の認知症ケアの指導等を実施
</t>
  </si>
  <si>
    <t xml:space="preserve">介護職員、看護職員ごとの認知症ケアに関する研修計画の作成及び研修の実施又は実施を予定
</t>
  </si>
  <si>
    <t xml:space="preserve">施設における入所者の総数のうち、認知症自立度のランクⅡ、Ⅲ、Ⅳ又はMに該当する者（以下「対象者」という。）の占める割合が２分の１以上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</si>
  <si>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</si>
  <si>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 xml:space="preserve">対象者に対し、個別に認知症の行動・心理症状の評価を計画的に行い、その評価に基づく値を測定し、認知症の行動・心理症状の予防等に資するチームケアを実施している
</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</si>
  <si>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</si>
  <si>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認知症専門ケア加算を算定していない
</t>
  </si>
  <si>
    <t xml:space="preserve">在宅療養者であり、医師が、認知症の行動・心理症状が認められるため、在宅での生活が困難であり、緊急に入所することが適当であると判断した者
</t>
  </si>
  <si>
    <t xml:space="preserve">利用者又は家族の同意
</t>
  </si>
  <si>
    <t xml:space="preserve">退所に向けた施設サービス計画の策定
</t>
  </si>
  <si>
    <t xml:space="preserve">判断した医師名、日付及び利用開始に当たっての留意事項等の記録
</t>
  </si>
  <si>
    <t xml:space="preserve">入所者が入所前１月の間に当該施設に入所したことがない及び過去１月の間に当該加算（他サービスを含む）を算定したことがない
</t>
  </si>
  <si>
    <t xml:space="preserve">病院又は診療所に入院中の者等が直接当該施設へ入所していない
</t>
  </si>
  <si>
    <t xml:space="preserve">個室等、認知症の行動・心理症状の憎悪した者の療養にふさわしい設備を整備している
</t>
  </si>
  <si>
    <t xml:space="preserve">判断した医師による診療録等への症状、判断の内容等の記録
</t>
  </si>
  <si>
    <t xml:space="preserve">入所者ごとに施設入所時に褥瘡の有無を確認するとともに、褥瘡の発生と関連のあるリスクについて、施設入所時に評価し、その後少なくとも３月に１回評価している
</t>
  </si>
  <si>
    <t xml:space="preserve">確認及び評価結果等の情報を厚生労働省に提出し、褥瘡管理の実施に当たって、当該情報その他褥瘡管理の適切かつ有効な実施のために必要な情報を活用している
</t>
  </si>
  <si>
    <t xml:space="preserve">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
</t>
  </si>
  <si>
    <t xml:space="preserve">入所者ごとの褥瘡ケア計画に従い褥瘡管理を実施するとともに、その管理の内容や入所者の状態について定期的に記録している
</t>
  </si>
  <si>
    <t xml:space="preserve">評価に基づき、少なくとも３月に１回、入所者ごとに褥瘡ケア計画を見直している
</t>
  </si>
  <si>
    <t xml:space="preserve">褥瘡ケア計画に基づいたケアを実施する際には、褥瘡ケア・マネジメントの対象となる入所者又はその家族に説明し、その同意を得ている
</t>
  </si>
  <si>
    <t xml:space="preserve">褥瘡マネジメント加算（Ⅰ）の項目全てに適合している
</t>
  </si>
  <si>
    <t xml:space="preserve">入所時に褥瘡が認められた入所者について、当該褥瘡が治癒
</t>
  </si>
  <si>
    <t xml:space="preserve">入所時に褥瘡が発生するリスクがあるとされた入所者について、褥瘡の発生がない
</t>
  </si>
  <si>
    <t xml:space="preserve">要介護状態の軽減の見込みについて、医師又は医師と連携した看護師が施設入所時に評価し、その後少なくとも三月に一回評価する
</t>
  </si>
  <si>
    <t xml:space="preserve">評価結果等の情報を厚生労働省に提出し、排せつ支援の実施に当たって、当該情報その他排せつ支援の適切かつ有効な実施のために必要な情報を活用している
</t>
  </si>
  <si>
    <t xml:space="preserve">評価の結果、排せつに介護を要する入所者であって、適切な対応を行うことにより、要介護状態の軽減が見込まれるものについて、医師、看護師、介護支援専門員その他の職種が共同して、当該入所者が排せつに介護を要する原因を分析し、それに基づいた支援計画を作成し、当該支援計画に基づく支援を継続して実施している
</t>
  </si>
  <si>
    <t xml:space="preserve">評価に基づき、少なくとも三月に一回、入所者ごとに支援計画を見直していること
</t>
  </si>
  <si>
    <t xml:space="preserve">支援計画の実施にあたっては、計画の作成に関与した者が、入所者又はその家族に対し、排せつの状態及び今後の見込み等について説明し、入所者及びその家族の理解と希望を確認している
</t>
  </si>
  <si>
    <t xml:space="preserve">排せつ支援加算（Ⅰ）の項目全てに適合している
</t>
  </si>
  <si>
    <t xml:space="preserve">（一）要介護状態の軽減が見込まれる者について、施設入所時と比較して、排尿又は排便の状態の少なくとも一方が改善するとともにいずれにも悪化がない
</t>
  </si>
  <si>
    <t xml:space="preserve">（二）施設入所時におむつを使用していた者であって要介護状態の軽減が見込まれるものについて、おむつを使用しなくなった
</t>
  </si>
  <si>
    <t xml:space="preserve">（三）施設入所時に尿道カテーテルが留置されていた者であって要介護状態の軽減が見込まれるものについて、尿道カテーテルが抜去された
</t>
  </si>
  <si>
    <t xml:space="preserve">排せつ支援加算（Ⅱ）の（一）及び（二）のいずれにも適合している
</t>
  </si>
  <si>
    <t xml:space="preserve">医師が入所者ごとに、施設入所時に自立支援に係る医学的評価を行い、その後少なくとも３月に１回医学的評価の見直しを実施
</t>
  </si>
  <si>
    <t xml:space="preserve">医学的評価の結果等の情報を厚生労働省に提出し、自立支援の促進に当たって、当該情報その他自立支援の適切かつ有効な促進のために必要な情報を活用している
</t>
  </si>
  <si>
    <t xml:space="preserve">自立支援の促進が必要であるとされた入所者ごとに、医師等が多職種共同で支援計画を策定し、支援計画に従ったケアを実施している
</t>
  </si>
  <si>
    <t xml:space="preserve">少なくとも３月に１回支援計画を見直す
</t>
  </si>
  <si>
    <t xml:space="preserve">医師が支援計画の策定等に参加
</t>
  </si>
  <si>
    <t xml:space="preserve">入所者ごとのＡＤＬ値、栄養状態、口腔機能、認知症の状況その他の入所者の心身の状況等に係る基本的な情報を厚生労働省に提出している
</t>
  </si>
  <si>
    <t xml:space="preserve">必要に応じて施設サービス計画を見直し、サービスの提供に当たって必要な情報を活用
</t>
  </si>
  <si>
    <t xml:space="preserve">入所者ごとのＡＤＬ値、栄養状態、口腔機能、認知症の状況その他の入所者の心身の状況等に係る基本的な情報に加えて、入所者ごとの疾病の状況等の情報を厚生労働省に提出
</t>
  </si>
  <si>
    <t xml:space="preserve">必要に応じて施設サービス計画を見直すなど、上述の情報その他サービスを適切かつ有効に提供するために必要な情報を活用
</t>
  </si>
  <si>
    <t xml:space="preserve">施設基準第35条第1項に規定する基準に適合
</t>
  </si>
  <si>
    <t xml:space="preserve">担当者が安全対策に係る外部の研修を受けている
</t>
  </si>
  <si>
    <t xml:space="preserve">安全管理部門を設置、安全対策を実施する体制を整備
</t>
  </si>
  <si>
    <t xml:space="preserve">第二種協定指定医療機関との間で、新興感染症の発生時等の対応を行う体制を確保している
</t>
  </si>
  <si>
    <t xml:space="preserve">施設基準第28条第1項本文（同基準第49条において準用する場合を含む。）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</si>
  <si>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</si>
  <si>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</si>
  <si>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 xml:space="preserve">厚生労働大臣が定める感染症に感染した際に、相談対応、診療、入院調整等を行う医療機関を確保し、かつ、当該感染症に感染した入所者に対し、適切な感染対策を行ったうえでサービス提供を実施している
</t>
  </si>
  <si>
    <t xml:space="preserve">厚生労働大臣が定めた感染症に感染した利用者に対し、１月に１回、連続した５日を限度として算定
</t>
  </si>
  <si>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</si>
  <si>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</si>
  <si>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</si>
  <si>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</si>
  <si>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事業年度ごとに①、③及び④の取組に関する実績を厚生労働省に報告している
</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</si>
  <si>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</si>
  <si>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事業年度ごとに①及び②の取組に関する実績を厚生労働省に報告している
</t>
  </si>
  <si>
    <t xml:space="preserve">サービス提供体制強化加算（Ⅱ）又は（Ⅲ）を算定していない
</t>
  </si>
  <si>
    <t xml:space="preserve">日常生活継続支援加算を算定してしていない
</t>
  </si>
  <si>
    <t xml:space="preserve">サービス提供体制強化加算（Ⅰ）又は（Ⅲ）を算定していない
</t>
  </si>
  <si>
    <t xml:space="preserve">サービス提供体制強化加算（Ⅰ）又は（Ⅱ）を算定していない
</t>
  </si>
  <si>
    <t xml:space="preserve">(一)仮に介護職員等処遇改善加算(Ⅳ)を算定した場合に算定することが見込まれる額の1/2以上を基本給又は毎月支払われる手当に充てるものであること
</t>
  </si>
  <si>
    <t xml:space="preserve">(二)経験・技能のある介護職員のうち１人は、賃金改善後の賃金の見込額が年額440万円以上であること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</si>
  <si>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</si>
  <si>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</si>
  <si>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</si>
  <si>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</si>
  <si>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</si>
  <si>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</si>
  <si>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</si>
  <si>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</si>
  <si>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</si>
  <si>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</si>
  <si>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サービス提供体制強化加算(Ⅰ)(Ⅱ）又は日常生活継続支援加算(Ⅰ)(Ⅱ）を算定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</si>
  <si>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</si>
  <si>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</si>
  <si>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</si>
  <si>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</si>
  <si>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</si>
  <si>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</si>
  <si>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</si>
  <si>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</si>
  <si>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</si>
  <si>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</si>
  <si>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</si>
  <si>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</si>
  <si>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</si>
  <si>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</si>
  <si>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</si>
  <si>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</si>
  <si>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</si>
  <si>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</si>
  <si>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</si>
  <si>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</si>
  <si>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</si>
  <si>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</si>
  <si>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介護職員等特定処遇改善加算を算定せず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</si>
  <si>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</si>
  <si>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</si>
  <si>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介護職員等特定処遇改善加算を算定せず
介護職員等ベースアップ等支援加算を算定
</t>
  </si>
  <si>
    <t xml:space="preserve">令和６年５月31日において、
介護職員処遇改善加算(Ⅲ)を算定
介護職員等特定処遇改善加算を算定せず
介護職員等ベースアップ等支援加算を算定せず
</t>
  </si>
  <si>
    <t>所轄庁
確認欄</t>
    <rPh sb="0" eb="3">
      <t>ショカツチョウ</t>
    </rPh>
    <rPh sb="4" eb="6">
      <t>カクニン</t>
    </rPh>
    <rPh sb="6" eb="7">
      <t>ラン</t>
    </rPh>
    <phoneticPr fontId="21"/>
  </si>
  <si>
    <t>■</t>
    <phoneticPr fontId="21"/>
  </si>
  <si>
    <t>×</t>
    <phoneticPr fontId="21"/>
  </si>
  <si>
    <t>○</t>
    <phoneticPr fontId="21"/>
  </si>
  <si>
    <t>△</t>
    <phoneticPr fontId="21"/>
  </si>
  <si>
    <t>非該当</t>
    <rPh sb="0" eb="1">
      <t>ヒ</t>
    </rPh>
    <rPh sb="1" eb="3">
      <t>ガイトウ</t>
    </rPh>
    <phoneticPr fontId="21"/>
  </si>
  <si>
    <t>他</t>
    <rPh sb="0" eb="1">
      <t>ホカ</t>
    </rPh>
    <phoneticPr fontId="21"/>
  </si>
  <si>
    <t>評価</t>
    <rPh sb="0" eb="2">
      <t>ヒョウカ</t>
    </rPh>
    <phoneticPr fontId="21"/>
  </si>
  <si>
    <t>発見した事実等</t>
    <phoneticPr fontId="21"/>
  </si>
  <si>
    <t>調査対象選定</t>
    <rPh sb="0" eb="6">
      <t>チョウサタイショウセンテイ</t>
    </rPh>
    <phoneticPr fontId="21"/>
  </si>
  <si>
    <t>生活機能向上連携加算（Ⅰ）</t>
  </si>
  <si>
    <t>個別機能訓練加算（Ⅱ）</t>
  </si>
  <si>
    <t>退所後訪問相談援助加算</t>
  </si>
  <si>
    <t>自立支援促進加算</t>
  </si>
  <si>
    <t>科学的介護推進体制加算（Ⅰ）</t>
  </si>
  <si>
    <t>科学的介護推進体制加算（Ⅱ）</t>
  </si>
  <si>
    <t>サービス提供体制強化加算（Ⅱ）</t>
  </si>
  <si>
    <t>.</t>
  </si>
  <si>
    <t>.</t>
    <phoneticPr fontId="21"/>
  </si>
  <si>
    <t>調査対象</t>
    <rPh sb="0" eb="2">
      <t>チョウサ</t>
    </rPh>
    <rPh sb="2" eb="4">
      <t>タイショウ</t>
    </rPh>
    <phoneticPr fontId="21"/>
  </si>
  <si>
    <t>○</t>
  </si>
  <si>
    <t>開始行</t>
    <rPh sb="0" eb="2">
      <t>カイシ</t>
    </rPh>
    <rPh sb="2" eb="3">
      <t>ギョウ</t>
    </rPh>
    <phoneticPr fontId="21"/>
  </si>
  <si>
    <t>終了行</t>
    <rPh sb="0" eb="2">
      <t>シュウリョウ</t>
    </rPh>
    <rPh sb="2" eb="3">
      <t>ギョウ</t>
    </rPh>
    <phoneticPr fontId="21"/>
  </si>
  <si>
    <t xml:space="preserve">（②利用者数、入所者数の合計数が26人以上60人以下）
看護・介護職員が2人未満
</t>
  </si>
  <si>
    <t xml:space="preserve">（③利用者数、入所者数の合計数が61人以上80人以下）
看護・介護職員が3人未満
</t>
  </si>
  <si>
    <t xml:space="preserve">（④利用者数、入所者数の合計数が81人以上100人以下）
看護・介護職員が4人未満
</t>
  </si>
  <si>
    <t xml:space="preserve">（⑤利用者数、入所者数の合計数が101人以上）
看護・介護職員が「4人に、利用者と入所者の合計数が100を超えて25人又はその端数を増す毎に1を加えた数」未満
</t>
    <rPh sb="29" eb="31">
      <t>ショクイン</t>
    </rPh>
    <rPh sb="41" eb="44">
      <t>ニュウショシャ</t>
    </rPh>
    <rPh sb="45" eb="47">
      <t>ゴウケイ</t>
    </rPh>
    <rPh sb="47" eb="48">
      <t>カズ</t>
    </rPh>
    <phoneticPr fontId="21"/>
  </si>
  <si>
    <t xml:space="preserve">定員超過利用・人員基準欠如が発生していない。
</t>
  </si>
  <si>
    <t xml:space="preserve">看護職員の数が、①常勤換算方法で、入所者の数が２５又はその端数を増すごとに１以上、かつ②人員基準配置数＋１以上
</t>
    <rPh sb="17" eb="20">
      <t>ニュウショシャ</t>
    </rPh>
    <rPh sb="21" eb="22">
      <t>カズ</t>
    </rPh>
    <phoneticPr fontId="23"/>
  </si>
  <si>
    <t xml:space="preserve">当該事業所の看護職員により、又は病院、診療所若しくは訪問看護ステーションの看護職員との連携により、24時間連絡できる体制を確保している。
</t>
  </si>
  <si>
    <t xml:space="preserve">当該事業所の看護職員により、又は病院、診療所若しくは訪問看護ステーションの看護職員との連携により、24時間連絡できる体制を確保している。
</t>
    <phoneticPr fontId="23"/>
  </si>
  <si>
    <r>
      <t>点検結果</t>
    </r>
    <r>
      <rPr>
        <sz val="8"/>
        <rFont val="ＭＳ ゴシック"/>
        <family val="3"/>
        <charset val="128"/>
      </rPr>
      <t xml:space="preserve">
(■×で示す)</t>
    </r>
    <rPh sb="0" eb="2">
      <t>テンケン</t>
    </rPh>
    <rPh sb="2" eb="4">
      <t>ケッカ</t>
    </rPh>
    <rPh sb="9" eb="10">
      <t>シメ</t>
    </rPh>
    <phoneticPr fontId="21"/>
  </si>
  <si>
    <t>夜勤減算（ユニット型）</t>
    <rPh sb="0" eb="2">
      <t>ヤキン</t>
    </rPh>
    <rPh sb="2" eb="4">
      <t>ゲンサン</t>
    </rPh>
    <rPh sb="9" eb="10">
      <t>ガタ</t>
    </rPh>
    <phoneticPr fontId="23"/>
  </si>
  <si>
    <t xml:space="preserve">ⅰ夜勤時間帯を通じて、利用者の動向を検知できる見守り機器を利用者の数以上設置
</t>
  </si>
  <si>
    <t>設置</t>
    <rPh sb="0" eb="2">
      <t>セッチ</t>
    </rPh>
    <phoneticPr fontId="21"/>
  </si>
  <si>
    <t xml:space="preserve">ⅱ 夜勤時間帯を通じて、夜勤を行う全ての介護職員又は看護職員が情報通信機器を使用（職員同士の連携促進）
</t>
  </si>
  <si>
    <t xml:space="preserve">(1) 夜勤を行う職員による利用者の安全及びケアの質の確保
</t>
  </si>
  <si>
    <t xml:space="preserve">(2) 夜勤を行う職員の負担の軽減及び勤務状況への配慮
</t>
  </si>
  <si>
    <t xml:space="preserve">(3) 夜勤時間帯における緊急時の体制整備
</t>
  </si>
  <si>
    <t xml:space="preserve">(4) 見守り機器等の定期的な点検
</t>
  </si>
  <si>
    <t xml:space="preserve">(5) 見守り機器等を安全かつ有効に活用するための職員研修
</t>
  </si>
  <si>
    <t>夜勤減算（従来型）</t>
    <rPh sb="0" eb="2">
      <t>ヤキン</t>
    </rPh>
    <rPh sb="2" eb="4">
      <t>ゲンサン</t>
    </rPh>
    <rPh sb="5" eb="8">
      <t>ジュウライガタ</t>
    </rPh>
    <phoneticPr fontId="21"/>
  </si>
  <si>
    <t xml:space="preserve">＜一　指定短期入所生活介護事業所（ユニット型を除く）を併設する場合＞
</t>
    <rPh sb="3" eb="5">
      <t>シテイ</t>
    </rPh>
    <rPh sb="5" eb="9">
      <t>タンキニュウショ</t>
    </rPh>
    <rPh sb="9" eb="13">
      <t>セイカツカイゴ</t>
    </rPh>
    <rPh sb="13" eb="16">
      <t>ジギョウショ</t>
    </rPh>
    <rPh sb="21" eb="22">
      <t>ガタ</t>
    </rPh>
    <rPh sb="23" eb="24">
      <t>ノゾ</t>
    </rPh>
    <rPh sb="27" eb="29">
      <t>ヘイセツ</t>
    </rPh>
    <rPh sb="31" eb="33">
      <t>バアイ</t>
    </rPh>
    <phoneticPr fontId="21"/>
  </si>
  <si>
    <t xml:space="preserve">＜一以外のユニット型指定介護老人福祉施設の場合＞
２のユニット毎に介護・看護職員が１未満
</t>
    <rPh sb="12" eb="16">
      <t>カイゴロウジン</t>
    </rPh>
    <rPh sb="16" eb="20">
      <t>フクシシセツ</t>
    </rPh>
    <rPh sb="21" eb="23">
      <t>バアイ</t>
    </rPh>
    <rPh sb="38" eb="40">
      <t>ショクイン</t>
    </rPh>
    <phoneticPr fontId="21"/>
  </si>
  <si>
    <t xml:space="preserve">（①利用者数、入所者数の合計数が25人以下）
看護・介護職員が1人未満
</t>
    <phoneticPr fontId="23"/>
  </si>
  <si>
    <t>□</t>
    <phoneticPr fontId="23"/>
  </si>
  <si>
    <t>夜勤減算（従来型）</t>
    <rPh sb="0" eb="2">
      <t>ヤキン</t>
    </rPh>
    <rPh sb="2" eb="4">
      <t>ゲンサン</t>
    </rPh>
    <phoneticPr fontId="21"/>
  </si>
  <si>
    <t>夜勤減算（ユニット型）</t>
    <rPh sb="0" eb="2">
      <t>ヤキン</t>
    </rPh>
    <rPh sb="2" eb="4">
      <t>ゲンサン</t>
    </rPh>
    <phoneticPr fontId="21"/>
  </si>
  <si>
    <t xml:space="preserve">＜二　指定短期入所生活介護事業所（ユニット型）を併設する場合＞
利用者、入所者の合計数が２０又はその端数を増す毎に看護・介護職員が１未満
</t>
    <rPh sb="1" eb="2">
      <t>ニ</t>
    </rPh>
    <rPh sb="3" eb="5">
      <t>シテイ</t>
    </rPh>
    <rPh sb="5" eb="9">
      <t>タンキニュウショ</t>
    </rPh>
    <rPh sb="9" eb="13">
      <t>セイカツカイゴ</t>
    </rPh>
    <rPh sb="13" eb="16">
      <t>ジギョウショ</t>
    </rPh>
    <rPh sb="21" eb="22">
      <t>ガタ</t>
    </rPh>
    <rPh sb="24" eb="26">
      <t>ヘイセツ</t>
    </rPh>
    <rPh sb="28" eb="30">
      <t>バアイ</t>
    </rPh>
    <phoneticPr fontId="21"/>
  </si>
  <si>
    <t xml:space="preserve">介護福祉士の配置が下記①②のいずれかに該当する。
</t>
    <rPh sb="6" eb="8">
      <t>ハイチ</t>
    </rPh>
    <rPh sb="9" eb="11">
      <t>カキ</t>
    </rPh>
    <rPh sb="19" eb="21">
      <t>ガイトウ</t>
    </rPh>
    <phoneticPr fontId="23"/>
  </si>
  <si>
    <t xml:space="preserve">夜勤職員の配置が、下記(あ)(い)(う)のいずれかに該当する。
</t>
    <rPh sb="5" eb="7">
      <t>ハイチ</t>
    </rPh>
    <rPh sb="9" eb="11">
      <t>カキ</t>
    </rPh>
    <rPh sb="26" eb="28">
      <t>ガイトウ</t>
    </rPh>
    <phoneticPr fontId="23"/>
  </si>
  <si>
    <t xml:space="preserve">入所者ごとに、理学療法士等が、個別機能訓練計画の内容等の情報その他機能訓練の適切かつ有効な実施のために必要な情報、入所者の口腔の健康状態に関する情報及び入所者の栄養状態に関する情報を相互に共有
</t>
    <phoneticPr fontId="23"/>
  </si>
  <si>
    <t xml:space="preserve">共有した情報を踏まえ、必要に応じて個別機能訓練計画の見直しを行い、当該見直しの内容について、理学療法士等の関係職種間で共有
</t>
    <phoneticPr fontId="23"/>
  </si>
  <si>
    <t xml:space="preserve">（退所後に他の社会福祉施設等（病院、診療所及び介護保険施設を除く）に入所する場合）
当該入所者の同意を得て、当該社会福祉施設等を訪問し、連絡調整、情報提供等を実施
</t>
    <phoneticPr fontId="23"/>
  </si>
  <si>
    <t xml:space="preserve">※次のⅰからⅳ要件のいずれにも適合する場合は、上記②～⑤による算出数の１０分の８とする。
</t>
    <rPh sb="23" eb="25">
      <t>ジョウキ</t>
    </rPh>
    <rPh sb="31" eb="33">
      <t>サンシュツ</t>
    </rPh>
    <rPh sb="33" eb="34">
      <t>カズ</t>
    </rPh>
    <phoneticPr fontId="21"/>
  </si>
  <si>
    <t xml:space="preserve">ⅳ 短期入所の利用者数と、施設入所者数の合計数が６０以下の場合は１以上の介護職員又は看護職員が、また６１以上の場合は２以上の介護職員又は看護職員が、夜勤時間帯を通じて常時配置
</t>
    <rPh sb="2" eb="4">
      <t>タンキ</t>
    </rPh>
    <rPh sb="4" eb="6">
      <t>ニュウショ</t>
    </rPh>
    <rPh sb="7" eb="10">
      <t>リヨウシャ</t>
    </rPh>
    <rPh sb="10" eb="11">
      <t>カズ</t>
    </rPh>
    <rPh sb="13" eb="15">
      <t>シセツ</t>
    </rPh>
    <phoneticPr fontId="23"/>
  </si>
  <si>
    <t xml:space="preserve">下記のいずれかに該当する。
</t>
    <rPh sb="0" eb="2">
      <t>カキ</t>
    </rPh>
    <rPh sb="8" eb="10">
      <t>ガイトウ</t>
    </rPh>
    <phoneticPr fontId="23"/>
  </si>
  <si>
    <t xml:space="preserve">(1) 介護職員の総数のうち、介護福祉士の占める割合が100分の80以上
</t>
    <phoneticPr fontId="23"/>
  </si>
  <si>
    <t xml:space="preserve">(2) 介護職員の総数のうち、勤続年数10年以上の介護福祉士の割合が100分の35以上
</t>
    <phoneticPr fontId="23"/>
  </si>
  <si>
    <t xml:space="preserve">下記(1)(2)のいずれかに該当する。
</t>
    <rPh sb="0" eb="2">
      <t>カキ</t>
    </rPh>
    <rPh sb="14" eb="16">
      <t>ガイトウ</t>
    </rPh>
    <phoneticPr fontId="23"/>
  </si>
  <si>
    <t xml:space="preserve">下記(1)(2)(3)のいずれかに該当する。
</t>
    <rPh sb="0" eb="2">
      <t>カキ</t>
    </rPh>
    <rPh sb="17" eb="19">
      <t>ガイトウ</t>
    </rPh>
    <phoneticPr fontId="23"/>
  </si>
  <si>
    <t xml:space="preserve">(1)介護職員の総数のうち、介護福祉士の占める割合が100分の50以上
</t>
    <phoneticPr fontId="23"/>
  </si>
  <si>
    <t xml:space="preserve">(2)看護・介護職員の総数のうち、常勤職員の占める割合が100分の75以上
</t>
    <phoneticPr fontId="23"/>
  </si>
  <si>
    <t xml:space="preserve">(3)入所者に直接提供する職員の総数のうち、勤続年数７年以上の者の占める割合が100分の30以上
</t>
    <phoneticPr fontId="23"/>
  </si>
  <si>
    <t>適合</t>
    <rPh sb="0" eb="2">
      <t>テキゴウ</t>
    </rPh>
    <phoneticPr fontId="23"/>
  </si>
  <si>
    <t>□</t>
    <phoneticPr fontId="23"/>
  </si>
  <si>
    <t xml:space="preserve">ユニットごとに常勤のユニットリーダーを配置していない
</t>
    <phoneticPr fontId="23"/>
  </si>
  <si>
    <t xml:space="preserve">栄養士又は管理栄養士を１名以上配置していない
</t>
    <phoneticPr fontId="23"/>
  </si>
  <si>
    <t xml:space="preserve">入所者の状態に応じた栄養管理を計画的に実施していない
</t>
    <phoneticPr fontId="23"/>
  </si>
  <si>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1"/>
  </si>
  <si>
    <t xml:space="preserve">⑤　前12月間に労働関係の法令に違反し、罰金以上の刑
</t>
    <rPh sb="8" eb="10">
      <t>ロウドウ</t>
    </rPh>
    <rPh sb="10" eb="12">
      <t>カンケイ</t>
    </rPh>
    <phoneticPr fontId="21"/>
  </si>
  <si>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1"/>
  </si>
  <si>
    <t xml:space="preserve">介護職員等処遇改善加算(Ⅰ)の①(ただし(一)(二)に係る部分を除く)、②から⑥まで及び⑧のいずれにも適合すること
</t>
  </si>
  <si>
    <t>【使用説明書】</t>
    <rPh sb="1" eb="3">
      <t>シヨウ</t>
    </rPh>
    <rPh sb="3" eb="6">
      <t>セツメイショ</t>
    </rPh>
    <phoneticPr fontId="2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</si>
  <si>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</si>
  <si>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1"/>
  </si>
  <si>
    <t>・しかし自己点検において「■」となっていれば、当該行は、塗りつぶされません。</t>
    <rPh sb="4" eb="8">
      <t>ジコテンケン</t>
    </rPh>
    <rPh sb="23" eb="25">
      <t>トウガイ</t>
    </rPh>
    <rPh sb="25" eb="26">
      <t>ギョウ</t>
    </rPh>
    <rPh sb="28" eb="29">
      <t>ヌ</t>
    </rPh>
    <phoneticPr fontId="2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</si>
  <si>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1"/>
  </si>
  <si>
    <t>・そのF列やG列でフィルターをすれば、講評もれを防ぐことができます。</t>
    <rPh sb="4" eb="5">
      <t>レツ</t>
    </rPh>
    <rPh sb="7" eb="8">
      <t>レツ</t>
    </rPh>
    <rPh sb="19" eb="21">
      <t>コウヒョウ</t>
    </rPh>
    <rPh sb="24" eb="25">
      <t>フセ</t>
    </rPh>
    <phoneticPr fontId="2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</si>
  <si>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1"/>
  </si>
  <si>
    <t xml:space="preserve">＜三　一又は二以外の場合＞
一の点検事項を満たさない
</t>
    <rPh sb="1" eb="2">
      <t>サン</t>
    </rPh>
    <rPh sb="3" eb="4">
      <t>イチ</t>
    </rPh>
    <rPh sb="4" eb="5">
      <t>マタ</t>
    </rPh>
    <rPh sb="6" eb="7">
      <t>ニ</t>
    </rPh>
    <rPh sb="7" eb="9">
      <t>イガイ</t>
    </rPh>
    <rPh sb="10" eb="12">
      <t>バアイ</t>
    </rPh>
    <rPh sb="14" eb="15">
      <t>イチ</t>
    </rPh>
    <rPh sb="16" eb="20">
      <t>テンケンジコウ</t>
    </rPh>
    <rPh sb="21" eb="22">
      <t>ミ</t>
    </rPh>
    <phoneticPr fontId="23"/>
  </si>
  <si>
    <t xml:space="preserve">＜一　指定短期入所生活介護事業所（ユニット型を除く）を併設する場合＞
利用者、入所者の合計数が２０又はその端数を増す毎に看護・介護職員が１未満
</t>
    <rPh sb="3" eb="5">
      <t>シテイ</t>
    </rPh>
    <rPh sb="5" eb="9">
      <t>タンキニュウショ</t>
    </rPh>
    <rPh sb="9" eb="13">
      <t>セイカツカイゴ</t>
    </rPh>
    <rPh sb="13" eb="16">
      <t>ジギョウショ</t>
    </rPh>
    <rPh sb="21" eb="22">
      <t>ガタ</t>
    </rPh>
    <rPh sb="23" eb="24">
      <t>ノゾ</t>
    </rPh>
    <rPh sb="27" eb="29">
      <t>ヘイセツ</t>
    </rPh>
    <rPh sb="31" eb="33">
      <t>バアイ</t>
    </rPh>
    <phoneticPr fontId="21"/>
  </si>
  <si>
    <t xml:space="preserve">日中ユニットごとに常時１名以上の介護又は看護職員を配置していない
</t>
    <phoneticPr fontId="23"/>
  </si>
  <si>
    <t xml:space="preserve">常勤の看護師を１名以上配置している。
</t>
    <rPh sb="3" eb="6">
      <t>カンゴシ</t>
    </rPh>
    <phoneticPr fontId="23"/>
  </si>
  <si>
    <t xml:space="preserve">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
</t>
    <phoneticPr fontId="23"/>
  </si>
  <si>
    <t xml:space="preserve">個別機能訓練計画に基づき、利用者の身体機能又は生活機能の向上を目的とする機能訓練の項目を準備し、機能訓練指導員等が利用者の心身の状況に応じた機能訓練を適切に提供している
</t>
    <phoneticPr fontId="23"/>
  </si>
  <si>
    <t xml:space="preserve">個別機能訓練計画の進捗状況等を３月ごとに１回以上評価する
</t>
    <phoneticPr fontId="23"/>
  </si>
  <si>
    <t xml:space="preserve">利用者又はその家族に対し、機能訓練の内容と個別機能訓練計画の進捗状況等を説明し、必要に応じて訓練内容の見直し等を行っている
</t>
    <phoneticPr fontId="23"/>
  </si>
  <si>
    <t xml:space="preserve">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
</t>
    <phoneticPr fontId="23"/>
  </si>
  <si>
    <t xml:space="preserve">個別機能訓練計画の進捗状況等を３月ごとに１回以上評価し、利用者又はその家族に対し、機能訓練の内容と個別機能訓練計画の進捗状況等を説明し、必要に応じて訓練内容の見直し等を行っている
</t>
    <phoneticPr fontId="23"/>
  </si>
  <si>
    <t xml:space="preserve">退所の理由が病院、診療所、他の介護保険施設への入院・入所、死亡ではない
</t>
    <phoneticPr fontId="23"/>
  </si>
  <si>
    <t xml:space="preserve">提供する指定介護福祉施設サービスの質の向上に資する取組を実施
</t>
    <phoneticPr fontId="23"/>
  </si>
  <si>
    <t xml:space="preserve">介護職員の総数のうち介護福祉士の占める割合が100分の60以上
</t>
    <phoneticPr fontId="23"/>
  </si>
  <si>
    <t xml:space="preserve">認知症の行動・心理症状の予防等に資する認知症介護に係る専門的な研修を修了している者（「認知症実践リーダー研修」かつ認知症チームケア推進研修を修了している者）を１名以上配置し、かつ、複数人の介護職員から成る認知症の行動・心理症状に対応するチームを組んでいる
</t>
    <rPh sb="67" eb="69">
      <t>ケンシュウ</t>
    </rPh>
    <phoneticPr fontId="23"/>
  </si>
  <si>
    <t>事業所名：</t>
    <rPh sb="0" eb="3">
      <t>ジギョウショ</t>
    </rPh>
    <rPh sb="3" eb="4">
      <t>ナ</t>
    </rPh>
    <phoneticPr fontId="21"/>
  </si>
  <si>
    <t>〔　　　　　　　　　〕</t>
    <phoneticPr fontId="21"/>
  </si>
  <si>
    <r>
      <t>備考</t>
    </r>
    <r>
      <rPr>
        <sz val="8"/>
        <rFont val="ＭＳ Ｐゴシック"/>
        <family val="3"/>
        <charset val="128"/>
      </rPr>
      <t xml:space="preserve">
（不備の場合の改善方法など）</t>
    </r>
    <rPh sb="0" eb="2">
      <t>ビコウ</t>
    </rPh>
    <rPh sb="4" eb="6">
      <t>フビ</t>
    </rPh>
    <rPh sb="7" eb="9">
      <t>バアイ</t>
    </rPh>
    <phoneticPr fontId="21"/>
  </si>
  <si>
    <t>↑10分の8として該当か確認する</t>
    <rPh sb="9" eb="11">
      <t>ガイトウ</t>
    </rPh>
    <rPh sb="12" eb="14">
      <t>カクニン</t>
    </rPh>
    <phoneticPr fontId="21"/>
  </si>
  <si>
    <t xml:space="preserve">身体的拘束等を行う場合の記録
</t>
  </si>
  <si>
    <t>未整備</t>
    <rPh sb="0" eb="3">
      <t>ミセイビ</t>
    </rPh>
    <phoneticPr fontId="26"/>
  </si>
  <si>
    <t xml:space="preserve">身体的拘束等の適正化のための対策を検討する委員会を３月に１回以上開催
</t>
  </si>
  <si>
    <t>未実施</t>
    <rPh sb="0" eb="3">
      <t>ミジッシ</t>
    </rPh>
    <phoneticPr fontId="26"/>
  </si>
  <si>
    <t xml:space="preserve">身体的拘束等の適正化のための指針を整備
</t>
  </si>
  <si>
    <t xml:space="preserve">身体的拘束等の適正化のための研修を定期的に（年２回以上）に開催
</t>
  </si>
  <si>
    <t>いずれか該当</t>
    <rPh sb="4" eb="6">
      <t>ガイトウ</t>
    </rPh>
    <phoneticPr fontId="21"/>
  </si>
  <si>
    <t xml:space="preserve">虐待防止のための委員会を定期的に開催し、その結果を従業者に周知
</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</si>
  <si>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</si>
  <si>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</si>
  <si>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</si>
  <si>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</si>
  <si>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</si>
  <si>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</si>
  <si>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</si>
  <si>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</si>
  <si>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</si>
  <si>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
</t>
    <rPh sb="60" eb="63">
      <t>リヨウシャ</t>
    </rPh>
    <rPh sb="64" eb="67">
      <t>アンゼンナラ</t>
    </rPh>
    <rPh sb="69" eb="71">
      <t>カイゴ</t>
    </rPh>
    <rPh sb="76" eb="77">
      <t>シツ</t>
    </rPh>
    <rPh sb="78" eb="80">
      <t>カクホ</t>
    </rPh>
    <rPh sb="80" eb="81">
      <t>オヨ</t>
    </rPh>
    <rPh sb="82" eb="84">
      <t>ショクイン</t>
    </rPh>
    <rPh sb="85" eb="89">
      <t>フタンケイゲン</t>
    </rPh>
    <rPh sb="90" eb="91">
      <t>シ</t>
    </rPh>
    <rPh sb="93" eb="95">
      <t>ホウサク</t>
    </rPh>
    <rPh sb="96" eb="98">
      <t>ケントウ</t>
    </rPh>
    <phoneticPr fontId="21"/>
  </si>
  <si>
    <t xml:space="preserve">①　介護福祉士を常勤換算で、入所者の数が６又はその端数を増すごとに１以上配置している。
</t>
    <phoneticPr fontId="23"/>
  </si>
  <si>
    <t xml:space="preserve">②　次に掲げる規定のいずれにも適合し、かつ介護福祉士を常勤換算方法で、入所者の数が７又はその端数を増すごとに１以上配置している。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t>
    <rPh sb="57" eb="59">
      <t>ハイチ</t>
    </rPh>
    <phoneticPr fontId="23"/>
  </si>
  <si>
    <t xml:space="preserve">(あ)夜勤を行う看護職員又は介護職員を、夜勤減算とならない数（以下、本項で「最低基準」という）に１を加えた数以上配置している。
</t>
    <rPh sb="31" eb="33">
      <t>イカ</t>
    </rPh>
    <rPh sb="34" eb="36">
      <t>ホンコウ</t>
    </rPh>
    <rPh sb="38" eb="40">
      <t>サイテイ</t>
    </rPh>
    <rPh sb="40" eb="42">
      <t>キジュン</t>
    </rPh>
    <phoneticPr fontId="23"/>
  </si>
  <si>
    <t xml:space="preserve">(い)見守り機器を活用し、下記①②を全て満たし、夜勤を行う看護職員又は介護職員を、最低基準＋0.9以上配置している。
①見守り機器を入所者数の100分の10以上設置
②入所者の安全並びに介護サービスの質の確保及び職員の負担軽減に資する方策を検討するための委員会を設置し、３月に１回以上開催し必要な検討を実施
</t>
    <rPh sb="24" eb="25">
      <t>ヨル</t>
    </rPh>
    <rPh sb="51" eb="53">
      <t>ハイチ</t>
    </rPh>
    <rPh sb="84" eb="86">
      <t>ニュウショ</t>
    </rPh>
    <phoneticPr fontId="23"/>
  </si>
  <si>
    <t xml:space="preserve">(う)見守り機器を活用し、下記①から④を全て満たし、夜勤を行う看護職員又は介護職員を、最低基準＋0.6以上配置している。（人員基準緩和を適用する場合は0.8以上配置している。）
①夜勤時間帯を通じて、見守り機器を入所者の数以上設置している。
②夜勤時間帯を通じて、夜勤を行う全ての介護職員又は看護職員が、情報通信機器を使用し、職員同士の連携促進が図られている。
③以下について実施している。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
④入所者の安全並びに介護サービスの質の確保及び職員の負担軽減に資する方策を検討するための委員会を定期的（３月に１回以上）に開催し必要な検討を行い、③の事項の実施を定期的に確認している。
</t>
    <rPh sb="13" eb="15">
      <t>カキ</t>
    </rPh>
    <rPh sb="20" eb="21">
      <t>スベ</t>
    </rPh>
    <rPh sb="22" eb="23">
      <t>ミ</t>
    </rPh>
    <rPh sb="345" eb="347">
      <t>ニュウショ</t>
    </rPh>
    <rPh sb="414" eb="415">
      <t>オコナ</t>
    </rPh>
    <rPh sb="419" eb="421">
      <t>ジコウ</t>
    </rPh>
    <rPh sb="422" eb="424">
      <t>ジッシ</t>
    </rPh>
    <rPh sb="425" eb="428">
      <t>テイキテキ</t>
    </rPh>
    <rPh sb="429" eb="431">
      <t>カクニン</t>
    </rPh>
    <phoneticPr fontId="23"/>
  </si>
  <si>
    <t>令6.10.9
指導員:</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</si>
</sst>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0_ ;[Red]\-0\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Cambria"/>
      <family val="1"/>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0"/>
      <name val="ＭＳ ゴシック"/>
      <family val="3"/>
      <charset val="128"/>
    </font>
    <font>
      <sz val="12"/>
      <name val="ＭＳ Ｐゴシック"/>
      <family val="3"/>
    </font>
    <font>
      <sz val="10"/>
      <color rgb="FFFF0000"/>
      <name val="ＭＳ ゴシック"/>
      <family val="3"/>
      <charset val="128"/>
    </font>
    <font>
      <strike/>
      <sz val="11"/>
      <color rgb="FFFF0000"/>
      <name val="ＭＳ ゴシック"/>
      <family val="3"/>
      <charset val="128"/>
    </font>
    <font>
      <sz val="9"/>
      <name val="ＭＳ ゴシック"/>
      <family val="3"/>
      <charset val="128"/>
    </font>
    <font>
      <sz val="12"/>
      <color rgb="FFFF0000"/>
      <name val="ＭＳ 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9"/>
      <color indexed="81"/>
      <name val="MS P ゴシック"/>
      <family val="3"/>
      <charset val="128"/>
    </font>
    <font>
      <sz val="8"/>
      <name val="ＭＳ ゴシック"/>
      <family val="3"/>
      <charset val="128"/>
    </font>
    <font>
      <sz val="10"/>
      <name val="ＭＳ Ｐゴシック"/>
      <family val="3"/>
      <charset val="128"/>
    </font>
    <font>
      <strike/>
      <sz val="10"/>
      <name val="ＭＳ Ｐゴシック"/>
      <family val="3"/>
      <charset val="128"/>
    </font>
    <font>
      <sz val="11"/>
      <color theme="5" tint="-0.249977111117893"/>
      <name val="ＭＳ Ｐゴシック"/>
      <family val="3"/>
      <charset val="128"/>
    </font>
    <font>
      <b/>
      <sz val="10"/>
      <name val="ＭＳ ゴシック"/>
      <family val="3"/>
      <charset val="128"/>
    </font>
    <font>
      <strike/>
      <sz val="10"/>
      <name val="ＭＳ 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bottom/>
      <diagonal/>
    </border>
    <border>
      <left style="dotted">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cellStyleXfs>
  <cellXfs count="340">
    <xf numFmtId="0" fontId="0" fillId="0" borderId="0" xfId="0"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0" fillId="0" borderId="0" xfId="0" applyFont="1">
      <alignment vertical="center"/>
    </xf>
    <xf numFmtId="0" fontId="18" fillId="0" borderId="0" xfId="0" applyFont="1" applyAlignment="1">
      <alignment vertical="center"/>
    </xf>
    <xf numFmtId="0" fontId="27" fillId="0" borderId="0" xfId="0" applyFont="1" applyFill="1" applyAlignment="1">
      <alignment vertical="center"/>
    </xf>
    <xf numFmtId="0" fontId="25" fillId="0" borderId="0" xfId="0" applyFont="1" applyAlignment="1">
      <alignment vertical="center"/>
    </xf>
    <xf numFmtId="0" fontId="24"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19" fillId="0" borderId="0" xfId="0" applyFont="1" applyAlignment="1">
      <alignment horizontal="center" vertical="center" wrapText="1"/>
    </xf>
    <xf numFmtId="0" fontId="0" fillId="0" borderId="0" xfId="0" applyFont="1" applyAlignment="1">
      <alignment vertical="center"/>
    </xf>
    <xf numFmtId="0" fontId="29" fillId="0" borderId="0" xfId="0" applyFont="1" applyAlignment="1">
      <alignment vertical="center"/>
    </xf>
    <xf numFmtId="0" fontId="18" fillId="0" borderId="31" xfId="0" applyFont="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177" fontId="31" fillId="0" borderId="0" xfId="0" applyNumberFormat="1" applyFont="1" applyAlignment="1">
      <alignment vertical="center"/>
    </xf>
    <xf numFmtId="0" fontId="32" fillId="0" borderId="0" xfId="0" applyFont="1" applyAlignment="1">
      <alignment vertical="center"/>
    </xf>
    <xf numFmtId="0" fontId="0" fillId="0" borderId="0" xfId="0" applyFont="1" applyFill="1" applyAlignment="1">
      <alignment vertical="center"/>
    </xf>
    <xf numFmtId="0" fontId="31" fillId="0" borderId="0" xfId="0" applyFont="1" applyAlignment="1">
      <alignment vertical="center" wrapText="1"/>
    </xf>
    <xf numFmtId="0" fontId="0" fillId="0" borderId="0" xfId="0" applyAlignment="1">
      <alignment horizontal="center" vertical="center"/>
    </xf>
    <xf numFmtId="178" fontId="0" fillId="0" borderId="0" xfId="0" applyNumberFormat="1" applyAlignment="1">
      <alignment vertical="center"/>
    </xf>
    <xf numFmtId="0" fontId="18" fillId="0" borderId="0" xfId="0" applyFont="1" applyFill="1" applyAlignment="1">
      <alignment horizontal="left" vertical="top"/>
    </xf>
    <xf numFmtId="0" fontId="18" fillId="23" borderId="64" xfId="0" applyFont="1" applyFill="1" applyBorder="1" applyAlignment="1" applyProtection="1">
      <alignment vertical="center" wrapText="1"/>
      <protection locked="0"/>
    </xf>
    <xf numFmtId="0" fontId="18" fillId="23" borderId="28" xfId="0" applyFont="1" applyFill="1" applyBorder="1" applyAlignment="1" applyProtection="1">
      <alignment horizontal="center" vertical="center" wrapText="1"/>
      <protection locked="0"/>
    </xf>
    <xf numFmtId="0" fontId="35" fillId="0" borderId="10"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47" xfId="0" applyFont="1" applyFill="1" applyBorder="1" applyAlignment="1">
      <alignment horizontal="left" vertical="top" wrapText="1"/>
    </xf>
    <xf numFmtId="0" fontId="35" fillId="0" borderId="37" xfId="0" applyFont="1" applyFill="1" applyBorder="1" applyAlignment="1">
      <alignment horizontal="left" vertical="top" wrapText="1"/>
    </xf>
    <xf numFmtId="0" fontId="35" fillId="0" borderId="31" xfId="0" applyFont="1" applyFill="1" applyBorder="1" applyAlignment="1">
      <alignment horizontal="left" vertical="top" wrapText="1"/>
    </xf>
    <xf numFmtId="0" fontId="35" fillId="0" borderId="34" xfId="0" applyFont="1" applyFill="1" applyBorder="1" applyAlignment="1">
      <alignment horizontal="left" vertical="top" wrapText="1"/>
    </xf>
    <xf numFmtId="0" fontId="36" fillId="0" borderId="10" xfId="0" applyFont="1" applyFill="1" applyBorder="1" applyAlignment="1">
      <alignment horizontal="left" vertical="top" wrapText="1"/>
    </xf>
    <xf numFmtId="0" fontId="35" fillId="0" borderId="23" xfId="0" applyFont="1" applyFill="1" applyBorder="1" applyAlignment="1">
      <alignment horizontal="left" vertical="top" wrapText="1"/>
    </xf>
    <xf numFmtId="0" fontId="36" fillId="0" borderId="19" xfId="0" applyFont="1" applyFill="1" applyBorder="1" applyAlignment="1">
      <alignment horizontal="left" vertical="top" wrapText="1"/>
    </xf>
    <xf numFmtId="0" fontId="36" fillId="0" borderId="47" xfId="0" applyFont="1" applyFill="1" applyBorder="1" applyAlignment="1">
      <alignment horizontal="left" vertical="top" wrapText="1"/>
    </xf>
    <xf numFmtId="0" fontId="36" fillId="0" borderId="34" xfId="0" applyFont="1" applyFill="1" applyBorder="1" applyAlignment="1">
      <alignment horizontal="left" vertical="top" wrapText="1"/>
    </xf>
    <xf numFmtId="0" fontId="35" fillId="0" borderId="14" xfId="41" applyFont="1" applyFill="1" applyBorder="1" applyAlignment="1">
      <alignment horizontal="left" vertical="top" wrapText="1"/>
    </xf>
    <xf numFmtId="0" fontId="35" fillId="0" borderId="19" xfId="41" applyFont="1" applyFill="1" applyBorder="1" applyAlignment="1">
      <alignment horizontal="left" vertical="top" wrapText="1"/>
    </xf>
    <xf numFmtId="0" fontId="35" fillId="0" borderId="47" xfId="41" applyFont="1" applyFill="1" applyBorder="1" applyAlignment="1">
      <alignment horizontal="left" vertical="top" wrapText="1"/>
    </xf>
    <xf numFmtId="0" fontId="35" fillId="0" borderId="27" xfId="41" applyFont="1" applyFill="1" applyBorder="1" applyAlignment="1">
      <alignment horizontal="left" vertical="top" wrapText="1"/>
    </xf>
    <xf numFmtId="0" fontId="35" fillId="0" borderId="10" xfId="41" applyFont="1" applyFill="1" applyBorder="1" applyAlignment="1">
      <alignment horizontal="left" vertical="top" wrapText="1"/>
    </xf>
    <xf numFmtId="0" fontId="35" fillId="0" borderId="62" xfId="0" applyFont="1" applyFill="1" applyBorder="1" applyAlignment="1">
      <alignment horizontal="left" vertical="top" wrapText="1"/>
    </xf>
    <xf numFmtId="0" fontId="32" fillId="23" borderId="31" xfId="0" applyFont="1" applyFill="1" applyBorder="1" applyAlignment="1" applyProtection="1">
      <alignment horizontal="center" vertical="center" wrapText="1"/>
      <protection locked="0"/>
    </xf>
    <xf numFmtId="0" fontId="37" fillId="0" borderId="0" xfId="0" applyFont="1" applyAlignment="1">
      <alignment vertical="center"/>
    </xf>
    <xf numFmtId="0" fontId="35" fillId="0" borderId="14" xfId="0" applyFont="1" applyFill="1" applyBorder="1" applyAlignment="1">
      <alignment horizontal="left" vertical="top" wrapText="1"/>
    </xf>
    <xf numFmtId="0" fontId="35" fillId="0" borderId="19" xfId="0" applyFont="1" applyFill="1" applyBorder="1" applyAlignment="1">
      <alignment horizontal="left" vertical="top" wrapText="1"/>
    </xf>
    <xf numFmtId="0" fontId="35" fillId="0" borderId="34" xfId="41" applyFont="1" applyFill="1" applyBorder="1" applyAlignment="1">
      <alignment horizontal="left" vertical="top" wrapText="1"/>
    </xf>
    <xf numFmtId="0" fontId="35" fillId="0" borderId="15" xfId="41" applyFont="1" applyFill="1" applyBorder="1" applyAlignment="1">
      <alignment horizontal="left" vertical="top" wrapText="1"/>
    </xf>
    <xf numFmtId="0" fontId="24" fillId="0" borderId="10"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31" xfId="0" applyFont="1" applyFill="1" applyBorder="1" applyAlignment="1">
      <alignment horizontal="center" vertical="center" shrinkToFit="1"/>
    </xf>
    <xf numFmtId="0" fontId="24" fillId="0" borderId="34"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39" fillId="0" borderId="19" xfId="0" applyFont="1" applyFill="1" applyBorder="1" applyAlignment="1">
      <alignment horizontal="center" vertical="center" shrinkToFit="1"/>
    </xf>
    <xf numFmtId="0" fontId="39" fillId="0" borderId="47" xfId="0" applyFont="1" applyFill="1" applyBorder="1" applyAlignment="1">
      <alignment horizontal="center" vertical="center" shrinkToFit="1"/>
    </xf>
    <xf numFmtId="0" fontId="39" fillId="0" borderId="34" xfId="0" applyFont="1" applyFill="1" applyBorder="1" applyAlignment="1">
      <alignment horizontal="center" vertical="center" shrinkToFit="1"/>
    </xf>
    <xf numFmtId="0" fontId="24" fillId="0" borderId="14" xfId="41" applyFont="1" applyFill="1" applyBorder="1" applyAlignment="1">
      <alignment horizontal="center" vertical="center" shrinkToFit="1"/>
    </xf>
    <xf numFmtId="0" fontId="24" fillId="0" borderId="19" xfId="41" applyFont="1" applyFill="1" applyBorder="1" applyAlignment="1">
      <alignment horizontal="center" vertical="center" shrinkToFit="1"/>
    </xf>
    <xf numFmtId="0" fontId="24" fillId="0" borderId="47" xfId="41" applyFont="1" applyFill="1" applyBorder="1" applyAlignment="1">
      <alignment horizontal="center" vertical="center" shrinkToFit="1"/>
    </xf>
    <xf numFmtId="0" fontId="24" fillId="0" borderId="27" xfId="41" applyFont="1" applyFill="1" applyBorder="1" applyAlignment="1">
      <alignment horizontal="center" vertical="center" shrinkToFit="1"/>
    </xf>
    <xf numFmtId="0" fontId="24" fillId="0" borderId="15" xfId="41" applyFont="1" applyFill="1" applyBorder="1" applyAlignment="1">
      <alignment horizontal="center" vertical="center" shrinkToFit="1"/>
    </xf>
    <xf numFmtId="0" fontId="24" fillId="0" borderId="34" xfId="41" applyFont="1" applyFill="1" applyBorder="1" applyAlignment="1">
      <alignment horizontal="center" vertical="center" shrinkToFit="1"/>
    </xf>
    <xf numFmtId="0" fontId="24" fillId="0" borderId="10" xfId="41" applyFont="1" applyFill="1" applyBorder="1" applyAlignment="1">
      <alignment horizontal="center" vertical="center" shrinkToFit="1"/>
    </xf>
    <xf numFmtId="0" fontId="24" fillId="0" borderId="62"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0" fillId="24" borderId="68" xfId="0" applyFont="1" applyFill="1" applyBorder="1" applyAlignment="1" applyProtection="1">
      <alignment horizontal="center" vertical="center" shrinkToFit="1"/>
      <protection locked="0"/>
    </xf>
    <xf numFmtId="0" fontId="0" fillId="24" borderId="63" xfId="0" applyFont="1" applyFill="1" applyBorder="1" applyAlignment="1" applyProtection="1">
      <alignment horizontal="left" vertical="center" wrapText="1" shrinkToFit="1"/>
      <protection locked="0"/>
    </xf>
    <xf numFmtId="0" fontId="20" fillId="24" borderId="63" xfId="0" applyFont="1" applyFill="1" applyBorder="1" applyAlignment="1" applyProtection="1">
      <alignment horizontal="left" vertical="center" wrapText="1" shrinkToFit="1"/>
      <protection locked="0"/>
    </xf>
    <xf numFmtId="0" fontId="24" fillId="0" borderId="14" xfId="0" applyFont="1" applyBorder="1" applyAlignment="1">
      <alignment horizontal="center" vertical="center" shrinkToFit="1"/>
    </xf>
    <xf numFmtId="0" fontId="35" fillId="0" borderId="14" xfId="0" applyFont="1" applyBorder="1" applyAlignment="1">
      <alignment horizontal="left" vertical="top" wrapText="1"/>
    </xf>
    <xf numFmtId="0" fontId="24" fillId="0" borderId="19" xfId="0" applyFont="1" applyBorder="1" applyAlignment="1">
      <alignment horizontal="center" vertical="center" shrinkToFit="1"/>
    </xf>
    <xf numFmtId="0" fontId="35" fillId="0" borderId="19" xfId="0" applyFont="1" applyBorder="1" applyAlignment="1">
      <alignment horizontal="left" vertical="top" wrapText="1"/>
    </xf>
    <xf numFmtId="0" fontId="24" fillId="0" borderId="27" xfId="0" applyFont="1" applyBorder="1" applyAlignment="1">
      <alignment horizontal="center" vertical="center" shrinkToFit="1"/>
    </xf>
    <xf numFmtId="0" fontId="35" fillId="0" borderId="27" xfId="0" applyFont="1" applyBorder="1" applyAlignment="1">
      <alignment horizontal="left" vertical="top" wrapText="1"/>
    </xf>
    <xf numFmtId="0" fontId="20" fillId="24" borderId="17" xfId="0" applyFont="1" applyFill="1" applyBorder="1" applyAlignment="1" applyProtection="1">
      <alignment horizontal="center" vertical="center" shrinkToFit="1"/>
      <protection locked="0"/>
    </xf>
    <xf numFmtId="0" fontId="24" fillId="0" borderId="37" xfId="0" applyFont="1" applyBorder="1" applyAlignment="1">
      <alignment horizontal="center" vertical="center" shrinkToFit="1"/>
    </xf>
    <xf numFmtId="0" fontId="35" fillId="0" borderId="37" xfId="0" applyFont="1" applyBorder="1" applyAlignment="1">
      <alignment horizontal="left" vertical="top" wrapText="1"/>
    </xf>
    <xf numFmtId="0" fontId="24" fillId="0" borderId="10" xfId="0" applyFont="1" applyBorder="1" applyAlignment="1">
      <alignment horizontal="center" vertical="center" shrinkToFit="1"/>
    </xf>
    <xf numFmtId="0" fontId="35" fillId="0" borderId="10" xfId="0" applyFont="1" applyBorder="1" applyAlignment="1">
      <alignment horizontal="left" vertical="top" wrapText="1"/>
    </xf>
    <xf numFmtId="0" fontId="24" fillId="0" borderId="15" xfId="0" applyFont="1" applyBorder="1" applyAlignment="1">
      <alignment horizontal="center" vertical="center" shrinkToFit="1"/>
    </xf>
    <xf numFmtId="0" fontId="35" fillId="0" borderId="15" xfId="0" applyFont="1" applyBorder="1" applyAlignment="1">
      <alignment horizontal="left" vertical="top" wrapText="1"/>
    </xf>
    <xf numFmtId="0" fontId="39" fillId="0" borderId="27" xfId="41" applyFont="1" applyFill="1" applyBorder="1" applyAlignment="1">
      <alignment horizontal="center" vertical="center" shrinkToFit="1"/>
    </xf>
    <xf numFmtId="0" fontId="36" fillId="0" borderId="27" xfId="41" applyFont="1" applyFill="1" applyBorder="1" applyAlignment="1">
      <alignment horizontal="left" vertical="top" wrapText="1"/>
    </xf>
    <xf numFmtId="0" fontId="24" fillId="0" borderId="34" xfId="0" applyFont="1" applyBorder="1" applyAlignment="1">
      <alignment horizontal="center" vertical="center" shrinkToFit="1"/>
    </xf>
    <xf numFmtId="0" fontId="35" fillId="0" borderId="34" xfId="0" applyFont="1" applyBorder="1" applyAlignment="1">
      <alignment horizontal="left" vertical="top" wrapText="1"/>
    </xf>
    <xf numFmtId="0" fontId="20" fillId="24" borderId="23" xfId="0" applyFont="1" applyFill="1" applyBorder="1" applyAlignment="1" applyProtection="1">
      <alignment horizontal="center" vertical="center" shrinkToFit="1"/>
      <protection locked="0"/>
    </xf>
    <xf numFmtId="0" fontId="20" fillId="24" borderId="73" xfId="0" applyFont="1" applyFill="1" applyBorder="1" applyAlignment="1" applyProtection="1">
      <alignment horizontal="left" vertical="center" wrapText="1" shrinkToFit="1"/>
      <protection locked="0"/>
    </xf>
    <xf numFmtId="0" fontId="24" fillId="0" borderId="14"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35" fillId="0" borderId="14" xfId="0" applyFont="1" applyBorder="1" applyAlignment="1">
      <alignment horizontal="left" vertical="top" wrapText="1"/>
    </xf>
    <xf numFmtId="0" fontId="35" fillId="0" borderId="27" xfId="0" applyFont="1" applyBorder="1" applyAlignment="1">
      <alignment horizontal="left" vertical="top" wrapText="1"/>
    </xf>
    <xf numFmtId="0" fontId="35" fillId="0" borderId="14" xfId="0" applyFont="1" applyFill="1" applyBorder="1" applyAlignment="1">
      <alignment horizontal="left" vertical="top" wrapText="1"/>
    </xf>
    <xf numFmtId="0" fontId="35" fillId="0" borderId="19" xfId="0" applyFont="1" applyFill="1" applyBorder="1" applyAlignment="1">
      <alignment horizontal="left" vertical="top" wrapText="1"/>
    </xf>
    <xf numFmtId="0" fontId="24" fillId="0" borderId="34" xfId="41" applyFont="1" applyFill="1" applyBorder="1" applyAlignment="1">
      <alignment horizontal="center" vertical="center" shrinkToFit="1"/>
    </xf>
    <xf numFmtId="0" fontId="24" fillId="0" borderId="15" xfId="41" applyFont="1" applyFill="1" applyBorder="1" applyAlignment="1">
      <alignment horizontal="center" vertical="center" shrinkToFit="1"/>
    </xf>
    <xf numFmtId="0" fontId="24" fillId="0" borderId="37" xfId="41" applyFont="1" applyFill="1" applyBorder="1" applyAlignment="1">
      <alignment horizontal="center" vertical="center" shrinkToFit="1"/>
    </xf>
    <xf numFmtId="0" fontId="35" fillId="0" borderId="34" xfId="41" applyFont="1" applyFill="1" applyBorder="1" applyAlignment="1">
      <alignment horizontal="left" vertical="top" wrapText="1"/>
    </xf>
    <xf numFmtId="0" fontId="35" fillId="0" borderId="15" xfId="41" applyFont="1" applyFill="1" applyBorder="1" applyAlignment="1">
      <alignment horizontal="left" vertical="top" wrapText="1"/>
    </xf>
    <xf numFmtId="0" fontId="35" fillId="0" borderId="37" xfId="41" applyFont="1" applyFill="1" applyBorder="1" applyAlignment="1">
      <alignment horizontal="left" vertical="top" wrapText="1"/>
    </xf>
    <xf numFmtId="0" fontId="19" fillId="0" borderId="0" xfId="0" applyFont="1" applyFill="1" applyAlignment="1" applyProtection="1">
      <alignment horizontal="left" vertical="center"/>
      <protection locked="0"/>
    </xf>
    <xf numFmtId="0" fontId="19" fillId="0" borderId="40" xfId="0" applyFont="1" applyBorder="1" applyProtection="1">
      <alignment vertical="center"/>
      <protection locked="0"/>
    </xf>
    <xf numFmtId="0" fontId="38" fillId="25" borderId="0" xfId="0" applyFont="1" applyFill="1" applyAlignment="1" applyProtection="1">
      <alignment horizontal="right" vertical="center"/>
      <protection locked="0"/>
    </xf>
    <xf numFmtId="0" fontId="38" fillId="25" borderId="0" xfId="0" applyFont="1" applyFill="1" applyProtection="1">
      <alignment vertical="center"/>
      <protection locked="0"/>
    </xf>
    <xf numFmtId="0" fontId="18" fillId="23" borderId="31" xfId="0" applyFont="1" applyFill="1" applyBorder="1" applyAlignment="1" applyProtection="1">
      <alignment horizontal="center" vertical="center" wrapText="1"/>
      <protection locked="0"/>
    </xf>
    <xf numFmtId="0" fontId="18" fillId="23" borderId="31" xfId="0" applyFont="1" applyFill="1" applyBorder="1" applyAlignment="1" applyProtection="1">
      <alignment horizontal="center" vertical="center" wrapText="1" shrinkToFit="1"/>
      <protection locked="0"/>
    </xf>
    <xf numFmtId="0" fontId="20" fillId="0" borderId="4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42"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left" vertical="center" wrapText="1" shrinkToFit="1"/>
      <protection locked="0"/>
    </xf>
    <xf numFmtId="0" fontId="24" fillId="0" borderId="10"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2" xfId="0" applyFont="1" applyFill="1" applyBorder="1" applyAlignment="1" applyProtection="1">
      <alignment horizontal="center" vertical="center" shrinkToFit="1"/>
      <protection locked="0"/>
    </xf>
    <xf numFmtId="0" fontId="20" fillId="0" borderId="46" xfId="0" applyFont="1" applyFill="1" applyBorder="1" applyAlignment="1" applyProtection="1">
      <alignment horizontal="left" vertical="center" wrapText="1" shrinkToFit="1"/>
      <protection locked="0"/>
    </xf>
    <xf numFmtId="0" fontId="24"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19" xfId="0" applyFont="1" applyFill="1" applyBorder="1" applyAlignment="1" applyProtection="1">
      <alignment horizontal="left" vertical="top" wrapText="1"/>
      <protection locked="0"/>
    </xf>
    <xf numFmtId="0" fontId="20" fillId="0" borderId="45" xfId="0" applyFont="1" applyFill="1" applyBorder="1" applyAlignment="1" applyProtection="1">
      <alignment horizontal="center" vertical="center" shrinkToFit="1"/>
      <protection locked="0"/>
    </xf>
    <xf numFmtId="0" fontId="20" fillId="0" borderId="55" xfId="0" applyFont="1" applyFill="1" applyBorder="1" applyAlignment="1" applyProtection="1">
      <alignment horizontal="left" vertical="center" wrapText="1" shrinkToFit="1"/>
      <protection locked="0"/>
    </xf>
    <xf numFmtId="0" fontId="24" fillId="0" borderId="15" xfId="0" applyFont="1" applyFill="1" applyBorder="1" applyAlignment="1" applyProtection="1">
      <alignment horizontal="left" vertical="top" wrapText="1"/>
      <protection locked="0"/>
    </xf>
    <xf numFmtId="0" fontId="20" fillId="0" borderId="37" xfId="0" applyFont="1" applyFill="1" applyBorder="1" applyAlignment="1" applyProtection="1">
      <alignment horizontal="left" vertical="top" wrapText="1"/>
      <protection locked="0"/>
    </xf>
    <xf numFmtId="0" fontId="20" fillId="0" borderId="41" xfId="0" applyFont="1" applyFill="1" applyBorder="1" applyAlignment="1" applyProtection="1">
      <alignment horizontal="left" vertical="top" wrapText="1"/>
      <protection locked="0"/>
    </xf>
    <xf numFmtId="0" fontId="20" fillId="0" borderId="21" xfId="0" applyFont="1" applyFill="1" applyBorder="1" applyAlignment="1" applyProtection="1">
      <alignment horizontal="center" vertical="center" shrinkToFit="1"/>
      <protection locked="0"/>
    </xf>
    <xf numFmtId="0" fontId="20" fillId="0" borderId="39" xfId="0" applyFont="1" applyFill="1" applyBorder="1" applyAlignment="1" applyProtection="1">
      <alignment horizontal="left" vertical="center" wrapText="1" shrinkToFit="1"/>
      <protection locked="0"/>
    </xf>
    <xf numFmtId="0" fontId="24" fillId="0" borderId="27" xfId="0" applyFont="1" applyFill="1" applyBorder="1" applyAlignment="1" applyProtection="1">
      <alignment horizontal="left" vertical="top" wrapText="1"/>
      <protection locked="0"/>
    </xf>
    <xf numFmtId="0" fontId="20" fillId="0" borderId="10" xfId="0" applyFont="1" applyFill="1" applyBorder="1" applyAlignment="1" applyProtection="1">
      <alignment vertical="top" wrapText="1"/>
      <protection locked="0"/>
    </xf>
    <xf numFmtId="0" fontId="20" fillId="24" borderId="12" xfId="0" applyFont="1" applyFill="1" applyBorder="1" applyAlignment="1" applyProtection="1">
      <alignment horizontal="center" vertical="center" shrinkToFit="1"/>
      <protection locked="0"/>
    </xf>
    <xf numFmtId="0" fontId="20" fillId="24" borderId="13" xfId="0" applyFont="1" applyFill="1" applyBorder="1" applyAlignment="1" applyProtection="1">
      <alignment horizontal="left" vertical="center" wrapText="1" shrinkToFit="1"/>
      <protection locked="0"/>
    </xf>
    <xf numFmtId="0" fontId="20" fillId="0" borderId="15" xfId="0" applyFont="1" applyFill="1" applyBorder="1" applyAlignment="1" applyProtection="1">
      <alignment vertical="top" wrapText="1"/>
      <protection locked="0"/>
    </xf>
    <xf numFmtId="0" fontId="20" fillId="0" borderId="25" xfId="0" applyFont="1" applyFill="1" applyBorder="1" applyAlignment="1" applyProtection="1">
      <alignment horizontal="center" vertical="center" shrinkToFit="1"/>
      <protection locked="0"/>
    </xf>
    <xf numFmtId="0" fontId="20" fillId="0" borderId="36" xfId="0" applyFont="1" applyFill="1" applyBorder="1" applyAlignment="1" applyProtection="1">
      <alignment horizontal="left" vertical="center" wrapText="1" shrinkToFit="1"/>
      <protection locked="0"/>
    </xf>
    <xf numFmtId="0" fontId="24" fillId="0" borderId="47"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45" xfId="0" applyFont="1" applyFill="1" applyBorder="1" applyAlignment="1" applyProtection="1">
      <alignment horizontal="center" vertical="center" shrinkToFit="1"/>
      <protection locked="0"/>
    </xf>
    <xf numFmtId="0" fontId="20" fillId="0" borderId="53" xfId="0" applyFont="1" applyFill="1" applyBorder="1" applyAlignment="1" applyProtection="1">
      <alignment horizontal="left" vertical="center" wrapText="1" shrinkToFit="1"/>
      <protection locked="0"/>
    </xf>
    <xf numFmtId="0" fontId="24" fillId="0" borderId="19" xfId="0" applyFont="1" applyFill="1" applyBorder="1" applyAlignment="1" applyProtection="1">
      <alignment horizontal="left" vertical="top" wrapText="1"/>
      <protection locked="0"/>
    </xf>
    <xf numFmtId="0" fontId="20" fillId="0" borderId="23" xfId="0" applyFont="1" applyFill="1" applyBorder="1" applyAlignment="1" applyProtection="1">
      <alignment horizontal="center" vertical="center" shrinkToFit="1"/>
      <protection locked="0"/>
    </xf>
    <xf numFmtId="0" fontId="20" fillId="0" borderId="54" xfId="0" applyFont="1" applyFill="1" applyBorder="1" applyAlignment="1" applyProtection="1">
      <alignment horizontal="left" vertical="center" wrapText="1" shrinkToFit="1"/>
      <protection locked="0"/>
    </xf>
    <xf numFmtId="0" fontId="20" fillId="0" borderId="68"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shrinkToFit="1"/>
      <protection locked="0"/>
    </xf>
    <xf numFmtId="0" fontId="20" fillId="0" borderId="37" xfId="0" applyFont="1" applyFill="1" applyBorder="1" applyAlignment="1" applyProtection="1">
      <alignment vertical="top" wrapText="1"/>
      <protection locked="0"/>
    </xf>
    <xf numFmtId="0" fontId="20" fillId="0" borderId="27" xfId="0" applyFont="1" applyFill="1" applyBorder="1" applyAlignment="1" applyProtection="1">
      <alignment horizontal="left" vertical="top" wrapText="1"/>
      <protection locked="0"/>
    </xf>
    <xf numFmtId="0" fontId="20" fillId="0" borderId="69" xfId="0" applyFont="1" applyFill="1" applyBorder="1" applyAlignment="1" applyProtection="1">
      <alignment horizontal="center" vertical="center" shrinkToFit="1"/>
      <protection locked="0"/>
    </xf>
    <xf numFmtId="0" fontId="20" fillId="0" borderId="70" xfId="0" applyFont="1" applyFill="1" applyBorder="1" applyAlignment="1" applyProtection="1">
      <alignment horizontal="left" vertical="center" wrapText="1" shrinkToFit="1"/>
      <protection locked="0"/>
    </xf>
    <xf numFmtId="0" fontId="20" fillId="0" borderId="14" xfId="0" applyFont="1" applyFill="1" applyBorder="1" applyAlignment="1" applyProtection="1">
      <alignment vertical="top" wrapText="1"/>
      <protection locked="0"/>
    </xf>
    <xf numFmtId="0" fontId="20" fillId="0" borderId="71" xfId="0" applyFont="1" applyFill="1" applyBorder="1" applyAlignment="1" applyProtection="1">
      <alignment horizontal="center" vertical="center" shrinkToFit="1"/>
      <protection locked="0"/>
    </xf>
    <xf numFmtId="0" fontId="20" fillId="0" borderId="66" xfId="0" applyFont="1" applyFill="1" applyBorder="1" applyAlignment="1" applyProtection="1">
      <alignment horizontal="left" vertical="center" wrapText="1" shrinkToFit="1"/>
      <protection locked="0"/>
    </xf>
    <xf numFmtId="0" fontId="20" fillId="0" borderId="27" xfId="0" applyFont="1" applyFill="1" applyBorder="1" applyAlignment="1" applyProtection="1">
      <alignment vertical="top" wrapText="1"/>
      <protection locked="0"/>
    </xf>
    <xf numFmtId="0" fontId="20" fillId="0" borderId="11" xfId="0" applyFont="1" applyFill="1" applyBorder="1" applyAlignment="1" applyProtection="1">
      <alignment horizontal="left" vertical="top" wrapText="1"/>
      <protection locked="0"/>
    </xf>
    <xf numFmtId="0" fontId="20" fillId="0" borderId="23"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left" vertical="center" wrapText="1" shrinkToFit="1"/>
      <protection locked="0"/>
    </xf>
    <xf numFmtId="0" fontId="20" fillId="0" borderId="20" xfId="0" applyFont="1" applyFill="1" applyBorder="1" applyAlignment="1" applyProtection="1">
      <alignment horizontal="left" vertical="top" wrapText="1"/>
      <protection locked="0"/>
    </xf>
    <xf numFmtId="0" fontId="20" fillId="0" borderId="25" xfId="0" applyFont="1" applyFill="1" applyBorder="1" applyAlignment="1" applyProtection="1">
      <alignment horizontal="center" vertical="center" shrinkToFit="1"/>
      <protection locked="0"/>
    </xf>
    <xf numFmtId="0" fontId="20" fillId="0" borderId="26" xfId="0" applyFont="1" applyFill="1" applyBorder="1" applyAlignment="1" applyProtection="1">
      <alignment horizontal="left" vertical="center"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3" xfId="0" applyFont="1" applyFill="1" applyBorder="1" applyAlignment="1" applyProtection="1">
      <alignment horizontal="left" vertical="center" wrapText="1" shrinkToFit="1"/>
      <protection locked="0"/>
    </xf>
    <xf numFmtId="0" fontId="20" fillId="0" borderId="15" xfId="0" applyFont="1" applyFill="1" applyBorder="1" applyAlignment="1" applyProtection="1">
      <alignment horizontal="left" vertical="top" wrapText="1" shrinkToFit="1"/>
      <protection locked="0"/>
    </xf>
    <xf numFmtId="0" fontId="20" fillId="0" borderId="33" xfId="0" applyFont="1" applyFill="1" applyBorder="1" applyAlignment="1" applyProtection="1">
      <alignment horizontal="left" vertical="top" wrapText="1"/>
      <protection locked="0"/>
    </xf>
    <xf numFmtId="0" fontId="20" fillId="0" borderId="17"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left" vertical="center" wrapText="1" shrinkToFit="1"/>
      <protection locked="0"/>
    </xf>
    <xf numFmtId="0" fontId="20" fillId="0" borderId="34" xfId="0" applyFont="1" applyFill="1" applyBorder="1" applyAlignment="1" applyProtection="1">
      <alignment horizontal="left" vertical="top" wrapText="1"/>
      <protection locked="0"/>
    </xf>
    <xf numFmtId="0" fontId="20" fillId="0" borderId="37" xfId="0" applyFont="1" applyFill="1" applyBorder="1" applyAlignment="1" applyProtection="1">
      <alignment horizontal="left" vertical="top" wrapText="1" shrinkToFit="1"/>
      <protection locked="0"/>
    </xf>
    <xf numFmtId="0" fontId="20" fillId="0" borderId="38" xfId="0" applyFont="1" applyFill="1" applyBorder="1" applyAlignment="1" applyProtection="1">
      <alignment horizontal="center" vertical="center" shrinkToFit="1"/>
      <protection locked="0"/>
    </xf>
    <xf numFmtId="0" fontId="20" fillId="0" borderId="40" xfId="0" applyFont="1" applyFill="1" applyBorder="1" applyAlignment="1" applyProtection="1">
      <alignment horizontal="left" vertical="center" wrapText="1" shrinkToFit="1"/>
      <protection locked="0"/>
    </xf>
    <xf numFmtId="0" fontId="24" fillId="0" borderId="37" xfId="0" applyFont="1" applyFill="1" applyBorder="1" applyAlignment="1" applyProtection="1">
      <alignment horizontal="left" vertical="top" wrapText="1"/>
      <protection locked="0"/>
    </xf>
    <xf numFmtId="0" fontId="20" fillId="0" borderId="31" xfId="0" applyFont="1" applyFill="1" applyBorder="1" applyAlignment="1" applyProtection="1">
      <alignment horizontal="left" vertical="top" wrapText="1" shrinkToFit="1"/>
      <protection locked="0"/>
    </xf>
    <xf numFmtId="0" fontId="20" fillId="0" borderId="28" xfId="0" applyFont="1" applyFill="1" applyBorder="1" applyAlignment="1" applyProtection="1">
      <alignment horizontal="left" vertical="top" wrapTex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left" vertical="center" wrapText="1" shrinkToFit="1"/>
      <protection locked="0"/>
    </xf>
    <xf numFmtId="0" fontId="24" fillId="0" borderId="31" xfId="0" applyFont="1" applyFill="1" applyBorder="1" applyAlignment="1" applyProtection="1">
      <alignment horizontal="left" vertical="top" wrapText="1"/>
      <protection locked="0"/>
    </xf>
    <xf numFmtId="0" fontId="20" fillId="0" borderId="10"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left" vertical="center" wrapText="1" shrinkToFit="1"/>
      <protection locked="0"/>
    </xf>
    <xf numFmtId="0" fontId="24"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shrinkToFit="1"/>
      <protection locked="0"/>
    </xf>
    <xf numFmtId="0" fontId="20" fillId="0" borderId="16" xfId="0" applyFont="1" applyBorder="1" applyAlignment="1" applyProtection="1">
      <alignment horizontal="left" vertical="top" wrapText="1"/>
      <protection locked="0"/>
    </xf>
    <xf numFmtId="0" fontId="20" fillId="0" borderId="17" xfId="0" applyFont="1" applyBorder="1" applyAlignment="1" applyProtection="1">
      <alignment horizontal="center" vertical="center" shrinkToFit="1"/>
      <protection locked="0"/>
    </xf>
    <xf numFmtId="0" fontId="20" fillId="0" borderId="18" xfId="0" applyFont="1" applyBorder="1" applyAlignment="1" applyProtection="1">
      <alignment horizontal="left" vertical="center" wrapText="1" shrinkToFit="1"/>
      <protection locked="0"/>
    </xf>
    <xf numFmtId="0" fontId="24" fillId="0" borderId="19"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shrinkToFit="1"/>
      <protection locked="0"/>
    </xf>
    <xf numFmtId="0" fontId="20" fillId="0" borderId="20" xfId="0" applyFont="1" applyBorder="1" applyAlignment="1" applyProtection="1">
      <alignment horizontal="left" vertical="top" wrapText="1"/>
      <protection locked="0"/>
    </xf>
    <xf numFmtId="0" fontId="20" fillId="0" borderId="21" xfId="0" applyFont="1" applyBorder="1" applyAlignment="1" applyProtection="1">
      <alignment horizontal="center" vertical="center" shrinkToFit="1"/>
      <protection locked="0"/>
    </xf>
    <xf numFmtId="0" fontId="20" fillId="0" borderId="22" xfId="0" applyFont="1" applyBorder="1" applyAlignment="1" applyProtection="1">
      <alignment horizontal="left" vertical="center" wrapText="1" shrinkToFit="1"/>
      <protection locked="0"/>
    </xf>
    <xf numFmtId="0" fontId="24" fillId="0" borderId="27"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20" fillId="0" borderId="32" xfId="0" applyFont="1" applyFill="1" applyBorder="1" applyAlignment="1" applyProtection="1">
      <alignment horizontal="left" vertical="center" wrapText="1" shrinkToFit="1"/>
      <protection locked="0"/>
    </xf>
    <xf numFmtId="0" fontId="20" fillId="0" borderId="22"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top" wrapText="1" shrinkToFit="1"/>
      <protection locked="0"/>
    </xf>
    <xf numFmtId="0" fontId="20" fillId="0" borderId="16" xfId="0" applyFont="1" applyFill="1" applyBorder="1" applyAlignment="1" applyProtection="1">
      <alignment horizontal="left" vertical="top" wrapText="1" shrinkToFit="1"/>
      <protection locked="0"/>
    </xf>
    <xf numFmtId="0" fontId="20" fillId="0" borderId="48" xfId="0" applyFont="1" applyFill="1" applyBorder="1" applyAlignment="1" applyProtection="1">
      <alignment horizontal="left" vertical="center" wrapText="1" shrinkToFit="1"/>
      <protection locked="0"/>
    </xf>
    <xf numFmtId="0" fontId="20" fillId="0" borderId="20" xfId="0" applyFont="1" applyFill="1" applyBorder="1" applyAlignment="1" applyProtection="1">
      <alignment horizontal="left" vertical="top" wrapText="1" shrinkToFit="1"/>
      <protection locked="0"/>
    </xf>
    <xf numFmtId="0" fontId="20" fillId="0" borderId="35" xfId="0" applyFont="1" applyFill="1" applyBorder="1" applyAlignment="1" applyProtection="1">
      <alignment horizontal="left" vertical="center" wrapText="1" shrinkToFit="1"/>
      <protection locked="0"/>
    </xf>
    <xf numFmtId="0" fontId="20" fillId="0" borderId="36" xfId="0" applyFont="1" applyFill="1" applyBorder="1" applyAlignment="1" applyProtection="1">
      <alignment horizontal="left" vertical="center" wrapText="1" shrinkToFit="1"/>
      <protection locked="0"/>
    </xf>
    <xf numFmtId="0" fontId="24" fillId="0" borderId="34" xfId="0" applyFont="1" applyFill="1" applyBorder="1" applyAlignment="1" applyProtection="1">
      <alignment horizontal="left" vertical="top" wrapText="1"/>
      <protection locked="0"/>
    </xf>
    <xf numFmtId="0" fontId="20" fillId="0" borderId="37"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27" xfId="0" applyFont="1" applyFill="1" applyBorder="1" applyAlignment="1" applyProtection="1">
      <alignment horizontal="left" vertical="top" wrapText="1"/>
      <protection locked="0"/>
    </xf>
    <xf numFmtId="0" fontId="20" fillId="0" borderId="19" xfId="0" applyFont="1" applyFill="1" applyBorder="1" applyAlignment="1" applyProtection="1">
      <alignment horizontal="left" vertical="top" wrapText="1"/>
      <protection locked="0"/>
    </xf>
    <xf numFmtId="0" fontId="20" fillId="0" borderId="44" xfId="0" applyFont="1" applyFill="1" applyBorder="1" applyAlignment="1" applyProtection="1">
      <alignment horizontal="left" vertical="center" wrapText="1" shrinkToFit="1"/>
      <protection locked="0"/>
    </xf>
    <xf numFmtId="0" fontId="20" fillId="0" borderId="0" xfId="0" applyFont="1" applyFill="1" applyBorder="1" applyAlignment="1" applyProtection="1">
      <alignment horizontal="left" vertical="center" wrapText="1" shrinkToFit="1"/>
      <protection locked="0"/>
    </xf>
    <xf numFmtId="0" fontId="20" fillId="0" borderId="33" xfId="0" applyFont="1" applyFill="1" applyBorder="1" applyAlignment="1" applyProtection="1">
      <alignment horizontal="left" vertical="top" wrapText="1" shrinkToFit="1"/>
      <protection locked="0"/>
    </xf>
    <xf numFmtId="0" fontId="39" fillId="0" borderId="10" xfId="0" applyFont="1" applyFill="1" applyBorder="1" applyAlignment="1" applyProtection="1">
      <alignment horizontal="left" vertical="top" wrapText="1"/>
      <protection locked="0"/>
    </xf>
    <xf numFmtId="0" fontId="20" fillId="0" borderId="49" xfId="0" applyFont="1" applyFill="1" applyBorder="1" applyAlignment="1" applyProtection="1">
      <alignment horizontal="left" vertical="top" wrapText="1"/>
      <protection locked="0"/>
    </xf>
    <xf numFmtId="0" fontId="20" fillId="0" borderId="35"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top" wrapText="1"/>
      <protection locked="0"/>
    </xf>
    <xf numFmtId="0" fontId="20" fillId="0" borderId="53" xfId="0" applyFont="1" applyFill="1" applyBorder="1" applyAlignment="1" applyProtection="1">
      <alignment horizontal="left" vertical="center" wrapText="1" shrinkToFit="1"/>
      <protection locked="0"/>
    </xf>
    <xf numFmtId="0" fontId="20" fillId="0" borderId="14" xfId="0" applyFont="1" applyFill="1" applyBorder="1" applyAlignment="1" applyProtection="1">
      <alignment horizontal="left" vertical="top" wrapText="1" shrinkToFit="1"/>
      <protection locked="0"/>
    </xf>
    <xf numFmtId="0" fontId="20" fillId="0" borderId="19" xfId="0" applyFont="1" applyFill="1" applyBorder="1" applyAlignment="1" applyProtection="1">
      <alignment horizontal="left" vertical="top" wrapText="1" shrinkToFit="1"/>
      <protection locked="0"/>
    </xf>
    <xf numFmtId="0" fontId="20" fillId="0" borderId="27" xfId="0" applyFont="1" applyFill="1" applyBorder="1" applyAlignment="1" applyProtection="1">
      <alignment horizontal="left" vertical="top" wrapText="1" shrinkToFit="1"/>
      <protection locked="0"/>
    </xf>
    <xf numFmtId="0" fontId="20" fillId="0" borderId="50" xfId="0" applyFont="1" applyFill="1" applyBorder="1" applyAlignment="1" applyProtection="1">
      <alignment horizontal="left" vertical="center" wrapText="1" shrinkToFit="1"/>
      <protection locked="0"/>
    </xf>
    <xf numFmtId="0" fontId="20" fillId="0" borderId="10"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46" xfId="0" applyFont="1" applyBorder="1" applyAlignment="1" applyProtection="1">
      <alignment horizontal="left" vertical="center" wrapText="1" shrinkToFit="1"/>
      <protection locked="0"/>
    </xf>
    <xf numFmtId="0" fontId="20" fillId="0" borderId="15"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23" xfId="0" applyFont="1" applyBorder="1" applyAlignment="1" applyProtection="1">
      <alignment horizontal="center" vertical="center" shrinkToFit="1"/>
      <protection locked="0"/>
    </xf>
    <xf numFmtId="0" fontId="20" fillId="0" borderId="58" xfId="0" applyFont="1" applyBorder="1" applyAlignment="1" applyProtection="1">
      <alignment horizontal="left" vertical="center" wrapText="1" shrinkToFit="1"/>
      <protection locked="0"/>
    </xf>
    <xf numFmtId="0" fontId="20" fillId="0" borderId="37"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4" fillId="0" borderId="37" xfId="0" applyFont="1" applyBorder="1" applyAlignment="1" applyProtection="1">
      <alignment horizontal="left" vertical="top" wrapText="1"/>
      <protection locked="0"/>
    </xf>
    <xf numFmtId="0" fontId="39" fillId="0" borderId="19" xfId="0" applyFont="1" applyFill="1" applyBorder="1" applyAlignment="1" applyProtection="1">
      <alignment horizontal="left" vertical="top" wrapText="1"/>
      <protection locked="0"/>
    </xf>
    <xf numFmtId="0" fontId="39" fillId="0" borderId="47"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shrinkToFit="1"/>
      <protection locked="0"/>
    </xf>
    <xf numFmtId="0" fontId="20" fillId="0" borderId="51" xfId="0" applyFont="1" applyFill="1" applyBorder="1" applyAlignment="1" applyProtection="1">
      <alignment horizontal="left" vertical="top" wrapText="1"/>
      <protection locked="0"/>
    </xf>
    <xf numFmtId="0" fontId="39" fillId="0" borderId="3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67" xfId="0" applyFont="1" applyFill="1" applyBorder="1" applyAlignment="1" applyProtection="1">
      <alignment horizontal="left" vertical="center" wrapText="1" shrinkToFit="1"/>
      <protection locked="0"/>
    </xf>
    <xf numFmtId="0" fontId="20" fillId="0" borderId="16" xfId="0" applyFont="1" applyFill="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protection locked="0"/>
    </xf>
    <xf numFmtId="0" fontId="20" fillId="0" borderId="42" xfId="0" applyFont="1" applyBorder="1" applyAlignment="1" applyProtection="1">
      <alignment horizontal="center" vertical="center" shrinkToFit="1"/>
      <protection locked="0"/>
    </xf>
    <xf numFmtId="0" fontId="20" fillId="0" borderId="43" xfId="0" applyFont="1" applyBorder="1" applyAlignment="1" applyProtection="1">
      <alignment horizontal="left" vertical="center" wrapText="1" shrinkToFit="1"/>
      <protection locked="0"/>
    </xf>
    <xf numFmtId="0" fontId="24" fillId="0" borderId="10" xfId="0" applyFont="1" applyBorder="1" applyAlignment="1" applyProtection="1">
      <alignment horizontal="left" vertical="top" wrapText="1"/>
      <protection locked="0"/>
    </xf>
    <xf numFmtId="0" fontId="20" fillId="0" borderId="44" xfId="0" applyFont="1" applyBorder="1" applyAlignment="1" applyProtection="1">
      <alignment horizontal="left" vertical="center" wrapText="1" shrinkToFit="1"/>
      <protection locked="0"/>
    </xf>
    <xf numFmtId="0" fontId="20" fillId="0" borderId="34" xfId="0" applyFont="1" applyBorder="1" applyAlignment="1" applyProtection="1">
      <alignment horizontal="left" vertical="top" wrapText="1"/>
      <protection locked="0"/>
    </xf>
    <xf numFmtId="0" fontId="20" fillId="0" borderId="25" xfId="0" applyFont="1" applyBorder="1" applyAlignment="1" applyProtection="1">
      <alignment horizontal="center" vertical="center" shrinkToFit="1"/>
      <protection locked="0"/>
    </xf>
    <xf numFmtId="0" fontId="20" fillId="0" borderId="52" xfId="0" applyFont="1" applyBorder="1" applyAlignment="1" applyProtection="1">
      <alignment horizontal="left" vertical="center" wrapText="1" shrinkToFit="1"/>
      <protection locked="0"/>
    </xf>
    <xf numFmtId="0" fontId="20" fillId="0" borderId="39" xfId="0" applyFont="1" applyBorder="1" applyAlignment="1" applyProtection="1">
      <alignment horizontal="left" vertical="center" wrapText="1" shrinkToFit="1"/>
      <protection locked="0"/>
    </xf>
    <xf numFmtId="0" fontId="24" fillId="0" borderId="15" xfId="0" applyFont="1" applyBorder="1" applyAlignment="1" applyProtection="1">
      <alignment horizontal="left" vertical="top" wrapText="1"/>
      <protection locked="0"/>
    </xf>
    <xf numFmtId="0" fontId="20" fillId="0" borderId="48" xfId="0" applyFont="1" applyBorder="1" applyAlignment="1" applyProtection="1">
      <alignment horizontal="left" vertical="center" wrapText="1" shrinkToFit="1"/>
      <protection locked="0"/>
    </xf>
    <xf numFmtId="0" fontId="20" fillId="0" borderId="14" xfId="41" applyFont="1" applyFill="1" applyBorder="1" applyAlignment="1" applyProtection="1">
      <alignment horizontal="left" vertical="top" wrapText="1"/>
      <protection locked="0"/>
    </xf>
    <xf numFmtId="0" fontId="20" fillId="0" borderId="14" xfId="41" applyFont="1" applyFill="1" applyBorder="1" applyAlignment="1" applyProtection="1">
      <alignment horizontal="left" vertical="top" wrapText="1"/>
      <protection locked="0"/>
    </xf>
    <xf numFmtId="0" fontId="20" fillId="0" borderId="12" xfId="41" applyFont="1" applyFill="1" applyBorder="1" applyAlignment="1" applyProtection="1">
      <alignment horizontal="center" vertical="center" shrinkToFit="1"/>
      <protection locked="0"/>
    </xf>
    <xf numFmtId="0" fontId="20" fillId="0" borderId="46" xfId="41" applyFont="1" applyFill="1" applyBorder="1" applyAlignment="1" applyProtection="1">
      <alignment horizontal="left" vertical="center" wrapText="1" shrinkToFit="1"/>
      <protection locked="0"/>
    </xf>
    <xf numFmtId="0" fontId="24" fillId="0" borderId="14" xfId="41" applyFont="1" applyFill="1" applyBorder="1" applyAlignment="1" applyProtection="1">
      <alignment horizontal="left" vertical="top" wrapText="1"/>
      <protection locked="0"/>
    </xf>
    <xf numFmtId="0" fontId="20" fillId="0" borderId="19" xfId="41" applyFont="1" applyFill="1" applyBorder="1" applyAlignment="1" applyProtection="1">
      <alignment horizontal="left" vertical="top" wrapText="1"/>
      <protection locked="0"/>
    </xf>
    <xf numFmtId="0" fontId="20" fillId="0" borderId="19" xfId="41" applyFont="1" applyFill="1" applyBorder="1" applyAlignment="1" applyProtection="1">
      <alignment horizontal="left" vertical="top" wrapText="1"/>
      <protection locked="0"/>
    </xf>
    <xf numFmtId="0" fontId="20" fillId="0" borderId="17" xfId="41" applyFont="1" applyFill="1" applyBorder="1" applyAlignment="1" applyProtection="1">
      <alignment horizontal="center" vertical="center" shrinkToFit="1"/>
      <protection locked="0"/>
    </xf>
    <xf numFmtId="0" fontId="20" fillId="0" borderId="44" xfId="41" applyFont="1" applyFill="1" applyBorder="1" applyAlignment="1" applyProtection="1">
      <alignment horizontal="left" vertical="center" wrapText="1" shrinkToFit="1"/>
      <protection locked="0"/>
    </xf>
    <xf numFmtId="0" fontId="24" fillId="0" borderId="19" xfId="41" applyFont="1" applyFill="1" applyBorder="1" applyAlignment="1" applyProtection="1">
      <alignment horizontal="left" vertical="top" wrapText="1"/>
      <protection locked="0"/>
    </xf>
    <xf numFmtId="0" fontId="20" fillId="0" borderId="48" xfId="41" applyFont="1" applyFill="1" applyBorder="1" applyAlignment="1" applyProtection="1">
      <alignment horizontal="left" vertical="center" wrapText="1" shrinkToFit="1"/>
      <protection locked="0"/>
    </xf>
    <xf numFmtId="0" fontId="20" fillId="0" borderId="27" xfId="41" applyFont="1" applyFill="1" applyBorder="1" applyAlignment="1" applyProtection="1">
      <alignment horizontal="left" vertical="top" wrapText="1"/>
      <protection locked="0"/>
    </xf>
    <xf numFmtId="0" fontId="20" fillId="0" borderId="27" xfId="41" applyFont="1" applyFill="1" applyBorder="1" applyAlignment="1" applyProtection="1">
      <alignment horizontal="left" vertical="top" wrapText="1"/>
      <protection locked="0"/>
    </xf>
    <xf numFmtId="0" fontId="20" fillId="0" borderId="21" xfId="41" applyFont="1" applyFill="1" applyBorder="1" applyAlignment="1" applyProtection="1">
      <alignment horizontal="center" vertical="center" shrinkToFit="1"/>
      <protection locked="0"/>
    </xf>
    <xf numFmtId="0" fontId="20" fillId="0" borderId="39" xfId="41" applyFont="1" applyFill="1" applyBorder="1" applyAlignment="1" applyProtection="1">
      <alignment horizontal="left" vertical="center" wrapText="1" shrinkToFit="1"/>
      <protection locked="0"/>
    </xf>
    <xf numFmtId="0" fontId="39" fillId="0" borderId="27" xfId="41" applyFont="1" applyFill="1" applyBorder="1" applyAlignment="1" applyProtection="1">
      <alignment horizontal="left" vertical="top" wrapText="1"/>
      <protection locked="0"/>
    </xf>
    <xf numFmtId="0" fontId="20" fillId="0" borderId="10" xfId="41" applyFont="1" applyFill="1" applyBorder="1" applyAlignment="1" applyProtection="1">
      <alignment horizontal="left" vertical="top" wrapText="1"/>
      <protection locked="0"/>
    </xf>
    <xf numFmtId="0" fontId="20" fillId="0" borderId="35" xfId="41" applyFont="1" applyFill="1" applyBorder="1" applyAlignment="1" applyProtection="1">
      <alignment horizontal="left" vertical="center" wrapText="1" shrinkToFit="1"/>
      <protection locked="0"/>
    </xf>
    <xf numFmtId="0" fontId="24" fillId="0" borderId="47" xfId="41" applyFont="1" applyFill="1" applyBorder="1" applyAlignment="1" applyProtection="1">
      <alignment horizontal="left" vertical="top" wrapText="1"/>
      <protection locked="0"/>
    </xf>
    <xf numFmtId="0" fontId="20" fillId="0" borderId="15" xfId="41" applyFont="1" applyFill="1" applyBorder="1" applyAlignment="1" applyProtection="1">
      <alignment horizontal="left" vertical="top" wrapText="1"/>
      <protection locked="0"/>
    </xf>
    <xf numFmtId="0" fontId="20" fillId="0" borderId="47" xfId="41" applyFont="1" applyFill="1" applyBorder="1" applyAlignment="1" applyProtection="1">
      <alignment horizontal="left" vertical="top" wrapText="1"/>
      <protection locked="0"/>
    </xf>
    <xf numFmtId="0" fontId="20" fillId="0" borderId="23" xfId="41" applyFont="1" applyFill="1" applyBorder="1" applyAlignment="1" applyProtection="1">
      <alignment horizontal="center" vertical="center" shrinkToFit="1"/>
      <protection locked="0"/>
    </xf>
    <xf numFmtId="0" fontId="20" fillId="0" borderId="54" xfId="41" applyFont="1" applyFill="1" applyBorder="1" applyAlignment="1" applyProtection="1">
      <alignment horizontal="left" vertical="center" wrapText="1" shrinkToFit="1"/>
      <protection locked="0"/>
    </xf>
    <xf numFmtId="0" fontId="20" fillId="0" borderId="37" xfId="41" applyFont="1" applyFill="1" applyBorder="1" applyAlignment="1" applyProtection="1">
      <alignment horizontal="left" vertical="top" wrapText="1"/>
      <protection locked="0"/>
    </xf>
    <xf numFmtId="0" fontId="24" fillId="0" borderId="27" xfId="41" applyFont="1" applyFill="1" applyBorder="1" applyAlignment="1" applyProtection="1">
      <alignment horizontal="left" vertical="top" wrapText="1"/>
      <protection locked="0"/>
    </xf>
    <xf numFmtId="0" fontId="24" fillId="0" borderId="34" xfId="41" applyFont="1" applyFill="1" applyBorder="1" applyAlignment="1" applyProtection="1">
      <alignment horizontal="left" vertical="top" wrapText="1"/>
      <protection locked="0"/>
    </xf>
    <xf numFmtId="0" fontId="20" fillId="0" borderId="15" xfId="41" applyFont="1" applyFill="1" applyBorder="1" applyAlignment="1" applyProtection="1">
      <alignment horizontal="left" vertical="top" wrapText="1"/>
      <protection locked="0"/>
    </xf>
    <xf numFmtId="0" fontId="24" fillId="0" borderId="15" xfId="41" applyFont="1" applyFill="1" applyBorder="1" applyAlignment="1" applyProtection="1">
      <alignment horizontal="left" vertical="top" wrapText="1"/>
      <protection locked="0"/>
    </xf>
    <xf numFmtId="0" fontId="24" fillId="0" borderId="37" xfId="41" applyFont="1" applyFill="1" applyBorder="1" applyAlignment="1" applyProtection="1">
      <alignment horizontal="left" vertical="top" wrapText="1"/>
      <protection locked="0"/>
    </xf>
    <xf numFmtId="0" fontId="20" fillId="0" borderId="10" xfId="41" applyFont="1" applyFill="1" applyBorder="1" applyAlignment="1" applyProtection="1">
      <alignment horizontal="left" vertical="top" wrapText="1"/>
      <protection locked="0"/>
    </xf>
    <xf numFmtId="0" fontId="20" fillId="0" borderId="34" xfId="41" applyFont="1" applyFill="1" applyBorder="1" applyAlignment="1" applyProtection="1">
      <alignment horizontal="left" vertical="top" wrapText="1"/>
      <protection locked="0"/>
    </xf>
    <xf numFmtId="0" fontId="20" fillId="0" borderId="45" xfId="41" applyFont="1" applyFill="1" applyBorder="1" applyAlignment="1" applyProtection="1">
      <alignment horizontal="center" vertical="center" shrinkToFit="1"/>
      <protection locked="0"/>
    </xf>
    <xf numFmtId="0" fontId="20" fillId="0" borderId="53" xfId="41" applyFont="1" applyFill="1" applyBorder="1" applyAlignment="1" applyProtection="1">
      <alignment horizontal="left" vertical="center" wrapText="1" shrinkToFit="1"/>
      <protection locked="0"/>
    </xf>
    <xf numFmtId="0" fontId="24" fillId="0" borderId="15" xfId="41" applyFont="1" applyFill="1" applyBorder="1" applyAlignment="1" applyProtection="1">
      <alignment horizontal="left" vertical="top" wrapText="1"/>
      <protection locked="0"/>
    </xf>
    <xf numFmtId="0" fontId="24" fillId="0" borderId="34" xfId="41" applyFont="1" applyFill="1" applyBorder="1" applyAlignment="1" applyProtection="1">
      <alignment horizontal="left" vertical="top" wrapText="1"/>
      <protection locked="0"/>
    </xf>
    <xf numFmtId="0" fontId="20" fillId="0" borderId="47" xfId="41" applyFont="1" applyFill="1" applyBorder="1" applyAlignment="1" applyProtection="1">
      <alignment horizontal="left" vertical="top" wrapText="1"/>
      <protection locked="0"/>
    </xf>
    <xf numFmtId="0" fontId="24" fillId="0" borderId="10" xfId="41" applyFont="1" applyFill="1" applyBorder="1" applyAlignment="1" applyProtection="1">
      <alignment horizontal="left" vertical="top" wrapText="1"/>
      <protection locked="0"/>
    </xf>
    <xf numFmtId="0" fontId="20" fillId="0" borderId="56" xfId="0" applyFont="1" applyFill="1" applyBorder="1" applyAlignment="1" applyProtection="1">
      <alignment horizontal="left" vertical="center" wrapText="1" shrinkToFit="1"/>
      <protection locked="0"/>
    </xf>
    <xf numFmtId="0" fontId="20" fillId="0" borderId="54" xfId="0" applyFont="1" applyFill="1" applyBorder="1" applyAlignment="1" applyProtection="1">
      <alignment horizontal="left" vertical="center" wrapText="1" shrinkToFit="1"/>
      <protection locked="0"/>
    </xf>
    <xf numFmtId="0" fontId="20" fillId="0" borderId="47" xfId="0" applyFont="1" applyFill="1" applyBorder="1" applyAlignment="1" applyProtection="1">
      <alignment horizontal="left" vertical="top" wrapText="1"/>
      <protection locked="0"/>
    </xf>
    <xf numFmtId="0" fontId="20" fillId="0" borderId="43"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0" fillId="0" borderId="31" xfId="0" applyFont="1" applyBorder="1" applyAlignment="1" applyProtection="1">
      <alignment horizontal="left" vertical="top" wrapText="1"/>
      <protection locked="0"/>
    </xf>
    <xf numFmtId="0" fontId="20" fillId="0" borderId="29" xfId="0" applyFont="1" applyBorder="1" applyAlignment="1" applyProtection="1">
      <alignment horizontal="center" vertical="center" shrinkToFit="1"/>
      <protection locked="0"/>
    </xf>
    <xf numFmtId="0" fontId="20" fillId="0" borderId="64" xfId="0" applyFont="1" applyBorder="1" applyAlignment="1" applyProtection="1">
      <alignment horizontal="left" vertical="center" wrapText="1"/>
      <protection locked="0"/>
    </xf>
    <xf numFmtId="0" fontId="20" fillId="0" borderId="35"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0" fontId="24" fillId="0" borderId="34"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20" fillId="0" borderId="38" xfId="0" applyFont="1" applyBorder="1" applyAlignment="1" applyProtection="1">
      <alignment horizontal="center" vertical="center" shrinkToFit="1"/>
      <protection locked="0"/>
    </xf>
    <xf numFmtId="0" fontId="20" fillId="0" borderId="57" xfId="0" applyFont="1" applyBorder="1" applyAlignment="1" applyProtection="1">
      <alignment horizontal="left" vertical="center" wrapText="1"/>
      <protection locked="0"/>
    </xf>
    <xf numFmtId="0" fontId="35" fillId="0" borderId="37"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20" fillId="0" borderId="34" xfId="0" applyFont="1" applyFill="1" applyBorder="1" applyAlignment="1" applyProtection="1">
      <alignment horizontal="left" vertical="top" wrapText="1" shrinkToFit="1"/>
      <protection locked="0"/>
    </xf>
    <xf numFmtId="0" fontId="20" fillId="0" borderId="57" xfId="0" applyFont="1" applyFill="1" applyBorder="1" applyAlignment="1" applyProtection="1">
      <alignment horizontal="left" vertical="center" wrapText="1" shrinkToFit="1"/>
      <protection locked="0"/>
    </xf>
    <xf numFmtId="0" fontId="20" fillId="0" borderId="47" xfId="0" applyFont="1" applyFill="1" applyBorder="1" applyAlignment="1" applyProtection="1">
      <alignment horizontal="left" vertical="top" wrapText="1" shrinkToFit="1"/>
      <protection locked="0"/>
    </xf>
    <xf numFmtId="0" fontId="20" fillId="0" borderId="58" xfId="0" applyFont="1" applyFill="1" applyBorder="1" applyAlignment="1" applyProtection="1">
      <alignment horizontal="left" vertical="center" wrapText="1" shrinkToFit="1"/>
      <protection locked="0"/>
    </xf>
    <xf numFmtId="0" fontId="20" fillId="0" borderId="59" xfId="0" applyFont="1" applyFill="1" applyBorder="1" applyAlignment="1" applyProtection="1">
      <alignment horizontal="left" vertical="top" wrapText="1"/>
      <protection locked="0"/>
    </xf>
    <xf numFmtId="0" fontId="20" fillId="0" borderId="60" xfId="0" applyFont="1" applyFill="1" applyBorder="1" applyAlignment="1" applyProtection="1">
      <alignment horizontal="center" vertical="center" shrinkToFit="1"/>
      <protection locked="0"/>
    </xf>
    <xf numFmtId="0" fontId="20" fillId="0" borderId="61" xfId="0" applyFont="1" applyFill="1" applyBorder="1" applyAlignment="1" applyProtection="1">
      <alignment horizontal="left" vertical="center" wrapText="1" shrinkToFit="1"/>
      <protection locked="0"/>
    </xf>
    <xf numFmtId="0" fontId="24" fillId="0" borderId="62" xfId="0" applyFont="1" applyFill="1" applyBorder="1" applyAlignment="1" applyProtection="1">
      <alignment horizontal="left" vertical="top" wrapText="1"/>
      <protection locked="0"/>
    </xf>
    <xf numFmtId="0" fontId="20" fillId="0" borderId="72"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shrinkToFit="1"/>
      <protection locked="0"/>
    </xf>
    <xf numFmtId="0" fontId="20" fillId="0" borderId="75" xfId="0" applyFont="1" applyFill="1" applyBorder="1" applyAlignment="1" applyProtection="1">
      <alignment horizontal="left" vertical="center" wrapText="1" shrinkToFit="1"/>
      <protection locked="0"/>
    </xf>
    <xf numFmtId="0" fontId="24" fillId="0" borderId="14"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shrinkToFit="1"/>
      <protection locked="0"/>
    </xf>
    <xf numFmtId="0" fontId="20" fillId="0" borderId="19"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6" fontId="20" fillId="0" borderId="11" xfId="0" applyNumberFormat="1"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top" wrapText="1" shrinkToFit="1"/>
      <protection locked="0"/>
    </xf>
    <xf numFmtId="176" fontId="20" fillId="0" borderId="16" xfId="0" applyNumberFormat="1" applyFont="1" applyFill="1" applyBorder="1" applyAlignment="1" applyProtection="1">
      <alignment horizontal="center" vertical="center" shrinkToFit="1"/>
      <protection locked="0"/>
    </xf>
    <xf numFmtId="176" fontId="20" fillId="24" borderId="16" xfId="0" applyNumberFormat="1" applyFont="1" applyFill="1" applyBorder="1" applyAlignment="1" applyProtection="1">
      <alignment horizontal="center" vertical="center" shrinkToFit="1"/>
      <protection locked="0"/>
    </xf>
    <xf numFmtId="0" fontId="20" fillId="24" borderId="48" xfId="0" applyFont="1" applyFill="1" applyBorder="1" applyAlignment="1" applyProtection="1">
      <alignment horizontal="left" vertical="center" wrapText="1" shrinkToFit="1"/>
      <protection locked="0"/>
    </xf>
    <xf numFmtId="176" fontId="20" fillId="0" borderId="33" xfId="0" applyNumberFormat="1"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65" xfId="0" applyFont="1" applyFill="1" applyBorder="1" applyAlignment="1" applyProtection="1">
      <alignment horizontal="left" vertical="center" wrapText="1" shrinkToFit="1"/>
      <protection locked="0"/>
    </xf>
    <xf numFmtId="0" fontId="20" fillId="0" borderId="28" xfId="0" applyFont="1" applyFill="1" applyBorder="1" applyAlignment="1" applyProtection="1">
      <alignment horizontal="left" vertical="top" wrapText="1" shrinkToFit="1"/>
      <protection locked="0"/>
    </xf>
    <xf numFmtId="176" fontId="20" fillId="0" borderId="28" xfId="0" applyNumberFormat="1"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left" vertical="top" wrapText="1" shrinkToFit="1"/>
      <protection locked="0"/>
    </xf>
    <xf numFmtId="176" fontId="20" fillId="0" borderId="20" xfId="0" applyNumberFormat="1" applyFont="1" applyFill="1" applyBorder="1" applyAlignment="1" applyProtection="1">
      <alignment horizontal="center" vertical="center" shrinkToFit="1"/>
      <protection locked="0"/>
    </xf>
    <xf numFmtId="0" fontId="20" fillId="0" borderId="0" xfId="0" applyFont="1" applyFill="1" applyAlignment="1" applyProtection="1">
      <alignment horizontal="left" vertical="top"/>
      <protection locked="0"/>
    </xf>
    <xf numFmtId="0" fontId="20" fillId="0" borderId="0" xfId="0" applyFont="1" applyFill="1" applyAlignment="1" applyProtection="1">
      <alignment vertical="center"/>
      <protection locked="0"/>
    </xf>
    <xf numFmtId="0" fontId="18" fillId="0" borderId="0" xfId="0" applyFont="1" applyFill="1" applyAlignment="1" applyProtection="1">
      <alignment horizontal="left" vertical="top"/>
      <protection locked="0"/>
    </xf>
    <xf numFmtId="0" fontId="20" fillId="0" borderId="0" xfId="0" applyFont="1" applyFill="1" applyAlignment="1" applyProtection="1">
      <alignment horizontal="left" vertical="top" wrapText="1"/>
      <protection locked="0"/>
    </xf>
    <xf numFmtId="0" fontId="20" fillId="0" borderId="0" xfId="0" applyFont="1" applyFill="1" applyAlignment="1" applyProtection="1">
      <alignment horizontal="left" vertical="top" wrapText="1" shrinkToFi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8">
    <dxf>
      <font>
        <color rgb="FFFF0000"/>
      </font>
    </dxf>
    <dxf>
      <font>
        <color rgb="FFFFFF00"/>
      </font>
      <fill>
        <patternFill>
          <bgColor rgb="FFFFFF00"/>
        </patternFill>
      </fill>
    </dxf>
    <dxf>
      <font>
        <b/>
        <i val="0"/>
        <color rgb="FFFF0000"/>
      </font>
      <fill>
        <patternFill>
          <bgColor rgb="FFFFFF00"/>
        </patternFill>
      </fill>
    </dxf>
    <dxf>
      <font>
        <b/>
        <i val="0"/>
        <color rgb="FFFF0000"/>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408940</xdr:colOff>
      <xdr:row>2</xdr:row>
      <xdr:rowOff>217170</xdr:rowOff>
    </xdr:from>
    <xdr:to>
      <xdr:col>4</xdr:col>
      <xdr:colOff>2010410</xdr:colOff>
      <xdr:row>4</xdr:row>
      <xdr:rowOff>647700</xdr:rowOff>
    </xdr:to>
    <xdr:sp macro="" textlink="">
      <xdr:nvSpPr>
        <xdr:cNvPr id="2" name="角丸四角形吹き出し 1">
          <a:extLst>
            <a:ext uri="{FF2B5EF4-FFF2-40B4-BE49-F238E27FC236}">
              <a16:creationId xmlns:a16="http://schemas.microsoft.com/office/drawing/2014/main" id="{DF7F1BC4-1D8D-4749-910B-486BA8CFC207}"/>
            </a:ext>
          </a:extLst>
        </xdr:cNvPr>
        <xdr:cNvSpPr/>
      </xdr:nvSpPr>
      <xdr:spPr>
        <a:xfrm>
          <a:off x="6154420" y="948690"/>
          <a:ext cx="2675890" cy="1436370"/>
        </a:xfrm>
        <a:prstGeom prst="wedgeRoundRectCallout">
          <a:avLst>
            <a:gd name="adj1" fmla="val -67443"/>
            <a:gd name="adj2" fmla="val -42364"/>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40"/>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336" customWidth="1"/>
    <col min="2" max="2" width="56" style="337" customWidth="1"/>
    <col min="3" max="3" width="4.08984375" style="338" customWidth="1"/>
    <col min="4" max="4" width="15.6328125" style="339" customWidth="1"/>
    <col min="5" max="5" width="30.6328125" style="336" customWidth="1"/>
    <col min="6" max="6" width="0" style="20" hidden="1" customWidth="1"/>
    <col min="7" max="7" width="26.453125" style="20" hidden="1" customWidth="1"/>
    <col min="8" max="8" width="7.54296875" style="1" hidden="1" customWidth="1"/>
    <col min="9" max="9" width="6.453125" style="1" hidden="1" customWidth="1"/>
    <col min="10" max="16" width="4.36328125" style="1" hidden="1" customWidth="1"/>
    <col min="17" max="16384" width="9" style="1"/>
  </cols>
  <sheetData>
    <row r="1" spans="1:16" ht="29" customHeight="1">
      <c r="A1" s="105" t="s">
        <v>154</v>
      </c>
      <c r="B1" s="105"/>
      <c r="C1" s="106"/>
      <c r="D1" s="107" t="s">
        <v>503</v>
      </c>
      <c r="E1" s="108" t="s">
        <v>504</v>
      </c>
      <c r="F1" s="7" t="s">
        <v>409</v>
      </c>
      <c r="G1" s="8" t="s">
        <v>530</v>
      </c>
      <c r="H1" s="9"/>
      <c r="I1" s="10" t="s">
        <v>3</v>
      </c>
      <c r="J1" s="10" t="s">
        <v>410</v>
      </c>
      <c r="K1" s="4" t="s">
        <v>411</v>
      </c>
      <c r="L1" s="4" t="s">
        <v>412</v>
      </c>
      <c r="M1" s="11" t="s">
        <v>413</v>
      </c>
      <c r="N1" s="11" t="s">
        <v>411</v>
      </c>
      <c r="O1" s="4" t="s">
        <v>414</v>
      </c>
      <c r="P1" s="4" t="s">
        <v>415</v>
      </c>
    </row>
    <row r="2" spans="1:16" ht="29" customHeight="1">
      <c r="A2" s="109" t="s">
        <v>0</v>
      </c>
      <c r="B2" s="110" t="s">
        <v>1</v>
      </c>
      <c r="C2" s="22"/>
      <c r="D2" s="21" t="s">
        <v>440</v>
      </c>
      <c r="E2" s="41" t="s">
        <v>505</v>
      </c>
      <c r="F2" s="12" t="s">
        <v>416</v>
      </c>
      <c r="G2" s="12" t="s">
        <v>417</v>
      </c>
      <c r="H2" s="13" t="s">
        <v>418</v>
      </c>
      <c r="I2" s="14">
        <f ca="1">TODAY()</f>
        <v>45595</v>
      </c>
      <c r="J2" s="15"/>
      <c r="K2" s="15"/>
      <c r="L2" s="15"/>
      <c r="M2" s="15"/>
      <c r="N2" s="15"/>
      <c r="O2" s="15"/>
      <c r="P2" s="15"/>
    </row>
    <row r="3" spans="1:16" ht="39">
      <c r="A3" s="111" t="s">
        <v>92</v>
      </c>
      <c r="B3" s="112" t="s">
        <v>155</v>
      </c>
      <c r="C3" s="113" t="s">
        <v>28</v>
      </c>
      <c r="D3" s="114" t="s">
        <v>91</v>
      </c>
      <c r="E3" s="115"/>
      <c r="F3" s="47"/>
      <c r="G3" s="23"/>
      <c r="H3" s="16" t="str">
        <f>IF(A3=0,H2,INDEX(調査対象選定!A:A,MATCH(A3,調査対象選定!B:B,0)))</f>
        <v>○</v>
      </c>
      <c r="I3" s="17" t="str">
        <f ca="1">TEXT(I2,"gge.m.d")&amp;CHAR(10)&amp;"指導員:"</f>
        <v>令6.10.30
指導員:</v>
      </c>
      <c r="J3" s="10"/>
      <c r="K3" s="10"/>
      <c r="L3" s="10"/>
      <c r="M3" s="10"/>
      <c r="N3" s="10"/>
      <c r="O3" s="10"/>
      <c r="P3" s="10"/>
    </row>
    <row r="4" spans="1:16" ht="39">
      <c r="A4" s="116" t="s">
        <v>93</v>
      </c>
      <c r="B4" s="117" t="s">
        <v>156</v>
      </c>
      <c r="C4" s="118" t="s">
        <v>28</v>
      </c>
      <c r="D4" s="119" t="s">
        <v>91</v>
      </c>
      <c r="E4" s="120"/>
      <c r="F4" s="67"/>
      <c r="G4" s="43"/>
      <c r="H4" s="16" t="str">
        <f>IF(A4=0,H3,INDEX(調査対象選定!A:A,MATCH(A4,調査対象選定!B:B,0)))</f>
        <v>○</v>
      </c>
      <c r="I4" s="10"/>
      <c r="J4" s="10"/>
      <c r="K4" s="10"/>
      <c r="L4" s="10"/>
      <c r="M4" s="10"/>
      <c r="N4" s="10"/>
      <c r="O4" s="10"/>
      <c r="P4" s="10"/>
    </row>
    <row r="5" spans="1:16" ht="65">
      <c r="A5" s="121"/>
      <c r="B5" s="122" t="s">
        <v>157</v>
      </c>
      <c r="C5" s="123" t="s">
        <v>28</v>
      </c>
      <c r="D5" s="124" t="s">
        <v>91</v>
      </c>
      <c r="E5" s="125"/>
      <c r="F5" s="48"/>
      <c r="G5" s="24"/>
      <c r="H5" s="16" t="str">
        <f>IF(A5=0,H4,INDEX(調査対象選定!A:A,MATCH(A5,調査対象選定!B:B,0)))</f>
        <v>○</v>
      </c>
    </row>
    <row r="6" spans="1:16" ht="39">
      <c r="A6" s="126"/>
      <c r="B6" s="127" t="s">
        <v>158</v>
      </c>
      <c r="C6" s="128" t="s">
        <v>28</v>
      </c>
      <c r="D6" s="129" t="s">
        <v>91</v>
      </c>
      <c r="E6" s="130"/>
      <c r="F6" s="49"/>
      <c r="G6" s="25"/>
      <c r="H6" s="16" t="str">
        <f>IF(A6=0,H5,INDEX(調査対象選定!A:A,MATCH(A6,調査対象選定!B:B,0)))</f>
        <v>○</v>
      </c>
    </row>
    <row r="7" spans="1:16" ht="39">
      <c r="A7" s="131" t="s">
        <v>450</v>
      </c>
      <c r="B7" s="112" t="s">
        <v>451</v>
      </c>
      <c r="C7" s="132"/>
      <c r="D7" s="133"/>
      <c r="E7" s="120"/>
      <c r="F7" s="67"/>
      <c r="G7" s="43"/>
      <c r="H7" s="16" t="str">
        <f>IF(A7=0,H6,INDEX(調査対象選定!A:A,MATCH(A7,調査対象選定!B:B,0)))</f>
        <v>○</v>
      </c>
    </row>
    <row r="8" spans="1:16" s="2" customFormat="1" ht="39">
      <c r="A8" s="134"/>
      <c r="B8" s="122" t="s">
        <v>453</v>
      </c>
      <c r="C8" s="135" t="s">
        <v>3</v>
      </c>
      <c r="D8" s="136" t="s">
        <v>11</v>
      </c>
      <c r="E8" s="137"/>
      <c r="F8" s="50"/>
      <c r="G8" s="26"/>
      <c r="H8" s="16" t="str">
        <f>IF(A8=0,H7,INDEX(調査対象選定!A:A,MATCH(A8,調査対象選定!B:B,0)))</f>
        <v>○</v>
      </c>
    </row>
    <row r="9" spans="1:16" s="2" customFormat="1" ht="39">
      <c r="A9" s="134"/>
      <c r="B9" s="138" t="s">
        <v>432</v>
      </c>
      <c r="C9" s="139"/>
      <c r="D9" s="140"/>
      <c r="E9" s="141"/>
      <c r="F9" s="68"/>
      <c r="G9" s="44"/>
      <c r="H9" s="16" t="str">
        <f>IF(A9=0,H8,INDEX(調査対象選定!A:A,MATCH(A9,調査対象選定!B:B,0)))</f>
        <v>○</v>
      </c>
    </row>
    <row r="10" spans="1:16" s="2" customFormat="1" ht="39">
      <c r="A10" s="134"/>
      <c r="B10" s="138" t="s">
        <v>433</v>
      </c>
      <c r="C10" s="139"/>
      <c r="D10" s="140"/>
      <c r="E10" s="141"/>
      <c r="F10" s="68"/>
      <c r="G10" s="44"/>
      <c r="H10" s="16" t="str">
        <f>IF(A10=0,H9,INDEX(調査対象選定!A:A,MATCH(A10,調査対象選定!B:B,0)))</f>
        <v>○</v>
      </c>
    </row>
    <row r="11" spans="1:16" s="2" customFormat="1" ht="39">
      <c r="A11" s="134"/>
      <c r="B11" s="138" t="s">
        <v>434</v>
      </c>
      <c r="C11" s="139"/>
      <c r="D11" s="140"/>
      <c r="E11" s="141"/>
      <c r="F11" s="68"/>
      <c r="G11" s="44"/>
      <c r="H11" s="16" t="str">
        <f>IF(A11=0,H10,INDEX(調査対象選定!A:A,MATCH(A11,調査対象選定!B:B,0)))</f>
        <v>○</v>
      </c>
    </row>
    <row r="12" spans="1:16" s="2" customFormat="1" ht="52">
      <c r="A12" s="134"/>
      <c r="B12" s="138" t="s">
        <v>435</v>
      </c>
      <c r="C12" s="142"/>
      <c r="D12" s="143"/>
      <c r="E12" s="141"/>
      <c r="F12" s="68"/>
      <c r="G12" s="44"/>
      <c r="H12" s="16" t="str">
        <f>IF(A12=0,H11,INDEX(調査対象選定!A:A,MATCH(A12,調査対象選定!B:B,0)))</f>
        <v>○</v>
      </c>
    </row>
    <row r="13" spans="1:16" s="10" customFormat="1" ht="39">
      <c r="A13" s="134"/>
      <c r="B13" s="122" t="s">
        <v>463</v>
      </c>
      <c r="C13" s="69" t="str">
        <f>IF(AND(C14=$J$1,C15=$J$1,C16=$J$1,C22=$J$1),$J$1,$I$1)</f>
        <v>□</v>
      </c>
      <c r="D13" s="70" t="s">
        <v>506</v>
      </c>
      <c r="E13" s="141"/>
      <c r="F13" s="68"/>
      <c r="G13" s="44"/>
      <c r="H13" s="16" t="str">
        <f>IF(A13=0,H12,INDEX(調査対象選定!A:A,MATCH(A13,調査対象選定!B:B,0)))</f>
        <v>○</v>
      </c>
    </row>
    <row r="14" spans="1:16" s="10" customFormat="1" ht="39">
      <c r="A14" s="134"/>
      <c r="B14" s="122" t="s">
        <v>442</v>
      </c>
      <c r="C14" s="144" t="s">
        <v>28</v>
      </c>
      <c r="D14" s="145" t="s">
        <v>443</v>
      </c>
      <c r="E14" s="141"/>
      <c r="F14" s="68"/>
      <c r="G14" s="44"/>
      <c r="H14" s="16" t="str">
        <f>IF(A14=0,H13,INDEX(調査対象選定!A:A,MATCH(A14,調査対象選定!B:B,0)))</f>
        <v>○</v>
      </c>
    </row>
    <row r="15" spans="1:16" s="10" customFormat="1" ht="39">
      <c r="A15" s="134"/>
      <c r="B15" s="122" t="s">
        <v>444</v>
      </c>
      <c r="C15" s="144" t="s">
        <v>28</v>
      </c>
      <c r="D15" s="146" t="s">
        <v>34</v>
      </c>
      <c r="E15" s="141"/>
      <c r="F15" s="68"/>
      <c r="G15" s="44"/>
      <c r="H15" s="16" t="str">
        <f>IF(A15=0,H14,INDEX(調査対象選定!A:A,MATCH(A15,調査対象選定!B:B,0)))</f>
        <v>○</v>
      </c>
    </row>
    <row r="16" spans="1:16" s="10" customFormat="1" ht="104">
      <c r="A16" s="134"/>
      <c r="B16" s="122" t="s">
        <v>524</v>
      </c>
      <c r="C16" s="69" t="s">
        <v>474</v>
      </c>
      <c r="D16" s="71" t="s">
        <v>11</v>
      </c>
      <c r="E16" s="141"/>
      <c r="F16" s="68"/>
      <c r="G16" s="44"/>
      <c r="H16" s="16" t="str">
        <f>IF(A16=0,H15,INDEX(調査対象選定!A:A,MATCH(A16,調査対象選定!B:B,0)))</f>
        <v>○</v>
      </c>
    </row>
    <row r="17" spans="1:8" s="10" customFormat="1" ht="26">
      <c r="A17" s="134"/>
      <c r="B17" s="122" t="s">
        <v>445</v>
      </c>
      <c r="C17" s="144" t="s">
        <v>28</v>
      </c>
      <c r="D17" s="146" t="s">
        <v>34</v>
      </c>
      <c r="E17" s="141"/>
      <c r="F17" s="68"/>
      <c r="G17" s="44"/>
      <c r="H17" s="16" t="str">
        <f>IF(A17=0,H16,INDEX(調査対象選定!A:A,MATCH(A17,調査対象選定!B:B,0)))</f>
        <v>○</v>
      </c>
    </row>
    <row r="18" spans="1:8" s="10" customFormat="1" ht="26">
      <c r="A18" s="134"/>
      <c r="B18" s="122" t="s">
        <v>446</v>
      </c>
      <c r="C18" s="144" t="s">
        <v>28</v>
      </c>
      <c r="D18" s="146" t="s">
        <v>34</v>
      </c>
      <c r="E18" s="141"/>
      <c r="F18" s="68"/>
      <c r="G18" s="44"/>
      <c r="H18" s="16" t="str">
        <f>IF(A18=0,H17,INDEX(調査対象選定!A:A,MATCH(A18,調査対象選定!B:B,0)))</f>
        <v>○</v>
      </c>
    </row>
    <row r="19" spans="1:8" s="10" customFormat="1" ht="26">
      <c r="A19" s="134"/>
      <c r="B19" s="122" t="s">
        <v>447</v>
      </c>
      <c r="C19" s="144" t="s">
        <v>28</v>
      </c>
      <c r="D19" s="146" t="s">
        <v>34</v>
      </c>
      <c r="E19" s="141"/>
      <c r="F19" s="68"/>
      <c r="G19" s="44"/>
      <c r="H19" s="16" t="str">
        <f>IF(A19=0,H18,INDEX(調査対象選定!A:A,MATCH(A19,調査対象選定!B:B,0)))</f>
        <v>○</v>
      </c>
    </row>
    <row r="20" spans="1:8" s="10" customFormat="1" ht="26">
      <c r="A20" s="134"/>
      <c r="B20" s="122" t="s">
        <v>448</v>
      </c>
      <c r="C20" s="144" t="s">
        <v>28</v>
      </c>
      <c r="D20" s="146" t="s">
        <v>34</v>
      </c>
      <c r="E20" s="141"/>
      <c r="F20" s="68"/>
      <c r="G20" s="44"/>
      <c r="H20" s="16" t="str">
        <f>IF(A20=0,H19,INDEX(調査対象選定!A:A,MATCH(A20,調査対象選定!B:B,0)))</f>
        <v>○</v>
      </c>
    </row>
    <row r="21" spans="1:8" s="10" customFormat="1" ht="26">
      <c r="A21" s="134"/>
      <c r="B21" s="122" t="s">
        <v>449</v>
      </c>
      <c r="C21" s="144" t="s">
        <v>28</v>
      </c>
      <c r="D21" s="146" t="s">
        <v>34</v>
      </c>
      <c r="E21" s="141"/>
      <c r="F21" s="68"/>
      <c r="G21" s="44"/>
      <c r="H21" s="16" t="str">
        <f>IF(A21=0,H20,INDEX(調査対象選定!A:A,MATCH(A21,調査対象選定!B:B,0)))</f>
        <v>○</v>
      </c>
    </row>
    <row r="22" spans="1:8" s="10" customFormat="1" ht="65">
      <c r="A22" s="134"/>
      <c r="B22" s="122" t="s">
        <v>464</v>
      </c>
      <c r="C22" s="144" t="s">
        <v>28</v>
      </c>
      <c r="D22" s="146" t="s">
        <v>13</v>
      </c>
      <c r="E22" s="141"/>
      <c r="F22" s="68"/>
      <c r="G22" s="44"/>
      <c r="H22" s="16" t="str">
        <f>IF(A22=0,H21,INDEX(調査対象選定!A:A,MATCH(A22,調査対象選定!B:B,0)))</f>
        <v>○</v>
      </c>
    </row>
    <row r="23" spans="1:8" s="10" customFormat="1" ht="65">
      <c r="A23" s="134"/>
      <c r="B23" s="122" t="s">
        <v>457</v>
      </c>
      <c r="C23" s="144" t="s">
        <v>454</v>
      </c>
      <c r="D23" s="146" t="s">
        <v>91</v>
      </c>
      <c r="E23" s="141"/>
      <c r="F23" s="68"/>
      <c r="G23" s="44"/>
      <c r="H23" s="16" t="str">
        <f>IF(A23=0,H21,INDEX(調査対象選定!A:A,MATCH(A23,調査対象選定!B:B,0)))</f>
        <v>○</v>
      </c>
    </row>
    <row r="24" spans="1:8" s="10" customFormat="1" ht="39">
      <c r="A24" s="147"/>
      <c r="B24" s="148" t="s">
        <v>489</v>
      </c>
      <c r="C24" s="149" t="s">
        <v>454</v>
      </c>
      <c r="D24" s="150" t="s">
        <v>91</v>
      </c>
      <c r="E24" s="130"/>
      <c r="F24" s="49"/>
      <c r="G24" s="25"/>
      <c r="H24" s="16" t="str">
        <f>IF(A24=0,H23,INDEX(調査対象選定!A:A,MATCH(A24,調査対象選定!B:B,0)))</f>
        <v>○</v>
      </c>
    </row>
    <row r="25" spans="1:8" s="2" customFormat="1" ht="65">
      <c r="A25" s="151" t="s">
        <v>441</v>
      </c>
      <c r="B25" s="117" t="s">
        <v>490</v>
      </c>
      <c r="C25" s="152" t="s">
        <v>28</v>
      </c>
      <c r="D25" s="153" t="s">
        <v>91</v>
      </c>
      <c r="E25" s="120"/>
      <c r="F25" s="67"/>
      <c r="G25" s="43"/>
      <c r="H25" s="16" t="str">
        <f>IF(A25=0,H24,INDEX(調査対象選定!A:A,MATCH(A25,調査対象選定!B:B,0)))</f>
        <v>○</v>
      </c>
    </row>
    <row r="26" spans="1:8" s="2" customFormat="1" ht="39.65" customHeight="1">
      <c r="A26" s="154"/>
      <c r="B26" s="148" t="s">
        <v>452</v>
      </c>
      <c r="C26" s="149" t="s">
        <v>28</v>
      </c>
      <c r="D26" s="150" t="s">
        <v>11</v>
      </c>
      <c r="E26" s="130"/>
      <c r="F26" s="49"/>
      <c r="G26" s="25"/>
      <c r="H26" s="16" t="str">
        <f>IF(A26=0,H25,INDEX(調査対象選定!A:A,MATCH(A26,調査対象選定!B:B,0)))</f>
        <v>○</v>
      </c>
    </row>
    <row r="27" spans="1:8" s="2" customFormat="1" ht="39">
      <c r="A27" s="116" t="s">
        <v>8</v>
      </c>
      <c r="B27" s="155" t="s">
        <v>491</v>
      </c>
      <c r="C27" s="156" t="s">
        <v>3</v>
      </c>
      <c r="D27" s="157" t="s">
        <v>11</v>
      </c>
      <c r="E27" s="120"/>
      <c r="F27" s="67"/>
      <c r="G27" s="43"/>
      <c r="H27" s="16" t="str">
        <f>IF(A27=0,H26,INDEX(調査対象選定!A:A,MATCH(A27,調査対象選定!B:B,0)))</f>
        <v>○</v>
      </c>
    </row>
    <row r="28" spans="1:8" s="2" customFormat="1" ht="26">
      <c r="A28" s="126"/>
      <c r="B28" s="158" t="s">
        <v>475</v>
      </c>
      <c r="C28" s="159" t="s">
        <v>3</v>
      </c>
      <c r="D28" s="160" t="s">
        <v>11</v>
      </c>
      <c r="E28" s="130"/>
      <c r="F28" s="49"/>
      <c r="G28" s="25"/>
      <c r="H28" s="16" t="str">
        <f>IF(A28=0,H27,INDEX(調査対象選定!A:A,MATCH(A28,調査対象選定!B:B,0)))</f>
        <v>○</v>
      </c>
    </row>
    <row r="29" spans="1:8" s="2" customFormat="1" ht="26">
      <c r="A29" s="161" t="s">
        <v>7</v>
      </c>
      <c r="B29" s="155" t="s">
        <v>507</v>
      </c>
      <c r="C29" s="118" t="s">
        <v>28</v>
      </c>
      <c r="D29" s="162" t="s">
        <v>508</v>
      </c>
      <c r="E29" s="120"/>
      <c r="F29" s="67"/>
      <c r="G29" s="43"/>
      <c r="H29" s="16" t="str">
        <f>IF(A29=0,H28,INDEX(調査対象選定!A:A,MATCH(A29,調査対象選定!B:B,0)))</f>
        <v>○</v>
      </c>
    </row>
    <row r="30" spans="1:8" s="2" customFormat="1" ht="39">
      <c r="A30" s="163"/>
      <c r="B30" s="164" t="s">
        <v>509</v>
      </c>
      <c r="C30" s="165" t="s">
        <v>28</v>
      </c>
      <c r="D30" s="166" t="s">
        <v>510</v>
      </c>
      <c r="E30" s="141"/>
      <c r="F30" s="68"/>
      <c r="G30" s="44"/>
      <c r="H30" s="16" t="str">
        <f>IF(A30=0,H29,INDEX(調査対象選定!A:A,MATCH(A30,調査対象選定!B:B,0)))</f>
        <v>○</v>
      </c>
    </row>
    <row r="31" spans="1:8" s="2" customFormat="1" ht="26">
      <c r="A31" s="163"/>
      <c r="B31" s="167" t="s">
        <v>511</v>
      </c>
      <c r="C31" s="165" t="s">
        <v>28</v>
      </c>
      <c r="D31" s="166" t="s">
        <v>508</v>
      </c>
      <c r="E31" s="141"/>
      <c r="F31" s="68"/>
      <c r="G31" s="44"/>
      <c r="H31" s="16" t="str">
        <f>IF(A31=0,H30,INDEX(調査対象選定!A:A,MATCH(A31,調査対象選定!B:B,0)))</f>
        <v>○</v>
      </c>
    </row>
    <row r="32" spans="1:8" s="2" customFormat="1" ht="39">
      <c r="A32" s="168"/>
      <c r="B32" s="148" t="s">
        <v>512</v>
      </c>
      <c r="C32" s="169" t="s">
        <v>28</v>
      </c>
      <c r="D32" s="170" t="s">
        <v>510</v>
      </c>
      <c r="E32" s="171"/>
      <c r="F32" s="51"/>
      <c r="G32" s="27"/>
      <c r="H32" s="16" t="str">
        <f>IF(A32=0,H31,INDEX(調査対象選定!A:A,MATCH(A32,調査対象選定!B:B,0)))</f>
        <v>○</v>
      </c>
    </row>
    <row r="33" spans="1:8" s="2" customFormat="1" ht="65">
      <c r="A33" s="172" t="s">
        <v>9</v>
      </c>
      <c r="B33" s="173" t="s">
        <v>159</v>
      </c>
      <c r="C33" s="174" t="s">
        <v>3</v>
      </c>
      <c r="D33" s="175" t="s">
        <v>513</v>
      </c>
      <c r="E33" s="176"/>
      <c r="F33" s="52"/>
      <c r="G33" s="28"/>
      <c r="H33" s="16" t="str">
        <f>IF(A33=0,H32,INDEX(調査対象選定!A:A,MATCH(A33,調査対象選定!B:B,0)))</f>
        <v>○</v>
      </c>
    </row>
    <row r="34" spans="1:8" s="3" customFormat="1" ht="39">
      <c r="A34" s="177" t="s">
        <v>94</v>
      </c>
      <c r="B34" s="178" t="s">
        <v>514</v>
      </c>
      <c r="C34" s="179" t="s">
        <v>28</v>
      </c>
      <c r="D34" s="180" t="s">
        <v>515</v>
      </c>
      <c r="E34" s="181"/>
      <c r="F34" s="72"/>
      <c r="G34" s="73"/>
      <c r="H34" s="16" t="str">
        <f>IF(A34=0,H33,INDEX(調査対象選定!A:A,MATCH(A34,調査対象選定!B:B,0)))</f>
        <v>○</v>
      </c>
    </row>
    <row r="35" spans="1:8" s="3" customFormat="1" ht="26">
      <c r="A35" s="182"/>
      <c r="B35" s="183" t="s">
        <v>516</v>
      </c>
      <c r="C35" s="184" t="s">
        <v>28</v>
      </c>
      <c r="D35" s="185" t="s">
        <v>517</v>
      </c>
      <c r="E35" s="186"/>
      <c r="F35" s="74"/>
      <c r="G35" s="75"/>
      <c r="H35" s="16" t="str">
        <f>IF(A35=0,H34,INDEX(調査対象選定!A:A,MATCH(A35,調査対象選定!B:B,0)))</f>
        <v>○</v>
      </c>
    </row>
    <row r="36" spans="1:8" s="3" customFormat="1" ht="26">
      <c r="A36" s="182"/>
      <c r="B36" s="183" t="s">
        <v>518</v>
      </c>
      <c r="C36" s="184" t="s">
        <v>28</v>
      </c>
      <c r="D36" s="185" t="s">
        <v>515</v>
      </c>
      <c r="E36" s="186"/>
      <c r="F36" s="74"/>
      <c r="G36" s="75"/>
      <c r="H36" s="16" t="str">
        <f>IF(A36=0,H35,INDEX(調査対象選定!A:A,MATCH(A36,調査対象選定!B:B,0)))</f>
        <v>○</v>
      </c>
    </row>
    <row r="37" spans="1:8" s="3" customFormat="1" ht="26">
      <c r="A37" s="187"/>
      <c r="B37" s="188" t="s">
        <v>519</v>
      </c>
      <c r="C37" s="189" t="s">
        <v>28</v>
      </c>
      <c r="D37" s="190" t="s">
        <v>520</v>
      </c>
      <c r="E37" s="191"/>
      <c r="F37" s="76"/>
      <c r="G37" s="77"/>
      <c r="H37" s="16" t="str">
        <f>IF(A37=0,H36,INDEX(調査対象選定!A:A,MATCH(A37,調査対象選定!B:B,0)))</f>
        <v>○</v>
      </c>
    </row>
    <row r="38" spans="1:8" s="3" customFormat="1" ht="26.4" customHeight="1">
      <c r="A38" s="177" t="s">
        <v>95</v>
      </c>
      <c r="B38" s="178" t="s">
        <v>521</v>
      </c>
      <c r="C38" s="179" t="s">
        <v>28</v>
      </c>
      <c r="D38" s="180" t="s">
        <v>522</v>
      </c>
      <c r="E38" s="192" t="s">
        <v>96</v>
      </c>
      <c r="F38" s="91"/>
      <c r="G38" s="95"/>
      <c r="H38" s="16" t="str">
        <f>IF(A38=0,H37,INDEX(調査対象選定!A:A,MATCH(A38,調査対象選定!B:B,0)))</f>
        <v>○</v>
      </c>
    </row>
    <row r="39" spans="1:8" s="3" customFormat="1" ht="65">
      <c r="A39" s="187"/>
      <c r="B39" s="188" t="s">
        <v>523</v>
      </c>
      <c r="C39" s="189" t="s">
        <v>28</v>
      </c>
      <c r="D39" s="190" t="s">
        <v>515</v>
      </c>
      <c r="E39" s="193"/>
      <c r="F39" s="92"/>
      <c r="G39" s="96"/>
      <c r="H39" s="16" t="str">
        <f>IF(A39=0,H38,INDEX(調査対象選定!A:A,MATCH(A39,調査対象選定!B:B,0)))</f>
        <v>○</v>
      </c>
    </row>
    <row r="40" spans="1:8" s="3" customFormat="1" ht="26">
      <c r="A40" s="161" t="s">
        <v>97</v>
      </c>
      <c r="B40" s="155" t="s">
        <v>476</v>
      </c>
      <c r="C40" s="118" t="s">
        <v>90</v>
      </c>
      <c r="D40" s="162" t="s">
        <v>91</v>
      </c>
      <c r="E40" s="120"/>
      <c r="F40" s="67"/>
      <c r="G40" s="43"/>
      <c r="H40" s="16" t="str">
        <f>IF(A40=0,H39,INDEX(調査対象選定!A:A,MATCH(A40,調査対象選定!B:B,0)))</f>
        <v>○</v>
      </c>
    </row>
    <row r="41" spans="1:8" s="3" customFormat="1" ht="26">
      <c r="A41" s="168"/>
      <c r="B41" s="127" t="s">
        <v>477</v>
      </c>
      <c r="C41" s="169" t="s">
        <v>90</v>
      </c>
      <c r="D41" s="170" t="s">
        <v>91</v>
      </c>
      <c r="E41" s="125"/>
      <c r="F41" s="48"/>
      <c r="G41" s="24"/>
      <c r="H41" s="16" t="str">
        <f>IF(A41=0,H40,INDEX(調査対象選定!A:A,MATCH(A41,調査対象選定!B:B,0)))</f>
        <v>○</v>
      </c>
    </row>
    <row r="42" spans="1:8" s="2" customFormat="1" ht="39">
      <c r="A42" s="161" t="s">
        <v>10</v>
      </c>
      <c r="B42" s="155" t="s">
        <v>160</v>
      </c>
      <c r="C42" s="118" t="s">
        <v>3</v>
      </c>
      <c r="D42" s="162" t="s">
        <v>11</v>
      </c>
      <c r="E42" s="120"/>
      <c r="F42" s="67"/>
      <c r="G42" s="43"/>
      <c r="H42" s="16" t="str">
        <f>IF(A42=0,H41,INDEX(調査対象選定!A:A,MATCH(A42,調査対象選定!B:B,0)))</f>
        <v>○</v>
      </c>
    </row>
    <row r="43" spans="1:8" s="2" customFormat="1" ht="104">
      <c r="A43" s="163"/>
      <c r="B43" s="138" t="s">
        <v>161</v>
      </c>
      <c r="C43" s="165" t="s">
        <v>3</v>
      </c>
      <c r="D43" s="166" t="s">
        <v>11</v>
      </c>
      <c r="E43" s="141"/>
      <c r="F43" s="68"/>
      <c r="G43" s="44"/>
      <c r="H43" s="16" t="str">
        <f>IF(A43=0,H42,INDEX(調査対象選定!A:A,MATCH(A43,調査対象選定!B:B,0)))</f>
        <v>○</v>
      </c>
    </row>
    <row r="44" spans="1:8" s="2" customFormat="1" ht="26">
      <c r="A44" s="163"/>
      <c r="B44" s="138" t="s">
        <v>458</v>
      </c>
      <c r="C44" s="78" t="str">
        <f>IF(OR(C45=$J$1,C46=$J$1),$J$1,$I$1)</f>
        <v>□</v>
      </c>
      <c r="D44" s="71" t="s">
        <v>11</v>
      </c>
      <c r="E44" s="141"/>
      <c r="F44" s="68"/>
      <c r="G44" s="44"/>
      <c r="H44" s="16" t="str">
        <f>IF(A44=0,H43,INDEX(調査対象選定!A:A,MATCH(A44,調査対象選定!B:B,0)))</f>
        <v>○</v>
      </c>
    </row>
    <row r="45" spans="1:8" s="2" customFormat="1" ht="39">
      <c r="A45" s="163"/>
      <c r="B45" s="138" t="s">
        <v>525</v>
      </c>
      <c r="C45" s="165" t="s">
        <v>28</v>
      </c>
      <c r="D45" s="166" t="s">
        <v>11</v>
      </c>
      <c r="E45" s="141"/>
      <c r="F45" s="68"/>
      <c r="G45" s="44"/>
      <c r="H45" s="16" t="str">
        <f>IF(A45=0,H44,INDEX(調査対象選定!A:A,MATCH(A45,調査対象選定!B:B,0)))</f>
        <v>○</v>
      </c>
    </row>
    <row r="46" spans="1:8" s="2" customFormat="1" ht="312">
      <c r="A46" s="163"/>
      <c r="B46" s="138" t="s">
        <v>526</v>
      </c>
      <c r="C46" s="165" t="s">
        <v>3</v>
      </c>
      <c r="D46" s="166" t="s">
        <v>11</v>
      </c>
      <c r="E46" s="141"/>
      <c r="F46" s="68"/>
      <c r="G46" s="44"/>
      <c r="H46" s="16" t="str">
        <f>IF(A46=0,H43,INDEX(調査対象選定!A:A,MATCH(A46,調査対象選定!B:B,0)))</f>
        <v>○</v>
      </c>
    </row>
    <row r="47" spans="1:8" s="2" customFormat="1" ht="26">
      <c r="A47" s="163"/>
      <c r="B47" s="138" t="s">
        <v>436</v>
      </c>
      <c r="C47" s="165" t="s">
        <v>3</v>
      </c>
      <c r="D47" s="166" t="s">
        <v>11</v>
      </c>
      <c r="E47" s="141"/>
      <c r="F47" s="68"/>
      <c r="G47" s="44"/>
      <c r="H47" s="16" t="str">
        <f>IF(A47=0,H46,INDEX(調査対象選定!A:A,MATCH(A47,調査対象選定!B:B,0)))</f>
        <v>○</v>
      </c>
    </row>
    <row r="48" spans="1:8" s="2" customFormat="1" ht="26">
      <c r="A48" s="168"/>
      <c r="B48" s="158" t="s">
        <v>163</v>
      </c>
      <c r="C48" s="128" t="s">
        <v>3</v>
      </c>
      <c r="D48" s="194" t="s">
        <v>11</v>
      </c>
      <c r="E48" s="130"/>
      <c r="F48" s="49"/>
      <c r="G48" s="25"/>
      <c r="H48" s="16" t="str">
        <f>IF(A48=0,H47,INDEX(調査対象選定!A:A,MATCH(A48,調査対象選定!B:B,0)))</f>
        <v>○</v>
      </c>
    </row>
    <row r="49" spans="1:8" s="2" customFormat="1" ht="39">
      <c r="A49" s="161" t="s">
        <v>14</v>
      </c>
      <c r="B49" s="155" t="s">
        <v>164</v>
      </c>
      <c r="C49" s="118" t="s">
        <v>3</v>
      </c>
      <c r="D49" s="162" t="s">
        <v>11</v>
      </c>
      <c r="E49" s="120"/>
      <c r="F49" s="67"/>
      <c r="G49" s="43"/>
      <c r="H49" s="16" t="str">
        <f>IF(A49=0,H48,INDEX(調査対象選定!A:A,MATCH(A49,調査対象選定!B:B,0)))</f>
        <v>○</v>
      </c>
    </row>
    <row r="50" spans="1:8" s="2" customFormat="1" ht="104">
      <c r="A50" s="163"/>
      <c r="B50" s="138" t="s">
        <v>161</v>
      </c>
      <c r="C50" s="165" t="s">
        <v>3</v>
      </c>
      <c r="D50" s="166" t="s">
        <v>11</v>
      </c>
      <c r="E50" s="141"/>
      <c r="F50" s="68"/>
      <c r="G50" s="44"/>
      <c r="H50" s="16" t="str">
        <f>IF(A50=0,H49,INDEX(調査対象選定!A:A,MATCH(A50,調査対象選定!B:B,0)))</f>
        <v>○</v>
      </c>
    </row>
    <row r="51" spans="1:8" s="2" customFormat="1" ht="26">
      <c r="A51" s="163"/>
      <c r="B51" s="138" t="s">
        <v>458</v>
      </c>
      <c r="C51" s="78" t="str">
        <f>IF(OR(C52=$J$1,C53=$J$1),$J$1,$I$1)</f>
        <v>□</v>
      </c>
      <c r="D51" s="71" t="s">
        <v>11</v>
      </c>
      <c r="E51" s="141"/>
      <c r="F51" s="68"/>
      <c r="G51" s="44"/>
      <c r="H51" s="16" t="str">
        <f>IF(A51=0,H50,INDEX(調査対象選定!A:A,MATCH(A51,調査対象選定!B:B,0)))</f>
        <v>○</v>
      </c>
    </row>
    <row r="52" spans="1:8" s="2" customFormat="1" ht="39">
      <c r="A52" s="163"/>
      <c r="B52" s="138" t="s">
        <v>525</v>
      </c>
      <c r="C52" s="165" t="s">
        <v>28</v>
      </c>
      <c r="D52" s="166" t="s">
        <v>11</v>
      </c>
      <c r="E52" s="141"/>
      <c r="F52" s="68"/>
      <c r="G52" s="44"/>
      <c r="H52" s="16" t="str">
        <f>IF(A52=0,H51,INDEX(調査対象選定!A:A,MATCH(A52,調査対象選定!B:B,0)))</f>
        <v>○</v>
      </c>
    </row>
    <row r="53" spans="1:8" s="2" customFormat="1" ht="312">
      <c r="A53" s="163"/>
      <c r="B53" s="138" t="s">
        <v>526</v>
      </c>
      <c r="C53" s="165" t="s">
        <v>3</v>
      </c>
      <c r="D53" s="166" t="s">
        <v>11</v>
      </c>
      <c r="E53" s="141"/>
      <c r="F53" s="68"/>
      <c r="G53" s="44"/>
      <c r="H53" s="16" t="str">
        <f>IF(A53=0,H50,INDEX(調査対象選定!A:A,MATCH(A53,調査対象選定!B:B,0)))</f>
        <v>○</v>
      </c>
    </row>
    <row r="54" spans="1:8" s="2" customFormat="1" ht="26">
      <c r="A54" s="163"/>
      <c r="B54" s="138" t="s">
        <v>436</v>
      </c>
      <c r="C54" s="165" t="s">
        <v>3</v>
      </c>
      <c r="D54" s="166" t="s">
        <v>11</v>
      </c>
      <c r="E54" s="141"/>
      <c r="F54" s="68"/>
      <c r="G54" s="44"/>
      <c r="H54" s="16" t="str">
        <f>IF(A54=0,H53,INDEX(調査対象選定!A:A,MATCH(A54,調査対象選定!B:B,0)))</f>
        <v>○</v>
      </c>
    </row>
    <row r="55" spans="1:8" s="2" customFormat="1" ht="26">
      <c r="A55" s="168"/>
      <c r="B55" s="158" t="s">
        <v>163</v>
      </c>
      <c r="C55" s="128" t="s">
        <v>3</v>
      </c>
      <c r="D55" s="194" t="s">
        <v>11</v>
      </c>
      <c r="E55" s="130"/>
      <c r="F55" s="49"/>
      <c r="G55" s="25"/>
      <c r="H55" s="16" t="str">
        <f>IF(A55=0,H54,INDEX(調査対象選定!A:A,MATCH(A55,調査対象選定!B:B,0)))</f>
        <v>○</v>
      </c>
    </row>
    <row r="56" spans="1:8" s="2" customFormat="1" ht="39">
      <c r="A56" s="161" t="s">
        <v>15</v>
      </c>
      <c r="B56" s="155" t="s">
        <v>165</v>
      </c>
      <c r="C56" s="118" t="s">
        <v>3</v>
      </c>
      <c r="D56" s="162" t="s">
        <v>11</v>
      </c>
      <c r="E56" s="120"/>
      <c r="F56" s="67"/>
      <c r="G56" s="43"/>
      <c r="H56" s="16" t="str">
        <f>IF(A56=0,H55,INDEX(調査対象選定!A:A,MATCH(A56,調査対象選定!B:B,0)))</f>
        <v>○</v>
      </c>
    </row>
    <row r="57" spans="1:8" s="2" customFormat="1" ht="26">
      <c r="A57" s="163"/>
      <c r="B57" s="138" t="s">
        <v>492</v>
      </c>
      <c r="C57" s="165" t="s">
        <v>28</v>
      </c>
      <c r="D57" s="166" t="s">
        <v>11</v>
      </c>
      <c r="E57" s="141"/>
      <c r="F57" s="68"/>
      <c r="G57" s="44"/>
      <c r="H57" s="16" t="str">
        <f>IF(A57=0,H56,INDEX(調査対象選定!A:A,MATCH(A57,調査対象選定!B:B,0)))</f>
        <v>○</v>
      </c>
    </row>
    <row r="58" spans="1:8" s="2" customFormat="1" ht="26">
      <c r="A58" s="168"/>
      <c r="B58" s="158" t="s">
        <v>436</v>
      </c>
      <c r="C58" s="128" t="s">
        <v>28</v>
      </c>
      <c r="D58" s="195" t="s">
        <v>11</v>
      </c>
      <c r="E58" s="130"/>
      <c r="F58" s="49"/>
      <c r="G58" s="25"/>
      <c r="H58" s="16" t="str">
        <f>IF(A58=0,H57,INDEX(調査対象選定!A:A,MATCH(A58,調査対象選定!B:B,0)))</f>
        <v>○</v>
      </c>
    </row>
    <row r="59" spans="1:8" s="2" customFormat="1" ht="39">
      <c r="A59" s="161" t="s">
        <v>12</v>
      </c>
      <c r="B59" s="155" t="s">
        <v>166</v>
      </c>
      <c r="C59" s="118" t="s">
        <v>3</v>
      </c>
      <c r="D59" s="162" t="s">
        <v>11</v>
      </c>
      <c r="E59" s="120"/>
      <c r="F59" s="67"/>
      <c r="G59" s="43"/>
      <c r="H59" s="16" t="str">
        <f>IF(A59=0,H58,INDEX(調査対象選定!A:A,MATCH(A59,調査対象選定!B:B,0)))</f>
        <v>○</v>
      </c>
    </row>
    <row r="60" spans="1:8" s="2" customFormat="1" ht="26">
      <c r="A60" s="163"/>
      <c r="B60" s="138" t="s">
        <v>492</v>
      </c>
      <c r="C60" s="165" t="s">
        <v>28</v>
      </c>
      <c r="D60" s="166" t="s">
        <v>11</v>
      </c>
      <c r="E60" s="141"/>
      <c r="F60" s="68"/>
      <c r="G60" s="44"/>
      <c r="H60" s="16" t="str">
        <f>IF(A60=0,H59,INDEX(調査対象選定!A:A,MATCH(A60,調査対象選定!B:B,0)))</f>
        <v>○</v>
      </c>
    </row>
    <row r="61" spans="1:8" s="2" customFormat="1" ht="26">
      <c r="A61" s="168"/>
      <c r="B61" s="158" t="s">
        <v>436</v>
      </c>
      <c r="C61" s="128" t="s">
        <v>28</v>
      </c>
      <c r="D61" s="195" t="s">
        <v>11</v>
      </c>
      <c r="E61" s="130"/>
      <c r="F61" s="49"/>
      <c r="G61" s="25"/>
      <c r="H61" s="16" t="str">
        <f>IF(A61=0,H60,INDEX(調査対象選定!A:A,MATCH(A61,調査対象選定!B:B,0)))</f>
        <v>○</v>
      </c>
    </row>
    <row r="62" spans="1:8" s="2" customFormat="1" ht="39">
      <c r="A62" s="161" t="s">
        <v>4</v>
      </c>
      <c r="B62" s="155" t="s">
        <v>165</v>
      </c>
      <c r="C62" s="118" t="s">
        <v>3</v>
      </c>
      <c r="D62" s="162" t="s">
        <v>13</v>
      </c>
      <c r="E62" s="120"/>
      <c r="F62" s="67"/>
      <c r="G62" s="43"/>
      <c r="H62" s="16" t="str">
        <f>IF(A62=0,H61,INDEX(調査対象選定!A:A,MATCH(A62,調査対象選定!B:B,0)))</f>
        <v>○</v>
      </c>
    </row>
    <row r="63" spans="1:8" s="2" customFormat="1" ht="52">
      <c r="A63" s="163"/>
      <c r="B63" s="138" t="s">
        <v>437</v>
      </c>
      <c r="C63" s="165" t="s">
        <v>28</v>
      </c>
      <c r="D63" s="166" t="s">
        <v>13</v>
      </c>
      <c r="E63" s="141"/>
      <c r="F63" s="68"/>
      <c r="G63" s="44"/>
      <c r="H63" s="16" t="str">
        <f>IF(A63=0,H62,INDEX(調査対象選定!A:A,MATCH(A63,調査対象選定!B:B,0)))</f>
        <v>○</v>
      </c>
    </row>
    <row r="64" spans="1:8" s="2" customFormat="1" ht="52">
      <c r="A64" s="163"/>
      <c r="B64" s="138" t="s">
        <v>439</v>
      </c>
      <c r="C64" s="165" t="s">
        <v>28</v>
      </c>
      <c r="D64" s="166" t="s">
        <v>11</v>
      </c>
      <c r="E64" s="141"/>
      <c r="F64" s="68"/>
      <c r="G64" s="44"/>
      <c r="H64" s="16" t="str">
        <f>IF(A64=0,H63,INDEX(調査対象選定!A:A,MATCH(A64,調査対象選定!B:B,0)))</f>
        <v>○</v>
      </c>
    </row>
    <row r="65" spans="1:8" s="2" customFormat="1" ht="26">
      <c r="A65" s="168"/>
      <c r="B65" s="158" t="s">
        <v>436</v>
      </c>
      <c r="C65" s="128" t="s">
        <v>3</v>
      </c>
      <c r="D65" s="195" t="s">
        <v>11</v>
      </c>
      <c r="E65" s="130"/>
      <c r="F65" s="49"/>
      <c r="G65" s="25"/>
      <c r="H65" s="16" t="str">
        <f>IF(A65=0,H64,INDEX(調査対象選定!A:A,MATCH(A65,調査対象選定!B:B,0)))</f>
        <v>○</v>
      </c>
    </row>
    <row r="66" spans="1:8" s="2" customFormat="1" ht="39">
      <c r="A66" s="161" t="s">
        <v>19</v>
      </c>
      <c r="B66" s="155" t="s">
        <v>166</v>
      </c>
      <c r="C66" s="118" t="s">
        <v>3</v>
      </c>
      <c r="D66" s="162" t="s">
        <v>11</v>
      </c>
      <c r="E66" s="120"/>
      <c r="F66" s="67"/>
      <c r="G66" s="43"/>
      <c r="H66" s="16" t="str">
        <f>IF(A66=0,H65,INDEX(調査対象選定!A:A,MATCH(A66,調査対象選定!B:B,0)))</f>
        <v>○</v>
      </c>
    </row>
    <row r="67" spans="1:8" s="2" customFormat="1" ht="39">
      <c r="A67" s="163"/>
      <c r="B67" s="138" t="s">
        <v>167</v>
      </c>
      <c r="C67" s="165" t="s">
        <v>3</v>
      </c>
      <c r="D67" s="166" t="s">
        <v>11</v>
      </c>
      <c r="E67" s="141"/>
      <c r="F67" s="68"/>
      <c r="G67" s="44"/>
      <c r="H67" s="16" t="str">
        <f>IF(A67=0,H66,INDEX(調査対象選定!A:A,MATCH(A67,調査対象選定!B:B,0)))</f>
        <v>○</v>
      </c>
    </row>
    <row r="68" spans="1:8" s="2" customFormat="1" ht="52">
      <c r="A68" s="163"/>
      <c r="B68" s="138" t="s">
        <v>438</v>
      </c>
      <c r="C68" s="165" t="s">
        <v>28</v>
      </c>
      <c r="D68" s="166" t="s">
        <v>11</v>
      </c>
      <c r="E68" s="141"/>
      <c r="F68" s="68"/>
      <c r="G68" s="44"/>
      <c r="H68" s="16" t="str">
        <f>IF(A68=0,H67,INDEX(調査対象選定!A:A,MATCH(A68,調査対象選定!B:B,0)))</f>
        <v>○</v>
      </c>
    </row>
    <row r="69" spans="1:8" s="2" customFormat="1" ht="26">
      <c r="A69" s="168"/>
      <c r="B69" s="158" t="s">
        <v>436</v>
      </c>
      <c r="C69" s="128" t="s">
        <v>3</v>
      </c>
      <c r="D69" s="195" t="s">
        <v>11</v>
      </c>
      <c r="E69" s="130"/>
      <c r="F69" s="49"/>
      <c r="G69" s="25"/>
      <c r="H69" s="16" t="str">
        <f>IF(A69=0,H68,INDEX(調査対象選定!A:A,MATCH(A69,調査対象選定!B:B,0)))</f>
        <v>○</v>
      </c>
    </row>
    <row r="70" spans="1:8" s="2" customFormat="1" ht="26">
      <c r="A70" s="196" t="s">
        <v>22</v>
      </c>
      <c r="B70" s="155" t="s">
        <v>168</v>
      </c>
      <c r="C70" s="118" t="s">
        <v>3</v>
      </c>
      <c r="D70" s="162" t="s">
        <v>23</v>
      </c>
      <c r="E70" s="120"/>
      <c r="F70" s="67"/>
      <c r="G70" s="43"/>
      <c r="H70" s="16" t="str">
        <f>IF(A70=0,H69,INDEX(調査対象選定!A:A,MATCH(A70,調査対象選定!B:B,0)))</f>
        <v>○</v>
      </c>
    </row>
    <row r="71" spans="1:8" s="2" customFormat="1" ht="39">
      <c r="A71" s="197"/>
      <c r="B71" s="138" t="s">
        <v>165</v>
      </c>
      <c r="C71" s="165" t="s">
        <v>3</v>
      </c>
      <c r="D71" s="166" t="s">
        <v>11</v>
      </c>
      <c r="E71" s="141"/>
      <c r="F71" s="68"/>
      <c r="G71" s="44"/>
      <c r="H71" s="16" t="str">
        <f>IF(A71=0,H70,INDEX(調査対象選定!A:A,MATCH(A71,調査対象選定!B:B,0)))</f>
        <v>○</v>
      </c>
    </row>
    <row r="72" spans="1:8" s="2" customFormat="1" ht="39">
      <c r="A72" s="197"/>
      <c r="B72" s="122" t="s">
        <v>459</v>
      </c>
      <c r="C72" s="78" t="str">
        <f>IF(OR(C73=$J$1,C74=$J$1,C75=$J$1),$J$1,$I$1)</f>
        <v>□</v>
      </c>
      <c r="D72" s="71" t="s">
        <v>11</v>
      </c>
      <c r="E72" s="141"/>
      <c r="F72" s="68"/>
      <c r="G72" s="44"/>
      <c r="H72" s="16" t="str">
        <f>IF(A72=0,H71,INDEX(調査対象選定!A:A,MATCH(A72,調査対象選定!B:B,0)))</f>
        <v>○</v>
      </c>
    </row>
    <row r="73" spans="1:8" s="2" customFormat="1" ht="52">
      <c r="A73" s="197"/>
      <c r="B73" s="122" t="s">
        <v>527</v>
      </c>
      <c r="C73" s="165" t="s">
        <v>28</v>
      </c>
      <c r="D73" s="198" t="s">
        <v>11</v>
      </c>
      <c r="E73" s="141"/>
      <c r="F73" s="68"/>
      <c r="G73" s="44"/>
      <c r="H73" s="16" t="str">
        <f>IF(A73=0,H72,INDEX(調査対象選定!A:A,MATCH(A73,調査対象選定!B:B,0)))</f>
        <v>○</v>
      </c>
    </row>
    <row r="74" spans="1:8" s="2" customFormat="1" ht="104">
      <c r="A74" s="197"/>
      <c r="B74" s="122" t="s">
        <v>528</v>
      </c>
      <c r="C74" s="165" t="s">
        <v>3</v>
      </c>
      <c r="D74" s="198" t="s">
        <v>11</v>
      </c>
      <c r="E74" s="141"/>
      <c r="F74" s="68"/>
      <c r="G74" s="44"/>
      <c r="H74" s="16" t="str">
        <f>IF(A74=0,H73,INDEX(調査対象選定!A:A,MATCH(A74,調査対象選定!B:B,0)))</f>
        <v>○</v>
      </c>
    </row>
    <row r="75" spans="1:8" s="2" customFormat="1" ht="273">
      <c r="A75" s="199"/>
      <c r="B75" s="148" t="s">
        <v>529</v>
      </c>
      <c r="C75" s="128" t="s">
        <v>3</v>
      </c>
      <c r="D75" s="129" t="s">
        <v>11</v>
      </c>
      <c r="E75" s="130"/>
      <c r="F75" s="49"/>
      <c r="G75" s="25"/>
      <c r="H75" s="16" t="str">
        <f>IF(A75=0,H74,INDEX(調査対象選定!A:A,MATCH(A75,調査対象選定!B:B,0)))</f>
        <v>○</v>
      </c>
    </row>
    <row r="76" spans="1:8" s="2" customFormat="1" ht="26">
      <c r="A76" s="196" t="s">
        <v>24</v>
      </c>
      <c r="B76" s="117" t="s">
        <v>168</v>
      </c>
      <c r="C76" s="118" t="s">
        <v>3</v>
      </c>
      <c r="D76" s="162" t="s">
        <v>23</v>
      </c>
      <c r="E76" s="120"/>
      <c r="F76" s="67"/>
      <c r="G76" s="43"/>
      <c r="H76" s="16" t="str">
        <f>IF(A76=0,H75,INDEX(調査対象選定!A:A,MATCH(A76,調査対象選定!B:B,0)))</f>
        <v>○</v>
      </c>
    </row>
    <row r="77" spans="1:8" s="2" customFormat="1" ht="39">
      <c r="A77" s="197"/>
      <c r="B77" s="122" t="s">
        <v>166</v>
      </c>
      <c r="C77" s="165" t="s">
        <v>3</v>
      </c>
      <c r="D77" s="166" t="s">
        <v>11</v>
      </c>
      <c r="E77" s="141"/>
      <c r="F77" s="68"/>
      <c r="G77" s="44"/>
      <c r="H77" s="16" t="str">
        <f>IF(A77=0,H76,INDEX(調査対象選定!A:A,MATCH(A77,調査対象選定!B:B,0)))</f>
        <v>○</v>
      </c>
    </row>
    <row r="78" spans="1:8" s="2" customFormat="1" ht="39">
      <c r="A78" s="197"/>
      <c r="B78" s="122" t="s">
        <v>459</v>
      </c>
      <c r="C78" s="78" t="str">
        <f>IF(OR(C79=$J$1,C80=$J$1,C81=$J$1),$J$1,$I$1)</f>
        <v>□</v>
      </c>
      <c r="D78" s="71" t="s">
        <v>11</v>
      </c>
      <c r="E78" s="141"/>
      <c r="F78" s="68"/>
      <c r="G78" s="44"/>
      <c r="H78" s="16" t="s">
        <v>429</v>
      </c>
    </row>
    <row r="79" spans="1:8" s="2" customFormat="1" ht="52">
      <c r="A79" s="197"/>
      <c r="B79" s="122" t="s">
        <v>527</v>
      </c>
      <c r="C79" s="165" t="s">
        <v>28</v>
      </c>
      <c r="D79" s="198" t="s">
        <v>11</v>
      </c>
      <c r="E79" s="141"/>
      <c r="F79" s="68"/>
      <c r="G79" s="44"/>
      <c r="H79" s="16" t="str">
        <f>IF(A79=0,H77,INDEX(調査対象選定!A:A,MATCH(A79,調査対象選定!B:B,0)))</f>
        <v>○</v>
      </c>
    </row>
    <row r="80" spans="1:8" s="2" customFormat="1" ht="104">
      <c r="A80" s="197"/>
      <c r="B80" s="122" t="s">
        <v>528</v>
      </c>
      <c r="C80" s="165" t="s">
        <v>28</v>
      </c>
      <c r="D80" s="198" t="s">
        <v>11</v>
      </c>
      <c r="E80" s="141"/>
      <c r="F80" s="68"/>
      <c r="G80" s="44"/>
      <c r="H80" s="16" t="str">
        <f>IF(A80=0,H79,INDEX(調査対象選定!A:A,MATCH(A80,調査対象選定!B:B,0)))</f>
        <v>○</v>
      </c>
    </row>
    <row r="81" spans="1:8" s="2" customFormat="1" ht="273">
      <c r="A81" s="199"/>
      <c r="B81" s="148" t="s">
        <v>529</v>
      </c>
      <c r="C81" s="128" t="s">
        <v>28</v>
      </c>
      <c r="D81" s="129" t="s">
        <v>11</v>
      </c>
      <c r="E81" s="130"/>
      <c r="F81" s="49"/>
      <c r="G81" s="25"/>
      <c r="H81" s="16" t="str">
        <f>IF(A81=0,H80,INDEX(調査対象選定!A:A,MATCH(A81,調査対象選定!B:B,0)))</f>
        <v>○</v>
      </c>
    </row>
    <row r="82" spans="1:8" s="2" customFormat="1" ht="26">
      <c r="A82" s="196" t="s">
        <v>26</v>
      </c>
      <c r="B82" s="117" t="s">
        <v>169</v>
      </c>
      <c r="C82" s="118" t="s">
        <v>3</v>
      </c>
      <c r="D82" s="162" t="s">
        <v>23</v>
      </c>
      <c r="E82" s="120"/>
      <c r="F82" s="67"/>
      <c r="G82" s="43"/>
      <c r="H82" s="16" t="str">
        <f>IF(A82=0,H81,INDEX(調査対象選定!A:A,MATCH(A82,調査対象選定!B:B,0)))</f>
        <v>○</v>
      </c>
    </row>
    <row r="83" spans="1:8" s="2" customFormat="1" ht="39">
      <c r="A83" s="197"/>
      <c r="B83" s="122" t="s">
        <v>165</v>
      </c>
      <c r="C83" s="165" t="s">
        <v>3</v>
      </c>
      <c r="D83" s="166" t="s">
        <v>11</v>
      </c>
      <c r="E83" s="141"/>
      <c r="F83" s="68"/>
      <c r="G83" s="44"/>
      <c r="H83" s="16" t="str">
        <f>IF(A83=0,H82,INDEX(調査対象選定!A:A,MATCH(A83,調査対象選定!B:B,0)))</f>
        <v>○</v>
      </c>
    </row>
    <row r="84" spans="1:8" s="2" customFormat="1" ht="39">
      <c r="A84" s="197"/>
      <c r="B84" s="122" t="s">
        <v>459</v>
      </c>
      <c r="C84" s="78" t="str">
        <f>IF(OR(C85=$J$1,C86=$J$1,C87=$J$1),$J$1,$I$1)</f>
        <v>□</v>
      </c>
      <c r="D84" s="71" t="s">
        <v>11</v>
      </c>
      <c r="E84" s="141"/>
      <c r="F84" s="68"/>
      <c r="G84" s="44"/>
      <c r="H84" s="16" t="str">
        <f>IF(A84=0,H83,INDEX(調査対象選定!A:A,MATCH(A84,調査対象選定!B:B,0)))</f>
        <v>○</v>
      </c>
    </row>
    <row r="85" spans="1:8" s="2" customFormat="1" ht="52">
      <c r="A85" s="197"/>
      <c r="B85" s="122" t="s">
        <v>527</v>
      </c>
      <c r="C85" s="165" t="s">
        <v>28</v>
      </c>
      <c r="D85" s="198" t="s">
        <v>11</v>
      </c>
      <c r="E85" s="141"/>
      <c r="F85" s="68"/>
      <c r="G85" s="44"/>
      <c r="H85" s="16" t="str">
        <f>IF(A85=0,H83,INDEX(調査対象選定!A:A,MATCH(A85,調査対象選定!B:B,0)))</f>
        <v>○</v>
      </c>
    </row>
    <row r="86" spans="1:8" s="2" customFormat="1" ht="104">
      <c r="A86" s="197"/>
      <c r="B86" s="122" t="s">
        <v>528</v>
      </c>
      <c r="C86" s="165" t="s">
        <v>28</v>
      </c>
      <c r="D86" s="198" t="s">
        <v>11</v>
      </c>
      <c r="E86" s="141"/>
      <c r="F86" s="68"/>
      <c r="G86" s="44"/>
      <c r="H86" s="16" t="str">
        <f>IF(A86=0,H85,INDEX(調査対象選定!A:A,MATCH(A86,調査対象選定!B:B,0)))</f>
        <v>○</v>
      </c>
    </row>
    <row r="87" spans="1:8" s="2" customFormat="1" ht="273">
      <c r="A87" s="199"/>
      <c r="B87" s="148" t="s">
        <v>529</v>
      </c>
      <c r="C87" s="128" t="s">
        <v>28</v>
      </c>
      <c r="D87" s="129" t="s">
        <v>11</v>
      </c>
      <c r="E87" s="130"/>
      <c r="F87" s="49"/>
      <c r="G87" s="25"/>
      <c r="H87" s="16" t="str">
        <f>IF(A87=0,H86,INDEX(調査対象選定!A:A,MATCH(A87,調査対象選定!B:B,0)))</f>
        <v>○</v>
      </c>
    </row>
    <row r="88" spans="1:8" s="2" customFormat="1" ht="26">
      <c r="A88" s="196" t="s">
        <v>21</v>
      </c>
      <c r="B88" s="117" t="s">
        <v>169</v>
      </c>
      <c r="C88" s="118" t="s">
        <v>3</v>
      </c>
      <c r="D88" s="162" t="s">
        <v>23</v>
      </c>
      <c r="E88" s="120"/>
      <c r="F88" s="67"/>
      <c r="G88" s="43"/>
      <c r="H88" s="16" t="str">
        <f>IF(A88=0,H87,INDEX(調査対象選定!A:A,MATCH(A88,調査対象選定!B:B,0)))</f>
        <v>○</v>
      </c>
    </row>
    <row r="89" spans="1:8" s="2" customFormat="1" ht="39">
      <c r="A89" s="197"/>
      <c r="B89" s="122" t="s">
        <v>170</v>
      </c>
      <c r="C89" s="165" t="s">
        <v>3</v>
      </c>
      <c r="D89" s="166" t="s">
        <v>11</v>
      </c>
      <c r="E89" s="141"/>
      <c r="F89" s="68"/>
      <c r="G89" s="44"/>
      <c r="H89" s="16" t="str">
        <f>IF(A89=0,H88,INDEX(調査対象選定!A:A,MATCH(A89,調査対象選定!B:B,0)))</f>
        <v>○</v>
      </c>
    </row>
    <row r="90" spans="1:8" s="2" customFormat="1" ht="39">
      <c r="A90" s="197"/>
      <c r="B90" s="122" t="s">
        <v>459</v>
      </c>
      <c r="C90" s="78" t="str">
        <f>IF(OR(C91=$J$1,C92=$J$1,C93=$J$1),$J$1,$I$1)</f>
        <v>□</v>
      </c>
      <c r="D90" s="71" t="s">
        <v>11</v>
      </c>
      <c r="E90" s="141"/>
      <c r="F90" s="68"/>
      <c r="G90" s="44"/>
      <c r="H90" s="16" t="s">
        <v>429</v>
      </c>
    </row>
    <row r="91" spans="1:8" s="2" customFormat="1" ht="52">
      <c r="A91" s="197"/>
      <c r="B91" s="122" t="s">
        <v>527</v>
      </c>
      <c r="C91" s="165" t="s">
        <v>28</v>
      </c>
      <c r="D91" s="198" t="s">
        <v>11</v>
      </c>
      <c r="E91" s="141"/>
      <c r="F91" s="68"/>
      <c r="G91" s="44"/>
      <c r="H91" s="16" t="str">
        <f>IF(A91=0,H89,INDEX(調査対象選定!A:A,MATCH(A91,調査対象選定!B:B,0)))</f>
        <v>○</v>
      </c>
    </row>
    <row r="92" spans="1:8" s="2" customFormat="1" ht="104">
      <c r="A92" s="197"/>
      <c r="B92" s="122" t="s">
        <v>528</v>
      </c>
      <c r="C92" s="165" t="s">
        <v>28</v>
      </c>
      <c r="D92" s="198" t="s">
        <v>11</v>
      </c>
      <c r="E92" s="141"/>
      <c r="F92" s="68"/>
      <c r="G92" s="44"/>
      <c r="H92" s="16" t="str">
        <f>IF(A92=0,H91,INDEX(調査対象選定!A:A,MATCH(A92,調査対象選定!B:B,0)))</f>
        <v>○</v>
      </c>
    </row>
    <row r="93" spans="1:8" s="2" customFormat="1" ht="273">
      <c r="A93" s="199"/>
      <c r="B93" s="148" t="s">
        <v>529</v>
      </c>
      <c r="C93" s="128" t="s">
        <v>28</v>
      </c>
      <c r="D93" s="129" t="s">
        <v>11</v>
      </c>
      <c r="E93" s="130"/>
      <c r="F93" s="49"/>
      <c r="G93" s="25"/>
      <c r="H93" s="16" t="str">
        <f>IF(A93=0,H92,INDEX(調査対象選定!A:A,MATCH(A93,調査対象選定!B:B,0)))</f>
        <v>○</v>
      </c>
    </row>
    <row r="94" spans="1:8" s="2" customFormat="1" ht="26">
      <c r="A94" s="196" t="s">
        <v>27</v>
      </c>
      <c r="B94" s="117" t="s">
        <v>168</v>
      </c>
      <c r="C94" s="118" t="s">
        <v>28</v>
      </c>
      <c r="D94" s="162" t="s">
        <v>11</v>
      </c>
      <c r="E94" s="120"/>
      <c r="F94" s="67"/>
      <c r="G94" s="43"/>
      <c r="H94" s="16" t="str">
        <f>IF(A94=0,H93,INDEX(調査対象選定!A:A,MATCH(A94,調査対象選定!B:B,0)))</f>
        <v>○</v>
      </c>
    </row>
    <row r="95" spans="1:8" s="2" customFormat="1" ht="39">
      <c r="A95" s="197"/>
      <c r="B95" s="122" t="s">
        <v>171</v>
      </c>
      <c r="C95" s="165" t="s">
        <v>28</v>
      </c>
      <c r="D95" s="166" t="s">
        <v>11</v>
      </c>
      <c r="E95" s="141"/>
      <c r="F95" s="68"/>
      <c r="G95" s="44"/>
      <c r="H95" s="16" t="str">
        <f>IF(A95=0,H94,INDEX(調査対象選定!A:A,MATCH(A95,調査対象選定!B:B,0)))</f>
        <v>○</v>
      </c>
    </row>
    <row r="96" spans="1:8" s="2" customFormat="1" ht="39">
      <c r="A96" s="197"/>
      <c r="B96" s="122" t="s">
        <v>459</v>
      </c>
      <c r="C96" s="78" t="str">
        <f>IF(OR(C97=$J$1,C98=$J$1,C99=$J$1),$J$1,$I$1)</f>
        <v>□</v>
      </c>
      <c r="D96" s="71" t="s">
        <v>11</v>
      </c>
      <c r="E96" s="141"/>
      <c r="F96" s="68"/>
      <c r="G96" s="44"/>
      <c r="H96" s="16" t="s">
        <v>429</v>
      </c>
    </row>
    <row r="97" spans="1:8" s="2" customFormat="1" ht="52">
      <c r="A97" s="197"/>
      <c r="B97" s="122" t="s">
        <v>527</v>
      </c>
      <c r="C97" s="165" t="s">
        <v>28</v>
      </c>
      <c r="D97" s="198" t="s">
        <v>11</v>
      </c>
      <c r="E97" s="141"/>
      <c r="F97" s="68"/>
      <c r="G97" s="44"/>
      <c r="H97" s="16" t="str">
        <f>IF(A97=0,H95,INDEX(調査対象選定!A:A,MATCH(A97,調査対象選定!B:B,0)))</f>
        <v>○</v>
      </c>
    </row>
    <row r="98" spans="1:8" s="2" customFormat="1" ht="104">
      <c r="A98" s="197"/>
      <c r="B98" s="122" t="s">
        <v>528</v>
      </c>
      <c r="C98" s="165" t="s">
        <v>28</v>
      </c>
      <c r="D98" s="198" t="s">
        <v>11</v>
      </c>
      <c r="E98" s="141"/>
      <c r="F98" s="68"/>
      <c r="G98" s="44"/>
      <c r="H98" s="16" t="str">
        <f>IF(A98=0,H97,INDEX(調査対象選定!A:A,MATCH(A98,調査対象選定!B:B,0)))</f>
        <v>○</v>
      </c>
    </row>
    <row r="99" spans="1:8" s="2" customFormat="1" ht="273">
      <c r="A99" s="197"/>
      <c r="B99" s="122" t="s">
        <v>529</v>
      </c>
      <c r="C99" s="165" t="s">
        <v>28</v>
      </c>
      <c r="D99" s="198" t="s">
        <v>11</v>
      </c>
      <c r="E99" s="141"/>
      <c r="F99" s="68"/>
      <c r="G99" s="44"/>
      <c r="H99" s="16" t="str">
        <f>IF(A99=0,H98,INDEX(調査対象選定!A:A,MATCH(A99,調査対象選定!B:B,0)))</f>
        <v>○</v>
      </c>
    </row>
    <row r="100" spans="1:8" s="2" customFormat="1" ht="104">
      <c r="A100" s="199"/>
      <c r="B100" s="148" t="s">
        <v>172</v>
      </c>
      <c r="C100" s="128" t="s">
        <v>28</v>
      </c>
      <c r="D100" s="195" t="s">
        <v>11</v>
      </c>
      <c r="E100" s="130"/>
      <c r="F100" s="49"/>
      <c r="G100" s="25"/>
      <c r="H100" s="16" t="str">
        <f>IF(A100=0,H99,INDEX(調査対象選定!A:A,MATCH(A100,調査対象選定!B:B,0)))</f>
        <v>○</v>
      </c>
    </row>
    <row r="101" spans="1:8" s="2" customFormat="1" ht="26">
      <c r="A101" s="196" t="s">
        <v>29</v>
      </c>
      <c r="B101" s="117" t="s">
        <v>168</v>
      </c>
      <c r="C101" s="118" t="s">
        <v>28</v>
      </c>
      <c r="D101" s="162" t="s">
        <v>11</v>
      </c>
      <c r="E101" s="120"/>
      <c r="F101" s="67"/>
      <c r="G101" s="43"/>
      <c r="H101" s="16" t="str">
        <f>IF(A101=0,H100,INDEX(調査対象選定!A:A,MATCH(A101,調査対象選定!B:B,0)))</f>
        <v>○</v>
      </c>
    </row>
    <row r="102" spans="1:8" s="2" customFormat="1" ht="39">
      <c r="A102" s="197"/>
      <c r="B102" s="122" t="s">
        <v>170</v>
      </c>
      <c r="C102" s="165" t="s">
        <v>28</v>
      </c>
      <c r="D102" s="166" t="s">
        <v>11</v>
      </c>
      <c r="E102" s="141"/>
      <c r="F102" s="68"/>
      <c r="G102" s="44"/>
      <c r="H102" s="16" t="str">
        <f>IF(A102=0,H101,INDEX(調査対象選定!A:A,MATCH(A102,調査対象選定!B:B,0)))</f>
        <v>○</v>
      </c>
    </row>
    <row r="103" spans="1:8" s="2" customFormat="1" ht="39">
      <c r="A103" s="197"/>
      <c r="B103" s="122" t="s">
        <v>459</v>
      </c>
      <c r="C103" s="78" t="str">
        <f>IF(OR(C104=$J$1,C105=$J$1,C106=$J$1),$J$1,$I$1)</f>
        <v>□</v>
      </c>
      <c r="D103" s="71" t="s">
        <v>11</v>
      </c>
      <c r="E103" s="141"/>
      <c r="F103" s="68"/>
      <c r="G103" s="44"/>
      <c r="H103" s="16" t="s">
        <v>429</v>
      </c>
    </row>
    <row r="104" spans="1:8" s="2" customFormat="1" ht="52">
      <c r="A104" s="197"/>
      <c r="B104" s="122" t="s">
        <v>527</v>
      </c>
      <c r="C104" s="165" t="s">
        <v>28</v>
      </c>
      <c r="D104" s="198" t="s">
        <v>11</v>
      </c>
      <c r="E104" s="141"/>
      <c r="F104" s="68"/>
      <c r="G104" s="44"/>
      <c r="H104" s="16" t="str">
        <f>IF(A104=0,H102,INDEX(調査対象選定!A:A,MATCH(A104,調査対象選定!B:B,0)))</f>
        <v>○</v>
      </c>
    </row>
    <row r="105" spans="1:8" s="2" customFormat="1" ht="104">
      <c r="A105" s="197"/>
      <c r="B105" s="122" t="s">
        <v>528</v>
      </c>
      <c r="C105" s="165" t="s">
        <v>28</v>
      </c>
      <c r="D105" s="198" t="s">
        <v>11</v>
      </c>
      <c r="E105" s="141"/>
      <c r="F105" s="68"/>
      <c r="G105" s="44"/>
      <c r="H105" s="16" t="str">
        <f>IF(A105=0,H104,INDEX(調査対象選定!A:A,MATCH(A105,調査対象選定!B:B,0)))</f>
        <v>○</v>
      </c>
    </row>
    <row r="106" spans="1:8" s="2" customFormat="1" ht="273">
      <c r="A106" s="197"/>
      <c r="B106" s="122" t="s">
        <v>529</v>
      </c>
      <c r="C106" s="165" t="s">
        <v>28</v>
      </c>
      <c r="D106" s="198" t="s">
        <v>11</v>
      </c>
      <c r="E106" s="141"/>
      <c r="F106" s="68"/>
      <c r="G106" s="44"/>
      <c r="H106" s="16" t="str">
        <f>IF(A106=0,H105,INDEX(調査対象選定!A:A,MATCH(A106,調査対象選定!B:B,0)))</f>
        <v>○</v>
      </c>
    </row>
    <row r="107" spans="1:8" s="2" customFormat="1" ht="104">
      <c r="A107" s="199"/>
      <c r="B107" s="148" t="s">
        <v>172</v>
      </c>
      <c r="C107" s="128" t="s">
        <v>28</v>
      </c>
      <c r="D107" s="195" t="s">
        <v>11</v>
      </c>
      <c r="E107" s="130"/>
      <c r="F107" s="49"/>
      <c r="G107" s="25"/>
      <c r="H107" s="16" t="str">
        <f>IF(A107=0,H106,INDEX(調査対象選定!A:A,MATCH(A107,調査対象選定!B:B,0)))</f>
        <v>○</v>
      </c>
    </row>
    <row r="108" spans="1:8" s="2" customFormat="1" ht="26">
      <c r="A108" s="196" t="s">
        <v>30</v>
      </c>
      <c r="B108" s="117" t="s">
        <v>169</v>
      </c>
      <c r="C108" s="118" t="s">
        <v>28</v>
      </c>
      <c r="D108" s="162" t="s">
        <v>11</v>
      </c>
      <c r="E108" s="120"/>
      <c r="F108" s="67"/>
      <c r="G108" s="43"/>
      <c r="H108" s="16" t="str">
        <f>IF(A108=0,H107,INDEX(調査対象選定!A:A,MATCH(A108,調査対象選定!B:B,0)))</f>
        <v>○</v>
      </c>
    </row>
    <row r="109" spans="1:8" s="2" customFormat="1" ht="39">
      <c r="A109" s="197"/>
      <c r="B109" s="122" t="s">
        <v>171</v>
      </c>
      <c r="C109" s="165" t="s">
        <v>28</v>
      </c>
      <c r="D109" s="166" t="s">
        <v>11</v>
      </c>
      <c r="E109" s="141"/>
      <c r="F109" s="68"/>
      <c r="G109" s="44"/>
      <c r="H109" s="16" t="str">
        <f>IF(A109=0,H108,INDEX(調査対象選定!A:A,MATCH(A109,調査対象選定!B:B,0)))</f>
        <v>○</v>
      </c>
    </row>
    <row r="110" spans="1:8" s="2" customFormat="1" ht="39">
      <c r="A110" s="197"/>
      <c r="B110" s="122" t="s">
        <v>459</v>
      </c>
      <c r="C110" s="78" t="str">
        <f>IF(OR(C111=$J$1,C112=$J$1,C113=$J$1),$J$1,$I$1)</f>
        <v>□</v>
      </c>
      <c r="D110" s="71" t="s">
        <v>11</v>
      </c>
      <c r="E110" s="141"/>
      <c r="F110" s="68"/>
      <c r="G110" s="44"/>
      <c r="H110" s="16" t="s">
        <v>429</v>
      </c>
    </row>
    <row r="111" spans="1:8" s="2" customFormat="1" ht="52">
      <c r="A111" s="197"/>
      <c r="B111" s="122" t="s">
        <v>527</v>
      </c>
      <c r="C111" s="165" t="s">
        <v>28</v>
      </c>
      <c r="D111" s="198" t="s">
        <v>11</v>
      </c>
      <c r="E111" s="141"/>
      <c r="F111" s="68"/>
      <c r="G111" s="44"/>
      <c r="H111" s="16" t="str">
        <f>IF(A111=0,H109,INDEX(調査対象選定!A:A,MATCH(A111,調査対象選定!B:B,0)))</f>
        <v>○</v>
      </c>
    </row>
    <row r="112" spans="1:8" s="2" customFormat="1" ht="104">
      <c r="A112" s="197"/>
      <c r="B112" s="122" t="s">
        <v>528</v>
      </c>
      <c r="C112" s="165" t="s">
        <v>28</v>
      </c>
      <c r="D112" s="198" t="s">
        <v>11</v>
      </c>
      <c r="E112" s="141"/>
      <c r="F112" s="68"/>
      <c r="G112" s="44"/>
      <c r="H112" s="16" t="str">
        <f>IF(A112=0,H111,INDEX(調査対象選定!A:A,MATCH(A112,調査対象選定!B:B,0)))</f>
        <v>○</v>
      </c>
    </row>
    <row r="113" spans="1:8" s="2" customFormat="1" ht="273">
      <c r="A113" s="197"/>
      <c r="B113" s="122" t="s">
        <v>529</v>
      </c>
      <c r="C113" s="165" t="s">
        <v>28</v>
      </c>
      <c r="D113" s="198" t="s">
        <v>11</v>
      </c>
      <c r="E113" s="141"/>
      <c r="F113" s="68"/>
      <c r="G113" s="44"/>
      <c r="H113" s="16" t="str">
        <f>IF(A113=0,H112,INDEX(調査対象選定!A:A,MATCH(A113,調査対象選定!B:B,0)))</f>
        <v>○</v>
      </c>
    </row>
    <row r="114" spans="1:8" s="2" customFormat="1" ht="104">
      <c r="A114" s="199"/>
      <c r="B114" s="148" t="s">
        <v>172</v>
      </c>
      <c r="C114" s="128" t="s">
        <v>28</v>
      </c>
      <c r="D114" s="195" t="s">
        <v>11</v>
      </c>
      <c r="E114" s="130"/>
      <c r="F114" s="49"/>
      <c r="G114" s="25"/>
      <c r="H114" s="16" t="str">
        <f>IF(A114=0,H113,INDEX(調査対象選定!A:A,MATCH(A114,調査対象選定!B:B,0)))</f>
        <v>○</v>
      </c>
    </row>
    <row r="115" spans="1:8" s="2" customFormat="1" ht="26">
      <c r="A115" s="196" t="s">
        <v>31</v>
      </c>
      <c r="B115" s="117" t="s">
        <v>169</v>
      </c>
      <c r="C115" s="118" t="s">
        <v>28</v>
      </c>
      <c r="D115" s="162" t="s">
        <v>11</v>
      </c>
      <c r="E115" s="120"/>
      <c r="F115" s="67"/>
      <c r="G115" s="43"/>
      <c r="H115" s="16" t="str">
        <f>IF(A115=0,H114,INDEX(調査対象選定!A:A,MATCH(A115,調査対象選定!B:B,0)))</f>
        <v>○</v>
      </c>
    </row>
    <row r="116" spans="1:8" s="2" customFormat="1" ht="39">
      <c r="A116" s="197"/>
      <c r="B116" s="122" t="s">
        <v>170</v>
      </c>
      <c r="C116" s="165" t="s">
        <v>28</v>
      </c>
      <c r="D116" s="166" t="s">
        <v>11</v>
      </c>
      <c r="E116" s="141"/>
      <c r="F116" s="68"/>
      <c r="G116" s="44"/>
      <c r="H116" s="16" t="str">
        <f>IF(A116=0,H115,INDEX(調査対象選定!A:A,MATCH(A116,調査対象選定!B:B,0)))</f>
        <v>○</v>
      </c>
    </row>
    <row r="117" spans="1:8" s="2" customFormat="1" ht="39">
      <c r="A117" s="197"/>
      <c r="B117" s="122" t="s">
        <v>459</v>
      </c>
      <c r="C117" s="78" t="str">
        <f>IF(OR(C118=$J$1,C119=$J$1,C120=$J$1),$J$1,$I$1)</f>
        <v>□</v>
      </c>
      <c r="D117" s="71" t="s">
        <v>11</v>
      </c>
      <c r="E117" s="141"/>
      <c r="F117" s="68"/>
      <c r="G117" s="44"/>
      <c r="H117" s="16" t="s">
        <v>429</v>
      </c>
    </row>
    <row r="118" spans="1:8" s="2" customFormat="1" ht="52">
      <c r="A118" s="197"/>
      <c r="B118" s="122" t="s">
        <v>527</v>
      </c>
      <c r="C118" s="165" t="s">
        <v>28</v>
      </c>
      <c r="D118" s="198" t="s">
        <v>11</v>
      </c>
      <c r="E118" s="141"/>
      <c r="F118" s="68"/>
      <c r="G118" s="44"/>
      <c r="H118" s="16" t="str">
        <f>IF(A118=0,H116,INDEX(調査対象選定!A:A,MATCH(A118,調査対象選定!B:B,0)))</f>
        <v>○</v>
      </c>
    </row>
    <row r="119" spans="1:8" s="2" customFormat="1" ht="104">
      <c r="A119" s="197"/>
      <c r="B119" s="122" t="s">
        <v>528</v>
      </c>
      <c r="C119" s="165" t="s">
        <v>28</v>
      </c>
      <c r="D119" s="198" t="s">
        <v>11</v>
      </c>
      <c r="E119" s="141"/>
      <c r="F119" s="68"/>
      <c r="G119" s="44"/>
      <c r="H119" s="16" t="str">
        <f>IF(A119=0,H118,INDEX(調査対象選定!A:A,MATCH(A119,調査対象選定!B:B,0)))</f>
        <v>○</v>
      </c>
    </row>
    <row r="120" spans="1:8" s="2" customFormat="1" ht="273">
      <c r="A120" s="197"/>
      <c r="B120" s="122" t="s">
        <v>529</v>
      </c>
      <c r="C120" s="165" t="s">
        <v>28</v>
      </c>
      <c r="D120" s="198" t="s">
        <v>11</v>
      </c>
      <c r="E120" s="141"/>
      <c r="F120" s="68"/>
      <c r="G120" s="44"/>
      <c r="H120" s="16" t="str">
        <f>IF(A120=0,H119,INDEX(調査対象選定!A:A,MATCH(A120,調査対象選定!B:B,0)))</f>
        <v>○</v>
      </c>
    </row>
    <row r="121" spans="1:8" s="2" customFormat="1" ht="104">
      <c r="A121" s="199"/>
      <c r="B121" s="148" t="s">
        <v>172</v>
      </c>
      <c r="C121" s="128" t="s">
        <v>28</v>
      </c>
      <c r="D121" s="195" t="s">
        <v>11</v>
      </c>
      <c r="E121" s="130"/>
      <c r="F121" s="49"/>
      <c r="G121" s="25"/>
      <c r="H121" s="16" t="str">
        <f>IF(A121=0,H120,INDEX(調査対象選定!A:A,MATCH(A121,調査対象選定!B:B,0)))</f>
        <v>○</v>
      </c>
    </row>
    <row r="122" spans="1:8" s="2" customFormat="1" ht="26">
      <c r="A122" s="116" t="s">
        <v>32</v>
      </c>
      <c r="B122" s="155" t="s">
        <v>173</v>
      </c>
      <c r="C122" s="118" t="s">
        <v>3</v>
      </c>
      <c r="D122" s="162" t="s">
        <v>18</v>
      </c>
      <c r="E122" s="120"/>
      <c r="F122" s="67"/>
      <c r="G122" s="43"/>
      <c r="H122" s="16" t="str">
        <f>IF(A122=0,H121,INDEX(調査対象選定!A:A,MATCH(A122,調査対象選定!B:B,0)))</f>
        <v>○</v>
      </c>
    </row>
    <row r="123" spans="1:8" s="2" customFormat="1" ht="26">
      <c r="A123" s="121"/>
      <c r="B123" s="138" t="s">
        <v>174</v>
      </c>
      <c r="C123" s="165" t="s">
        <v>3</v>
      </c>
      <c r="D123" s="166" t="s">
        <v>18</v>
      </c>
      <c r="E123" s="141"/>
      <c r="F123" s="68"/>
      <c r="G123" s="44"/>
      <c r="H123" s="16" t="str">
        <f>IF(A123=0,H122,INDEX(調査対象選定!A:A,MATCH(A123,調査対象選定!B:B,0)))</f>
        <v>○</v>
      </c>
    </row>
    <row r="124" spans="1:8" s="2" customFormat="1" ht="26">
      <c r="A124" s="121"/>
      <c r="B124" s="138" t="s">
        <v>175</v>
      </c>
      <c r="C124" s="165" t="s">
        <v>3</v>
      </c>
      <c r="D124" s="166" t="s">
        <v>13</v>
      </c>
      <c r="E124" s="141"/>
      <c r="F124" s="68"/>
      <c r="G124" s="44"/>
      <c r="H124" s="16" t="str">
        <f>IF(A124=0,H123,INDEX(調査対象選定!A:A,MATCH(A124,調査対象選定!B:B,0)))</f>
        <v>○</v>
      </c>
    </row>
    <row r="125" spans="1:8" s="2" customFormat="1" ht="39">
      <c r="A125" s="121"/>
      <c r="B125" s="138" t="s">
        <v>176</v>
      </c>
      <c r="C125" s="165" t="s">
        <v>3</v>
      </c>
      <c r="D125" s="166" t="s">
        <v>13</v>
      </c>
      <c r="E125" s="141"/>
      <c r="F125" s="68"/>
      <c r="G125" s="44"/>
      <c r="H125" s="16" t="str">
        <f>IF(A125=0,H124,INDEX(調査対象選定!A:A,MATCH(A125,調査対象選定!B:B,0)))</f>
        <v>○</v>
      </c>
    </row>
    <row r="126" spans="1:8" s="2" customFormat="1" ht="26">
      <c r="A126" s="126"/>
      <c r="B126" s="158" t="s">
        <v>177</v>
      </c>
      <c r="C126" s="128" t="s">
        <v>3</v>
      </c>
      <c r="D126" s="195" t="s">
        <v>13</v>
      </c>
      <c r="E126" s="130"/>
      <c r="F126" s="49"/>
      <c r="G126" s="25"/>
      <c r="H126" s="16" t="str">
        <f>IF(A126=0,H125,INDEX(調査対象選定!A:A,MATCH(A126,調査対象選定!B:B,0)))</f>
        <v>○</v>
      </c>
    </row>
    <row r="127" spans="1:8" s="2" customFormat="1" ht="78">
      <c r="A127" s="116" t="s">
        <v>33</v>
      </c>
      <c r="B127" s="117" t="s">
        <v>493</v>
      </c>
      <c r="C127" s="118" t="s">
        <v>3</v>
      </c>
      <c r="D127" s="200" t="s">
        <v>98</v>
      </c>
      <c r="E127" s="120"/>
      <c r="F127" s="67"/>
      <c r="G127" s="43"/>
      <c r="H127" s="16" t="str">
        <f>IF(A127=0,H126,INDEX(調査対象選定!A:A,MATCH(A127,調査対象選定!B:B,0)))</f>
        <v>○</v>
      </c>
    </row>
    <row r="128" spans="1:8" s="2" customFormat="1" ht="65">
      <c r="A128" s="121"/>
      <c r="B128" s="122" t="s">
        <v>494</v>
      </c>
      <c r="C128" s="159" t="s">
        <v>3</v>
      </c>
      <c r="D128" s="201" t="s">
        <v>34</v>
      </c>
      <c r="E128" s="202"/>
      <c r="F128" s="53"/>
      <c r="G128" s="29"/>
      <c r="H128" s="16" t="str">
        <f>IF(A128=0,H127,INDEX(調査対象選定!A:A,MATCH(A128,調査対象選定!B:B,0)))</f>
        <v>○</v>
      </c>
    </row>
    <row r="129" spans="1:8" s="2" customFormat="1" ht="39">
      <c r="A129" s="121"/>
      <c r="B129" s="122" t="s">
        <v>495</v>
      </c>
      <c r="C129" s="165" t="s">
        <v>3</v>
      </c>
      <c r="D129" s="201" t="s">
        <v>34</v>
      </c>
      <c r="E129" s="202"/>
      <c r="F129" s="53"/>
      <c r="G129" s="29"/>
      <c r="H129" s="16" t="str">
        <f>IF(A129=0,H128,INDEX(調査対象選定!A:A,MATCH(A129,調査対象選定!B:B,0)))</f>
        <v>○</v>
      </c>
    </row>
    <row r="130" spans="1:8" s="2" customFormat="1" ht="52">
      <c r="A130" s="126"/>
      <c r="B130" s="203" t="s">
        <v>496</v>
      </c>
      <c r="C130" s="169" t="s">
        <v>3</v>
      </c>
      <c r="D130" s="129" t="s">
        <v>34</v>
      </c>
      <c r="E130" s="130"/>
      <c r="F130" s="49"/>
      <c r="G130" s="25"/>
      <c r="H130" s="16" t="str">
        <f>IF(A130=0,H129,INDEX(調査対象選定!A:A,MATCH(A130,調査対象選定!B:B,0)))</f>
        <v>○</v>
      </c>
    </row>
    <row r="131" spans="1:8" s="2" customFormat="1" ht="91">
      <c r="A131" s="116" t="s">
        <v>35</v>
      </c>
      <c r="B131" s="117" t="s">
        <v>497</v>
      </c>
      <c r="C131" s="118" t="s">
        <v>3</v>
      </c>
      <c r="D131" s="200" t="s">
        <v>98</v>
      </c>
      <c r="E131" s="120"/>
      <c r="F131" s="67"/>
      <c r="G131" s="43"/>
      <c r="H131" s="16" t="str">
        <f>IF(A131=0,H130,INDEX(調査対象選定!A:A,MATCH(A131,調査対象選定!B:B,0)))</f>
        <v>○</v>
      </c>
    </row>
    <row r="132" spans="1:8" s="2" customFormat="1" ht="65">
      <c r="A132" s="121"/>
      <c r="B132" s="167" t="s">
        <v>494</v>
      </c>
      <c r="C132" s="159" t="s">
        <v>3</v>
      </c>
      <c r="D132" s="201" t="s">
        <v>34</v>
      </c>
      <c r="E132" s="141"/>
      <c r="F132" s="68"/>
      <c r="G132" s="44"/>
      <c r="H132" s="16" t="str">
        <f>IF(A132=0,H131,INDEX(調査対象選定!A:A,MATCH(A132,調査対象選定!B:B,0)))</f>
        <v>○</v>
      </c>
    </row>
    <row r="133" spans="1:8" s="2" customFormat="1" ht="65">
      <c r="A133" s="126"/>
      <c r="B133" s="148" t="s">
        <v>498</v>
      </c>
      <c r="C133" s="128" t="s">
        <v>3</v>
      </c>
      <c r="D133" s="129" t="s">
        <v>34</v>
      </c>
      <c r="E133" s="171"/>
      <c r="F133" s="51"/>
      <c r="G133" s="27"/>
      <c r="H133" s="16" t="str">
        <f>IF(A133=0,H132,INDEX(調査対象選定!A:A,MATCH(A133,調査対象選定!B:B,0)))</f>
        <v>○</v>
      </c>
    </row>
    <row r="134" spans="1:8" s="2" customFormat="1" ht="39">
      <c r="A134" s="116" t="s">
        <v>36</v>
      </c>
      <c r="B134" s="138" t="s">
        <v>178</v>
      </c>
      <c r="C134" s="165" t="s">
        <v>3</v>
      </c>
      <c r="D134" s="166" t="s">
        <v>13</v>
      </c>
      <c r="E134" s="141"/>
      <c r="F134" s="68"/>
      <c r="G134" s="44"/>
      <c r="H134" s="16" t="str">
        <f>IF(A134=0,H133,INDEX(調査対象選定!A:A,MATCH(A134,調査対象選定!B:B,0)))</f>
        <v>○</v>
      </c>
    </row>
    <row r="135" spans="1:8" s="2" customFormat="1" ht="52">
      <c r="A135" s="121"/>
      <c r="B135" s="138" t="s">
        <v>179</v>
      </c>
      <c r="C135" s="165" t="s">
        <v>3</v>
      </c>
      <c r="D135" s="166" t="s">
        <v>13</v>
      </c>
      <c r="E135" s="125"/>
      <c r="F135" s="48"/>
      <c r="G135" s="24"/>
      <c r="H135" s="16" t="str">
        <f>IF(A135=0,H134,INDEX(調査対象選定!A:A,MATCH(A135,調査対象選定!B:B,0)))</f>
        <v>○</v>
      </c>
    </row>
    <row r="136" spans="1:8" s="2" customFormat="1" ht="26">
      <c r="A136" s="121"/>
      <c r="B136" s="158" t="s">
        <v>180</v>
      </c>
      <c r="C136" s="128" t="s">
        <v>3</v>
      </c>
      <c r="D136" s="195" t="s">
        <v>100</v>
      </c>
      <c r="E136" s="130" t="s">
        <v>37</v>
      </c>
      <c r="F136" s="49"/>
      <c r="G136" s="25"/>
      <c r="H136" s="16" t="str">
        <f>IF(A136=0,H135,INDEX(調査対象選定!A:A,MATCH(A136,調査対象選定!B:B,0)))</f>
        <v>○</v>
      </c>
    </row>
    <row r="137" spans="1:8" s="2" customFormat="1" ht="26">
      <c r="A137" s="204" t="s">
        <v>38</v>
      </c>
      <c r="B137" s="117" t="s">
        <v>181</v>
      </c>
      <c r="C137" s="118" t="s">
        <v>3</v>
      </c>
      <c r="D137" s="162" t="s">
        <v>100</v>
      </c>
      <c r="E137" s="120"/>
      <c r="F137" s="67"/>
      <c r="G137" s="43"/>
      <c r="H137" s="16" t="str">
        <f>IF(A137=0,H136,INDEX(調査対象選定!A:A,MATCH(A137,調査対象選定!B:B,0)))</f>
        <v>○</v>
      </c>
    </row>
    <row r="138" spans="1:8" s="2" customFormat="1" ht="52">
      <c r="A138" s="205"/>
      <c r="B138" s="158" t="s">
        <v>182</v>
      </c>
      <c r="C138" s="128" t="s">
        <v>3</v>
      </c>
      <c r="D138" s="195" t="s">
        <v>98</v>
      </c>
      <c r="E138" s="130"/>
      <c r="F138" s="49"/>
      <c r="G138" s="25"/>
      <c r="H138" s="16" t="str">
        <f>IF(A138=0,H137,INDEX(調査対象選定!A:A,MATCH(A138,調査対象選定!B:B,0)))</f>
        <v>○</v>
      </c>
    </row>
    <row r="139" spans="1:8" s="2" customFormat="1" ht="26">
      <c r="A139" s="204" t="s">
        <v>99</v>
      </c>
      <c r="B139" s="155" t="s">
        <v>183</v>
      </c>
      <c r="C139" s="118" t="s">
        <v>3</v>
      </c>
      <c r="D139" s="162" t="s">
        <v>101</v>
      </c>
      <c r="E139" s="120"/>
      <c r="F139" s="67"/>
      <c r="G139" s="43"/>
      <c r="H139" s="16" t="str">
        <f>IF(A139=0,H138,INDEX(調査対象選定!A:A,MATCH(A139,調査対象選定!B:B,0)))</f>
        <v>○</v>
      </c>
    </row>
    <row r="140" spans="1:8" s="2" customFormat="1" ht="39">
      <c r="A140" s="206"/>
      <c r="B140" s="138" t="s">
        <v>184</v>
      </c>
      <c r="C140" s="165" t="s">
        <v>90</v>
      </c>
      <c r="D140" s="207" t="s">
        <v>91</v>
      </c>
      <c r="E140" s="141"/>
      <c r="F140" s="68"/>
      <c r="G140" s="44"/>
      <c r="H140" s="16" t="str">
        <f>IF(A140=0,H139,INDEX(調査対象選定!A:A,MATCH(A140,調査対象選定!B:B,0)))</f>
        <v>○</v>
      </c>
    </row>
    <row r="141" spans="1:8" s="2" customFormat="1" ht="65">
      <c r="A141" s="206"/>
      <c r="B141" s="138" t="s">
        <v>460</v>
      </c>
      <c r="C141" s="165" t="s">
        <v>90</v>
      </c>
      <c r="D141" s="207" t="s">
        <v>98</v>
      </c>
      <c r="E141" s="141"/>
      <c r="F141" s="68"/>
      <c r="G141" s="44"/>
      <c r="H141" s="16" t="str">
        <f>IF(A141=0,H140,INDEX(調査対象選定!A:A,MATCH(A141,調査対象選定!B:B,0)))</f>
        <v>○</v>
      </c>
    </row>
    <row r="142" spans="1:8" s="2" customFormat="1" ht="52">
      <c r="A142" s="205"/>
      <c r="B142" s="158" t="s">
        <v>461</v>
      </c>
      <c r="C142" s="128" t="s">
        <v>90</v>
      </c>
      <c r="D142" s="194" t="s">
        <v>98</v>
      </c>
      <c r="E142" s="130"/>
      <c r="F142" s="49"/>
      <c r="G142" s="25"/>
      <c r="H142" s="16" t="str">
        <f>IF(A142=0,H141,INDEX(調査対象選定!A:A,MATCH(A142,調査対象選定!B:B,0)))</f>
        <v>○</v>
      </c>
    </row>
    <row r="143" spans="1:8" s="2" customFormat="1" ht="26">
      <c r="A143" s="204" t="s">
        <v>40</v>
      </c>
      <c r="B143" s="117" t="s">
        <v>185</v>
      </c>
      <c r="C143" s="118" t="s">
        <v>3</v>
      </c>
      <c r="D143" s="162" t="s">
        <v>11</v>
      </c>
      <c r="E143" s="120"/>
      <c r="F143" s="67"/>
      <c r="G143" s="43"/>
      <c r="H143" s="16" t="str">
        <f>IF(A143=0,H142,INDEX(調査対象選定!A:A,MATCH(A143,調査対象選定!B:B,0)))</f>
        <v>○</v>
      </c>
    </row>
    <row r="144" spans="1:8" s="2" customFormat="1" ht="65">
      <c r="A144" s="206"/>
      <c r="B144" s="122" t="s">
        <v>186</v>
      </c>
      <c r="C144" s="165" t="s">
        <v>3</v>
      </c>
      <c r="D144" s="166" t="s">
        <v>11</v>
      </c>
      <c r="E144" s="141"/>
      <c r="F144" s="68"/>
      <c r="G144" s="44"/>
      <c r="H144" s="16" t="str">
        <f>IF(A144=0,H143,INDEX(調査対象選定!A:A,MATCH(A144,調査対象選定!B:B,0)))</f>
        <v>○</v>
      </c>
    </row>
    <row r="145" spans="1:8" s="2" customFormat="1" ht="26">
      <c r="A145" s="205"/>
      <c r="B145" s="158" t="s">
        <v>187</v>
      </c>
      <c r="C145" s="128" t="s">
        <v>3</v>
      </c>
      <c r="D145" s="195" t="s">
        <v>11</v>
      </c>
      <c r="E145" s="130"/>
      <c r="F145" s="49"/>
      <c r="G145" s="25"/>
      <c r="H145" s="16" t="str">
        <f>IF(A145=0,H144,INDEX(調査対象選定!A:A,MATCH(A145,調査対象選定!B:B,0)))</f>
        <v>○</v>
      </c>
    </row>
    <row r="146" spans="1:8" s="2" customFormat="1" ht="26">
      <c r="A146" s="204" t="s">
        <v>42</v>
      </c>
      <c r="B146" s="155" t="s">
        <v>185</v>
      </c>
      <c r="C146" s="118" t="s">
        <v>3</v>
      </c>
      <c r="D146" s="162" t="s">
        <v>11</v>
      </c>
      <c r="E146" s="120"/>
      <c r="F146" s="67"/>
      <c r="G146" s="43"/>
      <c r="H146" s="16" t="str">
        <f>IF(A146=0,H145,INDEX(調査対象選定!A:A,MATCH(A146,調査対象選定!B:B,0)))</f>
        <v>○</v>
      </c>
    </row>
    <row r="147" spans="1:8" s="2" customFormat="1" ht="65">
      <c r="A147" s="206"/>
      <c r="B147" s="122" t="s">
        <v>186</v>
      </c>
      <c r="C147" s="165" t="s">
        <v>3</v>
      </c>
      <c r="D147" s="166" t="s">
        <v>11</v>
      </c>
      <c r="E147" s="141"/>
      <c r="F147" s="68"/>
      <c r="G147" s="44"/>
      <c r="H147" s="16" t="str">
        <f>IF(A147=0,H146,INDEX(調査対象選定!A:A,MATCH(A147,調査対象選定!B:B,0)))</f>
        <v>○</v>
      </c>
    </row>
    <row r="148" spans="1:8" s="2" customFormat="1" ht="26">
      <c r="A148" s="205"/>
      <c r="B148" s="158" t="s">
        <v>188</v>
      </c>
      <c r="C148" s="128" t="s">
        <v>3</v>
      </c>
      <c r="D148" s="195" t="s">
        <v>11</v>
      </c>
      <c r="E148" s="130"/>
      <c r="F148" s="49"/>
      <c r="G148" s="25"/>
      <c r="H148" s="16" t="str">
        <f>IF(A148=0,H147,INDEX(調査対象選定!A:A,MATCH(A148,調査対象選定!B:B,0)))</f>
        <v>○</v>
      </c>
    </row>
    <row r="149" spans="1:8" s="2" customFormat="1" ht="26">
      <c r="A149" s="121" t="s">
        <v>43</v>
      </c>
      <c r="B149" s="112" t="s">
        <v>189</v>
      </c>
      <c r="C149" s="113" t="s">
        <v>3</v>
      </c>
      <c r="D149" s="114" t="s">
        <v>11</v>
      </c>
      <c r="E149" s="115"/>
      <c r="F149" s="47"/>
      <c r="G149" s="23"/>
      <c r="H149" s="16" t="str">
        <f>IF(A149=0,H148,INDEX(調査対象選定!A:A,MATCH(A149,調査対象選定!B:B,0)))</f>
        <v>○</v>
      </c>
    </row>
    <row r="150" spans="1:8" s="2" customFormat="1" ht="26">
      <c r="A150" s="121"/>
      <c r="B150" s="122" t="s">
        <v>190</v>
      </c>
      <c r="C150" s="165" t="s">
        <v>3</v>
      </c>
      <c r="D150" s="207" t="s">
        <v>34</v>
      </c>
      <c r="E150" s="141"/>
      <c r="F150" s="68"/>
      <c r="G150" s="44"/>
      <c r="H150" s="16" t="str">
        <f>IF(A150=0,H149,INDEX(調査対象選定!A:A,MATCH(A150,調査対象選定!B:B,0)))</f>
        <v>○</v>
      </c>
    </row>
    <row r="151" spans="1:8" s="2" customFormat="1" ht="26">
      <c r="A151" s="121"/>
      <c r="B151" s="127" t="s">
        <v>191</v>
      </c>
      <c r="C151" s="123" t="s">
        <v>3</v>
      </c>
      <c r="D151" s="208" t="s">
        <v>11</v>
      </c>
      <c r="E151" s="125"/>
      <c r="F151" s="48"/>
      <c r="G151" s="24"/>
      <c r="H151" s="16" t="str">
        <f>IF(A151=0,H150,INDEX(調査対象選定!A:A,MATCH(A151,調査対象選定!B:B,0)))</f>
        <v>○</v>
      </c>
    </row>
    <row r="152" spans="1:8" s="2" customFormat="1" ht="26">
      <c r="A152" s="116" t="s">
        <v>25</v>
      </c>
      <c r="B152" s="155" t="s">
        <v>192</v>
      </c>
      <c r="C152" s="118" t="s">
        <v>3</v>
      </c>
      <c r="D152" s="162" t="s">
        <v>13</v>
      </c>
      <c r="E152" s="120"/>
      <c r="F152" s="67"/>
      <c r="G152" s="43"/>
      <c r="H152" s="16" t="str">
        <f>IF(A152=0,H151,INDEX(調査対象選定!A:A,MATCH(A152,調査対象選定!B:B,0)))</f>
        <v>○</v>
      </c>
    </row>
    <row r="153" spans="1:8" s="2" customFormat="1" ht="52">
      <c r="A153" s="121"/>
      <c r="B153" s="158" t="s">
        <v>193</v>
      </c>
      <c r="C153" s="128" t="s">
        <v>3</v>
      </c>
      <c r="D153" s="195" t="s">
        <v>13</v>
      </c>
      <c r="E153" s="130"/>
      <c r="F153" s="49"/>
      <c r="G153" s="25"/>
      <c r="H153" s="16" t="str">
        <f>IF(A153=0,H152,INDEX(調査対象選定!A:A,MATCH(A153,調査対象選定!B:B,0)))</f>
        <v>○</v>
      </c>
    </row>
    <row r="154" spans="1:8" s="2" customFormat="1" ht="26">
      <c r="A154" s="116" t="s">
        <v>46</v>
      </c>
      <c r="B154" s="155" t="s">
        <v>194</v>
      </c>
      <c r="C154" s="118" t="s">
        <v>3</v>
      </c>
      <c r="D154" s="162" t="s">
        <v>45</v>
      </c>
      <c r="E154" s="115"/>
      <c r="F154" s="47"/>
      <c r="G154" s="23"/>
      <c r="H154" s="16" t="str">
        <f>IF(A154=0,H153,INDEX(調査対象選定!A:A,MATCH(A154,調査対象選定!B:B,0)))</f>
        <v>○</v>
      </c>
    </row>
    <row r="155" spans="1:8" s="2" customFormat="1" ht="26">
      <c r="A155" s="121"/>
      <c r="B155" s="138" t="s">
        <v>195</v>
      </c>
      <c r="C155" s="165" t="s">
        <v>3</v>
      </c>
      <c r="D155" s="166" t="s">
        <v>34</v>
      </c>
      <c r="E155" s="202"/>
      <c r="F155" s="53"/>
      <c r="G155" s="29"/>
      <c r="H155" s="16" t="str">
        <f>IF(A155=0,H154,INDEX(調査対象選定!A:A,MATCH(A155,調査対象選定!B:B,0)))</f>
        <v>○</v>
      </c>
    </row>
    <row r="156" spans="1:8" s="2" customFormat="1" ht="26">
      <c r="A156" s="121"/>
      <c r="B156" s="138" t="s">
        <v>196</v>
      </c>
      <c r="C156" s="165" t="s">
        <v>3</v>
      </c>
      <c r="D156" s="166" t="s">
        <v>47</v>
      </c>
      <c r="E156" s="202"/>
      <c r="F156" s="53"/>
      <c r="G156" s="29"/>
      <c r="H156" s="16" t="str">
        <f>IF(A156=0,H155,INDEX(調査対象選定!A:A,MATCH(A156,調査対象選定!B:B,0)))</f>
        <v>○</v>
      </c>
    </row>
    <row r="157" spans="1:8" s="2" customFormat="1" ht="78">
      <c r="A157" s="161" t="s">
        <v>41</v>
      </c>
      <c r="B157" s="155" t="s">
        <v>197</v>
      </c>
      <c r="C157" s="113" t="s">
        <v>3</v>
      </c>
      <c r="D157" s="200" t="s">
        <v>100</v>
      </c>
      <c r="E157" s="120"/>
      <c r="F157" s="67"/>
      <c r="G157" s="43"/>
      <c r="H157" s="16" t="str">
        <f>IF(A157=0,H156,INDEX(調査対象選定!A:A,MATCH(A157,調査対象選定!B:B,0)))</f>
        <v>○</v>
      </c>
    </row>
    <row r="158" spans="1:8" s="2" customFormat="1" ht="39">
      <c r="A158" s="163"/>
      <c r="B158" s="209" t="s">
        <v>198</v>
      </c>
      <c r="C158" s="165" t="s">
        <v>3</v>
      </c>
      <c r="D158" s="157" t="s">
        <v>102</v>
      </c>
      <c r="E158" s="125"/>
      <c r="F158" s="48"/>
      <c r="G158" s="24"/>
      <c r="H158" s="16" t="str">
        <f>IF(A158=0,H157,INDEX(調査対象選定!A:A,MATCH(A158,調査対象選定!B:B,0)))</f>
        <v>○</v>
      </c>
    </row>
    <row r="159" spans="1:8" s="2" customFormat="1" ht="65">
      <c r="A159" s="163"/>
      <c r="B159" s="148" t="s">
        <v>199</v>
      </c>
      <c r="C159" s="159" t="s">
        <v>3</v>
      </c>
      <c r="D159" s="160" t="s">
        <v>13</v>
      </c>
      <c r="E159" s="130"/>
      <c r="F159" s="49"/>
      <c r="G159" s="25"/>
      <c r="H159" s="16" t="str">
        <f>IF(A159=0,H158,INDEX(調査対象選定!A:A,MATCH(A159,調査対象選定!B:B,0)))</f>
        <v>○</v>
      </c>
    </row>
    <row r="160" spans="1:8" s="2" customFormat="1" ht="39">
      <c r="A160" s="161" t="s">
        <v>48</v>
      </c>
      <c r="B160" s="155" t="s">
        <v>200</v>
      </c>
      <c r="C160" s="118" t="s">
        <v>3</v>
      </c>
      <c r="D160" s="162" t="s">
        <v>100</v>
      </c>
      <c r="E160" s="210"/>
      <c r="F160" s="54"/>
      <c r="G160" s="30"/>
      <c r="H160" s="16" t="str">
        <f>IF(A160=0,H159,INDEX(調査対象選定!A:A,MATCH(A160,調査対象選定!B:B,0)))</f>
        <v>○</v>
      </c>
    </row>
    <row r="161" spans="1:8" s="2" customFormat="1" ht="39">
      <c r="A161" s="163"/>
      <c r="B161" s="122" t="s">
        <v>201</v>
      </c>
      <c r="C161" s="159" t="s">
        <v>3</v>
      </c>
      <c r="D161" s="198" t="s">
        <v>13</v>
      </c>
      <c r="E161" s="202"/>
      <c r="F161" s="53"/>
      <c r="G161" s="29"/>
      <c r="H161" s="16" t="str">
        <f>IF(A161=0,H160,INDEX(調査対象選定!A:A,MATCH(A161,調査対象選定!B:B,0)))</f>
        <v>○</v>
      </c>
    </row>
    <row r="162" spans="1:8" s="2" customFormat="1" ht="65">
      <c r="A162" s="168"/>
      <c r="B162" s="148" t="s">
        <v>202</v>
      </c>
      <c r="C162" s="159" t="s">
        <v>3</v>
      </c>
      <c r="D162" s="198" t="s">
        <v>13</v>
      </c>
      <c r="E162" s="130"/>
      <c r="F162" s="49"/>
      <c r="G162" s="25"/>
      <c r="H162" s="16" t="str">
        <f>IF(A162=0,H161,INDEX(調査対象選定!A:A,MATCH(A162,調査対象選定!B:B,0)))</f>
        <v>○</v>
      </c>
    </row>
    <row r="163" spans="1:8" s="2" customFormat="1" ht="26">
      <c r="A163" s="116" t="s">
        <v>49</v>
      </c>
      <c r="B163" s="117" t="s">
        <v>203</v>
      </c>
      <c r="C163" s="118" t="s">
        <v>3</v>
      </c>
      <c r="D163" s="119" t="s">
        <v>103</v>
      </c>
      <c r="E163" s="120"/>
      <c r="F163" s="67"/>
      <c r="G163" s="43"/>
      <c r="H163" s="16" t="str">
        <f>IF(A163=0,H162,INDEX(調査対象選定!A:A,MATCH(A163,調査対象選定!B:B,0)))</f>
        <v>○</v>
      </c>
    </row>
    <row r="164" spans="1:8" s="2" customFormat="1" ht="26">
      <c r="A164" s="126"/>
      <c r="B164" s="148" t="s">
        <v>204</v>
      </c>
      <c r="C164" s="128" t="s">
        <v>3</v>
      </c>
      <c r="D164" s="194" t="s">
        <v>5</v>
      </c>
      <c r="E164" s="130"/>
      <c r="F164" s="49"/>
      <c r="G164" s="25"/>
      <c r="H164" s="16" t="str">
        <f>IF(A164=0,H163,INDEX(調査対象選定!A:A,MATCH(A164,調査対象選定!B:B,0)))</f>
        <v>○</v>
      </c>
    </row>
    <row r="165" spans="1:8" s="2" customFormat="1" ht="39">
      <c r="A165" s="116" t="s">
        <v>44</v>
      </c>
      <c r="B165" s="155" t="s">
        <v>205</v>
      </c>
      <c r="C165" s="118" t="s">
        <v>3</v>
      </c>
      <c r="D165" s="162" t="s">
        <v>103</v>
      </c>
      <c r="E165" s="120"/>
      <c r="F165" s="67"/>
      <c r="G165" s="43"/>
      <c r="H165" s="16" t="str">
        <f>IF(A165=0,H164,INDEX(調査対象選定!A:A,MATCH(A165,調査対象選定!B:B,0)))</f>
        <v>○</v>
      </c>
    </row>
    <row r="166" spans="1:8" s="2" customFormat="1" ht="26">
      <c r="A166" s="126"/>
      <c r="B166" s="148" t="s">
        <v>204</v>
      </c>
      <c r="C166" s="128" t="s">
        <v>3</v>
      </c>
      <c r="D166" s="194" t="s">
        <v>5</v>
      </c>
      <c r="E166" s="130"/>
      <c r="F166" s="49"/>
      <c r="G166" s="25"/>
      <c r="H166" s="16" t="str">
        <f>IF(A166=0,H165,INDEX(調査対象選定!A:A,MATCH(A166,調査対象選定!B:B,0)))</f>
        <v>○</v>
      </c>
    </row>
    <row r="167" spans="1:8" s="2" customFormat="1" ht="26">
      <c r="A167" s="116" t="s">
        <v>51</v>
      </c>
      <c r="B167" s="155" t="s">
        <v>206</v>
      </c>
      <c r="C167" s="118" t="s">
        <v>3</v>
      </c>
      <c r="D167" s="162" t="s">
        <v>11</v>
      </c>
      <c r="E167" s="120"/>
      <c r="F167" s="67"/>
      <c r="G167" s="43"/>
      <c r="H167" s="16" t="str">
        <f>IF(A167=0,H166,INDEX(調査対象選定!A:A,MATCH(A167,調査対象選定!B:B,0)))</f>
        <v>○</v>
      </c>
    </row>
    <row r="168" spans="1:8" s="2" customFormat="1" ht="26">
      <c r="A168" s="121"/>
      <c r="B168" s="138" t="s">
        <v>207</v>
      </c>
      <c r="C168" s="165" t="s">
        <v>3</v>
      </c>
      <c r="D168" s="166" t="s">
        <v>5</v>
      </c>
      <c r="E168" s="137"/>
      <c r="F168" s="50"/>
      <c r="G168" s="26"/>
      <c r="H168" s="16" t="str">
        <f>IF(A168=0,H167,INDEX(調査対象選定!A:A,MATCH(A168,調査対象選定!B:B,0)))</f>
        <v>○</v>
      </c>
    </row>
    <row r="169" spans="1:8" s="2" customFormat="1" ht="39">
      <c r="A169" s="121"/>
      <c r="B169" s="138" t="s">
        <v>208</v>
      </c>
      <c r="C169" s="165" t="s">
        <v>3</v>
      </c>
      <c r="D169" s="166" t="s">
        <v>5</v>
      </c>
      <c r="E169" s="141"/>
      <c r="F169" s="68"/>
      <c r="G169" s="44"/>
      <c r="H169" s="16" t="str">
        <f>IF(A169=0,H168,INDEX(調査対象選定!A:A,MATCH(A169,調査対象選定!B:B,0)))</f>
        <v>○</v>
      </c>
    </row>
    <row r="170" spans="1:8" s="2" customFormat="1" ht="26">
      <c r="A170" s="126"/>
      <c r="B170" s="164" t="s">
        <v>209</v>
      </c>
      <c r="C170" s="128" t="s">
        <v>3</v>
      </c>
      <c r="D170" s="195" t="s">
        <v>100</v>
      </c>
      <c r="E170" s="130"/>
      <c r="F170" s="49"/>
      <c r="G170" s="25"/>
      <c r="H170" s="16" t="str">
        <f>IF(A170=0,H169,INDEX(調査対象選定!A:A,MATCH(A170,調査対象選定!B:B,0)))</f>
        <v>○</v>
      </c>
    </row>
    <row r="171" spans="1:8" s="2" customFormat="1" ht="39">
      <c r="A171" s="211" t="s">
        <v>104</v>
      </c>
      <c r="B171" s="212" t="s">
        <v>210</v>
      </c>
      <c r="C171" s="156" t="s">
        <v>3</v>
      </c>
      <c r="D171" s="157" t="s">
        <v>101</v>
      </c>
      <c r="E171" s="213"/>
      <c r="F171" s="55"/>
      <c r="G171" s="31"/>
      <c r="H171" s="16" t="str">
        <f>IF(A171=0,H170,INDEX(調査対象選定!A:A,MATCH(A171,調査対象選定!B:B,0)))</f>
        <v>○</v>
      </c>
    </row>
    <row r="172" spans="1:8" s="2" customFormat="1" ht="91">
      <c r="A172" s="121"/>
      <c r="B172" s="138" t="s">
        <v>211</v>
      </c>
      <c r="C172" s="165" t="s">
        <v>3</v>
      </c>
      <c r="D172" s="166" t="s">
        <v>101</v>
      </c>
      <c r="E172" s="141"/>
      <c r="F172" s="68"/>
      <c r="G172" s="44"/>
      <c r="H172" s="16" t="str">
        <f>IF(A172=0,H171,INDEX(調査対象選定!A:A,MATCH(A172,調査対象選定!B:B,0)))</f>
        <v>○</v>
      </c>
    </row>
    <row r="173" spans="1:8" s="2" customFormat="1" ht="39">
      <c r="A173" s="121"/>
      <c r="B173" s="122" t="s">
        <v>212</v>
      </c>
      <c r="C173" s="123" t="s">
        <v>3</v>
      </c>
      <c r="D173" s="214" t="s">
        <v>100</v>
      </c>
      <c r="E173" s="125"/>
      <c r="F173" s="48"/>
      <c r="G173" s="24"/>
      <c r="H173" s="16" t="str">
        <f>IF(A173=0,H172,INDEX(調査対象選定!A:A,MATCH(A173,調査対象選定!B:B,0)))</f>
        <v>○</v>
      </c>
    </row>
    <row r="174" spans="1:8" s="2" customFormat="1" ht="39">
      <c r="A174" s="116" t="s">
        <v>52</v>
      </c>
      <c r="B174" s="117" t="s">
        <v>213</v>
      </c>
      <c r="C174" s="118" t="s">
        <v>3</v>
      </c>
      <c r="D174" s="200" t="s">
        <v>11</v>
      </c>
      <c r="E174" s="120"/>
      <c r="F174" s="67"/>
      <c r="G174" s="43"/>
      <c r="H174" s="16" t="str">
        <f>IF(A174=0,H173,INDEX(調査対象選定!A:A,MATCH(A174,調査対象選定!B:B,0)))</f>
        <v>○</v>
      </c>
    </row>
    <row r="175" spans="1:8" s="2" customFormat="1" ht="26">
      <c r="A175" s="121"/>
      <c r="B175" s="122" t="s">
        <v>214</v>
      </c>
      <c r="C175" s="165" t="s">
        <v>3</v>
      </c>
      <c r="D175" s="198" t="s">
        <v>11</v>
      </c>
      <c r="E175" s="141"/>
      <c r="F175" s="68"/>
      <c r="G175" s="44"/>
      <c r="H175" s="16" t="str">
        <f>IF(A175=0,H174,INDEX(調査対象選定!A:A,MATCH(A175,調査対象選定!B:B,0)))</f>
        <v>○</v>
      </c>
    </row>
    <row r="176" spans="1:8" s="2" customFormat="1" ht="39">
      <c r="A176" s="121"/>
      <c r="B176" s="122" t="s">
        <v>215</v>
      </c>
      <c r="C176" s="165" t="s">
        <v>3</v>
      </c>
      <c r="D176" s="198" t="s">
        <v>98</v>
      </c>
      <c r="E176" s="141"/>
      <c r="F176" s="68"/>
      <c r="G176" s="44"/>
      <c r="H176" s="16" t="str">
        <f>IF(A176=0,H175,INDEX(調査対象選定!A:A,MATCH(A176,調査対象選定!B:B,0)))</f>
        <v>○</v>
      </c>
    </row>
    <row r="177" spans="1:8" s="2" customFormat="1" ht="26">
      <c r="A177" s="126"/>
      <c r="B177" s="148" t="s">
        <v>162</v>
      </c>
      <c r="C177" s="128" t="s">
        <v>3</v>
      </c>
      <c r="D177" s="129" t="s">
        <v>11</v>
      </c>
      <c r="E177" s="130"/>
      <c r="F177" s="49"/>
      <c r="G177" s="25"/>
      <c r="H177" s="16" t="str">
        <f>IF(A177=0,H176,INDEX(調査対象選定!A:A,MATCH(A177,調査対象選定!B:B,0)))</f>
        <v>○</v>
      </c>
    </row>
    <row r="178" spans="1:8" s="2" customFormat="1" ht="26">
      <c r="A178" s="215" t="s">
        <v>17</v>
      </c>
      <c r="B178" s="155" t="s">
        <v>216</v>
      </c>
      <c r="C178" s="118" t="s">
        <v>3</v>
      </c>
      <c r="D178" s="119" t="s">
        <v>100</v>
      </c>
      <c r="E178" s="120"/>
      <c r="F178" s="67"/>
      <c r="G178" s="43"/>
      <c r="H178" s="16" t="str">
        <f>IF(A178=0,H177,INDEX(調査対象選定!A:A,MATCH(A178,調査対象選定!B:B,0)))</f>
        <v>○</v>
      </c>
    </row>
    <row r="179" spans="1:8" s="2" customFormat="1" ht="65">
      <c r="A179" s="216"/>
      <c r="B179" s="122" t="s">
        <v>217</v>
      </c>
      <c r="C179" s="165" t="s">
        <v>3</v>
      </c>
      <c r="D179" s="198" t="s">
        <v>98</v>
      </c>
      <c r="E179" s="141"/>
      <c r="F179" s="68"/>
      <c r="G179" s="44"/>
      <c r="H179" s="16" t="str">
        <f>IF(A179=0,H178,INDEX(調査対象選定!A:A,MATCH(A179,調査対象選定!B:B,0)))</f>
        <v>○</v>
      </c>
    </row>
    <row r="180" spans="1:8" s="2" customFormat="1" ht="65">
      <c r="A180" s="216"/>
      <c r="B180" s="138" t="s">
        <v>462</v>
      </c>
      <c r="C180" s="165" t="s">
        <v>3</v>
      </c>
      <c r="D180" s="166" t="s">
        <v>98</v>
      </c>
      <c r="E180" s="141"/>
      <c r="F180" s="68"/>
      <c r="G180" s="44"/>
      <c r="H180" s="16" t="str">
        <f>IF(A180=0,H179,INDEX(調査対象選定!A:A,MATCH(A180,調査対象選定!B:B,0)))</f>
        <v>○</v>
      </c>
    </row>
    <row r="181" spans="1:8" s="2" customFormat="1" ht="39">
      <c r="A181" s="216"/>
      <c r="B181" s="138" t="s">
        <v>218</v>
      </c>
      <c r="C181" s="165" t="s">
        <v>3</v>
      </c>
      <c r="D181" s="198" t="s">
        <v>100</v>
      </c>
      <c r="E181" s="141"/>
      <c r="F181" s="68"/>
      <c r="G181" s="44"/>
      <c r="H181" s="16" t="str">
        <f>IF(A181=0,H180,INDEX(調査対象選定!A:A,MATCH(A181,調査対象選定!B:B,0)))</f>
        <v>○</v>
      </c>
    </row>
    <row r="182" spans="1:8" s="2" customFormat="1" ht="26">
      <c r="A182" s="217"/>
      <c r="B182" s="158" t="s">
        <v>219</v>
      </c>
      <c r="C182" s="128" t="s">
        <v>3</v>
      </c>
      <c r="D182" s="195" t="s">
        <v>98</v>
      </c>
      <c r="E182" s="130" t="s">
        <v>53</v>
      </c>
      <c r="F182" s="49"/>
      <c r="G182" s="25"/>
      <c r="H182" s="16" t="str">
        <f>IF(A182=0,H181,INDEX(調査対象選定!A:A,MATCH(A182,調査対象選定!B:B,0)))</f>
        <v>○</v>
      </c>
    </row>
    <row r="183" spans="1:8" s="2" customFormat="1" ht="65">
      <c r="A183" s="116" t="s">
        <v>54</v>
      </c>
      <c r="B183" s="111" t="s">
        <v>220</v>
      </c>
      <c r="C183" s="113" t="s">
        <v>3</v>
      </c>
      <c r="D183" s="218" t="s">
        <v>98</v>
      </c>
      <c r="E183" s="120"/>
      <c r="F183" s="67"/>
      <c r="G183" s="43"/>
      <c r="H183" s="16" t="str">
        <f>IF(A183=0,H182,INDEX(調査対象選定!A:A,MATCH(A183,調査対象選定!B:B,0)))</f>
        <v>○</v>
      </c>
    </row>
    <row r="184" spans="1:8" s="2" customFormat="1" ht="65">
      <c r="A184" s="121"/>
      <c r="B184" s="138" t="s">
        <v>221</v>
      </c>
      <c r="C184" s="165" t="s">
        <v>3</v>
      </c>
      <c r="D184" s="160" t="s">
        <v>98</v>
      </c>
      <c r="E184" s="141"/>
      <c r="F184" s="68"/>
      <c r="G184" s="44"/>
      <c r="H184" s="16" t="str">
        <f>IF(A184=0,H183,INDEX(調査対象選定!A:A,MATCH(A184,調査対象選定!B:B,0)))</f>
        <v>○</v>
      </c>
    </row>
    <row r="185" spans="1:8" s="2" customFormat="1" ht="39">
      <c r="A185" s="121"/>
      <c r="B185" s="138" t="s">
        <v>218</v>
      </c>
      <c r="C185" s="165" t="s">
        <v>3</v>
      </c>
      <c r="D185" s="198" t="s">
        <v>100</v>
      </c>
      <c r="E185" s="125"/>
      <c r="F185" s="48"/>
      <c r="G185" s="24"/>
      <c r="H185" s="16" t="str">
        <f>IF(A185=0,H184,INDEX(調査対象選定!A:A,MATCH(A185,調査対象選定!B:B,0)))</f>
        <v>○</v>
      </c>
    </row>
    <row r="186" spans="1:8" s="2" customFormat="1" ht="26">
      <c r="A186" s="126"/>
      <c r="B186" s="158" t="s">
        <v>219</v>
      </c>
      <c r="C186" s="128" t="s">
        <v>3</v>
      </c>
      <c r="D186" s="195" t="s">
        <v>98</v>
      </c>
      <c r="E186" s="130" t="s">
        <v>55</v>
      </c>
      <c r="F186" s="49"/>
      <c r="G186" s="25"/>
      <c r="H186" s="16" t="str">
        <f>IF(A186=0,H185,INDEX(調査対象選定!A:A,MATCH(A186,調査対象選定!B:B,0)))</f>
        <v>○</v>
      </c>
    </row>
    <row r="187" spans="1:8" s="2" customFormat="1" ht="26">
      <c r="A187" s="116" t="s">
        <v>56</v>
      </c>
      <c r="B187" s="155" t="s">
        <v>222</v>
      </c>
      <c r="C187" s="118" t="s">
        <v>3</v>
      </c>
      <c r="D187" s="162" t="s">
        <v>100</v>
      </c>
      <c r="E187" s="120"/>
      <c r="F187" s="67"/>
      <c r="G187" s="43"/>
      <c r="H187" s="16" t="str">
        <f>IF(A187=0,H186,INDEX(調査対象選定!A:A,MATCH(A187,調査対象選定!B:B,0)))</f>
        <v>○</v>
      </c>
    </row>
    <row r="188" spans="1:8" s="2" customFormat="1" ht="91">
      <c r="A188" s="121"/>
      <c r="B188" s="138" t="s">
        <v>223</v>
      </c>
      <c r="C188" s="165" t="s">
        <v>3</v>
      </c>
      <c r="D188" s="166" t="s">
        <v>98</v>
      </c>
      <c r="E188" s="141"/>
      <c r="F188" s="68"/>
      <c r="G188" s="44"/>
      <c r="H188" s="16" t="str">
        <f>IF(A188=0,H187,INDEX(調査対象選定!A:A,MATCH(A188,調査対象選定!B:B,0)))</f>
        <v>○</v>
      </c>
    </row>
    <row r="189" spans="1:8" s="2" customFormat="1" ht="65">
      <c r="A189" s="121"/>
      <c r="B189" s="138" t="s">
        <v>224</v>
      </c>
      <c r="C189" s="165" t="s">
        <v>3</v>
      </c>
      <c r="D189" s="166" t="s">
        <v>98</v>
      </c>
      <c r="E189" s="141"/>
      <c r="F189" s="68"/>
      <c r="G189" s="44"/>
      <c r="H189" s="16" t="str">
        <f>IF(A189=0,H188,INDEX(調査対象選定!A:A,MATCH(A189,調査対象選定!B:B,0)))</f>
        <v>○</v>
      </c>
    </row>
    <row r="190" spans="1:8" s="2" customFormat="1" ht="39">
      <c r="A190" s="121"/>
      <c r="B190" s="138" t="s">
        <v>218</v>
      </c>
      <c r="C190" s="165" t="s">
        <v>3</v>
      </c>
      <c r="D190" s="166" t="s">
        <v>100</v>
      </c>
      <c r="E190" s="141"/>
      <c r="F190" s="68"/>
      <c r="G190" s="44"/>
      <c r="H190" s="16" t="str">
        <f>IF(A190=0,H189,INDEX(調査対象選定!A:A,MATCH(A190,調査対象選定!B:B,0)))</f>
        <v>○</v>
      </c>
    </row>
    <row r="191" spans="1:8" s="2" customFormat="1" ht="26">
      <c r="A191" s="126"/>
      <c r="B191" s="158" t="s">
        <v>219</v>
      </c>
      <c r="C191" s="128" t="s">
        <v>3</v>
      </c>
      <c r="D191" s="195" t="s">
        <v>98</v>
      </c>
      <c r="E191" s="130" t="s">
        <v>53</v>
      </c>
      <c r="F191" s="49"/>
      <c r="G191" s="25"/>
      <c r="H191" s="16" t="str">
        <f>IF(A191=0,H190,INDEX(調査対象選定!A:A,MATCH(A191,調査対象選定!B:B,0)))</f>
        <v>○</v>
      </c>
    </row>
    <row r="192" spans="1:8" s="2" customFormat="1" ht="26">
      <c r="A192" s="116" t="s">
        <v>57</v>
      </c>
      <c r="B192" s="155" t="s">
        <v>222</v>
      </c>
      <c r="C192" s="156" t="s">
        <v>3</v>
      </c>
      <c r="D192" s="157" t="s">
        <v>100</v>
      </c>
      <c r="E192" s="120"/>
      <c r="F192" s="67"/>
      <c r="G192" s="43"/>
      <c r="H192" s="16" t="str">
        <f>IF(A192=0,H191,INDEX(調査対象選定!A:A,MATCH(A192,調査対象選定!B:B,0)))</f>
        <v>○</v>
      </c>
    </row>
    <row r="193" spans="1:8" s="2" customFormat="1" ht="52">
      <c r="A193" s="121"/>
      <c r="B193" s="138" t="s">
        <v>225</v>
      </c>
      <c r="C193" s="165" t="s">
        <v>3</v>
      </c>
      <c r="D193" s="166" t="s">
        <v>98</v>
      </c>
      <c r="E193" s="141"/>
      <c r="F193" s="68"/>
      <c r="G193" s="44"/>
      <c r="H193" s="16" t="str">
        <f>IF(A193=0,H192,INDEX(調査対象選定!A:A,MATCH(A193,調査対象選定!B:B,0)))</f>
        <v>○</v>
      </c>
    </row>
    <row r="194" spans="1:8" s="2" customFormat="1" ht="39">
      <c r="A194" s="121"/>
      <c r="B194" s="138" t="s">
        <v>499</v>
      </c>
      <c r="C194" s="165" t="s">
        <v>3</v>
      </c>
      <c r="D194" s="166" t="s">
        <v>100</v>
      </c>
      <c r="E194" s="141"/>
      <c r="F194" s="68"/>
      <c r="G194" s="44"/>
      <c r="H194" s="16" t="str">
        <f>IF(A194=0,H193,INDEX(調査対象選定!A:A,MATCH(A194,調査対象選定!B:B,0)))</f>
        <v>○</v>
      </c>
    </row>
    <row r="195" spans="1:8" s="2" customFormat="1" ht="26">
      <c r="A195" s="126"/>
      <c r="B195" s="158" t="s">
        <v>226</v>
      </c>
      <c r="C195" s="128" t="s">
        <v>3</v>
      </c>
      <c r="D195" s="195" t="s">
        <v>98</v>
      </c>
      <c r="E195" s="130" t="s">
        <v>53</v>
      </c>
      <c r="F195" s="49"/>
      <c r="G195" s="25"/>
      <c r="H195" s="16" t="str">
        <f>IF(A195=0,H194,INDEX(調査対象選定!A:A,MATCH(A195,調査対象選定!B:B,0)))</f>
        <v>○</v>
      </c>
    </row>
    <row r="196" spans="1:8" s="2" customFormat="1" ht="26">
      <c r="A196" s="116" t="s">
        <v>105</v>
      </c>
      <c r="B196" s="117" t="s">
        <v>227</v>
      </c>
      <c r="C196" s="118" t="s">
        <v>3</v>
      </c>
      <c r="D196" s="162" t="s">
        <v>101</v>
      </c>
      <c r="E196" s="120"/>
      <c r="F196" s="67"/>
      <c r="G196" s="43"/>
      <c r="H196" s="16" t="str">
        <f>IF(A196=0,H195,INDEX(調査対象選定!A:A,MATCH(A196,調査対象選定!B:B,0)))</f>
        <v>○</v>
      </c>
    </row>
    <row r="197" spans="1:8" s="2" customFormat="1" ht="39">
      <c r="A197" s="126"/>
      <c r="B197" s="127" t="s">
        <v>228</v>
      </c>
      <c r="C197" s="123" t="s">
        <v>106</v>
      </c>
      <c r="D197" s="208" t="s">
        <v>107</v>
      </c>
      <c r="E197" s="125"/>
      <c r="F197" s="48"/>
      <c r="G197" s="24"/>
      <c r="H197" s="16" t="str">
        <f>IF(A197=0,H196,INDEX(調査対象選定!A:A,MATCH(A197,調査対象選定!B:B,0)))</f>
        <v>○</v>
      </c>
    </row>
    <row r="198" spans="1:8" s="4" customFormat="1" ht="78">
      <c r="A198" s="219" t="s">
        <v>108</v>
      </c>
      <c r="B198" s="220" t="s">
        <v>229</v>
      </c>
      <c r="C198" s="179" t="s">
        <v>90</v>
      </c>
      <c r="D198" s="221" t="s">
        <v>101</v>
      </c>
      <c r="E198" s="181"/>
      <c r="F198" s="72"/>
      <c r="G198" s="73"/>
      <c r="H198" s="16" t="str">
        <f>IF(A198=0,H197,INDEX(調査対象選定!A:A,MATCH(A198,調査対象選定!B:B,0)))</f>
        <v>○</v>
      </c>
    </row>
    <row r="199" spans="1:8" s="4" customFormat="1" ht="143">
      <c r="A199" s="222"/>
      <c r="B199" s="223" t="s">
        <v>230</v>
      </c>
      <c r="C199" s="224" t="s">
        <v>90</v>
      </c>
      <c r="D199" s="225" t="s">
        <v>91</v>
      </c>
      <c r="E199" s="186"/>
      <c r="F199" s="74"/>
      <c r="G199" s="75"/>
      <c r="H199" s="16" t="str">
        <f>IF(A199=0,H198,INDEX(調査対象選定!A:A,MATCH(A199,調査対象選定!B:B,0)))</f>
        <v>○</v>
      </c>
    </row>
    <row r="200" spans="1:8" s="4" customFormat="1" ht="26">
      <c r="A200" s="226"/>
      <c r="B200" s="227" t="s">
        <v>231</v>
      </c>
      <c r="C200" s="189" t="s">
        <v>90</v>
      </c>
      <c r="D200" s="225" t="s">
        <v>91</v>
      </c>
      <c r="E200" s="228"/>
      <c r="F200" s="79"/>
      <c r="G200" s="80"/>
      <c r="H200" s="16" t="str">
        <f>IF(A200=0,H199,INDEX(調査対象選定!A:A,MATCH(A200,調査対象選定!B:B,0)))</f>
        <v>○</v>
      </c>
    </row>
    <row r="201" spans="1:8" s="2" customFormat="1" ht="78">
      <c r="A201" s="116" t="s">
        <v>59</v>
      </c>
      <c r="B201" s="155" t="s">
        <v>232</v>
      </c>
      <c r="C201" s="118" t="s">
        <v>3</v>
      </c>
      <c r="D201" s="162" t="s">
        <v>13</v>
      </c>
      <c r="E201" s="120"/>
      <c r="F201" s="67"/>
      <c r="G201" s="43"/>
      <c r="H201" s="16" t="str">
        <f>IF(A201=0,H200,INDEX(調査対象選定!A:A,MATCH(A201,調査対象選定!B:B,0)))</f>
        <v>○</v>
      </c>
    </row>
    <row r="202" spans="1:8" s="2" customFormat="1" ht="91">
      <c r="A202" s="121"/>
      <c r="B202" s="138" t="s">
        <v>233</v>
      </c>
      <c r="C202" s="165" t="s">
        <v>3</v>
      </c>
      <c r="D202" s="166" t="s">
        <v>98</v>
      </c>
      <c r="E202" s="141" t="s">
        <v>60</v>
      </c>
      <c r="F202" s="68"/>
      <c r="G202" s="44"/>
      <c r="H202" s="16" t="str">
        <f>IF(A202=0,H201,INDEX(調査対象選定!A:A,MATCH(A202,調査対象選定!B:B,0)))</f>
        <v>○</v>
      </c>
    </row>
    <row r="203" spans="1:8" s="2" customFormat="1" ht="52">
      <c r="A203" s="121"/>
      <c r="B203" s="164" t="s">
        <v>234</v>
      </c>
      <c r="C203" s="165" t="s">
        <v>3</v>
      </c>
      <c r="D203" s="166" t="s">
        <v>98</v>
      </c>
      <c r="E203" s="229"/>
      <c r="F203" s="56"/>
      <c r="G203" s="32"/>
      <c r="H203" s="16" t="str">
        <f>IF(A203=0,H202,INDEX(調査対象選定!A:A,MATCH(A203,調査対象選定!B:B,0)))</f>
        <v>○</v>
      </c>
    </row>
    <row r="204" spans="1:8" s="2" customFormat="1" ht="52">
      <c r="A204" s="121"/>
      <c r="B204" s="167" t="s">
        <v>235</v>
      </c>
      <c r="C204" s="165" t="s">
        <v>3</v>
      </c>
      <c r="D204" s="166" t="s">
        <v>98</v>
      </c>
      <c r="E204" s="229"/>
      <c r="F204" s="56"/>
      <c r="G204" s="32"/>
      <c r="H204" s="16" t="str">
        <f>IF(A204=0,H203,INDEX(調査対象選定!A:A,MATCH(A204,調査対象選定!B:B,0)))</f>
        <v>○</v>
      </c>
    </row>
    <row r="205" spans="1:8" s="2" customFormat="1" ht="26">
      <c r="A205" s="121"/>
      <c r="B205" s="167" t="s">
        <v>162</v>
      </c>
      <c r="C205" s="123" t="s">
        <v>28</v>
      </c>
      <c r="D205" s="208" t="s">
        <v>11</v>
      </c>
      <c r="E205" s="230"/>
      <c r="F205" s="57"/>
      <c r="G205" s="33"/>
      <c r="H205" s="16" t="str">
        <f>IF(A205=0,H204,INDEX(調査対象選定!A:A,MATCH(A205,調査対象選定!B:B,0)))</f>
        <v>○</v>
      </c>
    </row>
    <row r="206" spans="1:8" s="2" customFormat="1" ht="26">
      <c r="A206" s="126"/>
      <c r="B206" s="148" t="s">
        <v>236</v>
      </c>
      <c r="C206" s="123" t="s">
        <v>3</v>
      </c>
      <c r="D206" s="208" t="s">
        <v>101</v>
      </c>
      <c r="E206" s="230"/>
      <c r="F206" s="57"/>
      <c r="G206" s="33"/>
      <c r="H206" s="16" t="str">
        <f>IF(A206=0,H205,INDEX(調査対象選定!A:A,MATCH(A206,調査対象選定!B:B,0)))</f>
        <v>○</v>
      </c>
    </row>
    <row r="207" spans="1:8" s="2" customFormat="1" ht="26">
      <c r="A207" s="116" t="s">
        <v>61</v>
      </c>
      <c r="B207" s="155" t="s">
        <v>162</v>
      </c>
      <c r="C207" s="118" t="s">
        <v>3</v>
      </c>
      <c r="D207" s="162" t="s">
        <v>100</v>
      </c>
      <c r="E207" s="120"/>
      <c r="F207" s="67"/>
      <c r="G207" s="43"/>
      <c r="H207" s="16" t="str">
        <f>IF(A207=0,H206,INDEX(調査対象選定!A:A,MATCH(A207,調査対象選定!B:B,0)))</f>
        <v>○</v>
      </c>
    </row>
    <row r="208" spans="1:8" s="2" customFormat="1" ht="39">
      <c r="A208" s="121"/>
      <c r="B208" s="138" t="s">
        <v>237</v>
      </c>
      <c r="C208" s="165" t="s">
        <v>3</v>
      </c>
      <c r="D208" s="166" t="s">
        <v>100</v>
      </c>
      <c r="E208" s="141"/>
      <c r="F208" s="68"/>
      <c r="G208" s="44"/>
      <c r="H208" s="16" t="str">
        <f>IF(A208=0,H207,INDEX(調査対象選定!A:A,MATCH(A208,調査対象選定!B:B,0)))</f>
        <v>○</v>
      </c>
    </row>
    <row r="209" spans="1:8" s="2" customFormat="1" ht="26">
      <c r="A209" s="121"/>
      <c r="B209" s="138" t="s">
        <v>238</v>
      </c>
      <c r="C209" s="165" t="s">
        <v>3</v>
      </c>
      <c r="D209" s="166" t="s">
        <v>98</v>
      </c>
      <c r="E209" s="231" t="s">
        <v>62</v>
      </c>
      <c r="F209" s="68"/>
      <c r="G209" s="44"/>
      <c r="H209" s="16" t="str">
        <f>IF(A209=0,H208,INDEX(調査対象選定!A:A,MATCH(A209,調査対象選定!B:B,0)))</f>
        <v>○</v>
      </c>
    </row>
    <row r="210" spans="1:8" s="2" customFormat="1" ht="26">
      <c r="A210" s="121"/>
      <c r="B210" s="138" t="s">
        <v>239</v>
      </c>
      <c r="C210" s="165" t="s">
        <v>3</v>
      </c>
      <c r="D210" s="166" t="s">
        <v>100</v>
      </c>
      <c r="E210" s="141"/>
      <c r="F210" s="68"/>
      <c r="G210" s="44"/>
      <c r="H210" s="16" t="str">
        <f>IF(A210=0,H209,INDEX(調査対象選定!A:A,MATCH(A210,調査対象選定!B:B,0)))</f>
        <v>○</v>
      </c>
    </row>
    <row r="211" spans="1:8" s="2" customFormat="1" ht="26">
      <c r="A211" s="121"/>
      <c r="B211" s="138" t="s">
        <v>240</v>
      </c>
      <c r="C211" s="165" t="s">
        <v>3</v>
      </c>
      <c r="D211" s="166" t="s">
        <v>34</v>
      </c>
      <c r="E211" s="141"/>
      <c r="F211" s="68"/>
      <c r="G211" s="44"/>
      <c r="H211" s="16" t="str">
        <f>IF(A211=0,H210,INDEX(調査対象選定!A:A,MATCH(A211,調査対象選定!B:B,0)))</f>
        <v>○</v>
      </c>
    </row>
    <row r="212" spans="1:8" s="2" customFormat="1" ht="26">
      <c r="A212" s="121"/>
      <c r="B212" s="138" t="s">
        <v>241</v>
      </c>
      <c r="C212" s="165" t="s">
        <v>3</v>
      </c>
      <c r="D212" s="166" t="s">
        <v>100</v>
      </c>
      <c r="E212" s="141"/>
      <c r="F212" s="68"/>
      <c r="G212" s="44"/>
      <c r="H212" s="16" t="str">
        <f>IF(A212=0,H211,INDEX(調査対象選定!A:A,MATCH(A212,調査対象選定!B:B,0)))</f>
        <v>○</v>
      </c>
    </row>
    <row r="213" spans="1:8" s="2" customFormat="1" ht="65">
      <c r="A213" s="121"/>
      <c r="B213" s="138" t="s">
        <v>242</v>
      </c>
      <c r="C213" s="165" t="s">
        <v>3</v>
      </c>
      <c r="D213" s="166" t="s">
        <v>100</v>
      </c>
      <c r="E213" s="141"/>
      <c r="F213" s="68"/>
      <c r="G213" s="44"/>
      <c r="H213" s="16" t="str">
        <f>IF(A213=0,H212,INDEX(調査対象選定!A:A,MATCH(A213,調査対象選定!B:B,0)))</f>
        <v>○</v>
      </c>
    </row>
    <row r="214" spans="1:8" s="2" customFormat="1" ht="26">
      <c r="A214" s="126"/>
      <c r="B214" s="158" t="s">
        <v>236</v>
      </c>
      <c r="C214" s="128" t="s">
        <v>3</v>
      </c>
      <c r="D214" s="195" t="s">
        <v>101</v>
      </c>
      <c r="E214" s="130"/>
      <c r="F214" s="49"/>
      <c r="G214" s="25"/>
      <c r="H214" s="16" t="str">
        <f>IF(A214=0,H213,INDEX(調査対象選定!A:A,MATCH(A214,調査対象選定!B:B,0)))</f>
        <v>○</v>
      </c>
    </row>
    <row r="215" spans="1:8" s="2" customFormat="1" ht="26">
      <c r="A215" s="116" t="s">
        <v>63</v>
      </c>
      <c r="B215" s="155" t="s">
        <v>162</v>
      </c>
      <c r="C215" s="118" t="s">
        <v>3</v>
      </c>
      <c r="D215" s="162" t="s">
        <v>100</v>
      </c>
      <c r="E215" s="120"/>
      <c r="F215" s="67"/>
      <c r="G215" s="43"/>
      <c r="H215" s="16" t="str">
        <f>IF(A215=0,H214,INDEX(調査対象選定!A:A,MATCH(A215,調査対象選定!B:B,0)))</f>
        <v>○</v>
      </c>
    </row>
    <row r="216" spans="1:8" s="2" customFormat="1" ht="39">
      <c r="A216" s="121"/>
      <c r="B216" s="232" t="s">
        <v>243</v>
      </c>
      <c r="C216" s="156" t="s">
        <v>3</v>
      </c>
      <c r="D216" s="157" t="s">
        <v>101</v>
      </c>
      <c r="E216" s="137"/>
      <c r="F216" s="50"/>
      <c r="G216" s="26"/>
      <c r="H216" s="16" t="str">
        <f>IF(A216=0,H215,INDEX(調査対象選定!A:A,MATCH(A216,調査対象選定!B:B,0)))</f>
        <v>○</v>
      </c>
    </row>
    <row r="217" spans="1:8" s="2" customFormat="1" ht="26">
      <c r="A217" s="121"/>
      <c r="B217" s="138" t="s">
        <v>244</v>
      </c>
      <c r="C217" s="165" t="s">
        <v>3</v>
      </c>
      <c r="D217" s="166" t="s">
        <v>98</v>
      </c>
      <c r="E217" s="141"/>
      <c r="F217" s="68"/>
      <c r="G217" s="44"/>
      <c r="H217" s="16" t="str">
        <f>IF(A217=0,H216,INDEX(調査対象選定!A:A,MATCH(A217,調査対象選定!B:B,0)))</f>
        <v>○</v>
      </c>
    </row>
    <row r="218" spans="1:8" s="2" customFormat="1" ht="26">
      <c r="A218" s="121"/>
      <c r="B218" s="138" t="s">
        <v>245</v>
      </c>
      <c r="C218" s="165" t="s">
        <v>3</v>
      </c>
      <c r="D218" s="166" t="s">
        <v>100</v>
      </c>
      <c r="E218" s="141"/>
      <c r="F218" s="68"/>
      <c r="G218" s="44"/>
      <c r="H218" s="16" t="str">
        <f>IF(A218=0,H217,INDEX(調査対象選定!A:A,MATCH(A218,調査対象選定!B:B,0)))</f>
        <v>○</v>
      </c>
    </row>
    <row r="219" spans="1:8" s="2" customFormat="1" ht="26">
      <c r="A219" s="121"/>
      <c r="B219" s="138" t="s">
        <v>246</v>
      </c>
      <c r="C219" s="165" t="s">
        <v>3</v>
      </c>
      <c r="D219" s="166" t="s">
        <v>100</v>
      </c>
      <c r="E219" s="141"/>
      <c r="F219" s="68"/>
      <c r="G219" s="44"/>
      <c r="H219" s="16" t="str">
        <f>IF(A219=0,H218,INDEX(調査対象選定!A:A,MATCH(A219,調査対象選定!B:B,0)))</f>
        <v>○</v>
      </c>
    </row>
    <row r="220" spans="1:8" s="2" customFormat="1" ht="39">
      <c r="A220" s="121"/>
      <c r="B220" s="138" t="s">
        <v>247</v>
      </c>
      <c r="C220" s="165" t="s">
        <v>3</v>
      </c>
      <c r="D220" s="166" t="s">
        <v>107</v>
      </c>
      <c r="E220" s="141"/>
      <c r="F220" s="68"/>
      <c r="G220" s="44"/>
      <c r="H220" s="16" t="str">
        <f>IF(A220=0,H219,INDEX(調査対象選定!A:A,MATCH(A220,調査対象選定!B:B,0)))</f>
        <v>○</v>
      </c>
    </row>
    <row r="221" spans="1:8" s="2" customFormat="1" ht="26">
      <c r="A221" s="121"/>
      <c r="B221" s="138" t="s">
        <v>248</v>
      </c>
      <c r="C221" s="165" t="s">
        <v>3</v>
      </c>
      <c r="D221" s="166" t="s">
        <v>107</v>
      </c>
      <c r="E221" s="231" t="s">
        <v>64</v>
      </c>
      <c r="F221" s="68"/>
      <c r="G221" s="44"/>
      <c r="H221" s="16" t="str">
        <f>IF(A221=0,H220,INDEX(調査対象選定!A:A,MATCH(A221,調査対象選定!B:B,0)))</f>
        <v>○</v>
      </c>
    </row>
    <row r="222" spans="1:8" s="2" customFormat="1" ht="26">
      <c r="A222" s="121"/>
      <c r="B222" s="138" t="s">
        <v>239</v>
      </c>
      <c r="C222" s="165" t="s">
        <v>3</v>
      </c>
      <c r="D222" s="166" t="s">
        <v>100</v>
      </c>
      <c r="E222" s="229"/>
      <c r="F222" s="56"/>
      <c r="G222" s="32"/>
      <c r="H222" s="16" t="str">
        <f>IF(A222=0,H221,INDEX(調査対象選定!A:A,MATCH(A222,調査対象選定!B:B,0)))</f>
        <v>○</v>
      </c>
    </row>
    <row r="223" spans="1:8" s="2" customFormat="1" ht="39">
      <c r="A223" s="121"/>
      <c r="B223" s="164" t="s">
        <v>249</v>
      </c>
      <c r="C223" s="165" t="s">
        <v>3</v>
      </c>
      <c r="D223" s="166" t="s">
        <v>100</v>
      </c>
      <c r="E223" s="233"/>
      <c r="F223" s="58"/>
      <c r="G223" s="34"/>
      <c r="H223" s="16" t="str">
        <f>IF(A223=0,H222,INDEX(調査対象選定!A:A,MATCH(A223,調査対象選定!B:B,0)))</f>
        <v>○</v>
      </c>
    </row>
    <row r="224" spans="1:8" s="2" customFormat="1" ht="26">
      <c r="A224" s="126"/>
      <c r="B224" s="158" t="s">
        <v>250</v>
      </c>
      <c r="C224" s="128" t="s">
        <v>3</v>
      </c>
      <c r="D224" s="195" t="s">
        <v>100</v>
      </c>
      <c r="E224" s="130"/>
      <c r="F224" s="49"/>
      <c r="G224" s="25"/>
      <c r="H224" s="16" t="str">
        <f>IF(A224=0,H223,INDEX(調査対象選定!A:A,MATCH(A224,調査対象選定!B:B,0)))</f>
        <v>○</v>
      </c>
    </row>
    <row r="225" spans="1:8" s="2" customFormat="1" ht="26">
      <c r="A225" s="116" t="s">
        <v>65</v>
      </c>
      <c r="B225" s="127" t="s">
        <v>251</v>
      </c>
      <c r="C225" s="123" t="s">
        <v>3</v>
      </c>
      <c r="D225" s="208" t="s">
        <v>100</v>
      </c>
      <c r="E225" s="125"/>
      <c r="F225" s="48"/>
      <c r="G225" s="24"/>
      <c r="H225" s="16" t="str">
        <f>IF(A225=0,H224,INDEX(調査対象選定!A:A,MATCH(A225,調査対象選定!B:B,0)))</f>
        <v>○</v>
      </c>
    </row>
    <row r="226" spans="1:8" s="2" customFormat="1" ht="26">
      <c r="A226" s="121"/>
      <c r="B226" s="164" t="s">
        <v>252</v>
      </c>
      <c r="C226" s="159" t="s">
        <v>3</v>
      </c>
      <c r="D226" s="160" t="s">
        <v>100</v>
      </c>
      <c r="E226" s="202"/>
      <c r="F226" s="53"/>
      <c r="G226" s="29"/>
      <c r="H226" s="16" t="str">
        <f>IF(A226=0,H225,INDEX(調査対象選定!A:A,MATCH(A226,調査対象選定!B:B,0)))</f>
        <v>○</v>
      </c>
    </row>
    <row r="227" spans="1:8" s="2" customFormat="1" ht="65">
      <c r="A227" s="126"/>
      <c r="B227" s="158" t="s">
        <v>253</v>
      </c>
      <c r="C227" s="128" t="s">
        <v>28</v>
      </c>
      <c r="D227" s="195" t="s">
        <v>100</v>
      </c>
      <c r="E227" s="130"/>
      <c r="F227" s="49"/>
      <c r="G227" s="25"/>
      <c r="H227" s="16" t="str">
        <f>IF(A227=0,H226,INDEX(調査対象選定!A:A,MATCH(A227,調査対象選定!B:B,0)))</f>
        <v>○</v>
      </c>
    </row>
    <row r="228" spans="1:8" s="2" customFormat="1" ht="52">
      <c r="A228" s="116" t="s">
        <v>66</v>
      </c>
      <c r="B228" s="111" t="s">
        <v>254</v>
      </c>
      <c r="C228" s="113" t="s">
        <v>3</v>
      </c>
      <c r="D228" s="114" t="s">
        <v>11</v>
      </c>
      <c r="E228" s="125"/>
      <c r="F228" s="48"/>
      <c r="G228" s="24"/>
      <c r="H228" s="16" t="str">
        <f>IF(A228=0,H227,INDEX(調査対象選定!A:A,MATCH(A228,調査対象選定!B:B,0)))</f>
        <v>○</v>
      </c>
    </row>
    <row r="229" spans="1:8" s="2" customFormat="1" ht="39">
      <c r="A229" s="121"/>
      <c r="B229" s="122" t="s">
        <v>255</v>
      </c>
      <c r="C229" s="165" t="s">
        <v>3</v>
      </c>
      <c r="D229" s="198" t="s">
        <v>100</v>
      </c>
      <c r="E229" s="141"/>
      <c r="F229" s="68"/>
      <c r="G229" s="44"/>
      <c r="H229" s="16" t="str">
        <f>IF(A229=0,H228,INDEX(調査対象選定!A:A,MATCH(A229,調査対象選定!B:B,0)))</f>
        <v>○</v>
      </c>
    </row>
    <row r="230" spans="1:8" s="2" customFormat="1" ht="39">
      <c r="A230" s="121"/>
      <c r="B230" s="138" t="s">
        <v>256</v>
      </c>
      <c r="C230" s="165" t="s">
        <v>3</v>
      </c>
      <c r="D230" s="207" t="s">
        <v>98</v>
      </c>
      <c r="E230" s="141"/>
      <c r="F230" s="68"/>
      <c r="G230" s="44"/>
      <c r="H230" s="16" t="str">
        <f>IF(A230=0,H229,INDEX(調査対象選定!A:A,MATCH(A230,調査対象選定!B:B,0)))</f>
        <v>○</v>
      </c>
    </row>
    <row r="231" spans="1:8" s="2" customFormat="1" ht="39">
      <c r="A231" s="121"/>
      <c r="B231" s="232" t="s">
        <v>257</v>
      </c>
      <c r="C231" s="156" t="s">
        <v>3</v>
      </c>
      <c r="D231" s="157" t="s">
        <v>98</v>
      </c>
      <c r="E231" s="141"/>
      <c r="F231" s="68"/>
      <c r="G231" s="44"/>
      <c r="H231" s="16" t="str">
        <f>IF(A231=0,H230,INDEX(調査対象選定!A:A,MATCH(A231,調査対象選定!B:B,0)))</f>
        <v>○</v>
      </c>
    </row>
    <row r="232" spans="1:8" s="2" customFormat="1" ht="26">
      <c r="A232" s="121"/>
      <c r="B232" s="232" t="s">
        <v>258</v>
      </c>
      <c r="C232" s="156" t="s">
        <v>3</v>
      </c>
      <c r="D232" s="157" t="s">
        <v>100</v>
      </c>
      <c r="E232" s="141"/>
      <c r="F232" s="68"/>
      <c r="G232" s="44"/>
      <c r="H232" s="16" t="str">
        <f>IF(A232=0,H231,INDEX(調査対象選定!A:A,MATCH(A232,調査対象選定!B:B,0)))</f>
        <v>○</v>
      </c>
    </row>
    <row r="233" spans="1:8" s="2" customFormat="1" ht="78">
      <c r="A233" s="121"/>
      <c r="B233" s="232" t="s">
        <v>259</v>
      </c>
      <c r="C233" s="156" t="s">
        <v>3</v>
      </c>
      <c r="D233" s="157" t="s">
        <v>11</v>
      </c>
      <c r="E233" s="141" t="s">
        <v>67</v>
      </c>
      <c r="F233" s="68"/>
      <c r="G233" s="44"/>
      <c r="H233" s="16" t="str">
        <f>IF(A233=0,H232,INDEX(調査対象選定!A:A,MATCH(A233,調査対象選定!B:B,0)))</f>
        <v>○</v>
      </c>
    </row>
    <row r="234" spans="1:8" s="2" customFormat="1" ht="65">
      <c r="A234" s="121"/>
      <c r="B234" s="122" t="s">
        <v>260</v>
      </c>
      <c r="C234" s="159" t="s">
        <v>3</v>
      </c>
      <c r="D234" s="208" t="s">
        <v>98</v>
      </c>
      <c r="E234" s="141"/>
      <c r="F234" s="68"/>
      <c r="G234" s="44"/>
      <c r="H234" s="16" t="str">
        <f>IF(A234=0,H233,INDEX(調査対象選定!A:A,MATCH(A234,調査対象選定!B:B,0)))</f>
        <v>○</v>
      </c>
    </row>
    <row r="235" spans="1:8" s="2" customFormat="1" ht="26">
      <c r="A235" s="126"/>
      <c r="B235" s="232" t="s">
        <v>162</v>
      </c>
      <c r="C235" s="128" t="s">
        <v>3</v>
      </c>
      <c r="D235" s="129" t="s">
        <v>100</v>
      </c>
      <c r="E235" s="125"/>
      <c r="F235" s="48"/>
      <c r="G235" s="24"/>
      <c r="H235" s="16" t="str">
        <f>IF(A235=0,H234,INDEX(調査対象選定!A:A,MATCH(A235,調査対象選定!B:B,0)))</f>
        <v>○</v>
      </c>
    </row>
    <row r="236" spans="1:8" s="2" customFormat="1" ht="26">
      <c r="A236" s="204" t="s">
        <v>68</v>
      </c>
      <c r="B236" s="155" t="s">
        <v>261</v>
      </c>
      <c r="C236" s="118" t="s">
        <v>3</v>
      </c>
      <c r="D236" s="119" t="s">
        <v>11</v>
      </c>
      <c r="E236" s="120"/>
      <c r="F236" s="67"/>
      <c r="G236" s="43"/>
      <c r="H236" s="16" t="str">
        <f>IF(A236=0,H235,INDEX(調査対象選定!A:A,MATCH(A236,調査対象選定!B:B,0)))</f>
        <v>○</v>
      </c>
    </row>
    <row r="237" spans="1:8" s="2" customFormat="1" ht="39">
      <c r="A237" s="206"/>
      <c r="B237" s="122" t="s">
        <v>262</v>
      </c>
      <c r="C237" s="165" t="s">
        <v>3</v>
      </c>
      <c r="D237" s="166" t="s">
        <v>11</v>
      </c>
      <c r="E237" s="141"/>
      <c r="F237" s="68"/>
      <c r="G237" s="44"/>
      <c r="H237" s="16" t="str">
        <f>IF(A237=0,H236,INDEX(調査対象選定!A:A,MATCH(A237,調査対象選定!B:B,0)))</f>
        <v>○</v>
      </c>
    </row>
    <row r="238" spans="1:8" s="2" customFormat="1" ht="39">
      <c r="A238" s="205"/>
      <c r="B238" s="148" t="s">
        <v>263</v>
      </c>
      <c r="C238" s="128" t="s">
        <v>3</v>
      </c>
      <c r="D238" s="195" t="s">
        <v>98</v>
      </c>
      <c r="E238" s="130"/>
      <c r="F238" s="49"/>
      <c r="G238" s="25"/>
      <c r="H238" s="16" t="str">
        <f>IF(A238=0,H237,INDEX(調査対象選定!A:A,MATCH(A238,調査対象選定!B:B,0)))</f>
        <v>○</v>
      </c>
    </row>
    <row r="239" spans="1:8" s="2" customFormat="1" ht="26">
      <c r="A239" s="116" t="s">
        <v>69</v>
      </c>
      <c r="B239" s="155" t="s">
        <v>264</v>
      </c>
      <c r="C239" s="118" t="s">
        <v>3</v>
      </c>
      <c r="D239" s="162" t="s">
        <v>98</v>
      </c>
      <c r="E239" s="120"/>
      <c r="F239" s="67"/>
      <c r="G239" s="43"/>
      <c r="H239" s="16" t="str">
        <f>IF(A239=0,H238,INDEX(調査対象選定!A:A,MATCH(A239,調査対象選定!B:B,0)))</f>
        <v>○</v>
      </c>
    </row>
    <row r="240" spans="1:8" s="2" customFormat="1" ht="39">
      <c r="A240" s="121"/>
      <c r="B240" s="138" t="s">
        <v>265</v>
      </c>
      <c r="C240" s="165" t="s">
        <v>3</v>
      </c>
      <c r="D240" s="166" t="s">
        <v>98</v>
      </c>
      <c r="E240" s="141"/>
      <c r="F240" s="68"/>
      <c r="G240" s="44"/>
      <c r="H240" s="16" t="str">
        <f>IF(A240=0,H239,INDEX(調査対象選定!A:A,MATCH(A240,調査対象選定!B:B,0)))</f>
        <v>○</v>
      </c>
    </row>
    <row r="241" spans="1:8" s="2" customFormat="1" ht="26">
      <c r="A241" s="121"/>
      <c r="B241" s="138" t="s">
        <v>162</v>
      </c>
      <c r="C241" s="165" t="s">
        <v>3</v>
      </c>
      <c r="D241" s="166" t="s">
        <v>100</v>
      </c>
      <c r="E241" s="141"/>
      <c r="F241" s="68"/>
      <c r="G241" s="44"/>
      <c r="H241" s="16" t="str">
        <f>IF(A241=0,H240,INDEX(調査対象選定!A:A,MATCH(A241,調査対象選定!B:B,0)))</f>
        <v>○</v>
      </c>
    </row>
    <row r="242" spans="1:8" s="2" customFormat="1" ht="65">
      <c r="A242" s="121"/>
      <c r="B242" s="138" t="s">
        <v>266</v>
      </c>
      <c r="C242" s="165" t="s">
        <v>3</v>
      </c>
      <c r="D242" s="166" t="s">
        <v>98</v>
      </c>
      <c r="E242" s="141"/>
      <c r="F242" s="68"/>
      <c r="G242" s="44"/>
      <c r="H242" s="16" t="str">
        <f>IF(A242=0,H241,INDEX(調査対象選定!A:A,MATCH(A242,調査対象選定!B:B,0)))</f>
        <v>○</v>
      </c>
    </row>
    <row r="243" spans="1:8" s="2" customFormat="1" ht="26">
      <c r="A243" s="121"/>
      <c r="B243" s="164" t="s">
        <v>267</v>
      </c>
      <c r="C243" s="159" t="s">
        <v>3</v>
      </c>
      <c r="D243" s="160" t="s">
        <v>100</v>
      </c>
      <c r="E243" s="202" t="s">
        <v>70</v>
      </c>
      <c r="F243" s="53"/>
      <c r="G243" s="29"/>
      <c r="H243" s="16" t="str">
        <f>IF(A243=0,H242,INDEX(調査対象選定!A:A,MATCH(A243,調査対象選定!B:B,0)))</f>
        <v>○</v>
      </c>
    </row>
    <row r="244" spans="1:8" s="2" customFormat="1" ht="26">
      <c r="A244" s="126"/>
      <c r="B244" s="158" t="s">
        <v>268</v>
      </c>
      <c r="C244" s="128" t="s">
        <v>3</v>
      </c>
      <c r="D244" s="129" t="s">
        <v>100</v>
      </c>
      <c r="E244" s="130"/>
      <c r="F244" s="49"/>
      <c r="G244" s="25"/>
      <c r="H244" s="16" t="str">
        <f>IF(A244=0,H243,INDEX(調査対象選定!A:A,MATCH(A244,調査対象選定!B:B,0)))</f>
        <v>○</v>
      </c>
    </row>
    <row r="245" spans="1:8" s="2" customFormat="1" ht="26">
      <c r="A245" s="116" t="s">
        <v>109</v>
      </c>
      <c r="B245" s="155" t="s">
        <v>269</v>
      </c>
      <c r="C245" s="118" t="s">
        <v>3</v>
      </c>
      <c r="D245" s="162" t="s">
        <v>101</v>
      </c>
      <c r="E245" s="120"/>
      <c r="F245" s="67"/>
      <c r="G245" s="43"/>
      <c r="H245" s="16" t="str">
        <f>IF(A245=0,H244,INDEX(調査対象選定!A:A,MATCH(A245,調査対象選定!B:B,0)))</f>
        <v>○</v>
      </c>
    </row>
    <row r="246" spans="1:8" s="2" customFormat="1" ht="39">
      <c r="A246" s="121"/>
      <c r="B246" s="138" t="s">
        <v>270</v>
      </c>
      <c r="C246" s="165" t="s">
        <v>3</v>
      </c>
      <c r="D246" s="207" t="s">
        <v>100</v>
      </c>
      <c r="E246" s="125"/>
      <c r="F246" s="48"/>
      <c r="G246" s="24"/>
      <c r="H246" s="16" t="str">
        <f>IF(A246=0,H245,INDEX(調査対象選定!A:A,MATCH(A246,調査対象選定!B:B,0)))</f>
        <v>○</v>
      </c>
    </row>
    <row r="247" spans="1:8" s="2" customFormat="1" ht="26">
      <c r="A247" s="126"/>
      <c r="B247" s="127" t="s">
        <v>271</v>
      </c>
      <c r="C247" s="123" t="s">
        <v>3</v>
      </c>
      <c r="D247" s="208" t="s">
        <v>107</v>
      </c>
      <c r="E247" s="130"/>
      <c r="F247" s="49"/>
      <c r="G247" s="25"/>
      <c r="H247" s="16" t="str">
        <f>IF(A247=0,H246,INDEX(調査対象選定!A:A,MATCH(A247,調査対象選定!B:B,0)))</f>
        <v>○</v>
      </c>
    </row>
    <row r="248" spans="1:8" s="2" customFormat="1" ht="65">
      <c r="A248" s="116" t="s">
        <v>71</v>
      </c>
      <c r="B248" s="117" t="s">
        <v>272</v>
      </c>
      <c r="C248" s="118" t="s">
        <v>3</v>
      </c>
      <c r="D248" s="200" t="s">
        <v>100</v>
      </c>
      <c r="E248" s="120"/>
      <c r="F248" s="67"/>
      <c r="G248" s="43"/>
      <c r="H248" s="16" t="str">
        <f>IF(A248=0,H247,INDEX(調査対象選定!A:A,MATCH(A248,調査対象選定!B:B,0)))</f>
        <v>○</v>
      </c>
    </row>
    <row r="249" spans="1:8" s="2" customFormat="1" ht="52">
      <c r="A249" s="121"/>
      <c r="B249" s="122" t="s">
        <v>273</v>
      </c>
      <c r="C249" s="165" t="s">
        <v>3</v>
      </c>
      <c r="D249" s="198" t="s">
        <v>100</v>
      </c>
      <c r="E249" s="141"/>
      <c r="F249" s="68"/>
      <c r="G249" s="44"/>
      <c r="H249" s="16" t="str">
        <f>IF(A249=0,H248,INDEX(調査対象選定!A:A,MATCH(A249,調査対象選定!B:B,0)))</f>
        <v>○</v>
      </c>
    </row>
    <row r="250" spans="1:8" s="2" customFormat="1" ht="26">
      <c r="A250" s="121"/>
      <c r="B250" s="122" t="s">
        <v>274</v>
      </c>
      <c r="C250" s="165" t="s">
        <v>3</v>
      </c>
      <c r="D250" s="198" t="s">
        <v>100</v>
      </c>
      <c r="E250" s="141"/>
      <c r="F250" s="68"/>
      <c r="G250" s="44"/>
      <c r="H250" s="16" t="str">
        <f>IF(A250=0,H249,INDEX(調査対象選定!A:A,MATCH(A250,調査対象選定!B:B,0)))</f>
        <v>○</v>
      </c>
    </row>
    <row r="251" spans="1:8" s="2" customFormat="1" ht="52">
      <c r="A251" s="121"/>
      <c r="B251" s="122" t="s">
        <v>275</v>
      </c>
      <c r="C251" s="159" t="s">
        <v>3</v>
      </c>
      <c r="D251" s="198" t="s">
        <v>100</v>
      </c>
      <c r="E251" s="202"/>
      <c r="F251" s="53"/>
      <c r="G251" s="29"/>
      <c r="H251" s="16" t="str">
        <f>IF(A251=0,H250,INDEX(調査対象選定!A:A,MATCH(A251,調査対象選定!B:B,0)))</f>
        <v>○</v>
      </c>
    </row>
    <row r="252" spans="1:8" s="2" customFormat="1" ht="39">
      <c r="A252" s="121"/>
      <c r="B252" s="138" t="s">
        <v>276</v>
      </c>
      <c r="C252" s="159" t="s">
        <v>3</v>
      </c>
      <c r="D252" s="208" t="s">
        <v>110</v>
      </c>
      <c r="E252" s="141"/>
      <c r="F252" s="68"/>
      <c r="G252" s="44"/>
      <c r="H252" s="16" t="str">
        <f>IF(A252=0,H251,INDEX(調査対象選定!A:A,MATCH(A252,調査対象選定!B:B,0)))</f>
        <v>○</v>
      </c>
    </row>
    <row r="253" spans="1:8" s="2" customFormat="1" ht="26">
      <c r="A253" s="121"/>
      <c r="B253" s="138" t="s">
        <v>277</v>
      </c>
      <c r="C253" s="123" t="s">
        <v>3</v>
      </c>
      <c r="D253" s="208" t="s">
        <v>111</v>
      </c>
      <c r="E253" s="125"/>
      <c r="F253" s="48"/>
      <c r="G253" s="24"/>
      <c r="H253" s="16" t="str">
        <f>IF(A253=0,H252,INDEX(調査対象選定!A:A,MATCH(A253,調査対象選定!B:B,0)))</f>
        <v>○</v>
      </c>
    </row>
    <row r="254" spans="1:8" s="2" customFormat="1" ht="39">
      <c r="A254" s="126"/>
      <c r="B254" s="138" t="s">
        <v>278</v>
      </c>
      <c r="C254" s="123" t="s">
        <v>3</v>
      </c>
      <c r="D254" s="208" t="s">
        <v>112</v>
      </c>
      <c r="E254" s="125"/>
      <c r="F254" s="48"/>
      <c r="G254" s="24"/>
      <c r="H254" s="16" t="str">
        <f>IF(A254=0,H253,INDEX(調査対象選定!A:A,MATCH(A254,調査対象選定!B:B,0)))</f>
        <v>○</v>
      </c>
    </row>
    <row r="255" spans="1:8" s="2" customFormat="1" ht="26">
      <c r="A255" s="116" t="s">
        <v>72</v>
      </c>
      <c r="B255" s="155" t="s">
        <v>279</v>
      </c>
      <c r="C255" s="118" t="s">
        <v>3</v>
      </c>
      <c r="D255" s="162" t="s">
        <v>100</v>
      </c>
      <c r="E255" s="120"/>
      <c r="F255" s="67"/>
      <c r="G255" s="43"/>
      <c r="H255" s="16" t="str">
        <f>IF(A255=0,H254,INDEX(調査対象選定!A:A,MATCH(A255,調査対象選定!B:B,0)))</f>
        <v>○</v>
      </c>
    </row>
    <row r="256" spans="1:8" s="2" customFormat="1" ht="78">
      <c r="A256" s="121"/>
      <c r="B256" s="232" t="s">
        <v>280</v>
      </c>
      <c r="C256" s="156" t="s">
        <v>3</v>
      </c>
      <c r="D256" s="157" t="s">
        <v>100</v>
      </c>
      <c r="E256" s="137"/>
      <c r="F256" s="50"/>
      <c r="G256" s="26"/>
      <c r="H256" s="16" t="str">
        <f>IF(A256=0,H255,INDEX(調査対象選定!A:A,MATCH(A256,調査対象選定!B:B,0)))</f>
        <v>○</v>
      </c>
    </row>
    <row r="257" spans="1:8" s="2" customFormat="1" ht="65">
      <c r="A257" s="121"/>
      <c r="B257" s="138" t="s">
        <v>281</v>
      </c>
      <c r="C257" s="165" t="s">
        <v>3</v>
      </c>
      <c r="D257" s="166" t="s">
        <v>100</v>
      </c>
      <c r="E257" s="141"/>
      <c r="F257" s="68"/>
      <c r="G257" s="44"/>
      <c r="H257" s="16" t="str">
        <f>IF(A257=0,H256,INDEX(調査対象選定!A:A,MATCH(A257,調査対象選定!B:B,0)))</f>
        <v>○</v>
      </c>
    </row>
    <row r="258" spans="1:8" s="2" customFormat="1" ht="39">
      <c r="A258" s="121"/>
      <c r="B258" s="138" t="s">
        <v>282</v>
      </c>
      <c r="C258" s="165" t="s">
        <v>3</v>
      </c>
      <c r="D258" s="166" t="s">
        <v>100</v>
      </c>
      <c r="E258" s="141"/>
      <c r="F258" s="68"/>
      <c r="G258" s="44"/>
      <c r="H258" s="16" t="str">
        <f>IF(A258=0,H257,INDEX(調査対象選定!A:A,MATCH(A258,調査対象選定!B:B,0)))</f>
        <v>○</v>
      </c>
    </row>
    <row r="259" spans="1:8" s="2" customFormat="1" ht="39">
      <c r="A259" s="121"/>
      <c r="B259" s="138" t="s">
        <v>283</v>
      </c>
      <c r="C259" s="165" t="s">
        <v>3</v>
      </c>
      <c r="D259" s="166" t="s">
        <v>100</v>
      </c>
      <c r="E259" s="141"/>
      <c r="F259" s="68"/>
      <c r="G259" s="44"/>
      <c r="H259" s="16" t="str">
        <f>IF(A259=0,H258,INDEX(調査対象選定!A:A,MATCH(A259,調査対象選定!B:B,0)))</f>
        <v>○</v>
      </c>
    </row>
    <row r="260" spans="1:8" s="2" customFormat="1" ht="65">
      <c r="A260" s="121"/>
      <c r="B260" s="138" t="s">
        <v>284</v>
      </c>
      <c r="C260" s="165" t="s">
        <v>3</v>
      </c>
      <c r="D260" s="166" t="s">
        <v>98</v>
      </c>
      <c r="E260" s="141"/>
      <c r="F260" s="68"/>
      <c r="G260" s="44"/>
      <c r="H260" s="16" t="str">
        <f>IF(A260=0,H259,INDEX(調査対象選定!A:A,MATCH(A260,調査対象選定!B:B,0)))</f>
        <v>○</v>
      </c>
    </row>
    <row r="261" spans="1:8" s="2" customFormat="1" ht="26">
      <c r="A261" s="121"/>
      <c r="B261" s="138" t="s">
        <v>285</v>
      </c>
      <c r="C261" s="165" t="s">
        <v>3</v>
      </c>
      <c r="D261" s="166" t="s">
        <v>98</v>
      </c>
      <c r="E261" s="141"/>
      <c r="F261" s="68"/>
      <c r="G261" s="44"/>
      <c r="H261" s="16" t="str">
        <f>IF(A261=0,H260,INDEX(調査対象選定!A:A,MATCH(A261,調査対象選定!B:B,0)))</f>
        <v>○</v>
      </c>
    </row>
    <row r="262" spans="1:8" s="2" customFormat="1" ht="39">
      <c r="A262" s="121"/>
      <c r="B262" s="138" t="s">
        <v>286</v>
      </c>
      <c r="C262" s="165" t="s">
        <v>3</v>
      </c>
      <c r="D262" s="166" t="s">
        <v>11</v>
      </c>
      <c r="E262" s="141"/>
      <c r="F262" s="68"/>
      <c r="G262" s="44"/>
      <c r="H262" s="16" t="str">
        <f>IF(A262=0,H261,INDEX(調査対象選定!A:A,MATCH(A262,調査対象選定!B:B,0)))</f>
        <v>○</v>
      </c>
    </row>
    <row r="263" spans="1:8" s="2" customFormat="1" ht="26">
      <c r="A263" s="121"/>
      <c r="B263" s="122" t="s">
        <v>287</v>
      </c>
      <c r="C263" s="165" t="s">
        <v>3</v>
      </c>
      <c r="D263" s="166" t="s">
        <v>73</v>
      </c>
      <c r="E263" s="141"/>
      <c r="F263" s="68"/>
      <c r="G263" s="44"/>
      <c r="H263" s="16" t="str">
        <f>IF(A263=0,H262,INDEX(調査対象選定!A:A,MATCH(A263,調査対象選定!B:B,0)))</f>
        <v>○</v>
      </c>
    </row>
    <row r="264" spans="1:8" s="2" customFormat="1" ht="26">
      <c r="A264" s="121"/>
      <c r="B264" s="122" t="s">
        <v>288</v>
      </c>
      <c r="C264" s="165" t="s">
        <v>3</v>
      </c>
      <c r="D264" s="166" t="s">
        <v>74</v>
      </c>
      <c r="E264" s="141"/>
      <c r="F264" s="68"/>
      <c r="G264" s="44"/>
      <c r="H264" s="16" t="str">
        <f>IF(A264=0,H263,INDEX(調査対象選定!A:A,MATCH(A264,調査対象選定!B:B,0)))</f>
        <v>○</v>
      </c>
    </row>
    <row r="265" spans="1:8" s="2" customFormat="1" ht="26">
      <c r="A265" s="121"/>
      <c r="B265" s="122" t="s">
        <v>289</v>
      </c>
      <c r="C265" s="165" t="s">
        <v>3</v>
      </c>
      <c r="D265" s="166" t="s">
        <v>123</v>
      </c>
      <c r="E265" s="141"/>
      <c r="F265" s="68"/>
      <c r="G265" s="44"/>
      <c r="H265" s="16" t="str">
        <f>IF(A265=0,H264,INDEX(調査対象選定!A:A,MATCH(A265,調査対象選定!B:B,0)))</f>
        <v>○</v>
      </c>
    </row>
    <row r="266" spans="1:8" s="2" customFormat="1" ht="26">
      <c r="A266" s="126"/>
      <c r="B266" s="148" t="s">
        <v>290</v>
      </c>
      <c r="C266" s="128" t="s">
        <v>3</v>
      </c>
      <c r="D266" s="195" t="s">
        <v>124</v>
      </c>
      <c r="E266" s="130"/>
      <c r="F266" s="49"/>
      <c r="G266" s="25"/>
      <c r="H266" s="16" t="str">
        <f>IF(A266=0,H265,INDEX(調査対象選定!A:A,MATCH(A266,調査対象選定!B:B,0)))</f>
        <v>○</v>
      </c>
    </row>
    <row r="267" spans="1:8" s="2" customFormat="1" ht="39">
      <c r="A267" s="116" t="s">
        <v>75</v>
      </c>
      <c r="B267" s="234" t="s">
        <v>291</v>
      </c>
      <c r="C267" s="123" t="s">
        <v>3</v>
      </c>
      <c r="D267" s="208" t="s">
        <v>11</v>
      </c>
      <c r="E267" s="125"/>
      <c r="F267" s="48"/>
      <c r="G267" s="24"/>
      <c r="H267" s="16" t="str">
        <f>IF(A267=0,H266,INDEX(調査対象選定!A:A,MATCH(A267,調査対象選定!B:B,0)))</f>
        <v>○</v>
      </c>
    </row>
    <row r="268" spans="1:8" s="2" customFormat="1" ht="26">
      <c r="A268" s="121"/>
      <c r="B268" s="122" t="s">
        <v>287</v>
      </c>
      <c r="C268" s="165" t="s">
        <v>3</v>
      </c>
      <c r="D268" s="166" t="s">
        <v>73</v>
      </c>
      <c r="E268" s="125"/>
      <c r="F268" s="48"/>
      <c r="G268" s="24"/>
      <c r="H268" s="16" t="str">
        <f>IF(A268=0,H267,INDEX(調査対象選定!A:A,MATCH(A268,調査対象選定!B:B,0)))</f>
        <v>○</v>
      </c>
    </row>
    <row r="269" spans="1:8" s="2" customFormat="1" ht="26">
      <c r="A269" s="121"/>
      <c r="B269" s="122" t="s">
        <v>288</v>
      </c>
      <c r="C269" s="165" t="s">
        <v>3</v>
      </c>
      <c r="D269" s="166" t="s">
        <v>74</v>
      </c>
      <c r="E269" s="125"/>
      <c r="F269" s="48"/>
      <c r="G269" s="24"/>
      <c r="H269" s="16" t="str">
        <f>IF(A269=0,H268,INDEX(調査対象選定!A:A,MATCH(A269,調査対象選定!B:B,0)))</f>
        <v>○</v>
      </c>
    </row>
    <row r="270" spans="1:8" s="2" customFormat="1" ht="26">
      <c r="A270" s="121"/>
      <c r="B270" s="122" t="s">
        <v>289</v>
      </c>
      <c r="C270" s="165" t="s">
        <v>3</v>
      </c>
      <c r="D270" s="166" t="s">
        <v>125</v>
      </c>
      <c r="E270" s="125"/>
      <c r="F270" s="48"/>
      <c r="G270" s="24"/>
      <c r="H270" s="16" t="str">
        <f>IF(A270=0,H269,INDEX(調査対象選定!A:A,MATCH(A270,調査対象選定!B:B,0)))</f>
        <v>○</v>
      </c>
    </row>
    <row r="271" spans="1:8" s="2" customFormat="1" ht="26">
      <c r="A271" s="121"/>
      <c r="B271" s="167" t="s">
        <v>290</v>
      </c>
      <c r="C271" s="165" t="s">
        <v>3</v>
      </c>
      <c r="D271" s="198" t="s">
        <v>126</v>
      </c>
      <c r="E271" s="125"/>
      <c r="F271" s="48"/>
      <c r="G271" s="24"/>
      <c r="H271" s="16" t="str">
        <f>IF(A271=0,H270,INDEX(調査対象選定!A:A,MATCH(A271,調査対象選定!B:B,0)))</f>
        <v>○</v>
      </c>
    </row>
    <row r="272" spans="1:8" s="2" customFormat="1" ht="26">
      <c r="A272" s="126"/>
      <c r="B272" s="148" t="s">
        <v>292</v>
      </c>
      <c r="C272" s="123" t="s">
        <v>3</v>
      </c>
      <c r="D272" s="208" t="s">
        <v>101</v>
      </c>
      <c r="E272" s="125"/>
      <c r="F272" s="48"/>
      <c r="G272" s="24"/>
      <c r="H272" s="16" t="str">
        <f>IF(A272=0,H271,INDEX(調査対象選定!A:A,MATCH(A272,調査対象選定!B:B,0)))</f>
        <v>○</v>
      </c>
    </row>
    <row r="273" spans="1:8" s="2" customFormat="1" ht="52">
      <c r="A273" s="116" t="s">
        <v>76</v>
      </c>
      <c r="B273" s="112" t="s">
        <v>293</v>
      </c>
      <c r="C273" s="118" t="s">
        <v>3</v>
      </c>
      <c r="D273" s="153" t="s">
        <v>11</v>
      </c>
      <c r="E273" s="115"/>
      <c r="F273" s="47"/>
      <c r="G273" s="23"/>
      <c r="H273" s="16" t="str">
        <f>IF(A273=0,H272,INDEX(調査対象選定!A:A,MATCH(A273,調査対象選定!B:B,0)))</f>
        <v>○</v>
      </c>
    </row>
    <row r="274" spans="1:8" s="2" customFormat="1" ht="52">
      <c r="A274" s="121"/>
      <c r="B274" s="138" t="s">
        <v>294</v>
      </c>
      <c r="C274" s="165" t="s">
        <v>3</v>
      </c>
      <c r="D274" s="166" t="s">
        <v>98</v>
      </c>
      <c r="E274" s="141"/>
      <c r="F274" s="68"/>
      <c r="G274" s="44"/>
      <c r="H274" s="16" t="str">
        <f>IF(A274=0,H273,INDEX(調査対象選定!A:A,MATCH(A274,調査対象選定!B:B,0)))</f>
        <v>○</v>
      </c>
    </row>
    <row r="275" spans="1:8" s="2" customFormat="1" ht="26">
      <c r="A275" s="121"/>
      <c r="B275" s="138" t="s">
        <v>295</v>
      </c>
      <c r="C275" s="165" t="s">
        <v>3</v>
      </c>
      <c r="D275" s="166" t="s">
        <v>98</v>
      </c>
      <c r="E275" s="141"/>
      <c r="F275" s="68"/>
      <c r="G275" s="44"/>
      <c r="H275" s="16" t="str">
        <f>IF(A275=0,H274,INDEX(調査対象選定!A:A,MATCH(A275,調査対象選定!B:B,0)))</f>
        <v>○</v>
      </c>
    </row>
    <row r="276" spans="1:8" s="2" customFormat="1" ht="39">
      <c r="A276" s="121"/>
      <c r="B276" s="138" t="s">
        <v>296</v>
      </c>
      <c r="C276" s="165" t="s">
        <v>3</v>
      </c>
      <c r="D276" s="166" t="s">
        <v>98</v>
      </c>
      <c r="E276" s="141" t="s">
        <v>78</v>
      </c>
      <c r="F276" s="68"/>
      <c r="G276" s="44"/>
      <c r="H276" s="16" t="str">
        <f>IF(A276=0,H275,INDEX(調査対象選定!A:A,MATCH(A276,調査対象選定!B:B,0)))</f>
        <v>○</v>
      </c>
    </row>
    <row r="277" spans="1:8" s="2" customFormat="1" ht="26">
      <c r="A277" s="126"/>
      <c r="B277" s="158" t="s">
        <v>297</v>
      </c>
      <c r="C277" s="128" t="s">
        <v>3</v>
      </c>
      <c r="D277" s="195" t="s">
        <v>98</v>
      </c>
      <c r="E277" s="130"/>
      <c r="F277" s="49"/>
      <c r="G277" s="25"/>
      <c r="H277" s="16" t="str">
        <f>IF(A277=0,H276,INDEX(調査対象選定!A:A,MATCH(A277,調査対象選定!B:B,0)))</f>
        <v>○</v>
      </c>
    </row>
    <row r="278" spans="1:8" s="2" customFormat="1" ht="39">
      <c r="A278" s="161" t="s">
        <v>79</v>
      </c>
      <c r="B278" s="112" t="s">
        <v>298</v>
      </c>
      <c r="C278" s="113" t="s">
        <v>3</v>
      </c>
      <c r="D278" s="235" t="s">
        <v>100</v>
      </c>
      <c r="E278" s="115" t="s">
        <v>80</v>
      </c>
      <c r="F278" s="47"/>
      <c r="G278" s="23"/>
      <c r="H278" s="16" t="str">
        <f>IF(A278=0,H277,INDEX(調査対象選定!A:A,MATCH(A278,調査対象選定!B:B,0)))</f>
        <v>○</v>
      </c>
    </row>
    <row r="279" spans="1:8" s="2" customFormat="1" ht="65">
      <c r="A279" s="163"/>
      <c r="B279" s="236" t="s">
        <v>299</v>
      </c>
      <c r="C279" s="165" t="s">
        <v>3</v>
      </c>
      <c r="D279" s="166" t="s">
        <v>101</v>
      </c>
      <c r="E279" s="141"/>
      <c r="F279" s="68"/>
      <c r="G279" s="44"/>
      <c r="H279" s="16" t="str">
        <f>IF(A279=0,H278,INDEX(調査対象選定!A:A,MATCH(A279,調査対象選定!B:B,0)))</f>
        <v>○</v>
      </c>
    </row>
    <row r="280" spans="1:8" s="2" customFormat="1" ht="39">
      <c r="A280" s="163"/>
      <c r="B280" s="138" t="s">
        <v>300</v>
      </c>
      <c r="C280" s="165" t="s">
        <v>3</v>
      </c>
      <c r="D280" s="166" t="s">
        <v>98</v>
      </c>
      <c r="E280" s="141"/>
      <c r="F280" s="68"/>
      <c r="G280" s="44"/>
      <c r="H280" s="16" t="str">
        <f>IF(A280=0,H279,INDEX(調査対象選定!A:A,MATCH(A280,調査対象選定!B:B,0)))</f>
        <v>○</v>
      </c>
    </row>
    <row r="281" spans="1:8" s="2" customFormat="1" ht="26">
      <c r="A281" s="168"/>
      <c r="B281" s="138" t="s">
        <v>301</v>
      </c>
      <c r="C281" s="165" t="s">
        <v>3</v>
      </c>
      <c r="D281" s="166" t="s">
        <v>18</v>
      </c>
      <c r="E281" s="141" t="s">
        <v>50</v>
      </c>
      <c r="F281" s="68"/>
      <c r="G281" s="44"/>
      <c r="H281" s="16" t="str">
        <f>IF(A281=0,H280,INDEX(調査対象選定!A:A,MATCH(A281,調査対象選定!B:B,0)))</f>
        <v>○</v>
      </c>
    </row>
    <row r="282" spans="1:8" s="2" customFormat="1" ht="39">
      <c r="A282" s="215" t="s">
        <v>58</v>
      </c>
      <c r="B282" s="117" t="s">
        <v>302</v>
      </c>
      <c r="C282" s="118" t="s">
        <v>3</v>
      </c>
      <c r="D282" s="119" t="s">
        <v>11</v>
      </c>
      <c r="E282" s="120"/>
      <c r="F282" s="67"/>
      <c r="G282" s="43"/>
      <c r="H282" s="16" t="str">
        <f>IF(A282=0,H281,INDEX(調査対象選定!A:A,MATCH(A282,調査対象選定!B:B,0)))</f>
        <v>○</v>
      </c>
    </row>
    <row r="283" spans="1:8" s="2" customFormat="1" ht="78">
      <c r="A283" s="216"/>
      <c r="B283" s="122" t="s">
        <v>303</v>
      </c>
      <c r="C283" s="165" t="s">
        <v>3</v>
      </c>
      <c r="D283" s="207" t="s">
        <v>100</v>
      </c>
      <c r="E283" s="141"/>
      <c r="F283" s="68"/>
      <c r="G283" s="44"/>
      <c r="H283" s="16" t="str">
        <f>IF(A283=0,H282,INDEX(調査対象選定!A:A,MATCH(A283,調査対象選定!B:B,0)))</f>
        <v>○</v>
      </c>
    </row>
    <row r="284" spans="1:8" s="2" customFormat="1" ht="39">
      <c r="A284" s="216"/>
      <c r="B284" s="122" t="s">
        <v>304</v>
      </c>
      <c r="C284" s="165" t="s">
        <v>3</v>
      </c>
      <c r="D284" s="207" t="s">
        <v>98</v>
      </c>
      <c r="E284" s="141"/>
      <c r="F284" s="68"/>
      <c r="G284" s="44"/>
      <c r="H284" s="16" t="str">
        <f>IF(A284=0,H283,INDEX(調査対象選定!A:A,MATCH(A284,調査対象選定!B:B,0)))</f>
        <v>○</v>
      </c>
    </row>
    <row r="285" spans="1:8" s="2" customFormat="1" ht="26">
      <c r="A285" s="217"/>
      <c r="B285" s="148" t="s">
        <v>305</v>
      </c>
      <c r="C285" s="128" t="s">
        <v>3</v>
      </c>
      <c r="D285" s="194" t="s">
        <v>100</v>
      </c>
      <c r="E285" s="130"/>
      <c r="F285" s="49"/>
      <c r="G285" s="25"/>
      <c r="H285" s="16" t="str">
        <f>IF(A285=0,H284,INDEX(調査対象選定!A:A,MATCH(A285,調査対象選定!B:B,0)))</f>
        <v>○</v>
      </c>
    </row>
    <row r="286" spans="1:8" s="2" customFormat="1" ht="39">
      <c r="A286" s="215" t="s">
        <v>81</v>
      </c>
      <c r="B286" s="117" t="s">
        <v>302</v>
      </c>
      <c r="C286" s="118" t="s">
        <v>3</v>
      </c>
      <c r="D286" s="119" t="s">
        <v>11</v>
      </c>
      <c r="E286" s="120"/>
      <c r="F286" s="67"/>
      <c r="G286" s="43"/>
      <c r="H286" s="16" t="str">
        <f>IF(A286=0,H285,INDEX(調査対象選定!A:A,MATCH(A286,調査対象選定!B:B,0)))</f>
        <v>○</v>
      </c>
    </row>
    <row r="287" spans="1:8" s="2" customFormat="1" ht="78">
      <c r="A287" s="216"/>
      <c r="B287" s="122" t="s">
        <v>303</v>
      </c>
      <c r="C287" s="165" t="s">
        <v>3</v>
      </c>
      <c r="D287" s="207" t="s">
        <v>11</v>
      </c>
      <c r="E287" s="141"/>
      <c r="F287" s="68"/>
      <c r="G287" s="44"/>
      <c r="H287" s="16" t="str">
        <f>IF(A287=0,H286,INDEX(調査対象選定!A:A,MATCH(A287,調査対象選定!B:B,0)))</f>
        <v>○</v>
      </c>
    </row>
    <row r="288" spans="1:8" s="2" customFormat="1" ht="39">
      <c r="A288" s="216"/>
      <c r="B288" s="122" t="s">
        <v>304</v>
      </c>
      <c r="C288" s="165" t="s">
        <v>3</v>
      </c>
      <c r="D288" s="207" t="s">
        <v>11</v>
      </c>
      <c r="E288" s="141"/>
      <c r="F288" s="68"/>
      <c r="G288" s="44"/>
      <c r="H288" s="16" t="str">
        <f>IF(A288=0,H287,INDEX(調査対象選定!A:A,MATCH(A288,調査対象選定!B:B,0)))</f>
        <v>○</v>
      </c>
    </row>
    <row r="289" spans="1:8" s="2" customFormat="1" ht="39">
      <c r="A289" s="216"/>
      <c r="B289" s="122" t="s">
        <v>306</v>
      </c>
      <c r="C289" s="165" t="s">
        <v>3</v>
      </c>
      <c r="D289" s="207" t="s">
        <v>98</v>
      </c>
      <c r="E289" s="141"/>
      <c r="F289" s="68"/>
      <c r="G289" s="44"/>
      <c r="H289" s="16" t="str">
        <f>IF(A289=0,H288,INDEX(調査対象選定!A:A,MATCH(A289,調査対象選定!B:B,0)))</f>
        <v>○</v>
      </c>
    </row>
    <row r="290" spans="1:8" s="2" customFormat="1" ht="39">
      <c r="A290" s="216"/>
      <c r="B290" s="122" t="s">
        <v>307</v>
      </c>
      <c r="C290" s="165" t="s">
        <v>3</v>
      </c>
      <c r="D290" s="207" t="s">
        <v>11</v>
      </c>
      <c r="E290" s="141"/>
      <c r="F290" s="68"/>
      <c r="G290" s="44"/>
      <c r="H290" s="16" t="str">
        <f>IF(A290=0,H289,INDEX(調査対象選定!A:A,MATCH(A290,調査対象選定!B:B,0)))</f>
        <v>○</v>
      </c>
    </row>
    <row r="291" spans="1:8" s="2" customFormat="1" ht="26">
      <c r="A291" s="217"/>
      <c r="B291" s="148" t="s">
        <v>305</v>
      </c>
      <c r="C291" s="128" t="s">
        <v>3</v>
      </c>
      <c r="D291" s="194" t="s">
        <v>100</v>
      </c>
      <c r="E291" s="130"/>
      <c r="F291" s="49"/>
      <c r="G291" s="25"/>
      <c r="H291" s="16" t="str">
        <f>IF(A291=0,H290,INDEX(調査対象選定!A:A,MATCH(A291,調査対象選定!B:B,0)))</f>
        <v>○</v>
      </c>
    </row>
    <row r="292" spans="1:8" s="2" customFormat="1" ht="52">
      <c r="A292" s="161" t="s">
        <v>113</v>
      </c>
      <c r="B292" s="237" t="s">
        <v>308</v>
      </c>
      <c r="C292" s="238" t="s">
        <v>90</v>
      </c>
      <c r="D292" s="239" t="s">
        <v>91</v>
      </c>
      <c r="E292" s="240"/>
      <c r="F292" s="81"/>
      <c r="G292" s="82"/>
      <c r="H292" s="16" t="str">
        <f>IF(A292=0,H291,INDEX(調査対象選定!A:A,MATCH(A292,調査対象選定!B:B,0)))</f>
        <v>○</v>
      </c>
    </row>
    <row r="293" spans="1:8" s="2" customFormat="1" ht="117">
      <c r="A293" s="163"/>
      <c r="B293" s="223" t="s">
        <v>309</v>
      </c>
      <c r="C293" s="184" t="s">
        <v>28</v>
      </c>
      <c r="D293" s="241" t="s">
        <v>91</v>
      </c>
      <c r="E293" s="186"/>
      <c r="F293" s="74"/>
      <c r="G293" s="75"/>
      <c r="H293" s="16" t="str">
        <f>IF(A293=0,H292,INDEX(調査対象選定!A:A,MATCH(A293,調査対象選定!B:B,0)))</f>
        <v>○</v>
      </c>
    </row>
    <row r="294" spans="1:8" s="2" customFormat="1" ht="52">
      <c r="A294" s="163"/>
      <c r="B294" s="223" t="s">
        <v>310</v>
      </c>
      <c r="C294" s="184" t="s">
        <v>28</v>
      </c>
      <c r="D294" s="241" t="s">
        <v>91</v>
      </c>
      <c r="E294" s="186" t="s">
        <v>114</v>
      </c>
      <c r="F294" s="74"/>
      <c r="G294" s="75"/>
      <c r="H294" s="16" t="str">
        <f>IF(A294=0,H293,INDEX(調査対象選定!A:A,MATCH(A294,調査対象選定!B:B,0)))</f>
        <v>○</v>
      </c>
    </row>
    <row r="295" spans="1:8" s="2" customFormat="1" ht="65">
      <c r="A295" s="163"/>
      <c r="B295" s="242" t="s">
        <v>311</v>
      </c>
      <c r="C295" s="243" t="s">
        <v>28</v>
      </c>
      <c r="D295" s="244" t="s">
        <v>91</v>
      </c>
      <c r="E295" s="186" t="s">
        <v>115</v>
      </c>
      <c r="F295" s="74"/>
      <c r="G295" s="75"/>
      <c r="H295" s="16" t="str">
        <f>IF(A295=0,H294,INDEX(調査対象選定!A:A,MATCH(A295,調査対象選定!B:B,0)))</f>
        <v>○</v>
      </c>
    </row>
    <row r="296" spans="1:8" s="2" customFormat="1" ht="26">
      <c r="A296" s="168"/>
      <c r="B296" s="227" t="s">
        <v>312</v>
      </c>
      <c r="C296" s="189" t="s">
        <v>3</v>
      </c>
      <c r="D296" s="245" t="s">
        <v>101</v>
      </c>
      <c r="E296" s="246"/>
      <c r="F296" s="83"/>
      <c r="G296" s="84"/>
      <c r="H296" s="16" t="str">
        <f>IF(A296=0,H295,INDEX(調査対象選定!A:A,MATCH(A296,調査対象選定!B:B,0)))</f>
        <v>○</v>
      </c>
    </row>
    <row r="297" spans="1:8" s="2" customFormat="1" ht="52">
      <c r="A297" s="161" t="s">
        <v>116</v>
      </c>
      <c r="B297" s="237" t="s">
        <v>308</v>
      </c>
      <c r="C297" s="238" t="s">
        <v>90</v>
      </c>
      <c r="D297" s="239" t="s">
        <v>91</v>
      </c>
      <c r="E297" s="120"/>
      <c r="F297" s="67"/>
      <c r="G297" s="43"/>
      <c r="H297" s="16" t="str">
        <f>IF(A297=0,H296,INDEX(調査対象選定!A:A,MATCH(A297,調査対象選定!B:B,0)))</f>
        <v>○</v>
      </c>
    </row>
    <row r="298" spans="1:8" s="2" customFormat="1" ht="78">
      <c r="A298" s="163"/>
      <c r="B298" s="223" t="s">
        <v>502</v>
      </c>
      <c r="C298" s="184" t="s">
        <v>90</v>
      </c>
      <c r="D298" s="247" t="s">
        <v>91</v>
      </c>
      <c r="E298" s="125"/>
      <c r="F298" s="48"/>
      <c r="G298" s="24"/>
      <c r="H298" s="16" t="str">
        <f>IF(A298=0,H297,INDEX(調査対象選定!A:A,MATCH(A298,調査対象選定!B:B,0)))</f>
        <v>○</v>
      </c>
    </row>
    <row r="299" spans="1:8" s="2" customFormat="1" ht="52">
      <c r="A299" s="163"/>
      <c r="B299" s="223" t="s">
        <v>310</v>
      </c>
      <c r="C299" s="184" t="s">
        <v>28</v>
      </c>
      <c r="D299" s="241" t="s">
        <v>91</v>
      </c>
      <c r="E299" s="141"/>
      <c r="F299" s="68"/>
      <c r="G299" s="44"/>
      <c r="H299" s="16" t="str">
        <f>IF(A299=0,H298,INDEX(調査対象選定!A:A,MATCH(A299,調査対象選定!B:B,0)))</f>
        <v>○</v>
      </c>
    </row>
    <row r="300" spans="1:8" s="2" customFormat="1" ht="65">
      <c r="A300" s="163"/>
      <c r="B300" s="223" t="s">
        <v>311</v>
      </c>
      <c r="C300" s="184" t="s">
        <v>28</v>
      </c>
      <c r="D300" s="247" t="s">
        <v>91</v>
      </c>
      <c r="E300" s="137"/>
      <c r="F300" s="50"/>
      <c r="G300" s="26"/>
      <c r="H300" s="16" t="str">
        <f>IF(A300=0,H299,INDEX(調査対象選定!A:A,MATCH(A300,調査対象選定!B:B,0)))</f>
        <v>○</v>
      </c>
    </row>
    <row r="301" spans="1:8" s="2" customFormat="1" ht="26">
      <c r="A301" s="168"/>
      <c r="B301" s="234" t="s">
        <v>312</v>
      </c>
      <c r="C301" s="123" t="s">
        <v>3</v>
      </c>
      <c r="D301" s="124" t="s">
        <v>101</v>
      </c>
      <c r="E301" s="130"/>
      <c r="F301" s="49"/>
      <c r="G301" s="25"/>
      <c r="H301" s="16" t="str">
        <f>IF(A301=0,H300,INDEX(調査対象選定!A:A,MATCH(A301,調査対象選定!B:B,0)))</f>
        <v>○</v>
      </c>
    </row>
    <row r="302" spans="1:8" s="2" customFormat="1" ht="52">
      <c r="A302" s="248" t="s">
        <v>6</v>
      </c>
      <c r="B302" s="249" t="s">
        <v>313</v>
      </c>
      <c r="C302" s="250" t="s">
        <v>28</v>
      </c>
      <c r="D302" s="251" t="s">
        <v>101</v>
      </c>
      <c r="E302" s="252"/>
      <c r="F302" s="59"/>
      <c r="G302" s="35"/>
      <c r="H302" s="16" t="str">
        <f>IF(A302=0,H301,INDEX(調査対象選定!A:A,MATCH(A302,調査対象選定!B:B,0)))</f>
        <v>○</v>
      </c>
    </row>
    <row r="303" spans="1:8" s="2" customFormat="1" ht="26">
      <c r="A303" s="253"/>
      <c r="B303" s="254" t="s">
        <v>314</v>
      </c>
      <c r="C303" s="255" t="s">
        <v>28</v>
      </c>
      <c r="D303" s="256" t="s">
        <v>18</v>
      </c>
      <c r="E303" s="257"/>
      <c r="F303" s="60"/>
      <c r="G303" s="36"/>
      <c r="H303" s="16" t="str">
        <f>IF(A303=0,H302,INDEX(調査対象選定!A:A,MATCH(A303,調査対象選定!B:B,0)))</f>
        <v>○</v>
      </c>
    </row>
    <row r="304" spans="1:8" s="2" customFormat="1" ht="26">
      <c r="A304" s="253"/>
      <c r="B304" s="254" t="s">
        <v>315</v>
      </c>
      <c r="C304" s="255" t="s">
        <v>28</v>
      </c>
      <c r="D304" s="256" t="s">
        <v>98</v>
      </c>
      <c r="E304" s="257"/>
      <c r="F304" s="60"/>
      <c r="G304" s="36"/>
      <c r="H304" s="16" t="str">
        <f>IF(A304=0,H303,INDEX(調査対象選定!A:A,MATCH(A304,調査対象選定!B:B,0)))</f>
        <v>○</v>
      </c>
    </row>
    <row r="305" spans="1:8" s="2" customFormat="1" ht="39">
      <c r="A305" s="253"/>
      <c r="B305" s="254" t="s">
        <v>316</v>
      </c>
      <c r="C305" s="255" t="s">
        <v>28</v>
      </c>
      <c r="D305" s="256" t="s">
        <v>98</v>
      </c>
      <c r="E305" s="257"/>
      <c r="F305" s="60"/>
      <c r="G305" s="36"/>
      <c r="H305" s="16" t="str">
        <f>IF(A305=0,H304,INDEX(調査対象選定!A:A,MATCH(A305,調査対象選定!B:B,0)))</f>
        <v>○</v>
      </c>
    </row>
    <row r="306" spans="1:8" s="2" customFormat="1" ht="52">
      <c r="A306" s="253"/>
      <c r="B306" s="254" t="s">
        <v>317</v>
      </c>
      <c r="C306" s="255" t="s">
        <v>28</v>
      </c>
      <c r="D306" s="256" t="s">
        <v>11</v>
      </c>
      <c r="E306" s="257"/>
      <c r="F306" s="60"/>
      <c r="G306" s="36"/>
      <c r="H306" s="16" t="str">
        <f>IF(A306=0,H305,INDEX(調査対象選定!A:A,MATCH(A306,調査対象選定!B:B,0)))</f>
        <v>○</v>
      </c>
    </row>
    <row r="307" spans="1:8" s="2" customFormat="1" ht="39">
      <c r="A307" s="253"/>
      <c r="B307" s="254" t="s">
        <v>318</v>
      </c>
      <c r="C307" s="255" t="s">
        <v>28</v>
      </c>
      <c r="D307" s="258" t="s">
        <v>11</v>
      </c>
      <c r="E307" s="257"/>
      <c r="F307" s="60"/>
      <c r="G307" s="36"/>
      <c r="H307" s="16" t="str">
        <f>IF(A307=0,H306,INDEX(調査対象選定!A:A,MATCH(A307,調査対象選定!B:B,0)))</f>
        <v>○</v>
      </c>
    </row>
    <row r="308" spans="1:8" s="2" customFormat="1" ht="39">
      <c r="A308" s="253"/>
      <c r="B308" s="254" t="s">
        <v>319</v>
      </c>
      <c r="C308" s="255" t="s">
        <v>28</v>
      </c>
      <c r="D308" s="258" t="s">
        <v>11</v>
      </c>
      <c r="E308" s="257"/>
      <c r="F308" s="60"/>
      <c r="G308" s="36"/>
      <c r="H308" s="16" t="str">
        <f>IF(A308=0,H307,INDEX(調査対象選定!A:A,MATCH(A308,調査対象選定!B:B,0)))</f>
        <v>○</v>
      </c>
    </row>
    <row r="309" spans="1:8" s="5" customFormat="1" ht="26">
      <c r="A309" s="259"/>
      <c r="B309" s="260" t="s">
        <v>320</v>
      </c>
      <c r="C309" s="261" t="s">
        <v>28</v>
      </c>
      <c r="D309" s="262" t="s">
        <v>11</v>
      </c>
      <c r="E309" s="263"/>
      <c r="F309" s="85"/>
      <c r="G309" s="86"/>
      <c r="H309" s="16" t="str">
        <f>IF(A309=0,H308,INDEX(調査対象選定!A:A,MATCH(A309,調査対象選定!B:B,0)))</f>
        <v>○</v>
      </c>
    </row>
    <row r="310" spans="1:8" s="2" customFormat="1" ht="52">
      <c r="A310" s="264" t="s">
        <v>2</v>
      </c>
      <c r="B310" s="249" t="s">
        <v>321</v>
      </c>
      <c r="C310" s="250" t="s">
        <v>28</v>
      </c>
      <c r="D310" s="265" t="s">
        <v>98</v>
      </c>
      <c r="E310" s="266"/>
      <c r="F310" s="61"/>
      <c r="G310" s="37"/>
      <c r="H310" s="16" t="str">
        <f>IF(A310=0,H309,INDEX(調査対象選定!A:A,MATCH(A310,調査対象選定!B:B,0)))</f>
        <v>○</v>
      </c>
    </row>
    <row r="311" spans="1:8" s="2" customFormat="1" ht="52">
      <c r="A311" s="267"/>
      <c r="B311" s="268" t="s">
        <v>322</v>
      </c>
      <c r="C311" s="269" t="s">
        <v>3</v>
      </c>
      <c r="D311" s="270" t="s">
        <v>100</v>
      </c>
      <c r="E311" s="266"/>
      <c r="F311" s="61"/>
      <c r="G311" s="37"/>
      <c r="H311" s="16" t="str">
        <f>IF(A311=0,H310,INDEX(調査対象選定!A:A,MATCH(A311,調査対象選定!B:B,0)))</f>
        <v>○</v>
      </c>
    </row>
    <row r="312" spans="1:8" s="2" customFormat="1" ht="65">
      <c r="A312" s="267"/>
      <c r="B312" s="254" t="s">
        <v>323</v>
      </c>
      <c r="C312" s="255" t="s">
        <v>28</v>
      </c>
      <c r="D312" s="258" t="s">
        <v>98</v>
      </c>
      <c r="E312" s="257"/>
      <c r="F312" s="60"/>
      <c r="G312" s="36"/>
      <c r="H312" s="16" t="str">
        <f>IF(A312=0,H311,INDEX(調査対象選定!A:A,MATCH(A312,調査対象選定!B:B,0)))</f>
        <v>○</v>
      </c>
    </row>
    <row r="313" spans="1:8" s="2" customFormat="1" ht="52">
      <c r="A313" s="267"/>
      <c r="B313" s="254" t="s">
        <v>324</v>
      </c>
      <c r="C313" s="255" t="s">
        <v>28</v>
      </c>
      <c r="D313" s="258" t="s">
        <v>98</v>
      </c>
      <c r="E313" s="257"/>
      <c r="F313" s="60"/>
      <c r="G313" s="36"/>
      <c r="H313" s="16" t="str">
        <f>IF(A313=0,H312,INDEX(調査対象選定!A:A,MATCH(A313,調査対象選定!B:B,0)))</f>
        <v>○</v>
      </c>
    </row>
    <row r="314" spans="1:8" s="2" customFormat="1" ht="39">
      <c r="A314" s="267"/>
      <c r="B314" s="254" t="s">
        <v>325</v>
      </c>
      <c r="C314" s="255" t="s">
        <v>28</v>
      </c>
      <c r="D314" s="258" t="s">
        <v>98</v>
      </c>
      <c r="E314" s="257"/>
      <c r="F314" s="60"/>
      <c r="G314" s="36"/>
      <c r="H314" s="16" t="str">
        <f>IF(A314=0,H313,INDEX(調査対象選定!A:A,MATCH(A314,調査対象選定!B:B,0)))</f>
        <v>○</v>
      </c>
    </row>
    <row r="315" spans="1:8" s="2" customFormat="1" ht="52">
      <c r="A315" s="271"/>
      <c r="B315" s="260" t="s">
        <v>326</v>
      </c>
      <c r="C315" s="261" t="s">
        <v>28</v>
      </c>
      <c r="D315" s="262" t="s">
        <v>11</v>
      </c>
      <c r="E315" s="272"/>
      <c r="F315" s="62"/>
      <c r="G315" s="38"/>
      <c r="H315" s="16" t="str">
        <f>IF(A315=0,H314,INDEX(調査対象選定!A:A,MATCH(A315,調査対象選定!B:B,0)))</f>
        <v>○</v>
      </c>
    </row>
    <row r="316" spans="1:8" s="2" customFormat="1" ht="26">
      <c r="A316" s="264" t="s">
        <v>16</v>
      </c>
      <c r="B316" s="249" t="s">
        <v>327</v>
      </c>
      <c r="C316" s="250" t="s">
        <v>3</v>
      </c>
      <c r="D316" s="265" t="s">
        <v>101</v>
      </c>
      <c r="E316" s="266"/>
      <c r="F316" s="61"/>
      <c r="G316" s="37"/>
      <c r="H316" s="16" t="str">
        <f>IF(A316=0,H315,INDEX(調査対象選定!A:A,MATCH(A316,調査対象選定!B:B,0)))</f>
        <v>○</v>
      </c>
    </row>
    <row r="317" spans="1:8" s="2" customFormat="1" ht="26">
      <c r="A317" s="267"/>
      <c r="B317" s="138" t="s">
        <v>465</v>
      </c>
      <c r="C317" s="78" t="str">
        <f>IF(OR(C318=$J$1,C319=$J$1),$J$1,$I$1)</f>
        <v>□</v>
      </c>
      <c r="D317" s="71" t="s">
        <v>11</v>
      </c>
      <c r="E317" s="273"/>
      <c r="F317" s="99"/>
      <c r="G317" s="102"/>
      <c r="H317" s="16" t="str">
        <f>IF(A317=0,H316,INDEX(調査対象選定!A:A,MATCH(A317,調査対象選定!B:B,0)))</f>
        <v>○</v>
      </c>
    </row>
    <row r="318" spans="1:8" s="2" customFormat="1" ht="26">
      <c r="A318" s="267"/>
      <c r="B318" s="274" t="s">
        <v>328</v>
      </c>
      <c r="C318" s="255" t="s">
        <v>3</v>
      </c>
      <c r="D318" s="258" t="s">
        <v>11</v>
      </c>
      <c r="E318" s="275"/>
      <c r="F318" s="100"/>
      <c r="G318" s="103"/>
      <c r="H318" s="16" t="str">
        <f>IF(A318=0,H316,INDEX(調査対象選定!A:A,MATCH(A318,調査対象選定!B:B,0)))</f>
        <v>○</v>
      </c>
    </row>
    <row r="319" spans="1:8" s="2" customFormat="1" ht="39">
      <c r="A319" s="271"/>
      <c r="B319" s="260" t="s">
        <v>329</v>
      </c>
      <c r="C319" s="261" t="s">
        <v>3</v>
      </c>
      <c r="D319" s="262" t="s">
        <v>11</v>
      </c>
      <c r="E319" s="276"/>
      <c r="F319" s="101"/>
      <c r="G319" s="104"/>
      <c r="H319" s="16" t="str">
        <f>IF(A319=0,H318,INDEX(調査対象選定!A:A,MATCH(A319,調査対象選定!B:B,0)))</f>
        <v>○</v>
      </c>
    </row>
    <row r="320" spans="1:8" s="2" customFormat="1" ht="52">
      <c r="A320" s="264" t="s">
        <v>82</v>
      </c>
      <c r="B320" s="277" t="s">
        <v>330</v>
      </c>
      <c r="C320" s="250" t="s">
        <v>28</v>
      </c>
      <c r="D320" s="265" t="s">
        <v>98</v>
      </c>
      <c r="E320" s="252"/>
      <c r="F320" s="59"/>
      <c r="G320" s="35"/>
      <c r="H320" s="16" t="str">
        <f>IF(A320=0,H319,INDEX(調査対象選定!A:A,MATCH(A320,調査対象選定!B:B,0)))</f>
        <v>○</v>
      </c>
    </row>
    <row r="321" spans="1:8" s="2" customFormat="1" ht="52">
      <c r="A321" s="267"/>
      <c r="B321" s="278" t="s">
        <v>331</v>
      </c>
      <c r="C321" s="279" t="s">
        <v>28</v>
      </c>
      <c r="D321" s="280" t="s">
        <v>11</v>
      </c>
      <c r="E321" s="281"/>
      <c r="F321" s="63"/>
      <c r="G321" s="46"/>
      <c r="H321" s="16" t="str">
        <f>IF(A321=0,H320,INDEX(調査対象選定!A:A,MATCH(A321,調査対象選定!B:B,0)))</f>
        <v>○</v>
      </c>
    </row>
    <row r="322" spans="1:8" s="2" customFormat="1" ht="91">
      <c r="A322" s="267"/>
      <c r="B322" s="278" t="s">
        <v>332</v>
      </c>
      <c r="C322" s="255" t="s">
        <v>28</v>
      </c>
      <c r="D322" s="258" t="s">
        <v>98</v>
      </c>
      <c r="E322" s="282"/>
      <c r="F322" s="64"/>
      <c r="G322" s="45"/>
      <c r="H322" s="16" t="str">
        <f>IF(A322=0,H321,INDEX(調査対象選定!A:A,MATCH(A322,調査対象選定!B:B,0)))</f>
        <v>○</v>
      </c>
    </row>
    <row r="323" spans="1:8" s="2" customFormat="1" ht="39">
      <c r="A323" s="267"/>
      <c r="B323" s="254" t="s">
        <v>333</v>
      </c>
      <c r="C323" s="269" t="s">
        <v>28</v>
      </c>
      <c r="D323" s="258" t="s">
        <v>11</v>
      </c>
      <c r="E323" s="257"/>
      <c r="F323" s="60"/>
      <c r="G323" s="36"/>
      <c r="H323" s="16" t="str">
        <f>IF(A323=0,H322,INDEX(調査対象選定!A:A,MATCH(A323,調査対象選定!B:B,0)))</f>
        <v>○</v>
      </c>
    </row>
    <row r="324" spans="1:8" s="2" customFormat="1" ht="65">
      <c r="A324" s="271"/>
      <c r="B324" s="260" t="s">
        <v>334</v>
      </c>
      <c r="C324" s="261" t="s">
        <v>28</v>
      </c>
      <c r="D324" s="262" t="s">
        <v>11</v>
      </c>
      <c r="E324" s="272"/>
      <c r="F324" s="62"/>
      <c r="G324" s="38"/>
      <c r="H324" s="16" t="str">
        <f>IF(A324=0,H323,INDEX(調査対象選定!A:A,MATCH(A324,調査対象選定!B:B,0)))</f>
        <v>○</v>
      </c>
    </row>
    <row r="325" spans="1:8" s="2" customFormat="1" ht="26">
      <c r="A325" s="248" t="s">
        <v>83</v>
      </c>
      <c r="B325" s="249" t="s">
        <v>335</v>
      </c>
      <c r="C325" s="250" t="s">
        <v>3</v>
      </c>
      <c r="D325" s="265" t="s">
        <v>101</v>
      </c>
      <c r="E325" s="252"/>
      <c r="F325" s="59"/>
      <c r="G325" s="35"/>
      <c r="H325" s="16" t="str">
        <f>IF(A325=0,H324,INDEX(調査対象選定!A:A,MATCH(A325,調査対象選定!B:B,0)))</f>
        <v>○</v>
      </c>
    </row>
    <row r="326" spans="1:8" s="2" customFormat="1" ht="26">
      <c r="A326" s="283"/>
      <c r="B326" s="138" t="s">
        <v>465</v>
      </c>
      <c r="C326" s="78" t="str">
        <f>IF(OR(C327=$J$1,C328=$J$1,C329=$J$1),$J$1,$I$1)</f>
        <v>□</v>
      </c>
      <c r="D326" s="71" t="s">
        <v>11</v>
      </c>
      <c r="E326" s="273"/>
      <c r="F326" s="99"/>
      <c r="G326" s="102"/>
      <c r="H326" s="16" t="str">
        <f>IF(A326=0,H325,INDEX(調査対象選定!A:A,MATCH(A326,調査対象選定!B:B,0)))</f>
        <v>○</v>
      </c>
    </row>
    <row r="327" spans="1:8" s="2" customFormat="1" ht="52">
      <c r="A327" s="253"/>
      <c r="B327" s="122" t="s">
        <v>336</v>
      </c>
      <c r="C327" s="269" t="s">
        <v>28</v>
      </c>
      <c r="D327" s="258" t="s">
        <v>11</v>
      </c>
      <c r="E327" s="275"/>
      <c r="F327" s="100"/>
      <c r="G327" s="103"/>
      <c r="H327" s="16" t="str">
        <f>IF(A327=0,H325,INDEX(調査対象選定!A:A,MATCH(A327,調査対象選定!B:B,0)))</f>
        <v>○</v>
      </c>
    </row>
    <row r="328" spans="1:8" s="2" customFormat="1" ht="52">
      <c r="A328" s="253"/>
      <c r="B328" s="122" t="s">
        <v>337</v>
      </c>
      <c r="C328" s="269" t="s">
        <v>28</v>
      </c>
      <c r="D328" s="258" t="s">
        <v>11</v>
      </c>
      <c r="E328" s="275"/>
      <c r="F328" s="100"/>
      <c r="G328" s="103"/>
      <c r="H328" s="16" t="str">
        <f>IF(A328=0,H327,INDEX(調査対象選定!A:A,MATCH(A328,調査対象選定!B:B,0)))</f>
        <v>○</v>
      </c>
    </row>
    <row r="329" spans="1:8" s="2" customFormat="1" ht="52">
      <c r="A329" s="259"/>
      <c r="B329" s="148" t="s">
        <v>338</v>
      </c>
      <c r="C329" s="269" t="s">
        <v>28</v>
      </c>
      <c r="D329" s="258" t="s">
        <v>11</v>
      </c>
      <c r="E329" s="276"/>
      <c r="F329" s="101"/>
      <c r="G329" s="104"/>
      <c r="H329" s="16" t="str">
        <f>IF(A329=0,H328,INDEX(調査対象選定!A:A,MATCH(A329,調査対象選定!B:B,0)))</f>
        <v>○</v>
      </c>
    </row>
    <row r="330" spans="1:8" s="2" customFormat="1" ht="26">
      <c r="A330" s="264" t="s">
        <v>20</v>
      </c>
      <c r="B330" s="277" t="s">
        <v>335</v>
      </c>
      <c r="C330" s="250" t="s">
        <v>28</v>
      </c>
      <c r="D330" s="265" t="s">
        <v>11</v>
      </c>
      <c r="E330" s="284"/>
      <c r="F330" s="65"/>
      <c r="G330" s="39"/>
      <c r="H330" s="16" t="str">
        <f>IF(A330=0,H329,INDEX(調査対象選定!A:A,MATCH(A330,調査対象選定!B:B,0)))</f>
        <v>○</v>
      </c>
    </row>
    <row r="331" spans="1:8" s="2" customFormat="1" ht="39">
      <c r="A331" s="271"/>
      <c r="B331" s="254" t="s">
        <v>339</v>
      </c>
      <c r="C331" s="255" t="s">
        <v>3</v>
      </c>
      <c r="D331" s="258" t="s">
        <v>101</v>
      </c>
      <c r="E331" s="257"/>
      <c r="F331" s="60"/>
      <c r="G331" s="36"/>
      <c r="H331" s="16" t="str">
        <f>IF(A331=0,H330,INDEX(調査対象選定!A:A,MATCH(A331,調査対象選定!B:B,0)))</f>
        <v>○</v>
      </c>
    </row>
    <row r="332" spans="1:8" s="2" customFormat="1" ht="52">
      <c r="A332" s="116" t="s">
        <v>39</v>
      </c>
      <c r="B332" s="117" t="s">
        <v>340</v>
      </c>
      <c r="C332" s="118" t="s">
        <v>3</v>
      </c>
      <c r="D332" s="285" t="s">
        <v>98</v>
      </c>
      <c r="E332" s="125"/>
      <c r="F332" s="48"/>
      <c r="G332" s="24"/>
      <c r="H332" s="16" t="str">
        <f>IF(A332=0,H331,INDEX(調査対象選定!A:A,MATCH(A332,調査対象選定!B:B,0)))</f>
        <v>○</v>
      </c>
    </row>
    <row r="333" spans="1:8" s="2" customFormat="1" ht="52">
      <c r="A333" s="121"/>
      <c r="B333" s="234" t="s">
        <v>341</v>
      </c>
      <c r="C333" s="123" t="s">
        <v>3</v>
      </c>
      <c r="D333" s="201" t="s">
        <v>98</v>
      </c>
      <c r="E333" s="141"/>
      <c r="F333" s="68"/>
      <c r="G333" s="44"/>
      <c r="H333" s="16" t="str">
        <f>IF(A333=0,H332,INDEX(調査対象選定!A:A,MATCH(A333,調査対象選定!B:B,0)))</f>
        <v>○</v>
      </c>
    </row>
    <row r="334" spans="1:8" s="2" customFormat="1" ht="52">
      <c r="A334" s="121"/>
      <c r="B334" s="122" t="s">
        <v>342</v>
      </c>
      <c r="C334" s="165" t="s">
        <v>3</v>
      </c>
      <c r="D334" s="201" t="s">
        <v>98</v>
      </c>
      <c r="E334" s="141"/>
      <c r="F334" s="68"/>
      <c r="G334" s="44"/>
      <c r="H334" s="16" t="str">
        <f>IF(A334=0,H333,INDEX(調査対象選定!A:A,MATCH(A334,調査対象選定!B:B,0)))</f>
        <v>○</v>
      </c>
    </row>
    <row r="335" spans="1:8" s="2" customFormat="1" ht="26">
      <c r="A335" s="121"/>
      <c r="B335" s="122" t="s">
        <v>343</v>
      </c>
      <c r="C335" s="165" t="s">
        <v>3</v>
      </c>
      <c r="D335" s="198" t="s">
        <v>11</v>
      </c>
      <c r="E335" s="141"/>
      <c r="F335" s="68"/>
      <c r="G335" s="44"/>
      <c r="H335" s="16" t="str">
        <f>IF(A335=0,H334,INDEX(調査対象選定!A:A,MATCH(A335,調査対象選定!B:B,0)))</f>
        <v>○</v>
      </c>
    </row>
    <row r="336" spans="1:8" s="2" customFormat="1" ht="26">
      <c r="A336" s="126"/>
      <c r="B336" s="148" t="s">
        <v>344</v>
      </c>
      <c r="C336" s="123" t="s">
        <v>3</v>
      </c>
      <c r="D336" s="129" t="s">
        <v>11</v>
      </c>
      <c r="E336" s="130"/>
      <c r="F336" s="49"/>
      <c r="G336" s="25"/>
      <c r="H336" s="16" t="str">
        <f>IF(A336=0,H335,INDEX(調査対象選定!A:A,MATCH(A336,調査対象選定!B:B,0)))</f>
        <v>○</v>
      </c>
    </row>
    <row r="337" spans="1:8" s="2" customFormat="1" ht="52">
      <c r="A337" s="116" t="s">
        <v>84</v>
      </c>
      <c r="B337" s="234" t="s">
        <v>345</v>
      </c>
      <c r="C337" s="118" t="s">
        <v>3</v>
      </c>
      <c r="D337" s="286" t="s">
        <v>11</v>
      </c>
      <c r="E337" s="120"/>
      <c r="F337" s="67"/>
      <c r="G337" s="43"/>
      <c r="H337" s="16" t="str">
        <f>IF(A337=0,H336,INDEX(調査対象選定!A:A,MATCH(A337,調査対象選定!B:B,0)))</f>
        <v>○</v>
      </c>
    </row>
    <row r="338" spans="1:8" s="2" customFormat="1" ht="39">
      <c r="A338" s="126"/>
      <c r="B338" s="148" t="s">
        <v>346</v>
      </c>
      <c r="C338" s="123" t="s">
        <v>3</v>
      </c>
      <c r="D338" s="129" t="s">
        <v>11</v>
      </c>
      <c r="E338" s="171"/>
      <c r="F338" s="51"/>
      <c r="G338" s="27"/>
      <c r="H338" s="16" t="str">
        <f>IF(A338=0,H337,INDEX(調査対象選定!A:A,MATCH(A338,調査対象選定!B:B,0)))</f>
        <v>○</v>
      </c>
    </row>
    <row r="339" spans="1:8" ht="52">
      <c r="A339" s="204" t="s">
        <v>77</v>
      </c>
      <c r="B339" s="117" t="s">
        <v>347</v>
      </c>
      <c r="C339" s="118" t="s">
        <v>3</v>
      </c>
      <c r="D339" s="200" t="s">
        <v>11</v>
      </c>
      <c r="E339" s="120"/>
      <c r="F339" s="67"/>
      <c r="G339" s="43"/>
      <c r="H339" s="16" t="str">
        <f>IF(A339=0,H338,INDEX(調査対象選定!A:A,MATCH(A339,調査対象選定!B:B,0)))</f>
        <v>○</v>
      </c>
    </row>
    <row r="340" spans="1:8" ht="52">
      <c r="A340" s="205"/>
      <c r="B340" s="148" t="s">
        <v>348</v>
      </c>
      <c r="C340" s="128" t="s">
        <v>3</v>
      </c>
      <c r="D340" s="129" t="s">
        <v>11</v>
      </c>
      <c r="E340" s="130"/>
      <c r="F340" s="49"/>
      <c r="G340" s="25"/>
      <c r="H340" s="16" t="str">
        <f>IF(A340=0,H339,INDEX(調査対象選定!A:A,MATCH(A340,調査対象選定!B:B,0)))</f>
        <v>○</v>
      </c>
    </row>
    <row r="341" spans="1:8" ht="26">
      <c r="A341" s="121" t="s">
        <v>85</v>
      </c>
      <c r="B341" s="287" t="s">
        <v>349</v>
      </c>
      <c r="C341" s="123" t="s">
        <v>3</v>
      </c>
      <c r="D341" s="286" t="s">
        <v>100</v>
      </c>
      <c r="E341" s="125"/>
      <c r="F341" s="48"/>
      <c r="G341" s="24"/>
      <c r="H341" s="16" t="str">
        <f>IF(A341=0,H340,INDEX(調査対象選定!A:A,MATCH(A341,調査対象選定!B:B,0)))</f>
        <v>○</v>
      </c>
    </row>
    <row r="342" spans="1:8" ht="26">
      <c r="A342" s="121"/>
      <c r="B342" s="234" t="s">
        <v>350</v>
      </c>
      <c r="C342" s="159" t="s">
        <v>3</v>
      </c>
      <c r="D342" s="198" t="s">
        <v>100</v>
      </c>
      <c r="E342" s="202"/>
      <c r="F342" s="53"/>
      <c r="G342" s="29"/>
      <c r="H342" s="16" t="str">
        <f>IF(A342=0,H341,INDEX(調査対象選定!A:A,MATCH(A342,調査対象選定!B:B,0)))</f>
        <v>○</v>
      </c>
    </row>
    <row r="343" spans="1:8" ht="26">
      <c r="A343" s="126"/>
      <c r="B343" s="148" t="s">
        <v>351</v>
      </c>
      <c r="C343" s="128" t="s">
        <v>3</v>
      </c>
      <c r="D343" s="129" t="s">
        <v>11</v>
      </c>
      <c r="E343" s="130"/>
      <c r="F343" s="49"/>
      <c r="G343" s="25"/>
      <c r="H343" s="16" t="str">
        <f>IF(A343=0,H342,INDEX(調査対象選定!A:A,MATCH(A343,調査対象選定!B:B,0)))</f>
        <v>○</v>
      </c>
    </row>
    <row r="344" spans="1:8" ht="39">
      <c r="A344" s="219" t="s">
        <v>117</v>
      </c>
      <c r="B344" s="237" t="s">
        <v>352</v>
      </c>
      <c r="C344" s="238" t="s">
        <v>90</v>
      </c>
      <c r="D344" s="288" t="s">
        <v>91</v>
      </c>
      <c r="E344" s="125"/>
      <c r="F344" s="48"/>
      <c r="G344" s="24"/>
      <c r="H344" s="16" t="str">
        <f>IF(A344=0,H343,INDEX(調査対象選定!A:A,MATCH(A344,調査対象選定!B:B,0)))</f>
        <v>○</v>
      </c>
    </row>
    <row r="345" spans="1:8" ht="91">
      <c r="A345" s="222"/>
      <c r="B345" s="223" t="s">
        <v>353</v>
      </c>
      <c r="C345" s="184" t="s">
        <v>28</v>
      </c>
      <c r="D345" s="289" t="s">
        <v>91</v>
      </c>
      <c r="E345" s="202"/>
      <c r="F345" s="53"/>
      <c r="G345" s="29"/>
      <c r="H345" s="16" t="str">
        <f>IF(A345=0,H344,INDEX(調査対象選定!A:A,MATCH(A345,調査対象選定!B:B,0)))</f>
        <v>○</v>
      </c>
    </row>
    <row r="346" spans="1:8" ht="52">
      <c r="A346" s="226"/>
      <c r="B346" s="227" t="s">
        <v>354</v>
      </c>
      <c r="C346" s="189" t="s">
        <v>28</v>
      </c>
      <c r="D346" s="290" t="s">
        <v>91</v>
      </c>
      <c r="E346" s="130"/>
      <c r="F346" s="49"/>
      <c r="G346" s="25"/>
      <c r="H346" s="16" t="str">
        <f>IF(A346=0,H345,INDEX(調査対象選定!A:A,MATCH(A346,調査対象選定!B:B,0)))</f>
        <v>○</v>
      </c>
    </row>
    <row r="347" spans="1:8" ht="52">
      <c r="A347" s="237" t="s">
        <v>118</v>
      </c>
      <c r="B347" s="291" t="s">
        <v>355</v>
      </c>
      <c r="C347" s="292" t="s">
        <v>28</v>
      </c>
      <c r="D347" s="293" t="s">
        <v>91</v>
      </c>
      <c r="E347" s="171"/>
      <c r="F347" s="51"/>
      <c r="G347" s="27"/>
      <c r="H347" s="16" t="str">
        <f>IF(A347=0,H346,INDEX(調査対象選定!A:A,MATCH(A347,調査対象選定!B:B,0)))</f>
        <v>○</v>
      </c>
    </row>
    <row r="348" spans="1:8" ht="65">
      <c r="A348" s="219" t="s">
        <v>119</v>
      </c>
      <c r="B348" s="117" t="s">
        <v>356</v>
      </c>
      <c r="C348" s="118" t="s">
        <v>28</v>
      </c>
      <c r="D348" s="294" t="s">
        <v>91</v>
      </c>
      <c r="E348" s="120"/>
      <c r="F348" s="67"/>
      <c r="G348" s="43"/>
      <c r="H348" s="16" t="str">
        <f>IF(A348=0,H347,INDEX(調査対象選定!A:A,MATCH(A348,調査対象選定!B:B,0)))</f>
        <v>○</v>
      </c>
    </row>
    <row r="349" spans="1:8" ht="39">
      <c r="A349" s="226"/>
      <c r="B349" s="148" t="s">
        <v>357</v>
      </c>
      <c r="C349" s="128" t="s">
        <v>106</v>
      </c>
      <c r="D349" s="295" t="s">
        <v>101</v>
      </c>
      <c r="E349" s="130"/>
      <c r="F349" s="49"/>
      <c r="G349" s="25"/>
      <c r="H349" s="16" t="str">
        <f>IF(A349=0,H348,INDEX(調査対象選定!A:A,MATCH(A349,調査対象選定!B:B,0)))</f>
        <v>○</v>
      </c>
    </row>
    <row r="350" spans="1:8" ht="143">
      <c r="A350" s="219" t="s">
        <v>120</v>
      </c>
      <c r="B350" s="220" t="s">
        <v>358</v>
      </c>
      <c r="C350" s="179" t="s">
        <v>28</v>
      </c>
      <c r="D350" s="296" t="s">
        <v>91</v>
      </c>
      <c r="E350" s="181"/>
      <c r="F350" s="72"/>
      <c r="G350" s="73"/>
      <c r="H350" s="16" t="str">
        <f>IF(A350=0,H349,INDEX(調査対象選定!A:A,MATCH(A350,調査対象選定!B:B,0)))</f>
        <v>○</v>
      </c>
    </row>
    <row r="351" spans="1:8" ht="39">
      <c r="A351" s="222"/>
      <c r="B351" s="242" t="s">
        <v>359</v>
      </c>
      <c r="C351" s="184" t="s">
        <v>28</v>
      </c>
      <c r="D351" s="289" t="s">
        <v>91</v>
      </c>
      <c r="E351" s="297"/>
      <c r="F351" s="87"/>
      <c r="G351" s="88"/>
      <c r="H351" s="16" t="str">
        <f>IF(A351=0,H350,INDEX(調査対象選定!A:A,MATCH(A351,調査対象選定!B:B,0)))</f>
        <v>○</v>
      </c>
    </row>
    <row r="352" spans="1:8" ht="78">
      <c r="A352" s="222"/>
      <c r="B352" s="242" t="s">
        <v>360</v>
      </c>
      <c r="C352" s="184" t="s">
        <v>28</v>
      </c>
      <c r="D352" s="289" t="s">
        <v>91</v>
      </c>
      <c r="E352" s="297"/>
      <c r="F352" s="87"/>
      <c r="G352" s="88"/>
      <c r="H352" s="16" t="str">
        <f>IF(A352=0,H351,INDEX(調査対象選定!A:A,MATCH(A352,調査対象選定!B:B,0)))</f>
        <v>○</v>
      </c>
    </row>
    <row r="353" spans="1:8" ht="65">
      <c r="A353" s="222"/>
      <c r="B353" s="223" t="s">
        <v>361</v>
      </c>
      <c r="C353" s="184" t="s">
        <v>28</v>
      </c>
      <c r="D353" s="289" t="s">
        <v>91</v>
      </c>
      <c r="E353" s="186"/>
      <c r="F353" s="74"/>
      <c r="G353" s="75"/>
      <c r="H353" s="16" t="str">
        <f>IF(A353=0,H352,INDEX(調査対象選定!A:A,MATCH(A353,調査対象選定!B:B,0)))</f>
        <v>○</v>
      </c>
    </row>
    <row r="354" spans="1:8" ht="39">
      <c r="A354" s="226"/>
      <c r="B354" s="298" t="s">
        <v>362</v>
      </c>
      <c r="C354" s="299" t="s">
        <v>28</v>
      </c>
      <c r="D354" s="300" t="s">
        <v>91</v>
      </c>
      <c r="E354" s="301" t="s">
        <v>121</v>
      </c>
      <c r="F354" s="79"/>
      <c r="G354" s="80"/>
      <c r="H354" s="16" t="str">
        <f>IF(A354=0,H353,INDEX(調査対象選定!A:A,MATCH(A354,調査対象選定!B:B,0)))</f>
        <v>○</v>
      </c>
    </row>
    <row r="355" spans="1:8" ht="143">
      <c r="A355" s="219" t="s">
        <v>122</v>
      </c>
      <c r="B355" s="220" t="s">
        <v>358</v>
      </c>
      <c r="C355" s="179" t="s">
        <v>28</v>
      </c>
      <c r="D355" s="296" t="s">
        <v>91</v>
      </c>
      <c r="E355" s="240"/>
      <c r="F355" s="81"/>
      <c r="G355" s="82"/>
      <c r="H355" s="16" t="str">
        <f>IF(A355=0,H354,INDEX(調査対象選定!A:A,MATCH(A355,調査対象選定!B:B,0)))</f>
        <v>○</v>
      </c>
    </row>
    <row r="356" spans="1:8" ht="78">
      <c r="A356" s="222"/>
      <c r="B356" s="242" t="s">
        <v>363</v>
      </c>
      <c r="C356" s="184" t="s">
        <v>28</v>
      </c>
      <c r="D356" s="289" t="s">
        <v>91</v>
      </c>
      <c r="E356" s="186"/>
      <c r="F356" s="87"/>
      <c r="G356" s="88"/>
      <c r="H356" s="16" t="str">
        <f>IF(A356=0,H355,INDEX(調査対象選定!A:A,MATCH(A356,調査対象選定!B:B,0)))</f>
        <v>○</v>
      </c>
    </row>
    <row r="357" spans="1:8" ht="39">
      <c r="A357" s="226"/>
      <c r="B357" s="302" t="s">
        <v>364</v>
      </c>
      <c r="C357" s="189" t="s">
        <v>28</v>
      </c>
      <c r="D357" s="290" t="s">
        <v>91</v>
      </c>
      <c r="E357" s="303" t="s">
        <v>121</v>
      </c>
      <c r="F357" s="79"/>
      <c r="G357" s="80"/>
      <c r="H357" s="16" t="str">
        <f>IF(A357=0,H356,INDEX(調査対象選定!A:A,MATCH(A357,調査対象選定!B:B,0)))</f>
        <v>○</v>
      </c>
    </row>
    <row r="358" spans="1:8" s="2" customFormat="1" ht="26">
      <c r="A358" s="116" t="s">
        <v>86</v>
      </c>
      <c r="B358" s="138" t="s">
        <v>468</v>
      </c>
      <c r="C358" s="78" t="str">
        <f>IF(OR(C359=$J$1,C360=$J$1),$J$1,$I$1)</f>
        <v>□</v>
      </c>
      <c r="D358" s="71" t="s">
        <v>11</v>
      </c>
      <c r="E358" s="120"/>
      <c r="F358" s="67"/>
      <c r="G358" s="43"/>
      <c r="H358" s="16" t="str">
        <f>IF(A358=0,H357,INDEX(調査対象選定!A:A,MATCH(A358,調査対象選定!B:B,0)))</f>
        <v>○</v>
      </c>
    </row>
    <row r="359" spans="1:8" s="2" customFormat="1" ht="39">
      <c r="A359" s="121"/>
      <c r="B359" s="138" t="s">
        <v>466</v>
      </c>
      <c r="C359" s="165" t="s">
        <v>3</v>
      </c>
      <c r="D359" s="198" t="s">
        <v>11</v>
      </c>
      <c r="E359" s="141"/>
      <c r="F359" s="68"/>
      <c r="G359" s="44"/>
      <c r="H359" s="16" t="str">
        <f>IF(A359=0,H358,INDEX(調査対象選定!A:A,MATCH(A359,調査対象選定!B:B,0)))</f>
        <v>○</v>
      </c>
    </row>
    <row r="360" spans="1:8" ht="39">
      <c r="A360" s="121"/>
      <c r="B360" s="167" t="s">
        <v>467</v>
      </c>
      <c r="C360" s="159" t="s">
        <v>3</v>
      </c>
      <c r="D360" s="201" t="s">
        <v>11</v>
      </c>
      <c r="E360" s="141"/>
      <c r="F360" s="68"/>
      <c r="G360" s="44"/>
      <c r="H360" s="16" t="str">
        <f>IF(A360=0,H358,INDEX(調査対象選定!A:A,MATCH(A360,調査対象選定!B:B,0)))</f>
        <v>○</v>
      </c>
    </row>
    <row r="361" spans="1:8" ht="39">
      <c r="A361" s="121"/>
      <c r="B361" s="304" t="s">
        <v>500</v>
      </c>
      <c r="C361" s="159" t="s">
        <v>3</v>
      </c>
      <c r="D361" s="124" t="s">
        <v>98</v>
      </c>
      <c r="E361" s="202"/>
      <c r="F361" s="53"/>
      <c r="G361" s="29"/>
      <c r="H361" s="16" t="str">
        <f>IF(A361=0,H360,INDEX(調査対象選定!A:A,MATCH(A361,調査対象選定!B:B,0)))</f>
        <v>○</v>
      </c>
    </row>
    <row r="362" spans="1:8" ht="26">
      <c r="A362" s="121"/>
      <c r="B362" s="122" t="s">
        <v>162</v>
      </c>
      <c r="C362" s="159" t="s">
        <v>3</v>
      </c>
      <c r="D362" s="201" t="s">
        <v>100</v>
      </c>
      <c r="E362" s="202"/>
      <c r="F362" s="53"/>
      <c r="G362" s="29"/>
      <c r="H362" s="16" t="str">
        <f>IF(A362=0,H361,INDEX(調査対象選定!A:A,MATCH(A362,調査対象選定!B:B,0)))</f>
        <v>○</v>
      </c>
    </row>
    <row r="363" spans="1:8" ht="39">
      <c r="A363" s="121"/>
      <c r="B363" s="234" t="s">
        <v>365</v>
      </c>
      <c r="C363" s="159" t="s">
        <v>3</v>
      </c>
      <c r="D363" s="198" t="s">
        <v>11</v>
      </c>
      <c r="E363" s="141"/>
      <c r="F363" s="68"/>
      <c r="G363" s="44"/>
      <c r="H363" s="16" t="str">
        <f>IF(A363=0,H362,INDEX(調査対象選定!A:A,MATCH(A363,調査対象選定!B:B,0)))</f>
        <v>○</v>
      </c>
    </row>
    <row r="364" spans="1:8" ht="26">
      <c r="A364" s="126"/>
      <c r="B364" s="148" t="s">
        <v>366</v>
      </c>
      <c r="C364" s="128" t="s">
        <v>3</v>
      </c>
      <c r="D364" s="305" t="s">
        <v>11</v>
      </c>
      <c r="E364" s="171"/>
      <c r="F364" s="51"/>
      <c r="G364" s="27"/>
      <c r="H364" s="16" t="str">
        <f>IF(A364=0,H363,INDEX(調査対象選定!A:A,MATCH(A364,調査対象選定!B:B,0)))</f>
        <v>○</v>
      </c>
    </row>
    <row r="365" spans="1:8" ht="39">
      <c r="A365" s="116" t="s">
        <v>87</v>
      </c>
      <c r="B365" s="306" t="s">
        <v>501</v>
      </c>
      <c r="C365" s="156" t="s">
        <v>3</v>
      </c>
      <c r="D365" s="307" t="s">
        <v>11</v>
      </c>
      <c r="E365" s="137"/>
      <c r="F365" s="50"/>
      <c r="G365" s="26"/>
      <c r="H365" s="16" t="str">
        <f>IF(A365=0,H364,INDEX(調査対象選定!A:A,MATCH(A365,調査対象選定!B:B,0)))</f>
        <v>○</v>
      </c>
    </row>
    <row r="366" spans="1:8" s="2" customFormat="1" ht="26">
      <c r="A366" s="121"/>
      <c r="B366" s="122" t="s">
        <v>162</v>
      </c>
      <c r="C366" s="123" t="s">
        <v>3</v>
      </c>
      <c r="D366" s="124" t="s">
        <v>89</v>
      </c>
      <c r="E366" s="125"/>
      <c r="F366" s="48"/>
      <c r="G366" s="24"/>
      <c r="H366" s="16" t="str">
        <f>IF(A366=0,H365,INDEX(調査対象選定!A:A,MATCH(A366,調査対象選定!B:B,0)))</f>
        <v>○</v>
      </c>
    </row>
    <row r="367" spans="1:8" s="2" customFormat="1" ht="39">
      <c r="A367" s="121"/>
      <c r="B367" s="308" t="s">
        <v>367</v>
      </c>
      <c r="C367" s="309" t="s">
        <v>3</v>
      </c>
      <c r="D367" s="310" t="s">
        <v>11</v>
      </c>
      <c r="E367" s="311"/>
      <c r="F367" s="66"/>
      <c r="G367" s="40"/>
      <c r="H367" s="16" t="str">
        <f>IF(A367=0,H366,INDEX(調査対象選定!A:A,MATCH(A367,調査対象選定!B:B,0)))</f>
        <v>○</v>
      </c>
    </row>
    <row r="368" spans="1:8" s="2" customFormat="1" ht="26">
      <c r="A368" s="126"/>
      <c r="B368" s="312" t="s">
        <v>366</v>
      </c>
      <c r="C368" s="313" t="s">
        <v>3</v>
      </c>
      <c r="D368" s="314" t="s">
        <v>11</v>
      </c>
      <c r="E368" s="125"/>
      <c r="F368" s="48"/>
      <c r="G368" s="24"/>
      <c r="H368" s="16" t="str">
        <f>IF(A368=0,H367,INDEX(調査対象選定!A:A,MATCH(A368,調査対象選定!B:B,0)))</f>
        <v>○</v>
      </c>
    </row>
    <row r="369" spans="1:8" s="2" customFormat="1" ht="26">
      <c r="A369" s="116" t="s">
        <v>88</v>
      </c>
      <c r="B369" s="232" t="s">
        <v>469</v>
      </c>
      <c r="C369" s="89" t="str">
        <f>IF(OR(C370=$J$1,C371=$J$1,C372=$J$1),$J$1,$I$1)</f>
        <v>□</v>
      </c>
      <c r="D369" s="90" t="s">
        <v>11</v>
      </c>
      <c r="E369" s="315"/>
      <c r="F369" s="93"/>
      <c r="G369" s="97"/>
      <c r="H369" s="16" t="str">
        <f>IF(A369=0,H368,INDEX(調査対象選定!A:A,MATCH(A369,調査対象選定!B:B,0)))</f>
        <v>○</v>
      </c>
    </row>
    <row r="370" spans="1:8" s="2" customFormat="1" ht="39">
      <c r="A370" s="121"/>
      <c r="B370" s="122" t="s">
        <v>470</v>
      </c>
      <c r="C370" s="165" t="s">
        <v>3</v>
      </c>
      <c r="D370" s="207" t="s">
        <v>89</v>
      </c>
      <c r="E370" s="316"/>
      <c r="F370" s="94"/>
      <c r="G370" s="98"/>
      <c r="H370" s="16" t="str">
        <f>IF(A370=0,H369,INDEX(調査対象選定!A:A,MATCH(A370,調査対象選定!B:B,0)))</f>
        <v>○</v>
      </c>
    </row>
    <row r="371" spans="1:8" s="2" customFormat="1" ht="39">
      <c r="A371" s="121"/>
      <c r="B371" s="122" t="s">
        <v>471</v>
      </c>
      <c r="C371" s="165" t="s">
        <v>3</v>
      </c>
      <c r="D371" s="207" t="s">
        <v>89</v>
      </c>
      <c r="E371" s="316"/>
      <c r="F371" s="94"/>
      <c r="G371" s="98"/>
      <c r="H371" s="16" t="str">
        <f>IF(A371=0,H369,INDEX(調査対象選定!A:A,MATCH(A371,調査対象選定!B:B,0)))</f>
        <v>○</v>
      </c>
    </row>
    <row r="372" spans="1:8" s="2" customFormat="1" ht="39">
      <c r="A372" s="121"/>
      <c r="B372" s="122" t="s">
        <v>472</v>
      </c>
      <c r="C372" s="165" t="s">
        <v>3</v>
      </c>
      <c r="D372" s="207" t="s">
        <v>89</v>
      </c>
      <c r="E372" s="316"/>
      <c r="F372" s="94"/>
      <c r="G372" s="98"/>
      <c r="H372" s="16" t="str">
        <f>IF(A372=0,H371,INDEX(調査対象選定!A:A,MATCH(A372,調査対象選定!B:B,0)))</f>
        <v>○</v>
      </c>
    </row>
    <row r="373" spans="1:8" s="2" customFormat="1" ht="26">
      <c r="A373" s="121"/>
      <c r="B373" s="287" t="s">
        <v>162</v>
      </c>
      <c r="C373" s="123" t="s">
        <v>3</v>
      </c>
      <c r="D373" s="286" t="s">
        <v>101</v>
      </c>
      <c r="E373" s="125"/>
      <c r="F373" s="48"/>
      <c r="G373" s="24"/>
      <c r="H373" s="16" t="str">
        <f>IF(A373=0,H372,INDEX(調査対象選定!A:A,MATCH(A373,調査対象選定!B:B,0)))</f>
        <v>○</v>
      </c>
    </row>
    <row r="374" spans="1:8" s="2" customFormat="1" ht="39">
      <c r="A374" s="121"/>
      <c r="B374" s="317" t="s">
        <v>368</v>
      </c>
      <c r="C374" s="165" t="s">
        <v>28</v>
      </c>
      <c r="D374" s="124" t="s">
        <v>11</v>
      </c>
      <c r="E374" s="125"/>
      <c r="F374" s="48"/>
      <c r="G374" s="24"/>
      <c r="H374" s="16" t="str">
        <f>IF(A374=0,H373,INDEX(調査対象選定!A:A,MATCH(A374,調査対象選定!B:B,0)))</f>
        <v>○</v>
      </c>
    </row>
    <row r="375" spans="1:8" s="2" customFormat="1" ht="26">
      <c r="A375" s="126"/>
      <c r="B375" s="318" t="s">
        <v>366</v>
      </c>
      <c r="C375" s="123" t="s">
        <v>28</v>
      </c>
      <c r="D375" s="198" t="s">
        <v>11</v>
      </c>
      <c r="E375" s="125"/>
      <c r="F375" s="48"/>
      <c r="G375" s="24"/>
      <c r="H375" s="16" t="str">
        <f>IF(A375=0,H374,INDEX(調査対象選定!A:A,MATCH(A375,調査対象選定!B:B,0)))</f>
        <v>○</v>
      </c>
    </row>
    <row r="376" spans="1:8" s="6" customFormat="1" ht="52">
      <c r="A376" s="161" t="s">
        <v>127</v>
      </c>
      <c r="B376" s="319" t="s">
        <v>478</v>
      </c>
      <c r="C376" s="320" t="s">
        <v>90</v>
      </c>
      <c r="D376" s="200" t="s">
        <v>128</v>
      </c>
      <c r="E376" s="120" t="s">
        <v>129</v>
      </c>
      <c r="F376" s="67"/>
      <c r="G376" s="43"/>
      <c r="H376" s="16" t="str">
        <f>IF(A376=0,H375,INDEX(調査対象選定!A:A,MATCH(A376,調査対象選定!B:B,0)))</f>
        <v>○</v>
      </c>
    </row>
    <row r="377" spans="1:8" s="6" customFormat="1" ht="52">
      <c r="A377" s="163"/>
      <c r="B377" s="321" t="s">
        <v>369</v>
      </c>
      <c r="C377" s="322" t="s">
        <v>90</v>
      </c>
      <c r="D377" s="198" t="s">
        <v>91</v>
      </c>
      <c r="E377" s="141"/>
      <c r="F377" s="68"/>
      <c r="G377" s="44"/>
      <c r="H377" s="16" t="str">
        <f>IF(A377=0,H376,INDEX(調査対象選定!A:A,MATCH(A377,調査対象選定!B:B,0)))</f>
        <v>○</v>
      </c>
    </row>
    <row r="378" spans="1:8" s="6" customFormat="1" ht="65">
      <c r="A378" s="163"/>
      <c r="B378" s="321" t="s">
        <v>370</v>
      </c>
      <c r="C378" s="322" t="s">
        <v>90</v>
      </c>
      <c r="D378" s="198" t="s">
        <v>91</v>
      </c>
      <c r="E378" s="141"/>
      <c r="F378" s="68"/>
      <c r="G378" s="44"/>
      <c r="H378" s="16" t="str">
        <f>IF(A378=0,H377,INDEX(調査対象選定!A:A,MATCH(A378,調査対象選定!B:B,0)))</f>
        <v>○</v>
      </c>
    </row>
    <row r="379" spans="1:8" s="6" customFormat="1" ht="26">
      <c r="A379" s="163"/>
      <c r="B379" s="236" t="s">
        <v>371</v>
      </c>
      <c r="C379" s="322" t="s">
        <v>90</v>
      </c>
      <c r="D379" s="198" t="s">
        <v>128</v>
      </c>
      <c r="E379" s="141" t="s">
        <v>129</v>
      </c>
      <c r="F379" s="68"/>
      <c r="G379" s="44"/>
      <c r="H379" s="16" t="str">
        <f>IF(A379=0,H378,INDEX(調査対象選定!A:A,MATCH(A379,調査対象選定!B:B,0)))</f>
        <v>○</v>
      </c>
    </row>
    <row r="380" spans="1:8" s="6" customFormat="1" ht="26">
      <c r="A380" s="163"/>
      <c r="B380" s="236" t="s">
        <v>372</v>
      </c>
      <c r="C380" s="322" t="s">
        <v>90</v>
      </c>
      <c r="D380" s="198" t="s">
        <v>128</v>
      </c>
      <c r="E380" s="141"/>
      <c r="F380" s="68"/>
      <c r="G380" s="44"/>
      <c r="H380" s="16" t="str">
        <f>IF(A380=0,H379,INDEX(調査対象選定!A:A,MATCH(A380,調査対象選定!B:B,0)))</f>
        <v>○</v>
      </c>
    </row>
    <row r="381" spans="1:8" s="6" customFormat="1" ht="26">
      <c r="A381" s="163"/>
      <c r="B381" s="236" t="s">
        <v>373</v>
      </c>
      <c r="C381" s="322" t="s">
        <v>90</v>
      </c>
      <c r="D381" s="198" t="s">
        <v>128</v>
      </c>
      <c r="E381" s="141" t="s">
        <v>130</v>
      </c>
      <c r="F381" s="68"/>
      <c r="G381" s="44"/>
      <c r="H381" s="16" t="str">
        <f>IF(A381=0,H380,INDEX(調査対象選定!A:A,MATCH(A381,調査対象選定!B:B,0)))</f>
        <v>○</v>
      </c>
    </row>
    <row r="382" spans="1:8" s="6" customFormat="1" ht="26">
      <c r="A382" s="163"/>
      <c r="B382" s="236" t="s">
        <v>479</v>
      </c>
      <c r="C382" s="322" t="s">
        <v>90</v>
      </c>
      <c r="D382" s="198" t="s">
        <v>131</v>
      </c>
      <c r="E382" s="141"/>
      <c r="F382" s="68"/>
      <c r="G382" s="44"/>
      <c r="H382" s="16" t="str">
        <f>IF(A382=0,H381,INDEX(調査対象選定!A:A,MATCH(A382,調査対象選定!B:B,0)))</f>
        <v>○</v>
      </c>
    </row>
    <row r="383" spans="1:8" s="6" customFormat="1" ht="26">
      <c r="A383" s="163"/>
      <c r="B383" s="236" t="s">
        <v>374</v>
      </c>
      <c r="C383" s="322" t="s">
        <v>90</v>
      </c>
      <c r="D383" s="198" t="s">
        <v>132</v>
      </c>
      <c r="E383" s="141"/>
      <c r="F383" s="68"/>
      <c r="G383" s="44"/>
      <c r="H383" s="16" t="str">
        <f>IF(A383=0,H382,INDEX(調査対象選定!A:A,MATCH(A383,調査対象選定!B:B,0)))</f>
        <v>○</v>
      </c>
    </row>
    <row r="384" spans="1:8" s="6" customFormat="1" ht="26">
      <c r="A384" s="163"/>
      <c r="B384" s="236" t="s">
        <v>375</v>
      </c>
      <c r="C384" s="323" t="str">
        <f>IF(AND(C385=$J$1,C386=$J$1,C387=$J$1),$J$1,$I$1)</f>
        <v>□</v>
      </c>
      <c r="D384" s="324" t="s">
        <v>473</v>
      </c>
      <c r="E384" s="141"/>
      <c r="F384" s="68"/>
      <c r="G384" s="44"/>
      <c r="H384" s="16" t="str">
        <f>IF(A384=0,H383,INDEX(調査対象選定!A:A,MATCH(A384,調査対象選定!B:B,0)))</f>
        <v>○</v>
      </c>
    </row>
    <row r="385" spans="1:8" s="6" customFormat="1" ht="39">
      <c r="A385" s="163"/>
      <c r="B385" s="236" t="s">
        <v>376</v>
      </c>
      <c r="C385" s="322" t="s">
        <v>90</v>
      </c>
      <c r="D385" s="198" t="s">
        <v>128</v>
      </c>
      <c r="E385" s="141"/>
      <c r="F385" s="68"/>
      <c r="G385" s="44"/>
      <c r="H385" s="16" t="str">
        <f>IF(A385=0,H384,INDEX(調査対象選定!A:A,MATCH(A385,調査対象選定!B:B,0)))</f>
        <v>○</v>
      </c>
    </row>
    <row r="386" spans="1:8" s="6" customFormat="1" ht="39">
      <c r="A386" s="163"/>
      <c r="B386" s="236" t="s">
        <v>377</v>
      </c>
      <c r="C386" s="322" t="s">
        <v>90</v>
      </c>
      <c r="D386" s="198" t="s">
        <v>128</v>
      </c>
      <c r="E386" s="141" t="s">
        <v>133</v>
      </c>
      <c r="F386" s="68"/>
      <c r="G386" s="44"/>
      <c r="H386" s="16" t="str">
        <f>IF(A386=0,H385,INDEX(調査対象選定!A:A,MATCH(A386,調査対象選定!B:B,0)))</f>
        <v>○</v>
      </c>
    </row>
    <row r="387" spans="1:8" s="6" customFormat="1" ht="52">
      <c r="A387" s="163"/>
      <c r="B387" s="209" t="s">
        <v>378</v>
      </c>
      <c r="C387" s="325" t="s">
        <v>28</v>
      </c>
      <c r="D387" s="201" t="s">
        <v>134</v>
      </c>
      <c r="E387" s="202"/>
      <c r="F387" s="53"/>
      <c r="G387" s="29"/>
      <c r="H387" s="16" t="str">
        <f>IF(A387=0,H386,INDEX(調査対象選定!A:A,MATCH(A387,調査対象選定!B:B,0)))</f>
        <v>○</v>
      </c>
    </row>
    <row r="388" spans="1:8" s="6" customFormat="1" ht="39">
      <c r="A388" s="163"/>
      <c r="B388" s="318" t="s">
        <v>379</v>
      </c>
      <c r="C388" s="322" t="s">
        <v>90</v>
      </c>
      <c r="D388" s="198" t="s">
        <v>128</v>
      </c>
      <c r="E388" s="141"/>
      <c r="F388" s="68"/>
      <c r="G388" s="44"/>
      <c r="H388" s="16" t="str">
        <f>IF(A388=0,H387,INDEX(調査対象選定!A:A,MATCH(A388,調査対象選定!B:B,0)))</f>
        <v>○</v>
      </c>
    </row>
    <row r="389" spans="1:8" s="6" customFormat="1" ht="39">
      <c r="A389" s="163"/>
      <c r="B389" s="236" t="s">
        <v>380</v>
      </c>
      <c r="C389" s="322" t="s">
        <v>90</v>
      </c>
      <c r="D389" s="198" t="s">
        <v>128</v>
      </c>
      <c r="E389" s="141"/>
      <c r="F389" s="68"/>
      <c r="G389" s="44"/>
      <c r="H389" s="16" t="str">
        <f>IF(A389=0,H388,INDEX(調査対象選定!A:A,MATCH(A389,調査対象選定!B:B,0)))</f>
        <v>○</v>
      </c>
    </row>
    <row r="390" spans="1:8" s="6" customFormat="1" ht="39">
      <c r="A390" s="168"/>
      <c r="B390" s="326" t="s">
        <v>381</v>
      </c>
      <c r="C390" s="322" t="s">
        <v>90</v>
      </c>
      <c r="D390" s="129" t="s">
        <v>135</v>
      </c>
      <c r="E390" s="130"/>
      <c r="F390" s="49"/>
      <c r="G390" s="25"/>
      <c r="H390" s="16" t="str">
        <f>IF(A390=0,H389,INDEX(調査対象選定!A:A,MATCH(A390,調査対象選定!B:B,0)))</f>
        <v>○</v>
      </c>
    </row>
    <row r="391" spans="1:8" s="6" customFormat="1" ht="39">
      <c r="A391" s="327" t="s">
        <v>136</v>
      </c>
      <c r="B391" s="319" t="s">
        <v>382</v>
      </c>
      <c r="C391" s="320" t="s">
        <v>90</v>
      </c>
      <c r="D391" s="328" t="s">
        <v>91</v>
      </c>
      <c r="E391" s="115"/>
      <c r="F391" s="47"/>
      <c r="G391" s="23"/>
      <c r="H391" s="16" t="str">
        <f>IF(A391=0,H390,INDEX(調査対象選定!A:A,MATCH(A391,調査対象選定!B:B,0)))</f>
        <v>○</v>
      </c>
    </row>
    <row r="392" spans="1:8" s="6" customFormat="1" ht="39">
      <c r="A392" s="327" t="s">
        <v>137</v>
      </c>
      <c r="B392" s="319" t="s">
        <v>383</v>
      </c>
      <c r="C392" s="320" t="s">
        <v>90</v>
      </c>
      <c r="D392" s="328" t="s">
        <v>91</v>
      </c>
      <c r="E392" s="115"/>
      <c r="F392" s="47"/>
      <c r="G392" s="23"/>
      <c r="H392" s="16" t="str">
        <f>IF(A392=0,H391,INDEX(調査対象選定!A:A,MATCH(A392,調査対象選定!B:B,0)))</f>
        <v>○</v>
      </c>
    </row>
    <row r="393" spans="1:8" s="6" customFormat="1" ht="39">
      <c r="A393" s="172" t="s">
        <v>138</v>
      </c>
      <c r="B393" s="329" t="s">
        <v>384</v>
      </c>
      <c r="C393" s="330" t="s">
        <v>90</v>
      </c>
      <c r="D393" s="129" t="s">
        <v>91</v>
      </c>
      <c r="E393" s="176"/>
      <c r="F393" s="52"/>
      <c r="G393" s="28"/>
      <c r="H393" s="16" t="str">
        <f>IF(A393=0,H392,INDEX(調査対象選定!A:A,MATCH(A393,調査対象選定!B:B,0)))</f>
        <v>○</v>
      </c>
    </row>
    <row r="394" spans="1:8" s="6" customFormat="1" ht="65">
      <c r="A394" s="161" t="s">
        <v>139</v>
      </c>
      <c r="B394" s="319" t="s">
        <v>385</v>
      </c>
      <c r="C394" s="320" t="s">
        <v>90</v>
      </c>
      <c r="D394" s="200" t="s">
        <v>91</v>
      </c>
      <c r="E394" s="331" t="s">
        <v>140</v>
      </c>
      <c r="F394" s="47"/>
      <c r="G394" s="23"/>
      <c r="H394" s="16" t="str">
        <f>IF(A394=0,H393,INDEX(調査対象選定!A:A,MATCH(A394,調査対象選定!B:B,0)))</f>
        <v>○</v>
      </c>
    </row>
    <row r="395" spans="1:8" s="6" customFormat="1" ht="39">
      <c r="A395" s="168"/>
      <c r="B395" s="326" t="s">
        <v>386</v>
      </c>
      <c r="C395" s="332" t="s">
        <v>90</v>
      </c>
      <c r="D395" s="129" t="s">
        <v>91</v>
      </c>
      <c r="E395" s="130"/>
      <c r="F395" s="49"/>
      <c r="G395" s="25"/>
      <c r="H395" s="16" t="str">
        <f>IF(A395=0,H394,INDEX(調査対象選定!A:A,MATCH(A395,調査対象選定!B:B,0)))</f>
        <v>○</v>
      </c>
    </row>
    <row r="396" spans="1:8" s="6" customFormat="1" ht="65">
      <c r="A396" s="161" t="s">
        <v>141</v>
      </c>
      <c r="B396" s="319" t="s">
        <v>387</v>
      </c>
      <c r="C396" s="320" t="s">
        <v>90</v>
      </c>
      <c r="D396" s="200" t="s">
        <v>91</v>
      </c>
      <c r="E396" s="120"/>
      <c r="F396" s="67"/>
      <c r="G396" s="43"/>
      <c r="H396" s="16" t="str">
        <f>IF(A396=0,H395,INDEX(調査対象選定!A:A,MATCH(A396,調査対象選定!B:B,0)))</f>
        <v>○</v>
      </c>
    </row>
    <row r="397" spans="1:8" s="6" customFormat="1" ht="39">
      <c r="A397" s="168"/>
      <c r="B397" s="326" t="s">
        <v>388</v>
      </c>
      <c r="C397" s="332" t="s">
        <v>90</v>
      </c>
      <c r="D397" s="129" t="s">
        <v>91</v>
      </c>
      <c r="E397" s="130"/>
      <c r="F397" s="49"/>
      <c r="G397" s="25"/>
      <c r="H397" s="16" t="str">
        <f>IF(A397=0,H396,INDEX(調査対象選定!A:A,MATCH(A397,調査対象選定!B:B,0)))</f>
        <v>○</v>
      </c>
    </row>
    <row r="398" spans="1:8" s="6" customFormat="1" ht="65">
      <c r="A398" s="161" t="s">
        <v>142</v>
      </c>
      <c r="B398" s="319" t="s">
        <v>389</v>
      </c>
      <c r="C398" s="320" t="s">
        <v>90</v>
      </c>
      <c r="D398" s="200" t="s">
        <v>91</v>
      </c>
      <c r="E398" s="120"/>
      <c r="F398" s="67"/>
      <c r="G398" s="43"/>
      <c r="H398" s="16" t="str">
        <f>IF(A398=0,H397,INDEX(調査対象選定!A:A,MATCH(A398,調査対象選定!B:B,0)))</f>
        <v>○</v>
      </c>
    </row>
    <row r="399" spans="1:8" s="6" customFormat="1" ht="39">
      <c r="A399" s="168"/>
      <c r="B399" s="326" t="s">
        <v>390</v>
      </c>
      <c r="C399" s="332" t="s">
        <v>90</v>
      </c>
      <c r="D399" s="129" t="s">
        <v>91</v>
      </c>
      <c r="E399" s="130"/>
      <c r="F399" s="49"/>
      <c r="G399" s="25"/>
      <c r="H399" s="16" t="str">
        <f>IF(A399=0,H398,INDEX(調査対象選定!A:A,MATCH(A399,調査対象選定!B:B,0)))</f>
        <v>○</v>
      </c>
    </row>
    <row r="400" spans="1:8" s="6" customFormat="1" ht="65">
      <c r="A400" s="161" t="s">
        <v>143</v>
      </c>
      <c r="B400" s="319" t="s">
        <v>391</v>
      </c>
      <c r="C400" s="320" t="s">
        <v>90</v>
      </c>
      <c r="D400" s="200" t="s">
        <v>91</v>
      </c>
      <c r="E400" s="120"/>
      <c r="F400" s="67"/>
      <c r="G400" s="43"/>
      <c r="H400" s="16" t="str">
        <f>IF(A400=0,H399,INDEX(調査対象選定!A:A,MATCH(A400,調査対象選定!B:B,0)))</f>
        <v>○</v>
      </c>
    </row>
    <row r="401" spans="1:8" s="6" customFormat="1" ht="39">
      <c r="A401" s="168"/>
      <c r="B401" s="326" t="s">
        <v>392</v>
      </c>
      <c r="C401" s="332" t="s">
        <v>90</v>
      </c>
      <c r="D401" s="129" t="s">
        <v>91</v>
      </c>
      <c r="E401" s="130"/>
      <c r="F401" s="49"/>
      <c r="G401" s="25"/>
      <c r="H401" s="16" t="str">
        <f>IF(A401=0,H400,INDEX(調査対象選定!A:A,MATCH(A401,調査対象選定!B:B,0)))</f>
        <v>○</v>
      </c>
    </row>
    <row r="402" spans="1:8" s="6" customFormat="1" ht="65">
      <c r="A402" s="161" t="s">
        <v>144</v>
      </c>
      <c r="B402" s="319" t="s">
        <v>393</v>
      </c>
      <c r="C402" s="320" t="s">
        <v>90</v>
      </c>
      <c r="D402" s="200" t="s">
        <v>91</v>
      </c>
      <c r="E402" s="120"/>
      <c r="F402" s="67"/>
      <c r="G402" s="43"/>
      <c r="H402" s="16" t="str">
        <f>IF(A402=0,H401,INDEX(調査対象選定!A:A,MATCH(A402,調査対象選定!B:B,0)))</f>
        <v>○</v>
      </c>
    </row>
    <row r="403" spans="1:8" s="6" customFormat="1" ht="39">
      <c r="A403" s="168"/>
      <c r="B403" s="326" t="s">
        <v>388</v>
      </c>
      <c r="C403" s="332" t="s">
        <v>90</v>
      </c>
      <c r="D403" s="129" t="s">
        <v>91</v>
      </c>
      <c r="E403" s="130"/>
      <c r="F403" s="49"/>
      <c r="G403" s="25"/>
      <c r="H403" s="16" t="str">
        <f>IF(A403=0,H402,INDEX(調査対象選定!A:A,MATCH(A403,調査対象選定!B:B,0)))</f>
        <v>○</v>
      </c>
    </row>
    <row r="404" spans="1:8" s="6" customFormat="1" ht="65">
      <c r="A404" s="161" t="s">
        <v>145</v>
      </c>
      <c r="B404" s="319" t="s">
        <v>394</v>
      </c>
      <c r="C404" s="320" t="s">
        <v>90</v>
      </c>
      <c r="D404" s="200" t="s">
        <v>91</v>
      </c>
      <c r="E404" s="120"/>
      <c r="F404" s="67"/>
      <c r="G404" s="43"/>
      <c r="H404" s="16" t="str">
        <f>IF(A404=0,H403,INDEX(調査対象選定!A:A,MATCH(A404,調査対象選定!B:B,0)))</f>
        <v>○</v>
      </c>
    </row>
    <row r="405" spans="1:8" s="6" customFormat="1" ht="39">
      <c r="A405" s="168"/>
      <c r="B405" s="326" t="s">
        <v>392</v>
      </c>
      <c r="C405" s="332" t="s">
        <v>90</v>
      </c>
      <c r="D405" s="129" t="s">
        <v>91</v>
      </c>
      <c r="E405" s="130"/>
      <c r="F405" s="49"/>
      <c r="G405" s="25"/>
      <c r="H405" s="16" t="str">
        <f>IF(A405=0,H404,INDEX(調査対象選定!A:A,MATCH(A405,調査対象選定!B:B,0)))</f>
        <v>○</v>
      </c>
    </row>
    <row r="406" spans="1:8" s="6" customFormat="1" ht="65">
      <c r="A406" s="161" t="s">
        <v>146</v>
      </c>
      <c r="B406" s="319" t="s">
        <v>395</v>
      </c>
      <c r="C406" s="320" t="s">
        <v>90</v>
      </c>
      <c r="D406" s="200" t="s">
        <v>91</v>
      </c>
      <c r="E406" s="120"/>
      <c r="F406" s="67"/>
      <c r="G406" s="43"/>
      <c r="H406" s="16" t="str">
        <f>IF(A406=0,H405,INDEX(調査対象選定!A:A,MATCH(A406,調査対象選定!B:B,0)))</f>
        <v>○</v>
      </c>
    </row>
    <row r="407" spans="1:8" s="6" customFormat="1" ht="39">
      <c r="A407" s="163"/>
      <c r="B407" s="236" t="s">
        <v>396</v>
      </c>
      <c r="C407" s="322" t="s">
        <v>90</v>
      </c>
      <c r="D407" s="198" t="s">
        <v>91</v>
      </c>
      <c r="E407" s="141"/>
      <c r="F407" s="68"/>
      <c r="G407" s="44"/>
      <c r="H407" s="16" t="str">
        <f>IF(A407=0,H406,INDEX(調査対象選定!A:A,MATCH(A407,調査対象選定!B:B,0)))</f>
        <v>○</v>
      </c>
    </row>
    <row r="408" spans="1:8" s="6" customFormat="1" ht="26">
      <c r="A408" s="163"/>
      <c r="B408" s="236" t="s">
        <v>397</v>
      </c>
      <c r="C408" s="78" t="str">
        <f>IF(OR(C409=$J$1,C410=$J$1),$J$1,$I$1)</f>
        <v>□</v>
      </c>
      <c r="D408" s="71" t="s">
        <v>11</v>
      </c>
      <c r="E408" s="141"/>
      <c r="F408" s="68"/>
      <c r="G408" s="44"/>
      <c r="H408" s="16" t="str">
        <f>IF(A408=0,H407,INDEX(調査対象選定!A:A,MATCH(A408,調査対象選定!B:B,0)))</f>
        <v>○</v>
      </c>
    </row>
    <row r="409" spans="1:8" s="6" customFormat="1" ht="39">
      <c r="A409" s="163"/>
      <c r="B409" s="236" t="s">
        <v>376</v>
      </c>
      <c r="C409" s="322" t="s">
        <v>90</v>
      </c>
      <c r="D409" s="198" t="s">
        <v>91</v>
      </c>
      <c r="E409" s="141"/>
      <c r="F409" s="68"/>
      <c r="G409" s="44"/>
      <c r="H409" s="16" t="str">
        <f>IF(A409=0,H408,INDEX(調査対象選定!A:A,MATCH(A409,調査対象選定!B:B,0)))</f>
        <v>○</v>
      </c>
    </row>
    <row r="410" spans="1:8" s="6" customFormat="1" ht="39">
      <c r="A410" s="168"/>
      <c r="B410" s="326" t="s">
        <v>377</v>
      </c>
      <c r="C410" s="332" t="s">
        <v>90</v>
      </c>
      <c r="D410" s="129" t="s">
        <v>91</v>
      </c>
      <c r="E410" s="130" t="s">
        <v>133</v>
      </c>
      <c r="F410" s="49"/>
      <c r="G410" s="25"/>
      <c r="H410" s="16" t="str">
        <f>IF(A410=0,H409,INDEX(調査対象選定!A:A,MATCH(A410,調査対象選定!B:B,0)))</f>
        <v>○</v>
      </c>
    </row>
    <row r="411" spans="1:8" s="6" customFormat="1" ht="65">
      <c r="A411" s="161" t="s">
        <v>147</v>
      </c>
      <c r="B411" s="319" t="s">
        <v>398</v>
      </c>
      <c r="C411" s="320" t="s">
        <v>90</v>
      </c>
      <c r="D411" s="200" t="s">
        <v>91</v>
      </c>
      <c r="E411" s="120"/>
      <c r="F411" s="67"/>
      <c r="G411" s="43"/>
      <c r="H411" s="16" t="str">
        <f>IF(A411=0,H410,INDEX(調査対象選定!A:A,MATCH(A411,調査対象選定!B:B,0)))</f>
        <v>○</v>
      </c>
    </row>
    <row r="412" spans="1:8" s="6" customFormat="1" ht="39">
      <c r="A412" s="168"/>
      <c r="B412" s="326" t="s">
        <v>399</v>
      </c>
      <c r="C412" s="332" t="s">
        <v>90</v>
      </c>
      <c r="D412" s="129" t="s">
        <v>91</v>
      </c>
      <c r="E412" s="130"/>
      <c r="F412" s="49"/>
      <c r="G412" s="25"/>
      <c r="H412" s="16" t="str">
        <f>IF(A412=0,H411,INDEX(調査対象選定!A:A,MATCH(A412,調査対象選定!B:B,0)))</f>
        <v>○</v>
      </c>
    </row>
    <row r="413" spans="1:8" s="6" customFormat="1" ht="65">
      <c r="A413" s="161" t="s">
        <v>148</v>
      </c>
      <c r="B413" s="319" t="s">
        <v>400</v>
      </c>
      <c r="C413" s="320" t="s">
        <v>90</v>
      </c>
      <c r="D413" s="200" t="s">
        <v>91</v>
      </c>
      <c r="E413" s="120"/>
      <c r="F413" s="67"/>
      <c r="G413" s="43"/>
      <c r="H413" s="16" t="str">
        <f>IF(A413=0,H412,INDEX(調査対象選定!A:A,MATCH(A413,調査対象選定!B:B,0)))</f>
        <v>○</v>
      </c>
    </row>
    <row r="414" spans="1:8" s="6" customFormat="1" ht="39">
      <c r="A414" s="163"/>
      <c r="B414" s="236" t="s">
        <v>401</v>
      </c>
      <c r="C414" s="322" t="s">
        <v>90</v>
      </c>
      <c r="D414" s="198" t="s">
        <v>91</v>
      </c>
      <c r="E414" s="141"/>
      <c r="F414" s="68"/>
      <c r="G414" s="44"/>
      <c r="H414" s="16" t="str">
        <f>IF(A414=0,H413,INDEX(調査対象選定!A:A,MATCH(A414,調査対象選定!B:B,0)))</f>
        <v>○</v>
      </c>
    </row>
    <row r="415" spans="1:8" s="6" customFormat="1" ht="26">
      <c r="A415" s="163"/>
      <c r="B415" s="236" t="s">
        <v>397</v>
      </c>
      <c r="C415" s="78" t="str">
        <f>IF(OR(C416=$J$1,C417=$J$1),$J$1,$I$1)</f>
        <v>□</v>
      </c>
      <c r="D415" s="71" t="s">
        <v>11</v>
      </c>
      <c r="E415" s="141"/>
      <c r="F415" s="68"/>
      <c r="G415" s="44"/>
      <c r="H415" s="16" t="str">
        <f>IF(A415=0,H414,INDEX(調査対象選定!A:A,MATCH(A415,調査対象選定!B:B,0)))</f>
        <v>○</v>
      </c>
    </row>
    <row r="416" spans="1:8" s="6" customFormat="1" ht="39">
      <c r="A416" s="163"/>
      <c r="B416" s="236" t="s">
        <v>376</v>
      </c>
      <c r="C416" s="322" t="s">
        <v>90</v>
      </c>
      <c r="D416" s="198" t="s">
        <v>91</v>
      </c>
      <c r="E416" s="141"/>
      <c r="F416" s="68"/>
      <c r="G416" s="44"/>
      <c r="H416" s="16" t="str">
        <f>IF(A416=0,H415,INDEX(調査対象選定!A:A,MATCH(A416,調査対象選定!B:B,0)))</f>
        <v>○</v>
      </c>
    </row>
    <row r="417" spans="1:8" s="6" customFormat="1" ht="39">
      <c r="A417" s="168"/>
      <c r="B417" s="326" t="s">
        <v>377</v>
      </c>
      <c r="C417" s="332" t="s">
        <v>90</v>
      </c>
      <c r="D417" s="129" t="s">
        <v>91</v>
      </c>
      <c r="E417" s="130" t="s">
        <v>133</v>
      </c>
      <c r="F417" s="49"/>
      <c r="G417" s="25"/>
      <c r="H417" s="16" t="str">
        <f>IF(A417=0,H416,INDEX(調査対象選定!A:A,MATCH(A417,調査対象選定!B:B,0)))</f>
        <v>○</v>
      </c>
    </row>
    <row r="418" spans="1:8" s="6" customFormat="1" ht="65">
      <c r="A418" s="161" t="s">
        <v>149</v>
      </c>
      <c r="B418" s="319" t="s">
        <v>402</v>
      </c>
      <c r="C418" s="320" t="s">
        <v>90</v>
      </c>
      <c r="D418" s="200" t="s">
        <v>91</v>
      </c>
      <c r="E418" s="120"/>
      <c r="F418" s="67"/>
      <c r="G418" s="43"/>
      <c r="H418" s="16" t="str">
        <f>IF(A418=0,H417,INDEX(調査対象選定!A:A,MATCH(A418,調査対象選定!B:B,0)))</f>
        <v>○</v>
      </c>
    </row>
    <row r="419" spans="1:8" s="6" customFormat="1" ht="39">
      <c r="A419" s="163"/>
      <c r="B419" s="236" t="s">
        <v>403</v>
      </c>
      <c r="C419" s="322" t="s">
        <v>90</v>
      </c>
      <c r="D419" s="198" t="s">
        <v>91</v>
      </c>
      <c r="E419" s="141"/>
      <c r="F419" s="68"/>
      <c r="G419" s="44"/>
      <c r="H419" s="16" t="str">
        <f>IF(A419=0,H418,INDEX(調査対象選定!A:A,MATCH(A419,調査対象選定!B:B,0)))</f>
        <v>○</v>
      </c>
    </row>
    <row r="420" spans="1:8" s="6" customFormat="1" ht="26">
      <c r="A420" s="163"/>
      <c r="B420" s="236" t="s">
        <v>397</v>
      </c>
      <c r="C420" s="78" t="str">
        <f>IF(OR(C421=$J$1,C422=$J$1),$J$1,$I$1)</f>
        <v>□</v>
      </c>
      <c r="D420" s="71" t="s">
        <v>11</v>
      </c>
      <c r="E420" s="141"/>
      <c r="F420" s="68"/>
      <c r="G420" s="44"/>
      <c r="H420" s="16" t="str">
        <f>IF(A420=0,H419,INDEX(調査対象選定!A:A,MATCH(A420,調査対象選定!B:B,0)))</f>
        <v>○</v>
      </c>
    </row>
    <row r="421" spans="1:8" s="6" customFormat="1" ht="39">
      <c r="A421" s="163"/>
      <c r="B421" s="236" t="s">
        <v>376</v>
      </c>
      <c r="C421" s="322" t="s">
        <v>90</v>
      </c>
      <c r="D421" s="198" t="s">
        <v>91</v>
      </c>
      <c r="E421" s="141"/>
      <c r="F421" s="68"/>
      <c r="G421" s="44"/>
      <c r="H421" s="16" t="str">
        <f>IF(A421=0,H420,INDEX(調査対象選定!A:A,MATCH(A421,調査対象選定!B:B,0)))</f>
        <v>○</v>
      </c>
    </row>
    <row r="422" spans="1:8" s="6" customFormat="1" ht="39">
      <c r="A422" s="168"/>
      <c r="B422" s="326" t="s">
        <v>377</v>
      </c>
      <c r="C422" s="332" t="s">
        <v>90</v>
      </c>
      <c r="D422" s="129" t="s">
        <v>91</v>
      </c>
      <c r="E422" s="130" t="s">
        <v>133</v>
      </c>
      <c r="F422" s="49"/>
      <c r="G422" s="25"/>
      <c r="H422" s="16" t="str">
        <f>IF(A422=0,H421,INDEX(調査対象選定!A:A,MATCH(A422,調査対象選定!B:B,0)))</f>
        <v>○</v>
      </c>
    </row>
    <row r="423" spans="1:8" s="6" customFormat="1" ht="65">
      <c r="A423" s="161" t="s">
        <v>150</v>
      </c>
      <c r="B423" s="319" t="s">
        <v>404</v>
      </c>
      <c r="C423" s="320" t="s">
        <v>90</v>
      </c>
      <c r="D423" s="200" t="s">
        <v>91</v>
      </c>
      <c r="E423" s="120"/>
      <c r="F423" s="67"/>
      <c r="G423" s="43"/>
      <c r="H423" s="16" t="str">
        <f>IF(A423=0,H422,INDEX(調査対象選定!A:A,MATCH(A423,調査対象選定!B:B,0)))</f>
        <v>○</v>
      </c>
    </row>
    <row r="424" spans="1:8" s="6" customFormat="1" ht="52">
      <c r="A424" s="168"/>
      <c r="B424" s="326" t="s">
        <v>480</v>
      </c>
      <c r="C424" s="332" t="s">
        <v>90</v>
      </c>
      <c r="D424" s="129" t="s">
        <v>91</v>
      </c>
      <c r="E424" s="130"/>
      <c r="F424" s="49"/>
      <c r="G424" s="25"/>
      <c r="H424" s="16" t="str">
        <f>IF(A424=0,H423,INDEX(調査対象選定!A:A,MATCH(A424,調査対象選定!B:B,0)))</f>
        <v>○</v>
      </c>
    </row>
    <row r="425" spans="1:8" s="6" customFormat="1" ht="65">
      <c r="A425" s="161" t="s">
        <v>151</v>
      </c>
      <c r="B425" s="319" t="s">
        <v>405</v>
      </c>
      <c r="C425" s="320" t="s">
        <v>90</v>
      </c>
      <c r="D425" s="200" t="s">
        <v>91</v>
      </c>
      <c r="E425" s="120"/>
      <c r="F425" s="67"/>
      <c r="G425" s="43"/>
      <c r="H425" s="16" t="str">
        <f>IF(A425=0,H424,INDEX(調査対象選定!A:A,MATCH(A425,調査対象選定!B:B,0)))</f>
        <v>○</v>
      </c>
    </row>
    <row r="426" spans="1:8" s="6" customFormat="1" ht="39">
      <c r="A426" s="163"/>
      <c r="B426" s="236" t="s">
        <v>406</v>
      </c>
      <c r="C426" s="322" t="s">
        <v>90</v>
      </c>
      <c r="D426" s="198" t="s">
        <v>91</v>
      </c>
      <c r="E426" s="141"/>
      <c r="F426" s="68"/>
      <c r="G426" s="44"/>
      <c r="H426" s="16" t="str">
        <f>IF(A426=0,H425,INDEX(調査対象選定!A:A,MATCH(A426,調査対象選定!B:B,0)))</f>
        <v>○</v>
      </c>
    </row>
    <row r="427" spans="1:8" s="6" customFormat="1" ht="26">
      <c r="A427" s="163"/>
      <c r="B427" s="236" t="s">
        <v>397</v>
      </c>
      <c r="C427" s="78" t="str">
        <f>IF(OR(C428=$J$1,C429=$J$1),$J$1,$I$1)</f>
        <v>□</v>
      </c>
      <c r="D427" s="71" t="s">
        <v>11</v>
      </c>
      <c r="E427" s="141"/>
      <c r="F427" s="68"/>
      <c r="G427" s="44"/>
      <c r="H427" s="16" t="str">
        <f>IF(A427=0,H426,INDEX(調査対象選定!A:A,MATCH(A427,調査対象選定!B:B,0)))</f>
        <v>○</v>
      </c>
    </row>
    <row r="428" spans="1:8" s="6" customFormat="1" ht="39">
      <c r="A428" s="163"/>
      <c r="B428" s="236" t="s">
        <v>376</v>
      </c>
      <c r="C428" s="322" t="s">
        <v>90</v>
      </c>
      <c r="D428" s="198" t="s">
        <v>91</v>
      </c>
      <c r="E428" s="141"/>
      <c r="F428" s="68"/>
      <c r="G428" s="44"/>
      <c r="H428" s="16" t="str">
        <f>IF(A428=0,H427,INDEX(調査対象選定!A:A,MATCH(A428,調査対象選定!B:B,0)))</f>
        <v>○</v>
      </c>
    </row>
    <row r="429" spans="1:8" s="6" customFormat="1" ht="39">
      <c r="A429" s="168"/>
      <c r="B429" s="326" t="s">
        <v>377</v>
      </c>
      <c r="C429" s="332" t="s">
        <v>90</v>
      </c>
      <c r="D429" s="129" t="s">
        <v>91</v>
      </c>
      <c r="E429" s="130" t="s">
        <v>133</v>
      </c>
      <c r="F429" s="49"/>
      <c r="G429" s="25"/>
      <c r="H429" s="16" t="str">
        <f>IF(A429=0,H428,INDEX(調査対象選定!A:A,MATCH(A429,調査対象選定!B:B,0)))</f>
        <v>○</v>
      </c>
    </row>
    <row r="430" spans="1:8" s="6" customFormat="1" ht="65">
      <c r="A430" s="161" t="s">
        <v>152</v>
      </c>
      <c r="B430" s="319" t="s">
        <v>407</v>
      </c>
      <c r="C430" s="320" t="s">
        <v>90</v>
      </c>
      <c r="D430" s="200" t="s">
        <v>91</v>
      </c>
      <c r="E430" s="120"/>
      <c r="F430" s="67"/>
      <c r="G430" s="43"/>
      <c r="H430" s="16" t="str">
        <f>IF(A430=0,H429,INDEX(調査対象選定!A:A,MATCH(A430,調査対象選定!B:B,0)))</f>
        <v>○</v>
      </c>
    </row>
    <row r="431" spans="1:8" s="6" customFormat="1" ht="39">
      <c r="A431" s="163"/>
      <c r="B431" s="318" t="s">
        <v>481</v>
      </c>
      <c r="C431" s="322" t="s">
        <v>90</v>
      </c>
      <c r="D431" s="198" t="s">
        <v>91</v>
      </c>
      <c r="E431" s="141"/>
      <c r="F431" s="68"/>
      <c r="G431" s="44"/>
      <c r="H431" s="16" t="str">
        <f>IF(A431=0,H430,INDEX(調査対象選定!A:A,MATCH(A431,調査対象選定!B:B,0)))</f>
        <v>○</v>
      </c>
    </row>
    <row r="432" spans="1:8" s="6" customFormat="1" ht="26">
      <c r="A432" s="163"/>
      <c r="B432" s="318" t="s">
        <v>397</v>
      </c>
      <c r="C432" s="78" t="str">
        <f>IF(OR(C433=$J$1,C434=$J$1),$J$1,$I$1)</f>
        <v>□</v>
      </c>
      <c r="D432" s="71" t="s">
        <v>11</v>
      </c>
      <c r="E432" s="141"/>
      <c r="F432" s="68"/>
      <c r="G432" s="44"/>
      <c r="H432" s="16" t="str">
        <f>IF(A432=0,H431,INDEX(調査対象選定!A:A,MATCH(A432,調査対象選定!B:B,0)))</f>
        <v>○</v>
      </c>
    </row>
    <row r="433" spans="1:8" s="6" customFormat="1" ht="39">
      <c r="A433" s="163"/>
      <c r="B433" s="236" t="s">
        <v>376</v>
      </c>
      <c r="C433" s="322" t="s">
        <v>90</v>
      </c>
      <c r="D433" s="198" t="s">
        <v>91</v>
      </c>
      <c r="E433" s="141"/>
      <c r="F433" s="68"/>
      <c r="G433" s="44"/>
      <c r="H433" s="16" t="str">
        <f>IF(A433=0,H432,INDEX(調査対象選定!A:A,MATCH(A433,調査対象選定!B:B,0)))</f>
        <v>○</v>
      </c>
    </row>
    <row r="434" spans="1:8" s="6" customFormat="1" ht="39">
      <c r="A434" s="168"/>
      <c r="B434" s="326" t="s">
        <v>377</v>
      </c>
      <c r="C434" s="332" t="s">
        <v>90</v>
      </c>
      <c r="D434" s="129" t="s">
        <v>91</v>
      </c>
      <c r="E434" s="130" t="s">
        <v>133</v>
      </c>
      <c r="F434" s="49"/>
      <c r="G434" s="25"/>
      <c r="H434" s="16" t="str">
        <f>IF(A434=0,H433,INDEX(調査対象選定!A:A,MATCH(A434,調査対象選定!B:B,0)))</f>
        <v>○</v>
      </c>
    </row>
    <row r="435" spans="1:8" s="6" customFormat="1" ht="65">
      <c r="A435" s="161" t="s">
        <v>153</v>
      </c>
      <c r="B435" s="319" t="s">
        <v>408</v>
      </c>
      <c r="C435" s="320" t="s">
        <v>90</v>
      </c>
      <c r="D435" s="200" t="s">
        <v>91</v>
      </c>
      <c r="E435" s="120"/>
      <c r="F435" s="67"/>
      <c r="G435" s="43"/>
      <c r="H435" s="16" t="str">
        <f>IF(A435=0,H434,INDEX(調査対象選定!A:A,MATCH(A435,調査対象選定!B:B,0)))</f>
        <v>○</v>
      </c>
    </row>
    <row r="436" spans="1:8" s="6" customFormat="1" ht="39">
      <c r="A436" s="163"/>
      <c r="B436" s="318" t="s">
        <v>481</v>
      </c>
      <c r="C436" s="322" t="s">
        <v>90</v>
      </c>
      <c r="D436" s="198" t="s">
        <v>91</v>
      </c>
      <c r="E436" s="141"/>
      <c r="F436" s="68"/>
      <c r="G436" s="44"/>
      <c r="H436" s="16" t="str">
        <f>IF(A436=0,H435,INDEX(調査対象選定!A:A,MATCH(A436,調査対象選定!B:B,0)))</f>
        <v>○</v>
      </c>
    </row>
    <row r="437" spans="1:8" s="6" customFormat="1" ht="26">
      <c r="A437" s="163"/>
      <c r="B437" s="318" t="s">
        <v>397</v>
      </c>
      <c r="C437" s="78" t="str">
        <f>IF(OR(C438=$J$1,C439=$J$1),$J$1,$I$1)</f>
        <v>□</v>
      </c>
      <c r="D437" s="71" t="s">
        <v>11</v>
      </c>
      <c r="E437" s="141"/>
      <c r="F437" s="68"/>
      <c r="G437" s="44"/>
      <c r="H437" s="16" t="str">
        <f>IF(A437=0,H436,INDEX(調査対象選定!A:A,MATCH(A437,調査対象選定!B:B,0)))</f>
        <v>○</v>
      </c>
    </row>
    <row r="438" spans="1:8" s="6" customFormat="1" ht="39">
      <c r="A438" s="163"/>
      <c r="B438" s="236" t="s">
        <v>376</v>
      </c>
      <c r="C438" s="322" t="s">
        <v>90</v>
      </c>
      <c r="D438" s="198" t="s">
        <v>91</v>
      </c>
      <c r="E438" s="141"/>
      <c r="F438" s="68"/>
      <c r="G438" s="44"/>
      <c r="H438" s="16" t="str">
        <f>IF(A438=0,H437,INDEX(調査対象選定!A:A,MATCH(A438,調査対象選定!B:B,0)))</f>
        <v>○</v>
      </c>
    </row>
    <row r="439" spans="1:8" s="6" customFormat="1" ht="39">
      <c r="A439" s="168"/>
      <c r="B439" s="326" t="s">
        <v>377</v>
      </c>
      <c r="C439" s="332" t="s">
        <v>90</v>
      </c>
      <c r="D439" s="129" t="s">
        <v>91</v>
      </c>
      <c r="E439" s="130" t="s">
        <v>133</v>
      </c>
      <c r="F439" s="49"/>
      <c r="G439" s="25"/>
      <c r="H439" s="16" t="str">
        <f>IF(A439=0,H438,INDEX(調査対象選定!A:A,MATCH(A439,調査対象選定!B:B,0)))</f>
        <v>○</v>
      </c>
    </row>
    <row r="440" spans="1:8" ht="14">
      <c r="A440" s="333" t="s">
        <v>427</v>
      </c>
      <c r="B440" s="333"/>
      <c r="C440" s="334"/>
      <c r="D440" s="334"/>
      <c r="E440" s="335"/>
    </row>
  </sheetData>
  <sheetProtection sheet="1" objects="1" scenarios="1"/>
  <autoFilter ref="A2:H439" xr:uid="{00000000-0009-0000-0000-000000000000}"/>
  <mergeCells count="109">
    <mergeCell ref="A425:A429"/>
    <mergeCell ref="A430:A434"/>
    <mergeCell ref="A435:A439"/>
    <mergeCell ref="A404:A405"/>
    <mergeCell ref="A406:A410"/>
    <mergeCell ref="A411:A412"/>
    <mergeCell ref="A413:A417"/>
    <mergeCell ref="A418:A422"/>
    <mergeCell ref="A423:A424"/>
    <mergeCell ref="A376:A390"/>
    <mergeCell ref="A394:A395"/>
    <mergeCell ref="A396:A397"/>
    <mergeCell ref="A398:A399"/>
    <mergeCell ref="A400:A401"/>
    <mergeCell ref="A402:A403"/>
    <mergeCell ref="A139:A142"/>
    <mergeCell ref="A149:A151"/>
    <mergeCell ref="A152:A153"/>
    <mergeCell ref="A154:A156"/>
    <mergeCell ref="A157:A159"/>
    <mergeCell ref="A160:A162"/>
    <mergeCell ref="A171:A173"/>
    <mergeCell ref="A196:A197"/>
    <mergeCell ref="A143:A145"/>
    <mergeCell ref="A146:A148"/>
    <mergeCell ref="A198:A200"/>
    <mergeCell ref="A163:A164"/>
    <mergeCell ref="A165:A166"/>
    <mergeCell ref="A167:A170"/>
    <mergeCell ref="A174:A177"/>
    <mergeCell ref="A178:A182"/>
    <mergeCell ref="A183:A186"/>
    <mergeCell ref="A187:A191"/>
    <mergeCell ref="A4:A6"/>
    <mergeCell ref="A34:A37"/>
    <mergeCell ref="A38:A39"/>
    <mergeCell ref="E38:E39"/>
    <mergeCell ref="A40:A41"/>
    <mergeCell ref="A25:A26"/>
    <mergeCell ref="A7:A24"/>
    <mergeCell ref="A134:A136"/>
    <mergeCell ref="A137:A138"/>
    <mergeCell ref="A82:A87"/>
    <mergeCell ref="A88:A93"/>
    <mergeCell ref="A94:A100"/>
    <mergeCell ref="A101:A107"/>
    <mergeCell ref="A108:A114"/>
    <mergeCell ref="A115:A121"/>
    <mergeCell ref="A122:A126"/>
    <mergeCell ref="A127:A130"/>
    <mergeCell ref="A131:A133"/>
    <mergeCell ref="A70:A75"/>
    <mergeCell ref="A49:A55"/>
    <mergeCell ref="A56:A58"/>
    <mergeCell ref="A59:A61"/>
    <mergeCell ref="A62:A65"/>
    <mergeCell ref="A66:A69"/>
    <mergeCell ref="A76:A81"/>
    <mergeCell ref="A27:A28"/>
    <mergeCell ref="A42:A48"/>
    <mergeCell ref="A29:A32"/>
    <mergeCell ref="A278:A281"/>
    <mergeCell ref="A192:A195"/>
    <mergeCell ref="A215:A224"/>
    <mergeCell ref="A225:A227"/>
    <mergeCell ref="A201:A206"/>
    <mergeCell ref="A239:A244"/>
    <mergeCell ref="A255:A266"/>
    <mergeCell ref="A273:A277"/>
    <mergeCell ref="A245:A247"/>
    <mergeCell ref="A248:A254"/>
    <mergeCell ref="A267:A272"/>
    <mergeCell ref="A207:A214"/>
    <mergeCell ref="A236:A238"/>
    <mergeCell ref="A228:A235"/>
    <mergeCell ref="A330:A331"/>
    <mergeCell ref="A344:A346"/>
    <mergeCell ref="A282:A285"/>
    <mergeCell ref="A286:A291"/>
    <mergeCell ref="A302:A309"/>
    <mergeCell ref="A310:A315"/>
    <mergeCell ref="A320:A324"/>
    <mergeCell ref="A292:A296"/>
    <mergeCell ref="A297:A301"/>
    <mergeCell ref="A316:A319"/>
    <mergeCell ref="A325:A329"/>
    <mergeCell ref="A332:A336"/>
    <mergeCell ref="A365:A368"/>
    <mergeCell ref="A369:A375"/>
    <mergeCell ref="E369:E372"/>
    <mergeCell ref="A348:A349"/>
    <mergeCell ref="A350:A354"/>
    <mergeCell ref="A355:A357"/>
    <mergeCell ref="A358:A364"/>
    <mergeCell ref="A337:A338"/>
    <mergeCell ref="A339:A340"/>
    <mergeCell ref="A341:A343"/>
    <mergeCell ref="F38:F39"/>
    <mergeCell ref="F369:F372"/>
    <mergeCell ref="G38:G39"/>
    <mergeCell ref="G369:G372"/>
    <mergeCell ref="F326:F329"/>
    <mergeCell ref="G326:G329"/>
    <mergeCell ref="F317:F319"/>
    <mergeCell ref="G317:G319"/>
    <mergeCell ref="C8:C12"/>
    <mergeCell ref="D8:D12"/>
    <mergeCell ref="E326:E329"/>
    <mergeCell ref="E317:E319"/>
  </mergeCells>
  <phoneticPr fontId="23"/>
  <conditionalFormatting sqref="A3:E439">
    <cfRule type="expression" dxfId="17" priority="4">
      <formula>AND($H3&lt;&gt;$L$1,$C3=$I$1)</formula>
    </cfRule>
  </conditionalFormatting>
  <conditionalFormatting sqref="C13:D13">
    <cfRule type="expression" dxfId="16" priority="80">
      <formula>AND($C14=$J$1,$C15=$J$1,$C16=$J$1,$C22=$J$1)</formula>
    </cfRule>
  </conditionalFormatting>
  <conditionalFormatting sqref="C16:D16">
    <cfRule type="expression" dxfId="15" priority="76">
      <formula>AND($C17=$J$1,$C18=$J$1,$C19=$J$1,$C20=$J$1,$C21=$J$1)</formula>
    </cfRule>
  </conditionalFormatting>
  <conditionalFormatting sqref="C44:D44 C317:D317 C358:D358 C408:D408 C415:D415 C420:D420 C427:D427 C432:D432 C437:D437">
    <cfRule type="expression" dxfId="14" priority="73">
      <formula>OR($C45=$J$1,$C46=$J$1)</formula>
    </cfRule>
  </conditionalFormatting>
  <conditionalFormatting sqref="C51:D51">
    <cfRule type="expression" dxfId="13" priority="70">
      <formula>OR($C52=$J$1,$C53=$J$1)</formula>
    </cfRule>
  </conditionalFormatting>
  <conditionalFormatting sqref="C72:D72 C326:D326 C369:D369">
    <cfRule type="expression" dxfId="12" priority="67">
      <formula>OR($C73=$J$1,$C74=$J$1,$C75=$J$1)</formula>
    </cfRule>
  </conditionalFormatting>
  <conditionalFormatting sqref="C78:D78">
    <cfRule type="expression" dxfId="11" priority="64">
      <formula>OR($C79=$J$1,$C80=$J$1,$C81=$J$1)</formula>
    </cfRule>
  </conditionalFormatting>
  <conditionalFormatting sqref="C84:D84">
    <cfRule type="expression" dxfId="10" priority="60">
      <formula>OR($C85=$J$1,$C86=$J$1,$C87=$J$1)</formula>
    </cfRule>
  </conditionalFormatting>
  <conditionalFormatting sqref="C90:D90">
    <cfRule type="expression" dxfId="9" priority="56">
      <formula>OR($C91=$J$1,$C92=$J$1,$C93=$J$1)</formula>
    </cfRule>
  </conditionalFormatting>
  <conditionalFormatting sqref="C96:D96">
    <cfRule type="expression" dxfId="8" priority="52">
      <formula>OR($C97=$J$1,$C98=$J$1,$C99=$J$1)</formula>
    </cfRule>
  </conditionalFormatting>
  <conditionalFormatting sqref="C103:D103">
    <cfRule type="expression" dxfId="7" priority="48">
      <formula>OR($C104=$J$1,$C105=$J$1,$C106=$J$1)</formula>
    </cfRule>
  </conditionalFormatting>
  <conditionalFormatting sqref="C110:D110">
    <cfRule type="expression" dxfId="6" priority="44">
      <formula>OR($C111=$J$1,$C112=$J$1,$C113=$J$1)</formula>
    </cfRule>
  </conditionalFormatting>
  <conditionalFormatting sqref="C117:D117">
    <cfRule type="expression" dxfId="5" priority="40">
      <formula>OR($C118=$J$1,$C119=$J$1,$C120=$J$1)</formula>
    </cfRule>
  </conditionalFormatting>
  <conditionalFormatting sqref="C384:D384">
    <cfRule type="expression" dxfId="4" priority="36">
      <formula>AND($C385=$J$1,$C386=$J$1,$C387=$J$1)</formula>
    </cfRule>
  </conditionalFormatting>
  <conditionalFormatting sqref="C3:D439">
    <cfRule type="expression" dxfId="3" priority="1">
      <formula>$C3=$J$1</formula>
    </cfRule>
  </conditionalFormatting>
  <conditionalFormatting sqref="C3:C439">
    <cfRule type="expression" dxfId="2" priority="2">
      <formula>$C3=$K$1</formula>
    </cfRule>
  </conditionalFormatting>
  <conditionalFormatting sqref="D3:D439">
    <cfRule type="expression" dxfId="1" priority="3">
      <formula>$C3=$K$1</formula>
    </cfRule>
  </conditionalFormatting>
  <conditionalFormatting sqref="F3:G439">
    <cfRule type="expression" dxfId="0" priority="23">
      <formula>OR($F3=$M$1,$F3=$N$1)</formula>
    </cfRule>
  </conditionalFormatting>
  <dataValidations count="4">
    <dataValidation type="list" allowBlank="1" showInputMessage="1" sqref="G1" xr:uid="{00000000-0002-0000-0000-000000000000}">
      <formula1>$I$3</formula1>
    </dataValidation>
    <dataValidation type="list" allowBlank="1" showInputMessage="1" sqref="F330:F439 F320:F326 F3:F317" xr:uid="{00000000-0002-0000-0000-000001000000}">
      <formula1>$L$1:$P$1</formula1>
    </dataValidation>
    <dataValidation type="list" allowBlank="1" showInputMessage="1" sqref="C2:C8 C13:C41" xr:uid="{00000000-0002-0000-0000-000002000000}">
      <formula1>$I$1:$J$1</formula1>
    </dataValidation>
    <dataValidation type="list" allowBlank="1" showInputMessage="1" sqref="C42:C439" xr:uid="{00000000-0002-0000-0000-000003000000}">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6"/>
  <sheetViews>
    <sheetView workbookViewId="0">
      <pane ySplit="1" topLeftCell="A2" activePane="bottomLeft" state="frozen"/>
      <selection pane="bottomLeft" activeCell="A2" sqref="A2"/>
    </sheetView>
  </sheetViews>
  <sheetFormatPr defaultRowHeight="13"/>
  <cols>
    <col min="1" max="1" width="10.453125" customWidth="1"/>
    <col min="2" max="2" width="35.90625" bestFit="1" customWidth="1"/>
  </cols>
  <sheetData>
    <row r="1" spans="1:6">
      <c r="A1" t="s">
        <v>428</v>
      </c>
      <c r="B1" t="s">
        <v>0</v>
      </c>
      <c r="C1" t="s">
        <v>430</v>
      </c>
      <c r="D1" t="s">
        <v>431</v>
      </c>
      <c r="E1" t="str">
        <f>'301介護福祉施設サービス'!L1</f>
        <v>○</v>
      </c>
      <c r="F1" s="42" t="s">
        <v>482</v>
      </c>
    </row>
    <row r="2" spans="1:6">
      <c r="A2" s="18" t="s">
        <v>429</v>
      </c>
      <c r="B2" t="s">
        <v>92</v>
      </c>
      <c r="C2">
        <f>MATCH(B2,'301介護福祉施設サービス'!A:A,0)</f>
        <v>3</v>
      </c>
      <c r="D2" s="19">
        <f>C3-1</f>
        <v>3</v>
      </c>
      <c r="F2" s="42" t="s">
        <v>483</v>
      </c>
    </row>
    <row r="3" spans="1:6" ht="13.25" customHeight="1">
      <c r="A3" s="18" t="s">
        <v>429</v>
      </c>
      <c r="B3" t="s">
        <v>93</v>
      </c>
      <c r="C3">
        <f>MATCH(B3,'301介護福祉施設サービス'!A:A,0)</f>
        <v>4</v>
      </c>
      <c r="D3" s="19">
        <f t="shared" ref="D3:D67" si="0">C4-1</f>
        <v>6</v>
      </c>
      <c r="F3" s="42" t="s">
        <v>484</v>
      </c>
    </row>
    <row r="4" spans="1:6">
      <c r="A4" s="18" t="s">
        <v>429</v>
      </c>
      <c r="B4" t="s">
        <v>455</v>
      </c>
      <c r="C4">
        <f>MATCH(B4,'301介護福祉施設サービス'!A:A,0)</f>
        <v>7</v>
      </c>
      <c r="D4" s="19">
        <f t="shared" si="0"/>
        <v>24</v>
      </c>
      <c r="F4" s="42" t="s">
        <v>485</v>
      </c>
    </row>
    <row r="5" spans="1:6">
      <c r="A5" s="18" t="s">
        <v>429</v>
      </c>
      <c r="B5" t="s">
        <v>456</v>
      </c>
      <c r="C5">
        <f>MATCH(B5,'301介護福祉施設サービス'!A:A,0)</f>
        <v>25</v>
      </c>
      <c r="D5" s="19">
        <f t="shared" si="0"/>
        <v>26</v>
      </c>
      <c r="F5" s="42" t="s">
        <v>486</v>
      </c>
    </row>
    <row r="6" spans="1:6">
      <c r="A6" s="18" t="s">
        <v>429</v>
      </c>
      <c r="B6" t="s">
        <v>8</v>
      </c>
      <c r="C6">
        <f>MATCH(B6,'301介護福祉施設サービス'!A:A,0)</f>
        <v>27</v>
      </c>
      <c r="D6" s="19">
        <f t="shared" si="0"/>
        <v>28</v>
      </c>
      <c r="F6" s="42" t="s">
        <v>487</v>
      </c>
    </row>
    <row r="7" spans="1:6">
      <c r="A7" s="18" t="s">
        <v>429</v>
      </c>
      <c r="B7" t="s">
        <v>7</v>
      </c>
      <c r="C7">
        <f>MATCH(B7,'301介護福祉施設サービス'!A:A,0)</f>
        <v>29</v>
      </c>
      <c r="D7" s="19">
        <f t="shared" si="0"/>
        <v>32</v>
      </c>
      <c r="F7" s="42" t="s">
        <v>488</v>
      </c>
    </row>
    <row r="8" spans="1:6">
      <c r="A8" s="18" t="s">
        <v>429</v>
      </c>
      <c r="B8" t="s">
        <v>9</v>
      </c>
      <c r="C8">
        <f>MATCH(B8,'301介護福祉施設サービス'!A:A,0)</f>
        <v>33</v>
      </c>
      <c r="D8" s="19">
        <f t="shared" si="0"/>
        <v>33</v>
      </c>
    </row>
    <row r="9" spans="1:6">
      <c r="A9" s="18" t="s">
        <v>429</v>
      </c>
      <c r="B9" t="s">
        <v>94</v>
      </c>
      <c r="C9">
        <f>MATCH(B9,'301介護福祉施設サービス'!A:A,0)</f>
        <v>34</v>
      </c>
      <c r="D9" s="19">
        <f t="shared" si="0"/>
        <v>37</v>
      </c>
    </row>
    <row r="10" spans="1:6">
      <c r="A10" s="18" t="s">
        <v>429</v>
      </c>
      <c r="B10" t="s">
        <v>95</v>
      </c>
      <c r="C10">
        <f>MATCH(B10,'301介護福祉施設サービス'!A:A,0)</f>
        <v>38</v>
      </c>
      <c r="D10" s="19">
        <f t="shared" si="0"/>
        <v>39</v>
      </c>
    </row>
    <row r="11" spans="1:6">
      <c r="A11" s="18" t="s">
        <v>429</v>
      </c>
      <c r="B11" t="s">
        <v>97</v>
      </c>
      <c r="C11">
        <f>MATCH(B11,'301介護福祉施設サービス'!A:A,0)</f>
        <v>40</v>
      </c>
      <c r="D11" s="19">
        <f t="shared" si="0"/>
        <v>41</v>
      </c>
    </row>
    <row r="12" spans="1:6">
      <c r="A12" s="18" t="s">
        <v>429</v>
      </c>
      <c r="B12" t="s">
        <v>10</v>
      </c>
      <c r="C12">
        <f>MATCH(B12,'301介護福祉施設サービス'!A:A,0)</f>
        <v>42</v>
      </c>
      <c r="D12" s="19">
        <f t="shared" si="0"/>
        <v>48</v>
      </c>
    </row>
    <row r="13" spans="1:6">
      <c r="A13" s="18" t="s">
        <v>429</v>
      </c>
      <c r="B13" t="s">
        <v>14</v>
      </c>
      <c r="C13">
        <f>MATCH(B13,'301介護福祉施設サービス'!A:A,0)</f>
        <v>49</v>
      </c>
      <c r="D13" s="19">
        <f t="shared" si="0"/>
        <v>55</v>
      </c>
    </row>
    <row r="14" spans="1:6" ht="13.25" customHeight="1">
      <c r="A14" s="18" t="s">
        <v>429</v>
      </c>
      <c r="B14" t="s">
        <v>15</v>
      </c>
      <c r="C14">
        <f>MATCH(B14,'301介護福祉施設サービス'!A:A,0)</f>
        <v>56</v>
      </c>
      <c r="D14" s="19">
        <f t="shared" si="0"/>
        <v>58</v>
      </c>
    </row>
    <row r="15" spans="1:6">
      <c r="A15" s="18" t="s">
        <v>429</v>
      </c>
      <c r="B15" t="s">
        <v>12</v>
      </c>
      <c r="C15">
        <f>MATCH(B15,'301介護福祉施設サービス'!A:A,0)</f>
        <v>59</v>
      </c>
      <c r="D15" s="19">
        <f t="shared" si="0"/>
        <v>61</v>
      </c>
    </row>
    <row r="16" spans="1:6" ht="13.25" customHeight="1">
      <c r="A16" s="18" t="s">
        <v>429</v>
      </c>
      <c r="B16" t="s">
        <v>4</v>
      </c>
      <c r="C16">
        <f>MATCH(B16,'301介護福祉施設サービス'!A:A,0)</f>
        <v>62</v>
      </c>
      <c r="D16" s="19">
        <f t="shared" si="0"/>
        <v>65</v>
      </c>
    </row>
    <row r="17" spans="1:4">
      <c r="A17" s="18" t="s">
        <v>429</v>
      </c>
      <c r="B17" t="s">
        <v>19</v>
      </c>
      <c r="C17">
        <f>MATCH(B17,'301介護福祉施設サービス'!A:A,0)</f>
        <v>66</v>
      </c>
      <c r="D17" s="19">
        <f t="shared" si="0"/>
        <v>69</v>
      </c>
    </row>
    <row r="18" spans="1:4">
      <c r="A18" s="18" t="s">
        <v>429</v>
      </c>
      <c r="B18" t="s">
        <v>22</v>
      </c>
      <c r="C18">
        <f>MATCH(B18,'301介護福祉施設サービス'!A:A,0)</f>
        <v>70</v>
      </c>
      <c r="D18" s="19">
        <f t="shared" si="0"/>
        <v>75</v>
      </c>
    </row>
    <row r="19" spans="1:4">
      <c r="A19" s="18" t="s">
        <v>429</v>
      </c>
      <c r="B19" t="s">
        <v>24</v>
      </c>
      <c r="C19">
        <f>MATCH(B19,'301介護福祉施設サービス'!A:A,0)</f>
        <v>76</v>
      </c>
      <c r="D19" s="19">
        <f t="shared" si="0"/>
        <v>81</v>
      </c>
    </row>
    <row r="20" spans="1:4">
      <c r="A20" s="18" t="s">
        <v>429</v>
      </c>
      <c r="B20" t="s">
        <v>26</v>
      </c>
      <c r="C20">
        <f>MATCH(B20,'301介護福祉施設サービス'!A:A,0)</f>
        <v>82</v>
      </c>
      <c r="D20" s="19">
        <f t="shared" si="0"/>
        <v>87</v>
      </c>
    </row>
    <row r="21" spans="1:4" ht="13.25" customHeight="1">
      <c r="A21" s="18" t="s">
        <v>429</v>
      </c>
      <c r="B21" t="s">
        <v>21</v>
      </c>
      <c r="C21">
        <f>MATCH(B21,'301介護福祉施設サービス'!A:A,0)</f>
        <v>88</v>
      </c>
      <c r="D21" s="19">
        <f t="shared" si="0"/>
        <v>93</v>
      </c>
    </row>
    <row r="22" spans="1:4">
      <c r="A22" s="18" t="s">
        <v>429</v>
      </c>
      <c r="B22" t="s">
        <v>27</v>
      </c>
      <c r="C22">
        <f>MATCH(B22,'301介護福祉施設サービス'!A:A,0)</f>
        <v>94</v>
      </c>
      <c r="D22" s="19">
        <f t="shared" si="0"/>
        <v>100</v>
      </c>
    </row>
    <row r="23" spans="1:4">
      <c r="A23" s="18" t="s">
        <v>429</v>
      </c>
      <c r="B23" t="s">
        <v>29</v>
      </c>
      <c r="C23">
        <f>MATCH(B23,'301介護福祉施設サービス'!A:A,0)</f>
        <v>101</v>
      </c>
      <c r="D23" s="19">
        <f t="shared" si="0"/>
        <v>107</v>
      </c>
    </row>
    <row r="24" spans="1:4">
      <c r="A24" s="18" t="s">
        <v>429</v>
      </c>
      <c r="B24" t="s">
        <v>30</v>
      </c>
      <c r="C24">
        <f>MATCH(B24,'301介護福祉施設サービス'!A:A,0)</f>
        <v>108</v>
      </c>
      <c r="D24" s="19">
        <f t="shared" si="0"/>
        <v>114</v>
      </c>
    </row>
    <row r="25" spans="1:4" ht="13.25" customHeight="1">
      <c r="A25" s="18" t="s">
        <v>429</v>
      </c>
      <c r="B25" t="s">
        <v>31</v>
      </c>
      <c r="C25">
        <f>MATCH(B25,'301介護福祉施設サービス'!A:A,0)</f>
        <v>115</v>
      </c>
      <c r="D25" s="19">
        <f t="shared" si="0"/>
        <v>121</v>
      </c>
    </row>
    <row r="26" spans="1:4">
      <c r="A26" s="18" t="s">
        <v>429</v>
      </c>
      <c r="B26" t="s">
        <v>32</v>
      </c>
      <c r="C26">
        <f>MATCH(B26,'301介護福祉施設サービス'!A:A,0)</f>
        <v>122</v>
      </c>
      <c r="D26" s="19">
        <f t="shared" si="0"/>
        <v>126</v>
      </c>
    </row>
    <row r="27" spans="1:4" ht="13.25" customHeight="1">
      <c r="A27" s="18" t="s">
        <v>429</v>
      </c>
      <c r="B27" t="s">
        <v>419</v>
      </c>
      <c r="C27">
        <f>MATCH(B27,'301介護福祉施設サービス'!A:A,0)</f>
        <v>127</v>
      </c>
      <c r="D27" s="19">
        <f t="shared" si="0"/>
        <v>130</v>
      </c>
    </row>
    <row r="28" spans="1:4">
      <c r="A28" s="18" t="s">
        <v>429</v>
      </c>
      <c r="B28" t="s">
        <v>35</v>
      </c>
      <c r="C28">
        <f>MATCH(B28,'301介護福祉施設サービス'!A:A,0)</f>
        <v>131</v>
      </c>
      <c r="D28" s="19">
        <f t="shared" si="0"/>
        <v>133</v>
      </c>
    </row>
    <row r="29" spans="1:4" ht="13.25" customHeight="1">
      <c r="A29" s="18" t="s">
        <v>429</v>
      </c>
      <c r="B29" t="s">
        <v>36</v>
      </c>
      <c r="C29">
        <f>MATCH(B29,'301介護福祉施設サービス'!A:A,0)</f>
        <v>134</v>
      </c>
      <c r="D29" s="19">
        <f t="shared" si="0"/>
        <v>136</v>
      </c>
    </row>
    <row r="30" spans="1:4">
      <c r="A30" s="18" t="s">
        <v>429</v>
      </c>
      <c r="B30" t="s">
        <v>420</v>
      </c>
      <c r="C30">
        <f>MATCH(B30,'301介護福祉施設サービス'!A:A,0)</f>
        <v>137</v>
      </c>
      <c r="D30" s="19">
        <f t="shared" si="0"/>
        <v>138</v>
      </c>
    </row>
    <row r="31" spans="1:4">
      <c r="A31" s="18" t="s">
        <v>429</v>
      </c>
      <c r="B31" t="s">
        <v>99</v>
      </c>
      <c r="C31">
        <f>MATCH(B31,'301介護福祉施設サービス'!A:A,0)</f>
        <v>139</v>
      </c>
      <c r="D31" s="19">
        <f t="shared" si="0"/>
        <v>142</v>
      </c>
    </row>
    <row r="32" spans="1:4">
      <c r="A32" s="18" t="s">
        <v>429</v>
      </c>
      <c r="B32" t="s">
        <v>40</v>
      </c>
      <c r="C32">
        <f>MATCH(B32,'301介護福祉施設サービス'!A:A,0)</f>
        <v>143</v>
      </c>
      <c r="D32" s="19">
        <f t="shared" si="0"/>
        <v>145</v>
      </c>
    </row>
    <row r="33" spans="1:4">
      <c r="A33" s="18" t="s">
        <v>429</v>
      </c>
      <c r="B33" t="s">
        <v>42</v>
      </c>
      <c r="C33">
        <f>MATCH(B33,'301介護福祉施設サービス'!A:A,0)</f>
        <v>146</v>
      </c>
      <c r="D33" s="19">
        <f t="shared" si="0"/>
        <v>148</v>
      </c>
    </row>
    <row r="34" spans="1:4" ht="13.25" customHeight="1">
      <c r="A34" s="18" t="s">
        <v>429</v>
      </c>
      <c r="B34" t="s">
        <v>43</v>
      </c>
      <c r="C34">
        <f>MATCH(B34,'301介護福祉施設サービス'!A:A,0)</f>
        <v>149</v>
      </c>
      <c r="D34" s="19">
        <f t="shared" si="0"/>
        <v>151</v>
      </c>
    </row>
    <row r="35" spans="1:4">
      <c r="A35" s="18" t="s">
        <v>429</v>
      </c>
      <c r="B35" t="s">
        <v>25</v>
      </c>
      <c r="C35">
        <f>MATCH(B35,'301介護福祉施設サービス'!A:A,0)</f>
        <v>152</v>
      </c>
      <c r="D35" s="19">
        <f t="shared" si="0"/>
        <v>153</v>
      </c>
    </row>
    <row r="36" spans="1:4">
      <c r="A36" s="18" t="s">
        <v>429</v>
      </c>
      <c r="B36" t="s">
        <v>46</v>
      </c>
      <c r="C36">
        <f>MATCH(B36,'301介護福祉施設サービス'!A:A,0)</f>
        <v>154</v>
      </c>
      <c r="D36" s="19">
        <f t="shared" si="0"/>
        <v>156</v>
      </c>
    </row>
    <row r="37" spans="1:4">
      <c r="A37" s="18" t="s">
        <v>429</v>
      </c>
      <c r="B37" t="s">
        <v>41</v>
      </c>
      <c r="C37">
        <f>MATCH(B37,'301介護福祉施設サービス'!A:A,0)</f>
        <v>157</v>
      </c>
      <c r="D37" s="19">
        <f t="shared" si="0"/>
        <v>159</v>
      </c>
    </row>
    <row r="38" spans="1:4">
      <c r="A38" s="18" t="s">
        <v>429</v>
      </c>
      <c r="B38" t="s">
        <v>48</v>
      </c>
      <c r="C38">
        <f>MATCH(B38,'301介護福祉施設サービス'!A:A,0)</f>
        <v>160</v>
      </c>
      <c r="D38" s="19">
        <f t="shared" si="0"/>
        <v>162</v>
      </c>
    </row>
    <row r="39" spans="1:4" ht="13.25" customHeight="1">
      <c r="A39" s="18" t="s">
        <v>429</v>
      </c>
      <c r="B39" t="s">
        <v>49</v>
      </c>
      <c r="C39">
        <f>MATCH(B39,'301介護福祉施設サービス'!A:A,0)</f>
        <v>163</v>
      </c>
      <c r="D39" s="19">
        <f t="shared" si="0"/>
        <v>164</v>
      </c>
    </row>
    <row r="40" spans="1:4">
      <c r="A40" s="18" t="s">
        <v>429</v>
      </c>
      <c r="B40" t="s">
        <v>44</v>
      </c>
      <c r="C40">
        <f>MATCH(B40,'301介護福祉施設サービス'!A:A,0)</f>
        <v>165</v>
      </c>
      <c r="D40" s="19">
        <f t="shared" si="0"/>
        <v>166</v>
      </c>
    </row>
    <row r="41" spans="1:4">
      <c r="A41" s="18" t="s">
        <v>429</v>
      </c>
      <c r="B41" t="s">
        <v>51</v>
      </c>
      <c r="C41">
        <f>MATCH(B41,'301介護福祉施設サービス'!A:A,0)</f>
        <v>167</v>
      </c>
      <c r="D41" s="19">
        <f t="shared" si="0"/>
        <v>170</v>
      </c>
    </row>
    <row r="42" spans="1:4" ht="13.25" customHeight="1">
      <c r="A42" s="18" t="s">
        <v>429</v>
      </c>
      <c r="B42" t="s">
        <v>104</v>
      </c>
      <c r="C42">
        <f>MATCH(B42,'301介護福祉施設サービス'!A:A,0)</f>
        <v>171</v>
      </c>
      <c r="D42" s="19">
        <f t="shared" si="0"/>
        <v>173</v>
      </c>
    </row>
    <row r="43" spans="1:4">
      <c r="A43" s="18" t="s">
        <v>429</v>
      </c>
      <c r="B43" t="s">
        <v>52</v>
      </c>
      <c r="C43">
        <f>MATCH(B43,'301介護福祉施設サービス'!A:A,0)</f>
        <v>174</v>
      </c>
      <c r="D43" s="19">
        <f t="shared" si="0"/>
        <v>177</v>
      </c>
    </row>
    <row r="44" spans="1:4">
      <c r="A44" s="18" t="s">
        <v>429</v>
      </c>
      <c r="B44" t="s">
        <v>17</v>
      </c>
      <c r="C44">
        <f>MATCH(B44,'301介護福祉施設サービス'!A:A,0)</f>
        <v>178</v>
      </c>
      <c r="D44" s="19">
        <f t="shared" si="0"/>
        <v>182</v>
      </c>
    </row>
    <row r="45" spans="1:4" ht="13.25" customHeight="1">
      <c r="A45" s="18" t="s">
        <v>429</v>
      </c>
      <c r="B45" t="s">
        <v>421</v>
      </c>
      <c r="C45">
        <f>MATCH(B45,'301介護福祉施設サービス'!A:A,0)</f>
        <v>183</v>
      </c>
      <c r="D45" s="19">
        <f t="shared" si="0"/>
        <v>186</v>
      </c>
    </row>
    <row r="46" spans="1:4">
      <c r="A46" s="18" t="s">
        <v>429</v>
      </c>
      <c r="B46" t="s">
        <v>56</v>
      </c>
      <c r="C46">
        <f>MATCH(B46,'301介護福祉施設サービス'!A:A,0)</f>
        <v>187</v>
      </c>
      <c r="D46" s="19">
        <f t="shared" si="0"/>
        <v>191</v>
      </c>
    </row>
    <row r="47" spans="1:4">
      <c r="A47" s="18" t="s">
        <v>429</v>
      </c>
      <c r="B47" t="s">
        <v>57</v>
      </c>
      <c r="C47">
        <f>MATCH(B47,'301介護福祉施設サービス'!A:A,0)</f>
        <v>192</v>
      </c>
      <c r="D47" s="19">
        <f t="shared" si="0"/>
        <v>195</v>
      </c>
    </row>
    <row r="48" spans="1:4">
      <c r="A48" s="18" t="s">
        <v>429</v>
      </c>
      <c r="B48" t="s">
        <v>105</v>
      </c>
      <c r="C48">
        <f>MATCH(B48,'301介護福祉施設サービス'!A:A,0)</f>
        <v>196</v>
      </c>
      <c r="D48" s="19">
        <f t="shared" si="0"/>
        <v>197</v>
      </c>
    </row>
    <row r="49" spans="1:4" ht="13.25" customHeight="1">
      <c r="A49" s="18" t="s">
        <v>429</v>
      </c>
      <c r="B49" t="s">
        <v>108</v>
      </c>
      <c r="C49">
        <f>MATCH(B49,'301介護福祉施設サービス'!A:A,0)</f>
        <v>198</v>
      </c>
      <c r="D49" s="19">
        <f t="shared" si="0"/>
        <v>200</v>
      </c>
    </row>
    <row r="50" spans="1:4">
      <c r="A50" s="18" t="s">
        <v>429</v>
      </c>
      <c r="B50" t="s">
        <v>59</v>
      </c>
      <c r="C50">
        <f>MATCH(B50,'301介護福祉施設サービス'!A:A,0)</f>
        <v>201</v>
      </c>
      <c r="D50" s="19">
        <f t="shared" si="0"/>
        <v>206</v>
      </c>
    </row>
    <row r="51" spans="1:4">
      <c r="A51" s="18" t="s">
        <v>429</v>
      </c>
      <c r="B51" t="s">
        <v>61</v>
      </c>
      <c r="C51">
        <f>MATCH(B51,'301介護福祉施設サービス'!A:A,0)</f>
        <v>207</v>
      </c>
      <c r="D51" s="19">
        <f t="shared" si="0"/>
        <v>214</v>
      </c>
    </row>
    <row r="52" spans="1:4">
      <c r="A52" s="18" t="s">
        <v>429</v>
      </c>
      <c r="B52" t="s">
        <v>63</v>
      </c>
      <c r="C52">
        <f>MATCH(B52,'301介護福祉施設サービス'!A:A,0)</f>
        <v>215</v>
      </c>
      <c r="D52" s="19">
        <f t="shared" si="0"/>
        <v>224</v>
      </c>
    </row>
    <row r="53" spans="1:4" ht="13.25" customHeight="1">
      <c r="A53" s="18" t="s">
        <v>429</v>
      </c>
      <c r="B53" t="s">
        <v>65</v>
      </c>
      <c r="C53">
        <f>MATCH(B53,'301介護福祉施設サービス'!A:A,0)</f>
        <v>225</v>
      </c>
      <c r="D53" s="19">
        <f t="shared" si="0"/>
        <v>227</v>
      </c>
    </row>
    <row r="54" spans="1:4">
      <c r="A54" s="18" t="s">
        <v>429</v>
      </c>
      <c r="B54" t="s">
        <v>66</v>
      </c>
      <c r="C54">
        <f>MATCH(B54,'301介護福祉施設サービス'!A:A,0)</f>
        <v>228</v>
      </c>
      <c r="D54" s="19">
        <f t="shared" si="0"/>
        <v>235</v>
      </c>
    </row>
    <row r="55" spans="1:4">
      <c r="A55" s="18" t="s">
        <v>429</v>
      </c>
      <c r="B55" t="s">
        <v>68</v>
      </c>
      <c r="C55">
        <f>MATCH(B55,'301介護福祉施設サービス'!A:A,0)</f>
        <v>236</v>
      </c>
      <c r="D55" s="19">
        <f t="shared" si="0"/>
        <v>238</v>
      </c>
    </row>
    <row r="56" spans="1:4">
      <c r="A56" s="18" t="s">
        <v>429</v>
      </c>
      <c r="B56" t="s">
        <v>69</v>
      </c>
      <c r="C56">
        <f>MATCH(B56,'301介護福祉施設サービス'!A:A,0)</f>
        <v>239</v>
      </c>
      <c r="D56" s="19">
        <f t="shared" si="0"/>
        <v>244</v>
      </c>
    </row>
    <row r="57" spans="1:4">
      <c r="A57" s="18" t="s">
        <v>429</v>
      </c>
      <c r="B57" t="s">
        <v>109</v>
      </c>
      <c r="C57">
        <f>MATCH(B57,'301介護福祉施設サービス'!A:A,0)</f>
        <v>245</v>
      </c>
      <c r="D57" s="19">
        <f t="shared" si="0"/>
        <v>247</v>
      </c>
    </row>
    <row r="58" spans="1:4" ht="13.25" customHeight="1">
      <c r="A58" s="18" t="s">
        <v>429</v>
      </c>
      <c r="B58" t="s">
        <v>71</v>
      </c>
      <c r="C58">
        <f>MATCH(B58,'301介護福祉施設サービス'!A:A,0)</f>
        <v>248</v>
      </c>
      <c r="D58" s="19">
        <f t="shared" si="0"/>
        <v>254</v>
      </c>
    </row>
    <row r="59" spans="1:4">
      <c r="A59" s="18" t="s">
        <v>429</v>
      </c>
      <c r="B59" t="s">
        <v>72</v>
      </c>
      <c r="C59">
        <f>MATCH(B59,'301介護福祉施設サービス'!A:A,0)</f>
        <v>255</v>
      </c>
      <c r="D59" s="19">
        <f t="shared" si="0"/>
        <v>266</v>
      </c>
    </row>
    <row r="60" spans="1:4">
      <c r="A60" s="18" t="s">
        <v>429</v>
      </c>
      <c r="B60" t="s">
        <v>75</v>
      </c>
      <c r="C60">
        <f>MATCH(B60,'301介護福祉施設サービス'!A:A,0)</f>
        <v>267</v>
      </c>
      <c r="D60" s="19">
        <f t="shared" si="0"/>
        <v>272</v>
      </c>
    </row>
    <row r="61" spans="1:4">
      <c r="A61" s="18" t="s">
        <v>429</v>
      </c>
      <c r="B61" t="s">
        <v>76</v>
      </c>
      <c r="C61">
        <f>MATCH(B61,'301介護福祉施設サービス'!A:A,0)</f>
        <v>273</v>
      </c>
      <c r="D61" s="19">
        <f t="shared" si="0"/>
        <v>277</v>
      </c>
    </row>
    <row r="62" spans="1:4">
      <c r="A62" s="18" t="s">
        <v>429</v>
      </c>
      <c r="B62" t="s">
        <v>79</v>
      </c>
      <c r="C62">
        <f>MATCH(B62,'301介護福祉施設サービス'!A:A,0)</f>
        <v>278</v>
      </c>
      <c r="D62" s="19">
        <f t="shared" si="0"/>
        <v>281</v>
      </c>
    </row>
    <row r="63" spans="1:4" ht="13.25" customHeight="1">
      <c r="A63" s="18" t="s">
        <v>429</v>
      </c>
      <c r="B63" t="s">
        <v>58</v>
      </c>
      <c r="C63">
        <f>MATCH(B63,'301介護福祉施設サービス'!A:A,0)</f>
        <v>282</v>
      </c>
      <c r="D63" s="19">
        <f t="shared" si="0"/>
        <v>285</v>
      </c>
    </row>
    <row r="64" spans="1:4">
      <c r="A64" s="18" t="s">
        <v>429</v>
      </c>
      <c r="B64" t="s">
        <v>81</v>
      </c>
      <c r="C64">
        <f>MATCH(B64,'301介護福祉施設サービス'!A:A,0)</f>
        <v>286</v>
      </c>
      <c r="D64" s="19">
        <f t="shared" si="0"/>
        <v>291</v>
      </c>
    </row>
    <row r="65" spans="1:4">
      <c r="A65" s="18" t="s">
        <v>429</v>
      </c>
      <c r="B65" t="s">
        <v>113</v>
      </c>
      <c r="C65">
        <f>MATCH(B65,'301介護福祉施設サービス'!A:A,0)</f>
        <v>292</v>
      </c>
      <c r="D65" s="19">
        <f t="shared" si="0"/>
        <v>296</v>
      </c>
    </row>
    <row r="66" spans="1:4">
      <c r="A66" s="18" t="s">
        <v>429</v>
      </c>
      <c r="B66" t="s">
        <v>116</v>
      </c>
      <c r="C66">
        <f>MATCH(B66,'301介護福祉施設サービス'!A:A,0)</f>
        <v>297</v>
      </c>
      <c r="D66" s="19">
        <f t="shared" si="0"/>
        <v>301</v>
      </c>
    </row>
    <row r="67" spans="1:4">
      <c r="A67" s="18" t="s">
        <v>429</v>
      </c>
      <c r="B67" t="s">
        <v>6</v>
      </c>
      <c r="C67">
        <f>MATCH(B67,'301介護福祉施設サービス'!A:A,0)</f>
        <v>302</v>
      </c>
      <c r="D67" s="19">
        <f t="shared" si="0"/>
        <v>309</v>
      </c>
    </row>
    <row r="68" spans="1:4" ht="13.25" customHeight="1">
      <c r="A68" s="18" t="s">
        <v>429</v>
      </c>
      <c r="B68" t="s">
        <v>2</v>
      </c>
      <c r="C68">
        <f>MATCH(B68,'301介護福祉施設サービス'!A:A,0)</f>
        <v>310</v>
      </c>
      <c r="D68" s="19">
        <f t="shared" ref="D68:D102" si="1">C69-1</f>
        <v>315</v>
      </c>
    </row>
    <row r="69" spans="1:4">
      <c r="A69" s="18" t="s">
        <v>429</v>
      </c>
      <c r="B69" t="s">
        <v>16</v>
      </c>
      <c r="C69">
        <f>MATCH(B69,'301介護福祉施設サービス'!A:A,0)</f>
        <v>316</v>
      </c>
      <c r="D69" s="19">
        <f t="shared" si="1"/>
        <v>319</v>
      </c>
    </row>
    <row r="70" spans="1:4">
      <c r="A70" s="18" t="s">
        <v>429</v>
      </c>
      <c r="B70" t="s">
        <v>82</v>
      </c>
      <c r="C70">
        <f>MATCH(B70,'301介護福祉施設サービス'!A:A,0)</f>
        <v>320</v>
      </c>
      <c r="D70" s="19">
        <f t="shared" si="1"/>
        <v>324</v>
      </c>
    </row>
    <row r="71" spans="1:4">
      <c r="A71" s="18" t="s">
        <v>429</v>
      </c>
      <c r="B71" t="s">
        <v>83</v>
      </c>
      <c r="C71">
        <f>MATCH(B71,'301介護福祉施設サービス'!A:A,0)</f>
        <v>325</v>
      </c>
      <c r="D71" s="19">
        <f t="shared" si="1"/>
        <v>329</v>
      </c>
    </row>
    <row r="72" spans="1:4">
      <c r="A72" s="18" t="s">
        <v>429</v>
      </c>
      <c r="B72" t="s">
        <v>20</v>
      </c>
      <c r="C72">
        <f>MATCH(B72,'301介護福祉施設サービス'!A:A,0)</f>
        <v>330</v>
      </c>
      <c r="D72" s="19">
        <f t="shared" si="1"/>
        <v>331</v>
      </c>
    </row>
    <row r="73" spans="1:4" ht="13.25" customHeight="1">
      <c r="A73" s="18" t="s">
        <v>429</v>
      </c>
      <c r="B73" t="s">
        <v>422</v>
      </c>
      <c r="C73">
        <f>MATCH(B73,'301介護福祉施設サービス'!A:A,0)</f>
        <v>332</v>
      </c>
      <c r="D73" s="19">
        <f t="shared" si="1"/>
        <v>336</v>
      </c>
    </row>
    <row r="74" spans="1:4">
      <c r="A74" s="18" t="s">
        <v>429</v>
      </c>
      <c r="B74" t="s">
        <v>423</v>
      </c>
      <c r="C74">
        <f>MATCH(B74,'301介護福祉施設サービス'!A:A,0)</f>
        <v>337</v>
      </c>
      <c r="D74" s="19">
        <f t="shared" si="1"/>
        <v>338</v>
      </c>
    </row>
    <row r="75" spans="1:4">
      <c r="A75" s="18" t="s">
        <v>429</v>
      </c>
      <c r="B75" t="s">
        <v>424</v>
      </c>
      <c r="C75">
        <f>MATCH(B75,'301介護福祉施設サービス'!A:A,0)</f>
        <v>339</v>
      </c>
      <c r="D75" s="19">
        <f t="shared" si="1"/>
        <v>340</v>
      </c>
    </row>
    <row r="76" spans="1:4">
      <c r="A76" s="18" t="s">
        <v>429</v>
      </c>
      <c r="B76" t="s">
        <v>85</v>
      </c>
      <c r="C76">
        <f>MATCH(B76,'301介護福祉施設サービス'!A:A,0)</f>
        <v>341</v>
      </c>
      <c r="D76" s="19">
        <f t="shared" si="1"/>
        <v>343</v>
      </c>
    </row>
    <row r="77" spans="1:4">
      <c r="A77" s="18" t="s">
        <v>429</v>
      </c>
      <c r="B77" t="s">
        <v>117</v>
      </c>
      <c r="C77">
        <f>MATCH(B77,'301介護福祉施設サービス'!A:A,0)</f>
        <v>344</v>
      </c>
      <c r="D77" s="19">
        <f t="shared" si="1"/>
        <v>346</v>
      </c>
    </row>
    <row r="78" spans="1:4">
      <c r="A78" s="18" t="s">
        <v>429</v>
      </c>
      <c r="B78" t="s">
        <v>118</v>
      </c>
      <c r="C78">
        <f>MATCH(B78,'301介護福祉施設サービス'!A:A,0)</f>
        <v>347</v>
      </c>
      <c r="D78" s="19">
        <f t="shared" si="1"/>
        <v>347</v>
      </c>
    </row>
    <row r="79" spans="1:4" ht="13.25" customHeight="1">
      <c r="A79" s="18" t="s">
        <v>429</v>
      </c>
      <c r="B79" t="s">
        <v>119</v>
      </c>
      <c r="C79">
        <f>MATCH(B79,'301介護福祉施設サービス'!A:A,0)</f>
        <v>348</v>
      </c>
      <c r="D79" s="19">
        <f t="shared" si="1"/>
        <v>349</v>
      </c>
    </row>
    <row r="80" spans="1:4">
      <c r="A80" s="18" t="s">
        <v>429</v>
      </c>
      <c r="B80" t="s">
        <v>120</v>
      </c>
      <c r="C80">
        <f>MATCH(B80,'301介護福祉施設サービス'!A:A,0)</f>
        <v>350</v>
      </c>
      <c r="D80" s="19">
        <f t="shared" si="1"/>
        <v>354</v>
      </c>
    </row>
    <row r="81" spans="1:4">
      <c r="A81" s="18" t="s">
        <v>429</v>
      </c>
      <c r="B81" t="s">
        <v>122</v>
      </c>
      <c r="C81">
        <f>MATCH(B81,'301介護福祉施設サービス'!A:A,0)</f>
        <v>355</v>
      </c>
      <c r="D81" s="19">
        <f t="shared" si="1"/>
        <v>357</v>
      </c>
    </row>
    <row r="82" spans="1:4">
      <c r="A82" s="18" t="s">
        <v>429</v>
      </c>
      <c r="B82" t="s">
        <v>86</v>
      </c>
      <c r="C82">
        <f>MATCH(B82,'301介護福祉施設サービス'!A:A,0)</f>
        <v>358</v>
      </c>
      <c r="D82" s="19">
        <f t="shared" si="1"/>
        <v>364</v>
      </c>
    </row>
    <row r="83" spans="1:4">
      <c r="A83" s="18" t="s">
        <v>429</v>
      </c>
      <c r="B83" t="s">
        <v>425</v>
      </c>
      <c r="C83">
        <f>MATCH(B83,'301介護福祉施設サービス'!A:A,0)</f>
        <v>365</v>
      </c>
      <c r="D83" s="19">
        <f t="shared" si="1"/>
        <v>368</v>
      </c>
    </row>
    <row r="84" spans="1:4">
      <c r="A84" s="18" t="s">
        <v>429</v>
      </c>
      <c r="B84" t="s">
        <v>88</v>
      </c>
      <c r="C84">
        <f>MATCH(B84,'301介護福祉施設サービス'!A:A,0)</f>
        <v>369</v>
      </c>
      <c r="D84" s="19">
        <f t="shared" si="1"/>
        <v>375</v>
      </c>
    </row>
    <row r="85" spans="1:4" ht="13.25" customHeight="1">
      <c r="A85" s="18" t="s">
        <v>429</v>
      </c>
      <c r="B85" t="s">
        <v>127</v>
      </c>
      <c r="C85">
        <f>MATCH(B85,'301介護福祉施設サービス'!A:A,0)</f>
        <v>376</v>
      </c>
      <c r="D85" s="19">
        <f t="shared" si="1"/>
        <v>390</v>
      </c>
    </row>
    <row r="86" spans="1:4">
      <c r="A86" s="18" t="s">
        <v>429</v>
      </c>
      <c r="B86" t="s">
        <v>136</v>
      </c>
      <c r="C86">
        <f>MATCH(B86,'301介護福祉施設サービス'!A:A,0)</f>
        <v>391</v>
      </c>
      <c r="D86" s="19">
        <f t="shared" si="1"/>
        <v>391</v>
      </c>
    </row>
    <row r="87" spans="1:4">
      <c r="A87" s="18" t="s">
        <v>429</v>
      </c>
      <c r="B87" t="s">
        <v>137</v>
      </c>
      <c r="C87">
        <f>MATCH(B87,'301介護福祉施設サービス'!A:A,0)</f>
        <v>392</v>
      </c>
      <c r="D87" s="19">
        <f t="shared" si="1"/>
        <v>392</v>
      </c>
    </row>
    <row r="88" spans="1:4">
      <c r="A88" s="18" t="s">
        <v>429</v>
      </c>
      <c r="B88" t="s">
        <v>138</v>
      </c>
      <c r="C88">
        <f>MATCH(B88,'301介護福祉施設サービス'!A:A,0)</f>
        <v>393</v>
      </c>
      <c r="D88" s="19">
        <f t="shared" si="1"/>
        <v>393</v>
      </c>
    </row>
    <row r="89" spans="1:4">
      <c r="A89" s="18" t="s">
        <v>429</v>
      </c>
      <c r="B89" t="s">
        <v>139</v>
      </c>
      <c r="C89">
        <f>MATCH(B89,'301介護福祉施設サービス'!A:A,0)</f>
        <v>394</v>
      </c>
      <c r="D89" s="19">
        <f t="shared" si="1"/>
        <v>395</v>
      </c>
    </row>
    <row r="90" spans="1:4">
      <c r="A90" s="18" t="s">
        <v>429</v>
      </c>
      <c r="B90" t="s">
        <v>141</v>
      </c>
      <c r="C90">
        <f>MATCH(B90,'301介護福祉施設サービス'!A:A,0)</f>
        <v>396</v>
      </c>
      <c r="D90" s="19">
        <f t="shared" si="1"/>
        <v>397</v>
      </c>
    </row>
    <row r="91" spans="1:4" ht="13.25" customHeight="1">
      <c r="A91" s="18" t="s">
        <v>429</v>
      </c>
      <c r="B91" t="s">
        <v>142</v>
      </c>
      <c r="C91">
        <f>MATCH(B91,'301介護福祉施設サービス'!A:A,0)</f>
        <v>398</v>
      </c>
      <c r="D91" s="19">
        <f t="shared" si="1"/>
        <v>399</v>
      </c>
    </row>
    <row r="92" spans="1:4">
      <c r="A92" s="18" t="s">
        <v>429</v>
      </c>
      <c r="B92" t="s">
        <v>143</v>
      </c>
      <c r="C92">
        <f>MATCH(B92,'301介護福祉施設サービス'!A:A,0)</f>
        <v>400</v>
      </c>
      <c r="D92" s="19">
        <f t="shared" si="1"/>
        <v>401</v>
      </c>
    </row>
    <row r="93" spans="1:4">
      <c r="A93" s="18" t="s">
        <v>429</v>
      </c>
      <c r="B93" t="s">
        <v>144</v>
      </c>
      <c r="C93">
        <f>MATCH(B93,'301介護福祉施設サービス'!A:A,0)</f>
        <v>402</v>
      </c>
      <c r="D93" s="19">
        <f t="shared" si="1"/>
        <v>403</v>
      </c>
    </row>
    <row r="94" spans="1:4">
      <c r="A94" s="18" t="s">
        <v>429</v>
      </c>
      <c r="B94" t="s">
        <v>145</v>
      </c>
      <c r="C94">
        <f>MATCH(B94,'301介護福祉施設サービス'!A:A,0)</f>
        <v>404</v>
      </c>
      <c r="D94" s="19">
        <f t="shared" si="1"/>
        <v>405</v>
      </c>
    </row>
    <row r="95" spans="1:4">
      <c r="A95" s="18" t="s">
        <v>429</v>
      </c>
      <c r="B95" t="s">
        <v>146</v>
      </c>
      <c r="C95">
        <f>MATCH(B95,'301介護福祉施設サービス'!A:A,0)</f>
        <v>406</v>
      </c>
      <c r="D95" s="19">
        <f t="shared" si="1"/>
        <v>410</v>
      </c>
    </row>
    <row r="96" spans="1:4">
      <c r="A96" s="18" t="s">
        <v>429</v>
      </c>
      <c r="B96" t="s">
        <v>147</v>
      </c>
      <c r="C96">
        <f>MATCH(B96,'301介護福祉施設サービス'!A:A,0)</f>
        <v>411</v>
      </c>
      <c r="D96" s="19">
        <f t="shared" si="1"/>
        <v>412</v>
      </c>
    </row>
    <row r="97" spans="1:4" ht="13.25" customHeight="1">
      <c r="A97" s="18" t="s">
        <v>429</v>
      </c>
      <c r="B97" t="s">
        <v>148</v>
      </c>
      <c r="C97">
        <f>MATCH(B97,'301介護福祉施設サービス'!A:A,0)</f>
        <v>413</v>
      </c>
      <c r="D97" s="19">
        <f t="shared" si="1"/>
        <v>417</v>
      </c>
    </row>
    <row r="98" spans="1:4">
      <c r="A98" s="18" t="s">
        <v>429</v>
      </c>
      <c r="B98" t="s">
        <v>149</v>
      </c>
      <c r="C98">
        <f>MATCH(B98,'301介護福祉施設サービス'!A:A,0)</f>
        <v>418</v>
      </c>
      <c r="D98" s="19">
        <f t="shared" si="1"/>
        <v>422</v>
      </c>
    </row>
    <row r="99" spans="1:4">
      <c r="A99" s="18" t="s">
        <v>429</v>
      </c>
      <c r="B99" t="s">
        <v>150</v>
      </c>
      <c r="C99">
        <f>MATCH(B99,'301介護福祉施設サービス'!A:A,0)</f>
        <v>423</v>
      </c>
      <c r="D99" s="19">
        <f t="shared" si="1"/>
        <v>424</v>
      </c>
    </row>
    <row r="100" spans="1:4">
      <c r="A100" s="18" t="s">
        <v>429</v>
      </c>
      <c r="B100" t="s">
        <v>151</v>
      </c>
      <c r="C100">
        <f>MATCH(B100,'301介護福祉施設サービス'!A:A,0)</f>
        <v>425</v>
      </c>
      <c r="D100" s="19">
        <f t="shared" si="1"/>
        <v>429</v>
      </c>
    </row>
    <row r="101" spans="1:4">
      <c r="A101" s="18" t="s">
        <v>429</v>
      </c>
      <c r="B101" t="s">
        <v>152</v>
      </c>
      <c r="C101">
        <f>MATCH(B101,'301介護福祉施設サービス'!A:A,0)</f>
        <v>430</v>
      </c>
      <c r="D101" s="19">
        <f t="shared" si="1"/>
        <v>434</v>
      </c>
    </row>
    <row r="102" spans="1:4" ht="13.25" customHeight="1">
      <c r="A102" s="18" t="s">
        <v>429</v>
      </c>
      <c r="B102" t="s">
        <v>153</v>
      </c>
      <c r="C102">
        <f>MATCH(B102,'301介護福祉施設サービス'!A:A,0)</f>
        <v>435</v>
      </c>
      <c r="D102" s="19">
        <f t="shared" si="1"/>
        <v>439</v>
      </c>
    </row>
    <row r="103" spans="1:4">
      <c r="A103" s="18"/>
      <c r="B103" t="s">
        <v>426</v>
      </c>
      <c r="C103">
        <f>MATCH(B103,'301介護福祉施設サービス'!A:A,0)</f>
        <v>440</v>
      </c>
    </row>
    <row r="106" spans="1:4" ht="13.25" customHeight="1"/>
    <row r="109" spans="1:4" ht="13.25" customHeight="1"/>
    <row r="112" spans="1:4" ht="13.25" customHeight="1"/>
    <row r="114" ht="13.25" customHeight="1"/>
    <row r="118" ht="13.25" customHeight="1"/>
    <row r="121" ht="13.25" customHeight="1"/>
    <row r="124" ht="13.25" customHeight="1"/>
    <row r="127" ht="13.25" customHeight="1"/>
    <row r="129" ht="13.25" customHeight="1"/>
    <row r="132" ht="13.25" customHeight="1"/>
    <row r="135" ht="13.25" customHeight="1"/>
    <row r="138" ht="13.25" customHeight="1"/>
    <row r="140" ht="13.25" customHeight="1"/>
    <row r="146" ht="13.25" customHeight="1"/>
    <row r="149" ht="13.25" customHeight="1"/>
    <row r="153" ht="13.25" customHeight="1"/>
    <row r="158" ht="13.25" customHeight="1"/>
    <row r="162" ht="13.25" customHeight="1"/>
    <row r="167" ht="13.25" customHeight="1"/>
    <row r="171" ht="13.25" customHeight="1"/>
    <row r="173" ht="13.25" customHeight="1"/>
    <row r="176" ht="13.25" customHeight="1"/>
    <row r="190" ht="13.25" customHeight="1"/>
    <row r="200" ht="13.25" customHeight="1"/>
    <row r="203" ht="13.25" customHeight="1"/>
    <row r="214" ht="13.25" customHeight="1"/>
    <row r="220" ht="13.25" customHeight="1"/>
    <row r="223" ht="13.25" customHeight="1"/>
    <row r="230" ht="13.25" customHeight="1"/>
    <row r="242" ht="13.25" customHeight="1"/>
    <row r="248" ht="13.25" customHeight="1"/>
    <row r="253" ht="13.25" customHeight="1"/>
    <row r="257" ht="13.25" customHeight="1"/>
    <row r="261" ht="13.25" customHeight="1"/>
    <row r="267" ht="13.25" customHeight="1"/>
    <row r="272" ht="13.25" customHeight="1"/>
    <row r="277" ht="13.25" customHeight="1"/>
    <row r="285" ht="13.25" customHeight="1"/>
    <row r="291" ht="13.25" customHeight="1"/>
    <row r="294" ht="13.25" customHeight="1"/>
    <row r="299" ht="13.25" customHeight="1"/>
    <row r="303" ht="13.25" customHeight="1"/>
    <row r="305" ht="13.25" customHeight="1"/>
    <row r="310" ht="13.25" customHeight="1"/>
    <row r="312" ht="13.25" customHeight="1"/>
    <row r="314" ht="13.25" customHeight="1"/>
    <row r="317" ht="13.25" customHeight="1"/>
    <row r="321" ht="13.25" customHeight="1"/>
    <row r="323" ht="13.25" customHeight="1"/>
    <row r="328" ht="13.25" customHeight="1"/>
    <row r="337" ht="13.25" customHeight="1"/>
    <row r="341" ht="13.25" customHeight="1"/>
    <row r="347" ht="13.25" customHeight="1"/>
    <row r="365" ht="13.25" customHeight="1"/>
    <row r="367" ht="13.25" customHeight="1"/>
    <row r="369" ht="13.25" customHeight="1"/>
    <row r="371" ht="13.25" customHeight="1"/>
    <row r="373" ht="13.25" customHeight="1"/>
    <row r="375" ht="13.25" customHeight="1"/>
    <row r="377" ht="13.25" customHeight="1"/>
    <row r="382" ht="13.25" customHeight="1"/>
    <row r="384" ht="13.25" customHeight="1"/>
    <row r="389" ht="13.25" customHeight="1"/>
    <row r="394" ht="13.25" customHeight="1"/>
    <row r="396" ht="13.25" customHeight="1"/>
    <row r="401" ht="13.25" customHeight="1"/>
    <row r="406" ht="13.25" customHeight="1"/>
  </sheetData>
  <sortState xmlns:xlrd2="http://schemas.microsoft.com/office/spreadsheetml/2017/richdata2" ref="A1:B102">
    <sortCondition ref="A1:A102"/>
  </sortState>
  <phoneticPr fontId="21"/>
  <dataValidations count="1">
    <dataValidation type="list" allowBlank="1" showInputMessage="1" showErrorMessage="1" sqref="A2:A103" xr:uid="{00000000-0002-0000-0100-000000000000}">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301介護福祉施設サービス</vt:lpstr>
      <vt:lpstr>調査対象選定</vt:lpstr>
      <vt:lpstr>'301介護福祉施設サービス'!Print_Area</vt:lpstr>
      <vt:lpstr>'301介護福祉施設サービス'!Print_Titles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一朗</dc:creator>
  <cp:lastModifiedBy>kndp</cp:lastModifiedBy>
  <cp:revision>0</cp:revision>
  <cp:lastPrinted>2024-10-29T04:29:19Z</cp:lastPrinted>
  <dcterms:created xsi:type="dcterms:W3CDTF">2023-02-01T02:21:24Z</dcterms:created>
  <dcterms:modified xsi:type="dcterms:W3CDTF">2024-10-30T06:41:27Z</dcterms:modified>
</cp:coreProperties>
</file>