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knsv0008\B0080_福祉指導監査課・介護保険課事業者管理係\特設フォルダー\自己点検シート系\加算等シート\20260601改定（留意事項通知改正）\"/>
    </mc:Choice>
  </mc:AlternateContent>
  <bookViews>
    <workbookView xWindow="48" yWindow="-16320" windowWidth="29040" windowHeight="15720" tabRatio="827"/>
  </bookViews>
  <sheets>
    <sheet name="302 介護老人保健施設サービス" sheetId="8" r:id="rId1"/>
    <sheet name="調査対象選定" sheetId="9" state="hidden" r:id="rId2"/>
  </sheets>
  <definedNames>
    <definedName name="_xlnm._FilterDatabase" localSheetId="0" hidden="1">'302 介護老人保健施設サービス'!$A$2:$L$402</definedName>
    <definedName name="_xlnm.Print_Area" localSheetId="0">'302 介護老人保健施設サービス'!$A$1:$F$401</definedName>
    <definedName name="_xlnm.Print_Titles" localSheetId="0">'302 介護老人保健施設サービス'!$2:$2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76" i="8" l="1"/>
  <c r="H377" i="8" s="1"/>
  <c r="H378" i="8" s="1"/>
  <c r="H379" i="8" s="1"/>
  <c r="H380" i="8" s="1"/>
  <c r="H381" i="8" s="1"/>
  <c r="H382" i="8" s="1"/>
  <c r="H383" i="8" s="1"/>
  <c r="H384" i="8" s="1"/>
  <c r="H385" i="8" s="1"/>
  <c r="H386" i="8" s="1"/>
  <c r="H387" i="8" s="1"/>
  <c r="H388" i="8" s="1"/>
  <c r="H389" i="8" s="1"/>
  <c r="H390" i="8" s="1"/>
  <c r="H391" i="8"/>
  <c r="H392" i="8" s="1"/>
  <c r="H393" i="8" s="1"/>
  <c r="H394" i="8" s="1"/>
  <c r="H395" i="8"/>
  <c r="H396" i="8"/>
  <c r="H397" i="8" s="1"/>
  <c r="H398" i="8" s="1"/>
  <c r="H399" i="8" s="1"/>
  <c r="H400" i="8"/>
  <c r="H401" i="8"/>
  <c r="C397" i="8"/>
  <c r="C392" i="8"/>
  <c r="C384" i="8"/>
  <c r="C84" i="9"/>
  <c r="D83" i="9" s="1"/>
  <c r="C85" i="9"/>
  <c r="D84" i="9" s="1"/>
  <c r="C86" i="9"/>
  <c r="D85" i="9" s="1"/>
  <c r="C87" i="9"/>
  <c r="D86" i="9" s="1"/>
  <c r="C88" i="9"/>
  <c r="D87" i="9" s="1"/>
  <c r="C89" i="9"/>
  <c r="D88" i="9" s="1"/>
  <c r="C90" i="9"/>
  <c r="D89" i="9" s="1"/>
  <c r="C12" i="9" l="1"/>
  <c r="D11" i="9" s="1"/>
  <c r="C13" i="9"/>
  <c r="D12" i="9" s="1"/>
  <c r="H40" i="8" l="1"/>
  <c r="H41" i="8" s="1"/>
  <c r="C366" i="8" l="1"/>
  <c r="C352" i="8"/>
  <c r="C343" i="8"/>
  <c r="C2" i="9" l="1"/>
  <c r="C3" i="9"/>
  <c r="D2" i="9" s="1"/>
  <c r="C4" i="9"/>
  <c r="D3" i="9" s="1"/>
  <c r="C5" i="9"/>
  <c r="D4" i="9" s="1"/>
  <c r="C6" i="9"/>
  <c r="D5" i="9" s="1"/>
  <c r="C7" i="9"/>
  <c r="D6" i="9" s="1"/>
  <c r="C8" i="9"/>
  <c r="D7" i="9" s="1"/>
  <c r="C9" i="9"/>
  <c r="D8" i="9" s="1"/>
  <c r="C10" i="9"/>
  <c r="D9" i="9" s="1"/>
  <c r="C11" i="9"/>
  <c r="D10" i="9" s="1"/>
  <c r="C14" i="9"/>
  <c r="D13" i="9" s="1"/>
  <c r="C15" i="9"/>
  <c r="D14" i="9" s="1"/>
  <c r="C16" i="9"/>
  <c r="D15" i="9" s="1"/>
  <c r="C17" i="9"/>
  <c r="D16" i="9" s="1"/>
  <c r="C18" i="9"/>
  <c r="D17" i="9" s="1"/>
  <c r="C19" i="9"/>
  <c r="D18" i="9" s="1"/>
  <c r="C20" i="9"/>
  <c r="D19" i="9" s="1"/>
  <c r="C21" i="9"/>
  <c r="D20" i="9" s="1"/>
  <c r="C22" i="9"/>
  <c r="D21" i="9" s="1"/>
  <c r="C23" i="9"/>
  <c r="D22" i="9" s="1"/>
  <c r="C24" i="9"/>
  <c r="D23" i="9" s="1"/>
  <c r="C25" i="9"/>
  <c r="D24" i="9" s="1"/>
  <c r="C26" i="9"/>
  <c r="D25" i="9" s="1"/>
  <c r="C27" i="9"/>
  <c r="D26" i="9" s="1"/>
  <c r="C28" i="9"/>
  <c r="D27" i="9" s="1"/>
  <c r="C29" i="9"/>
  <c r="D28" i="9" s="1"/>
  <c r="C30" i="9"/>
  <c r="D29" i="9" s="1"/>
  <c r="C31" i="9"/>
  <c r="D30" i="9" s="1"/>
  <c r="C32" i="9"/>
  <c r="D31" i="9" s="1"/>
  <c r="C33" i="9"/>
  <c r="D32" i="9" s="1"/>
  <c r="C34" i="9"/>
  <c r="D33" i="9" s="1"/>
  <c r="C35" i="9"/>
  <c r="D34" i="9" s="1"/>
  <c r="C36" i="9"/>
  <c r="D35" i="9" s="1"/>
  <c r="C37" i="9"/>
  <c r="D36" i="9" s="1"/>
  <c r="C38" i="9"/>
  <c r="D37" i="9" s="1"/>
  <c r="C39" i="9"/>
  <c r="D38" i="9" s="1"/>
  <c r="C40" i="9"/>
  <c r="D39" i="9" s="1"/>
  <c r="C41" i="9"/>
  <c r="D40" i="9" s="1"/>
  <c r="C42" i="9"/>
  <c r="D41" i="9" s="1"/>
  <c r="C43" i="9"/>
  <c r="D42" i="9" s="1"/>
  <c r="C44" i="9"/>
  <c r="D43" i="9" s="1"/>
  <c r="C45" i="9"/>
  <c r="D44" i="9" s="1"/>
  <c r="C46" i="9"/>
  <c r="D45" i="9" s="1"/>
  <c r="C47" i="9"/>
  <c r="D46" i="9" s="1"/>
  <c r="C48" i="9"/>
  <c r="D47" i="9" s="1"/>
  <c r="C49" i="9"/>
  <c r="D48" i="9" s="1"/>
  <c r="C50" i="9"/>
  <c r="D49" i="9" s="1"/>
  <c r="C51" i="9"/>
  <c r="D50" i="9" s="1"/>
  <c r="C52" i="9"/>
  <c r="D51" i="9" s="1"/>
  <c r="C53" i="9"/>
  <c r="D52" i="9" s="1"/>
  <c r="C54" i="9"/>
  <c r="D53" i="9" s="1"/>
  <c r="C55" i="9"/>
  <c r="D54" i="9" s="1"/>
  <c r="C56" i="9"/>
  <c r="D55" i="9" s="1"/>
  <c r="C57" i="9"/>
  <c r="D56" i="9" s="1"/>
  <c r="C58" i="9"/>
  <c r="D57" i="9" s="1"/>
  <c r="C59" i="9"/>
  <c r="D58" i="9" s="1"/>
  <c r="C60" i="9"/>
  <c r="D59" i="9" s="1"/>
  <c r="C61" i="9"/>
  <c r="D60" i="9" s="1"/>
  <c r="C62" i="9"/>
  <c r="D61" i="9" s="1"/>
  <c r="C63" i="9"/>
  <c r="D62" i="9" s="1"/>
  <c r="C64" i="9"/>
  <c r="D63" i="9" s="1"/>
  <c r="C65" i="9"/>
  <c r="D64" i="9" s="1"/>
  <c r="C66" i="9"/>
  <c r="D65" i="9" s="1"/>
  <c r="C67" i="9"/>
  <c r="D66" i="9" s="1"/>
  <c r="C68" i="9"/>
  <c r="D67" i="9" s="1"/>
  <c r="C69" i="9"/>
  <c r="D68" i="9" s="1"/>
  <c r="C70" i="9"/>
  <c r="D69" i="9" s="1"/>
  <c r="C71" i="9"/>
  <c r="D70" i="9" s="1"/>
  <c r="C72" i="9"/>
  <c r="D71" i="9" s="1"/>
  <c r="C73" i="9"/>
  <c r="D72" i="9" s="1"/>
  <c r="C74" i="9"/>
  <c r="D73" i="9" s="1"/>
  <c r="C75" i="9"/>
  <c r="D74" i="9" s="1"/>
  <c r="C76" i="9"/>
  <c r="D75" i="9" s="1"/>
  <c r="C77" i="9"/>
  <c r="D76" i="9" s="1"/>
  <c r="C78" i="9"/>
  <c r="D77" i="9" s="1"/>
  <c r="C79" i="9"/>
  <c r="D78" i="9" s="1"/>
  <c r="C80" i="9"/>
  <c r="D79" i="9" s="1"/>
  <c r="C81" i="9"/>
  <c r="D80" i="9" s="1"/>
  <c r="C82" i="9"/>
  <c r="D81" i="9" s="1"/>
  <c r="C83" i="9"/>
  <c r="D82" i="9" s="1"/>
  <c r="E1" i="9"/>
  <c r="H4" i="8"/>
  <c r="H5" i="8" s="1"/>
  <c r="H6" i="8" s="1"/>
  <c r="H7" i="8" s="1"/>
  <c r="H8" i="8"/>
  <c r="H9" i="8" s="1"/>
  <c r="H10" i="8" s="1"/>
  <c r="H11" i="8" s="1"/>
  <c r="H12" i="8" s="1"/>
  <c r="H13" i="8" s="1"/>
  <c r="H14" i="8" s="1"/>
  <c r="H15" i="8" s="1"/>
  <c r="H16" i="8" s="1"/>
  <c r="H17" i="8" s="1"/>
  <c r="H18" i="8" s="1"/>
  <c r="H19" i="8" s="1"/>
  <c r="H20" i="8" s="1"/>
  <c r="H21" i="8" s="1"/>
  <c r="H22" i="8" s="1"/>
  <c r="H23" i="8" s="1"/>
  <c r="H24" i="8"/>
  <c r="H25" i="8" s="1"/>
  <c r="H26" i="8"/>
  <c r="H27" i="8" s="1"/>
  <c r="H28" i="8" s="1"/>
  <c r="H29" i="8" s="1"/>
  <c r="H30" i="8"/>
  <c r="H31" i="8"/>
  <c r="H32" i="8" s="1"/>
  <c r="H33" i="8" s="1"/>
  <c r="H34" i="8" s="1"/>
  <c r="H35" i="8"/>
  <c r="H36" i="8" s="1"/>
  <c r="H37" i="8"/>
  <c r="H38" i="8" s="1"/>
  <c r="H39" i="8"/>
  <c r="H42" i="8"/>
  <c r="H43" i="8" s="1"/>
  <c r="H44" i="8" s="1"/>
  <c r="H45" i="8" s="1"/>
  <c r="H46" i="8"/>
  <c r="H47" i="8" s="1"/>
  <c r="H48" i="8" s="1"/>
  <c r="H49" i="8" s="1"/>
  <c r="H50" i="8"/>
  <c r="H51" i="8" s="1"/>
  <c r="H52" i="8" s="1"/>
  <c r="H53" i="8" s="1"/>
  <c r="H54" i="8" s="1"/>
  <c r="H55" i="8" s="1"/>
  <c r="H56" i="8" s="1"/>
  <c r="H57" i="8" s="1"/>
  <c r="H58" i="8" s="1"/>
  <c r="H59" i="8" s="1"/>
  <c r="H60" i="8" s="1"/>
  <c r="H61" i="8" s="1"/>
  <c r="H62" i="8" s="1"/>
  <c r="H63" i="8" s="1"/>
  <c r="H64" i="8"/>
  <c r="H65" i="8" s="1"/>
  <c r="H66" i="8" s="1"/>
  <c r="H67" i="8" s="1"/>
  <c r="H68" i="8" s="1"/>
  <c r="H69" i="8" s="1"/>
  <c r="H70" i="8" s="1"/>
  <c r="H71" i="8" s="1"/>
  <c r="H72" i="8" s="1"/>
  <c r="H73" i="8" s="1"/>
  <c r="H74" i="8" s="1"/>
  <c r="H75" i="8" s="1"/>
  <c r="H76" i="8" s="1"/>
  <c r="H77" i="8"/>
  <c r="H78" i="8" s="1"/>
  <c r="H79" i="8" s="1"/>
  <c r="H80" i="8" s="1"/>
  <c r="H81" i="8" s="1"/>
  <c r="H82" i="8" s="1"/>
  <c r="H83" i="8" s="1"/>
  <c r="H84" i="8" s="1"/>
  <c r="H85" i="8" s="1"/>
  <c r="H86" i="8" s="1"/>
  <c r="H87" i="8" s="1"/>
  <c r="H88" i="8" s="1"/>
  <c r="H89" i="8"/>
  <c r="H90" i="8" s="1"/>
  <c r="H91" i="8"/>
  <c r="H92" i="8" s="1"/>
  <c r="H93" i="8"/>
  <c r="H94" i="8" s="1"/>
  <c r="H95" i="8"/>
  <c r="H96" i="8" s="1"/>
  <c r="H97" i="8" s="1"/>
  <c r="H98" i="8" s="1"/>
  <c r="H99" i="8" s="1"/>
  <c r="H100" i="8" s="1"/>
  <c r="H101" i="8" s="1"/>
  <c r="H102" i="8" s="1"/>
  <c r="H103" i="8" s="1"/>
  <c r="H104" i="8" s="1"/>
  <c r="H105" i="8" s="1"/>
  <c r="H106" i="8" s="1"/>
  <c r="H107" i="8" s="1"/>
  <c r="H108" i="8" s="1"/>
  <c r="H109" i="8" s="1"/>
  <c r="H110" i="8" s="1"/>
  <c r="H111" i="8" s="1"/>
  <c r="H112" i="8" s="1"/>
  <c r="H113" i="8" s="1"/>
  <c r="H114" i="8" s="1"/>
  <c r="H115" i="8"/>
  <c r="H116" i="8"/>
  <c r="H117" i="8" s="1"/>
  <c r="H118" i="8" s="1"/>
  <c r="H119" i="8"/>
  <c r="H120" i="8" s="1"/>
  <c r="H121" i="8"/>
  <c r="H122" i="8" s="1"/>
  <c r="H123" i="8" s="1"/>
  <c r="H124" i="8"/>
  <c r="H125" i="8" s="1"/>
  <c r="H126" i="8"/>
  <c r="H127" i="8" s="1"/>
  <c r="H128" i="8" s="1"/>
  <c r="H129" i="8" s="1"/>
  <c r="H130" i="8" s="1"/>
  <c r="H131" i="8" s="1"/>
  <c r="H132" i="8"/>
  <c r="H133" i="8" s="1"/>
  <c r="H134" i="8" s="1"/>
  <c r="H135" i="8"/>
  <c r="H136" i="8" s="1"/>
  <c r="H137" i="8" s="1"/>
  <c r="H138" i="8"/>
  <c r="H139" i="8" s="1"/>
  <c r="H140" i="8" s="1"/>
  <c r="H141" i="8" s="1"/>
  <c r="H142" i="8"/>
  <c r="H143" i="8" s="1"/>
  <c r="H144" i="8"/>
  <c r="H145" i="8" s="1"/>
  <c r="H146" i="8" s="1"/>
  <c r="H147" i="8"/>
  <c r="H148" i="8" s="1"/>
  <c r="H149" i="8" s="1"/>
  <c r="H150" i="8" s="1"/>
  <c r="H151" i="8" s="1"/>
  <c r="H152" i="8" s="1"/>
  <c r="H153" i="8" s="1"/>
  <c r="H154" i="8" s="1"/>
  <c r="H155" i="8" s="1"/>
  <c r="H156" i="8" s="1"/>
  <c r="H157" i="8"/>
  <c r="H158" i="8" s="1"/>
  <c r="H159" i="8"/>
  <c r="H160" i="8" s="1"/>
  <c r="H161" i="8"/>
  <c r="H162" i="8" s="1"/>
  <c r="H163" i="8" s="1"/>
  <c r="H164" i="8" s="1"/>
  <c r="H165" i="8" s="1"/>
  <c r="H166" i="8"/>
  <c r="H167" i="8" s="1"/>
  <c r="H168" i="8" s="1"/>
  <c r="H169" i="8" s="1"/>
  <c r="H170" i="8"/>
  <c r="H174" i="8"/>
  <c r="H181" i="8"/>
  <c r="H182" i="8" s="1"/>
  <c r="H183" i="8" s="1"/>
  <c r="H184" i="8" s="1"/>
  <c r="H185" i="8" s="1"/>
  <c r="H186" i="8" s="1"/>
  <c r="H187" i="8"/>
  <c r="H188" i="8" s="1"/>
  <c r="H189" i="8" s="1"/>
  <c r="H190" i="8" s="1"/>
  <c r="H191" i="8" s="1"/>
  <c r="H192" i="8" s="1"/>
  <c r="H193" i="8" s="1"/>
  <c r="H194" i="8" s="1"/>
  <c r="H195" i="8"/>
  <c r="H196" i="8" s="1"/>
  <c r="H197" i="8" s="1"/>
  <c r="H198" i="8" s="1"/>
  <c r="H199" i="8" s="1"/>
  <c r="H200" i="8" s="1"/>
  <c r="H201" i="8" s="1"/>
  <c r="H202" i="8" s="1"/>
  <c r="H203" i="8" s="1"/>
  <c r="H204" i="8" s="1"/>
  <c r="H205" i="8" s="1"/>
  <c r="H206" i="8"/>
  <c r="H207" i="8" s="1"/>
  <c r="H208" i="8" s="1"/>
  <c r="H209" i="8"/>
  <c r="H210" i="8" s="1"/>
  <c r="H211" i="8" s="1"/>
  <c r="H218" i="8"/>
  <c r="H219" i="8" s="1"/>
  <c r="H220" i="8" s="1"/>
  <c r="H221" i="8"/>
  <c r="H222" i="8" s="1"/>
  <c r="H223" i="8" s="1"/>
  <c r="H224" i="8" s="1"/>
  <c r="H227" i="8"/>
  <c r="H228" i="8" s="1"/>
  <c r="H229" i="8" s="1"/>
  <c r="H230" i="8" s="1"/>
  <c r="H231" i="8" s="1"/>
  <c r="H232" i="8"/>
  <c r="H233" i="8" s="1"/>
  <c r="H234" i="8" s="1"/>
  <c r="H235" i="8" s="1"/>
  <c r="H236" i="8" s="1"/>
  <c r="H237" i="8" s="1"/>
  <c r="H238" i="8" s="1"/>
  <c r="H239" i="8"/>
  <c r="H240" i="8" s="1"/>
  <c r="H241" i="8" s="1"/>
  <c r="H242" i="8"/>
  <c r="H243" i="8" s="1"/>
  <c r="H244" i="8" s="1"/>
  <c r="H245" i="8"/>
  <c r="H246" i="8" s="1"/>
  <c r="H247" i="8" s="1"/>
  <c r="H248" i="8" s="1"/>
  <c r="H249" i="8"/>
  <c r="H250" i="8" s="1"/>
  <c r="H251" i="8" s="1"/>
  <c r="H252" i="8"/>
  <c r="H253" i="8"/>
  <c r="H254" i="8" s="1"/>
  <c r="H255" i="8" s="1"/>
  <c r="H256" i="8" s="1"/>
  <c r="H257" i="8"/>
  <c r="H258" i="8" s="1"/>
  <c r="H259" i="8" s="1"/>
  <c r="H260" i="8" s="1"/>
  <c r="H261" i="8" s="1"/>
  <c r="H262" i="8" s="1"/>
  <c r="H263" i="8"/>
  <c r="H264" i="8" s="1"/>
  <c r="H265" i="8" s="1"/>
  <c r="H266" i="8" s="1"/>
  <c r="H267" i="8"/>
  <c r="H268" i="8" s="1"/>
  <c r="H269" i="8" s="1"/>
  <c r="H270" i="8" s="1"/>
  <c r="H271" i="8" s="1"/>
  <c r="H272" i="8" s="1"/>
  <c r="H273" i="8"/>
  <c r="H274" i="8" s="1"/>
  <c r="H275" i="8" s="1"/>
  <c r="H276" i="8" s="1"/>
  <c r="H277" i="8" s="1"/>
  <c r="H278" i="8"/>
  <c r="H279" i="8" s="1"/>
  <c r="H280" i="8" s="1"/>
  <c r="H281" i="8" s="1"/>
  <c r="H282" i="8" s="1"/>
  <c r="H283" i="8"/>
  <c r="H291" i="8"/>
  <c r="H292" i="8" s="1"/>
  <c r="H293" i="8" s="1"/>
  <c r="H294" i="8" s="1"/>
  <c r="H295" i="8" s="1"/>
  <c r="H296" i="8"/>
  <c r="H297" i="8"/>
  <c r="H298" i="8" s="1"/>
  <c r="H299" i="8" s="1"/>
  <c r="H300" i="8" s="1"/>
  <c r="H301" i="8" s="1"/>
  <c r="H302" i="8" s="1"/>
  <c r="H303" i="8"/>
  <c r="H304" i="8" s="1"/>
  <c r="H305" i="8" s="1"/>
  <c r="H306" i="8"/>
  <c r="H307" i="8" s="1"/>
  <c r="H308" i="8" s="1"/>
  <c r="H309" i="8" s="1"/>
  <c r="H310" i="8" s="1"/>
  <c r="H311" i="8"/>
  <c r="H312" i="8" s="1"/>
  <c r="H313" i="8" s="1"/>
  <c r="H314" i="8" s="1"/>
  <c r="H315" i="8"/>
  <c r="H316" i="8" s="1"/>
  <c r="H317" i="8"/>
  <c r="H318" i="8" s="1"/>
  <c r="H319" i="8" s="1"/>
  <c r="H320" i="8" s="1"/>
  <c r="H321" i="8" s="1"/>
  <c r="H322" i="8"/>
  <c r="H323" i="8" s="1"/>
  <c r="H324" i="8"/>
  <c r="H325" i="8" s="1"/>
  <c r="H326" i="8"/>
  <c r="H327" i="8" s="1"/>
  <c r="H328" i="8" s="1"/>
  <c r="H329" i="8"/>
  <c r="H330" i="8" s="1"/>
  <c r="H331" i="8" s="1"/>
  <c r="H332" i="8"/>
  <c r="H333" i="8"/>
  <c r="H334" i="8" s="1"/>
  <c r="H335" i="8"/>
  <c r="H336" i="8" s="1"/>
  <c r="H337" i="8" s="1"/>
  <c r="H338" i="8" s="1"/>
  <c r="H339" i="8" s="1"/>
  <c r="H340" i="8"/>
  <c r="H341" i="8" s="1"/>
  <c r="H342" i="8" s="1"/>
  <c r="H343" i="8"/>
  <c r="H344" i="8" s="1"/>
  <c r="H345" i="8" s="1"/>
  <c r="H346" i="8" s="1"/>
  <c r="H347" i="8" s="1"/>
  <c r="H348" i="8" s="1"/>
  <c r="H349" i="8"/>
  <c r="H350" i="8" s="1"/>
  <c r="H351" i="8" s="1"/>
  <c r="H352" i="8"/>
  <c r="H353" i="8" s="1"/>
  <c r="H354" i="8" s="1"/>
  <c r="H355" i="8" s="1"/>
  <c r="H356" i="8" s="1"/>
  <c r="H357" i="8" s="1"/>
  <c r="H358" i="8"/>
  <c r="H359" i="8" s="1"/>
  <c r="H360" i="8" s="1"/>
  <c r="H361" i="8" s="1"/>
  <c r="H362" i="8" s="1"/>
  <c r="H363" i="8" s="1"/>
  <c r="H364" i="8" s="1"/>
  <c r="H365" i="8" s="1"/>
  <c r="H366" i="8" s="1"/>
  <c r="H367" i="8" s="1"/>
  <c r="H368" i="8" s="1"/>
  <c r="H369" i="8" s="1"/>
  <c r="H370" i="8" s="1"/>
  <c r="H371" i="8" s="1"/>
  <c r="H372" i="8" s="1"/>
  <c r="H373" i="8"/>
  <c r="H374" i="8"/>
  <c r="H375" i="8"/>
  <c r="H3" i="8"/>
  <c r="I2" i="8"/>
  <c r="I3" i="8" s="1"/>
  <c r="H175" i="8" l="1"/>
  <c r="H176" i="8" s="1"/>
  <c r="H177" i="8" s="1"/>
  <c r="H178" i="8" s="1"/>
  <c r="H179" i="8" s="1"/>
  <c r="H214" i="8"/>
  <c r="H215" i="8" s="1"/>
  <c r="H216" i="8" s="1"/>
  <c r="H217" i="8" s="1"/>
  <c r="H212" i="8"/>
  <c r="H213" i="8" s="1"/>
  <c r="H172" i="8"/>
  <c r="H173" i="8" s="1"/>
  <c r="H171" i="8"/>
  <c r="H226" i="8"/>
  <c r="H225" i="8"/>
  <c r="H285" i="8"/>
  <c r="H286" i="8" s="1"/>
  <c r="H284" i="8"/>
  <c r="H180" i="8" l="1"/>
  <c r="H290" i="8"/>
  <c r="H287" i="8"/>
  <c r="H288" i="8" s="1"/>
  <c r="H289" i="8" s="1"/>
</calcChain>
</file>

<file path=xl/comments1.xml><?xml version="1.0" encoding="utf-8"?>
<comments xmlns="http://schemas.openxmlformats.org/spreadsheetml/2006/main">
  <authors>
    <author>kndp</author>
  </authors>
  <commentList>
    <comment ref="F1" authorId="0" shapeId="0">
      <text>
        <r>
          <rPr>
            <sz val="9"/>
            <color indexed="81"/>
            <rFont val="MS P ゴシック"/>
            <family val="3"/>
            <charset val="128"/>
          </rPr>
          <t>①プルダウンで、本日(運営指導当日)の日付けを選び、
②下段に指導員名を記載して下さい。</t>
        </r>
      </text>
    </comment>
    <comment ref="G1" authorId="0" shapeId="0">
      <text>
        <r>
          <rPr>
            <sz val="9"/>
            <color indexed="81"/>
            <rFont val="MS P ゴシック"/>
            <family val="3"/>
            <charset val="128"/>
          </rPr>
          <t>施設側の応対者名を記載して下さい。</t>
        </r>
      </text>
    </comment>
  </commentList>
</comments>
</file>

<file path=xl/sharedStrings.xml><?xml version="1.0" encoding="utf-8"?>
<sst xmlns="http://schemas.openxmlformats.org/spreadsheetml/2006/main" count="1525" uniqueCount="577">
  <si>
    <t>認知症ケア加算</t>
    <rPh sb="0" eb="3">
      <t>ニンチショウ</t>
    </rPh>
    <rPh sb="5" eb="7">
      <t>カサン</t>
    </rPh>
    <phoneticPr fontId="22"/>
  </si>
  <si>
    <t>点検項目</t>
    <rPh sb="0" eb="2">
      <t>テンケン</t>
    </rPh>
    <rPh sb="2" eb="4">
      <t>コウモク</t>
    </rPh>
    <phoneticPr fontId="22"/>
  </si>
  <si>
    <t>点検事項</t>
    <rPh sb="0" eb="2">
      <t>テンケン</t>
    </rPh>
    <rPh sb="2" eb="4">
      <t>ジコウ</t>
    </rPh>
    <phoneticPr fontId="22"/>
  </si>
  <si>
    <t>褥瘡マネジメント加算（Ⅰ）</t>
    <rPh sb="0" eb="2">
      <t>ジョクソウ</t>
    </rPh>
    <rPh sb="8" eb="10">
      <t>カサン</t>
    </rPh>
    <phoneticPr fontId="22"/>
  </si>
  <si>
    <t>なっている</t>
    <phoneticPr fontId="22"/>
  </si>
  <si>
    <t>夜勤減算</t>
    <rPh sb="0" eb="2">
      <t>ヤキン</t>
    </rPh>
    <rPh sb="2" eb="4">
      <t>ゲンサン</t>
    </rPh>
    <phoneticPr fontId="22"/>
  </si>
  <si>
    <t>している</t>
    <phoneticPr fontId="22"/>
  </si>
  <si>
    <t>未配置</t>
    <rPh sb="0" eb="1">
      <t>ミ</t>
    </rPh>
    <rPh sb="1" eb="3">
      <t>ハイチ</t>
    </rPh>
    <phoneticPr fontId="22"/>
  </si>
  <si>
    <t>ユニットケア減算</t>
    <rPh sb="6" eb="8">
      <t>ゲンサン</t>
    </rPh>
    <phoneticPr fontId="22"/>
  </si>
  <si>
    <t>□</t>
    <phoneticPr fontId="22"/>
  </si>
  <si>
    <t>未配置</t>
    <rPh sb="0" eb="3">
      <t>ミハイチ</t>
    </rPh>
    <phoneticPr fontId="22"/>
  </si>
  <si>
    <t>身体拘束廃止未実施減算</t>
    <rPh sb="0" eb="2">
      <t>シンタイ</t>
    </rPh>
    <rPh sb="2" eb="4">
      <t>コウソク</t>
    </rPh>
    <rPh sb="4" eb="6">
      <t>ハイシ</t>
    </rPh>
    <rPh sb="6" eb="9">
      <t>ミジッシ</t>
    </rPh>
    <rPh sb="9" eb="11">
      <t>ゲンサン</t>
    </rPh>
    <phoneticPr fontId="22"/>
  </si>
  <si>
    <t>未整備</t>
    <rPh sb="0" eb="3">
      <t>ミセイビ</t>
    </rPh>
    <phoneticPr fontId="22"/>
  </si>
  <si>
    <t>あり（１回に連続する10日を限度（月１回））</t>
    <phoneticPr fontId="22"/>
  </si>
  <si>
    <t>安全管理体制未実施減算</t>
    <phoneticPr fontId="22"/>
  </si>
  <si>
    <t>実施</t>
    <rPh sb="0" eb="2">
      <t>ジッシ</t>
    </rPh>
    <phoneticPr fontId="22"/>
  </si>
  <si>
    <t>自立支援促進加算</t>
    <phoneticPr fontId="22"/>
  </si>
  <si>
    <t>排せつ支援加算（Ⅰ）</t>
    <rPh sb="0" eb="1">
      <t>ハイ</t>
    </rPh>
    <rPh sb="3" eb="5">
      <t>シエン</t>
    </rPh>
    <rPh sb="5" eb="7">
      <t>カサン</t>
    </rPh>
    <phoneticPr fontId="22"/>
  </si>
  <si>
    <t>夜勤職員配置加算</t>
    <rPh sb="0" eb="2">
      <t>ヤキン</t>
    </rPh>
    <rPh sb="2" eb="4">
      <t>ショクイン</t>
    </rPh>
    <rPh sb="4" eb="6">
      <t>ハイチ</t>
    </rPh>
    <rPh sb="6" eb="8">
      <t>カサン</t>
    </rPh>
    <phoneticPr fontId="22"/>
  </si>
  <si>
    <t>該当</t>
    <rPh sb="0" eb="2">
      <t>ガイトウ</t>
    </rPh>
    <phoneticPr fontId="22"/>
  </si>
  <si>
    <t>ユニットでない</t>
    <phoneticPr fontId="22"/>
  </si>
  <si>
    <t>入退所前連携加算（Ⅰ）</t>
    <rPh sb="0" eb="1">
      <t>ハイ</t>
    </rPh>
    <phoneticPr fontId="22"/>
  </si>
  <si>
    <t>配置</t>
    <rPh sb="0" eb="2">
      <t>ハイチ</t>
    </rPh>
    <phoneticPr fontId="22"/>
  </si>
  <si>
    <t>若年性認知症入所者受入加算</t>
    <rPh sb="0" eb="2">
      <t>ジャクネン</t>
    </rPh>
    <rPh sb="2" eb="3">
      <t>セイ</t>
    </rPh>
    <rPh sb="3" eb="6">
      <t>ニンチショウ</t>
    </rPh>
    <rPh sb="6" eb="8">
      <t>ニュウショ</t>
    </rPh>
    <rPh sb="8" eb="9">
      <t>シャ</t>
    </rPh>
    <rPh sb="9" eb="11">
      <t>ウケイレ</t>
    </rPh>
    <rPh sb="11" eb="13">
      <t>カサン</t>
    </rPh>
    <phoneticPr fontId="22"/>
  </si>
  <si>
    <t>あり</t>
    <phoneticPr fontId="22"/>
  </si>
  <si>
    <t>あり（１回に連続する７日を限度（月１回））</t>
    <rPh sb="4" eb="5">
      <t>カイ</t>
    </rPh>
    <rPh sb="6" eb="8">
      <t>レンゾク</t>
    </rPh>
    <rPh sb="11" eb="12">
      <t>ニチ</t>
    </rPh>
    <rPh sb="13" eb="15">
      <t>ゲンド</t>
    </rPh>
    <rPh sb="16" eb="17">
      <t>ツキ</t>
    </rPh>
    <rPh sb="18" eb="19">
      <t>カイ</t>
    </rPh>
    <phoneticPr fontId="22"/>
  </si>
  <si>
    <t>緊急時治療管理</t>
    <rPh sb="0" eb="3">
      <t>キンキュウジ</t>
    </rPh>
    <rPh sb="3" eb="5">
      <t>チリョウ</t>
    </rPh>
    <rPh sb="5" eb="7">
      <t>カンリ</t>
    </rPh>
    <phoneticPr fontId="22"/>
  </si>
  <si>
    <t>整備</t>
    <rPh sb="0" eb="2">
      <t>セイビ</t>
    </rPh>
    <phoneticPr fontId="22"/>
  </si>
  <si>
    <t>外泊時費用（在宅サービスを利用する場合）</t>
    <rPh sb="0" eb="2">
      <t>ガイハク</t>
    </rPh>
    <rPh sb="2" eb="3">
      <t>ジ</t>
    </rPh>
    <rPh sb="3" eb="5">
      <t>ヒヨウ</t>
    </rPh>
    <rPh sb="6" eb="8">
      <t>ザイタク</t>
    </rPh>
    <rPh sb="13" eb="15">
      <t>リヨウ</t>
    </rPh>
    <rPh sb="17" eb="19">
      <t>バアイ</t>
    </rPh>
    <phoneticPr fontId="22"/>
  </si>
  <si>
    <t>排せつ支援加算（Ⅱ）</t>
    <phoneticPr fontId="22"/>
  </si>
  <si>
    <t>６日以下</t>
    <rPh sb="1" eb="2">
      <t>ニチ</t>
    </rPh>
    <rPh sb="2" eb="4">
      <t>イカ</t>
    </rPh>
    <phoneticPr fontId="22"/>
  </si>
  <si>
    <t>外泊時費用</t>
    <rPh sb="0" eb="2">
      <t>ガイハク</t>
    </rPh>
    <rPh sb="2" eb="3">
      <t>ジ</t>
    </rPh>
    <rPh sb="3" eb="5">
      <t>ヒヨウ</t>
    </rPh>
    <phoneticPr fontId="22"/>
  </si>
  <si>
    <t>なし</t>
    <phoneticPr fontId="22"/>
  </si>
  <si>
    <t>ターミナルケア加算</t>
    <rPh sb="7" eb="9">
      <t>カサン</t>
    </rPh>
    <phoneticPr fontId="22"/>
  </si>
  <si>
    <t>１日160単位</t>
    <rPh sb="1" eb="2">
      <t>ニチ</t>
    </rPh>
    <rPh sb="5" eb="7">
      <t>タンイ</t>
    </rPh>
    <phoneticPr fontId="22"/>
  </si>
  <si>
    <t>１日80単位</t>
    <rPh sb="1" eb="2">
      <t>ニチ</t>
    </rPh>
    <rPh sb="4" eb="6">
      <t>タンイ</t>
    </rPh>
    <phoneticPr fontId="22"/>
  </si>
  <si>
    <t>１日1,700単位</t>
    <rPh sb="1" eb="2">
      <t>ニチ</t>
    </rPh>
    <rPh sb="7" eb="9">
      <t>タンイ</t>
    </rPh>
    <phoneticPr fontId="22"/>
  </si>
  <si>
    <t>１日850単位</t>
    <rPh sb="1" eb="2">
      <t>ニチ</t>
    </rPh>
    <rPh sb="5" eb="7">
      <t>タンイ</t>
    </rPh>
    <phoneticPr fontId="22"/>
  </si>
  <si>
    <t>指導記録等</t>
    <rPh sb="0" eb="2">
      <t>シドウ</t>
    </rPh>
    <rPh sb="2" eb="4">
      <t>キロク</t>
    </rPh>
    <rPh sb="4" eb="5">
      <t>トウ</t>
    </rPh>
    <phoneticPr fontId="22"/>
  </si>
  <si>
    <t>特別療養費</t>
    <rPh sb="0" eb="2">
      <t>トクベツ</t>
    </rPh>
    <rPh sb="2" eb="5">
      <t>リョウヨウヒ</t>
    </rPh>
    <phoneticPr fontId="22"/>
  </si>
  <si>
    <t>療養体制維持特別加算（Ⅰ）</t>
    <rPh sb="0" eb="2">
      <t>リョウヨウ</t>
    </rPh>
    <rPh sb="2" eb="4">
      <t>タイセイ</t>
    </rPh>
    <rPh sb="4" eb="6">
      <t>イジ</t>
    </rPh>
    <rPh sb="6" eb="8">
      <t>トクベツ</t>
    </rPh>
    <rPh sb="8" eb="10">
      <t>カサン</t>
    </rPh>
    <phoneticPr fontId="22"/>
  </si>
  <si>
    <t>配置</t>
    <phoneticPr fontId="22"/>
  </si>
  <si>
    <t>療養体制維持特別加算(Ⅱ）</t>
    <rPh sb="0" eb="2">
      <t>リョウヨウ</t>
    </rPh>
    <rPh sb="2" eb="4">
      <t>タイセイ</t>
    </rPh>
    <rPh sb="4" eb="6">
      <t>イジ</t>
    </rPh>
    <rPh sb="6" eb="8">
      <t>トクベツ</t>
    </rPh>
    <rPh sb="8" eb="10">
      <t>カサン</t>
    </rPh>
    <phoneticPr fontId="22"/>
  </si>
  <si>
    <t>在宅復帰・在宅療養支援機能加算（Ⅰ）</t>
    <rPh sb="0" eb="2">
      <t>ザイタク</t>
    </rPh>
    <rPh sb="2" eb="4">
      <t>フッキ</t>
    </rPh>
    <rPh sb="5" eb="7">
      <t>ザイタク</t>
    </rPh>
    <rPh sb="7" eb="9">
      <t>リョウヨウ</t>
    </rPh>
    <rPh sb="9" eb="11">
      <t>シエン</t>
    </rPh>
    <rPh sb="11" eb="13">
      <t>キノウ</t>
    </rPh>
    <rPh sb="13" eb="15">
      <t>カサン</t>
    </rPh>
    <phoneticPr fontId="22"/>
  </si>
  <si>
    <t>診療録に記載</t>
    <rPh sb="0" eb="3">
      <t>シンリョウロク</t>
    </rPh>
    <rPh sb="4" eb="6">
      <t>キサイ</t>
    </rPh>
    <phoneticPr fontId="22"/>
  </si>
  <si>
    <t>在宅復帰・在宅療養支援機能加算（Ⅱ）</t>
    <rPh sb="0" eb="2">
      <t>ザイタク</t>
    </rPh>
    <rPh sb="2" eb="4">
      <t>フッキ</t>
    </rPh>
    <rPh sb="5" eb="7">
      <t>ザイタク</t>
    </rPh>
    <rPh sb="7" eb="9">
      <t>リョウヨウ</t>
    </rPh>
    <rPh sb="9" eb="11">
      <t>シエン</t>
    </rPh>
    <rPh sb="11" eb="13">
      <t>キノウ</t>
    </rPh>
    <rPh sb="13" eb="15">
      <t>カサン</t>
    </rPh>
    <phoneticPr fontId="22"/>
  </si>
  <si>
    <t>実施記録</t>
    <rPh sb="0" eb="2">
      <t>ジッシ</t>
    </rPh>
    <rPh sb="2" eb="4">
      <t>キロク</t>
    </rPh>
    <phoneticPr fontId="22"/>
  </si>
  <si>
    <t>あり（１回に連続する10日を限度（月１回））</t>
    <rPh sb="4" eb="5">
      <t>カイ</t>
    </rPh>
    <rPh sb="6" eb="8">
      <t>レンゾク</t>
    </rPh>
    <rPh sb="12" eb="13">
      <t>ニチ</t>
    </rPh>
    <rPh sb="14" eb="16">
      <t>ゲンド</t>
    </rPh>
    <rPh sb="17" eb="18">
      <t>ツキ</t>
    </rPh>
    <rPh sb="19" eb="20">
      <t>カイ</t>
    </rPh>
    <phoneticPr fontId="22"/>
  </si>
  <si>
    <t>満たす</t>
    <rPh sb="0" eb="1">
      <t>ミ</t>
    </rPh>
    <phoneticPr fontId="22"/>
  </si>
  <si>
    <t>科学的介護推進体制加算（Ⅰ）</t>
    <phoneticPr fontId="22"/>
  </si>
  <si>
    <t>入所前後訪問指導加算(Ⅰ)（介護保健施設サービス費（Ⅰ）及びユニット型介護保健施設サービス費（Ⅰ））</t>
    <rPh sb="0" eb="2">
      <t>ニュウショ</t>
    </rPh>
    <rPh sb="2" eb="4">
      <t>ゼンゴ</t>
    </rPh>
    <rPh sb="4" eb="6">
      <t>ホウモン</t>
    </rPh>
    <rPh sb="6" eb="8">
      <t>シドウ</t>
    </rPh>
    <rPh sb="8" eb="10">
      <t>カサン</t>
    </rPh>
    <phoneticPr fontId="22"/>
  </si>
  <si>
    <t>入所前後訪問指導加算(Ⅱ)（介護保健施設サービス費（Ⅰ）及びユニット型介護保健施設サービス費（Ⅰ））</t>
    <rPh sb="0" eb="2">
      <t>ニュウショ</t>
    </rPh>
    <rPh sb="2" eb="4">
      <t>ゼンゴ</t>
    </rPh>
    <rPh sb="4" eb="6">
      <t>ホウモン</t>
    </rPh>
    <rPh sb="6" eb="8">
      <t>シドウ</t>
    </rPh>
    <rPh sb="8" eb="10">
      <t>カサン</t>
    </rPh>
    <phoneticPr fontId="22"/>
  </si>
  <si>
    <t>試行的退所指導加算</t>
    <rPh sb="0" eb="3">
      <t>シコウテキ</t>
    </rPh>
    <rPh sb="3" eb="5">
      <t>タイショ</t>
    </rPh>
    <rPh sb="5" eb="7">
      <t>シドウ</t>
    </rPh>
    <rPh sb="7" eb="9">
      <t>カサン</t>
    </rPh>
    <phoneticPr fontId="22"/>
  </si>
  <si>
    <t>診療録等</t>
    <rPh sb="0" eb="3">
      <t>シンリョウロク</t>
    </rPh>
    <rPh sb="3" eb="4">
      <t>トウ</t>
    </rPh>
    <phoneticPr fontId="22"/>
  </si>
  <si>
    <t>□</t>
  </si>
  <si>
    <t>所定疾患施設療養費(Ⅰ)</t>
    <rPh sb="0" eb="2">
      <t>ショテイ</t>
    </rPh>
    <rPh sb="2" eb="4">
      <t>シッカン</t>
    </rPh>
    <rPh sb="4" eb="6">
      <t>シセツ</t>
    </rPh>
    <rPh sb="6" eb="9">
      <t>リョウヨウヒ</t>
    </rPh>
    <phoneticPr fontId="22"/>
  </si>
  <si>
    <t>入退所前連携加算（Ⅱ）</t>
    <rPh sb="0" eb="1">
      <t>ハイ</t>
    </rPh>
    <rPh sb="1" eb="3">
      <t>タイショ</t>
    </rPh>
    <rPh sb="3" eb="4">
      <t>マエ</t>
    </rPh>
    <rPh sb="4" eb="6">
      <t>レンケイ</t>
    </rPh>
    <rPh sb="6" eb="8">
      <t>カサン</t>
    </rPh>
    <phoneticPr fontId="22"/>
  </si>
  <si>
    <t>訪問看護指示加算</t>
    <rPh sb="0" eb="2">
      <t>ホウモン</t>
    </rPh>
    <rPh sb="2" eb="4">
      <t>カンゴ</t>
    </rPh>
    <rPh sb="4" eb="6">
      <t>シジ</t>
    </rPh>
    <rPh sb="6" eb="8">
      <t>カサン</t>
    </rPh>
    <phoneticPr fontId="22"/>
  </si>
  <si>
    <t>交付</t>
    <rPh sb="0" eb="2">
      <t>コウフ</t>
    </rPh>
    <phoneticPr fontId="22"/>
  </si>
  <si>
    <t>栄養マネジメント強化加算</t>
    <rPh sb="0" eb="2">
      <t>エイヨウ</t>
    </rPh>
    <rPh sb="8" eb="10">
      <t>キョウカ</t>
    </rPh>
    <rPh sb="10" eb="12">
      <t>カサン</t>
    </rPh>
    <phoneticPr fontId="22"/>
  </si>
  <si>
    <t>１回以下</t>
    <rPh sb="1" eb="2">
      <t>カイ</t>
    </rPh>
    <rPh sb="2" eb="4">
      <t>イカ</t>
    </rPh>
    <phoneticPr fontId="22"/>
  </si>
  <si>
    <t>経口移行計画（参考様式）</t>
    <rPh sb="0" eb="2">
      <t>ケイコウ</t>
    </rPh>
    <rPh sb="2" eb="4">
      <t>イコウ</t>
    </rPh>
    <rPh sb="4" eb="6">
      <t>ケイカク</t>
    </rPh>
    <rPh sb="7" eb="9">
      <t>サンコウ</t>
    </rPh>
    <rPh sb="9" eb="11">
      <t>ヨウシキ</t>
    </rPh>
    <phoneticPr fontId="22"/>
  </si>
  <si>
    <t>３日以内</t>
    <rPh sb="1" eb="4">
      <t>ニチイナイ</t>
    </rPh>
    <phoneticPr fontId="22"/>
  </si>
  <si>
    <t>あり</t>
  </si>
  <si>
    <t>経口維持計画（参考様式）</t>
    <rPh sb="0" eb="2">
      <t>ケイコウ</t>
    </rPh>
    <rPh sb="2" eb="4">
      <t>イジ</t>
    </rPh>
    <rPh sb="4" eb="6">
      <t>ケイカク</t>
    </rPh>
    <rPh sb="7" eb="9">
      <t>サンコウ</t>
    </rPh>
    <rPh sb="9" eb="11">
      <t>ヨウシキ</t>
    </rPh>
    <phoneticPr fontId="22"/>
  </si>
  <si>
    <t>定めている</t>
    <rPh sb="0" eb="1">
      <t>サダ</t>
    </rPh>
    <phoneticPr fontId="22"/>
  </si>
  <si>
    <t>算定している</t>
    <rPh sb="0" eb="2">
      <t>サンテイ</t>
    </rPh>
    <phoneticPr fontId="22"/>
  </si>
  <si>
    <t>認知症行動・心理症状緊急対応加算</t>
    <rPh sb="0" eb="3">
      <t>ニンチショウ</t>
    </rPh>
    <rPh sb="3" eb="5">
      <t>コウドウ</t>
    </rPh>
    <rPh sb="6" eb="8">
      <t>シンリ</t>
    </rPh>
    <rPh sb="8" eb="10">
      <t>ショウジョウ</t>
    </rPh>
    <rPh sb="10" eb="12">
      <t>キンキュウ</t>
    </rPh>
    <rPh sb="12" eb="14">
      <t>タイオウ</t>
    </rPh>
    <rPh sb="14" eb="16">
      <t>カサン</t>
    </rPh>
    <phoneticPr fontId="22"/>
  </si>
  <si>
    <t>参加している</t>
    <rPh sb="0" eb="2">
      <t>サンカ</t>
    </rPh>
    <phoneticPr fontId="22"/>
  </si>
  <si>
    <t>口腔衛生管理加算（Ⅰ）</t>
    <phoneticPr fontId="22"/>
  </si>
  <si>
    <t>月２回以上</t>
    <rPh sb="0" eb="1">
      <t>ツキ</t>
    </rPh>
    <rPh sb="2" eb="3">
      <t>カイ</t>
    </rPh>
    <rPh sb="3" eb="5">
      <t>イジョウ</t>
    </rPh>
    <phoneticPr fontId="22"/>
  </si>
  <si>
    <t>口腔衛生管理加算（Ⅱ）</t>
    <phoneticPr fontId="22"/>
  </si>
  <si>
    <t>特定治療</t>
    <rPh sb="0" eb="2">
      <t>トクテイ</t>
    </rPh>
    <rPh sb="2" eb="4">
      <t>チリョウ</t>
    </rPh>
    <phoneticPr fontId="22"/>
  </si>
  <si>
    <t>療養食加算</t>
    <rPh sb="0" eb="3">
      <t>リョウヨウショク</t>
    </rPh>
    <rPh sb="3" eb="5">
      <t>カサン</t>
    </rPh>
    <phoneticPr fontId="22"/>
  </si>
  <si>
    <t>在宅復帰支援機能加算（介護保健施設サービス費（Ⅱ）若しくは（Ⅲ）又はユニット型介護保健施設サービス費（Ⅱ）若しくは（Ⅲ））</t>
    <rPh sb="0" eb="2">
      <t>ザイタク</t>
    </rPh>
    <rPh sb="2" eb="4">
      <t>フッキ</t>
    </rPh>
    <rPh sb="4" eb="6">
      <t>シエン</t>
    </rPh>
    <rPh sb="6" eb="8">
      <t>キノウ</t>
    </rPh>
    <rPh sb="8" eb="10">
      <t>カサン</t>
    </rPh>
    <rPh sb="25" eb="26">
      <t>モ</t>
    </rPh>
    <rPh sb="32" eb="33">
      <t>マタ</t>
    </rPh>
    <rPh sb="53" eb="54">
      <t>モ</t>
    </rPh>
    <phoneticPr fontId="22"/>
  </si>
  <si>
    <t>介護状況を示す文書</t>
    <rPh sb="0" eb="2">
      <t>カイゴ</t>
    </rPh>
    <rPh sb="2" eb="4">
      <t>ジョウキョウ</t>
    </rPh>
    <rPh sb="5" eb="6">
      <t>シメ</t>
    </rPh>
    <rPh sb="7" eb="9">
      <t>ブンショ</t>
    </rPh>
    <phoneticPr fontId="22"/>
  </si>
  <si>
    <t>かかりつけ医連携薬剤調整加算（Ⅱ）</t>
    <rPh sb="5" eb="6">
      <t>イ</t>
    </rPh>
    <rPh sb="6" eb="8">
      <t>レンケイ</t>
    </rPh>
    <rPh sb="8" eb="10">
      <t>ヤクザイ</t>
    </rPh>
    <rPh sb="10" eb="12">
      <t>チョウセイ</t>
    </rPh>
    <rPh sb="12" eb="14">
      <t>カサン</t>
    </rPh>
    <phoneticPr fontId="22"/>
  </si>
  <si>
    <t>かかりつけ医連携薬剤調整加算（Ⅲ）</t>
    <rPh sb="5" eb="6">
      <t>イ</t>
    </rPh>
    <rPh sb="6" eb="8">
      <t>レンケイ</t>
    </rPh>
    <rPh sb="8" eb="10">
      <t>ヤクザイ</t>
    </rPh>
    <rPh sb="10" eb="12">
      <t>チョウセイ</t>
    </rPh>
    <rPh sb="12" eb="14">
      <t>カサン</t>
    </rPh>
    <phoneticPr fontId="22"/>
  </si>
  <si>
    <t>褥瘡マネジメント加算（Ⅱ）</t>
    <rPh sb="0" eb="2">
      <t>ジョクソウ</t>
    </rPh>
    <rPh sb="8" eb="10">
      <t>カサン</t>
    </rPh>
    <phoneticPr fontId="22"/>
  </si>
  <si>
    <t>診療録に記載</t>
    <phoneticPr fontId="22"/>
  </si>
  <si>
    <t>あり（１回に連続する７日を限度（月１回））</t>
    <phoneticPr fontId="22"/>
  </si>
  <si>
    <t>所定疾患施設療養費(Ⅱ)</t>
    <rPh sb="0" eb="2">
      <t>ショテイ</t>
    </rPh>
    <rPh sb="2" eb="4">
      <t>シッカン</t>
    </rPh>
    <rPh sb="4" eb="6">
      <t>シセツ</t>
    </rPh>
    <rPh sb="6" eb="9">
      <t>リョウヨウヒ</t>
    </rPh>
    <phoneticPr fontId="22"/>
  </si>
  <si>
    <t>該当</t>
    <phoneticPr fontId="22"/>
  </si>
  <si>
    <t>排せつ支援加算（Ⅲ）</t>
    <phoneticPr fontId="22"/>
  </si>
  <si>
    <t>科学的介護推進体制加算（Ⅱ）</t>
    <phoneticPr fontId="22"/>
  </si>
  <si>
    <t>サービス提供体制強化加算（Ⅰ）</t>
    <rPh sb="4" eb="6">
      <t>テイキョウ</t>
    </rPh>
    <rPh sb="6" eb="8">
      <t>タイセイ</t>
    </rPh>
    <rPh sb="8" eb="10">
      <t>キョウカ</t>
    </rPh>
    <rPh sb="10" eb="12">
      <t>カサン</t>
    </rPh>
    <phoneticPr fontId="22"/>
  </si>
  <si>
    <t>サービス提供体制強化加算（Ⅱ）</t>
    <rPh sb="4" eb="6">
      <t>テイキョウ</t>
    </rPh>
    <rPh sb="6" eb="8">
      <t>タイセイ</t>
    </rPh>
    <rPh sb="8" eb="10">
      <t>キョウカ</t>
    </rPh>
    <rPh sb="10" eb="12">
      <t>カサン</t>
    </rPh>
    <phoneticPr fontId="22"/>
  </si>
  <si>
    <t>サービス提供体制強化加算（Ⅲ）</t>
    <rPh sb="4" eb="6">
      <t>テイキョウ</t>
    </rPh>
    <rPh sb="6" eb="8">
      <t>タイセイ</t>
    </rPh>
    <rPh sb="8" eb="10">
      <t>キョウカ</t>
    </rPh>
    <rPh sb="10" eb="12">
      <t>カサン</t>
    </rPh>
    <phoneticPr fontId="22"/>
  </si>
  <si>
    <t>302 介護保健施設サービス</t>
    <rPh sb="6" eb="8">
      <t>ホケン</t>
    </rPh>
    <phoneticPr fontId="22"/>
  </si>
  <si>
    <t>定員超過減算</t>
    <rPh sb="0" eb="4">
      <t>テイインチョウカ</t>
    </rPh>
    <rPh sb="4" eb="6">
      <t>ゲンザン</t>
    </rPh>
    <phoneticPr fontId="22"/>
  </si>
  <si>
    <t>人員基準減算</t>
    <rPh sb="0" eb="2">
      <t>ジンイン</t>
    </rPh>
    <rPh sb="2" eb="4">
      <t>キジュン</t>
    </rPh>
    <rPh sb="4" eb="6">
      <t>ゲンザン</t>
    </rPh>
    <phoneticPr fontId="22"/>
  </si>
  <si>
    <t>該当</t>
    <rPh sb="0" eb="2">
      <t>ガイトウ</t>
    </rPh>
    <phoneticPr fontId="22"/>
  </si>
  <si>
    <t>□</t>
    <phoneticPr fontId="22"/>
  </si>
  <si>
    <t>未配置</t>
    <rPh sb="0" eb="3">
      <t>ミハイチ</t>
    </rPh>
    <phoneticPr fontId="22"/>
  </si>
  <si>
    <t>介護保健施設サービス費(Ⅰ)又は(Ⅳ)を算定すべき施設の場合</t>
    <rPh sb="0" eb="2">
      <t>カイゴ</t>
    </rPh>
    <rPh sb="2" eb="4">
      <t>ホケン</t>
    </rPh>
    <rPh sb="4" eb="6">
      <t>シセツ</t>
    </rPh>
    <rPh sb="10" eb="11">
      <t>ヒ</t>
    </rPh>
    <rPh sb="14" eb="15">
      <t>マタ</t>
    </rPh>
    <rPh sb="20" eb="22">
      <t>サンテイ</t>
    </rPh>
    <rPh sb="25" eb="27">
      <t>シセツ</t>
    </rPh>
    <rPh sb="28" eb="30">
      <t>バアイ</t>
    </rPh>
    <phoneticPr fontId="22"/>
  </si>
  <si>
    <t>介護保健施設サービス費(Ⅱ)を算定すべき施設の場合</t>
    <rPh sb="0" eb="2">
      <t>カイゴ</t>
    </rPh>
    <rPh sb="2" eb="4">
      <t>ホケン</t>
    </rPh>
    <rPh sb="4" eb="6">
      <t>シセツ</t>
    </rPh>
    <rPh sb="10" eb="11">
      <t>ヒ</t>
    </rPh>
    <rPh sb="15" eb="17">
      <t>サンテイ</t>
    </rPh>
    <rPh sb="20" eb="22">
      <t>シセツ</t>
    </rPh>
    <rPh sb="23" eb="25">
      <t>バアイ</t>
    </rPh>
    <phoneticPr fontId="22"/>
  </si>
  <si>
    <t>満たさない</t>
    <rPh sb="0" eb="1">
      <t>ミ</t>
    </rPh>
    <phoneticPr fontId="22"/>
  </si>
  <si>
    <t>介護保健施設サービス費(Ⅲ)を算定すべき施設の場合</t>
    <rPh sb="23" eb="25">
      <t>バアイ</t>
    </rPh>
    <phoneticPr fontId="22"/>
  </si>
  <si>
    <t>未整備</t>
    <rPh sb="0" eb="3">
      <t>ミセイビ</t>
    </rPh>
    <phoneticPr fontId="22"/>
  </si>
  <si>
    <t>ユニット型介護保健施設サービス費(Ⅰ)又は(Ⅳ)を算定すべき施設の場合</t>
    <rPh sb="4" eb="5">
      <t>ガタ</t>
    </rPh>
    <phoneticPr fontId="22"/>
  </si>
  <si>
    <t>ユニット型介護保健施設サービス費(Ⅱ)を算定すべき施設の場合</t>
    <rPh sb="4" eb="5">
      <t>ガタ</t>
    </rPh>
    <phoneticPr fontId="22"/>
  </si>
  <si>
    <t>ユニット型介護保健施設サービス費(Ⅲ)を算定すべき施設の場合</t>
    <rPh sb="4" eb="5">
      <t>ガタ</t>
    </rPh>
    <phoneticPr fontId="22"/>
  </si>
  <si>
    <t>未実施</t>
    <rPh sb="0" eb="3">
      <t>ミジッシ</t>
    </rPh>
    <phoneticPr fontId="22"/>
  </si>
  <si>
    <t>業務継続計画未策定減算</t>
    <rPh sb="0" eb="6">
      <t>ギョウムケイゾクケイカク</t>
    </rPh>
    <rPh sb="6" eb="9">
      <t>ミサクテイ</t>
    </rPh>
    <rPh sb="9" eb="11">
      <t>ゲンザン</t>
    </rPh>
    <phoneticPr fontId="22"/>
  </si>
  <si>
    <t>□</t>
    <phoneticPr fontId="24"/>
  </si>
  <si>
    <t>未策定</t>
    <rPh sb="0" eb="1">
      <t>ミ</t>
    </rPh>
    <rPh sb="1" eb="3">
      <t>サクテイ</t>
    </rPh>
    <phoneticPr fontId="24"/>
  </si>
  <si>
    <t>未実施</t>
    <rPh sb="0" eb="3">
      <t>ミジッシ</t>
    </rPh>
    <phoneticPr fontId="24"/>
  </si>
  <si>
    <t>未実施</t>
    <rPh sb="0" eb="3">
      <t>ミジッシ</t>
    </rPh>
    <phoneticPr fontId="22"/>
  </si>
  <si>
    <t>高齢者虐待防止措置未実施減算</t>
    <rPh sb="0" eb="3">
      <t>コウレイシャ</t>
    </rPh>
    <rPh sb="3" eb="9">
      <t>ギャクタイボウシソチ</t>
    </rPh>
    <rPh sb="9" eb="12">
      <t>ミジッシ</t>
    </rPh>
    <rPh sb="12" eb="14">
      <t>ゲンサン</t>
    </rPh>
    <phoneticPr fontId="24"/>
  </si>
  <si>
    <t>未整備</t>
    <rPh sb="0" eb="3">
      <t>ミセイビ</t>
    </rPh>
    <phoneticPr fontId="24"/>
  </si>
  <si>
    <t>未配置</t>
    <rPh sb="0" eb="3">
      <t>ミハイチ</t>
    </rPh>
    <phoneticPr fontId="24"/>
  </si>
  <si>
    <t>実施</t>
    <rPh sb="0" eb="2">
      <t>ジッシ</t>
    </rPh>
    <phoneticPr fontId="22"/>
  </si>
  <si>
    <t>該当</t>
    <rPh sb="0" eb="2">
      <t>ガイトウ</t>
    </rPh>
    <phoneticPr fontId="22"/>
  </si>
  <si>
    <t>短期集中リハビリテーション実施加算(Ⅱ)</t>
    <rPh sb="0" eb="2">
      <t>タンキ</t>
    </rPh>
    <rPh sb="2" eb="4">
      <t>シュウチュウ</t>
    </rPh>
    <rPh sb="13" eb="15">
      <t>ジッシ</t>
    </rPh>
    <rPh sb="15" eb="17">
      <t>カサン</t>
    </rPh>
    <phoneticPr fontId="22"/>
  </si>
  <si>
    <t>実施</t>
    <rPh sb="0" eb="2">
      <t>ジッシ</t>
    </rPh>
    <phoneticPr fontId="22"/>
  </si>
  <si>
    <t>実施時間、訓練内容、訓練評価、担当者等リハビリに関する記録</t>
    <rPh sb="0" eb="2">
      <t>ジッシ</t>
    </rPh>
    <rPh sb="2" eb="4">
      <t>ジカン</t>
    </rPh>
    <rPh sb="5" eb="7">
      <t>クンレン</t>
    </rPh>
    <rPh sb="7" eb="9">
      <t>ナイヨウ</t>
    </rPh>
    <rPh sb="10" eb="12">
      <t>クンレン</t>
    </rPh>
    <rPh sb="12" eb="14">
      <t>ヒョウカ</t>
    </rPh>
    <rPh sb="15" eb="18">
      <t>タントウシャ</t>
    </rPh>
    <rPh sb="18" eb="19">
      <t>トウ</t>
    </rPh>
    <rPh sb="24" eb="25">
      <t>カン</t>
    </rPh>
    <rPh sb="27" eb="29">
      <t>キロク</t>
    </rPh>
    <phoneticPr fontId="22"/>
  </si>
  <si>
    <t>認知症短期集中リハビリテーション実施加算(Ⅱ)</t>
    <phoneticPr fontId="22"/>
  </si>
  <si>
    <t>いずれかを実施</t>
    <rPh sb="5" eb="7">
      <t>ジッシ</t>
    </rPh>
    <phoneticPr fontId="22"/>
  </si>
  <si>
    <t>初期加算(Ⅰ)</t>
    <rPh sb="0" eb="4">
      <t>ショキカサン</t>
    </rPh>
    <phoneticPr fontId="22"/>
  </si>
  <si>
    <t>初期加算(Ⅱ)</t>
    <phoneticPr fontId="22"/>
  </si>
  <si>
    <t>再入所時栄養連携加算</t>
    <rPh sb="0" eb="2">
      <t>サイニュウ</t>
    </rPh>
    <rPh sb="3" eb="4">
      <t>ジ</t>
    </rPh>
    <rPh sb="4" eb="6">
      <t>エイヨウ</t>
    </rPh>
    <rPh sb="6" eb="8">
      <t>レンケイ</t>
    </rPh>
    <rPh sb="8" eb="10">
      <t>カサン</t>
    </rPh>
    <phoneticPr fontId="22"/>
  </si>
  <si>
    <t>退所時栄養情報連携加算</t>
    <rPh sb="0" eb="2">
      <t>タイショ</t>
    </rPh>
    <rPh sb="2" eb="3">
      <t>ジ</t>
    </rPh>
    <rPh sb="3" eb="5">
      <t>エイヨウ</t>
    </rPh>
    <rPh sb="5" eb="7">
      <t>ジョウホウ</t>
    </rPh>
    <rPh sb="7" eb="11">
      <t>レンケイカサン</t>
    </rPh>
    <phoneticPr fontId="22"/>
  </si>
  <si>
    <t>退所時情報提供加算(Ⅱ)</t>
    <rPh sb="0" eb="2">
      <t>タイショ</t>
    </rPh>
    <rPh sb="2" eb="3">
      <t>ジ</t>
    </rPh>
    <rPh sb="3" eb="5">
      <t>ジョウホウ</t>
    </rPh>
    <rPh sb="5" eb="7">
      <t>テイキョウ</t>
    </rPh>
    <rPh sb="7" eb="9">
      <t>カサン</t>
    </rPh>
    <phoneticPr fontId="22"/>
  </si>
  <si>
    <t>経口移行加算</t>
    <rPh sb="0" eb="6">
      <t>ケイコウイコウカサン</t>
    </rPh>
    <phoneticPr fontId="22"/>
  </si>
  <si>
    <t>協力医療機関連携加算</t>
    <rPh sb="0" eb="2">
      <t>キョウリョク</t>
    </rPh>
    <rPh sb="2" eb="4">
      <t>イリョウ</t>
    </rPh>
    <rPh sb="4" eb="6">
      <t>キカン</t>
    </rPh>
    <rPh sb="6" eb="8">
      <t>レンケイ</t>
    </rPh>
    <rPh sb="8" eb="10">
      <t>カサン</t>
    </rPh>
    <phoneticPr fontId="24"/>
  </si>
  <si>
    <t>該当</t>
    <rPh sb="0" eb="2">
      <t>ガイトウ</t>
    </rPh>
    <phoneticPr fontId="24"/>
  </si>
  <si>
    <t>栄養ケア計画(参考様式)</t>
    <rPh sb="0" eb="2">
      <t>エイヨウ</t>
    </rPh>
    <rPh sb="4" eb="6">
      <t>ケイカク</t>
    </rPh>
    <rPh sb="7" eb="9">
      <t>サンコウ</t>
    </rPh>
    <rPh sb="9" eb="11">
      <t>ヨウシキ</t>
    </rPh>
    <phoneticPr fontId="22"/>
  </si>
  <si>
    <t>経口維持加算（Ⅰ）</t>
    <rPh sb="0" eb="2">
      <t>ケイコウ</t>
    </rPh>
    <rPh sb="2" eb="4">
      <t>イジ</t>
    </rPh>
    <rPh sb="4" eb="6">
      <t>カサン</t>
    </rPh>
    <phoneticPr fontId="22"/>
  </si>
  <si>
    <t>経口維持加算（Ⅱ）</t>
    <rPh sb="0" eb="2">
      <t>ケイコウ</t>
    </rPh>
    <rPh sb="2" eb="4">
      <t>イジ</t>
    </rPh>
    <rPh sb="4" eb="6">
      <t>カサン</t>
    </rPh>
    <phoneticPr fontId="22"/>
  </si>
  <si>
    <t>かかりつけ医連携薬剤調整加算(Ⅰ)ロ</t>
    <phoneticPr fontId="22"/>
  </si>
  <si>
    <t>認知症専門ケア加算（Ⅱ）</t>
    <rPh sb="0" eb="3">
      <t>ニンチショウ</t>
    </rPh>
    <rPh sb="3" eb="5">
      <t>センモン</t>
    </rPh>
    <rPh sb="7" eb="9">
      <t>カサン</t>
    </rPh>
    <phoneticPr fontId="22"/>
  </si>
  <si>
    <t>認知症専門ケア加算（Ⅰ）</t>
    <rPh sb="0" eb="3">
      <t>ニンチショウ</t>
    </rPh>
    <rPh sb="3" eb="5">
      <t>センモン</t>
    </rPh>
    <rPh sb="7" eb="9">
      <t>カサン</t>
    </rPh>
    <phoneticPr fontId="22"/>
  </si>
  <si>
    <t>認知症チームケア推進加算（Ⅰ）</t>
    <rPh sb="0" eb="3">
      <t>ニンチショウ</t>
    </rPh>
    <rPh sb="8" eb="12">
      <t>スイシンカサン</t>
    </rPh>
    <phoneticPr fontId="22"/>
  </si>
  <si>
    <t>「認知症チームケア推進加算・ワークシート」等</t>
    <phoneticPr fontId="22"/>
  </si>
  <si>
    <t>「認知症チームケア推進加算・ワークシート」、介護記録等</t>
    <rPh sb="22" eb="26">
      <t>カイゴキロク</t>
    </rPh>
    <phoneticPr fontId="24"/>
  </si>
  <si>
    <t>認知症チームケア推進加算（Ⅱ）</t>
    <rPh sb="0" eb="3">
      <t>ニンチショウ</t>
    </rPh>
    <rPh sb="8" eb="12">
      <t>スイシンカサン</t>
    </rPh>
    <phoneticPr fontId="22"/>
  </si>
  <si>
    <t>リハビリテーションマネジメント計画書情報加算（Ⅰ）</t>
    <rPh sb="15" eb="18">
      <t>ケイカクショ</t>
    </rPh>
    <rPh sb="18" eb="20">
      <t>ジョウホウ</t>
    </rPh>
    <rPh sb="20" eb="22">
      <t>カサン</t>
    </rPh>
    <phoneticPr fontId="22"/>
  </si>
  <si>
    <t>あり</t>
    <phoneticPr fontId="22"/>
  </si>
  <si>
    <t>算定</t>
    <rPh sb="0" eb="2">
      <t>サンテイ</t>
    </rPh>
    <phoneticPr fontId="22"/>
  </si>
  <si>
    <t>リハビリテーションマネジメント計画書情報加算（Ⅱ）</t>
    <rPh sb="15" eb="20">
      <t>ケイカクショジョウホウ</t>
    </rPh>
    <rPh sb="20" eb="22">
      <t>カサン</t>
    </rPh>
    <phoneticPr fontId="22"/>
  </si>
  <si>
    <t>適合</t>
    <rPh sb="0" eb="2">
      <t>テキゴウ</t>
    </rPh>
    <phoneticPr fontId="22"/>
  </si>
  <si>
    <t>いずれかに該当</t>
    <rPh sb="5" eb="7">
      <t>ガイトウ</t>
    </rPh>
    <phoneticPr fontId="22"/>
  </si>
  <si>
    <t>安全対策体制加算</t>
    <rPh sb="0" eb="2">
      <t>アンゼン</t>
    </rPh>
    <rPh sb="2" eb="4">
      <t>タイサク</t>
    </rPh>
    <rPh sb="4" eb="6">
      <t>タイセイ</t>
    </rPh>
    <rPh sb="6" eb="8">
      <t>カサン</t>
    </rPh>
    <phoneticPr fontId="22"/>
  </si>
  <si>
    <t>高齢者施設等感染対策向上加算（Ⅰ）</t>
    <rPh sb="0" eb="3">
      <t>コウレイシャ</t>
    </rPh>
    <rPh sb="3" eb="5">
      <t>シセツ</t>
    </rPh>
    <rPh sb="5" eb="6">
      <t>トウ</t>
    </rPh>
    <rPh sb="6" eb="10">
      <t>カンセンタイサク</t>
    </rPh>
    <rPh sb="10" eb="12">
      <t>コウジョウ</t>
    </rPh>
    <rPh sb="12" eb="14">
      <t>カサン</t>
    </rPh>
    <phoneticPr fontId="24"/>
  </si>
  <si>
    <t>高齢者施設等感染対策向上加算（Ⅱ）</t>
    <rPh sb="0" eb="3">
      <t>コウレイシャ</t>
    </rPh>
    <rPh sb="3" eb="5">
      <t>シセツ</t>
    </rPh>
    <rPh sb="5" eb="6">
      <t>トウ</t>
    </rPh>
    <rPh sb="6" eb="10">
      <t>カンセンタイサク</t>
    </rPh>
    <rPh sb="10" eb="12">
      <t>コウジョウ</t>
    </rPh>
    <rPh sb="12" eb="14">
      <t>カサン</t>
    </rPh>
    <phoneticPr fontId="24"/>
  </si>
  <si>
    <t>新興感染症等施設療養費</t>
    <rPh sb="0" eb="2">
      <t>シンコウ</t>
    </rPh>
    <rPh sb="2" eb="6">
      <t>カンセンショウトウ</t>
    </rPh>
    <rPh sb="6" eb="11">
      <t>シセツリョウヨウヒ</t>
    </rPh>
    <phoneticPr fontId="24"/>
  </si>
  <si>
    <t xml:space="preserve">生産性向上推進体制加算（Ⅰ）
</t>
    <rPh sb="0" eb="3">
      <t>セイサンセイ</t>
    </rPh>
    <rPh sb="3" eb="5">
      <t>コウジョウ</t>
    </rPh>
    <rPh sb="5" eb="7">
      <t>スイシン</t>
    </rPh>
    <rPh sb="7" eb="9">
      <t>タイセイ</t>
    </rPh>
    <rPh sb="9" eb="11">
      <t>カサン</t>
    </rPh>
    <phoneticPr fontId="24"/>
  </si>
  <si>
    <t>（別紙１）生産性向上推進体制加算に関する取組の実績報告書（毎年度報告）</t>
    <rPh sb="1" eb="3">
      <t>ベッシ</t>
    </rPh>
    <rPh sb="29" eb="32">
      <t>マイネンド</t>
    </rPh>
    <rPh sb="32" eb="34">
      <t>ホウコク</t>
    </rPh>
    <phoneticPr fontId="24"/>
  </si>
  <si>
    <t xml:space="preserve">生産性向上推進体制加算（Ⅱ）
</t>
    <rPh sb="0" eb="3">
      <t>セイサンセイ</t>
    </rPh>
    <rPh sb="3" eb="5">
      <t>コウジョウ</t>
    </rPh>
    <rPh sb="5" eb="7">
      <t>スイシン</t>
    </rPh>
    <rPh sb="7" eb="9">
      <t>タイセイ</t>
    </rPh>
    <rPh sb="9" eb="11">
      <t>カサン</t>
    </rPh>
    <phoneticPr fontId="24"/>
  </si>
  <si>
    <t>あり</t>
    <phoneticPr fontId="24"/>
  </si>
  <si>
    <t>介護職員処遇改善計画書</t>
    <rPh sb="0" eb="2">
      <t>カイゴ</t>
    </rPh>
    <rPh sb="2" eb="4">
      <t>ショクイン</t>
    </rPh>
    <rPh sb="4" eb="6">
      <t>ショグウ</t>
    </rPh>
    <rPh sb="6" eb="8">
      <t>カイゼン</t>
    </rPh>
    <rPh sb="8" eb="11">
      <t>ケイカクショ</t>
    </rPh>
    <phoneticPr fontId="24"/>
  </si>
  <si>
    <t>実績報告書</t>
    <rPh sb="0" eb="2">
      <t>ジッセキ</t>
    </rPh>
    <rPh sb="2" eb="5">
      <t>ホウコクショ</t>
    </rPh>
    <phoneticPr fontId="24"/>
  </si>
  <si>
    <t>なし</t>
    <phoneticPr fontId="24"/>
  </si>
  <si>
    <t>適正に納付</t>
    <rPh sb="0" eb="2">
      <t>テキセイ</t>
    </rPh>
    <rPh sb="3" eb="5">
      <t>ノウフ</t>
    </rPh>
    <phoneticPr fontId="24"/>
  </si>
  <si>
    <t>研修計画書</t>
    <rPh sb="0" eb="2">
      <t>ケンシュウ</t>
    </rPh>
    <rPh sb="2" eb="4">
      <t>ケイカク</t>
    </rPh>
    <rPh sb="4" eb="5">
      <t>ショ</t>
    </rPh>
    <phoneticPr fontId="24"/>
  </si>
  <si>
    <t>算定あり</t>
    <rPh sb="0" eb="2">
      <t>サンテイ</t>
    </rPh>
    <phoneticPr fontId="24"/>
  </si>
  <si>
    <t>栄養情報提供書（別紙様式４－２）</t>
    <rPh sb="0" eb="4">
      <t>エイヨウジョウホウ</t>
    </rPh>
    <rPh sb="4" eb="7">
      <t>テイキョウショ</t>
    </rPh>
    <rPh sb="8" eb="10">
      <t>ベッシ</t>
    </rPh>
    <rPh sb="10" eb="12">
      <t>ヨウシキ</t>
    </rPh>
    <phoneticPr fontId="22"/>
  </si>
  <si>
    <t>満たさない</t>
    <rPh sb="0" eb="1">
      <t>ミ</t>
    </rPh>
    <phoneticPr fontId="2"/>
  </si>
  <si>
    <t xml:space="preserve">短期入所療養介護の利用者数と入所者数の合計が、入所者の定員を超える
</t>
  </si>
  <si>
    <t xml:space="preserve">入所者に対する介護・看護職員の配置３：１以上を満たしていない
</t>
  </si>
  <si>
    <t xml:space="preserve">医師　常勤換算方法で入所者数比100：１以上を満たしていない
</t>
  </si>
  <si>
    <t xml:space="preserve">理学療法士・作業療法士・言語聴覚士　常勤換算方法で入所者数比100：１以上を満たしていない
</t>
  </si>
  <si>
    <t xml:space="preserve">介護支援専門員　１人以上配置を満たしていない（入所者数比100：１を標準）
</t>
  </si>
  <si>
    <t xml:space="preserve">夜勤を行う看護又は介護職員２人以上（見守り機器、通信機器等を活用するなどの要件を満たす場合は1.6以上）配置
</t>
  </si>
  <si>
    <t xml:space="preserve">入所者等の数が40以下の施設で、常時、緊急時の連絡体制を整備している施設にあっては、夜勤を行う看護・介護職員を１以上配置
</t>
  </si>
  <si>
    <t xml:space="preserve">夜勤を行う看護・介護職員を２以上（見守り機器、通信機器等を活用するなど要件を満たす場合は1.6以上）配置
</t>
  </si>
  <si>
    <t xml:space="preserve">①～③のいずれにも適合する施設にあっては、夜勤を行う看護・介護職員を１以上配置
①１又は２の病棟を有する病院が転換を行って開設した介護老人保健施設（１の病棟の一部のみが介護老人保健施設に転換した場合に限る）
②病院又は夜勤を行う看護・介護職員の数が１以上である一般病床若しくは療養病床を有する診療所に併設する介護老人保健施設
③併設する病院又は一般病床若しくは療養病床を有する診療所の入院患者、指定短期入所療養介護の利用者の数及び当該施設の入所者の数の合計が120以下
</t>
  </si>
  <si>
    <t xml:space="preserve">夜勤を行う看護職員の数が利用者等の数を41で除して得た数以上
</t>
  </si>
  <si>
    <t xml:space="preserve">常時、緊急時の連絡体制を整備している施設にあっては、夜勤を行う看護・介護職員を１以上配置
</t>
  </si>
  <si>
    <t xml:space="preserve">看護職員により、又は病院、診療所若しくは訪問看護ステーションとの連携により、夜勤時間帯を通じて連絡体制を整備し、かつ、必要に応じて診療の補助を行う体制を整備
</t>
  </si>
  <si>
    <t xml:space="preserve">病院が転換した介護老人保健施設であって、次に掲げる要件のいずれにも適合している
①１又は２の病棟を有する病院が転換を行って開設した介護老人保健施設であること（１の病棟の一部のみが介護老人保健施設に転換を行って開設した場合に限る）
②病院に併設する介護老人保健施設である
③併設する病院の入院患者、指定短期入所療養介護の利用者の数及び当該施設の入所者の数の合計が120以下
</t>
  </si>
  <si>
    <t xml:space="preserve">一般病床又は療養病床を有する診療所が転換した介護老人保健施設であって、次に掲げる要件のいずれにも適合している
①夜勤を行う看護・介護職員の数が１以上である一般病床又は療養病床を有する診療所に併設する施設であること
②併設する診療所の入院患者、指定短期入所療養介護の利用者の数及び当該施設の入所者の数の合計が19以下
</t>
  </si>
  <si>
    <t xml:space="preserve">２ユニットごとに夜勤を行う看護・介護職員を１以上配置
</t>
  </si>
  <si>
    <t xml:space="preserve">日中常時１名以上の介護又は看護職員の配置
</t>
  </si>
  <si>
    <t xml:space="preserve">ユニットごとに常勤のユニットリーダーの配置
</t>
  </si>
  <si>
    <t xml:space="preserve">身体的拘束等の適正化のための対策を検討する委員会を３月に１回以上開催
</t>
  </si>
  <si>
    <t xml:space="preserve">身体的拘束等の適正化のための指針を整備
</t>
  </si>
  <si>
    <t xml:space="preserve">虐待防止のための対策を検討する委員会の定期的な開催
</t>
  </si>
  <si>
    <t xml:space="preserve">虐待防止のための指針の整備
</t>
  </si>
  <si>
    <t xml:space="preserve">虐待防止のための研修の定期的な（年２回以上）実施
</t>
  </si>
  <si>
    <t xml:space="preserve">虐待防止のための措置を適切に実施するための担当者の配置
</t>
  </si>
  <si>
    <t xml:space="preserve">業務継続計画の策定
</t>
  </si>
  <si>
    <t xml:space="preserve">入所者数等の数が41人以上の場合、夜勤を行う看護職員又は介護職員入所者等の数が２名を超えて配置、かつ利用者等の数が20又はその端数をますごとに１以上配置
入所者数等の数が40人以下の場合、夜勤を行う看護職員又は介護職員入所者等の数が１名を超えて配置、かつ利用者等の数が20又はその端数をますごとに１以上配置
</t>
  </si>
  <si>
    <t xml:space="preserve">入所者に対して、医師又は医師の指示を受けた理学療法士、作業療法士若しくは言語聴覚士が、入所の日から起算して３月以内の期間に集中的にリハビリテーションを実施
</t>
  </si>
  <si>
    <t xml:space="preserve">原則として入所時及び１月に１回以上ＡＤＬ等の評価を行うとともに、その評価結果等の情報を厚生労働省に提出し、必要に応じてリハビリテーション計画を見直している
</t>
  </si>
  <si>
    <t xml:space="preserve">当該リハビリテーションは、20分以上の個別リハビリテーションを、１週につきおおむね３日以上実施
</t>
  </si>
  <si>
    <t xml:space="preserve">当該入所者が過去３月間の間に、介護老人保健施設に入所したことがない場合に算定
※４週間以上の入院後に再入所した場合であって、短期集中リハビリテーションの必要性が認められる場合及び、４週間未満の入院後に再入所した場合であって、特定の条件を満たすものを除く
</t>
  </si>
  <si>
    <t xml:space="preserve">短期集中リハビリテーション実施加算(Ⅰ)を算定していない
</t>
  </si>
  <si>
    <t xml:space="preserve">認知症であると医師が判断した者であって、リハビリテーションによって生活機能の改善が見込まれると判断されたものが対象
</t>
  </si>
  <si>
    <t xml:space="preserve">リハビリテーションを担当する理学療法士、作業療法士又は言語聴覚士が適切に配置されている
</t>
  </si>
  <si>
    <t xml:space="preserve">リハビリテーションを行うに当たり、入所者数が、理学療法士、作業療法士又は言語聴覚士の数に対して適切である
</t>
  </si>
  <si>
    <t xml:space="preserve">入所者の入所予定日前30日以内又は入所後７日以内に、入所者が退所後生活する居宅又は社会福祉施設等を訪問し、当該訪問により把握した生活環境を踏まえ、リハビリテーション計画を作成
</t>
  </si>
  <si>
    <t xml:space="preserve">医師又は医師の指示を受けた理学療法士、作業療法士若しくは言語聴覚士が集中的なリハビリテーションを個別に実施
</t>
  </si>
  <si>
    <t xml:space="preserve">入所の日から起算して３月以内の期間に限り、１週に３日を限度として１日につき算定
</t>
  </si>
  <si>
    <t xml:space="preserve">当該リハビリテーションは、認知症入所者の在宅復帰を目的とし、記憶の訓練、日常生活活動の訓練等を組み合わせたプログラムを週３日実施することを標準とする
</t>
  </si>
  <si>
    <t xml:space="preserve">当該リハビリテーションに関わる医師は、精神科医又は神経内科医師を除き、認知症に対するリハビリテーションに関する研修を修了している
</t>
  </si>
  <si>
    <t xml:space="preserve">１人の医師又は医師の指示を受けた理学療法士、作業療法士若しくは言語聴覚士が１人の利用者に対してリハビリテーションを行った場合に算定
</t>
  </si>
  <si>
    <t xml:space="preserve">当該加算は、利用者に対して個別に20分以上当該リハビリテーションを実施した場合に算定
</t>
  </si>
  <si>
    <t xml:space="preserve">当該リハビリテーションの対象となる入所者は、ＭＭＳＥ又はＨＤＳ－Ｒにおいて５点～25点に相当する者
</t>
  </si>
  <si>
    <t xml:space="preserve">リハビリテーションに関する記録を利用者ごとに保管
</t>
  </si>
  <si>
    <t xml:space="preserve">当該入所者が過去３月以内に当該加算を算定していない
</t>
  </si>
  <si>
    <t xml:space="preserve">認知症短期集中リハビリテーション実施加算(Ⅱ)を算定していない
</t>
  </si>
  <si>
    <t xml:space="preserve">当該リハビリテーションに関わる医師は、精神科医又は神経内科医師を除き、認知症に対するリハビリテーションに関する研修を終了している
</t>
  </si>
  <si>
    <t xml:space="preserve">認知症短期集中リハビリテーション実施加算(Ⅰ)を算定していない
</t>
  </si>
  <si>
    <t xml:space="preserve">認知症の利用者と他の利用者とを区別している
</t>
  </si>
  <si>
    <t xml:space="preserve">専ら認知症の利用者が利用する施設
</t>
  </si>
  <si>
    <t xml:space="preserve">自立度判定基準Ⅲ、Ⅳ、Ｍに該当し、認知症専門棟での処遇が適当と医師が認めた者
</t>
  </si>
  <si>
    <t xml:space="preserve">入所定員は40人を標準とする
</t>
  </si>
  <si>
    <t xml:space="preserve">１割以上の個室を整備
</t>
  </si>
  <si>
    <t xml:space="preserve">１人当たり２㎡のデイルームを整備
</t>
  </si>
  <si>
    <t xml:space="preserve">家族に対する介護技術や知識提供のための30㎡以上の部屋の整備
</t>
  </si>
  <si>
    <t xml:space="preserve">単位毎の入所者が10人を標準
</t>
  </si>
  <si>
    <t xml:space="preserve">単位毎の固定した職員配置
</t>
  </si>
  <si>
    <t xml:space="preserve">日中の利用者10人に対し常時１人以上の看護・介護職員の配置
</t>
  </si>
  <si>
    <t xml:space="preserve">夜間、深夜に利用者20人に対し１人以上の看護・介護職員の配置
</t>
  </si>
  <si>
    <t xml:space="preserve">ユニット型でないこと
</t>
  </si>
  <si>
    <t xml:space="preserve">若年性認知症利用者ごとに個別に担当者を定める
</t>
  </si>
  <si>
    <t xml:space="preserve">利用者に応じた適切なサービス提供
</t>
  </si>
  <si>
    <t xml:space="preserve">外泊をした場合
</t>
  </si>
  <si>
    <t xml:space="preserve">短期入所療養介護のベッドへの活用の有無
</t>
  </si>
  <si>
    <t xml:space="preserve">試行的に居宅に退所させた場合
</t>
  </si>
  <si>
    <t xml:space="preserve">居宅サービスを提供
</t>
  </si>
  <si>
    <t xml:space="preserve">医師が医学的知見に基づき回復の見込みがないと診断
</t>
  </si>
  <si>
    <t xml:space="preserve">入所者又はその家族等の同意を得てターミナルケアに係る計画が作成されている
</t>
  </si>
  <si>
    <t xml:space="preserve">医師、看護師、介護職員、支援相談員、管理栄養士等が共同して入所者の状態又は家族の求め等に応じ随時、本人又は家族への説明を行い同意を得ている
</t>
  </si>
  <si>
    <t xml:space="preserve">ターミナルケアを直接行っている
</t>
  </si>
  <si>
    <t xml:space="preserve">入所していない月の自己負担がある場合、入所者側に文書にて同意を得ている
</t>
  </si>
  <si>
    <t xml:space="preserve">退所後も入所者の家族指導等を行っている
</t>
  </si>
  <si>
    <t xml:space="preserve">職員間の相談、家族の意思確認等の内容の記録
</t>
  </si>
  <si>
    <t xml:space="preserve">本人又は家族の意思確認等の内容の記録
</t>
  </si>
  <si>
    <t xml:space="preserve">本人又は家族が個室を希望する場合、意向に沿えるよう考慮し個室に移行した場合多床室の算定をする
</t>
  </si>
  <si>
    <t xml:space="preserve">退所した日の翌日から死亡日までの間は算定していない
</t>
  </si>
  <si>
    <t xml:space="preserve">介護保健施設サービス費(Ⅰ)、介護保健施設サービス費(Ⅳ)、ユニット型介護保健施設サービス費(Ⅰ)若しくはユニット型介護保健施設サービス費(Ⅳ)
</t>
  </si>
  <si>
    <t xml:space="preserve">（１）死亡日以前31日以上45日以下
</t>
  </si>
  <si>
    <t xml:space="preserve">（２）死亡日以前４日以上30日以内
</t>
  </si>
  <si>
    <t xml:space="preserve">（３）死亡日の前日及び前々日
</t>
  </si>
  <si>
    <t xml:space="preserve">（４）死亡日
</t>
  </si>
  <si>
    <t xml:space="preserve">介護保健施設サービス費(Ⅱ)、介護保健施設サービス費(Ⅲ)、ユニット型介護保健施設サービス費(Ⅱ)若しくはユニット型介護保健施設サービス費(Ⅲ)
</t>
  </si>
  <si>
    <t xml:space="preserve">指導管理等のうち日常的に必要な医療行為として実施
</t>
  </si>
  <si>
    <t xml:space="preserve">介護職員の数が常勤換算方法で、指定短期入所療養介護の利用者の数及び介護老人保健施設の入所者の合計数が４又はその端数を増すごとに１以上
</t>
  </si>
  <si>
    <t xml:space="preserve">定員、人員基準に適合
</t>
  </si>
  <si>
    <t xml:space="preserve">算定日が属する月の前三月間における入所者等のうち、喀痰(かくたん)吸引又は経管栄養が実施された者の占める割合が100分の20以上であること。
</t>
  </si>
  <si>
    <t xml:space="preserve">算定日が属する月の前３月間における入所者等のうち、著しい精神症状、周辺症状又は重篤な身体疾患又は日常生活に支障を来すような症状・行動や意志疎通の困難さが頻繁に見られ、専門医療を必要とする認知症高齢者の占める割合が100分の50以上であること。
</t>
  </si>
  <si>
    <t xml:space="preserve">在宅復帰指標率が40以上
</t>
  </si>
  <si>
    <t xml:space="preserve">地域貢献活動
</t>
  </si>
  <si>
    <t xml:space="preserve">介護老人保健施設短期入所療養介護費(Ⅰ)の介護老人保健施設短期入所療養介護費(i)若しくは(iii)又はユニット型介護老人保健施設短期入所療養介護費(Ⅰ)のユニット型介護老人保健施設短期入所療養介護費(i)若しくは経過的ユニット型介護保健施設サービス費（ⅰ）を算定しているものであること。
</t>
  </si>
  <si>
    <t xml:space="preserve">在宅復帰指標率が70以上
</t>
  </si>
  <si>
    <t xml:space="preserve">介護老人保健施設短期入所療養介護費(Ⅰ)の介護老人保健施設短期入所療養介護費(ii)若しくは(iv)又はユニット型介護老人保健施設短期入所療養介護費(Ⅰ)のユニット型介護老人保健施設短期入所療養介護費(ii)若しくは経過的ユニット型介護保健施設サービス費（ⅱ）を算定しているものであること。
</t>
  </si>
  <si>
    <t xml:space="preserve">当該施設の空床情報について、地域医療情報連携ネットワーク等を通じ、地域の医療機関に定期的（おおむね月に２回以上）に共有している
</t>
  </si>
  <si>
    <t xml:space="preserve">当該施設の空床情報について、当該施設のウェブサイトに定期的に公表するとともに、急性期医療を担う複数の医療機関の入退院支援部門に対し、定期的（おおむね月に２回以上）に当該情報を共有している
</t>
  </si>
  <si>
    <t xml:space="preserve">急性期利用を担う医療機関の一般病棟への入院後30日以内に退院し、当該施設に入所した者が対象
</t>
  </si>
  <si>
    <t xml:space="preserve">入所した日から起算して30日以内の期間について、１日につき算定
</t>
  </si>
  <si>
    <t xml:space="preserve">初期加算(Ⅱ)を算定していない
</t>
  </si>
  <si>
    <t xml:space="preserve">「入所日から30日間」中に外泊した場合は、当該外泊期間を30日から控除して算定
</t>
  </si>
  <si>
    <t xml:space="preserve">初期加算(Ⅰ)を算定していない
</t>
  </si>
  <si>
    <t xml:space="preserve">厚生労働大臣が定める特別食を必要とする者又は低栄養状態にあると医師が判断した者
</t>
  </si>
  <si>
    <t xml:space="preserve">入所者の同意を得て、管理栄養士が当該入所者の栄養管理に関する情報を提供
・居宅に退所する場合…当該入所者の主治の医師の属する病院又は診療及び介護支援専門員に情報提供
・病院、診療所、他の介護保険施設に入院/入所する場合…当該医療機関等に情報提供
</t>
  </si>
  <si>
    <t xml:space="preserve">栄養管理に係る減算又は栄養マネジメント強化加算を算定していない
</t>
  </si>
  <si>
    <t xml:space="preserve">厚生労働大臣が定める特別食又は嚥下調整食を必要とすると医師が判断した者
</t>
  </si>
  <si>
    <t xml:space="preserve">当該者が退院後に直ちに再度当該施設に入所した場合
</t>
  </si>
  <si>
    <t xml:space="preserve">施設の管理栄養士が当該病院又は診療所の管理栄養士と連携し当該者に関する栄養ケア計画を策定
</t>
  </si>
  <si>
    <t xml:space="preserve">入所期間が１月を超えると見込まれる者の入所予定日前30日以内又は入所後７日以内に当該者が退所後生活する居宅への訪問
</t>
  </si>
  <si>
    <t xml:space="preserve">退所を目的とした施設サービス計画の策定及び診療方針の決定
</t>
  </si>
  <si>
    <t xml:space="preserve">退所後の生活に係る支援計画を作成
</t>
  </si>
  <si>
    <t xml:space="preserve">入所期間が1月以上の者が居宅に試行的に退所する場合、退所時に入所者及び家族に対し退所後の療養上の指導を実施（３月間限り）
</t>
  </si>
  <si>
    <t xml:space="preserve">医師、薬剤師(配置されている場合に限る。）、看護・介護職員、支援相談員、介護支援相談員等により居宅で療養継続可能であるか検討している
</t>
  </si>
  <si>
    <t xml:space="preserve">入所者又は家族に趣旨を説明し同意を得ている
</t>
  </si>
  <si>
    <t xml:space="preserve">退所中の入所者の状況を把握している場合、外泊時加算算定可能
</t>
  </si>
  <si>
    <t xml:space="preserve">外泊時加算を算定していない場合、退所期間中入所者の同意があればベッド使用可能
</t>
  </si>
  <si>
    <t xml:space="preserve">試行的退所期間中、居宅サービス等の利用はしていない
</t>
  </si>
  <si>
    <t xml:space="preserve">試行的退所期間終了後居宅に退所できない場合、療養が続けられない理由等分析し、問題解決に向けたリハビリ等の施設サービス計画を変更している
</t>
  </si>
  <si>
    <t xml:space="preserve">退所の理由が病院、診療所、他の介護保険施設への入院・入所、死亡ではない
</t>
  </si>
  <si>
    <t xml:space="preserve">試行的退所時指導は、入所者及びその家族等のいずれにも行う
</t>
  </si>
  <si>
    <t xml:space="preserve">指導日、指導内容の記録の整備
</t>
  </si>
  <si>
    <t xml:space="preserve">退所後に居宅において療養を継続する入所者
</t>
  </si>
  <si>
    <t xml:space="preserve">本人の同意を得て主治の医師に対し、診療状況、心身の状況、生活歴等の情報を示す文書を添えて紹介を行う
</t>
  </si>
  <si>
    <t xml:space="preserve">退所後に医療機関に入院する場合において、当該医療機関に対して、当該入所者の同意を得て、当該入所者の心身の状況、生活歴等の情報を提供した上で、当該入所者を紹介
</t>
  </si>
  <si>
    <t xml:space="preserve">入所者が医療機関に入院後、当該医療機関を退院し、同一月に再度当該医療機関に入院する場合は当該加算は算定しない
</t>
  </si>
  <si>
    <t xml:space="preserve">入所予定日前30日以内又は入所後30日以内に居宅介護支援事業者と連携し、利用者の同意を得て利用方針を定める
</t>
  </si>
  <si>
    <t xml:space="preserve">退所に先だって居宅介護支援事業者に対し、利用者の同意を得て介護状況を示す文書による情報提供をし、かつ、居宅サービス等の利用に関する調整を実施
</t>
  </si>
  <si>
    <t xml:space="preserve">連携を行った日、内容に関する記録の整備
</t>
  </si>
  <si>
    <t xml:space="preserve">会議の開催状況についてその概要を記録している
</t>
  </si>
  <si>
    <t xml:space="preserve">常勤換算方法で、入所者の数を50で除して得た数以上の管理栄養士を配置。ただし、常勤の栄養士を１名以上配置し、当該栄養士が給食管理を行っている場合にあっては、管理栄養士を常勤換算方法で、入所者の数を70で除して得た数以上配置
</t>
  </si>
  <si>
    <t xml:space="preserve">低栄養状態にある入所者又は低栄養状態のおそれのある入所者に対して、
・医師、管理栄養士等多職種協働で栄養ケア計画を作成
・栄養管理をするための食事の観察を定期的に行い、当該入所者ごとの栄養状態、心身の状況及び嗜好を踏まえた食事の調整等を実施
</t>
  </si>
  <si>
    <t xml:space="preserve">低栄養状態にある入所者又は低栄養状態のおそれのある入所者以外の入所者に対しても、食事の観察の際に変化を把握し、問題があると認められる場合は、早期に対応
</t>
  </si>
  <si>
    <t xml:space="preserve">入所者ごとの栄養状態等の情報を厚生労働省に提出し、継続的な栄養管理の実施に当たって、当該情報その他継続的な栄養管理の適切かつ有効な実施のために必要な情報を活用
</t>
  </si>
  <si>
    <t xml:space="preserve">栄養管理に係る減算を算定していない
</t>
  </si>
  <si>
    <t xml:space="preserve">計画を入所者又は家族に説明し、同意を得る
</t>
  </si>
  <si>
    <t xml:space="preserve">計画に基づく栄養管理の実施
</t>
  </si>
  <si>
    <t xml:space="preserve">計画作成日から起算して180日以内
</t>
  </si>
  <si>
    <t xml:space="preserve">経口による食事摂取が一部可能な者であって、医師の指示に基づき継続して経口による食事の摂取を進めるための栄養管理等が必要とされる者に対して、180日を超えても引き続き算定する場合において、おおむね２週間ごとの医師の指示
</t>
  </si>
  <si>
    <t xml:space="preserve">経口移行加算を算定していない
</t>
  </si>
  <si>
    <t xml:space="preserve">協力歯科医療機関を定めている
</t>
  </si>
  <si>
    <t xml:space="preserve">経口維持加算（Ⅰ）を算定している
</t>
  </si>
  <si>
    <t xml:space="preserve">歯科医師又は歯科医師の指示を受けた歯科衛生士の技術的助言及び指導に基づき、入所者の口腔衛生等の管理に係る計画を作成
</t>
  </si>
  <si>
    <t xml:space="preserve">サービス実施月において医療保険による訪問歯科衛生指導の実施の有無を入所者又は家族等に確認している
</t>
  </si>
  <si>
    <t xml:space="preserve">口腔衛生等の管理に係る情報を厚生労働省(LIFE)に提出し、ＬＩＦＥへの提出情報及びフィードバック情報を活用し、入所者の状態に応じた口腔衛生の管理の内容の決定（Plan）、当該計画に基づく支援の提供（Do)、当該支援内容の評価（Check）、その評価結果を踏まえた当該支援内容の見直し・改善（Action）の一連のサイクル（ＰＤＣＡサイクル）により、サービスの質の管理を行う
</t>
  </si>
  <si>
    <t xml:space="preserve">管理栄養士又は栄養士による食事提供の管理の実施
</t>
  </si>
  <si>
    <t xml:space="preserve">算定日の属する月の前６月間の退所者(在宅・入所相互利用加算対象者を除く。)総数のうち在宅で介護を受けることとなった者(入所期間１月超)の割合が３割超
</t>
  </si>
  <si>
    <t xml:space="preserve">入所者の家族との連絡調整の実施
</t>
  </si>
  <si>
    <t xml:space="preserve">入所者が希望する居宅介護支援事業者に対し、必要な情報提供、退所後の利用サービス調整の実施
</t>
  </si>
  <si>
    <t xml:space="preserve">算定根拠等の関係書類の整備の有無
</t>
  </si>
  <si>
    <t xml:space="preserve">①医師又は薬剤師が高齢者の薬物療法に関する研修を受講している
</t>
  </si>
  <si>
    <t xml:space="preserve">②入所後１月以内に、状況に応じて処方の内容を変更する可能性があることについて主治の医師に説明し、当該主治の医師が合意している
</t>
  </si>
  <si>
    <t xml:space="preserve">③入所前に当該入所者に６種類以上の内服薬（内服を開始してから４週間以上経過したものかつ頓服薬以外）が処方されており、介護老人保健施設の医師と当該入所者の主治の医師が共同し、入所中に当該処方の内容を総合的に評価及び調整し、かつ、療養上必要な指導を実施
</t>
  </si>
  <si>
    <t xml:space="preserve">④入所中に当該入所者の処方の内容に変更があった場合は医師、薬剤師、看護師等の関係職種間で情報共有を行い、変更後の入所者の状態等について、関係職種で確認を実施
</t>
  </si>
  <si>
    <t xml:space="preserve">⑤入所中に服用薬剤の総合的な評価を行い、評価の内容及び入所時と退所時の処方の内容に変更がある場合は、退所時又は退所後一月以内に当該入所者の主治の医師に情報提供を行い、その内容を診療録に記載
</t>
  </si>
  <si>
    <t xml:space="preserve">当該入所者又はその家族に対して、ポリファーマシーに関する一般的な注意の啓発を実施
</t>
  </si>
  <si>
    <t xml:space="preserve">かかりつけ医連携薬剤調整加算（Ⅰ）ロを算定していない
</t>
  </si>
  <si>
    <t xml:space="preserve">かかりつけ医連携薬剤調整加算(Ⅰ)イの①、④、⑤のいずれにも適合
</t>
  </si>
  <si>
    <t xml:space="preserve">入所前に６種類以上の内服薬（内服を開始してから４週間以上経過したものかつ頓服薬以外）が処方されていた入所者について、施設において、入所中に服用薬剤の総合的な評価及び調整を行い、かつ、療養上必要な指導を実施
</t>
  </si>
  <si>
    <t xml:space="preserve">かかりつけ医連携薬剤調整加算（Ⅰ）イを算定していない
</t>
  </si>
  <si>
    <t xml:space="preserve">かかりつけ医連携薬剤調整加算(Ⅰ)イ又はロを算定している
</t>
  </si>
  <si>
    <t xml:space="preserve">入所期間が３月以上であると見込まれる入所者である
</t>
  </si>
  <si>
    <t xml:space="preserve">当該入所者の服薬情報等の情報を厚生労働省に提出し、情報を活用
</t>
  </si>
  <si>
    <t xml:space="preserve">かかりつけ医連携薬剤調整加算(Ⅱ)を算定している
</t>
  </si>
  <si>
    <t xml:space="preserve">当該入所者に６種類以上の内服薬が処方されており、介護老人保健施設の医師と当該入所者の主治の医師が共同し、入所中に処方の内容を総合的に評価及び調整し、介護老人保健施設の医師が、当該入所者に処方する内服薬について、入所時に処方されていた内服薬の種類に比べて１種類以上減少させる
</t>
  </si>
  <si>
    <t xml:space="preserve">退所時において処方されている内服薬の種類が、入所時に処方されていた内服薬の種類に比べて１種類以上減少している
</t>
  </si>
  <si>
    <t xml:space="preserve">合意した内容や調整の要点を診療録に記載
</t>
  </si>
  <si>
    <t xml:space="preserve">入所者の病状が重篤となり救命救急医療が必要となる場合において緊急的な治療管理としての投薬、検査、注射、処置等を実施
</t>
  </si>
  <si>
    <t xml:space="preserve">診療録に記載する
</t>
  </si>
  <si>
    <t xml:space="preserve">同一の利用者について月に１回まで算定
</t>
  </si>
  <si>
    <t xml:space="preserve">診療報酬の算定方法（平成20年厚生労働省告示第59号）別表第１医科診療報酬点数表第１章及び第２章において、高齢者の医療の確保に関する法律第64条第３項に規定する保険医療機関等が行った場合に点数が算定されるリハビリテーション、処置、手術、麻酔又は放射線治療を実施
</t>
  </si>
  <si>
    <t xml:space="preserve">肺炎の者、尿路感染症の者、帯状疱疹の者、蜂窩繊炎の者、若しくは慢性心不全が憎悪した者がいる
</t>
  </si>
  <si>
    <t xml:space="preserve">診断、診断を行った日、実施した投薬、検査、注射、処置等の内容等を診療録に記載。近隣の医療機関と連携した場合も同様
</t>
  </si>
  <si>
    <t xml:space="preserve">治療の実施状況の公表
</t>
  </si>
  <si>
    <t xml:space="preserve">緊急時施設療養費を算定した日は算定していない
</t>
  </si>
  <si>
    <t xml:space="preserve">感染症の研修
</t>
  </si>
  <si>
    <t xml:space="preserve">十分な経験を有する医師
</t>
  </si>
  <si>
    <t xml:space="preserve">認知症チームケア推進加算を算定していない
</t>
  </si>
  <si>
    <t xml:space="preserve">施設における入所者の総数のうち、認知症自立度のランクⅡ、Ⅲ、Ⅳ又はMに該当する者（以下「対象者」という。）の占める割合が２分の１以上
</t>
  </si>
  <si>
    <t xml:space="preserve">認知症の行動・心理症状の予防及び出現時の早期対応（以下「予防等」という。）に資する認知症介護の指導に係る専門的な研修を修了している者又は認知症介護に係る専門的な研修及び認知症の行動・心理症状の予防等に資するケアプログラムを含んだ研修を修了している者（「認知症指導者養成研修」かつ認知症チームケア推進研修を修了した者）を１名以上配置し、かつ、複数人の介護職員から成る認知症の行動・心理症状に対応するチームを組んでいる
</t>
  </si>
  <si>
    <t xml:space="preserve">対象者に対し、個別に認知症の行動・心理症状の評価を計画的に行い、その評価に基づく値を測定し、認知症の行動・心理症状の予防等に資するチームケアを実施している
</t>
  </si>
  <si>
    <t xml:space="preserve">認知症の行動・心理症状の予防等に資する認知症ケアについて、カンファレンスの開催（月１回以上）、計画の作成、認知症の行動・心理症状の有無及び程度についての定期的な評価、ケアの振り返り、計画の見直し等を行っている
</t>
  </si>
  <si>
    <t xml:space="preserve">認知症専門ケア加算を算定していない
</t>
  </si>
  <si>
    <t xml:space="preserve">認知症の行動・心理症状の予防等に資する認知症介護に係る専門的な研修を修了している者（「認知症実践リーダー研修」かつ認知症チームケア推進加算を修了している者）を１名以上配置し、かつ、複数人の介護職員から成る認知症の行動・心理症状に対応するチームを組んでいる
</t>
  </si>
  <si>
    <t xml:space="preserve">利用者又は家族の同意
</t>
  </si>
  <si>
    <t xml:space="preserve">退所に向けた施設サービス計画の策定
</t>
  </si>
  <si>
    <t xml:space="preserve">判断した医師名、日付及び利用開始に当たっての留意事項等の記録
</t>
  </si>
  <si>
    <t xml:space="preserve">①入所者ごとのリハビリテーション計画書の内容等の情報を厚生労働省に提出していること。
</t>
  </si>
  <si>
    <t xml:space="preserve">②必要に応じてリハビリテーション計画の内容を見直す等、リハビリテーションの実施に当たって、上記情報その他リハビリテーションの適切かつ有効な実施のために必要な情報を活用
</t>
  </si>
  <si>
    <t xml:space="preserve">③口腔衛生管理加算（Ⅱ）及び栄養マネジメント強化加算を算定
</t>
  </si>
  <si>
    <t xml:space="preserve">④入所者ごとに、医師、管理栄養士、理学療法士、作業療法士、言語聴覚士、歯科衛生士、看護職員、介護職員その他の職種の者（⑤において「関係職種」という）が、リハビリテーション計画の内容等の情報その他リハビリテーションの適切かつ有効な実施のために必要な情報、入所者の口腔の健康状態に関する情報及び入所者の栄養状態に関する情報を相互に共有
</t>
  </si>
  <si>
    <t xml:space="preserve">⑤上記で共有した情報を踏まえ、必要に応じてリハビリテーション計画の見直しを行い、当該見直しの内容について、関係職種の間で共有
</t>
  </si>
  <si>
    <t xml:space="preserve">リハビリテーションマネジメント計画書情報加算（Ⅰ）の①及び②のいずれにも適合
</t>
  </si>
  <si>
    <t xml:space="preserve">入所者ごとに施設入所時に褥瘡の有無を確認するとともに、褥瘡の発生と関連のあるリスクについて、施設入所時に評価し、その後少なくとも３月に１回評価している
</t>
  </si>
  <si>
    <t xml:space="preserve">確認及び評価結果等の情報を厚生労働省に提出し、褥瘡管理の実施に当たって、当該情報その他褥瘡管理の適切かつ有効な実施のために必要な情報を活用している
</t>
  </si>
  <si>
    <t xml:space="preserve">確認の結果、褥瘡が認められ、又は評価の結果、褥瘡が発生するリスクがあるとされた入所者ごとに、医師、看護師、介護職員、管理栄養士、介護支援専門員その他の職種の者が共同して、褥瘡管理に関する褥瘡ケア計画を作成している
</t>
  </si>
  <si>
    <t xml:space="preserve">入所者ごとの褥瘡ケア計画に従い褥瘡管理を実施するとともに、その管理の内容や入所者の状態について定期的に記録している
</t>
  </si>
  <si>
    <t xml:space="preserve">評価に基づき、少なくとも３月に１回、入所者ごとに褥瘡ケア計画を見直している
</t>
  </si>
  <si>
    <t xml:space="preserve">褥瘡ケア計画に基づいたケアを実施する際には、褥瘡ケア・マネジメントの対象となる入所者又はその家族に説明し、その同意を得ている
</t>
  </si>
  <si>
    <t xml:space="preserve">褥瘡マネジメント加算（Ⅰ）の項目全てに適合している
</t>
  </si>
  <si>
    <t xml:space="preserve">入所時に褥瘡が認められた入所者について、当該褥瘡が治癒
</t>
  </si>
  <si>
    <t xml:space="preserve">入所時に褥瘡が発生するリスクがあるとされた入所者について、褥瘡の発生がない
</t>
  </si>
  <si>
    <t xml:space="preserve">少なくとも３月に１回支援計画を見直す
</t>
  </si>
  <si>
    <t xml:space="preserve">排せつ支援加算（Ⅰ）の項目すべてに適合している
</t>
  </si>
  <si>
    <t xml:space="preserve">（三）施設入所時に尿道カテーテルが留置されていた者であって要介護状態の軽減が見込まれるものについて、尿道カテーテルが抜去された
</t>
  </si>
  <si>
    <t xml:space="preserve">排せつ支援加算（Ⅰ）の項目全てに適合している
</t>
  </si>
  <si>
    <t xml:space="preserve">排せつ支援加算（Ⅱ）の（一）及び（二）のいずれにも適合している
</t>
  </si>
  <si>
    <t xml:space="preserve">医学的評価の結果等の情報を厚生労働省に提出し、自立支援の促進に当たって、当該情報その他自立支援の適切かつ有効な促進のために必要な情報を活用している
</t>
  </si>
  <si>
    <t xml:space="preserve">医師が支援計画の策定等に参加
</t>
  </si>
  <si>
    <t xml:space="preserve">担当者が安全対策に係る外部の研修を受けている
</t>
  </si>
  <si>
    <t xml:space="preserve">安全管理部門を設置、安全対策を実施する体制を整備
</t>
  </si>
  <si>
    <t xml:space="preserve">第二種協定指定医療機関との間で、新興感染症の発生時等の対応を行う体制を確保している
</t>
  </si>
  <si>
    <t xml:space="preserve">感染対策向上加算又は外来感染対策向上加算に係る届出を行った医療機関等が行う院内感染対策に関する研修又は訓練に１年に１回以上参加している
</t>
  </si>
  <si>
    <t xml:space="preserve">感染対策向上加算に係る届出を行った医療機関から、３年に１回以上、施設内で感染者が発生した場合の対応に係る実地指導を受けている
</t>
  </si>
  <si>
    <t xml:space="preserve">厚生労働大臣が定める感染症に感染した際に、相談対応、診療、入院調整等を行う医療機関を確保し、かつ、当該感染症に感染した入所者に対し、適切な感染対策を行ったうえでサービス提供を実施している
</t>
  </si>
  <si>
    <t xml:space="preserve">厚生労働大臣が定めた感染症に感染した利用者に対し、１月に１回、連続した５日を限度として算定
</t>
  </si>
  <si>
    <t xml:space="preserve">①利用者の安全並びに介護サービスの質の確保及び職員の負担軽減に資する方策を検討するための委員会において、次に掲げる事項について必要な検討を行い、及び当該事項の実施を定期的（３月に１回以上）に確認している
・介護機器を活用する場合における利用者の安全及びケアの質の確保
・職員の負担の軽減及び勤務状況への配慮
・介護機器の定期的な点検
・業務の効率化及び質の向上並びに職員の負担軽減を図るための職員研修
</t>
  </si>
  <si>
    <t xml:space="preserve">②上記取組及び介護機器の活用による業務の効率化及びケアの質の確保並びに職員の負担軽減に関する実績がある
</t>
  </si>
  <si>
    <t xml:space="preserve">③以下の介護機器をすべて使用している
・見守り機器
・インカム等の職員間の連絡調整の迅速化に資するICT機器
・介護記録ソフトウェアやスマートフォン等の介護記録の作成の効率化に資するICT機器
</t>
  </si>
  <si>
    <t xml:space="preserve">④委員会において、職員の業務の分担の明確化等による業務の効率化及びケアの質の確保並びに負担軽減について必要な検討を行い、当該検討を踏まえ、必要な取組を実施し、及び当該取組の実施を定期的に確認している
</t>
  </si>
  <si>
    <t xml:space="preserve">事業年度ごとに①、③及び④の取組に関する実績を厚生労働省に報告している
</t>
  </si>
  <si>
    <t xml:space="preserve">②以下の介護機器のうち、１つ以上を使用している
・見守り機器
・インカム等の職員間の連絡調整の迅速化に資するICT機器
・介護記録ソフトウェアやスマートフォン等の介護記録の作成の効率化に資するICT機器
</t>
  </si>
  <si>
    <t xml:space="preserve">事業年度ごとに①及び②の取組に関する実績を厚生労働省に報告している
</t>
  </si>
  <si>
    <t xml:space="preserve">次の（１）又は（２）に該当
</t>
  </si>
  <si>
    <t xml:space="preserve">サービスの質の向上に資する取組を実施
</t>
  </si>
  <si>
    <t xml:space="preserve">サービス提供体制強化加算（Ⅱ）及び（Ⅲ）を算定していない
</t>
  </si>
  <si>
    <t xml:space="preserve">サービス提供体制強化加算（Ⅰ）及び（Ⅲ）を算定していない
</t>
  </si>
  <si>
    <t xml:space="preserve">次の（１）、（２）、（３）のいずれかに該当
</t>
  </si>
  <si>
    <t xml:space="preserve">サービス提供体制強化加算（Ⅰ）及び（Ⅱ）を算定していない
</t>
  </si>
  <si>
    <t xml:space="preserve">(一)仮に介護職員等処遇改善加算(Ⅳ)を算定した場合に算定することが見込まれる額の1/2以上を基本給又は毎月支払われる手当に充てるものであること
</t>
  </si>
  <si>
    <t xml:space="preserve">②　改善計画書の作成、周知、届出
</t>
  </si>
  <si>
    <t xml:space="preserve">③　賃金改善の実施
</t>
  </si>
  <si>
    <t xml:space="preserve">④　処遇改善に関する実績の報告
</t>
  </si>
  <si>
    <t xml:space="preserve">⑥　労働保険料の納付
</t>
  </si>
  <si>
    <t xml:space="preserve">⑦　次の(一)、(二)、（三）のいずれにも適合
</t>
  </si>
  <si>
    <t xml:space="preserve">(一)任用の際の職責又は職務内容等の要件を書面で作成し、全ての介護職員に周知
</t>
  </si>
  <si>
    <t xml:space="preserve">(二)資質の向上の支援に関する計画の策定、研修の実施又は研修の機会の確保し、全ての介護職員に周知
</t>
  </si>
  <si>
    <t xml:space="preserve">(三)経験もしくは資格等に応じて昇給する仕組み又は一定の基準に基づき定期に昇給を判定する仕組みを設け、全ての職員に周知
</t>
  </si>
  <si>
    <t xml:space="preserve">⑧　処遇改善の内容（賃金改善を除く）及び処遇改善に要した費用を全ての職員に周知
</t>
  </si>
  <si>
    <t xml:space="preserve">⑨　処遇改善の内容等について、インターネット等により公表
</t>
  </si>
  <si>
    <t xml:space="preserve">介護職員等処遇改善加算(Ⅰ)の①から⑨までのいずれにも適合すること
</t>
  </si>
  <si>
    <t xml:space="preserve">介護職員等処遇改善加算(Ⅰ)の①(一)及び②から⑧までのいずれにも適合すること
</t>
  </si>
  <si>
    <t xml:space="preserve">介護職員等処遇改善加算(Ⅰ)の①(一)、②から⑥まで、⑦(一)から(二)まで及び⑧のいずれにも適合すること
</t>
  </si>
  <si>
    <t>事業所名：</t>
    <rPh sb="0" eb="3">
      <t>ジギョウショ</t>
    </rPh>
    <rPh sb="3" eb="4">
      <t>ナ</t>
    </rPh>
    <phoneticPr fontId="22"/>
  </si>
  <si>
    <t>〔　　　　　　　　　〕</t>
    <phoneticPr fontId="22"/>
  </si>
  <si>
    <t>■</t>
    <phoneticPr fontId="22"/>
  </si>
  <si>
    <t>×</t>
    <phoneticPr fontId="22"/>
  </si>
  <si>
    <t>○</t>
    <phoneticPr fontId="22"/>
  </si>
  <si>
    <t>△</t>
    <phoneticPr fontId="22"/>
  </si>
  <si>
    <t>非該当</t>
    <rPh sb="0" eb="1">
      <t>ヒ</t>
    </rPh>
    <rPh sb="1" eb="3">
      <t>ガイトウ</t>
    </rPh>
    <phoneticPr fontId="22"/>
  </si>
  <si>
    <t>他</t>
    <rPh sb="0" eb="1">
      <t>ホカ</t>
    </rPh>
    <phoneticPr fontId="22"/>
  </si>
  <si>
    <r>
      <t>点検結果</t>
    </r>
    <r>
      <rPr>
        <sz val="8"/>
        <rFont val="ＭＳ ゴシック"/>
        <family val="3"/>
        <charset val="128"/>
      </rPr>
      <t xml:space="preserve">
(■×で示す)</t>
    </r>
    <rPh sb="0" eb="2">
      <t>テンケン</t>
    </rPh>
    <rPh sb="2" eb="4">
      <t>ケッカ</t>
    </rPh>
    <rPh sb="9" eb="10">
      <t>シメ</t>
    </rPh>
    <phoneticPr fontId="22"/>
  </si>
  <si>
    <r>
      <t>備考</t>
    </r>
    <r>
      <rPr>
        <sz val="8"/>
        <rFont val="ＭＳ Ｐゴシック"/>
        <family val="3"/>
        <charset val="128"/>
      </rPr>
      <t xml:space="preserve">
（不備の場合の改善方法など）</t>
    </r>
    <rPh sb="0" eb="2">
      <t>ビコウ</t>
    </rPh>
    <rPh sb="4" eb="6">
      <t>フビ</t>
    </rPh>
    <rPh sb="7" eb="9">
      <t>バアイ</t>
    </rPh>
    <phoneticPr fontId="22"/>
  </si>
  <si>
    <t>評価</t>
    <rPh sb="0" eb="2">
      <t>ヒョウカ</t>
    </rPh>
    <phoneticPr fontId="22"/>
  </si>
  <si>
    <t>発見した事実等</t>
    <phoneticPr fontId="22"/>
  </si>
  <si>
    <t>調査対象選定</t>
    <rPh sb="0" eb="6">
      <t>チョウサタイショウセンテイ</t>
    </rPh>
    <phoneticPr fontId="22"/>
  </si>
  <si>
    <t>栄養管理に係る減算</t>
    <rPh sb="5" eb="6">
      <t>カカ</t>
    </rPh>
    <rPh sb="7" eb="9">
      <t>ゲンザン</t>
    </rPh>
    <phoneticPr fontId="22"/>
  </si>
  <si>
    <t>短期集中リハビリテーション実施加算（Ⅰ）</t>
    <rPh sb="0" eb="2">
      <t>タンキ</t>
    </rPh>
    <rPh sb="2" eb="4">
      <t>シュウチュウ</t>
    </rPh>
    <rPh sb="13" eb="15">
      <t>ジッシ</t>
    </rPh>
    <rPh sb="15" eb="17">
      <t>カサン</t>
    </rPh>
    <phoneticPr fontId="22"/>
  </si>
  <si>
    <t>認知症短期集中リハビリテーション実施加算（Ⅰ）</t>
    <phoneticPr fontId="22"/>
  </si>
  <si>
    <t>１日72単位</t>
    <rPh sb="1" eb="2">
      <t>ニチ</t>
    </rPh>
    <rPh sb="4" eb="6">
      <t>タンイ</t>
    </rPh>
    <phoneticPr fontId="22"/>
  </si>
  <si>
    <t>１日910単位</t>
    <rPh sb="1" eb="2">
      <t>ニチ</t>
    </rPh>
    <rPh sb="5" eb="7">
      <t>タンイ</t>
    </rPh>
    <phoneticPr fontId="22"/>
  </si>
  <si>
    <t>１日1,900単位</t>
    <rPh sb="1" eb="2">
      <t>ニチ</t>
    </rPh>
    <rPh sb="7" eb="9">
      <t>タンイ</t>
    </rPh>
    <phoneticPr fontId="22"/>
  </si>
  <si>
    <t>退所時情報提供加算（Ⅰ）</t>
    <rPh sb="0" eb="3">
      <t>タイショジ</t>
    </rPh>
    <rPh sb="3" eb="5">
      <t>ジョウホウ</t>
    </rPh>
    <rPh sb="5" eb="7">
      <t>テイキョウ</t>
    </rPh>
    <rPh sb="7" eb="9">
      <t>カサン</t>
    </rPh>
    <phoneticPr fontId="22"/>
  </si>
  <si>
    <t>診療状況を示す文書(別紙様式２及び別紙様式13)</t>
    <rPh sb="0" eb="2">
      <t>シンリョウ</t>
    </rPh>
    <rPh sb="2" eb="4">
      <t>ジョウキョウ</t>
    </rPh>
    <rPh sb="5" eb="6">
      <t>シメ</t>
    </rPh>
    <rPh sb="7" eb="9">
      <t>ブンショ</t>
    </rPh>
    <rPh sb="10" eb="12">
      <t>ベッシ</t>
    </rPh>
    <rPh sb="12" eb="14">
      <t>ヨウシキ</t>
    </rPh>
    <rPh sb="15" eb="16">
      <t>オヨ</t>
    </rPh>
    <rPh sb="17" eb="19">
      <t>ベッシ</t>
    </rPh>
    <rPh sb="19" eb="21">
      <t>ヨウシキ</t>
    </rPh>
    <phoneticPr fontId="22"/>
  </si>
  <si>
    <t>診療状況を示す文書(別紙様式13)</t>
    <rPh sb="0" eb="2">
      <t>シンリョウ</t>
    </rPh>
    <rPh sb="2" eb="4">
      <t>ジョウキョウ</t>
    </rPh>
    <rPh sb="5" eb="6">
      <t>シメ</t>
    </rPh>
    <rPh sb="7" eb="9">
      <t>ブンショ</t>
    </rPh>
    <rPh sb="10" eb="12">
      <t>ベッシ</t>
    </rPh>
    <rPh sb="12" eb="14">
      <t>ヨウシキ</t>
    </rPh>
    <phoneticPr fontId="22"/>
  </si>
  <si>
    <t>かかりつけ医連携薬剤調整加算（Ⅰ）イ</t>
    <rPh sb="5" eb="6">
      <t>イ</t>
    </rPh>
    <rPh sb="6" eb="8">
      <t>レンケイ</t>
    </rPh>
    <rPh sb="8" eb="10">
      <t>ヤクザイ</t>
    </rPh>
    <rPh sb="10" eb="12">
      <t>チョウセイ</t>
    </rPh>
    <rPh sb="12" eb="14">
      <t>カサン</t>
    </rPh>
    <phoneticPr fontId="22"/>
  </si>
  <si>
    <t xml:space="preserve">看護職員により、又は病院、診療所若しくは訪問看護ステーションとの連携により、夜勤時間帯を通じて連絡体制を整備し、かつ、必要に応じて診療の補助を行う体制を整備
</t>
    <phoneticPr fontId="22"/>
  </si>
  <si>
    <t xml:space="preserve">転換を行う直前において、療養型介護療養施設サービス費(Ⅰ)、療養型経過型介護療養施設サービス費、ユニット型療養型介護療養施設サービス費、ユニット型療養型経過型介護療養施設サービス費、認知症疾患型介護療養施設サービス費(Ⅱ)又はユニット型認知症疾患型介護療養施設サービス費(Ⅱ)を算定する指定介護療養型医療施設を有する病院であった介護老人保健施設又は療養病床を有する病院（診療報酬の算定方法の別表第一医科診療報酬点数表に規定する療養病棟入院基本料１の施設基準に適合しているものとして当該病院が地方厚生局長等に届け出た病棟、基本診療料の施設基準等の一部を改正する件による改正前の基本診療料の施設基準等第五の三(2)イ②に規定する20対1配置病棟又は新基本診療料の施設基準等による廃止前の基本診療料の施設基準等第五の三(2)ロ①２に規定する20対1配置病棟を有するものに限る。）であった介護老人保健施設
</t>
    <phoneticPr fontId="22"/>
  </si>
  <si>
    <t>安全管理体制未実施減算</t>
  </si>
  <si>
    <t>認知症短期集中リハビリテーション実施加算（Ⅰ）</t>
  </si>
  <si>
    <t>認知症短期集中リハビリテーション実施加算(Ⅱ)</t>
  </si>
  <si>
    <t>初期加算(Ⅱ)</t>
  </si>
  <si>
    <t>口腔衛生管理加算（Ⅰ）</t>
  </si>
  <si>
    <t>口腔衛生管理加算（Ⅱ）</t>
  </si>
  <si>
    <t>かかりつけ医連携薬剤調整加算(Ⅰ)ロ</t>
  </si>
  <si>
    <t>排せつ支援加算（Ⅱ）</t>
  </si>
  <si>
    <t>排せつ支援加算（Ⅲ）</t>
  </si>
  <si>
    <t>自立支援促進加算</t>
  </si>
  <si>
    <t>科学的介護推進体制加算（Ⅰ）</t>
  </si>
  <si>
    <t>科学的介護推進体制加算（Ⅱ）</t>
  </si>
  <si>
    <t>調査対象</t>
    <rPh sb="0" eb="2">
      <t>チョウサ</t>
    </rPh>
    <rPh sb="2" eb="4">
      <t>タイショウ</t>
    </rPh>
    <phoneticPr fontId="22"/>
  </si>
  <si>
    <t>加算減算項目</t>
    <rPh sb="0" eb="2">
      <t>カサン</t>
    </rPh>
    <rPh sb="2" eb="4">
      <t>ゲンサン</t>
    </rPh>
    <rPh sb="4" eb="6">
      <t>コウモク</t>
    </rPh>
    <phoneticPr fontId="22"/>
  </si>
  <si>
    <t>開始行</t>
    <rPh sb="0" eb="2">
      <t>カイシ</t>
    </rPh>
    <rPh sb="2" eb="3">
      <t>ギョウ</t>
    </rPh>
    <phoneticPr fontId="22"/>
  </si>
  <si>
    <t>終了行</t>
    <rPh sb="0" eb="2">
      <t>シュウリョウ</t>
    </rPh>
    <rPh sb="2" eb="3">
      <t>ギョウ</t>
    </rPh>
    <phoneticPr fontId="22"/>
  </si>
  <si>
    <t>【使用説明書】</t>
    <rPh sb="1" eb="3">
      <t>シヨウ</t>
    </rPh>
    <rPh sb="3" eb="6">
      <t>セツメイショ</t>
    </rPh>
    <phoneticPr fontId="22"/>
  </si>
  <si>
    <t>・A列(調査対象)にて、調査対象から外す項目があれば「○」を消して下さい。</t>
    <rPh sb="2" eb="3">
      <t>レツ</t>
    </rPh>
    <rPh sb="12" eb="14">
      <t>チョウサ</t>
    </rPh>
    <rPh sb="14" eb="16">
      <t>タイショウ</t>
    </rPh>
    <rPh sb="18" eb="19">
      <t>ハズ</t>
    </rPh>
    <rPh sb="20" eb="22">
      <t>コウモク</t>
    </rPh>
    <rPh sb="30" eb="31">
      <t>ケ</t>
    </rPh>
    <rPh sb="33" eb="34">
      <t>クダ</t>
    </rPh>
    <phoneticPr fontId="22"/>
  </si>
  <si>
    <t>・すると、自己点検シート本体でその加算等項目が塗りつぶされます。</t>
    <rPh sb="5" eb="9">
      <t>ジコテンケン</t>
    </rPh>
    <rPh sb="12" eb="14">
      <t>ホンタイ</t>
    </rPh>
    <rPh sb="17" eb="19">
      <t>カサン</t>
    </rPh>
    <rPh sb="19" eb="20">
      <t>トウ</t>
    </rPh>
    <rPh sb="20" eb="22">
      <t>コウモク</t>
    </rPh>
    <rPh sb="23" eb="24">
      <t>ヌ</t>
    </rPh>
    <phoneticPr fontId="22"/>
  </si>
  <si>
    <t>・しかし自己点検において「■」となっていれば、当該行は、塗りつぶされません。</t>
    <rPh sb="4" eb="8">
      <t>ジコテンケン</t>
    </rPh>
    <rPh sb="23" eb="25">
      <t>トウガイ</t>
    </rPh>
    <rPh sb="25" eb="26">
      <t>ギョウ</t>
    </rPh>
    <rPh sb="28" eb="29">
      <t>ヌ</t>
    </rPh>
    <phoneticPr fontId="22"/>
  </si>
  <si>
    <t>・自己点検シート本体のF列に評価を、G列に事実認定等を記入します。</t>
    <rPh sb="1" eb="5">
      <t>ジコテンケン</t>
    </rPh>
    <rPh sb="8" eb="10">
      <t>ホンタイ</t>
    </rPh>
    <rPh sb="12" eb="13">
      <t>レツ</t>
    </rPh>
    <rPh sb="19" eb="20">
      <t>レツ</t>
    </rPh>
    <rPh sb="21" eb="23">
      <t>ジジツ</t>
    </rPh>
    <rPh sb="23" eb="25">
      <t>ニンテイ</t>
    </rPh>
    <rPh sb="25" eb="26">
      <t>トウ</t>
    </rPh>
    <rPh sb="27" eb="29">
      <t>キニュウ</t>
    </rPh>
    <phoneticPr fontId="22"/>
  </si>
  <si>
    <t>・そのF列やG列でフィルターをすれば、講評もれを防ぐことができます。</t>
    <rPh sb="4" eb="5">
      <t>レツ</t>
    </rPh>
    <rPh sb="7" eb="8">
      <t>レツ</t>
    </rPh>
    <rPh sb="19" eb="21">
      <t>コウヒョウ</t>
    </rPh>
    <rPh sb="24" eb="25">
      <t>フセ</t>
    </rPh>
    <phoneticPr fontId="22"/>
  </si>
  <si>
    <t>・自己点検シート本体のA列で、「セルの色でフィルター」というのを掛ければ、仕事し忘れを防ぐことができます。</t>
    <rPh sb="19" eb="20">
      <t>イロ</t>
    </rPh>
    <rPh sb="32" eb="33">
      <t>カ</t>
    </rPh>
    <rPh sb="37" eb="39">
      <t>シゴト</t>
    </rPh>
    <rPh sb="40" eb="41">
      <t>ワス</t>
    </rPh>
    <rPh sb="43" eb="44">
      <t>フセ</t>
    </rPh>
    <phoneticPr fontId="22"/>
  </si>
  <si>
    <t>.</t>
    <phoneticPr fontId="22"/>
  </si>
  <si>
    <t>○</t>
  </si>
  <si>
    <t xml:space="preserve">身体的拘束等を行う場合の記録
</t>
  </si>
  <si>
    <t xml:space="preserve">身体的拘束等の適正化のための研修を定期的に（年２回以上）に開催
</t>
  </si>
  <si>
    <t>【本項、基準は福指課→要協調】</t>
    <phoneticPr fontId="22"/>
  </si>
  <si>
    <t>【本設問のみ、基準は福指課→要協調】</t>
    <rPh sb="2" eb="4">
      <t>セツモン</t>
    </rPh>
    <phoneticPr fontId="22"/>
  </si>
  <si>
    <t xml:space="preserve">業務継続計画に従い必要な措置を講じている
※業務継続計画の周知、研修、訓練及び定期的な業務継続計画の見直しの実施の有無は、業務継続計画未策定減算の算定要件ではない。
</t>
    <phoneticPr fontId="22"/>
  </si>
  <si>
    <t xml:space="preserve">入所者の状態に応じた栄養管理を計画的に実施
</t>
    <phoneticPr fontId="22"/>
  </si>
  <si>
    <t xml:space="preserve">医師、管理栄養士等多職種共同で経口移行計画の作成
</t>
    <rPh sb="12" eb="14">
      <t>キョウドウ</t>
    </rPh>
    <phoneticPr fontId="22"/>
  </si>
  <si>
    <t xml:space="preserve">現に経管により食事を摂取している者であり、経口による食事摂取のための栄養管理等が必要と医師の指示を受けている
</t>
    <rPh sb="38" eb="39">
      <t>トウ</t>
    </rPh>
    <phoneticPr fontId="22"/>
  </si>
  <si>
    <t>該当</t>
    <rPh sb="0" eb="2">
      <t>ガイトウ</t>
    </rPh>
    <phoneticPr fontId="21"/>
  </si>
  <si>
    <t>実施</t>
    <rPh sb="0" eb="2">
      <t>ジッシ</t>
    </rPh>
    <phoneticPr fontId="21"/>
  </si>
  <si>
    <t xml:space="preserve">現に経口により食事を摂取している者であって、摂食機能障害を有し、誤嚥が認められる入所者
</t>
    <phoneticPr fontId="22"/>
  </si>
  <si>
    <t xml:space="preserve">入所者の摂食・嚥下機能が医師の診断により適切に評価
</t>
    <phoneticPr fontId="22"/>
  </si>
  <si>
    <t xml:space="preserve">月１回以上、医師、歯科医師等、多職種共同で入所者の栄養管理をするための食事の観察及び会議等を実施
</t>
    <phoneticPr fontId="22"/>
  </si>
  <si>
    <t xml:space="preserve">医師、歯科医師等、多職種協働で経口維持計画の作成をし、必要に応じて見直しを実施
</t>
    <phoneticPr fontId="22"/>
  </si>
  <si>
    <t xml:space="preserve">計画に従い、医師又は歯科医師の指示を受けた管理栄養士又は栄養士が、栄養管理を実施
</t>
    <phoneticPr fontId="22"/>
  </si>
  <si>
    <t xml:space="preserve">誤嚥等が発生した場合の管理体制の整備
</t>
  </si>
  <si>
    <t xml:space="preserve">食形態の配慮等誤嚥防止のための適切な配慮がされている
</t>
  </si>
  <si>
    <t xml:space="preserve">食事の観察及び会議等に、医師（施設基準省令第２条第１項に規定する医師を除く。）、歯科医師、歯科衛生士又は言語聴覚士が参加している
</t>
    <rPh sb="19" eb="21">
      <t>ショウレイ</t>
    </rPh>
    <rPh sb="21" eb="22">
      <t>ダイ</t>
    </rPh>
    <phoneticPr fontId="22"/>
  </si>
  <si>
    <t xml:space="preserve">施設基準省令第36条第1項に規定する基準に適合
</t>
    <rPh sb="4" eb="6">
      <t>ショウレイ</t>
    </rPh>
    <phoneticPr fontId="22"/>
  </si>
  <si>
    <t xml:space="preserve">施設基準省令第30条第1項本文（同省令第50条において準用する場合を含む。）に規定する協力医療機関その他の医療機関（以下「協力医療機関等」という。）との間で、感染症（新興感染症を除く。以下同じ。）の発生時等の対応を取り決めるとともに、感染症の発生時等に、協力医療機関等と連携し適切に対応している
</t>
    <rPh sb="4" eb="6">
      <t>ショウレイ</t>
    </rPh>
    <rPh sb="17" eb="19">
      <t>ショウレイ</t>
    </rPh>
    <phoneticPr fontId="22"/>
  </si>
  <si>
    <t xml:space="preserve">入所者の年齢、心身の状況によって適切な栄養量及び内容の食事提供を実施
</t>
  </si>
  <si>
    <t xml:space="preserve">療養食の献立表を作成
</t>
  </si>
  <si>
    <t>療養食献立表</t>
    <rPh sb="0" eb="3">
      <t>リョウヨウショク</t>
    </rPh>
    <rPh sb="3" eb="6">
      <t>コンダテヒョウ</t>
    </rPh>
    <phoneticPr fontId="21"/>
  </si>
  <si>
    <t xml:space="preserve">１日につき３回を限度に算定
</t>
  </si>
  <si>
    <t xml:space="preserve">疾病治療の直接手段として、医師の発行する食事せんに基づき提供された適切な栄養量及び内容を有する糖尿病食、腎臓病食、肝臓病食、胃潰瘍食、貧血食、膵臓病食、脂質異常症食、痛風食及び特別な場合の検査食の提供
</t>
    <phoneticPr fontId="22"/>
  </si>
  <si>
    <t xml:space="preserve">入所者総数のうち介護を必要とする認知症の者（日常生活自立度ランクⅢ以上）の割合が2分の1以上
</t>
  </si>
  <si>
    <t xml:space="preserve">認知症介護に係る専門的な研修修了者を、施設における対象者の数が20人未満の場合は１人以上、対象者が20人以上の場合は、１に当該対象者が19を超えて10又はその端数を増すごとに１を加えた数以上を配置し、チームとしての専門的な認知症ケアを実施
</t>
    <rPh sb="93" eb="95">
      <t>イジョウ</t>
    </rPh>
    <phoneticPr fontId="22"/>
  </si>
  <si>
    <t xml:space="preserve">従業者に対して認知症ケアに関する留意事項の伝達又は技術的指導に係る会議を定期的に開催
</t>
    <phoneticPr fontId="22"/>
  </si>
  <si>
    <t xml:space="preserve">入所者総数のうち介護を必要とする認知症の者（日常生活自立度ランクⅢ以上）の割合が2分の1以上
</t>
    <phoneticPr fontId="22"/>
  </si>
  <si>
    <t xml:space="preserve">認知症介護に係る専門的な研修修了者を、施設における対象者の数が20人未満の場合は１人以上、対象者が20人以上の場合は、１に当該対象者が19を超えて10又はその端数を増すごとに１を加えた数以上を配置し、チームとしての専門的な認知症ケアを実施
</t>
    <phoneticPr fontId="22"/>
  </si>
  <si>
    <t xml:space="preserve">従業者に対して認知症ケアに関する留意事項の伝達又は技術的指導に係る会議を定期的に開催
</t>
  </si>
  <si>
    <t xml:space="preserve">認知症介護の指導に係る専門的な研修修了者を１名以上配置し、施設全体の認知症ケアの指導等を実施
</t>
    <phoneticPr fontId="22"/>
  </si>
  <si>
    <t xml:space="preserve">介護職員、看護職員ごとの認知症ケアに関する研修計画の作成及び研修の実施又は実施を予定
</t>
    <phoneticPr fontId="22"/>
  </si>
  <si>
    <t xml:space="preserve">在宅療養者であり、医師が、認知症の行動・心理症状が認められるため、在宅での生活が困難であり、緊急に入所することが適当であると判断した者
</t>
  </si>
  <si>
    <t xml:space="preserve">入所者が入所前１月の間に当該施設に入所したことがない及び過去１月の間に当該加算（他サービスを含む）を算定したことがない
</t>
  </si>
  <si>
    <t xml:space="preserve">病院又は診療所に入院中の者等が直接当該施設へ入所していない
</t>
  </si>
  <si>
    <t xml:space="preserve">個室等、認知症の行動・心理症状の増悪した者の療養にふさわしい設備を整備している
</t>
    <rPh sb="16" eb="17">
      <t>マ</t>
    </rPh>
    <phoneticPr fontId="23"/>
  </si>
  <si>
    <t xml:space="preserve">判断した医師による診療録等への症状、判断の内容等の記録
</t>
  </si>
  <si>
    <t xml:space="preserve">要介護状態の軽減の見込みについて、医師又は医師と連携した看護師が施設入所時に評価し、その後少なくとも三月に一回評価する
</t>
  </si>
  <si>
    <t xml:space="preserve">評価結果等の情報を厚生労働省に提出し、排せつ支援の実施に当たって、当該情報その他排せつ支援の適切かつ有効な実施のために必要な情報を活用している
</t>
  </si>
  <si>
    <t xml:space="preserve">評価の結果、排せつに介護を要する入所者であって、適切な対応を行うことにより、要介護状態の軽減が見込まれるものについて、医師、看護師、介護支援専門員その他の職種が共同して、当該入所者が排せつに介護を要する原因を分析し、それに基づいた支援計画を作成し、当該支援計画に基づく支援を継続して実施している
</t>
  </si>
  <si>
    <t xml:space="preserve">評価に基づき、少なくとも三月に一回、入所者ごとに支援計画を見直していること
</t>
  </si>
  <si>
    <t xml:space="preserve">支援計画の実施にあたっては、計画の作成に関与した者が、入所者又はその家族に対し、排せつの状態及び今後の見込み等について説明し、入所者及びその家族の理解と希望を確認している
</t>
  </si>
  <si>
    <t xml:space="preserve">（一）要介護状態の軽減が見込まれる者について、施設入所時と比較して、排尿又は排便の状態の少なくとも一方が改善するとともにいずれにも悪化がない
</t>
  </si>
  <si>
    <t xml:space="preserve">（二）施設入所時におむつを使用していた者であって要介護状態の軽減が見込まれるものについて、おむつを使用しなくなった
</t>
  </si>
  <si>
    <t xml:space="preserve">医師が入所者ごとに、施設入所時に自立支援に係る医学的評価を行い、その後少なくとも３月に１回医学的評価の見直しを実施
</t>
  </si>
  <si>
    <t xml:space="preserve">自立支援の促進が必要であるとされた入所者ごとに、医師等が多職種共同で支援計画を策定し、支援計画に従ったケアを実施している
</t>
  </si>
  <si>
    <t xml:space="preserve">入所者ごとのＡＤＬ値、栄養状態、口腔機能、認知症の状況その他の入所者の心身の状況等に係る基本的な情報を厚生労働省に提出している
</t>
  </si>
  <si>
    <t xml:space="preserve">入所者ごとのＡＤＬ値、栄養状態、口腔機能、認知症の状況その他の入所者の心身の状況等に係る基本的な情報に加えて、入所者ごとの疾病、服薬の状況等の情報を厚生労働省に提出
</t>
  </si>
  <si>
    <t xml:space="preserve">必要に応じて施設サービス計画を見直すなど、上述の情報その他サービスを適切かつ有効に提供するために必要な情報を活用
</t>
  </si>
  <si>
    <t xml:space="preserve">（１）介護職員総数のうち、介護福祉士の占める割合が100分の80以上
</t>
    <phoneticPr fontId="22"/>
  </si>
  <si>
    <t xml:space="preserve">（２）介護職員総数のうち、勤続年数10年以上の介護福祉士の割合が100分の35以上
</t>
    <rPh sb="19" eb="20">
      <t>ネン</t>
    </rPh>
    <phoneticPr fontId="22"/>
  </si>
  <si>
    <t xml:space="preserve">①　次の(一)及び(二)のいずれにも適合し、かつ賃金改善に要する費用の見込額がこの加算の算定見込額以上となる賃金改善に関する計画の策定、計画に基づく措置
</t>
    <rPh sb="24" eb="26">
      <t>チンギン</t>
    </rPh>
    <rPh sb="26" eb="28">
      <t>カイゼン</t>
    </rPh>
    <rPh sb="29" eb="30">
      <t>ヨウ</t>
    </rPh>
    <rPh sb="32" eb="34">
      <t>ヒヨウ</t>
    </rPh>
    <rPh sb="35" eb="38">
      <t>ミコミガク</t>
    </rPh>
    <rPh sb="41" eb="43">
      <t>カサン</t>
    </rPh>
    <rPh sb="44" eb="46">
      <t>サンテイ</t>
    </rPh>
    <rPh sb="46" eb="49">
      <t>ミコミガク</t>
    </rPh>
    <rPh sb="49" eb="51">
      <t>イジョウ</t>
    </rPh>
    <phoneticPr fontId="21"/>
  </si>
  <si>
    <t xml:space="preserve">⑤　前12月間に労働関係の法令に違反し、罰金以上の刑
</t>
    <rPh sb="8" eb="10">
      <t>ロウドウ</t>
    </rPh>
    <rPh sb="10" eb="12">
      <t>カンケイ</t>
    </rPh>
    <phoneticPr fontId="21"/>
  </si>
  <si>
    <t>適合</t>
    <rPh sb="0" eb="2">
      <t>テキゴウ</t>
    </rPh>
    <phoneticPr fontId="24"/>
  </si>
  <si>
    <t xml:space="preserve">(二)介護福祉士であって経験・技能のある介護職員のうち１人は、賃金改善後の賃金の見込額が年額440万円以上であること（算定見込額が少額であること等により、当該賃金改善が困難である場合を除く）
</t>
    <rPh sb="3" eb="5">
      <t>カイゴ</t>
    </rPh>
    <rPh sb="5" eb="8">
      <t>フクシシ</t>
    </rPh>
    <phoneticPr fontId="1"/>
  </si>
  <si>
    <t xml:space="preserve">事故発生又はその再発防止のための指針を整備していない／事故やヒヤリハット事例の報告・分析・改善策の周知徹底が出来ていない／委員会を開催していない／研修を定期的（年２回以上）に実施していない／担当者を置いていない
</t>
    <phoneticPr fontId="22"/>
  </si>
  <si>
    <t xml:space="preserve">定員100以上の場合、栄養士又は管理栄養士を1名以上配置
</t>
    <rPh sb="0" eb="2">
      <t>テイイン</t>
    </rPh>
    <phoneticPr fontId="22"/>
  </si>
  <si>
    <t xml:space="preserve">入所期間が１月を超えることが見込まれる
</t>
    <phoneticPr fontId="22"/>
  </si>
  <si>
    <t xml:space="preserve">入所者の退所時に、当該施設の医師が、診療に基づき指定訪問看護、指定定期巡回・随時対応型訪問介護看護、指定看護小規模多機能型居宅介護の看護サービスの利用が必要であると認めた場合である
</t>
  </si>
  <si>
    <t xml:space="preserve">当該入所者の選定する指定訪問看護ステーション等に対して、本人の同意を得て訪問看護の指示書を交付
</t>
  </si>
  <si>
    <t xml:space="preserve">入所者１人につき１回を限度に算定
</t>
  </si>
  <si>
    <t xml:space="preserve">指示書の写しを診療録に添付
</t>
  </si>
  <si>
    <t>訪問看護指示書</t>
    <rPh sb="0" eb="2">
      <t>ホウモン</t>
    </rPh>
    <rPh sb="2" eb="4">
      <t>カンゴ</t>
    </rPh>
    <rPh sb="4" eb="7">
      <t>シジショ</t>
    </rPh>
    <phoneticPr fontId="22"/>
  </si>
  <si>
    <t xml:space="preserve">栄養管理について、別に厚生労働大臣が定める基準を満たさない場合の減算を算定していない
</t>
  </si>
  <si>
    <t xml:space="preserve">歯科医師の指示を受けた歯科衛生士が、入所者に対して口腔衛生等の管理を月２回以上行う
</t>
  </si>
  <si>
    <t xml:space="preserve">歯科衛生士が、入所者に係る口腔衛生等の管理について、介護職員に対し、具体的な技術的助言及び指導を実施
</t>
  </si>
  <si>
    <t xml:space="preserve">歯科衛生士が、入所者の口腔に関する介護職員からの相談等に対応している
</t>
  </si>
  <si>
    <t xml:space="preserve">入所者又は家族等に当該サービスについて説明し、サービス提供に関する同意を得ている
</t>
  </si>
  <si>
    <t xml:space="preserve">歯科衛生士が、口腔に関する問題点、歯科医師からの指示内容の要点、歯科衛生士が実施した口腔衛生の管理の内容、当該入所者に係る口腔清掃等について介護職員への具体的な技術的助言及び指導の内容及びその他必要と思われる事項に係る記録を作成し、施設がこれを保管している。また、必要に応じてその写しを入所者にも提供している。
</t>
  </si>
  <si>
    <t xml:space="preserve">歯科衛生士は、当該入所者の口腔の状態により医療保険における対応が必要となる場合には、適切な歯科医療サービスが提供されるよう当該歯科医師及び当該施設への情報提供を行っている
</t>
  </si>
  <si>
    <t xml:space="preserve">口腔衛生管理加算（Ⅰ）の項目すべてに適合している
</t>
  </si>
  <si>
    <t xml:space="preserve">入所者ごとの口腔衛生等の管理に係る情報を厚生労働省に提出
</t>
  </si>
  <si>
    <t xml:space="preserve">退所日から30日以内に居宅を訪問すること又は指定居宅介護支援事業者から情報提供を受けることにより、在宅生活が１月以上継続することの確認、記録の実施
</t>
    <rPh sb="1" eb="2">
      <t>トコロ</t>
    </rPh>
    <phoneticPr fontId="22"/>
  </si>
  <si>
    <t xml:space="preserve">介護職員の総数のうち介護福祉士の割合が１００分の６０以上
</t>
  </si>
  <si>
    <t xml:space="preserve">（１）介護職員の総数のうち介護福祉士の割合が１００分の５０以上
</t>
  </si>
  <si>
    <t xml:space="preserve">（２）看護・介護職員の総数のうち常勤職員の割合が１００分の７５以上
</t>
  </si>
  <si>
    <t xml:space="preserve">（３）直接提供する職員の総数のうち勤続年数７年以上の職員の割合が１００分の３０以上
</t>
  </si>
  <si>
    <t xml:space="preserve">入所期間が１月を超える
</t>
    <phoneticPr fontId="22"/>
  </si>
  <si>
    <t>室料相当額控除</t>
    <rPh sb="0" eb="2">
      <t>シツリョウ</t>
    </rPh>
    <rPh sb="2" eb="4">
      <t>ソウトウ</t>
    </rPh>
    <rPh sb="4" eb="5">
      <t>ガク</t>
    </rPh>
    <rPh sb="5" eb="7">
      <t>コウジョ</t>
    </rPh>
    <phoneticPr fontId="22"/>
  </si>
  <si>
    <t>該当</t>
    <rPh sb="0" eb="2">
      <t>ガイトウ</t>
    </rPh>
    <phoneticPr fontId="22"/>
  </si>
  <si>
    <t>当該介護老人保健施設の療養室に係る床面積の合計を入所定員で除した数が８以上</t>
    <rPh sb="0" eb="2">
      <t>トウガイ</t>
    </rPh>
    <rPh sb="2" eb="4">
      <t>カイゴ</t>
    </rPh>
    <rPh sb="4" eb="6">
      <t>ロウジン</t>
    </rPh>
    <rPh sb="6" eb="8">
      <t>ホケン</t>
    </rPh>
    <rPh sb="8" eb="10">
      <t>シセツ</t>
    </rPh>
    <rPh sb="11" eb="14">
      <t>リョウヨウシツ</t>
    </rPh>
    <rPh sb="15" eb="16">
      <t>カカ</t>
    </rPh>
    <rPh sb="17" eb="20">
      <t>ユカメンセキ</t>
    </rPh>
    <rPh sb="21" eb="23">
      <t>ゴウケイ</t>
    </rPh>
    <rPh sb="24" eb="28">
      <t>ニュウショテイイン</t>
    </rPh>
    <rPh sb="29" eb="30">
      <t>ジョ</t>
    </rPh>
    <rPh sb="32" eb="33">
      <t>カズ</t>
    </rPh>
    <rPh sb="35" eb="37">
      <t>イジョウ</t>
    </rPh>
    <phoneticPr fontId="22"/>
  </si>
  <si>
    <t>算定日が属する計画期間の前の計画期間（算定日が計画期間の開始後４月以内の日である場合は、前々計画期間）の最終年度において、介護保健施設サービス費（Ⅱ）、介護保健施設サービス費（Ⅲ）又は介護保健施設サービス費（Ⅳ）を算定した月が、介護保健施設サービス費（Ⅰ）を算定した月より多い</t>
    <rPh sb="0" eb="3">
      <t>サンテイビ</t>
    </rPh>
    <rPh sb="4" eb="5">
      <t>ゾク</t>
    </rPh>
    <rPh sb="7" eb="9">
      <t>ケイカク</t>
    </rPh>
    <rPh sb="9" eb="11">
      <t>キカン</t>
    </rPh>
    <rPh sb="12" eb="13">
      <t>マエ</t>
    </rPh>
    <rPh sb="14" eb="18">
      <t>ケイカクキカン</t>
    </rPh>
    <rPh sb="19" eb="21">
      <t>サンテイ</t>
    </rPh>
    <rPh sb="21" eb="22">
      <t>ビ</t>
    </rPh>
    <rPh sb="23" eb="27">
      <t>ケイカクキカン</t>
    </rPh>
    <rPh sb="28" eb="31">
      <t>カイシゴ</t>
    </rPh>
    <rPh sb="32" eb="33">
      <t>ツキ</t>
    </rPh>
    <rPh sb="33" eb="35">
      <t>イナイ</t>
    </rPh>
    <rPh sb="36" eb="37">
      <t>ヒ</t>
    </rPh>
    <rPh sb="40" eb="42">
      <t>バアイ</t>
    </rPh>
    <rPh sb="63" eb="65">
      <t>ホケン</t>
    </rPh>
    <rPh sb="78" eb="80">
      <t>ホケン</t>
    </rPh>
    <rPh sb="94" eb="96">
      <t>ホケン</t>
    </rPh>
    <rPh sb="116" eb="118">
      <t>ホケン</t>
    </rPh>
    <phoneticPr fontId="22"/>
  </si>
  <si>
    <t>室料相当額控除</t>
    <rPh sb="0" eb="4">
      <t>シツリョウソウトウ</t>
    </rPh>
    <rPh sb="4" eb="5">
      <t>ガク</t>
    </rPh>
    <rPh sb="5" eb="7">
      <t>コウジョ</t>
    </rPh>
    <phoneticPr fontId="22"/>
  </si>
  <si>
    <t>R7.8.1から</t>
    <phoneticPr fontId="22"/>
  </si>
  <si>
    <t>令7.6.12
指導員:</t>
  </si>
  <si>
    <t>施設側:</t>
    <rPh sb="0" eb="2">
      <t>シセツ</t>
    </rPh>
    <rPh sb="2" eb="3">
      <t>ガワ</t>
    </rPh>
    <phoneticPr fontId="22"/>
  </si>
  <si>
    <t xml:space="preserve">①　次の(一)及び(二)のいずれにも適合し、かつ賃金改善に要する費用の見込額がこの加算の算定見込額以上となる賃金改善に関する計画の策定、計画に基づく措置
</t>
  </si>
  <si>
    <t xml:space="preserve">(一)　仮に介護職員等処遇改善加算(Ⅳ)を算定した場合に算定することが見込まれる額の1/2以上を基本給又は毎月支払われる手当に充てるものであること
</t>
    <phoneticPr fontId="22"/>
  </si>
  <si>
    <t xml:space="preserve">(二)　介護福祉士であって経験・技能のある介護職員のうち１人は、賃金改善後の賃金の見込額が年額440万円以上であること（算定見込額が少額であること等により、当該賃金改善が困難である場合を除く）
</t>
    <rPh sb="4" eb="6">
      <t>カイゴ</t>
    </rPh>
    <rPh sb="6" eb="9">
      <t>フクシシ</t>
    </rPh>
    <phoneticPr fontId="22"/>
  </si>
  <si>
    <t xml:space="preserve">⑤　前12月間に労働関係の法令に違反し、罰金以上の刑
</t>
    <rPh sb="8" eb="10">
      <t>ロウドウ</t>
    </rPh>
    <rPh sb="10" eb="12">
      <t>カンケイ</t>
    </rPh>
    <phoneticPr fontId="1"/>
  </si>
  <si>
    <t xml:space="preserve">⑦　次の(一)、(二)、（三）のいずれにも適合
</t>
    <phoneticPr fontId="22"/>
  </si>
  <si>
    <t xml:space="preserve">(一)　任用の際の職責又は職務内容等の要件を書面で作成し、全ての介護職員に周知
</t>
    <phoneticPr fontId="22"/>
  </si>
  <si>
    <t xml:space="preserve">(二)　資質の向上の支援に関する計画の策定、研修の実施又は研修の機会の確保し、全ての介護職員に周知
</t>
    <phoneticPr fontId="22"/>
  </si>
  <si>
    <t xml:space="preserve">(三)経験もしくは資格等に応じて昇給する仕組み又は一定の基準に基づき定期に昇給を判定する仕組みを設け、全ての職員に周知
</t>
    <phoneticPr fontId="22"/>
  </si>
  <si>
    <t xml:space="preserve">介護職員等処遇改善加算(Ⅰイ)の①から⑩までのいずれにも適合すること
</t>
    <phoneticPr fontId="22"/>
  </si>
  <si>
    <t>生産性向上や協働化に係る取組として次の(一)または(二)、いずれかの取組を行っていること</t>
    <rPh sb="0" eb="3">
      <t>セイサンセイ</t>
    </rPh>
    <rPh sb="3" eb="5">
      <t>コウジョウ</t>
    </rPh>
    <rPh sb="6" eb="8">
      <t>キョウドウ</t>
    </rPh>
    <rPh sb="8" eb="9">
      <t>カ</t>
    </rPh>
    <rPh sb="10" eb="11">
      <t>カカワ</t>
    </rPh>
    <rPh sb="12" eb="14">
      <t>トリクミ</t>
    </rPh>
    <rPh sb="17" eb="18">
      <t>ツギ</t>
    </rPh>
    <rPh sb="34" eb="36">
      <t>トリクミ</t>
    </rPh>
    <rPh sb="37" eb="38">
      <t>オコナ</t>
    </rPh>
    <phoneticPr fontId="22"/>
  </si>
  <si>
    <t>該当</t>
  </si>
  <si>
    <t>(一)　ケアプランデータ連携システム（厚生労働省がケアプランデータ連携システムと同等の機能とセキュリティを有するシステムとして認めたものを含む。以下同じ。）を利用している</t>
    <phoneticPr fontId="22"/>
  </si>
  <si>
    <t>(二)　生産性向上推進体制加算Ⅰ又はⅡを算定している</t>
    <phoneticPr fontId="22"/>
  </si>
  <si>
    <t xml:space="preserve">介護職員等処遇改善加算(Ⅰイ)の①から⑨までのいずれにも適合すること
</t>
    <phoneticPr fontId="22"/>
  </si>
  <si>
    <t xml:space="preserve">介護職員等処遇改善加算(Ⅰイ)の①(一)及び②から⑧までのいずれにも適合すること
</t>
    <phoneticPr fontId="22"/>
  </si>
  <si>
    <t xml:space="preserve">介護職員等処遇改善加算(Ⅰイ)の①(一)、②から⑥まで、⑦(一)から(二)まで及び⑧のいずれにも適合すること
</t>
    <phoneticPr fontId="22"/>
  </si>
  <si>
    <t xml:space="preserve">⑩　サービス提供体制強化加算(Ⅰ)又は(Ⅱ）を算定
</t>
    <phoneticPr fontId="22"/>
  </si>
  <si>
    <t>介護職員等処遇改善加算（Ⅰ）(令和8年5月まで)</t>
    <rPh sb="0" eb="2">
      <t>カイゴ</t>
    </rPh>
    <rPh sb="2" eb="4">
      <t>ショクイン</t>
    </rPh>
    <rPh sb="4" eb="5">
      <t>トウ</t>
    </rPh>
    <rPh sb="5" eb="7">
      <t>ショグウ</t>
    </rPh>
    <rPh sb="7" eb="9">
      <t>カイゼン</t>
    </rPh>
    <rPh sb="9" eb="11">
      <t>カサン</t>
    </rPh>
    <rPh sb="15" eb="17">
      <t>レイワ</t>
    </rPh>
    <rPh sb="18" eb="19">
      <t>ネン</t>
    </rPh>
    <rPh sb="20" eb="21">
      <t>ガツ</t>
    </rPh>
    <phoneticPr fontId="24"/>
  </si>
  <si>
    <t>介護職員等処遇改善加算（Ⅱ）(令和8年5月まで)</t>
    <rPh sb="0" eb="2">
      <t>カイゴ</t>
    </rPh>
    <rPh sb="2" eb="4">
      <t>ショクイン</t>
    </rPh>
    <rPh sb="4" eb="5">
      <t>トウ</t>
    </rPh>
    <rPh sb="5" eb="7">
      <t>ショグウ</t>
    </rPh>
    <rPh sb="7" eb="9">
      <t>カイゼン</t>
    </rPh>
    <rPh sb="9" eb="11">
      <t>カサン</t>
    </rPh>
    <phoneticPr fontId="24"/>
  </si>
  <si>
    <t>介護職員等処遇改善加算（Ⅲ）(令和8年5月まで)</t>
    <rPh sb="0" eb="2">
      <t>カイゴ</t>
    </rPh>
    <rPh sb="2" eb="4">
      <t>ショクイン</t>
    </rPh>
    <rPh sb="4" eb="5">
      <t>トウ</t>
    </rPh>
    <rPh sb="5" eb="7">
      <t>ショグウ</t>
    </rPh>
    <rPh sb="7" eb="9">
      <t>カイゼン</t>
    </rPh>
    <rPh sb="9" eb="11">
      <t>カサン</t>
    </rPh>
    <phoneticPr fontId="24"/>
  </si>
  <si>
    <t>介護職員等処遇改善加算（Ⅳ）(令和8年5月まで)</t>
    <rPh sb="0" eb="2">
      <t>カイゴ</t>
    </rPh>
    <rPh sb="2" eb="4">
      <t>ショクイン</t>
    </rPh>
    <rPh sb="4" eb="5">
      <t>トウ</t>
    </rPh>
    <rPh sb="5" eb="7">
      <t>ショグウ</t>
    </rPh>
    <rPh sb="7" eb="9">
      <t>カイゼン</t>
    </rPh>
    <rPh sb="9" eb="11">
      <t>カサン</t>
    </rPh>
    <phoneticPr fontId="24"/>
  </si>
  <si>
    <t>介護職員等処遇改善加算（Ⅰイ）(令和8年6月から)</t>
    <rPh sb="0" eb="2">
      <t>カイゴ</t>
    </rPh>
    <rPh sb="2" eb="4">
      <t>ショクイン</t>
    </rPh>
    <rPh sb="4" eb="5">
      <t>トウ</t>
    </rPh>
    <rPh sb="5" eb="7">
      <t>ショグウ</t>
    </rPh>
    <rPh sb="7" eb="9">
      <t>カイゼン</t>
    </rPh>
    <rPh sb="9" eb="11">
      <t>カサン</t>
    </rPh>
    <phoneticPr fontId="24"/>
  </si>
  <si>
    <t>介護職員等処遇改善加算（Ⅰロ）(令和8年6月から)</t>
    <rPh sb="0" eb="2">
      <t>カイゴ</t>
    </rPh>
    <rPh sb="2" eb="4">
      <t>ショクイン</t>
    </rPh>
    <rPh sb="4" eb="5">
      <t>トウ</t>
    </rPh>
    <rPh sb="5" eb="7">
      <t>ショグウ</t>
    </rPh>
    <rPh sb="7" eb="9">
      <t>カイゼン</t>
    </rPh>
    <rPh sb="9" eb="11">
      <t>カサン</t>
    </rPh>
    <phoneticPr fontId="24"/>
  </si>
  <si>
    <t>介護職員等処遇改善加算（Ⅱイ）(令和8年6月から)</t>
    <rPh sb="0" eb="2">
      <t>カイゴ</t>
    </rPh>
    <rPh sb="2" eb="4">
      <t>ショクイン</t>
    </rPh>
    <rPh sb="4" eb="5">
      <t>トウ</t>
    </rPh>
    <rPh sb="5" eb="7">
      <t>ショグウ</t>
    </rPh>
    <rPh sb="7" eb="9">
      <t>カイゼン</t>
    </rPh>
    <rPh sb="9" eb="11">
      <t>カサン</t>
    </rPh>
    <phoneticPr fontId="24"/>
  </si>
  <si>
    <t>介護職員等処遇改善加算（Ⅱロ）(令和8年6月から)</t>
    <rPh sb="0" eb="2">
      <t>カイゴ</t>
    </rPh>
    <rPh sb="2" eb="4">
      <t>ショクイン</t>
    </rPh>
    <rPh sb="4" eb="5">
      <t>トウ</t>
    </rPh>
    <rPh sb="5" eb="7">
      <t>ショグウ</t>
    </rPh>
    <rPh sb="7" eb="9">
      <t>カイゼン</t>
    </rPh>
    <rPh sb="9" eb="11">
      <t>カサン</t>
    </rPh>
    <phoneticPr fontId="24"/>
  </si>
  <si>
    <t>介護職員等処遇改善加算（Ⅲ）(令和8年6月から)</t>
    <rPh sb="0" eb="2">
      <t>カイゴ</t>
    </rPh>
    <rPh sb="2" eb="4">
      <t>ショクイン</t>
    </rPh>
    <rPh sb="4" eb="5">
      <t>トウ</t>
    </rPh>
    <rPh sb="5" eb="7">
      <t>ショグウ</t>
    </rPh>
    <rPh sb="7" eb="9">
      <t>カイゼン</t>
    </rPh>
    <rPh sb="9" eb="11">
      <t>カサン</t>
    </rPh>
    <phoneticPr fontId="24"/>
  </si>
  <si>
    <t>介護職員等処遇改善加算（Ⅳ）(令和8年6月から)</t>
    <rPh sb="0" eb="2">
      <t>カイゴ</t>
    </rPh>
    <rPh sb="2" eb="4">
      <t>ショクイン</t>
    </rPh>
    <rPh sb="4" eb="5">
      <t>トウ</t>
    </rPh>
    <rPh sb="5" eb="7">
      <t>ショグウ</t>
    </rPh>
    <rPh sb="7" eb="9">
      <t>カイゼン</t>
    </rPh>
    <rPh sb="9" eb="11">
      <t>カサン</t>
    </rPh>
    <phoneticPr fontId="24"/>
  </si>
  <si>
    <t>介護職員等処遇改善加算（Ⅰ）(令和8年5月まで)</t>
    <rPh sb="0" eb="2">
      <t>カイゴ</t>
    </rPh>
    <rPh sb="2" eb="4">
      <t>ショクイン</t>
    </rPh>
    <rPh sb="4" eb="5">
      <t>トウ</t>
    </rPh>
    <rPh sb="5" eb="7">
      <t>ショグウ</t>
    </rPh>
    <rPh sb="7" eb="9">
      <t>カイゼン</t>
    </rPh>
    <rPh sb="9" eb="11">
      <t>カサン</t>
    </rPh>
    <phoneticPr fontId="22"/>
  </si>
  <si>
    <t>介護職員等処遇改善加算（Ⅳ）(令和8年5月まで)</t>
    <rPh sb="0" eb="2">
      <t>カイゴ</t>
    </rPh>
    <rPh sb="2" eb="4">
      <t>ショクイン</t>
    </rPh>
    <rPh sb="4" eb="5">
      <t>トウ</t>
    </rPh>
    <rPh sb="5" eb="7">
      <t>ショグウ</t>
    </rPh>
    <rPh sb="7" eb="9">
      <t>カイゼン</t>
    </rPh>
    <rPh sb="9" eb="11">
      <t>カサン</t>
    </rPh>
    <phoneticPr fontId="22"/>
  </si>
  <si>
    <t>介護職員等処遇改善加算（Ⅰイ）(令和8年6月から)</t>
    <phoneticPr fontId="22"/>
  </si>
  <si>
    <t>介護職員等処遇改善加算（Ⅰロ）(令和8年6月から)</t>
    <phoneticPr fontId="22"/>
  </si>
  <si>
    <t>介護職員等処遇改善加算（Ⅱイ）(令和8年6月から)</t>
    <phoneticPr fontId="22"/>
  </si>
  <si>
    <t>介護職員等処遇改善加算（Ⅱロ）(令和8年6月から)</t>
    <phoneticPr fontId="22"/>
  </si>
  <si>
    <t>介護職員等処遇改善加算（Ⅲ）(令和8年6月から)</t>
    <phoneticPr fontId="22"/>
  </si>
  <si>
    <t>介護職員等処遇改善加算（Ⅳ）(令和8年6月から)</t>
    <phoneticPr fontId="22"/>
  </si>
  <si>
    <t>実施</t>
    <rPh sb="0" eb="2">
      <t>ジッシ</t>
    </rPh>
    <phoneticPr fontId="24"/>
  </si>
  <si>
    <t>.</t>
    <phoneticPr fontId="22"/>
  </si>
  <si>
    <t>該当</t>
    <rPh sb="0" eb="2">
      <t>ガイトウ</t>
    </rPh>
    <phoneticPr fontId="22"/>
  </si>
  <si>
    <t>①入所者の病状が急変した場合等において医師又は看護職員が相談対応を行う体制を常時確保している</t>
    <phoneticPr fontId="22"/>
  </si>
  <si>
    <t xml:space="preserve">③入所者の病状が急変した場合等において、当該施設の医師又は協力医療機関その他の医療機関の医師が診察を行い、入院を要すると認められた入所者の入院を原則として受け入れる体制を確保している
</t>
    <phoneticPr fontId="22"/>
  </si>
  <si>
    <t>②当該施設からの診療の求めがあった場合において診療を行う体制を常時確保している</t>
    <phoneticPr fontId="22"/>
  </si>
  <si>
    <t>④１年に１回以上、協力医療機関との間で、利用者の病状が急変した場合等の対応を確認するとともに、協力医療機関の名称等を、市に届け出ていること</t>
    <phoneticPr fontId="22"/>
  </si>
  <si>
    <t>協力医療機関は①～④の条件をすべて満たしている場合　50単位を算定（満たしていない場合は５単位を算定）</t>
    <rPh sb="11" eb="13">
      <t>ジョウケン</t>
    </rPh>
    <rPh sb="23" eb="25">
      <t>バアイ</t>
    </rPh>
    <rPh sb="28" eb="30">
      <t>タンイ</t>
    </rPh>
    <rPh sb="31" eb="33">
      <t>サンテイ</t>
    </rPh>
    <phoneticPr fontId="22"/>
  </si>
  <si>
    <t>複数の医療機関を協力医療機関として定めてもよい
ただし全ての協力医療機関と会議を開催していること</t>
    <rPh sb="0" eb="2">
      <t>フクスウ</t>
    </rPh>
    <rPh sb="3" eb="7">
      <t>イリョウキカン</t>
    </rPh>
    <rPh sb="8" eb="14">
      <t>キョウリョクイリョウキカン</t>
    </rPh>
    <rPh sb="17" eb="18">
      <t>サダ</t>
    </rPh>
    <rPh sb="27" eb="28">
      <t>スベ</t>
    </rPh>
    <rPh sb="30" eb="36">
      <t>キョウリョクイリョウキカン</t>
    </rPh>
    <rPh sb="37" eb="39">
      <t>カイギ</t>
    </rPh>
    <rPh sb="40" eb="42">
      <t>カイサイ</t>
    </rPh>
    <phoneticPr fontId="24"/>
  </si>
  <si>
    <t>入所者の同意を得て、協力医療機関と、入所者の情報を共有するための会議を定期的に開催（※以下イ、ロいずれかに該当）している
イ　電子的システムにより入所者の情報が随時確認できる体制が確保されている場合は年１回以上開催している。
ロ　年３回以上開催している。ただし、入院の必要性が認められた当該施設の入所者が当該協力医療機関で年２件以上入院した場合又は往診の必要性が認められた当該施設の入所者に当該協力医療機関が年２件以上往診を実施した場合には、当該協力医療機関との会議の開催を年１回以上開催することで差し支えない。また、この場合において、入退院又は往診に際して当該協力医療機関の職員と、当該施設の入居者の急変時の対応方針及び診療又は入院若しくは往診依頼時の連絡方法等に係る適切な情報共有が行われていること。
※　④の会議と一体的に開催しても差し支えない。</t>
    <rPh sb="0" eb="2">
      <t>ニュウショ</t>
    </rPh>
    <rPh sb="106" eb="108">
      <t>カイサイ</t>
    </rPh>
    <rPh sb="150" eb="152">
      <t>ニュウショ</t>
    </rPh>
    <rPh sb="193" eb="195">
      <t>ニュウショ</t>
    </rPh>
    <phoneticPr fontId="2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</si>
</sst>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 "/>
    <numFmt numFmtId="177" formatCode="[$-411]ge\.m\.d;@"/>
  </numFmts>
  <fonts count="44">
    <font>
      <sz val="11"/>
      <name val="ＭＳ Ｐゴシック"/>
      <family val="3"/>
      <charset val="128"/>
    </font>
    <font>
      <sz val="11"/>
      <color indexed="8"/>
      <name val="ＭＳ Ｐゴシック"/>
      <family val="3"/>
      <charset val="128"/>
    </font>
    <font>
      <sz val="11"/>
      <color indexed="9"/>
      <name val="ＭＳ Ｐゴシック"/>
      <family val="3"/>
      <charset val="128"/>
    </font>
    <font>
      <sz val="11"/>
      <color indexed="60"/>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52"/>
      <name val="ＭＳ Ｐゴシック"/>
      <family val="3"/>
      <charset val="128"/>
    </font>
    <font>
      <sz val="11"/>
      <color indexed="62"/>
      <name val="ＭＳ Ｐゴシック"/>
      <family val="3"/>
      <charset val="128"/>
    </font>
    <font>
      <b/>
      <sz val="11"/>
      <color indexed="63"/>
      <name val="ＭＳ Ｐゴシック"/>
      <family val="3"/>
      <charset val="128"/>
    </font>
    <font>
      <sz val="11"/>
      <color indexed="20"/>
      <name val="ＭＳ Ｐゴシック"/>
      <family val="3"/>
      <charset val="128"/>
    </font>
    <font>
      <sz val="11"/>
      <color indexed="17"/>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52"/>
      <name val="ＭＳ Ｐゴシック"/>
      <family val="3"/>
      <charset val="128"/>
    </font>
    <font>
      <i/>
      <sz val="11"/>
      <color indexed="23"/>
      <name val="ＭＳ Ｐゴシック"/>
      <family val="3"/>
      <charset val="128"/>
    </font>
    <font>
      <sz val="11"/>
      <color indexed="10"/>
      <name val="ＭＳ Ｐゴシック"/>
      <family val="3"/>
      <charset val="128"/>
    </font>
    <font>
      <b/>
      <sz val="11"/>
      <color indexed="8"/>
      <name val="ＭＳ Ｐゴシック"/>
      <family val="3"/>
      <charset val="128"/>
    </font>
    <font>
      <sz val="11"/>
      <name val="ＭＳ ゴシック"/>
      <family val="3"/>
      <charset val="128"/>
    </font>
    <font>
      <sz val="12"/>
      <name val="ＭＳ Ｐゴシック"/>
      <family val="3"/>
      <charset val="128"/>
    </font>
    <font>
      <sz val="12"/>
      <name val="ＭＳ ゴシック"/>
      <family val="3"/>
      <charset val="128"/>
    </font>
    <font>
      <b/>
      <sz val="20"/>
      <name val="ＭＳ ゴシック"/>
      <family val="3"/>
      <charset val="128"/>
    </font>
    <font>
      <sz val="6"/>
      <name val="ＭＳ Ｐゴシック"/>
      <family val="3"/>
      <charset val="128"/>
    </font>
    <font>
      <sz val="11"/>
      <name val="ＭＳ Ｐゴシック"/>
      <family val="3"/>
      <charset val="128"/>
    </font>
    <font>
      <sz val="6"/>
      <name val="ＭＳ Ｐゴシック"/>
      <family val="3"/>
    </font>
    <font>
      <sz val="12"/>
      <name val="ＭＳ Ｐゴシック"/>
      <family val="3"/>
    </font>
    <font>
      <sz val="11"/>
      <color rgb="FFFF0000"/>
      <name val="ＭＳ Ｐゴシック"/>
      <family val="3"/>
      <charset val="128"/>
    </font>
    <font>
      <sz val="12"/>
      <color rgb="FFFF0000"/>
      <name val="ＭＳ ゴシック"/>
      <family val="3"/>
      <charset val="128"/>
    </font>
    <font>
      <b/>
      <sz val="10"/>
      <name val="ＭＳ ゴシック"/>
      <family val="3"/>
      <charset val="128"/>
    </font>
    <font>
      <sz val="10"/>
      <name val="ＭＳ ゴシック"/>
      <family val="3"/>
      <charset val="128"/>
    </font>
    <font>
      <sz val="9"/>
      <name val="ＭＳ ゴシック"/>
      <family val="3"/>
      <charset val="128"/>
    </font>
    <font>
      <b/>
      <sz val="11"/>
      <name val="ＭＳ ゴシック"/>
      <family val="3"/>
      <charset val="128"/>
    </font>
    <font>
      <sz val="8"/>
      <name val="ＭＳ ゴシック"/>
      <family val="3"/>
      <charset val="128"/>
    </font>
    <font>
      <sz val="8"/>
      <name val="ＭＳ Ｐゴシック"/>
      <family val="3"/>
      <charset val="128"/>
    </font>
    <font>
      <sz val="9"/>
      <name val="ＭＳ Ｐゴシック"/>
      <family val="3"/>
      <charset val="128"/>
    </font>
    <font>
      <sz val="9"/>
      <color indexed="81"/>
      <name val="MS P ゴシック"/>
      <family val="3"/>
      <charset val="128"/>
    </font>
    <font>
      <sz val="10"/>
      <name val="ＭＳ Ｐゴシック"/>
      <family val="3"/>
      <charset val="128"/>
    </font>
    <font>
      <strike/>
      <sz val="10"/>
      <name val="ＭＳ ゴシック"/>
      <family val="3"/>
      <charset val="128"/>
    </font>
    <font>
      <sz val="10"/>
      <name val="ＭＳ Ｐゴシック"/>
      <family val="3"/>
    </font>
    <font>
      <sz val="11"/>
      <color theme="5" tint="-0.249977111117893"/>
      <name val="ＭＳ Ｐゴシック"/>
      <family val="3"/>
      <charset val="128"/>
    </font>
    <font>
      <sz val="11"/>
      <color theme="0" tint="-0.249977111117893"/>
      <name val="ＭＳ ゴシック"/>
      <family val="3"/>
      <charset val="128"/>
    </font>
    <font>
      <sz val="10"/>
      <name val="游ゴシック Light"/>
      <family val="3"/>
      <charset val="128"/>
    </font>
    <font>
      <sz val="11"/>
      <color theme="1"/>
      <name val="ＭＳ ゴシック"/>
      <family val="3"/>
      <charset val="128"/>
    </font>
    <font>
      <sz val="10"/>
      <color theme="1"/>
      <name val="ＭＳ ゴシック"/>
      <family val="3"/>
      <charset val="128"/>
    </font>
  </fonts>
  <fills count="28">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55"/>
        <bgColor indexed="64"/>
      </patternFill>
    </fill>
    <fill>
      <patternFill patternType="solid">
        <fgColor indexed="43"/>
        <bgColor indexed="64"/>
      </patternFill>
    </fill>
    <fill>
      <patternFill patternType="solid">
        <fgColor indexed="26"/>
        <bgColor indexed="64"/>
      </patternFill>
    </fill>
    <fill>
      <patternFill patternType="solid">
        <fgColor indexed="22"/>
        <bgColor indexed="64"/>
      </patternFill>
    </fill>
    <fill>
      <patternFill patternType="solid">
        <fgColor indexed="9"/>
        <bgColor indexed="64"/>
      </patternFill>
    </fill>
    <fill>
      <patternFill patternType="solid">
        <fgColor rgb="FFFFFF00"/>
        <bgColor indexed="64"/>
      </patternFill>
    </fill>
    <fill>
      <patternFill patternType="solid">
        <fgColor theme="0" tint="-0.24994659260841701"/>
        <bgColor indexed="64"/>
      </patternFill>
    </fill>
    <fill>
      <patternFill patternType="solid">
        <fgColor theme="0" tint="-0.249977111117893"/>
        <bgColor indexed="64"/>
      </patternFill>
    </fill>
  </fills>
  <borders count="6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dotted">
        <color indexed="64"/>
      </bottom>
      <diagonal/>
    </border>
    <border>
      <left style="thin">
        <color indexed="64"/>
      </left>
      <right style="dotted">
        <color indexed="64"/>
      </right>
      <top style="thin">
        <color indexed="64"/>
      </top>
      <bottom style="dotted">
        <color indexed="64"/>
      </bottom>
      <diagonal/>
    </border>
    <border>
      <left/>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style="thin">
        <color indexed="64"/>
      </left>
      <right style="dotted">
        <color indexed="64"/>
      </right>
      <top style="dotted">
        <color indexed="64"/>
      </top>
      <bottom style="thin">
        <color indexed="64"/>
      </bottom>
      <diagonal/>
    </border>
    <border>
      <left/>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dotted">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style="dotted">
        <color indexed="64"/>
      </right>
      <top/>
      <bottom/>
      <diagonal/>
    </border>
    <border>
      <left style="thin">
        <color indexed="64"/>
      </left>
      <right style="thin">
        <color indexed="64"/>
      </right>
      <top/>
      <bottom/>
      <diagonal/>
    </border>
    <border>
      <left style="thin">
        <color indexed="64"/>
      </left>
      <right style="dotted">
        <color indexed="64"/>
      </right>
      <top style="thin">
        <color indexed="64"/>
      </top>
      <bottom/>
      <diagonal/>
    </border>
    <border>
      <left/>
      <right/>
      <top style="thin">
        <color indexed="64"/>
      </top>
      <bottom/>
      <diagonal/>
    </border>
    <border>
      <left style="thin">
        <color indexed="64"/>
      </left>
      <right/>
      <top style="dotted">
        <color indexed="64"/>
      </top>
      <bottom style="dotted">
        <color indexed="64"/>
      </bottom>
      <diagonal/>
    </border>
    <border>
      <left style="thin">
        <color indexed="64"/>
      </left>
      <right style="dotted">
        <color indexed="64"/>
      </right>
      <top style="dotted">
        <color indexed="64"/>
      </top>
      <bottom style="dotted">
        <color indexed="64"/>
      </bottom>
      <diagonal/>
    </border>
    <border>
      <left/>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diagonal/>
    </border>
    <border>
      <left/>
      <right style="thin">
        <color indexed="64"/>
      </right>
      <top style="thin">
        <color indexed="64"/>
      </top>
      <bottom/>
      <diagonal/>
    </border>
    <border>
      <left/>
      <right style="thin">
        <color indexed="64"/>
      </right>
      <top style="dotted">
        <color indexed="64"/>
      </top>
      <bottom style="thin">
        <color indexed="64"/>
      </bottom>
      <diagonal/>
    </border>
    <border>
      <left style="thin">
        <color indexed="64"/>
      </left>
      <right/>
      <top/>
      <bottom style="dotted">
        <color indexed="64"/>
      </bottom>
      <diagonal/>
    </border>
    <border>
      <left style="thin">
        <color indexed="64"/>
      </left>
      <right style="dotted">
        <color indexed="64"/>
      </right>
      <top/>
      <bottom style="dotted">
        <color indexed="64"/>
      </bottom>
      <diagonal/>
    </border>
    <border>
      <left/>
      <right/>
      <top/>
      <bottom style="dotted">
        <color indexed="64"/>
      </bottom>
      <diagonal/>
    </border>
    <border>
      <left style="thin">
        <color indexed="64"/>
      </left>
      <right style="thin">
        <color indexed="64"/>
      </right>
      <top/>
      <bottom style="dotted">
        <color indexed="64"/>
      </bottom>
      <diagonal/>
    </border>
    <border>
      <left/>
      <right style="thin">
        <color indexed="64"/>
      </right>
      <top style="dotted">
        <color indexed="64"/>
      </top>
      <bottom style="dotted">
        <color indexed="64"/>
      </bottom>
      <diagonal/>
    </border>
    <border>
      <left style="thin">
        <color indexed="64"/>
      </left>
      <right/>
      <top style="thin">
        <color indexed="64"/>
      </top>
      <bottom style="thin">
        <color indexed="64"/>
      </bottom>
      <diagonal/>
    </border>
    <border>
      <left style="thin">
        <color indexed="64"/>
      </left>
      <right/>
      <top style="dotted">
        <color indexed="64"/>
      </top>
      <bottom/>
      <diagonal/>
    </border>
    <border>
      <left style="thin">
        <color indexed="64"/>
      </left>
      <right style="dotted">
        <color indexed="64"/>
      </right>
      <top style="dotted">
        <color indexed="64"/>
      </top>
      <bottom/>
      <diagonal/>
    </border>
    <border>
      <left/>
      <right/>
      <top style="dotted">
        <color indexed="64"/>
      </top>
      <bottom/>
      <diagonal/>
    </border>
    <border>
      <left style="dotted">
        <color indexed="64"/>
      </left>
      <right style="thin">
        <color indexed="64"/>
      </right>
      <top style="dotted">
        <color indexed="64"/>
      </top>
      <bottom style="thin">
        <color indexed="64"/>
      </bottom>
      <diagonal/>
    </border>
    <border>
      <left/>
      <right style="thin">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dotted">
        <color indexed="64"/>
      </left>
      <right style="thin">
        <color indexed="64"/>
      </right>
      <top style="dotted">
        <color indexed="64"/>
      </top>
      <bottom style="dotted">
        <color indexed="64"/>
      </bottom>
      <diagonal/>
    </border>
    <border>
      <left style="dotted">
        <color indexed="64"/>
      </left>
      <right style="thin">
        <color indexed="64"/>
      </right>
      <top style="thin">
        <color indexed="64"/>
      </top>
      <bottom/>
      <diagonal/>
    </border>
    <border>
      <left style="dotted">
        <color indexed="64"/>
      </left>
      <right style="thin">
        <color indexed="64"/>
      </right>
      <top/>
      <bottom style="dotted">
        <color indexed="64"/>
      </bottom>
      <diagonal/>
    </border>
    <border>
      <left style="dotted">
        <color indexed="64"/>
      </left>
      <right style="thin">
        <color indexed="64"/>
      </right>
      <top/>
      <bottom/>
      <diagonal/>
    </border>
    <border>
      <left style="dotted">
        <color indexed="64"/>
      </left>
      <right style="thin">
        <color indexed="64"/>
      </right>
      <top style="dotted">
        <color indexed="64"/>
      </top>
      <bottom/>
      <diagonal/>
    </border>
    <border>
      <left/>
      <right style="thin">
        <color indexed="64"/>
      </right>
      <top/>
      <bottom/>
      <diagonal/>
    </border>
    <border>
      <left style="thin">
        <color indexed="64"/>
      </left>
      <right style="thin">
        <color indexed="64"/>
      </right>
      <top/>
      <bottom style="thin">
        <color indexed="64"/>
      </bottom>
      <diagonal/>
    </border>
    <border>
      <left/>
      <right style="thin">
        <color indexed="64"/>
      </right>
      <top/>
      <bottom style="dotted">
        <color indexed="64"/>
      </bottom>
      <diagonal/>
    </border>
    <border>
      <left/>
      <right/>
      <top/>
      <bottom style="thin">
        <color indexed="64"/>
      </bottom>
      <diagonal/>
    </border>
    <border>
      <left/>
      <right style="thin">
        <color indexed="64"/>
      </right>
      <top style="dotted">
        <color indexed="64"/>
      </top>
      <bottom/>
      <diagonal/>
    </border>
    <border>
      <left/>
      <right style="thin">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top/>
      <bottom style="thin">
        <color indexed="64"/>
      </bottom>
      <diagonal/>
    </border>
    <border>
      <left style="dotted">
        <color indexed="64"/>
      </left>
      <right/>
      <top style="thin">
        <color indexed="64"/>
      </top>
      <bottom style="dotted">
        <color indexed="64"/>
      </bottom>
      <diagonal/>
    </border>
    <border>
      <left/>
      <right style="thin">
        <color indexed="64"/>
      </right>
      <top/>
      <bottom style="thin">
        <color indexed="64"/>
      </bottom>
      <diagonal/>
    </border>
    <border>
      <left/>
      <right style="dotted">
        <color indexed="64"/>
      </right>
      <top/>
      <bottom/>
      <diagonal/>
    </border>
  </borders>
  <cellStyleXfs count="43">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4" fillId="0" borderId="0" applyNumberFormat="0" applyFill="0" applyBorder="0" applyAlignment="0" applyProtection="0">
      <alignment vertical="center"/>
    </xf>
    <xf numFmtId="0" fontId="5" fillId="20" borderId="1" applyNumberFormat="0" applyAlignment="0" applyProtection="0">
      <alignment vertical="center"/>
    </xf>
    <xf numFmtId="0" fontId="3" fillId="21" borderId="0" applyNumberFormat="0" applyBorder="0" applyAlignment="0" applyProtection="0">
      <alignment vertical="center"/>
    </xf>
    <xf numFmtId="0" fontId="23" fillId="22" borderId="2" applyNumberFormat="0" applyFont="0" applyAlignment="0" applyProtection="0">
      <alignment vertical="center"/>
    </xf>
    <xf numFmtId="0" fontId="6" fillId="0" borderId="3" applyNumberFormat="0" applyFill="0" applyAlignment="0" applyProtection="0">
      <alignment vertical="center"/>
    </xf>
    <xf numFmtId="0" fontId="9" fillId="3" borderId="0" applyNumberFormat="0" applyBorder="0" applyAlignment="0" applyProtection="0">
      <alignment vertical="center"/>
    </xf>
    <xf numFmtId="0" fontId="14" fillId="23" borderId="4" applyNumberFormat="0" applyAlignment="0" applyProtection="0">
      <alignment vertical="center"/>
    </xf>
    <xf numFmtId="0" fontId="16" fillId="0" borderId="0" applyNumberFormat="0" applyFill="0" applyBorder="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7" fillId="0" borderId="8" applyNumberFormat="0" applyFill="0" applyAlignment="0" applyProtection="0">
      <alignment vertical="center"/>
    </xf>
    <xf numFmtId="0" fontId="8" fillId="23" borderId="9" applyNumberFormat="0" applyAlignment="0" applyProtection="0">
      <alignment vertical="center"/>
    </xf>
    <xf numFmtId="0" fontId="15" fillId="0" borderId="0" applyNumberFormat="0" applyFill="0" applyBorder="0" applyAlignment="0" applyProtection="0">
      <alignment vertical="center"/>
    </xf>
    <xf numFmtId="0" fontId="7" fillId="7" borderId="4" applyNumberFormat="0" applyAlignment="0" applyProtection="0">
      <alignment vertical="center"/>
    </xf>
    <xf numFmtId="0" fontId="23" fillId="0" borderId="0">
      <alignment vertical="center"/>
    </xf>
    <xf numFmtId="0" fontId="10" fillId="4" borderId="0" applyNumberFormat="0" applyBorder="0" applyAlignment="0" applyProtection="0">
      <alignment vertical="center"/>
    </xf>
  </cellStyleXfs>
  <cellXfs count="314">
    <xf numFmtId="0" fontId="0" fillId="0" borderId="0" xfId="0" applyAlignment="1">
      <alignment vertical="center"/>
    </xf>
    <xf numFmtId="0" fontId="21" fillId="0" borderId="55" xfId="0" applyFont="1" applyBorder="1" applyProtection="1">
      <alignment vertical="center"/>
      <protection locked="0"/>
    </xf>
    <xf numFmtId="0" fontId="28" fillId="25" borderId="0" xfId="0" applyFont="1" applyFill="1" applyAlignment="1" applyProtection="1">
      <alignment horizontal="right" vertical="center"/>
      <protection locked="0"/>
    </xf>
    <xf numFmtId="0" fontId="28" fillId="25" borderId="0" xfId="0" applyFont="1" applyFill="1" applyProtection="1">
      <alignment vertical="center"/>
      <protection locked="0"/>
    </xf>
    <xf numFmtId="0" fontId="0" fillId="0" borderId="0" xfId="0">
      <alignment vertical="center"/>
    </xf>
    <xf numFmtId="0" fontId="20" fillId="23" borderId="33" xfId="0" applyFont="1" applyFill="1" applyBorder="1" applyAlignment="1" applyProtection="1">
      <alignment vertical="center" wrapText="1"/>
      <protection locked="0"/>
    </xf>
    <xf numFmtId="0" fontId="20" fillId="0" borderId="21" xfId="0" applyFont="1" applyBorder="1" applyAlignment="1" applyProtection="1">
      <alignment horizontal="center" vertical="center" wrapText="1"/>
      <protection locked="0"/>
    </xf>
    <xf numFmtId="0" fontId="34" fillId="0" borderId="0" xfId="0" applyFont="1" applyAlignment="1" applyProtection="1">
      <alignment vertical="center" wrapText="1"/>
      <protection locked="0"/>
    </xf>
    <xf numFmtId="0" fontId="20" fillId="26" borderId="10" xfId="0" applyFont="1" applyFill="1" applyBorder="1" applyAlignment="1" applyProtection="1">
      <alignment horizontal="center" vertical="center" wrapText="1"/>
      <protection locked="0"/>
    </xf>
    <xf numFmtId="0" fontId="18" fillId="0" borderId="42" xfId="0" applyFont="1" applyBorder="1" applyAlignment="1" applyProtection="1">
      <alignment horizontal="center" vertical="center" shrinkToFit="1"/>
      <protection locked="0"/>
    </xf>
    <xf numFmtId="0" fontId="21" fillId="24" borderId="0" xfId="0" applyFont="1" applyFill="1" applyAlignment="1" applyProtection="1">
      <alignment vertical="center"/>
      <protection locked="0"/>
    </xf>
    <xf numFmtId="0" fontId="18" fillId="24" borderId="0" xfId="0" applyFont="1" applyFill="1" applyAlignment="1" applyProtection="1">
      <alignment horizontal="left" vertical="top" wrapText="1"/>
      <protection locked="0"/>
    </xf>
    <xf numFmtId="0" fontId="31" fillId="0" borderId="0" xfId="0" applyFont="1" applyAlignment="1" applyProtection="1">
      <alignment horizontal="center" vertical="center" wrapText="1"/>
      <protection locked="0"/>
    </xf>
    <xf numFmtId="0" fontId="0" fillId="0" borderId="0" xfId="0" applyProtection="1">
      <alignment vertical="center"/>
      <protection locked="0"/>
    </xf>
    <xf numFmtId="0" fontId="20" fillId="0" borderId="0" xfId="0" applyFont="1" applyProtection="1">
      <alignment vertical="center"/>
      <protection locked="0"/>
    </xf>
    <xf numFmtId="0" fontId="27" fillId="0" borderId="0" xfId="0" applyFont="1" applyProtection="1">
      <alignment vertical="center"/>
      <protection locked="0"/>
    </xf>
    <xf numFmtId="0" fontId="19" fillId="24" borderId="0" xfId="0" applyFont="1" applyFill="1" applyAlignment="1" applyProtection="1">
      <alignment vertical="center"/>
      <protection locked="0"/>
    </xf>
    <xf numFmtId="177" fontId="33" fillId="0" borderId="0" xfId="0" applyNumberFormat="1" applyFont="1" applyAlignment="1" applyProtection="1">
      <alignment horizontal="left" vertical="center"/>
      <protection locked="0"/>
    </xf>
    <xf numFmtId="0" fontId="19" fillId="0" borderId="0" xfId="0" applyFont="1" applyProtection="1">
      <alignment vertical="center"/>
      <protection locked="0"/>
    </xf>
    <xf numFmtId="0" fontId="19" fillId="0" borderId="0" xfId="0" applyFont="1" applyFill="1" applyAlignment="1" applyProtection="1">
      <alignment vertical="center"/>
      <protection locked="0"/>
    </xf>
    <xf numFmtId="0" fontId="33" fillId="0" borderId="0" xfId="0" applyFont="1" applyAlignment="1" applyProtection="1">
      <alignment vertical="center" wrapText="1"/>
      <protection locked="0"/>
    </xf>
    <xf numFmtId="0" fontId="0" fillId="0" borderId="0" xfId="0" applyFont="1" applyFill="1" applyAlignment="1" applyProtection="1">
      <alignment vertical="center"/>
      <protection locked="0"/>
    </xf>
    <xf numFmtId="0" fontId="26" fillId="0" borderId="0" xfId="0" applyFont="1" applyFill="1" applyAlignment="1" applyProtection="1">
      <alignment vertical="center"/>
      <protection locked="0"/>
    </xf>
    <xf numFmtId="0" fontId="18" fillId="0" borderId="0" xfId="0" applyFont="1" applyFill="1" applyBorder="1" applyAlignment="1" applyProtection="1">
      <alignment vertical="center" wrapText="1"/>
      <protection locked="0"/>
    </xf>
    <xf numFmtId="0" fontId="0" fillId="0" borderId="0" xfId="0" applyFont="1" applyAlignment="1" applyProtection="1">
      <alignment vertical="center"/>
      <protection locked="0"/>
    </xf>
    <xf numFmtId="0" fontId="26" fillId="0" borderId="0" xfId="0" applyFont="1" applyAlignment="1" applyProtection="1">
      <alignment vertical="center"/>
      <protection locked="0"/>
    </xf>
    <xf numFmtId="0" fontId="18" fillId="0" borderId="0" xfId="0" applyFont="1" applyFill="1" applyAlignment="1" applyProtection="1">
      <alignment vertical="center"/>
      <protection locked="0"/>
    </xf>
    <xf numFmtId="0" fontId="18" fillId="0" borderId="31" xfId="0" applyFont="1" applyBorder="1" applyAlignment="1" applyProtection="1">
      <alignment vertical="top" wrapText="1"/>
      <protection locked="0"/>
    </xf>
    <xf numFmtId="0" fontId="20" fillId="0" borderId="0" xfId="0" applyFont="1" applyFill="1" applyAlignment="1" applyProtection="1">
      <alignment vertical="center"/>
      <protection locked="0"/>
    </xf>
    <xf numFmtId="0" fontId="18" fillId="0" borderId="25" xfId="0" applyFont="1" applyFill="1" applyBorder="1" applyAlignment="1" applyProtection="1">
      <alignment vertical="top" wrapText="1" shrinkToFit="1"/>
      <protection locked="0"/>
    </xf>
    <xf numFmtId="0" fontId="27" fillId="0" borderId="0" xfId="0" applyFont="1" applyFill="1" applyAlignment="1" applyProtection="1">
      <alignment vertical="center"/>
      <protection locked="0"/>
    </xf>
    <xf numFmtId="0" fontId="18" fillId="0" borderId="21" xfId="0" applyFont="1" applyBorder="1" applyAlignment="1" applyProtection="1">
      <alignment vertical="top" wrapText="1"/>
      <protection locked="0"/>
    </xf>
    <xf numFmtId="0" fontId="18" fillId="0" borderId="14" xfId="0" applyFont="1" applyFill="1" applyBorder="1" applyAlignment="1" applyProtection="1">
      <alignment vertical="top" wrapText="1"/>
      <protection locked="0"/>
    </xf>
    <xf numFmtId="0" fontId="18" fillId="0" borderId="18" xfId="0" applyFont="1" applyFill="1" applyBorder="1" applyAlignment="1" applyProtection="1">
      <alignment vertical="top" wrapText="1"/>
      <protection locked="0"/>
    </xf>
    <xf numFmtId="0" fontId="25" fillId="0" borderId="0" xfId="0" applyFont="1" applyAlignment="1" applyProtection="1">
      <alignment vertical="center"/>
      <protection locked="0"/>
    </xf>
    <xf numFmtId="0" fontId="18" fillId="0" borderId="10" xfId="0" applyFont="1" applyFill="1" applyBorder="1" applyAlignment="1" applyProtection="1">
      <alignment vertical="top" wrapText="1" shrinkToFit="1"/>
      <protection locked="0"/>
    </xf>
    <xf numFmtId="0" fontId="18" fillId="24" borderId="0" xfId="0" applyFont="1" applyFill="1" applyAlignment="1" applyProtection="1">
      <alignment horizontal="left" vertical="center" wrapText="1"/>
      <protection locked="0"/>
    </xf>
    <xf numFmtId="0" fontId="18" fillId="24" borderId="0" xfId="0" applyFont="1" applyFill="1" applyAlignment="1" applyProtection="1">
      <alignment horizontal="center" vertical="center"/>
      <protection locked="0"/>
    </xf>
    <xf numFmtId="0" fontId="18" fillId="24" borderId="0" xfId="0" applyFont="1" applyFill="1" applyAlignment="1" applyProtection="1">
      <alignment horizontal="left" vertical="center" wrapText="1" shrinkToFit="1"/>
      <protection locked="0"/>
    </xf>
    <xf numFmtId="0" fontId="18" fillId="24" borderId="0" xfId="0" applyFont="1" applyFill="1" applyAlignment="1" applyProtection="1">
      <alignment vertical="center" wrapText="1"/>
      <protection locked="0"/>
    </xf>
    <xf numFmtId="0" fontId="18" fillId="0" borderId="11" xfId="0" applyFont="1" applyBorder="1" applyAlignment="1" applyProtection="1">
      <alignment vertical="top" wrapText="1"/>
      <protection locked="0"/>
    </xf>
    <xf numFmtId="0" fontId="18" fillId="0" borderId="28" xfId="0" applyFont="1" applyBorder="1" applyAlignment="1" applyProtection="1">
      <alignment vertical="top" wrapText="1"/>
      <protection locked="0"/>
    </xf>
    <xf numFmtId="0" fontId="18" fillId="0" borderId="15" xfId="0" applyFont="1" applyBorder="1" applyAlignment="1" applyProtection="1">
      <alignment vertical="top" wrapText="1"/>
      <protection locked="0"/>
    </xf>
    <xf numFmtId="0" fontId="18" fillId="0" borderId="22" xfId="0" applyFont="1" applyBorder="1" applyAlignment="1" applyProtection="1">
      <alignment vertical="top" wrapText="1"/>
      <protection locked="0"/>
    </xf>
    <xf numFmtId="0" fontId="18" fillId="0" borderId="40" xfId="0" applyFont="1" applyBorder="1" applyAlignment="1" applyProtection="1">
      <alignment vertical="top" wrapText="1"/>
      <protection locked="0"/>
    </xf>
    <xf numFmtId="0" fontId="18" fillId="0" borderId="11" xfId="0" applyFont="1" applyFill="1" applyBorder="1" applyAlignment="1" applyProtection="1">
      <alignment vertical="top" wrapText="1"/>
      <protection locked="0"/>
    </xf>
    <xf numFmtId="0" fontId="18" fillId="0" borderId="15" xfId="0" applyFont="1" applyFill="1" applyBorder="1" applyAlignment="1" applyProtection="1">
      <alignment vertical="top" wrapText="1"/>
      <protection locked="0"/>
    </xf>
    <xf numFmtId="0" fontId="18" fillId="0" borderId="12" xfId="0" applyFont="1" applyBorder="1" applyAlignment="1" applyProtection="1">
      <alignment horizontal="center" vertical="center" shrinkToFit="1"/>
      <protection locked="0"/>
    </xf>
    <xf numFmtId="0" fontId="18" fillId="0" borderId="26" xfId="0" applyFont="1" applyBorder="1" applyAlignment="1" applyProtection="1">
      <alignment horizontal="center" vertical="center" shrinkToFit="1"/>
      <protection locked="0"/>
    </xf>
    <xf numFmtId="0" fontId="18" fillId="0" borderId="36" xfId="0" applyFont="1" applyFill="1" applyBorder="1" applyAlignment="1" applyProtection="1">
      <alignment horizontal="center" vertical="center" shrinkToFit="1"/>
      <protection locked="0"/>
    </xf>
    <xf numFmtId="0" fontId="18" fillId="0" borderId="42" xfId="0" applyFont="1" applyFill="1" applyBorder="1" applyAlignment="1" applyProtection="1">
      <alignment horizontal="center" vertical="center" shrinkToFit="1"/>
      <protection locked="0"/>
    </xf>
    <xf numFmtId="0" fontId="18" fillId="0" borderId="12" xfId="0" applyFont="1" applyFill="1" applyBorder="1" applyAlignment="1" applyProtection="1">
      <alignment horizontal="center" vertical="center" shrinkToFit="1"/>
      <protection locked="0"/>
    </xf>
    <xf numFmtId="0" fontId="18" fillId="0" borderId="29" xfId="0" applyFont="1" applyFill="1" applyBorder="1" applyAlignment="1" applyProtection="1">
      <alignment horizontal="center" vertical="center" shrinkToFit="1"/>
      <protection locked="0"/>
    </xf>
    <xf numFmtId="0" fontId="18" fillId="0" borderId="16" xfId="0" applyFont="1" applyFill="1" applyBorder="1" applyAlignment="1" applyProtection="1">
      <alignment horizontal="center" vertical="center" shrinkToFit="1"/>
      <protection locked="0"/>
    </xf>
    <xf numFmtId="0" fontId="18" fillId="0" borderId="19" xfId="0" applyFont="1" applyFill="1" applyBorder="1" applyAlignment="1" applyProtection="1">
      <alignment horizontal="center" vertical="center" shrinkToFit="1"/>
      <protection locked="0"/>
    </xf>
    <xf numFmtId="0" fontId="0" fillId="0" borderId="12" xfId="0" applyFont="1" applyFill="1" applyBorder="1" applyAlignment="1" applyProtection="1">
      <alignment horizontal="center" vertical="center" shrinkToFit="1"/>
      <protection locked="0"/>
    </xf>
    <xf numFmtId="0" fontId="0" fillId="0" borderId="16" xfId="0" applyFont="1" applyFill="1" applyBorder="1" applyAlignment="1" applyProtection="1">
      <alignment horizontal="center" vertical="center" shrinkToFit="1"/>
      <protection locked="0"/>
    </xf>
    <xf numFmtId="0" fontId="18" fillId="0" borderId="24" xfId="0" applyFont="1" applyFill="1" applyBorder="1" applyAlignment="1" applyProtection="1">
      <alignment horizontal="center" vertical="center" shrinkToFit="1"/>
      <protection locked="0"/>
    </xf>
    <xf numFmtId="0" fontId="18" fillId="0" borderId="29" xfId="0" applyFont="1" applyBorder="1" applyAlignment="1" applyProtection="1">
      <alignment horizontal="center" vertical="center" shrinkToFit="1"/>
      <protection locked="0"/>
    </xf>
    <xf numFmtId="0" fontId="18" fillId="0" borderId="16" xfId="0" applyFont="1" applyBorder="1" applyAlignment="1" applyProtection="1">
      <alignment horizontal="center" vertical="center" shrinkToFit="1"/>
      <protection locked="0"/>
    </xf>
    <xf numFmtId="0" fontId="0" fillId="0" borderId="29" xfId="0" applyFont="1" applyFill="1" applyBorder="1" applyAlignment="1" applyProtection="1">
      <alignment horizontal="center" vertical="center" shrinkToFit="1"/>
      <protection locked="0"/>
    </xf>
    <xf numFmtId="0" fontId="0" fillId="0" borderId="42" xfId="0" applyFont="1" applyFill="1" applyBorder="1" applyAlignment="1" applyProtection="1">
      <alignment horizontal="center" vertical="center" shrinkToFit="1"/>
      <protection locked="0"/>
    </xf>
    <xf numFmtId="0" fontId="18" fillId="0" borderId="36" xfId="0" applyFont="1" applyBorder="1" applyAlignment="1" applyProtection="1">
      <alignment horizontal="center" vertical="center" shrinkToFit="1"/>
      <protection locked="0"/>
    </xf>
    <xf numFmtId="0" fontId="18" fillId="0" borderId="12" xfId="41" applyFont="1" applyFill="1" applyBorder="1" applyAlignment="1" applyProtection="1">
      <alignment horizontal="center" vertical="center" shrinkToFit="1"/>
      <protection locked="0"/>
    </xf>
    <xf numFmtId="0" fontId="18" fillId="0" borderId="29" xfId="41" applyFont="1" applyFill="1" applyBorder="1" applyAlignment="1" applyProtection="1">
      <alignment horizontal="center" vertical="center" shrinkToFit="1"/>
      <protection locked="0"/>
    </xf>
    <xf numFmtId="0" fontId="18" fillId="0" borderId="16" xfId="41" applyFont="1" applyFill="1" applyBorder="1" applyAlignment="1" applyProtection="1">
      <alignment horizontal="center" vertical="center" shrinkToFit="1"/>
      <protection locked="0"/>
    </xf>
    <xf numFmtId="0" fontId="18" fillId="0" borderId="36" xfId="41" applyFont="1" applyFill="1" applyBorder="1" applyAlignment="1" applyProtection="1">
      <alignment horizontal="center" vertical="center" shrinkToFit="1"/>
      <protection locked="0"/>
    </xf>
    <xf numFmtId="0" fontId="18" fillId="0" borderId="42" xfId="41" applyFont="1" applyFill="1" applyBorder="1" applyAlignment="1" applyProtection="1">
      <alignment horizontal="center" vertical="center" shrinkToFit="1"/>
      <protection locked="0"/>
    </xf>
    <xf numFmtId="0" fontId="18" fillId="0" borderId="24" xfId="0" applyFont="1" applyBorder="1" applyAlignment="1" applyProtection="1">
      <alignment horizontal="center" vertical="center" shrinkToFit="1"/>
      <protection locked="0"/>
    </xf>
    <xf numFmtId="176" fontId="18" fillId="0" borderId="12" xfId="0" applyNumberFormat="1" applyFont="1" applyFill="1" applyBorder="1" applyAlignment="1" applyProtection="1">
      <alignment horizontal="center" vertical="center" shrinkToFit="1"/>
      <protection locked="0"/>
    </xf>
    <xf numFmtId="176" fontId="18" fillId="0" borderId="29" xfId="0" applyNumberFormat="1" applyFont="1" applyFill="1" applyBorder="1" applyAlignment="1" applyProtection="1">
      <alignment horizontal="center" vertical="center" shrinkToFit="1"/>
      <protection locked="0"/>
    </xf>
    <xf numFmtId="176" fontId="18" fillId="0" borderId="16" xfId="0" applyNumberFormat="1" applyFont="1" applyFill="1" applyBorder="1" applyAlignment="1" applyProtection="1">
      <alignment horizontal="center" vertical="center" shrinkToFit="1"/>
      <protection locked="0"/>
    </xf>
    <xf numFmtId="176" fontId="18" fillId="0" borderId="24" xfId="0" applyNumberFormat="1" applyFont="1" applyFill="1" applyBorder="1" applyAlignment="1" applyProtection="1">
      <alignment horizontal="center" vertical="center" shrinkToFit="1"/>
      <protection locked="0"/>
    </xf>
    <xf numFmtId="176" fontId="18" fillId="0" borderId="19" xfId="0" applyNumberFormat="1" applyFont="1" applyFill="1" applyBorder="1" applyAlignment="1" applyProtection="1">
      <alignment horizontal="center" vertical="center" shrinkToFit="1"/>
      <protection locked="0"/>
    </xf>
    <xf numFmtId="0" fontId="18" fillId="23" borderId="22" xfId="0" applyFont="1" applyFill="1" applyBorder="1" applyAlignment="1" applyProtection="1">
      <alignment horizontal="center" vertical="center" shrinkToFit="1"/>
      <protection locked="0"/>
    </xf>
    <xf numFmtId="0" fontId="0" fillId="0" borderId="36" xfId="0" applyFont="1" applyFill="1" applyBorder="1" applyAlignment="1" applyProtection="1">
      <alignment horizontal="center" vertical="center" shrinkToFit="1"/>
      <protection locked="0"/>
    </xf>
    <xf numFmtId="0" fontId="0" fillId="0" borderId="21" xfId="0" applyFont="1" applyFill="1" applyBorder="1" applyAlignment="1" applyProtection="1">
      <alignment horizontal="center" vertical="center" shrinkToFit="1"/>
      <protection locked="0"/>
    </xf>
    <xf numFmtId="0" fontId="0" fillId="0" borderId="14" xfId="0" applyFont="1" applyFill="1" applyBorder="1" applyAlignment="1" applyProtection="1">
      <alignment horizontal="center" vertical="center" shrinkToFit="1"/>
      <protection locked="0"/>
    </xf>
    <xf numFmtId="0" fontId="0" fillId="0" borderId="31" xfId="0" applyFont="1" applyFill="1" applyBorder="1" applyAlignment="1" applyProtection="1">
      <alignment horizontal="center" vertical="center" shrinkToFit="1"/>
      <protection locked="0"/>
    </xf>
    <xf numFmtId="0" fontId="0" fillId="0" borderId="18" xfId="0" applyFont="1" applyFill="1" applyBorder="1" applyAlignment="1" applyProtection="1">
      <alignment horizontal="center" vertical="center" shrinkToFit="1"/>
      <protection locked="0"/>
    </xf>
    <xf numFmtId="0" fontId="0" fillId="0" borderId="38" xfId="0" applyFont="1" applyFill="1" applyBorder="1" applyAlignment="1" applyProtection="1">
      <alignment horizontal="center" vertical="center" shrinkToFit="1"/>
      <protection locked="0"/>
    </xf>
    <xf numFmtId="0" fontId="0" fillId="0" borderId="32" xfId="0" applyFont="1" applyFill="1" applyBorder="1" applyAlignment="1" applyProtection="1">
      <alignment horizontal="center" vertical="center" shrinkToFit="1"/>
      <protection locked="0"/>
    </xf>
    <xf numFmtId="0" fontId="0" fillId="0" borderId="10" xfId="0" applyFont="1" applyFill="1" applyBorder="1" applyAlignment="1" applyProtection="1">
      <alignment horizontal="center" vertical="center" shrinkToFit="1"/>
      <protection locked="0"/>
    </xf>
    <xf numFmtId="0" fontId="0" fillId="0" borderId="25" xfId="0" applyFont="1" applyFill="1" applyBorder="1" applyAlignment="1" applyProtection="1">
      <alignment horizontal="center" vertical="center" shrinkToFit="1"/>
      <protection locked="0"/>
    </xf>
    <xf numFmtId="0" fontId="18" fillId="0" borderId="48" xfId="0" applyFont="1" applyFill="1" applyBorder="1" applyAlignment="1" applyProtection="1">
      <alignment horizontal="left" vertical="center" wrapText="1"/>
      <protection locked="0"/>
    </xf>
    <xf numFmtId="0" fontId="18" fillId="0" borderId="49" xfId="0" applyFont="1" applyFill="1" applyBorder="1" applyAlignment="1" applyProtection="1">
      <alignment horizontal="left" vertical="center" wrapText="1"/>
      <protection locked="0"/>
    </xf>
    <xf numFmtId="0" fontId="18" fillId="0" borderId="51" xfId="0" applyFont="1" applyFill="1" applyBorder="1" applyAlignment="1" applyProtection="1">
      <alignment horizontal="left" vertical="center" wrapText="1"/>
      <protection locked="0"/>
    </xf>
    <xf numFmtId="0" fontId="18" fillId="0" borderId="58" xfId="0" applyFont="1" applyFill="1" applyBorder="1" applyAlignment="1" applyProtection="1">
      <alignment horizontal="left" vertical="center" wrapText="1"/>
      <protection locked="0"/>
    </xf>
    <xf numFmtId="0" fontId="18" fillId="0" borderId="49" xfId="0" applyFont="1" applyBorder="1" applyAlignment="1" applyProtection="1">
      <alignment horizontal="left" vertical="center" wrapText="1"/>
      <protection locked="0"/>
    </xf>
    <xf numFmtId="0" fontId="18" fillId="0" borderId="47" xfId="0" applyFont="1" applyBorder="1" applyAlignment="1" applyProtection="1">
      <alignment horizontal="left" vertical="center" wrapText="1"/>
      <protection locked="0"/>
    </xf>
    <xf numFmtId="0" fontId="18" fillId="0" borderId="51" xfId="0" applyFont="1" applyBorder="1" applyAlignment="1" applyProtection="1">
      <alignment horizontal="left" vertical="center" wrapText="1"/>
      <protection locked="0"/>
    </xf>
    <xf numFmtId="0" fontId="18" fillId="0" borderId="46" xfId="0" applyFont="1" applyBorder="1" applyAlignment="1" applyProtection="1">
      <alignment horizontal="left" vertical="center" wrapText="1"/>
      <protection locked="0"/>
    </xf>
    <xf numFmtId="0" fontId="18" fillId="0" borderId="44" xfId="0" applyFont="1" applyBorder="1" applyAlignment="1" applyProtection="1">
      <alignment horizontal="left" vertical="center" wrapText="1"/>
      <protection locked="0"/>
    </xf>
    <xf numFmtId="0" fontId="18" fillId="0" borderId="50" xfId="0" applyFont="1" applyFill="1" applyBorder="1" applyAlignment="1" applyProtection="1">
      <alignment horizontal="left" vertical="center" wrapText="1"/>
      <protection locked="0"/>
    </xf>
    <xf numFmtId="0" fontId="0" fillId="0" borderId="44" xfId="0" applyFont="1" applyFill="1" applyBorder="1" applyAlignment="1" applyProtection="1">
      <alignment horizontal="left" vertical="center" wrapText="1"/>
      <protection locked="0"/>
    </xf>
    <xf numFmtId="0" fontId="18" fillId="0" borderId="46" xfId="41" applyFont="1" applyFill="1" applyBorder="1" applyAlignment="1" applyProtection="1">
      <alignment horizontal="left" vertical="center" wrapText="1"/>
      <protection locked="0"/>
    </xf>
    <xf numFmtId="0" fontId="18" fillId="0" borderId="49" xfId="41" applyFont="1" applyFill="1" applyBorder="1" applyAlignment="1" applyProtection="1">
      <alignment horizontal="left" vertical="center" wrapText="1"/>
      <protection locked="0"/>
    </xf>
    <xf numFmtId="0" fontId="18" fillId="0" borderId="51" xfId="41" applyFont="1" applyFill="1" applyBorder="1" applyAlignment="1" applyProtection="1">
      <alignment horizontal="left" vertical="center" wrapText="1"/>
      <protection locked="0"/>
    </xf>
    <xf numFmtId="0" fontId="18" fillId="0" borderId="50" xfId="0" applyFont="1" applyBorder="1" applyAlignment="1" applyProtection="1">
      <alignment horizontal="left" vertical="center" wrapText="1"/>
      <protection locked="0"/>
    </xf>
    <xf numFmtId="0" fontId="29" fillId="0" borderId="37" xfId="0" applyFont="1" applyBorder="1" applyAlignment="1" applyProtection="1">
      <alignment horizontal="left" vertical="top" wrapText="1"/>
      <protection locked="0"/>
    </xf>
    <xf numFmtId="0" fontId="29" fillId="0" borderId="30" xfId="0" applyFont="1" applyBorder="1" applyAlignment="1" applyProtection="1">
      <alignment horizontal="left" vertical="top" wrapText="1"/>
      <protection locked="0"/>
    </xf>
    <xf numFmtId="0" fontId="29" fillId="0" borderId="43" xfId="0" applyFont="1" applyBorder="1" applyAlignment="1" applyProtection="1">
      <alignment horizontal="left" vertical="top" wrapText="1"/>
      <protection locked="0"/>
    </xf>
    <xf numFmtId="0" fontId="29" fillId="0" borderId="13" xfId="0" applyFont="1" applyFill="1" applyBorder="1" applyAlignment="1" applyProtection="1">
      <alignment horizontal="left" vertical="top" wrapText="1"/>
      <protection locked="0"/>
    </xf>
    <xf numFmtId="0" fontId="29" fillId="0" borderId="37" xfId="0" applyFont="1" applyFill="1" applyBorder="1" applyAlignment="1" applyProtection="1">
      <alignment horizontal="left" vertical="top" wrapText="1"/>
      <protection locked="0"/>
    </xf>
    <xf numFmtId="0" fontId="29" fillId="0" borderId="55" xfId="0" applyFont="1" applyFill="1" applyBorder="1" applyAlignment="1" applyProtection="1">
      <alignment horizontal="left" vertical="top" wrapText="1"/>
      <protection locked="0"/>
    </xf>
    <xf numFmtId="0" fontId="29" fillId="0" borderId="30" xfId="0" applyFont="1" applyFill="1" applyBorder="1" applyAlignment="1" applyProtection="1">
      <alignment horizontal="left" vertical="top" wrapText="1"/>
      <protection locked="0"/>
    </xf>
    <xf numFmtId="0" fontId="29" fillId="0" borderId="17" xfId="0" applyFont="1" applyFill="1" applyBorder="1" applyAlignment="1" applyProtection="1">
      <alignment horizontal="left" vertical="top" wrapText="1"/>
      <protection locked="0"/>
    </xf>
    <xf numFmtId="0" fontId="29" fillId="0" borderId="13" xfId="0" applyFont="1" applyBorder="1" applyAlignment="1" applyProtection="1">
      <alignment horizontal="left" vertical="top" wrapText="1"/>
      <protection locked="0"/>
    </xf>
    <xf numFmtId="0" fontId="29" fillId="0" borderId="55" xfId="0" applyFont="1" applyBorder="1" applyAlignment="1" applyProtection="1">
      <alignment horizontal="left" vertical="top" wrapText="1"/>
      <protection locked="0"/>
    </xf>
    <xf numFmtId="0" fontId="29" fillId="0" borderId="43" xfId="0" applyFont="1" applyFill="1" applyBorder="1" applyAlignment="1" applyProtection="1">
      <alignment horizontal="left" vertical="top" wrapText="1"/>
      <protection locked="0"/>
    </xf>
    <xf numFmtId="0" fontId="29" fillId="0" borderId="27" xfId="0" applyFont="1" applyFill="1" applyBorder="1" applyAlignment="1" applyProtection="1">
      <alignment horizontal="left" vertical="top" wrapText="1"/>
      <protection locked="0"/>
    </xf>
    <xf numFmtId="0" fontId="29" fillId="0" borderId="20" xfId="0" applyFont="1" applyFill="1" applyBorder="1" applyAlignment="1" applyProtection="1">
      <alignment horizontal="left" vertical="top" wrapText="1"/>
      <protection locked="0"/>
    </xf>
    <xf numFmtId="0" fontId="29" fillId="0" borderId="0" xfId="0" applyFont="1" applyFill="1" applyBorder="1" applyAlignment="1" applyProtection="1">
      <alignment horizontal="left" vertical="top" wrapText="1"/>
      <protection locked="0"/>
    </xf>
    <xf numFmtId="0" fontId="37" fillId="0" borderId="30" xfId="0" applyFont="1" applyFill="1" applyBorder="1" applyAlignment="1" applyProtection="1">
      <alignment horizontal="left" vertical="top" wrapText="1"/>
      <protection locked="0"/>
    </xf>
    <xf numFmtId="0" fontId="29" fillId="0" borderId="30" xfId="0" applyFont="1" applyFill="1" applyBorder="1" applyAlignment="1" applyProtection="1">
      <alignment horizontal="left" vertical="top" wrapText="1" shrinkToFit="1"/>
      <protection locked="0"/>
    </xf>
    <xf numFmtId="0" fontId="37" fillId="0" borderId="37" xfId="0" applyFont="1" applyFill="1" applyBorder="1" applyAlignment="1" applyProtection="1">
      <alignment horizontal="left" vertical="top" wrapText="1"/>
      <protection locked="0"/>
    </xf>
    <xf numFmtId="0" fontId="37" fillId="0" borderId="13" xfId="0" applyFont="1" applyFill="1" applyBorder="1" applyAlignment="1" applyProtection="1">
      <alignment horizontal="left" vertical="top" wrapText="1"/>
      <protection locked="0"/>
    </xf>
    <xf numFmtId="0" fontId="29" fillId="0" borderId="0" xfId="0" applyFont="1" applyBorder="1" applyAlignment="1" applyProtection="1">
      <alignment horizontal="left" vertical="top" wrapText="1"/>
      <protection locked="0"/>
    </xf>
    <xf numFmtId="0" fontId="29" fillId="0" borderId="13" xfId="41" applyFont="1" applyFill="1" applyBorder="1" applyAlignment="1" applyProtection="1">
      <alignment horizontal="left" vertical="top" wrapText="1"/>
      <protection locked="0"/>
    </xf>
    <xf numFmtId="0" fontId="29" fillId="0" borderId="37" xfId="41" applyFont="1" applyFill="1" applyBorder="1" applyAlignment="1" applyProtection="1">
      <alignment horizontal="left" vertical="top" wrapText="1"/>
      <protection locked="0"/>
    </xf>
    <xf numFmtId="0" fontId="29" fillId="0" borderId="30" xfId="41" applyFont="1" applyFill="1" applyBorder="1" applyAlignment="1" applyProtection="1">
      <alignment horizontal="left" vertical="top" wrapText="1"/>
      <protection locked="0"/>
    </xf>
    <xf numFmtId="0" fontId="29" fillId="0" borderId="17" xfId="41" applyFont="1" applyFill="1" applyBorder="1" applyAlignment="1" applyProtection="1">
      <alignment horizontal="left" vertical="top" wrapText="1"/>
      <protection locked="0"/>
    </xf>
    <xf numFmtId="0" fontId="29" fillId="0" borderId="0" xfId="41" applyFont="1" applyFill="1" applyBorder="1" applyAlignment="1" applyProtection="1">
      <alignment horizontal="left" vertical="top" wrapText="1"/>
      <protection locked="0"/>
    </xf>
    <xf numFmtId="0" fontId="29" fillId="0" borderId="43" xfId="41" applyFont="1" applyFill="1" applyBorder="1" applyAlignment="1" applyProtection="1">
      <alignment horizontal="left" vertical="top" wrapText="1"/>
      <protection locked="0"/>
    </xf>
    <xf numFmtId="0" fontId="29" fillId="0" borderId="39" xfId="0" applyFont="1" applyBorder="1" applyAlignment="1" applyProtection="1">
      <alignment horizontal="left" vertical="top" wrapText="1"/>
      <protection locked="0"/>
    </xf>
    <xf numFmtId="0" fontId="29" fillId="0" borderId="17" xfId="0" applyFont="1" applyBorder="1" applyAlignment="1" applyProtection="1">
      <alignment horizontal="left" vertical="top" wrapText="1"/>
      <protection locked="0"/>
    </xf>
    <xf numFmtId="0" fontId="18" fillId="0" borderId="21" xfId="0" applyFont="1" applyFill="1" applyBorder="1" applyAlignment="1" applyProtection="1">
      <alignment vertical="top" wrapText="1"/>
      <protection locked="0"/>
    </xf>
    <xf numFmtId="0" fontId="18" fillId="0" borderId="10" xfId="0" applyFont="1" applyFill="1" applyBorder="1" applyAlignment="1" applyProtection="1">
      <alignment vertical="top" wrapText="1"/>
      <protection locked="0"/>
    </xf>
    <xf numFmtId="0" fontId="18" fillId="0" borderId="25" xfId="0" applyFont="1" applyFill="1" applyBorder="1" applyAlignment="1" applyProtection="1">
      <alignment vertical="top" wrapText="1"/>
      <protection locked="0"/>
    </xf>
    <xf numFmtId="0" fontId="18" fillId="0" borderId="22" xfId="0" applyFont="1" applyFill="1" applyBorder="1" applyAlignment="1" applyProtection="1">
      <alignment vertical="top" wrapText="1"/>
      <protection locked="0"/>
    </xf>
    <xf numFmtId="0" fontId="18" fillId="0" borderId="23" xfId="0" applyFont="1" applyFill="1" applyBorder="1" applyAlignment="1" applyProtection="1">
      <alignment vertical="top" wrapText="1"/>
      <protection locked="0"/>
    </xf>
    <xf numFmtId="0" fontId="0" fillId="0" borderId="0" xfId="0" applyFont="1" applyFill="1" applyBorder="1" applyAlignment="1" applyProtection="1">
      <alignment vertical="top" wrapText="1"/>
      <protection locked="0"/>
    </xf>
    <xf numFmtId="0" fontId="18" fillId="0" borderId="35" xfId="0" applyFont="1" applyFill="1" applyBorder="1" applyAlignment="1" applyProtection="1">
      <alignment vertical="top" wrapText="1"/>
      <protection locked="0"/>
    </xf>
    <xf numFmtId="0" fontId="18" fillId="0" borderId="41" xfId="0" applyFont="1" applyFill="1" applyBorder="1" applyAlignment="1" applyProtection="1">
      <alignment vertical="top" wrapText="1"/>
      <protection locked="0"/>
    </xf>
    <xf numFmtId="0" fontId="18" fillId="0" borderId="31" xfId="0" applyFont="1" applyFill="1" applyBorder="1" applyAlignment="1" applyProtection="1">
      <alignment vertical="top" wrapText="1"/>
      <protection locked="0"/>
    </xf>
    <xf numFmtId="0" fontId="18" fillId="0" borderId="40" xfId="0" applyFont="1" applyFill="1" applyBorder="1" applyAlignment="1" applyProtection="1">
      <alignment vertical="top" wrapText="1"/>
      <protection locked="0"/>
    </xf>
    <xf numFmtId="0" fontId="18" fillId="0" borderId="35" xfId="0" applyFont="1" applyBorder="1" applyAlignment="1" applyProtection="1">
      <alignment vertical="top" wrapText="1"/>
      <protection locked="0"/>
    </xf>
    <xf numFmtId="0" fontId="18" fillId="0" borderId="41" xfId="0" applyFont="1" applyBorder="1" applyAlignment="1" applyProtection="1">
      <alignment vertical="top" wrapText="1"/>
      <protection locked="0"/>
    </xf>
    <xf numFmtId="0" fontId="18" fillId="0" borderId="59" xfId="0" applyFont="1" applyFill="1" applyBorder="1" applyAlignment="1" applyProtection="1">
      <alignment vertical="top" wrapText="1"/>
      <protection locked="0"/>
    </xf>
    <xf numFmtId="0" fontId="18" fillId="0" borderId="28" xfId="0" applyFont="1" applyFill="1" applyBorder="1" applyAlignment="1" applyProtection="1">
      <alignment vertical="top" wrapText="1"/>
      <protection locked="0"/>
    </xf>
    <xf numFmtId="0" fontId="18" fillId="0" borderId="15" xfId="0" applyFont="1" applyFill="1" applyBorder="1" applyAlignment="1" applyProtection="1">
      <alignment vertical="top" wrapText="1" shrinkToFit="1"/>
      <protection locked="0"/>
    </xf>
    <xf numFmtId="0" fontId="18" fillId="0" borderId="35" xfId="0" applyFont="1" applyFill="1" applyBorder="1" applyAlignment="1" applyProtection="1">
      <alignment vertical="top" wrapText="1" shrinkToFit="1"/>
      <protection locked="0"/>
    </xf>
    <xf numFmtId="0" fontId="18" fillId="0" borderId="41" xfId="0" applyFont="1" applyFill="1" applyBorder="1" applyAlignment="1" applyProtection="1">
      <alignment vertical="top" wrapText="1" shrinkToFit="1"/>
      <protection locked="0"/>
    </xf>
    <xf numFmtId="0" fontId="18" fillId="0" borderId="60" xfId="0" applyFont="1" applyFill="1" applyBorder="1" applyAlignment="1" applyProtection="1">
      <alignment vertical="top" wrapText="1"/>
      <protection locked="0"/>
    </xf>
    <xf numFmtId="0" fontId="18" fillId="0" borderId="35" xfId="41" applyFont="1" applyFill="1" applyBorder="1" applyAlignment="1" applyProtection="1">
      <alignment vertical="top" wrapText="1"/>
      <protection locked="0"/>
    </xf>
    <xf numFmtId="0" fontId="18" fillId="0" borderId="28" xfId="41" applyFont="1" applyFill="1" applyBorder="1" applyAlignment="1" applyProtection="1">
      <alignment vertical="top" wrapText="1"/>
      <protection locked="0"/>
    </xf>
    <xf numFmtId="0" fontId="18" fillId="0" borderId="15" xfId="41" applyFont="1" applyFill="1" applyBorder="1" applyAlignment="1" applyProtection="1">
      <alignment vertical="top" wrapText="1"/>
      <protection locked="0"/>
    </xf>
    <xf numFmtId="0" fontId="18" fillId="0" borderId="11" xfId="41" applyFont="1" applyFill="1" applyBorder="1" applyAlignment="1" applyProtection="1">
      <alignment vertical="top" wrapText="1"/>
      <protection locked="0"/>
    </xf>
    <xf numFmtId="0" fontId="18" fillId="0" borderId="41" xfId="41" applyFont="1" applyFill="1" applyBorder="1" applyAlignment="1" applyProtection="1">
      <alignment vertical="top" wrapText="1"/>
      <protection locked="0"/>
    </xf>
    <xf numFmtId="0" fontId="18" fillId="0" borderId="22" xfId="41" applyFont="1" applyFill="1" applyBorder="1" applyAlignment="1" applyProtection="1">
      <alignment vertical="top" wrapText="1"/>
      <protection locked="0"/>
    </xf>
    <xf numFmtId="0" fontId="18" fillId="0" borderId="59" xfId="0" applyFont="1" applyBorder="1" applyAlignment="1" applyProtection="1">
      <alignment vertical="top" wrapText="1"/>
      <protection locked="0"/>
    </xf>
    <xf numFmtId="0" fontId="18" fillId="0" borderId="17" xfId="0" applyFont="1" applyBorder="1" applyAlignment="1" applyProtection="1">
      <alignment vertical="top" wrapText="1"/>
      <protection locked="0"/>
    </xf>
    <xf numFmtId="0" fontId="18" fillId="0" borderId="11" xfId="0" applyFont="1" applyFill="1" applyBorder="1" applyAlignment="1" applyProtection="1">
      <alignment vertical="top" wrapText="1" shrinkToFit="1"/>
      <protection locked="0"/>
    </xf>
    <xf numFmtId="0" fontId="18" fillId="0" borderId="28" xfId="0" applyFont="1" applyFill="1" applyBorder="1" applyAlignment="1" applyProtection="1">
      <alignment vertical="top" wrapText="1" shrinkToFit="1"/>
      <protection locked="0"/>
    </xf>
    <xf numFmtId="0" fontId="18" fillId="0" borderId="40" xfId="0" applyFont="1" applyFill="1" applyBorder="1" applyAlignment="1" applyProtection="1">
      <alignment vertical="top" wrapText="1" shrinkToFit="1"/>
      <protection locked="0"/>
    </xf>
    <xf numFmtId="0" fontId="39" fillId="0" borderId="0" xfId="0" applyFont="1">
      <alignment vertical="center"/>
    </xf>
    <xf numFmtId="0" fontId="0" fillId="0" borderId="0" xfId="0" applyAlignment="1">
      <alignment horizontal="center" vertical="center"/>
    </xf>
    <xf numFmtId="0" fontId="29" fillId="0" borderId="43" xfId="0" applyFont="1" applyFill="1" applyBorder="1" applyAlignment="1" applyProtection="1">
      <alignment horizontal="left" vertical="top" wrapText="1"/>
      <protection locked="0"/>
    </xf>
    <xf numFmtId="0" fontId="29" fillId="0" borderId="31" xfId="0" applyFont="1" applyFill="1" applyBorder="1" applyAlignment="1" applyProtection="1">
      <alignment horizontal="left" vertical="top" wrapText="1"/>
      <protection locked="0"/>
    </xf>
    <xf numFmtId="0" fontId="29" fillId="0" borderId="30" xfId="0" applyFont="1" applyFill="1" applyBorder="1" applyAlignment="1" applyProtection="1">
      <alignment horizontal="left" vertical="top" wrapText="1"/>
      <protection locked="0"/>
    </xf>
    <xf numFmtId="0" fontId="29" fillId="0" borderId="37" xfId="0" applyFont="1" applyFill="1" applyBorder="1" applyAlignment="1" applyProtection="1">
      <alignment horizontal="left" vertical="top" wrapText="1"/>
      <protection locked="0"/>
    </xf>
    <xf numFmtId="0" fontId="29" fillId="0" borderId="43" xfId="0" applyFont="1" applyFill="1" applyBorder="1" applyAlignment="1" applyProtection="1">
      <alignment horizontal="left" vertical="top" wrapText="1"/>
      <protection locked="0"/>
    </xf>
    <xf numFmtId="0" fontId="36" fillId="0" borderId="33" xfId="0" applyFont="1" applyFill="1" applyBorder="1" applyAlignment="1" applyProtection="1">
      <alignment horizontal="left" vertical="top" wrapText="1"/>
      <protection locked="0"/>
    </xf>
    <xf numFmtId="0" fontId="36" fillId="0" borderId="45" xfId="0" applyFont="1" applyFill="1" applyBorder="1" applyAlignment="1" applyProtection="1">
      <alignment horizontal="left" vertical="top" wrapText="1"/>
      <protection locked="0"/>
    </xf>
    <xf numFmtId="0" fontId="36" fillId="0" borderId="39" xfId="0" applyFont="1" applyFill="1" applyBorder="1" applyAlignment="1" applyProtection="1">
      <alignment horizontal="left" vertical="top" wrapText="1"/>
      <protection locked="0"/>
    </xf>
    <xf numFmtId="0" fontId="36" fillId="0" borderId="34" xfId="0" applyFont="1" applyFill="1" applyBorder="1" applyAlignment="1" applyProtection="1">
      <alignment horizontal="left" vertical="top" wrapText="1"/>
      <protection locked="0"/>
    </xf>
    <xf numFmtId="0" fontId="36" fillId="0" borderId="54" xfId="0" applyFont="1" applyFill="1" applyBorder="1" applyAlignment="1" applyProtection="1">
      <alignment horizontal="left" vertical="top" wrapText="1"/>
      <protection locked="0"/>
    </xf>
    <xf numFmtId="0" fontId="36" fillId="0" borderId="56" xfId="0" applyFont="1" applyFill="1" applyBorder="1" applyAlignment="1" applyProtection="1">
      <alignment horizontal="left" vertical="top" wrapText="1"/>
      <protection locked="0"/>
    </xf>
    <xf numFmtId="0" fontId="36" fillId="0" borderId="57" xfId="0" applyFont="1" applyFill="1" applyBorder="1" applyAlignment="1" applyProtection="1">
      <alignment horizontal="left" vertical="top" wrapText="1"/>
      <protection locked="0"/>
    </xf>
    <xf numFmtId="0" fontId="36" fillId="0" borderId="52" xfId="0" applyFont="1" applyFill="1" applyBorder="1" applyAlignment="1" applyProtection="1">
      <alignment horizontal="left" vertical="top" wrapText="1"/>
      <protection locked="0"/>
    </xf>
    <xf numFmtId="0" fontId="36" fillId="0" borderId="45" xfId="0" applyFont="1" applyBorder="1" applyAlignment="1" applyProtection="1">
      <alignment horizontal="left" vertical="top" wrapText="1"/>
      <protection locked="0"/>
    </xf>
    <xf numFmtId="0" fontId="36" fillId="0" borderId="39" xfId="0" applyFont="1" applyBorder="1" applyAlignment="1" applyProtection="1">
      <alignment horizontal="left" vertical="top" wrapText="1"/>
      <protection locked="0"/>
    </xf>
    <xf numFmtId="0" fontId="36" fillId="0" borderId="34" xfId="0" applyFont="1" applyBorder="1" applyAlignment="1" applyProtection="1">
      <alignment horizontal="left" vertical="top" wrapText="1"/>
      <protection locked="0"/>
    </xf>
    <xf numFmtId="0" fontId="29" fillId="0" borderId="45" xfId="0" applyFont="1" applyFill="1" applyBorder="1" applyAlignment="1" applyProtection="1">
      <alignment horizontal="left" vertical="top" wrapText="1"/>
      <protection locked="0"/>
    </xf>
    <xf numFmtId="0" fontId="29" fillId="0" borderId="39" xfId="0" applyFont="1" applyFill="1" applyBorder="1" applyAlignment="1" applyProtection="1">
      <alignment horizontal="left" vertical="top" wrapText="1"/>
      <protection locked="0"/>
    </xf>
    <xf numFmtId="0" fontId="29" fillId="0" borderId="34" xfId="0" applyFont="1" applyFill="1" applyBorder="1" applyAlignment="1" applyProtection="1">
      <alignment horizontal="left" vertical="top" wrapText="1"/>
      <protection locked="0"/>
    </xf>
    <xf numFmtId="0" fontId="29" fillId="0" borderId="54" xfId="0" applyFont="1" applyFill="1" applyBorder="1" applyAlignment="1" applyProtection="1">
      <alignment horizontal="left" vertical="top" wrapText="1"/>
      <protection locked="0"/>
    </xf>
    <xf numFmtId="0" fontId="29" fillId="0" borderId="56" xfId="0" applyFont="1" applyFill="1" applyBorder="1" applyAlignment="1" applyProtection="1">
      <alignment horizontal="left" vertical="top" wrapText="1"/>
      <protection locked="0"/>
    </xf>
    <xf numFmtId="0" fontId="29" fillId="0" borderId="52" xfId="0" applyFont="1" applyFill="1" applyBorder="1" applyAlignment="1" applyProtection="1">
      <alignment horizontal="left" vertical="top" wrapText="1"/>
      <protection locked="0"/>
    </xf>
    <xf numFmtId="0" fontId="38" fillId="0" borderId="45" xfId="0" applyFont="1" applyBorder="1" applyAlignment="1" applyProtection="1">
      <alignment horizontal="left" vertical="top" wrapText="1"/>
      <protection locked="0"/>
    </xf>
    <xf numFmtId="0" fontId="38" fillId="0" borderId="39" xfId="0" applyFont="1" applyBorder="1" applyAlignment="1" applyProtection="1">
      <alignment horizontal="left" vertical="top" wrapText="1"/>
      <protection locked="0"/>
    </xf>
    <xf numFmtId="0" fontId="38" fillId="0" borderId="34" xfId="0" applyFont="1" applyBorder="1" applyAlignment="1" applyProtection="1">
      <alignment horizontal="left" vertical="top" wrapText="1"/>
      <protection locked="0"/>
    </xf>
    <xf numFmtId="0" fontId="38" fillId="0" borderId="52" xfId="0" applyFont="1" applyBorder="1" applyAlignment="1" applyProtection="1">
      <alignment horizontal="left" vertical="top" wrapText="1"/>
      <protection locked="0"/>
    </xf>
    <xf numFmtId="0" fontId="38" fillId="0" borderId="57" xfId="0" applyFont="1" applyBorder="1" applyAlignment="1" applyProtection="1">
      <alignment horizontal="left" vertical="top" wrapText="1"/>
      <protection locked="0"/>
    </xf>
    <xf numFmtId="0" fontId="0" fillId="0" borderId="33" xfId="0" applyFont="1" applyBorder="1" applyAlignment="1" applyProtection="1">
      <alignment horizontal="center" vertical="center" wrapText="1"/>
      <protection locked="0"/>
    </xf>
    <xf numFmtId="0" fontId="36" fillId="0" borderId="54" xfId="0" applyFont="1" applyBorder="1" applyAlignment="1" applyProtection="1">
      <alignment horizontal="left" vertical="top" wrapText="1"/>
      <protection locked="0"/>
    </xf>
    <xf numFmtId="0" fontId="36" fillId="0" borderId="56" xfId="0" applyFont="1" applyBorder="1" applyAlignment="1" applyProtection="1">
      <alignment horizontal="left" vertical="top" wrapText="1"/>
      <protection locked="0"/>
    </xf>
    <xf numFmtId="0" fontId="18" fillId="0" borderId="55" xfId="0" applyFont="1" applyFill="1" applyBorder="1" applyAlignment="1" applyProtection="1">
      <alignment vertical="top" wrapText="1"/>
      <protection locked="0"/>
    </xf>
    <xf numFmtId="0" fontId="40" fillId="27" borderId="29" xfId="0" applyFont="1" applyFill="1" applyBorder="1" applyAlignment="1" applyProtection="1">
      <alignment horizontal="center" vertical="center" shrinkToFit="1"/>
      <protection locked="0"/>
    </xf>
    <xf numFmtId="0" fontId="40" fillId="27" borderId="36" xfId="0" applyFont="1" applyFill="1" applyBorder="1" applyAlignment="1" applyProtection="1">
      <alignment horizontal="center" vertical="center" shrinkToFit="1"/>
      <protection locked="0"/>
    </xf>
    <xf numFmtId="176" fontId="40" fillId="27" borderId="28" xfId="0" applyNumberFormat="1" applyFont="1" applyFill="1" applyBorder="1" applyAlignment="1" applyProtection="1">
      <alignment horizontal="center" vertical="center" shrinkToFit="1"/>
      <protection locked="0"/>
    </xf>
    <xf numFmtId="0" fontId="40" fillId="27" borderId="47" xfId="0" applyFont="1" applyFill="1" applyBorder="1" applyAlignment="1" applyProtection="1">
      <alignment horizontal="left" vertical="center" wrapText="1" shrinkToFit="1"/>
      <protection locked="0"/>
    </xf>
    <xf numFmtId="0" fontId="18" fillId="0" borderId="46" xfId="0" applyFont="1" applyFill="1" applyBorder="1" applyAlignment="1" applyProtection="1">
      <alignment horizontal="left" vertical="center" wrapText="1"/>
      <protection locked="0"/>
    </xf>
    <xf numFmtId="0" fontId="18" fillId="0" borderId="47" xfId="0" applyFont="1" applyFill="1" applyBorder="1" applyAlignment="1" applyProtection="1">
      <alignment horizontal="left" vertical="center" wrapText="1"/>
      <protection locked="0"/>
    </xf>
    <xf numFmtId="0" fontId="29" fillId="0" borderId="30" xfId="0" applyFont="1" applyFill="1" applyBorder="1" applyAlignment="1" applyProtection="1">
      <alignment horizontal="left" vertical="top" wrapText="1"/>
      <protection locked="0"/>
    </xf>
    <xf numFmtId="0" fontId="18" fillId="0" borderId="47" xfId="41" applyFont="1" applyFill="1" applyBorder="1" applyAlignment="1" applyProtection="1">
      <alignment horizontal="left" vertical="center" wrapText="1"/>
      <protection locked="0"/>
    </xf>
    <xf numFmtId="0" fontId="18" fillId="0" borderId="44" xfId="41" applyFont="1" applyFill="1" applyBorder="1" applyAlignment="1" applyProtection="1">
      <alignment horizontal="left" vertical="center" wrapText="1"/>
      <protection locked="0"/>
    </xf>
    <xf numFmtId="0" fontId="18" fillId="0" borderId="44" xfId="0" applyFont="1" applyFill="1" applyBorder="1" applyAlignment="1" applyProtection="1">
      <alignment horizontal="left" vertical="center" wrapText="1"/>
      <protection locked="0"/>
    </xf>
    <xf numFmtId="0" fontId="18" fillId="0" borderId="47" xfId="0" applyFont="1" applyFill="1" applyBorder="1" applyAlignment="1" applyProtection="1">
      <alignment horizontal="left" vertical="center" wrapText="1"/>
      <protection locked="0"/>
    </xf>
    <xf numFmtId="0" fontId="18" fillId="0" borderId="18" xfId="0" applyFont="1" applyFill="1" applyBorder="1" applyAlignment="1" applyProtection="1">
      <alignment vertical="top" wrapText="1"/>
      <protection locked="0"/>
    </xf>
    <xf numFmtId="0" fontId="29" fillId="0" borderId="37" xfId="0" applyFont="1" applyFill="1" applyBorder="1" applyAlignment="1" applyProtection="1">
      <alignment horizontal="left" vertical="top" wrapText="1"/>
      <protection locked="0"/>
    </xf>
    <xf numFmtId="0" fontId="19" fillId="23" borderId="33" xfId="0" applyFont="1" applyFill="1" applyBorder="1" applyAlignment="1" applyProtection="1">
      <alignment horizontal="center" vertical="center" wrapText="1"/>
      <protection locked="0"/>
    </xf>
    <xf numFmtId="0" fontId="29" fillId="0" borderId="33" xfId="0" applyFont="1" applyFill="1" applyBorder="1" applyAlignment="1" applyProtection="1">
      <alignment horizontal="left" vertical="top" wrapText="1"/>
      <protection locked="0"/>
    </xf>
    <xf numFmtId="0" fontId="40" fillId="27" borderId="49" xfId="0" applyFont="1" applyFill="1" applyBorder="1" applyAlignment="1" applyProtection="1">
      <alignment horizontal="left" vertical="center" wrapText="1" shrinkToFit="1"/>
      <protection locked="0"/>
    </xf>
    <xf numFmtId="0" fontId="18" fillId="0" borderId="53" xfId="0" applyFont="1" applyFill="1" applyBorder="1" applyAlignment="1" applyProtection="1">
      <alignment vertical="top" wrapText="1"/>
      <protection locked="0"/>
    </xf>
    <xf numFmtId="0" fontId="18" fillId="0" borderId="44" xfId="0" applyFont="1" applyFill="1" applyBorder="1" applyAlignment="1" applyProtection="1">
      <alignment horizontal="left" vertical="center" wrapText="1"/>
      <protection locked="0"/>
    </xf>
    <xf numFmtId="0" fontId="18" fillId="0" borderId="14" xfId="0" applyFont="1" applyFill="1" applyBorder="1" applyAlignment="1" applyProtection="1">
      <alignment vertical="top" wrapText="1"/>
      <protection locked="0"/>
    </xf>
    <xf numFmtId="0" fontId="18" fillId="0" borderId="26" xfId="0" applyFont="1" applyFill="1" applyBorder="1" applyAlignment="1" applyProtection="1">
      <alignment horizontal="center" vertical="center" shrinkToFit="1"/>
      <protection locked="0"/>
    </xf>
    <xf numFmtId="0" fontId="0" fillId="0" borderId="53" xfId="0" applyFont="1" applyFill="1" applyBorder="1" applyAlignment="1" applyProtection="1">
      <alignment horizontal="center" vertical="center" shrinkToFit="1"/>
      <protection locked="0"/>
    </xf>
    <xf numFmtId="0" fontId="36" fillId="0" borderId="61" xfId="0" applyFont="1" applyFill="1" applyBorder="1" applyAlignment="1" applyProtection="1">
      <alignment horizontal="left" vertical="top" wrapText="1"/>
      <protection locked="0"/>
    </xf>
    <xf numFmtId="0" fontId="29" fillId="0" borderId="14" xfId="0" applyFont="1" applyFill="1" applyBorder="1" applyAlignment="1" applyProtection="1">
      <alignment horizontal="left" vertical="top" wrapText="1"/>
      <protection locked="0"/>
    </xf>
    <xf numFmtId="0" fontId="36" fillId="0" borderId="14" xfId="0" applyFont="1" applyFill="1" applyBorder="1" applyAlignment="1" applyProtection="1">
      <alignment horizontal="left" vertical="top" wrapText="1"/>
      <protection locked="0"/>
    </xf>
    <xf numFmtId="0" fontId="30" fillId="0" borderId="0" xfId="0" applyFont="1" applyAlignment="1" applyProtection="1">
      <alignment horizontal="left" vertical="top" wrapText="1"/>
      <protection locked="0"/>
    </xf>
    <xf numFmtId="0" fontId="33" fillId="0" borderId="0" xfId="0" applyFont="1" applyAlignment="1" applyProtection="1">
      <alignment horizontal="left" vertical="top" wrapText="1"/>
      <protection locked="0"/>
    </xf>
    <xf numFmtId="0" fontId="18" fillId="0" borderId="11" xfId="0" applyFont="1" applyFill="1" applyBorder="1" applyAlignment="1">
      <alignment vertical="center" wrapText="1" shrinkToFit="1"/>
    </xf>
    <xf numFmtId="176" fontId="18" fillId="0" borderId="11" xfId="0" applyNumberFormat="1" applyFont="1" applyFill="1" applyBorder="1" applyAlignment="1">
      <alignment horizontal="center" vertical="center" shrinkToFit="1"/>
    </xf>
    <xf numFmtId="0" fontId="18" fillId="0" borderId="46" xfId="0" applyFont="1" applyFill="1" applyBorder="1" applyAlignment="1">
      <alignment horizontal="left" vertical="center" wrapText="1"/>
    </xf>
    <xf numFmtId="0" fontId="41" fillId="0" borderId="14" xfId="0" applyFont="1" applyFill="1" applyBorder="1" applyAlignment="1">
      <alignment horizontal="left" vertical="top" wrapText="1"/>
    </xf>
    <xf numFmtId="0" fontId="18" fillId="0" borderId="14" xfId="0" applyFont="1" applyFill="1" applyBorder="1" applyAlignment="1">
      <alignment horizontal="center" vertical="center" shrinkToFit="1"/>
    </xf>
    <xf numFmtId="0" fontId="18" fillId="0" borderId="14" xfId="0" applyFont="1" applyFill="1" applyBorder="1" applyAlignment="1">
      <alignment horizontal="left" vertical="top" wrapText="1"/>
    </xf>
    <xf numFmtId="0" fontId="25" fillId="0" borderId="0" xfId="0" applyFont="1" applyAlignment="1">
      <alignment vertical="center"/>
    </xf>
    <xf numFmtId="0" fontId="18" fillId="0" borderId="28" xfId="0" applyFont="1" applyFill="1" applyBorder="1" applyAlignment="1">
      <alignment horizontal="left" vertical="center" wrapText="1" indent="1" shrinkToFit="1"/>
    </xf>
    <xf numFmtId="176" fontId="18" fillId="0" borderId="28" xfId="0" applyNumberFormat="1" applyFont="1" applyFill="1" applyBorder="1" applyAlignment="1">
      <alignment horizontal="center" vertical="center" shrinkToFit="1"/>
    </xf>
    <xf numFmtId="0" fontId="18" fillId="0" borderId="47" xfId="0" applyFont="1" applyFill="1" applyBorder="1" applyAlignment="1">
      <alignment horizontal="left" vertical="center" wrapText="1"/>
    </xf>
    <xf numFmtId="0" fontId="41" fillId="0" borderId="31" xfId="0" applyFont="1" applyFill="1" applyBorder="1" applyAlignment="1">
      <alignment horizontal="left" vertical="top" wrapText="1"/>
    </xf>
    <xf numFmtId="0" fontId="18" fillId="0" borderId="31" xfId="0" applyFont="1" applyFill="1" applyBorder="1" applyAlignment="1">
      <alignment horizontal="center" vertical="center" shrinkToFit="1"/>
    </xf>
    <xf numFmtId="0" fontId="18" fillId="0" borderId="31" xfId="0" applyFont="1" applyFill="1" applyBorder="1" applyAlignment="1">
      <alignment horizontal="left" vertical="top" wrapText="1"/>
    </xf>
    <xf numFmtId="0" fontId="18" fillId="0" borderId="28" xfId="0" applyFont="1" applyFill="1" applyBorder="1" applyAlignment="1">
      <alignment vertical="center" wrapText="1" shrinkToFit="1"/>
    </xf>
    <xf numFmtId="176" fontId="18" fillId="27" borderId="28" xfId="0" applyNumberFormat="1" applyFont="1" applyFill="1" applyBorder="1" applyAlignment="1" applyProtection="1">
      <alignment horizontal="center" vertical="center" shrinkToFit="1"/>
      <protection locked="0"/>
    </xf>
    <xf numFmtId="0" fontId="18" fillId="27" borderId="47" xfId="0" applyFont="1" applyFill="1" applyBorder="1" applyAlignment="1" applyProtection="1">
      <alignment horizontal="left" vertical="center" wrapText="1"/>
      <protection locked="0"/>
    </xf>
    <xf numFmtId="176" fontId="18" fillId="0" borderId="41" xfId="0" applyNumberFormat="1" applyFont="1" applyFill="1" applyBorder="1" applyAlignment="1">
      <alignment horizontal="center" vertical="center" shrinkToFit="1"/>
    </xf>
    <xf numFmtId="0" fontId="18" fillId="0" borderId="51" xfId="0" applyFont="1" applyFill="1" applyBorder="1" applyAlignment="1">
      <alignment horizontal="left" vertical="center" wrapText="1"/>
    </xf>
    <xf numFmtId="0" fontId="41" fillId="0" borderId="32" xfId="0" applyFont="1" applyFill="1" applyBorder="1" applyAlignment="1">
      <alignment horizontal="left" vertical="top" wrapText="1"/>
    </xf>
    <xf numFmtId="0" fontId="18" fillId="0" borderId="32" xfId="0" applyFont="1" applyFill="1" applyBorder="1" applyAlignment="1">
      <alignment horizontal="center" vertical="center" shrinkToFit="1"/>
    </xf>
    <xf numFmtId="0" fontId="18" fillId="0" borderId="32" xfId="0" applyFont="1" applyFill="1" applyBorder="1" applyAlignment="1">
      <alignment horizontal="left" vertical="top" wrapText="1"/>
    </xf>
    <xf numFmtId="0" fontId="18" fillId="0" borderId="31" xfId="0" applyFont="1" applyFill="1" applyBorder="1" applyAlignment="1">
      <alignment vertical="center" wrapText="1" shrinkToFit="1"/>
    </xf>
    <xf numFmtId="0" fontId="18" fillId="0" borderId="15" xfId="0" applyFont="1" applyFill="1" applyBorder="1" applyAlignment="1">
      <alignment vertical="center" wrapText="1" shrinkToFit="1"/>
    </xf>
    <xf numFmtId="0" fontId="18" fillId="0" borderId="44" xfId="0" applyFont="1" applyFill="1" applyBorder="1" applyAlignment="1">
      <alignment horizontal="left" vertical="center" wrapText="1"/>
    </xf>
    <xf numFmtId="0" fontId="41" fillId="0" borderId="18" xfId="0" applyFont="1" applyFill="1" applyBorder="1" applyAlignment="1">
      <alignment horizontal="left" vertical="top" wrapText="1"/>
    </xf>
    <xf numFmtId="0" fontId="18" fillId="0" borderId="18" xfId="0" applyFont="1" applyFill="1" applyBorder="1" applyAlignment="1">
      <alignment horizontal="center" vertical="center" shrinkToFit="1"/>
    </xf>
    <xf numFmtId="0" fontId="18" fillId="0" borderId="18" xfId="0" applyFont="1" applyFill="1" applyBorder="1" applyAlignment="1">
      <alignment horizontal="left" vertical="top" wrapText="1"/>
    </xf>
    <xf numFmtId="0" fontId="18" fillId="0" borderId="14" xfId="0" applyFont="1" applyFill="1" applyBorder="1" applyAlignment="1">
      <alignment vertical="center" wrapText="1" shrinkToFit="1"/>
    </xf>
    <xf numFmtId="0" fontId="25" fillId="0" borderId="62" xfId="0" applyFont="1" applyBorder="1" applyAlignment="1">
      <alignment vertical="center"/>
    </xf>
    <xf numFmtId="176" fontId="18" fillId="27" borderId="28" xfId="0" applyNumberFormat="1" applyFont="1" applyFill="1" applyBorder="1" applyAlignment="1">
      <alignment horizontal="center" vertical="center" shrinkToFit="1"/>
    </xf>
    <xf numFmtId="0" fontId="18" fillId="27" borderId="47" xfId="0" applyFont="1" applyFill="1" applyBorder="1" applyAlignment="1">
      <alignment horizontal="left" vertical="center" wrapText="1"/>
    </xf>
    <xf numFmtId="0" fontId="36" fillId="0" borderId="31" xfId="0" applyFont="1" applyFill="1" applyBorder="1" applyAlignment="1">
      <alignment horizontal="left" vertical="top" wrapText="1"/>
    </xf>
    <xf numFmtId="0" fontId="18" fillId="0" borderId="15" xfId="0" applyFont="1" applyFill="1" applyBorder="1" applyAlignment="1">
      <alignment horizontal="left" vertical="center" wrapText="1" indent="1" shrinkToFit="1"/>
    </xf>
    <xf numFmtId="176" fontId="18" fillId="0" borderId="15" xfId="0" applyNumberFormat="1" applyFont="1" applyFill="1" applyBorder="1" applyAlignment="1">
      <alignment horizontal="center" vertical="center" shrinkToFit="1"/>
    </xf>
    <xf numFmtId="0" fontId="36" fillId="0" borderId="18" xfId="0" applyFont="1" applyFill="1" applyBorder="1" applyAlignment="1">
      <alignment horizontal="left" vertical="top" wrapText="1"/>
    </xf>
    <xf numFmtId="0" fontId="18" fillId="0" borderId="10" xfId="0" applyFont="1" applyFill="1" applyBorder="1" applyAlignment="1">
      <alignment horizontal="left" vertical="top" wrapText="1" shrinkToFit="1"/>
    </xf>
    <xf numFmtId="0" fontId="18" fillId="0" borderId="40" xfId="0" applyFont="1" applyFill="1" applyBorder="1" applyAlignment="1">
      <alignment vertical="center" wrapText="1" shrinkToFit="1"/>
    </xf>
    <xf numFmtId="176" fontId="18" fillId="0" borderId="40" xfId="0" applyNumberFormat="1" applyFont="1" applyFill="1" applyBorder="1" applyAlignment="1">
      <alignment horizontal="center" vertical="center" shrinkToFit="1"/>
    </xf>
    <xf numFmtId="0" fontId="18" fillId="0" borderId="58" xfId="0" applyFont="1" applyFill="1" applyBorder="1" applyAlignment="1">
      <alignment horizontal="left" vertical="center" wrapText="1"/>
    </xf>
    <xf numFmtId="0" fontId="41" fillId="0" borderId="10" xfId="0" applyFont="1" applyFill="1" applyBorder="1" applyAlignment="1">
      <alignment horizontal="left" vertical="top" wrapText="1"/>
    </xf>
    <xf numFmtId="0" fontId="18" fillId="0" borderId="10" xfId="0" applyFont="1" applyFill="1" applyBorder="1" applyAlignment="1">
      <alignment horizontal="center" vertical="center" shrinkToFit="1"/>
    </xf>
    <xf numFmtId="0" fontId="18" fillId="0" borderId="10" xfId="0" applyFont="1" applyFill="1" applyBorder="1" applyAlignment="1">
      <alignment horizontal="left" vertical="top" wrapText="1"/>
    </xf>
    <xf numFmtId="0" fontId="18" fillId="0" borderId="10" xfId="0" applyFont="1" applyFill="1" applyBorder="1" applyAlignment="1">
      <alignment vertical="top" wrapText="1" shrinkToFit="1"/>
    </xf>
    <xf numFmtId="0" fontId="18" fillId="0" borderId="21" xfId="0" applyFont="1" applyFill="1" applyBorder="1" applyAlignment="1" applyProtection="1">
      <alignment horizontal="left" vertical="top" wrapText="1" shrinkToFit="1"/>
      <protection locked="0"/>
    </xf>
    <xf numFmtId="0" fontId="18" fillId="0" borderId="45" xfId="0" applyFont="1" applyBorder="1" applyAlignment="1" applyProtection="1">
      <alignment horizontal="left" vertical="center" wrapText="1" shrinkToFit="1"/>
      <protection locked="0"/>
    </xf>
    <xf numFmtId="0" fontId="29" fillId="0" borderId="11" xfId="0" applyFont="1" applyBorder="1" applyAlignment="1" applyProtection="1">
      <alignment horizontal="left" vertical="top" wrapText="1"/>
      <protection locked="0"/>
    </xf>
    <xf numFmtId="0" fontId="18" fillId="0" borderId="54" xfId="0" applyFont="1" applyBorder="1" applyAlignment="1" applyProtection="1">
      <alignment horizontal="left" vertical="center" wrapText="1" shrinkToFit="1"/>
      <protection locked="0"/>
    </xf>
    <xf numFmtId="0" fontId="42" fillId="0" borderId="11" xfId="0" applyFont="1" applyBorder="1" applyAlignment="1" applyProtection="1">
      <alignment vertical="top" wrapText="1"/>
      <protection locked="0"/>
    </xf>
    <xf numFmtId="0" fontId="42" fillId="0" borderId="35" xfId="0" applyFont="1" applyBorder="1" applyAlignment="1" applyProtection="1">
      <alignment vertical="top" wrapText="1"/>
      <protection locked="0"/>
    </xf>
    <xf numFmtId="0" fontId="42" fillId="0" borderId="41" xfId="0" applyFont="1" applyBorder="1" applyAlignment="1" applyProtection="1">
      <alignment vertical="top" wrapText="1"/>
      <protection locked="0"/>
    </xf>
    <xf numFmtId="0" fontId="43" fillId="0" borderId="32" xfId="0" applyFont="1" applyBorder="1" applyAlignment="1" applyProtection="1">
      <alignment horizontal="left" vertical="top" wrapText="1"/>
      <protection locked="0"/>
    </xf>
    <xf numFmtId="0" fontId="43" fillId="0" borderId="25" xfId="0" applyFont="1" applyBorder="1" applyAlignment="1" applyProtection="1">
      <alignment horizontal="left" vertical="top" wrapText="1"/>
      <protection locked="0"/>
    </xf>
    <xf numFmtId="0" fontId="18" fillId="0" borderId="21" xfId="0" applyFont="1" applyFill="1" applyBorder="1" applyAlignment="1">
      <alignment vertical="top" wrapText="1" shrinkToFit="1"/>
    </xf>
    <xf numFmtId="0" fontId="18" fillId="0" borderId="25" xfId="0" applyFont="1" applyFill="1" applyBorder="1" applyAlignment="1">
      <alignment vertical="top" wrapText="1" shrinkToFit="1"/>
    </xf>
    <xf numFmtId="0" fontId="18" fillId="0" borderId="53" xfId="0" applyFont="1" applyFill="1" applyBorder="1" applyAlignment="1">
      <alignment vertical="top" wrapText="1" shrinkToFit="1"/>
    </xf>
    <xf numFmtId="0" fontId="18" fillId="0" borderId="21" xfId="0" applyFont="1" applyFill="1" applyBorder="1" applyAlignment="1">
      <alignment horizontal="left" vertical="top" wrapText="1" shrinkToFit="1"/>
    </xf>
    <xf numFmtId="0" fontId="18" fillId="0" borderId="25" xfId="0" applyFont="1" applyFill="1" applyBorder="1" applyAlignment="1">
      <alignment horizontal="left" vertical="top" wrapText="1" shrinkToFit="1"/>
    </xf>
    <xf numFmtId="0" fontId="18" fillId="0" borderId="53" xfId="0" applyFont="1" applyFill="1" applyBorder="1" applyAlignment="1">
      <alignment horizontal="left" vertical="top" wrapText="1" shrinkToFit="1"/>
    </xf>
    <xf numFmtId="0" fontId="18" fillId="0" borderId="14" xfId="0" applyFont="1" applyFill="1" applyBorder="1" applyAlignment="1">
      <alignment horizontal="left" vertical="top" wrapText="1" shrinkToFit="1"/>
    </xf>
    <xf numFmtId="0" fontId="18" fillId="0" borderId="31" xfId="0" applyFont="1" applyFill="1" applyBorder="1" applyAlignment="1">
      <alignment horizontal="left" vertical="top" wrapText="1" shrinkToFit="1"/>
    </xf>
    <xf numFmtId="0" fontId="18" fillId="0" borderId="18" xfId="0" applyFont="1" applyFill="1" applyBorder="1" applyAlignment="1">
      <alignment horizontal="left" vertical="top" wrapText="1" shrinkToFit="1"/>
    </xf>
    <xf numFmtId="0" fontId="18" fillId="0" borderId="21" xfId="0" applyFont="1" applyBorder="1" applyAlignment="1" applyProtection="1">
      <alignment vertical="top" wrapText="1"/>
      <protection locked="0"/>
    </xf>
    <xf numFmtId="0" fontId="18" fillId="0" borderId="25" xfId="0" applyFont="1" applyBorder="1" applyAlignment="1" applyProtection="1">
      <alignment vertical="top" wrapText="1"/>
      <protection locked="0"/>
    </xf>
    <xf numFmtId="0" fontId="18" fillId="0" borderId="53" xfId="0" applyFont="1" applyBorder="1" applyAlignment="1" applyProtection="1">
      <alignment vertical="top" wrapText="1"/>
      <protection locked="0"/>
    </xf>
    <xf numFmtId="0" fontId="18" fillId="0" borderId="21" xfId="0" applyFont="1" applyFill="1" applyBorder="1" applyAlignment="1" applyProtection="1">
      <alignment vertical="top" wrapText="1"/>
      <protection locked="0"/>
    </xf>
    <xf numFmtId="0" fontId="18" fillId="0" borderId="25" xfId="0" applyFont="1" applyFill="1" applyBorder="1" applyAlignment="1" applyProtection="1">
      <alignment vertical="top" wrapText="1"/>
      <protection locked="0"/>
    </xf>
    <xf numFmtId="0" fontId="18" fillId="0" borderId="53" xfId="0" applyFont="1" applyFill="1" applyBorder="1" applyAlignment="1" applyProtection="1">
      <alignment vertical="top" wrapText="1"/>
      <protection locked="0"/>
    </xf>
    <xf numFmtId="0" fontId="18" fillId="0" borderId="47" xfId="41" applyFont="1" applyFill="1" applyBorder="1" applyAlignment="1" applyProtection="1">
      <alignment horizontal="left" vertical="center" wrapText="1"/>
      <protection locked="0"/>
    </xf>
    <xf numFmtId="0" fontId="18" fillId="0" borderId="44" xfId="41" applyFont="1" applyFill="1" applyBorder="1" applyAlignment="1" applyProtection="1">
      <alignment horizontal="left" vertical="center" wrapText="1"/>
      <protection locked="0"/>
    </xf>
    <xf numFmtId="0" fontId="29" fillId="0" borderId="43" xfId="41" applyFont="1" applyFill="1" applyBorder="1" applyAlignment="1" applyProtection="1">
      <alignment horizontal="left" vertical="top" wrapText="1"/>
      <protection locked="0"/>
    </xf>
    <xf numFmtId="0" fontId="29" fillId="0" borderId="55" xfId="41" applyFont="1" applyFill="1" applyBorder="1" applyAlignment="1" applyProtection="1">
      <alignment horizontal="left" vertical="top" wrapText="1"/>
      <protection locked="0"/>
    </xf>
    <xf numFmtId="0" fontId="18" fillId="0" borderId="47" xfId="0" applyFont="1" applyFill="1" applyBorder="1" applyAlignment="1" applyProtection="1">
      <alignment horizontal="left" vertical="center" wrapText="1"/>
      <protection locked="0"/>
    </xf>
    <xf numFmtId="0" fontId="18" fillId="0" borderId="44" xfId="0" applyFont="1" applyFill="1" applyBorder="1" applyAlignment="1" applyProtection="1">
      <alignment horizontal="left" vertical="center" wrapText="1"/>
      <protection locked="0"/>
    </xf>
    <xf numFmtId="0" fontId="18" fillId="0" borderId="14" xfId="0" applyFont="1" applyFill="1" applyBorder="1" applyAlignment="1" applyProtection="1">
      <alignment vertical="top" wrapText="1"/>
      <protection locked="0"/>
    </xf>
    <xf numFmtId="0" fontId="18" fillId="0" borderId="31" xfId="0" applyFont="1" applyFill="1" applyBorder="1" applyAlignment="1" applyProtection="1">
      <alignment vertical="top" wrapText="1"/>
      <protection locked="0"/>
    </xf>
    <xf numFmtId="0" fontId="18" fillId="0" borderId="18" xfId="0" applyFont="1" applyFill="1" applyBorder="1" applyAlignment="1" applyProtection="1">
      <alignment vertical="top" wrapText="1"/>
      <protection locked="0"/>
    </xf>
    <xf numFmtId="0" fontId="18" fillId="0" borderId="29" xfId="41" applyFont="1" applyFill="1" applyBorder="1" applyAlignment="1" applyProtection="1">
      <alignment horizontal="center" vertical="center" shrinkToFit="1"/>
      <protection locked="0"/>
    </xf>
    <xf numFmtId="0" fontId="18" fillId="0" borderId="16" xfId="41" applyFont="1" applyFill="1" applyBorder="1" applyAlignment="1" applyProtection="1">
      <alignment horizontal="center" vertical="center" shrinkToFit="1"/>
      <protection locked="0"/>
    </xf>
    <xf numFmtId="0" fontId="18" fillId="0" borderId="46" xfId="0" applyFont="1" applyFill="1" applyBorder="1" applyAlignment="1" applyProtection="1">
      <alignment horizontal="left" vertical="center" wrapText="1"/>
      <protection locked="0"/>
    </xf>
    <xf numFmtId="0" fontId="18" fillId="0" borderId="22" xfId="0" applyFont="1" applyFill="1" applyBorder="1" applyAlignment="1" applyProtection="1">
      <alignment vertical="top" wrapText="1"/>
      <protection locked="0"/>
    </xf>
    <xf numFmtId="0" fontId="18" fillId="0" borderId="21" xfId="41" applyFont="1" applyFill="1" applyBorder="1" applyAlignment="1" applyProtection="1">
      <alignment vertical="top" wrapText="1"/>
      <protection locked="0"/>
    </xf>
    <xf numFmtId="0" fontId="18" fillId="0" borderId="25" xfId="41" applyFont="1" applyFill="1" applyBorder="1" applyAlignment="1" applyProtection="1">
      <alignment vertical="top" wrapText="1"/>
      <protection locked="0"/>
    </xf>
    <xf numFmtId="0" fontId="18" fillId="0" borderId="53" xfId="41" applyFont="1" applyFill="1" applyBorder="1" applyAlignment="1" applyProtection="1">
      <alignment vertical="top" wrapText="1"/>
      <protection locked="0"/>
    </xf>
    <xf numFmtId="0" fontId="18" fillId="0" borderId="21" xfId="0" applyFont="1" applyFill="1" applyBorder="1" applyAlignment="1" applyProtection="1">
      <alignment vertical="top" wrapText="1" shrinkToFit="1"/>
      <protection locked="0"/>
    </xf>
    <xf numFmtId="0" fontId="18" fillId="0" borderId="25" xfId="0" applyFont="1" applyFill="1" applyBorder="1" applyAlignment="1" applyProtection="1">
      <alignment vertical="top" wrapText="1" shrinkToFit="1"/>
      <protection locked="0"/>
    </xf>
    <xf numFmtId="0" fontId="18" fillId="0" borderId="53" xfId="0" applyFont="1" applyFill="1" applyBorder="1" applyAlignment="1" applyProtection="1">
      <alignment vertical="top" wrapText="1" shrinkToFit="1"/>
      <protection locked="0"/>
    </xf>
    <xf numFmtId="0" fontId="18" fillId="0" borderId="38" xfId="0" applyFont="1" applyFill="1" applyBorder="1" applyAlignment="1" applyProtection="1">
      <alignment vertical="top" wrapText="1"/>
      <protection locked="0"/>
    </xf>
    <xf numFmtId="0" fontId="18" fillId="0" borderId="32" xfId="0" applyFont="1" applyFill="1" applyBorder="1" applyAlignment="1" applyProtection="1">
      <alignment vertical="top" wrapText="1"/>
      <protection locked="0"/>
    </xf>
    <xf numFmtId="0" fontId="18" fillId="0" borderId="21" xfId="0" applyFont="1" applyFill="1" applyBorder="1" applyAlignment="1" applyProtection="1">
      <alignment horizontal="left" vertical="top" wrapText="1" shrinkToFit="1"/>
      <protection locked="0"/>
    </xf>
    <xf numFmtId="0" fontId="18" fillId="0" borderId="53" xfId="0" applyFont="1" applyFill="1" applyBorder="1" applyAlignment="1" applyProtection="1">
      <alignment horizontal="left" vertical="top" wrapText="1" shrinkToFit="1"/>
      <protection locked="0"/>
    </xf>
    <xf numFmtId="0" fontId="29" fillId="0" borderId="37" xfId="0" applyFont="1" applyFill="1" applyBorder="1" applyAlignment="1" applyProtection="1">
      <alignment horizontal="left" vertical="top" wrapText="1"/>
      <protection locked="0"/>
    </xf>
    <xf numFmtId="0" fontId="29" fillId="0" borderId="43" xfId="0" applyFont="1" applyFill="1" applyBorder="1" applyAlignment="1" applyProtection="1">
      <alignment horizontal="left" vertical="top" wrapText="1"/>
      <protection locked="0"/>
    </xf>
    <xf numFmtId="0" fontId="29" fillId="0" borderId="13" xfId="0" applyFont="1" applyBorder="1" applyAlignment="1" applyProtection="1">
      <alignment horizontal="left" vertical="top" wrapText="1"/>
      <protection locked="0"/>
    </xf>
    <xf numFmtId="0" fontId="29" fillId="0" borderId="17" xfId="0" applyFont="1" applyBorder="1" applyAlignment="1" applyProtection="1">
      <alignment horizontal="left" vertical="top" wrapText="1"/>
      <protection locked="0"/>
    </xf>
    <xf numFmtId="0" fontId="18" fillId="0" borderId="25" xfId="0" applyFont="1" applyBorder="1" applyAlignment="1" applyProtection="1">
      <alignment vertical="top" wrapText="1" shrinkToFit="1"/>
      <protection locked="0"/>
    </xf>
    <xf numFmtId="0" fontId="29" fillId="0" borderId="39" xfId="0" applyFont="1" applyFill="1" applyBorder="1" applyAlignment="1" applyProtection="1">
      <alignment horizontal="left" vertical="top" wrapText="1"/>
      <protection locked="0"/>
    </xf>
    <xf numFmtId="0" fontId="29" fillId="0" borderId="34" xfId="0" applyFont="1" applyFill="1" applyBorder="1" applyAlignment="1" applyProtection="1">
      <alignment horizontal="left" vertical="top" wrapText="1"/>
      <protection locked="0"/>
    </xf>
    <xf numFmtId="0" fontId="29" fillId="0" borderId="27" xfId="0" applyFont="1" applyFill="1" applyBorder="1" applyAlignment="1" applyProtection="1">
      <alignment horizontal="left" vertical="top" wrapText="1"/>
      <protection locked="0"/>
    </xf>
    <xf numFmtId="0" fontId="29" fillId="0" borderId="0" xfId="0" applyFont="1" applyFill="1" applyBorder="1" applyAlignment="1" applyProtection="1">
      <alignment horizontal="left" vertical="top" wrapText="1"/>
      <protection locked="0"/>
    </xf>
    <xf numFmtId="0" fontId="29" fillId="0" borderId="30" xfId="0" applyFont="1" applyFill="1" applyBorder="1" applyAlignment="1" applyProtection="1">
      <alignment horizontal="left" vertical="top" wrapText="1"/>
      <protection locked="0"/>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cellStyle name="良い" xfId="42" builtinId="26" customBuiltin="1"/>
  </cellStyles>
  <dxfs count="59">
    <dxf>
      <font>
        <color theme="0" tint="-0.499984740745262"/>
      </font>
      <fill>
        <patternFill>
          <bgColor theme="0" tint="-0.24994659260841701"/>
        </patternFill>
      </fill>
    </dxf>
    <dxf>
      <font>
        <color theme="0" tint="-0.499984740745262"/>
      </font>
      <fill>
        <patternFill>
          <bgColor theme="0" tint="-0.24994659260841701"/>
        </patternFill>
      </fill>
    </dxf>
    <dxf>
      <font>
        <color rgb="FFFFFF00"/>
      </font>
      <fill>
        <patternFill>
          <bgColor rgb="FFFFFF00"/>
        </patternFill>
      </fill>
    </dxf>
    <dxf>
      <font>
        <color theme="0" tint="-0.499984740745262"/>
      </font>
      <fill>
        <patternFill>
          <bgColor theme="0" tint="-0.24994659260841701"/>
        </patternFill>
      </fill>
    </dxf>
    <dxf>
      <font>
        <b/>
        <i val="0"/>
        <color rgb="FFFF0000"/>
      </font>
      <fill>
        <patternFill>
          <bgColor rgb="FFFFFF00"/>
        </patternFill>
      </fill>
    </dxf>
    <dxf>
      <font>
        <b/>
        <i val="0"/>
        <color rgb="FFFF0000"/>
      </font>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rgb="FFFFFF00"/>
      </font>
      <fill>
        <patternFill>
          <bgColor rgb="FFFFFF00"/>
        </patternFill>
      </fill>
    </dxf>
    <dxf>
      <font>
        <b/>
        <i val="0"/>
        <color rgb="FFFF0000"/>
      </font>
      <fill>
        <patternFill>
          <bgColor rgb="FFFFFF00"/>
        </patternFill>
      </fill>
    </dxf>
    <dxf>
      <font>
        <b/>
        <i val="0"/>
        <color rgb="FFFF0000"/>
      </font>
    </dxf>
    <dxf>
      <font>
        <color rgb="FFFF0000"/>
      </font>
      <fill>
        <patternFill patternType="none">
          <bgColor auto="1"/>
        </patternFill>
      </fill>
    </dxf>
    <dxf>
      <font>
        <color theme="0" tint="-0.499984740745262"/>
      </font>
      <fill>
        <patternFill>
          <bgColor theme="0" tint="-0.24994659260841701"/>
        </patternFill>
      </fill>
    </dxf>
    <dxf>
      <font>
        <color rgb="FFFFFF00"/>
      </font>
      <fill>
        <patternFill>
          <bgColor rgb="FFFFFF00"/>
        </patternFill>
      </fill>
    </dxf>
    <dxf>
      <font>
        <b/>
        <i val="0"/>
        <color rgb="FFFF0000"/>
      </font>
      <fill>
        <patternFill>
          <bgColor rgb="FFFFFF00"/>
        </patternFill>
      </fill>
    </dxf>
    <dxf>
      <font>
        <b/>
        <i val="0"/>
        <color rgb="FFFF0000"/>
      </font>
    </dxf>
    <dxf>
      <font>
        <color theme="0" tint="-0.499984740745262"/>
      </font>
      <fill>
        <patternFill>
          <bgColor theme="0" tint="-0.24994659260841701"/>
        </patternFill>
      </fill>
    </dxf>
    <dxf>
      <font>
        <color rgb="FFFFFF00"/>
      </font>
      <fill>
        <patternFill>
          <bgColor rgb="FFFFFF00"/>
        </patternFill>
      </fill>
    </dxf>
    <dxf>
      <font>
        <b/>
        <i val="0"/>
        <color rgb="FFFF0000"/>
      </font>
      <fill>
        <patternFill>
          <bgColor rgb="FFFFFF00"/>
        </patternFill>
      </fill>
    </dxf>
    <dxf>
      <font>
        <b/>
        <i val="0"/>
        <color rgb="FFFF0000"/>
      </font>
    </dxf>
    <dxf>
      <font>
        <color rgb="FFFF0000"/>
      </font>
      <fill>
        <patternFill patternType="none">
          <bgColor auto="1"/>
        </patternFill>
      </fill>
    </dxf>
    <dxf>
      <font>
        <color theme="0" tint="-0.499984740745262"/>
      </font>
      <fill>
        <patternFill>
          <bgColor theme="0" tint="-0.24994659260841701"/>
        </patternFill>
      </fill>
    </dxf>
    <dxf>
      <font>
        <color rgb="FFFFFF00"/>
      </font>
      <fill>
        <patternFill>
          <bgColor rgb="FFFFFF00"/>
        </patternFill>
      </fill>
    </dxf>
    <dxf>
      <font>
        <b/>
        <i val="0"/>
        <color rgb="FFFF0000"/>
      </font>
      <fill>
        <patternFill>
          <bgColor rgb="FFFFFF00"/>
        </patternFill>
      </fill>
    </dxf>
    <dxf>
      <font>
        <b/>
        <i val="0"/>
        <color rgb="FFFF0000"/>
      </font>
    </dxf>
    <dxf>
      <font>
        <color theme="0" tint="-0.499984740745262"/>
      </font>
      <fill>
        <patternFill>
          <bgColor theme="0" tint="-0.24994659260841701"/>
        </patternFill>
      </fill>
    </dxf>
    <dxf>
      <font>
        <color rgb="FFFF0000"/>
      </font>
    </dxf>
    <dxf>
      <font>
        <color theme="0" tint="-0.499984740745262"/>
      </font>
      <fill>
        <patternFill>
          <bgColor theme="0" tint="-0.24994659260841701"/>
        </patternFill>
      </fill>
    </dxf>
    <dxf>
      <font>
        <color rgb="FFFFFF00"/>
      </font>
      <fill>
        <patternFill>
          <bgColor rgb="FFFFFF00"/>
        </patternFill>
      </fill>
    </dxf>
    <dxf>
      <font>
        <b/>
        <i val="0"/>
        <color rgb="FFFF0000"/>
      </font>
      <fill>
        <patternFill>
          <bgColor rgb="FFFFFF00"/>
        </patternFill>
      </fill>
    </dxf>
    <dxf>
      <font>
        <b/>
        <i val="0"/>
        <color rgb="FFFF0000"/>
      </font>
    </dxf>
    <dxf>
      <font>
        <color rgb="FFFF0000"/>
      </font>
    </dxf>
    <dxf>
      <font>
        <color theme="0" tint="-0.499984740745262"/>
      </font>
      <fill>
        <patternFill>
          <bgColor theme="0" tint="-0.24994659260841701"/>
        </patternFill>
      </fill>
    </dxf>
    <dxf>
      <font>
        <color rgb="FFFFFF00"/>
      </font>
      <fill>
        <patternFill>
          <bgColor rgb="FFFFFF00"/>
        </patternFill>
      </fill>
    </dxf>
    <dxf>
      <font>
        <b/>
        <i val="0"/>
        <color rgb="FFFF0000"/>
      </font>
      <fill>
        <patternFill>
          <bgColor rgb="FFFFFF00"/>
        </patternFill>
      </fill>
    </dxf>
    <dxf>
      <font>
        <b/>
        <i val="0"/>
        <color rgb="FFFF0000"/>
      </font>
    </dxf>
    <dxf>
      <font>
        <color rgb="FFFF0000"/>
      </font>
    </dxf>
    <dxf>
      <font>
        <color theme="0" tint="-0.499984740745262"/>
      </font>
      <fill>
        <patternFill>
          <bgColor theme="0" tint="-0.24994659260841701"/>
        </patternFill>
      </fill>
    </dxf>
    <dxf>
      <font>
        <color rgb="FFFFFF00"/>
      </font>
      <fill>
        <patternFill>
          <bgColor rgb="FFFFFF00"/>
        </patternFill>
      </fill>
    </dxf>
    <dxf>
      <font>
        <b/>
        <i val="0"/>
        <color rgb="FFFF0000"/>
      </font>
      <fill>
        <patternFill>
          <bgColor rgb="FFFFFF00"/>
        </patternFill>
      </fill>
    </dxf>
    <dxf>
      <font>
        <b/>
        <i val="0"/>
        <color rgb="FFFF0000"/>
      </font>
    </dxf>
    <dxf>
      <font>
        <color rgb="FFFF0000"/>
      </font>
    </dxf>
    <dxf>
      <font>
        <color rgb="FFFF0000"/>
      </font>
      <fill>
        <patternFill patternType="none">
          <bgColor auto="1"/>
        </patternFill>
      </fill>
    </dxf>
    <dxf>
      <font>
        <color theme="0" tint="-0.499984740745262"/>
      </font>
      <fill>
        <patternFill>
          <bgColor theme="0" tint="-0.24994659260841701"/>
        </patternFill>
      </fill>
    </dxf>
    <dxf>
      <font>
        <color rgb="FFFFFF00"/>
      </font>
      <fill>
        <patternFill>
          <bgColor rgb="FFFFFF00"/>
        </patternFill>
      </fill>
    </dxf>
    <dxf>
      <font>
        <b/>
        <i val="0"/>
        <color rgb="FFFF0000"/>
      </font>
      <fill>
        <patternFill>
          <bgColor rgb="FFFFFF00"/>
        </patternFill>
      </fill>
    </dxf>
    <dxf>
      <font>
        <b/>
        <i val="0"/>
        <color rgb="FFFF0000"/>
      </font>
    </dxf>
    <dxf>
      <font>
        <color rgb="FFFF0000"/>
      </font>
    </dxf>
    <dxf>
      <font>
        <color rgb="FFFF0000"/>
      </font>
    </dxf>
    <dxf>
      <font>
        <color theme="0" tint="-0.499984740745262"/>
      </font>
      <fill>
        <patternFill>
          <bgColor theme="0" tint="-0.24994659260841701"/>
        </patternFill>
      </fill>
    </dxf>
    <dxf>
      <font>
        <b/>
        <i val="0"/>
        <color rgb="FFFF0000"/>
      </font>
      <fill>
        <patternFill>
          <bgColor rgb="FFFFFF00"/>
        </patternFill>
      </fill>
    </dxf>
    <dxf>
      <font>
        <color auto="1"/>
      </font>
      <fill>
        <patternFill patternType="none">
          <bgColor auto="1"/>
        </patternFill>
      </fill>
    </dxf>
    <dxf>
      <font>
        <color rgb="FFFFFF00"/>
      </font>
      <fill>
        <patternFill>
          <bgColor rgb="FFFFFF00"/>
        </patternFill>
      </fill>
    </dxf>
    <dxf>
      <font>
        <color auto="1"/>
      </font>
      <fill>
        <patternFill patternType="none">
          <bgColor auto="1"/>
        </patternFill>
      </fill>
    </dxf>
    <dxf>
      <font>
        <b/>
        <i val="0"/>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469900</xdr:colOff>
      <xdr:row>2</xdr:row>
      <xdr:rowOff>273050</xdr:rowOff>
    </xdr:from>
    <xdr:to>
      <xdr:col>4</xdr:col>
      <xdr:colOff>2082800</xdr:colOff>
      <xdr:row>5</xdr:row>
      <xdr:rowOff>292100</xdr:rowOff>
    </xdr:to>
    <xdr:sp macro="" textlink="">
      <xdr:nvSpPr>
        <xdr:cNvPr id="2" name="角丸四角形吹き出し 1">
          <a:extLst>
            <a:ext uri="{FF2B5EF4-FFF2-40B4-BE49-F238E27FC236}">
              <a16:creationId xmlns:a16="http://schemas.microsoft.com/office/drawing/2014/main" id="{2544A800-51B9-4EB5-A6E0-2D02850928A6}"/>
            </a:ext>
          </a:extLst>
        </xdr:cNvPr>
        <xdr:cNvSpPr/>
      </xdr:nvSpPr>
      <xdr:spPr>
        <a:xfrm>
          <a:off x="6292850" y="996950"/>
          <a:ext cx="2705100" cy="1504950"/>
        </a:xfrm>
        <a:prstGeom prst="wedgeRoundRectCallout">
          <a:avLst>
            <a:gd name="adj1" fmla="val -70956"/>
            <a:gd name="adj2" fmla="val -48069"/>
            <a:gd name="adj3" fmla="val 16667"/>
          </a:avLst>
        </a:prstGeom>
        <a:solidFill>
          <a:srgbClr val="FFC000">
            <a:alpha val="70000"/>
          </a:srgbClr>
        </a:solidFill>
        <a:ln w="12700" cap="flat" cmpd="sng" algn="ctr">
          <a:solidFill>
            <a:srgbClr val="4F81BD">
              <a:shade val="50000"/>
            </a:srgbClr>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プルダウンで、■や</a:t>
          </a:r>
          <a:r>
            <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を選んで下さい。</a:t>
          </a: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算定していない加算等につき記入する必要はありません。</a:t>
          </a:r>
          <a:endPar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フィルターで、点検結果欄や備考欄の入力状況を確認することができます。</a:t>
          </a: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この説明吹き出しは、削除できます。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B402"/>
  <sheetViews>
    <sheetView tabSelected="1" view="pageBreakPreview" zoomScaleNormal="100" zoomScaleSheetLayoutView="100" workbookViewId="0">
      <pane xSplit="1" ySplit="2" topLeftCell="B3" activePane="bottomRight" state="frozen"/>
      <selection pane="topRight"/>
      <selection pane="bottomLeft"/>
      <selection pane="bottomRight" activeCell="E1" sqref="E1"/>
    </sheetView>
  </sheetViews>
  <sheetFormatPr defaultColWidth="9" defaultRowHeight="20.100000000000001" customHeight="1"/>
  <cols>
    <col min="1" max="1" width="23.6640625" style="36" customWidth="1"/>
    <col min="2" max="2" width="56" style="11" customWidth="1"/>
    <col min="3" max="3" width="4.109375" style="37" customWidth="1"/>
    <col min="4" max="4" width="15.6640625" style="38" customWidth="1"/>
    <col min="5" max="5" width="30.6640625" style="39" customWidth="1"/>
    <col min="6" max="6" width="9" style="16" hidden="1" customWidth="1"/>
    <col min="7" max="7" width="26.44140625" style="16" hidden="1" customWidth="1"/>
    <col min="8" max="16" width="9" style="16" hidden="1" customWidth="1"/>
    <col min="17" max="16384" width="9" style="16"/>
  </cols>
  <sheetData>
    <row r="1" spans="1:16" ht="28.8" customHeight="1">
      <c r="A1" s="10" t="s">
        <v>88</v>
      </c>
      <c r="C1" s="1"/>
      <c r="D1" s="2" t="s">
        <v>395</v>
      </c>
      <c r="E1" s="3" t="s">
        <v>396</v>
      </c>
      <c r="F1" s="213" t="s">
        <v>530</v>
      </c>
      <c r="G1" s="212" t="s">
        <v>531</v>
      </c>
      <c r="H1" s="12"/>
      <c r="I1" s="13" t="s">
        <v>9</v>
      </c>
      <c r="J1" s="13" t="s">
        <v>397</v>
      </c>
      <c r="K1" s="14" t="s">
        <v>398</v>
      </c>
      <c r="L1" s="14" t="s">
        <v>399</v>
      </c>
      <c r="M1" s="15" t="s">
        <v>400</v>
      </c>
      <c r="N1" s="15" t="s">
        <v>398</v>
      </c>
      <c r="O1" s="14" t="s">
        <v>401</v>
      </c>
      <c r="P1" s="14" t="s">
        <v>402</v>
      </c>
    </row>
    <row r="2" spans="1:16" ht="28.8" customHeight="1">
      <c r="A2" s="8" t="s">
        <v>1</v>
      </c>
      <c r="B2" s="8" t="s">
        <v>2</v>
      </c>
      <c r="C2" s="74"/>
      <c r="D2" s="5" t="s">
        <v>403</v>
      </c>
      <c r="E2" s="201" t="s">
        <v>404</v>
      </c>
      <c r="F2" s="6" t="s">
        <v>405</v>
      </c>
      <c r="G2" s="184" t="s">
        <v>406</v>
      </c>
      <c r="H2" s="7" t="s">
        <v>407</v>
      </c>
      <c r="I2" s="17">
        <f ca="1">TODAY()</f>
        <v>46205</v>
      </c>
      <c r="J2" s="18"/>
      <c r="K2" s="18"/>
      <c r="L2" s="18"/>
      <c r="M2" s="18"/>
      <c r="N2" s="18"/>
      <c r="O2" s="18"/>
      <c r="P2" s="18"/>
    </row>
    <row r="3" spans="1:16" s="19" customFormat="1" ht="39.6">
      <c r="A3" s="126" t="s">
        <v>89</v>
      </c>
      <c r="B3" s="129" t="s">
        <v>158</v>
      </c>
      <c r="C3" s="48" t="s">
        <v>54</v>
      </c>
      <c r="D3" s="84" t="s">
        <v>91</v>
      </c>
      <c r="E3" s="202"/>
      <c r="F3" s="76"/>
      <c r="G3" s="162"/>
      <c r="H3" s="21" t="str">
        <f>IF(A3=0,H2,INDEX(調査対象選定!A:A,MATCH(A3,調査対象選定!B:B,0)))</f>
        <v>○</v>
      </c>
      <c r="I3" s="20" t="str">
        <f ca="1">TEXT(I2,"gge.m.d")&amp;CHAR(10)&amp;"指導員:"</f>
        <v>令8.7.2
指導員:</v>
      </c>
    </row>
    <row r="4" spans="1:16" s="19" customFormat="1" ht="39.6">
      <c r="A4" s="287" t="s">
        <v>90</v>
      </c>
      <c r="B4" s="45" t="s">
        <v>159</v>
      </c>
      <c r="C4" s="51" t="s">
        <v>9</v>
      </c>
      <c r="D4" s="192" t="s">
        <v>91</v>
      </c>
      <c r="E4" s="102"/>
      <c r="F4" s="77"/>
      <c r="G4" s="163"/>
      <c r="H4" s="21" t="str">
        <f>IF(A4=0,H3,INDEX(調査対象選定!A:A,MATCH(A4,調査対象選定!B:B,0)))</f>
        <v>○</v>
      </c>
    </row>
    <row r="5" spans="1:16" s="19" customFormat="1" ht="39.6">
      <c r="A5" s="288"/>
      <c r="B5" s="139" t="s">
        <v>160</v>
      </c>
      <c r="C5" s="52" t="s">
        <v>9</v>
      </c>
      <c r="D5" s="193" t="s">
        <v>91</v>
      </c>
      <c r="E5" s="174"/>
      <c r="F5" s="78"/>
      <c r="G5" s="164"/>
      <c r="H5" s="21" t="str">
        <f>IF(A5=0,H4,INDEX(調査対象選定!A:A,MATCH(A5,調査対象選定!B:B,0)))</f>
        <v>○</v>
      </c>
    </row>
    <row r="6" spans="1:16" s="19" customFormat="1" ht="39.6">
      <c r="A6" s="288"/>
      <c r="B6" s="139" t="s">
        <v>161</v>
      </c>
      <c r="C6" s="52" t="s">
        <v>9</v>
      </c>
      <c r="D6" s="193" t="s">
        <v>91</v>
      </c>
      <c r="E6" s="174"/>
      <c r="F6" s="78"/>
      <c r="G6" s="164"/>
      <c r="H6" s="21" t="str">
        <f>IF(A6=0,H5,INDEX(調査対象選定!A:A,MATCH(A6,調査対象選定!B:B,0)))</f>
        <v>○</v>
      </c>
    </row>
    <row r="7" spans="1:16" s="19" customFormat="1" ht="39.6">
      <c r="A7" s="289"/>
      <c r="B7" s="46" t="s">
        <v>162</v>
      </c>
      <c r="C7" s="53" t="s">
        <v>9</v>
      </c>
      <c r="D7" s="197" t="s">
        <v>91</v>
      </c>
      <c r="E7" s="175"/>
      <c r="F7" s="79"/>
      <c r="G7" s="165"/>
      <c r="H7" s="21" t="str">
        <f>IF(A7=0,H6,INDEX(調査対象選定!A:A,MATCH(A7,調査対象選定!B:B,0)))</f>
        <v>○</v>
      </c>
    </row>
    <row r="8" spans="1:16" s="21" customFormat="1" ht="39.6">
      <c r="A8" s="278" t="s">
        <v>5</v>
      </c>
      <c r="B8" s="45" t="s">
        <v>163</v>
      </c>
      <c r="C8" s="51" t="s">
        <v>9</v>
      </c>
      <c r="D8" s="292" t="s">
        <v>93</v>
      </c>
      <c r="E8" s="311" t="s">
        <v>94</v>
      </c>
      <c r="F8" s="77"/>
      <c r="G8" s="163"/>
      <c r="H8" s="21" t="str">
        <f>IF(A8=0,H7,INDEX(調査対象選定!A:A,MATCH(A8,調査対象選定!B:B,0)))</f>
        <v>○</v>
      </c>
      <c r="J8" s="19"/>
      <c r="K8" s="19"/>
      <c r="L8" s="19"/>
    </row>
    <row r="9" spans="1:16" s="21" customFormat="1" ht="52.8">
      <c r="A9" s="279"/>
      <c r="B9" s="131" t="s">
        <v>164</v>
      </c>
      <c r="C9" s="52" t="s">
        <v>9</v>
      </c>
      <c r="D9" s="285"/>
      <c r="E9" s="312"/>
      <c r="F9" s="78"/>
      <c r="G9" s="164"/>
      <c r="H9" s="21" t="str">
        <f>IF(A9=0,H8,INDEX(調査対象選定!A:A,MATCH(A9,調査対象選定!B:B,0)))</f>
        <v>○</v>
      </c>
      <c r="J9" s="19"/>
      <c r="K9" s="19"/>
      <c r="L9" s="19"/>
    </row>
    <row r="10" spans="1:16" s="21" customFormat="1" ht="39.6">
      <c r="A10" s="279"/>
      <c r="B10" s="134" t="s">
        <v>165</v>
      </c>
      <c r="C10" s="52" t="s">
        <v>9</v>
      </c>
      <c r="D10" s="285" t="s">
        <v>10</v>
      </c>
      <c r="E10" s="309" t="s">
        <v>95</v>
      </c>
      <c r="F10" s="78"/>
      <c r="G10" s="164"/>
      <c r="H10" s="21" t="str">
        <f>IF(A10=0,H9,INDEX(調査対象選定!A:A,MATCH(A10,調査対象選定!B:B,0)))</f>
        <v>○</v>
      </c>
      <c r="J10" s="19"/>
      <c r="K10" s="19"/>
      <c r="L10" s="19"/>
    </row>
    <row r="11" spans="1:16" s="21" customFormat="1" ht="52.8">
      <c r="A11" s="279"/>
      <c r="B11" s="139" t="s">
        <v>164</v>
      </c>
      <c r="C11" s="52" t="s">
        <v>9</v>
      </c>
      <c r="D11" s="285"/>
      <c r="E11" s="309"/>
      <c r="F11" s="78"/>
      <c r="G11" s="164"/>
      <c r="H11" s="21" t="str">
        <f>IF(A11=0,H10,INDEX(調査対象選定!A:A,MATCH(A11,調査対象選定!B:B,0)))</f>
        <v>○</v>
      </c>
      <c r="J11" s="19"/>
      <c r="K11" s="19"/>
      <c r="L11" s="19"/>
    </row>
    <row r="12" spans="1:16" s="21" customFormat="1" ht="158.4">
      <c r="A12" s="279"/>
      <c r="B12" s="139" t="s">
        <v>166</v>
      </c>
      <c r="C12" s="52" t="s">
        <v>9</v>
      </c>
      <c r="D12" s="285"/>
      <c r="E12" s="309"/>
      <c r="F12" s="78"/>
      <c r="G12" s="164"/>
      <c r="H12" s="21" t="str">
        <f>IF(A12=0,H11,INDEX(調査対象選定!A:A,MATCH(A12,調査対象選定!B:B,0)))</f>
        <v>○</v>
      </c>
      <c r="J12" s="19"/>
      <c r="K12" s="19"/>
      <c r="L12" s="19"/>
    </row>
    <row r="13" spans="1:16" s="21" customFormat="1" ht="39.6">
      <c r="A13" s="279"/>
      <c r="B13" s="134" t="s">
        <v>167</v>
      </c>
      <c r="C13" s="52" t="s">
        <v>9</v>
      </c>
      <c r="D13" s="193" t="s">
        <v>96</v>
      </c>
      <c r="E13" s="309"/>
      <c r="F13" s="78"/>
      <c r="G13" s="164"/>
      <c r="H13" s="21" t="str">
        <f>IF(A13=0,H12,INDEX(調査対象選定!A:A,MATCH(A13,調査対象選定!B:B,0)))</f>
        <v>○</v>
      </c>
      <c r="J13" s="19"/>
      <c r="K13" s="19"/>
      <c r="L13" s="19"/>
    </row>
    <row r="14" spans="1:16" s="21" customFormat="1" ht="39.6">
      <c r="A14" s="279"/>
      <c r="B14" s="132" t="s">
        <v>165</v>
      </c>
      <c r="C14" s="52" t="s">
        <v>9</v>
      </c>
      <c r="D14" s="285" t="s">
        <v>93</v>
      </c>
      <c r="E14" s="304" t="s">
        <v>97</v>
      </c>
      <c r="F14" s="78"/>
      <c r="G14" s="164"/>
      <c r="H14" s="21" t="str">
        <f>IF(A14=0,H13,INDEX(調査対象選定!A:A,MATCH(A14,調査対象選定!B:B,0)))</f>
        <v>○</v>
      </c>
      <c r="J14" s="19"/>
      <c r="K14" s="19"/>
      <c r="L14" s="19"/>
    </row>
    <row r="15" spans="1:16" s="21" customFormat="1" ht="39.6">
      <c r="A15" s="279"/>
      <c r="B15" s="139" t="s">
        <v>168</v>
      </c>
      <c r="C15" s="52" t="s">
        <v>9</v>
      </c>
      <c r="D15" s="285"/>
      <c r="E15" s="313"/>
      <c r="F15" s="78"/>
      <c r="G15" s="164"/>
      <c r="H15" s="21" t="str">
        <f>IF(A15=0,H14,INDEX(調査対象選定!A:A,MATCH(A15,調査対象選定!B:B,0)))</f>
        <v>○</v>
      </c>
      <c r="J15" s="19"/>
      <c r="K15" s="19"/>
      <c r="L15" s="19"/>
    </row>
    <row r="16" spans="1:16" s="21" customFormat="1" ht="52.8">
      <c r="A16" s="279"/>
      <c r="B16" s="139" t="s">
        <v>169</v>
      </c>
      <c r="C16" s="52" t="s">
        <v>9</v>
      </c>
      <c r="D16" s="193" t="s">
        <v>98</v>
      </c>
      <c r="E16" s="313"/>
      <c r="F16" s="78"/>
      <c r="G16" s="164"/>
      <c r="H16" s="21" t="str">
        <f>IF(A16=0,H15,INDEX(調査対象選定!A:A,MATCH(A16,調査対象選定!B:B,0)))</f>
        <v>○</v>
      </c>
      <c r="J16" s="19"/>
      <c r="K16" s="19"/>
      <c r="L16" s="19"/>
    </row>
    <row r="17" spans="1:12" s="21" customFormat="1" ht="118.8">
      <c r="A17" s="279"/>
      <c r="B17" s="139" t="s">
        <v>170</v>
      </c>
      <c r="C17" s="52" t="s">
        <v>9</v>
      </c>
      <c r="D17" s="193" t="s">
        <v>157</v>
      </c>
      <c r="E17" s="313"/>
      <c r="F17" s="78"/>
      <c r="G17" s="164"/>
      <c r="H17" s="21" t="str">
        <f>IF(A17=0,H16,INDEX(調査対象選定!A:A,MATCH(A17,調査対象選定!B:B,0)))</f>
        <v>○</v>
      </c>
      <c r="J17" s="19"/>
      <c r="K17" s="19"/>
      <c r="L17" s="19"/>
    </row>
    <row r="18" spans="1:12" s="21" customFormat="1" ht="92.4">
      <c r="A18" s="279"/>
      <c r="B18" s="133" t="s">
        <v>171</v>
      </c>
      <c r="C18" s="52" t="s">
        <v>54</v>
      </c>
      <c r="D18" s="193" t="s">
        <v>157</v>
      </c>
      <c r="E18" s="305"/>
      <c r="F18" s="78"/>
      <c r="G18" s="164"/>
      <c r="H18" s="21" t="str">
        <f>IF(A18=0,H17,INDEX(調査対象選定!A:A,MATCH(A18,調査対象選定!B:B,0)))</f>
        <v>○</v>
      </c>
      <c r="J18" s="19"/>
      <c r="K18" s="19"/>
      <c r="L18" s="19"/>
    </row>
    <row r="19" spans="1:12" s="21" customFormat="1" ht="36">
      <c r="A19" s="279"/>
      <c r="B19" s="134" t="s">
        <v>172</v>
      </c>
      <c r="C19" s="52" t="s">
        <v>92</v>
      </c>
      <c r="D19" s="193" t="s">
        <v>93</v>
      </c>
      <c r="E19" s="174" t="s">
        <v>99</v>
      </c>
      <c r="F19" s="78"/>
      <c r="G19" s="164"/>
      <c r="H19" s="21" t="str">
        <f>IF(A19=0,H18,INDEX(調査対象選定!A:A,MATCH(A19,調査対象選定!B:B,0)))</f>
        <v>○</v>
      </c>
      <c r="J19" s="19"/>
      <c r="K19" s="19"/>
      <c r="L19" s="19"/>
    </row>
    <row r="20" spans="1:12" s="21" customFormat="1" ht="26.4">
      <c r="A20" s="279"/>
      <c r="B20" s="134" t="s">
        <v>172</v>
      </c>
      <c r="C20" s="52" t="s">
        <v>92</v>
      </c>
      <c r="D20" s="193" t="s">
        <v>93</v>
      </c>
      <c r="E20" s="304" t="s">
        <v>100</v>
      </c>
      <c r="F20" s="78"/>
      <c r="G20" s="164"/>
      <c r="H20" s="21" t="str">
        <f>IF(A20=0,H19,INDEX(調査対象選定!A:A,MATCH(A20,調査対象選定!B:B,0)))</f>
        <v>○</v>
      </c>
      <c r="J20" s="19"/>
      <c r="K20" s="19"/>
      <c r="L20" s="19"/>
    </row>
    <row r="21" spans="1:12" s="21" customFormat="1" ht="39.6">
      <c r="A21" s="279"/>
      <c r="B21" s="133" t="s">
        <v>167</v>
      </c>
      <c r="C21" s="52" t="s">
        <v>92</v>
      </c>
      <c r="D21" s="193" t="s">
        <v>96</v>
      </c>
      <c r="E21" s="305"/>
      <c r="F21" s="78"/>
      <c r="G21" s="164"/>
      <c r="H21" s="21" t="str">
        <f>IF(A21=0,H20,INDEX(調査対象選定!A:A,MATCH(A21,調査対象選定!B:B,0)))</f>
        <v>○</v>
      </c>
      <c r="J21" s="19"/>
      <c r="K21" s="19"/>
      <c r="L21" s="19"/>
    </row>
    <row r="22" spans="1:12" s="21" customFormat="1" ht="26.4">
      <c r="A22" s="279"/>
      <c r="B22" s="134" t="s">
        <v>172</v>
      </c>
      <c r="C22" s="52" t="s">
        <v>92</v>
      </c>
      <c r="D22" s="193" t="s">
        <v>93</v>
      </c>
      <c r="E22" s="309" t="s">
        <v>101</v>
      </c>
      <c r="F22" s="78"/>
      <c r="G22" s="164"/>
      <c r="H22" s="21" t="str">
        <f>IF(A22=0,H21,INDEX(調査対象選定!A:A,MATCH(A22,調査対象選定!B:B,0)))</f>
        <v>○</v>
      </c>
      <c r="J22" s="19"/>
      <c r="K22" s="19"/>
      <c r="L22" s="19"/>
    </row>
    <row r="23" spans="1:12" s="21" customFormat="1" ht="52.8">
      <c r="A23" s="280"/>
      <c r="B23" s="46" t="s">
        <v>418</v>
      </c>
      <c r="C23" s="53" t="s">
        <v>92</v>
      </c>
      <c r="D23" s="197" t="s">
        <v>98</v>
      </c>
      <c r="E23" s="310"/>
      <c r="F23" s="79"/>
      <c r="G23" s="165"/>
      <c r="H23" s="21" t="str">
        <f>IF(A23=0,H22,INDEX(調査対象選定!A:A,MATCH(A23,調査対象選定!B:B,0)))</f>
        <v>○</v>
      </c>
      <c r="J23" s="19"/>
      <c r="K23" s="19"/>
      <c r="L23" s="19"/>
    </row>
    <row r="24" spans="1:12" s="21" customFormat="1" ht="26.4">
      <c r="A24" s="279" t="s">
        <v>8</v>
      </c>
      <c r="B24" s="132" t="s">
        <v>173</v>
      </c>
      <c r="C24" s="49" t="s">
        <v>9</v>
      </c>
      <c r="D24" s="85" t="s">
        <v>10</v>
      </c>
      <c r="E24" s="103"/>
      <c r="F24" s="80"/>
      <c r="G24" s="166"/>
      <c r="H24" s="21" t="str">
        <f>IF(A24=0,H23,INDEX(調査対象選定!A:A,MATCH(A24,調査対象選定!B:B,0)))</f>
        <v>○</v>
      </c>
      <c r="J24" s="19"/>
      <c r="K24" s="19"/>
      <c r="L24" s="19"/>
    </row>
    <row r="25" spans="1:12" s="21" customFormat="1" ht="26.4">
      <c r="A25" s="279"/>
      <c r="B25" s="133" t="s">
        <v>174</v>
      </c>
      <c r="C25" s="50" t="s">
        <v>9</v>
      </c>
      <c r="D25" s="86" t="s">
        <v>10</v>
      </c>
      <c r="E25" s="109"/>
      <c r="F25" s="81"/>
      <c r="G25" s="167"/>
      <c r="H25" s="21" t="str">
        <f>IF(A25=0,H24,INDEX(調査対象選定!A:A,MATCH(A25,調査対象選定!B:B,0)))</f>
        <v>○</v>
      </c>
      <c r="J25" s="19"/>
      <c r="K25" s="19"/>
      <c r="L25" s="19"/>
    </row>
    <row r="26" spans="1:12" s="21" customFormat="1" ht="26.4">
      <c r="A26" s="297" t="s">
        <v>11</v>
      </c>
      <c r="B26" s="32" t="s">
        <v>445</v>
      </c>
      <c r="C26" s="51" t="s">
        <v>9</v>
      </c>
      <c r="D26" s="192" t="s">
        <v>12</v>
      </c>
      <c r="E26" s="173"/>
      <c r="F26" s="77"/>
      <c r="G26" s="163" t="s">
        <v>447</v>
      </c>
      <c r="H26" s="21" t="str">
        <f>IF(A26=0,H25,INDEX(調査対象選定!A:A,MATCH(A26,調査対象選定!B:B,0)))</f>
        <v>○</v>
      </c>
      <c r="J26" s="19"/>
      <c r="K26" s="19"/>
      <c r="L26" s="19"/>
    </row>
    <row r="27" spans="1:12" s="21" customFormat="1" ht="39.6">
      <c r="A27" s="298"/>
      <c r="B27" s="134" t="s">
        <v>175</v>
      </c>
      <c r="C27" s="52" t="s">
        <v>9</v>
      </c>
      <c r="D27" s="193" t="s">
        <v>102</v>
      </c>
      <c r="E27" s="176"/>
      <c r="F27" s="78"/>
      <c r="G27" s="164"/>
      <c r="H27" s="21" t="str">
        <f>IF(A27=0,H26,INDEX(調査対象選定!A:A,MATCH(A27,調査対象選定!B:B,0)))</f>
        <v>○</v>
      </c>
      <c r="J27" s="19"/>
      <c r="K27" s="19"/>
      <c r="L27" s="19"/>
    </row>
    <row r="28" spans="1:12" s="21" customFormat="1" ht="26.4">
      <c r="A28" s="298"/>
      <c r="B28" s="130" t="s">
        <v>176</v>
      </c>
      <c r="C28" s="52" t="s">
        <v>9</v>
      </c>
      <c r="D28" s="193" t="s">
        <v>98</v>
      </c>
      <c r="E28" s="176"/>
      <c r="F28" s="78"/>
      <c r="G28" s="164"/>
      <c r="H28" s="21" t="str">
        <f>IF(A28=0,H27,INDEX(調査対象選定!A:A,MATCH(A28,調査対象選定!B:B,0)))</f>
        <v>○</v>
      </c>
      <c r="J28" s="19"/>
      <c r="K28" s="19"/>
      <c r="L28" s="19"/>
    </row>
    <row r="29" spans="1:12" s="21" customFormat="1" ht="39.6">
      <c r="A29" s="299"/>
      <c r="B29" s="33" t="s">
        <v>446</v>
      </c>
      <c r="C29" s="53" t="s">
        <v>9</v>
      </c>
      <c r="D29" s="197" t="s">
        <v>102</v>
      </c>
      <c r="E29" s="104"/>
      <c r="F29" s="79"/>
      <c r="G29" s="165"/>
      <c r="H29" s="21" t="str">
        <f>IF(A29=0,H28,INDEX(調査対象選定!A:A,MATCH(A29,調査対象選定!B:B,0)))</f>
        <v>○</v>
      </c>
      <c r="J29" s="19"/>
      <c r="K29" s="19"/>
      <c r="L29" s="19"/>
    </row>
    <row r="30" spans="1:12" s="21" customFormat="1" ht="66">
      <c r="A30" s="35" t="s">
        <v>14</v>
      </c>
      <c r="B30" s="135" t="s">
        <v>501</v>
      </c>
      <c r="C30" s="54" t="s">
        <v>9</v>
      </c>
      <c r="D30" s="87" t="s">
        <v>12</v>
      </c>
      <c r="E30" s="111"/>
      <c r="F30" s="82"/>
      <c r="G30" s="168" t="s">
        <v>447</v>
      </c>
      <c r="H30" s="21" t="str">
        <f>IF(A30=0,H29,INDEX(調査対象選定!A:A,MATCH(A30,調査対象選定!B:B,0)))</f>
        <v>○</v>
      </c>
      <c r="J30" s="19"/>
      <c r="K30" s="19"/>
      <c r="L30" s="19"/>
    </row>
    <row r="31" spans="1:12" s="21" customFormat="1" ht="26.4">
      <c r="A31" s="308" t="s">
        <v>108</v>
      </c>
      <c r="B31" s="136" t="s">
        <v>177</v>
      </c>
      <c r="C31" s="62" t="s">
        <v>104</v>
      </c>
      <c r="D31" s="88" t="s">
        <v>106</v>
      </c>
      <c r="E31" s="99"/>
      <c r="F31" s="80"/>
      <c r="G31" s="166" t="s">
        <v>447</v>
      </c>
      <c r="H31" s="21" t="str">
        <f>IF(A31=0,H30,INDEX(調査対象選定!A:A,MATCH(A31,調査対象選定!B:B,0)))</f>
        <v>○</v>
      </c>
      <c r="J31" s="19"/>
      <c r="K31" s="19"/>
      <c r="L31" s="19"/>
    </row>
    <row r="32" spans="1:12" s="21" customFormat="1" ht="26.4">
      <c r="A32" s="308"/>
      <c r="B32" s="41" t="s">
        <v>178</v>
      </c>
      <c r="C32" s="58" t="s">
        <v>104</v>
      </c>
      <c r="D32" s="89" t="s">
        <v>109</v>
      </c>
      <c r="E32" s="100"/>
      <c r="F32" s="78"/>
      <c r="G32" s="164"/>
      <c r="H32" s="21" t="str">
        <f>IF(A32=0,H31,INDEX(調査対象選定!A:A,MATCH(A32,調査対象選定!B:B,0)))</f>
        <v>○</v>
      </c>
      <c r="J32" s="19"/>
      <c r="K32" s="19"/>
      <c r="L32" s="19"/>
    </row>
    <row r="33" spans="1:12" s="21" customFormat="1" ht="26.4">
      <c r="A33" s="308"/>
      <c r="B33" s="41" t="s">
        <v>179</v>
      </c>
      <c r="C33" s="58" t="s">
        <v>104</v>
      </c>
      <c r="D33" s="89" t="s">
        <v>106</v>
      </c>
      <c r="E33" s="100"/>
      <c r="F33" s="78"/>
      <c r="G33" s="164"/>
      <c r="H33" s="21" t="str">
        <f>IF(A33=0,H32,INDEX(調査対象選定!A:A,MATCH(A33,調査対象選定!B:B,0)))</f>
        <v>○</v>
      </c>
      <c r="J33" s="19"/>
      <c r="K33" s="19"/>
      <c r="L33" s="19"/>
    </row>
    <row r="34" spans="1:12" s="21" customFormat="1" ht="26.4">
      <c r="A34" s="308"/>
      <c r="B34" s="137" t="s">
        <v>180</v>
      </c>
      <c r="C34" s="9" t="s">
        <v>104</v>
      </c>
      <c r="D34" s="90" t="s">
        <v>110</v>
      </c>
      <c r="E34" s="101"/>
      <c r="F34" s="81"/>
      <c r="G34" s="167"/>
      <c r="H34" s="21" t="str">
        <f>IF(A34=0,H33,INDEX(調査対象選定!A:A,MATCH(A34,調査対象選定!B:B,0)))</f>
        <v>○</v>
      </c>
      <c r="J34" s="19"/>
      <c r="K34" s="19"/>
      <c r="L34" s="19"/>
    </row>
    <row r="35" spans="1:12" s="21" customFormat="1" ht="26.4">
      <c r="A35" s="297" t="s">
        <v>103</v>
      </c>
      <c r="B35" s="32" t="s">
        <v>181</v>
      </c>
      <c r="C35" s="47" t="s">
        <v>104</v>
      </c>
      <c r="D35" s="91" t="s">
        <v>105</v>
      </c>
      <c r="E35" s="306"/>
      <c r="F35" s="77"/>
      <c r="G35" s="163" t="s">
        <v>447</v>
      </c>
      <c r="H35" s="21" t="str">
        <f>IF(A35=0,H34,INDEX(調査対象選定!A:A,MATCH(A35,調査対象選定!B:B,0)))</f>
        <v>○</v>
      </c>
      <c r="J35" s="19"/>
      <c r="K35" s="19"/>
      <c r="L35" s="19"/>
    </row>
    <row r="36" spans="1:12" s="21" customFormat="1" ht="66">
      <c r="A36" s="299"/>
      <c r="B36" s="138" t="s">
        <v>449</v>
      </c>
      <c r="C36" s="59" t="s">
        <v>104</v>
      </c>
      <c r="D36" s="92" t="s">
        <v>106</v>
      </c>
      <c r="E36" s="307"/>
      <c r="F36" s="79"/>
      <c r="G36" s="165"/>
      <c r="H36" s="21" t="str">
        <f>IF(A36=0,H35,INDEX(調査対象選定!A:A,MATCH(A36,調査対象選定!B:B,0)))</f>
        <v>○</v>
      </c>
      <c r="J36" s="19"/>
      <c r="K36" s="19"/>
      <c r="L36" s="19"/>
    </row>
    <row r="37" spans="1:12" s="21" customFormat="1" ht="26.4">
      <c r="A37" s="297" t="s">
        <v>408</v>
      </c>
      <c r="B37" s="45" t="s">
        <v>502</v>
      </c>
      <c r="C37" s="55" t="s">
        <v>9</v>
      </c>
      <c r="D37" s="192" t="s">
        <v>7</v>
      </c>
      <c r="E37" s="102"/>
      <c r="F37" s="77"/>
      <c r="G37" s="163"/>
      <c r="H37" s="21" t="str">
        <f>IF(A37=0,H36,INDEX(調査対象選定!A:A,MATCH(A37,調査対象選定!B:B,0)))</f>
        <v>○</v>
      </c>
      <c r="J37" s="19"/>
      <c r="K37" s="19"/>
      <c r="L37" s="19"/>
    </row>
    <row r="38" spans="1:12" s="21" customFormat="1" ht="26.4">
      <c r="A38" s="299"/>
      <c r="B38" s="138" t="s">
        <v>450</v>
      </c>
      <c r="C38" s="56" t="s">
        <v>9</v>
      </c>
      <c r="D38" s="197" t="s">
        <v>107</v>
      </c>
      <c r="E38" s="104"/>
      <c r="F38" s="79"/>
      <c r="G38" s="165"/>
      <c r="H38" s="21" t="str">
        <f>IF(A38=0,H37,INDEX(調査対象選定!A:A,MATCH(A38,調査対象選定!B:B,0)))</f>
        <v>○</v>
      </c>
      <c r="J38" s="19"/>
      <c r="K38" s="19"/>
      <c r="L38" s="19"/>
    </row>
    <row r="39" spans="1:12" s="21" customFormat="1" ht="92.4">
      <c r="A39" s="35" t="s">
        <v>18</v>
      </c>
      <c r="B39" s="135" t="s">
        <v>182</v>
      </c>
      <c r="C39" s="54" t="s">
        <v>9</v>
      </c>
      <c r="D39" s="87" t="s">
        <v>19</v>
      </c>
      <c r="E39" s="111"/>
      <c r="F39" s="82"/>
      <c r="G39" s="168"/>
      <c r="H39" s="21" t="str">
        <f>IF(A39=0,H38,INDEX(調査対象選定!A:A,MATCH(A39,調査対象選定!B:B,0)))</f>
        <v>○</v>
      </c>
      <c r="J39" s="19"/>
      <c r="K39" s="19"/>
      <c r="L39" s="19"/>
    </row>
    <row r="40" spans="1:12" s="21" customFormat="1" ht="79.2">
      <c r="A40" s="302" t="s">
        <v>524</v>
      </c>
      <c r="B40" s="206" t="s">
        <v>527</v>
      </c>
      <c r="C40" s="207" t="s">
        <v>54</v>
      </c>
      <c r="D40" s="84" t="s">
        <v>525</v>
      </c>
      <c r="E40" s="210" t="s">
        <v>529</v>
      </c>
      <c r="F40" s="77"/>
      <c r="G40" s="211"/>
      <c r="H40" s="21" t="str">
        <f>IF(A40=0,H39,INDEX(調査対象選定!A:A,MATCH(A40,調査対象選定!B:B,0)))</f>
        <v>○</v>
      </c>
      <c r="J40" s="19"/>
      <c r="K40" s="19"/>
      <c r="L40" s="19"/>
    </row>
    <row r="41" spans="1:12" s="21" customFormat="1" ht="26.4">
      <c r="A41" s="303"/>
      <c r="B41" s="204" t="s">
        <v>526</v>
      </c>
      <c r="C41" s="53" t="s">
        <v>54</v>
      </c>
      <c r="D41" s="205" t="s">
        <v>525</v>
      </c>
      <c r="E41" s="104"/>
      <c r="F41" s="208"/>
      <c r="G41" s="209"/>
      <c r="H41" s="21" t="str">
        <f>IF(A41=0,H40,INDEX(調査対象選定!A:A,MATCH(A41,調査対象選定!B:B,0)))</f>
        <v>○</v>
      </c>
      <c r="J41" s="19"/>
      <c r="K41" s="19"/>
      <c r="L41" s="19"/>
    </row>
    <row r="42" spans="1:12" s="21" customFormat="1" ht="52.8">
      <c r="A42" s="278" t="s">
        <v>409</v>
      </c>
      <c r="B42" s="45" t="s">
        <v>183</v>
      </c>
      <c r="C42" s="51" t="s">
        <v>9</v>
      </c>
      <c r="D42" s="192" t="s">
        <v>111</v>
      </c>
      <c r="E42" s="102"/>
      <c r="F42" s="77"/>
      <c r="G42" s="163"/>
      <c r="H42" s="21" t="str">
        <f>IF(A42=0,H39,INDEX(調査対象選定!A:A,MATCH(A42,調査対象選定!B:B,0)))</f>
        <v>○</v>
      </c>
      <c r="J42" s="19"/>
      <c r="K42" s="19"/>
      <c r="L42" s="19"/>
    </row>
    <row r="43" spans="1:12" s="21" customFormat="1" ht="52.8">
      <c r="A43" s="279"/>
      <c r="B43" s="132" t="s">
        <v>184</v>
      </c>
      <c r="C43" s="52" t="s">
        <v>9</v>
      </c>
      <c r="D43" s="193" t="s">
        <v>91</v>
      </c>
      <c r="E43" s="105"/>
      <c r="F43" s="78"/>
      <c r="G43" s="164"/>
      <c r="H43" s="21" t="str">
        <f>IF(A43=0,H42,INDEX(調査対象選定!A:A,MATCH(A43,調査対象選定!B:B,0)))</f>
        <v>○</v>
      </c>
      <c r="J43" s="19"/>
      <c r="K43" s="19"/>
      <c r="L43" s="19"/>
    </row>
    <row r="44" spans="1:12" s="21" customFormat="1" ht="39.6">
      <c r="A44" s="279"/>
      <c r="B44" s="132" t="s">
        <v>185</v>
      </c>
      <c r="C44" s="52" t="s">
        <v>9</v>
      </c>
      <c r="D44" s="193" t="s">
        <v>111</v>
      </c>
      <c r="E44" s="109"/>
      <c r="F44" s="78"/>
      <c r="G44" s="164"/>
      <c r="H44" s="21" t="str">
        <f>IF(A44=0,H43,INDEX(調査対象選定!A:A,MATCH(A44,調査対象選定!B:B,0)))</f>
        <v>○</v>
      </c>
      <c r="J44" s="19"/>
      <c r="K44" s="19"/>
      <c r="L44" s="19"/>
    </row>
    <row r="45" spans="1:12" s="21" customFormat="1" ht="92.4">
      <c r="A45" s="280"/>
      <c r="B45" s="138" t="s">
        <v>186</v>
      </c>
      <c r="C45" s="53" t="s">
        <v>9</v>
      </c>
      <c r="D45" s="197" t="s">
        <v>91</v>
      </c>
      <c r="E45" s="106"/>
      <c r="F45" s="79"/>
      <c r="G45" s="165"/>
      <c r="H45" s="21" t="str">
        <f>IF(A45=0,H44,INDEX(調査対象選定!A:A,MATCH(A45,調査対象選定!B:B,0)))</f>
        <v>○</v>
      </c>
      <c r="J45" s="19"/>
      <c r="K45" s="19"/>
      <c r="L45" s="19"/>
    </row>
    <row r="46" spans="1:12" s="21" customFormat="1" ht="52.8">
      <c r="A46" s="278" t="s">
        <v>113</v>
      </c>
      <c r="B46" s="45" t="s">
        <v>183</v>
      </c>
      <c r="C46" s="55" t="s">
        <v>92</v>
      </c>
      <c r="D46" s="192" t="s">
        <v>114</v>
      </c>
      <c r="E46" s="102"/>
      <c r="F46" s="77"/>
      <c r="G46" s="163"/>
      <c r="H46" s="21" t="str">
        <f>IF(A46=0,H45,INDEX(調査対象選定!A:A,MATCH(A46,調査対象選定!B:B,0)))</f>
        <v>○</v>
      </c>
      <c r="J46" s="19"/>
      <c r="K46" s="19"/>
      <c r="L46" s="19"/>
    </row>
    <row r="47" spans="1:12" s="21" customFormat="1" ht="39.6">
      <c r="A47" s="279"/>
      <c r="B47" s="132" t="s">
        <v>185</v>
      </c>
      <c r="C47" s="60" t="s">
        <v>92</v>
      </c>
      <c r="D47" s="193" t="s">
        <v>114</v>
      </c>
      <c r="E47" s="103"/>
      <c r="F47" s="78"/>
      <c r="G47" s="164"/>
      <c r="H47" s="21" t="str">
        <f>IF(A47=0,H46,INDEX(調査対象選定!A:A,MATCH(A47,調査対象選定!B:B,0)))</f>
        <v>○</v>
      </c>
      <c r="J47" s="19"/>
      <c r="K47" s="19"/>
      <c r="L47" s="19"/>
    </row>
    <row r="48" spans="1:12" s="21" customFormat="1" ht="92.4">
      <c r="A48" s="279"/>
      <c r="B48" s="132" t="s">
        <v>186</v>
      </c>
      <c r="C48" s="60" t="s">
        <v>92</v>
      </c>
      <c r="D48" s="193" t="s">
        <v>112</v>
      </c>
      <c r="E48" s="103"/>
      <c r="F48" s="78"/>
      <c r="G48" s="164"/>
      <c r="H48" s="21" t="str">
        <f>IF(A48=0,H47,INDEX(調査対象選定!A:A,MATCH(A48,調査対象選定!B:B,0)))</f>
        <v>○</v>
      </c>
      <c r="J48" s="19"/>
      <c r="K48" s="19"/>
      <c r="L48" s="19"/>
    </row>
    <row r="49" spans="1:12" s="21" customFormat="1" ht="26.4">
      <c r="A49" s="280"/>
      <c r="B49" s="138" t="s">
        <v>187</v>
      </c>
      <c r="C49" s="56" t="s">
        <v>92</v>
      </c>
      <c r="D49" s="197" t="s">
        <v>19</v>
      </c>
      <c r="E49" s="104"/>
      <c r="F49" s="79"/>
      <c r="G49" s="165"/>
      <c r="H49" s="21" t="str">
        <f>IF(A49=0,H48,INDEX(調査対象選定!A:A,MATCH(A49,調査対象選定!B:B,0)))</f>
        <v>○</v>
      </c>
      <c r="J49" s="19"/>
      <c r="K49" s="19"/>
      <c r="L49" s="19"/>
    </row>
    <row r="50" spans="1:12" s="21" customFormat="1" ht="52.8">
      <c r="A50" s="278" t="s">
        <v>410</v>
      </c>
      <c r="B50" s="45" t="s">
        <v>188</v>
      </c>
      <c r="C50" s="55" t="s">
        <v>92</v>
      </c>
      <c r="D50" s="192" t="s">
        <v>112</v>
      </c>
      <c r="E50" s="102"/>
      <c r="F50" s="77"/>
      <c r="G50" s="163"/>
      <c r="H50" s="21" t="str">
        <f>IF(A50=0,H49,INDEX(調査対象選定!A:A,MATCH(A50,調査対象選定!B:B,0)))</f>
        <v>○</v>
      </c>
      <c r="J50" s="19"/>
      <c r="K50" s="19"/>
      <c r="L50" s="19"/>
    </row>
    <row r="51" spans="1:12" s="21" customFormat="1" ht="39.6">
      <c r="A51" s="279"/>
      <c r="B51" s="139" t="s">
        <v>189</v>
      </c>
      <c r="C51" s="60" t="s">
        <v>92</v>
      </c>
      <c r="D51" s="193" t="s">
        <v>112</v>
      </c>
      <c r="E51" s="105"/>
      <c r="F51" s="78"/>
      <c r="G51" s="164"/>
      <c r="H51" s="21" t="str">
        <f>IF(A51=0,H50,INDEX(調査対象選定!A:A,MATCH(A51,調査対象選定!B:B,0)))</f>
        <v>○</v>
      </c>
      <c r="J51" s="19"/>
      <c r="K51" s="19"/>
      <c r="L51" s="19"/>
    </row>
    <row r="52" spans="1:12" s="21" customFormat="1" ht="39.6">
      <c r="A52" s="279"/>
      <c r="B52" s="153" t="s">
        <v>190</v>
      </c>
      <c r="C52" s="60" t="s">
        <v>92</v>
      </c>
      <c r="D52" s="193" t="s">
        <v>112</v>
      </c>
      <c r="E52" s="105"/>
      <c r="F52" s="78"/>
      <c r="G52" s="164"/>
      <c r="H52" s="21" t="str">
        <f>IF(A52=0,H51,INDEX(調査対象選定!A:A,MATCH(A52,調査対象選定!B:B,0)))</f>
        <v>○</v>
      </c>
      <c r="J52" s="19"/>
      <c r="K52" s="19"/>
      <c r="L52" s="19"/>
    </row>
    <row r="53" spans="1:12" s="21" customFormat="1" ht="66">
      <c r="A53" s="279"/>
      <c r="B53" s="139" t="s">
        <v>191</v>
      </c>
      <c r="C53" s="60" t="s">
        <v>92</v>
      </c>
      <c r="D53" s="193" t="s">
        <v>114</v>
      </c>
      <c r="E53" s="105"/>
      <c r="F53" s="78"/>
      <c r="G53" s="164"/>
      <c r="H53" s="21" t="str">
        <f>IF(A53=0,H52,INDEX(調査対象選定!A:A,MATCH(A53,調査対象選定!B:B,0)))</f>
        <v>○</v>
      </c>
      <c r="J53" s="19"/>
      <c r="K53" s="19"/>
      <c r="L53" s="19"/>
    </row>
    <row r="54" spans="1:12" s="21" customFormat="1" ht="39.6">
      <c r="A54" s="279"/>
      <c r="B54" s="139" t="s">
        <v>192</v>
      </c>
      <c r="C54" s="60" t="s">
        <v>92</v>
      </c>
      <c r="D54" s="193" t="s">
        <v>114</v>
      </c>
      <c r="E54" s="105"/>
      <c r="F54" s="78"/>
      <c r="G54" s="164"/>
      <c r="H54" s="21" t="str">
        <f>IF(A54=0,H53,INDEX(調査対象選定!A:A,MATCH(A54,調査対象選定!B:B,0)))</f>
        <v>○</v>
      </c>
      <c r="J54" s="19"/>
      <c r="K54" s="19"/>
      <c r="L54" s="19"/>
    </row>
    <row r="55" spans="1:12" s="21" customFormat="1" ht="39.6">
      <c r="A55" s="279"/>
      <c r="B55" s="139" t="s">
        <v>193</v>
      </c>
      <c r="C55" s="60" t="s">
        <v>92</v>
      </c>
      <c r="D55" s="193" t="s">
        <v>112</v>
      </c>
      <c r="E55" s="105"/>
      <c r="F55" s="78"/>
      <c r="G55" s="164"/>
      <c r="H55" s="21" t="str">
        <f>IF(A55=0,H54,INDEX(調査対象選定!A:A,MATCH(A55,調査対象選定!B:B,0)))</f>
        <v>○</v>
      </c>
      <c r="J55" s="19"/>
      <c r="K55" s="19"/>
      <c r="L55" s="19"/>
    </row>
    <row r="56" spans="1:12" s="21" customFormat="1" ht="52.8">
      <c r="A56" s="279"/>
      <c r="B56" s="139" t="s">
        <v>194</v>
      </c>
      <c r="C56" s="60" t="s">
        <v>92</v>
      </c>
      <c r="D56" s="193" t="s">
        <v>112</v>
      </c>
      <c r="E56" s="105"/>
      <c r="F56" s="78"/>
      <c r="G56" s="164"/>
      <c r="H56" s="21" t="str">
        <f>IF(A56=0,H55,INDEX(調査対象選定!A:A,MATCH(A56,調査対象選定!B:B,0)))</f>
        <v>○</v>
      </c>
      <c r="J56" s="19"/>
      <c r="K56" s="19"/>
      <c r="L56" s="19"/>
    </row>
    <row r="57" spans="1:12" s="21" customFormat="1" ht="52.8">
      <c r="A57" s="279"/>
      <c r="B57" s="139" t="s">
        <v>195</v>
      </c>
      <c r="C57" s="60" t="s">
        <v>92</v>
      </c>
      <c r="D57" s="193" t="s">
        <v>112</v>
      </c>
      <c r="E57" s="105"/>
      <c r="F57" s="78"/>
      <c r="G57" s="164"/>
      <c r="H57" s="21" t="str">
        <f>IF(A57=0,H56,INDEX(調査対象選定!A:A,MATCH(A57,調査対象選定!B:B,0)))</f>
        <v>○</v>
      </c>
      <c r="J57" s="19"/>
      <c r="K57" s="19"/>
      <c r="L57" s="19"/>
    </row>
    <row r="58" spans="1:12" s="21" customFormat="1" ht="52.8">
      <c r="A58" s="279"/>
      <c r="B58" s="139" t="s">
        <v>196</v>
      </c>
      <c r="C58" s="60" t="s">
        <v>92</v>
      </c>
      <c r="D58" s="193" t="s">
        <v>112</v>
      </c>
      <c r="E58" s="105"/>
      <c r="F58" s="78"/>
      <c r="G58" s="164"/>
      <c r="H58" s="21" t="str">
        <f>IF(A58=0,H57,INDEX(調査対象選定!A:A,MATCH(A58,調査対象選定!B:B,0)))</f>
        <v>○</v>
      </c>
      <c r="J58" s="19"/>
      <c r="K58" s="19"/>
      <c r="L58" s="19"/>
    </row>
    <row r="59" spans="1:12" s="21" customFormat="1" ht="39.6">
      <c r="A59" s="279"/>
      <c r="B59" s="139" t="s">
        <v>197</v>
      </c>
      <c r="C59" s="60" t="s">
        <v>92</v>
      </c>
      <c r="D59" s="193" t="s">
        <v>112</v>
      </c>
      <c r="E59" s="105"/>
      <c r="F59" s="78"/>
      <c r="G59" s="164"/>
      <c r="H59" s="21" t="str">
        <f>IF(A59=0,H58,INDEX(調査対象選定!A:A,MATCH(A59,調査対象選定!B:B,0)))</f>
        <v>○</v>
      </c>
      <c r="J59" s="19"/>
      <c r="K59" s="19"/>
      <c r="L59" s="19"/>
    </row>
    <row r="60" spans="1:12" s="21" customFormat="1" ht="39.6">
      <c r="A60" s="279"/>
      <c r="B60" s="139" t="s">
        <v>198</v>
      </c>
      <c r="C60" s="60" t="s">
        <v>92</v>
      </c>
      <c r="D60" s="193" t="s">
        <v>112</v>
      </c>
      <c r="E60" s="105"/>
      <c r="F60" s="78"/>
      <c r="G60" s="164"/>
      <c r="H60" s="21" t="str">
        <f>IF(A60=0,H59,INDEX(調査対象選定!A:A,MATCH(A60,調査対象選定!B:B,0)))</f>
        <v>○</v>
      </c>
      <c r="J60" s="19"/>
      <c r="K60" s="19"/>
      <c r="L60" s="19"/>
    </row>
    <row r="61" spans="1:12" s="21" customFormat="1" ht="36">
      <c r="A61" s="279"/>
      <c r="B61" s="139" t="s">
        <v>199</v>
      </c>
      <c r="C61" s="60" t="s">
        <v>92</v>
      </c>
      <c r="D61" s="193" t="s">
        <v>112</v>
      </c>
      <c r="E61" s="105" t="s">
        <v>115</v>
      </c>
      <c r="F61" s="78"/>
      <c r="G61" s="164"/>
      <c r="H61" s="21" t="str">
        <f>IF(A61=0,H60,INDEX(調査対象選定!A:A,MATCH(A61,調査対象選定!B:B,0)))</f>
        <v>○</v>
      </c>
      <c r="J61" s="19"/>
      <c r="K61" s="19"/>
      <c r="L61" s="19"/>
    </row>
    <row r="62" spans="1:12" s="21" customFormat="1" ht="26.4">
      <c r="A62" s="279"/>
      <c r="B62" s="139" t="s">
        <v>200</v>
      </c>
      <c r="C62" s="60" t="s">
        <v>92</v>
      </c>
      <c r="D62" s="193" t="s">
        <v>19</v>
      </c>
      <c r="E62" s="105"/>
      <c r="F62" s="78"/>
      <c r="G62" s="164"/>
      <c r="H62" s="21" t="str">
        <f>IF(A62=0,H61,INDEX(調査対象選定!A:A,MATCH(A62,調査対象選定!B:B,0)))</f>
        <v>○</v>
      </c>
      <c r="J62" s="19"/>
      <c r="K62" s="19"/>
      <c r="L62" s="19"/>
    </row>
    <row r="63" spans="1:12" s="21" customFormat="1" ht="39.6">
      <c r="A63" s="280"/>
      <c r="B63" s="46" t="s">
        <v>201</v>
      </c>
      <c r="C63" s="56" t="s">
        <v>92</v>
      </c>
      <c r="D63" s="197" t="s">
        <v>19</v>
      </c>
      <c r="E63" s="106"/>
      <c r="F63" s="79"/>
      <c r="G63" s="165"/>
      <c r="H63" s="21" t="str">
        <f>IF(A63=0,H62,INDEX(調査対象選定!A:A,MATCH(A63,調査対象選定!B:B,0)))</f>
        <v>○</v>
      </c>
      <c r="J63" s="19"/>
      <c r="K63" s="19"/>
      <c r="L63" s="19"/>
    </row>
    <row r="64" spans="1:12" s="22" customFormat="1" ht="52.8">
      <c r="A64" s="287" t="s">
        <v>116</v>
      </c>
      <c r="B64" s="45" t="s">
        <v>188</v>
      </c>
      <c r="C64" s="55" t="s">
        <v>92</v>
      </c>
      <c r="D64" s="192" t="s">
        <v>112</v>
      </c>
      <c r="E64" s="102"/>
      <c r="F64" s="77"/>
      <c r="G64" s="163"/>
      <c r="H64" s="21" t="str">
        <f>IF(A64=0,H63,INDEX(調査対象選定!A:A,MATCH(A64,調査対象選定!B:B,0)))</f>
        <v>○</v>
      </c>
      <c r="J64" s="19"/>
      <c r="K64" s="19"/>
      <c r="L64" s="19"/>
    </row>
    <row r="65" spans="1:12" s="22" customFormat="1" ht="39.6">
      <c r="A65" s="288"/>
      <c r="B65" s="139" t="s">
        <v>189</v>
      </c>
      <c r="C65" s="60" t="s">
        <v>92</v>
      </c>
      <c r="D65" s="193" t="s">
        <v>112</v>
      </c>
      <c r="E65" s="105"/>
      <c r="F65" s="78"/>
      <c r="G65" s="164"/>
      <c r="H65" s="21" t="str">
        <f>IF(A65=0,H64,INDEX(調査対象選定!A:A,MATCH(A65,調査対象選定!B:B,0)))</f>
        <v>○</v>
      </c>
      <c r="J65" s="19"/>
      <c r="K65" s="19"/>
      <c r="L65" s="19"/>
    </row>
    <row r="66" spans="1:12" s="22" customFormat="1" ht="39.6">
      <c r="A66" s="288"/>
      <c r="B66" s="153" t="s">
        <v>190</v>
      </c>
      <c r="C66" s="60" t="s">
        <v>92</v>
      </c>
      <c r="D66" s="193" t="s">
        <v>112</v>
      </c>
      <c r="E66" s="105"/>
      <c r="F66" s="78"/>
      <c r="G66" s="164"/>
      <c r="H66" s="21" t="str">
        <f>IF(A66=0,H65,INDEX(調査対象選定!A:A,MATCH(A66,調査対象選定!B:B,0)))</f>
        <v>○</v>
      </c>
      <c r="J66" s="19"/>
      <c r="K66" s="19"/>
      <c r="L66" s="19"/>
    </row>
    <row r="67" spans="1:12" s="22" customFormat="1" ht="39.6">
      <c r="A67" s="288"/>
      <c r="B67" s="139" t="s">
        <v>192</v>
      </c>
      <c r="C67" s="60" t="s">
        <v>92</v>
      </c>
      <c r="D67" s="193" t="s">
        <v>114</v>
      </c>
      <c r="E67" s="105"/>
      <c r="F67" s="78"/>
      <c r="G67" s="164"/>
      <c r="H67" s="21" t="str">
        <f>IF(A67=0,H66,INDEX(調査対象選定!A:A,MATCH(A67,調査対象選定!B:B,0)))</f>
        <v>○</v>
      </c>
      <c r="J67" s="19"/>
      <c r="K67" s="19"/>
      <c r="L67" s="19"/>
    </row>
    <row r="68" spans="1:12" s="22" customFormat="1" ht="39.6">
      <c r="A68" s="288"/>
      <c r="B68" s="139" t="s">
        <v>193</v>
      </c>
      <c r="C68" s="60" t="s">
        <v>92</v>
      </c>
      <c r="D68" s="193" t="s">
        <v>112</v>
      </c>
      <c r="E68" s="105"/>
      <c r="F68" s="78"/>
      <c r="G68" s="164"/>
      <c r="H68" s="21" t="str">
        <f>IF(A68=0,H67,INDEX(調査対象選定!A:A,MATCH(A68,調査対象選定!B:B,0)))</f>
        <v>○</v>
      </c>
      <c r="J68" s="19"/>
      <c r="K68" s="19"/>
      <c r="L68" s="19"/>
    </row>
    <row r="69" spans="1:12" s="22" customFormat="1" ht="52.8">
      <c r="A69" s="288"/>
      <c r="B69" s="139" t="s">
        <v>194</v>
      </c>
      <c r="C69" s="60" t="s">
        <v>92</v>
      </c>
      <c r="D69" s="193" t="s">
        <v>112</v>
      </c>
      <c r="E69" s="105"/>
      <c r="F69" s="78"/>
      <c r="G69" s="164"/>
      <c r="H69" s="21" t="str">
        <f>IF(A69=0,H68,INDEX(調査対象選定!A:A,MATCH(A69,調査対象選定!B:B,0)))</f>
        <v>○</v>
      </c>
      <c r="J69" s="19"/>
      <c r="K69" s="19"/>
      <c r="L69" s="19"/>
    </row>
    <row r="70" spans="1:12" s="22" customFormat="1" ht="52.8">
      <c r="A70" s="288"/>
      <c r="B70" s="139" t="s">
        <v>202</v>
      </c>
      <c r="C70" s="60" t="s">
        <v>92</v>
      </c>
      <c r="D70" s="193" t="s">
        <v>112</v>
      </c>
      <c r="E70" s="105"/>
      <c r="F70" s="78"/>
      <c r="G70" s="164"/>
      <c r="H70" s="21" t="str">
        <f>IF(A70=0,H69,INDEX(調査対象選定!A:A,MATCH(A70,調査対象選定!B:B,0)))</f>
        <v>○</v>
      </c>
      <c r="J70" s="19"/>
      <c r="K70" s="19"/>
      <c r="L70" s="19"/>
    </row>
    <row r="71" spans="1:12" s="22" customFormat="1" ht="52.8">
      <c r="A71" s="288"/>
      <c r="B71" s="139" t="s">
        <v>196</v>
      </c>
      <c r="C71" s="60" t="s">
        <v>92</v>
      </c>
      <c r="D71" s="193" t="s">
        <v>112</v>
      </c>
      <c r="E71" s="105"/>
      <c r="F71" s="78"/>
      <c r="G71" s="164"/>
      <c r="H71" s="21" t="str">
        <f>IF(A71=0,H70,INDEX(調査対象選定!A:A,MATCH(A71,調査対象選定!B:B,0)))</f>
        <v>○</v>
      </c>
      <c r="J71" s="19"/>
      <c r="K71" s="19"/>
      <c r="L71" s="19"/>
    </row>
    <row r="72" spans="1:12" s="22" customFormat="1" ht="39.6">
      <c r="A72" s="288"/>
      <c r="B72" s="139" t="s">
        <v>197</v>
      </c>
      <c r="C72" s="60" t="s">
        <v>92</v>
      </c>
      <c r="D72" s="193" t="s">
        <v>112</v>
      </c>
      <c r="E72" s="105"/>
      <c r="F72" s="78"/>
      <c r="G72" s="164"/>
      <c r="H72" s="21" t="str">
        <f>IF(A72=0,H71,INDEX(調査対象選定!A:A,MATCH(A72,調査対象選定!B:B,0)))</f>
        <v>○</v>
      </c>
      <c r="J72" s="19"/>
      <c r="K72" s="19"/>
      <c r="L72" s="19"/>
    </row>
    <row r="73" spans="1:12" s="21" customFormat="1" ht="39.6">
      <c r="A73" s="288"/>
      <c r="B73" s="139" t="s">
        <v>198</v>
      </c>
      <c r="C73" s="60" t="s">
        <v>92</v>
      </c>
      <c r="D73" s="193" t="s">
        <v>112</v>
      </c>
      <c r="E73" s="105"/>
      <c r="F73" s="78"/>
      <c r="G73" s="164"/>
      <c r="H73" s="21" t="str">
        <f>IF(A73=0,H72,INDEX(調査対象選定!A:A,MATCH(A73,調査対象選定!B:B,0)))</f>
        <v>○</v>
      </c>
      <c r="J73" s="19"/>
      <c r="K73" s="19"/>
      <c r="L73" s="19"/>
    </row>
    <row r="74" spans="1:12" s="22" customFormat="1" ht="36">
      <c r="A74" s="288"/>
      <c r="B74" s="139" t="s">
        <v>199</v>
      </c>
      <c r="C74" s="60" t="s">
        <v>92</v>
      </c>
      <c r="D74" s="193" t="s">
        <v>112</v>
      </c>
      <c r="E74" s="105" t="s">
        <v>115</v>
      </c>
      <c r="F74" s="78"/>
      <c r="G74" s="164"/>
      <c r="H74" s="21" t="str">
        <f>IF(A74=0,H73,INDEX(調査対象選定!A:A,MATCH(A74,調査対象選定!B:B,0)))</f>
        <v>○</v>
      </c>
      <c r="J74" s="19"/>
      <c r="K74" s="19"/>
      <c r="L74" s="19"/>
    </row>
    <row r="75" spans="1:12" s="22" customFormat="1" ht="26.4">
      <c r="A75" s="288"/>
      <c r="B75" s="139" t="s">
        <v>200</v>
      </c>
      <c r="C75" s="60" t="s">
        <v>92</v>
      </c>
      <c r="D75" s="193" t="s">
        <v>19</v>
      </c>
      <c r="E75" s="105"/>
      <c r="F75" s="78"/>
      <c r="G75" s="164"/>
      <c r="H75" s="21" t="str">
        <f>IF(A75=0,H74,INDEX(調査対象選定!A:A,MATCH(A75,調査対象選定!B:B,0)))</f>
        <v>○</v>
      </c>
      <c r="J75" s="19"/>
      <c r="K75" s="19"/>
      <c r="L75" s="19"/>
    </row>
    <row r="76" spans="1:12" s="22" customFormat="1" ht="39.6">
      <c r="A76" s="289"/>
      <c r="B76" s="46" t="s">
        <v>203</v>
      </c>
      <c r="C76" s="56" t="s">
        <v>92</v>
      </c>
      <c r="D76" s="197" t="s">
        <v>19</v>
      </c>
      <c r="E76" s="106"/>
      <c r="F76" s="79"/>
      <c r="G76" s="165"/>
      <c r="H76" s="21" t="str">
        <f>IF(A76=0,H75,INDEX(調査対象選定!A:A,MATCH(A76,調査対象選定!B:B,0)))</f>
        <v>○</v>
      </c>
      <c r="J76" s="19"/>
      <c r="K76" s="19"/>
      <c r="L76" s="19"/>
    </row>
    <row r="77" spans="1:12" s="21" customFormat="1" ht="26.4">
      <c r="A77" s="278" t="s">
        <v>0</v>
      </c>
      <c r="B77" s="45" t="s">
        <v>204</v>
      </c>
      <c r="C77" s="51" t="s">
        <v>9</v>
      </c>
      <c r="D77" s="192" t="s">
        <v>6</v>
      </c>
      <c r="E77" s="102"/>
      <c r="F77" s="77"/>
      <c r="G77" s="163"/>
      <c r="H77" s="21" t="str">
        <f>IF(A77=0,H76,INDEX(調査対象選定!A:A,MATCH(A77,調査対象選定!B:B,0)))</f>
        <v>○</v>
      </c>
      <c r="J77" s="19"/>
      <c r="K77" s="19"/>
      <c r="L77" s="19"/>
    </row>
    <row r="78" spans="1:12" s="21" customFormat="1" ht="26.4">
      <c r="A78" s="279"/>
      <c r="B78" s="139" t="s">
        <v>205</v>
      </c>
      <c r="C78" s="52" t="s">
        <v>9</v>
      </c>
      <c r="D78" s="193" t="s">
        <v>4</v>
      </c>
      <c r="E78" s="105"/>
      <c r="F78" s="78"/>
      <c r="G78" s="164"/>
      <c r="H78" s="21" t="str">
        <f>IF(A78=0,H77,INDEX(調査対象選定!A:A,MATCH(A78,調査対象選定!B:B,0)))</f>
        <v>○</v>
      </c>
      <c r="J78" s="19"/>
      <c r="K78" s="19"/>
      <c r="L78" s="19"/>
    </row>
    <row r="79" spans="1:12" s="21" customFormat="1" ht="39.6">
      <c r="A79" s="279"/>
      <c r="B79" s="139" t="s">
        <v>206</v>
      </c>
      <c r="C79" s="52" t="s">
        <v>9</v>
      </c>
      <c r="D79" s="193" t="s">
        <v>19</v>
      </c>
      <c r="E79" s="105"/>
      <c r="F79" s="78"/>
      <c r="G79" s="164"/>
      <c r="H79" s="21" t="str">
        <f>IF(A79=0,H78,INDEX(調査対象選定!A:A,MATCH(A79,調査対象選定!B:B,0)))</f>
        <v>○</v>
      </c>
      <c r="J79" s="19"/>
      <c r="K79" s="19"/>
      <c r="L79" s="19"/>
    </row>
    <row r="80" spans="1:12" s="21" customFormat="1" ht="26.4">
      <c r="A80" s="279"/>
      <c r="B80" s="139" t="s">
        <v>207</v>
      </c>
      <c r="C80" s="52" t="s">
        <v>9</v>
      </c>
      <c r="D80" s="193" t="s">
        <v>4</v>
      </c>
      <c r="E80" s="105"/>
      <c r="F80" s="78"/>
      <c r="G80" s="164"/>
      <c r="H80" s="21" t="str">
        <f>IF(A80=0,H79,INDEX(調査対象選定!A:A,MATCH(A80,調査対象選定!B:B,0)))</f>
        <v>○</v>
      </c>
      <c r="J80" s="19"/>
      <c r="K80" s="19"/>
      <c r="L80" s="19"/>
    </row>
    <row r="81" spans="1:12" s="21" customFormat="1" ht="26.4">
      <c r="A81" s="279"/>
      <c r="B81" s="139" t="s">
        <v>208</v>
      </c>
      <c r="C81" s="52" t="s">
        <v>9</v>
      </c>
      <c r="D81" s="193" t="s">
        <v>27</v>
      </c>
      <c r="E81" s="105"/>
      <c r="F81" s="78"/>
      <c r="G81" s="164"/>
      <c r="H81" s="21" t="str">
        <f>IF(A81=0,H80,INDEX(調査対象選定!A:A,MATCH(A81,調査対象選定!B:B,0)))</f>
        <v>○</v>
      </c>
      <c r="J81" s="19"/>
      <c r="K81" s="19"/>
      <c r="L81" s="19"/>
    </row>
    <row r="82" spans="1:12" s="21" customFormat="1" ht="26.4">
      <c r="A82" s="279"/>
      <c r="B82" s="139" t="s">
        <v>209</v>
      </c>
      <c r="C82" s="52" t="s">
        <v>9</v>
      </c>
      <c r="D82" s="193" t="s">
        <v>27</v>
      </c>
      <c r="E82" s="105"/>
      <c r="F82" s="78"/>
      <c r="G82" s="164"/>
      <c r="H82" s="21" t="str">
        <f>IF(A82=0,H81,INDEX(調査対象選定!A:A,MATCH(A82,調査対象選定!B:B,0)))</f>
        <v>○</v>
      </c>
      <c r="J82" s="19"/>
      <c r="K82" s="19"/>
      <c r="L82" s="19"/>
    </row>
    <row r="83" spans="1:12" s="21" customFormat="1" ht="39.6">
      <c r="A83" s="279"/>
      <c r="B83" s="139" t="s">
        <v>210</v>
      </c>
      <c r="C83" s="52" t="s">
        <v>9</v>
      </c>
      <c r="D83" s="193" t="s">
        <v>27</v>
      </c>
      <c r="E83" s="105"/>
      <c r="F83" s="78"/>
      <c r="G83" s="164"/>
      <c r="H83" s="21" t="str">
        <f>IF(A83=0,H82,INDEX(調査対象選定!A:A,MATCH(A83,調査対象選定!B:B,0)))</f>
        <v>○</v>
      </c>
      <c r="J83" s="19"/>
      <c r="K83" s="19"/>
      <c r="L83" s="19"/>
    </row>
    <row r="84" spans="1:12" s="21" customFormat="1" ht="26.4">
      <c r="A84" s="279"/>
      <c r="B84" s="139" t="s">
        <v>211</v>
      </c>
      <c r="C84" s="52" t="s">
        <v>9</v>
      </c>
      <c r="D84" s="193" t="s">
        <v>4</v>
      </c>
      <c r="E84" s="105"/>
      <c r="F84" s="78"/>
      <c r="G84" s="164"/>
      <c r="H84" s="21" t="str">
        <f>IF(A84=0,H83,INDEX(調査対象選定!A:A,MATCH(A84,調査対象選定!B:B,0)))</f>
        <v>○</v>
      </c>
      <c r="J84" s="19"/>
      <c r="K84" s="19"/>
      <c r="L84" s="19"/>
    </row>
    <row r="85" spans="1:12" s="21" customFormat="1" ht="26.4">
      <c r="A85" s="279"/>
      <c r="B85" s="139" t="s">
        <v>212</v>
      </c>
      <c r="C85" s="52" t="s">
        <v>9</v>
      </c>
      <c r="D85" s="193" t="s">
        <v>22</v>
      </c>
      <c r="E85" s="105"/>
      <c r="F85" s="78"/>
      <c r="G85" s="164"/>
      <c r="H85" s="21" t="str">
        <f>IF(A85=0,H84,INDEX(調査対象選定!A:A,MATCH(A85,調査対象選定!B:B,0)))</f>
        <v>○</v>
      </c>
      <c r="J85" s="19"/>
      <c r="K85" s="19"/>
      <c r="L85" s="19"/>
    </row>
    <row r="86" spans="1:12" s="21" customFormat="1" ht="39.6">
      <c r="A86" s="279"/>
      <c r="B86" s="139" t="s">
        <v>213</v>
      </c>
      <c r="C86" s="52" t="s">
        <v>9</v>
      </c>
      <c r="D86" s="193" t="s">
        <v>22</v>
      </c>
      <c r="E86" s="105"/>
      <c r="F86" s="78"/>
      <c r="G86" s="164"/>
      <c r="H86" s="21" t="str">
        <f>IF(A86=0,H85,INDEX(調査対象選定!A:A,MATCH(A86,調査対象選定!B:B,0)))</f>
        <v>○</v>
      </c>
      <c r="J86" s="19"/>
      <c r="K86" s="19"/>
      <c r="L86" s="19"/>
    </row>
    <row r="87" spans="1:12" s="21" customFormat="1" ht="39.6">
      <c r="A87" s="279"/>
      <c r="B87" s="139" t="s">
        <v>214</v>
      </c>
      <c r="C87" s="52" t="s">
        <v>9</v>
      </c>
      <c r="D87" s="193" t="s">
        <v>22</v>
      </c>
      <c r="E87" s="105"/>
      <c r="F87" s="78"/>
      <c r="G87" s="164"/>
      <c r="H87" s="21" t="str">
        <f>IF(A87=0,H86,INDEX(調査対象選定!A:A,MATCH(A87,調査対象選定!B:B,0)))</f>
        <v>○</v>
      </c>
      <c r="J87" s="19"/>
      <c r="K87" s="19"/>
      <c r="L87" s="19"/>
    </row>
    <row r="88" spans="1:12" s="21" customFormat="1" ht="26.4">
      <c r="A88" s="280"/>
      <c r="B88" s="46" t="s">
        <v>215</v>
      </c>
      <c r="C88" s="53" t="s">
        <v>9</v>
      </c>
      <c r="D88" s="197" t="s">
        <v>20</v>
      </c>
      <c r="E88" s="106"/>
      <c r="F88" s="79"/>
      <c r="G88" s="165"/>
      <c r="H88" s="21" t="str">
        <f>IF(A88=0,H87,INDEX(調査対象選定!A:A,MATCH(A88,調査対象選定!B:B,0)))</f>
        <v>○</v>
      </c>
      <c r="J88" s="19"/>
      <c r="K88" s="19"/>
      <c r="L88" s="19"/>
    </row>
    <row r="89" spans="1:12" s="21" customFormat="1" ht="26.4">
      <c r="A89" s="279" t="s">
        <v>23</v>
      </c>
      <c r="B89" s="130" t="s">
        <v>216</v>
      </c>
      <c r="C89" s="49" t="s">
        <v>9</v>
      </c>
      <c r="D89" s="85" t="s">
        <v>19</v>
      </c>
      <c r="E89" s="103"/>
      <c r="F89" s="80"/>
      <c r="G89" s="166"/>
      <c r="H89" s="21" t="str">
        <f>IF(A89=0,H88,INDEX(調査対象選定!A:A,MATCH(A89,調査対象選定!B:B,0)))</f>
        <v>○</v>
      </c>
      <c r="I89" s="23"/>
      <c r="J89" s="19"/>
      <c r="K89" s="19"/>
      <c r="L89" s="19"/>
    </row>
    <row r="90" spans="1:12" s="21" customFormat="1" ht="26.4">
      <c r="A90" s="279"/>
      <c r="B90" s="133" t="s">
        <v>217</v>
      </c>
      <c r="C90" s="50" t="s">
        <v>9</v>
      </c>
      <c r="D90" s="86" t="s">
        <v>15</v>
      </c>
      <c r="E90" s="109"/>
      <c r="F90" s="81"/>
      <c r="G90" s="167"/>
      <c r="H90" s="21" t="str">
        <f>IF(A90=0,H89,INDEX(調査対象選定!A:A,MATCH(A90,調査対象選定!B:B,0)))</f>
        <v>○</v>
      </c>
      <c r="I90" s="23"/>
      <c r="J90" s="19"/>
      <c r="K90" s="19"/>
      <c r="L90" s="19"/>
    </row>
    <row r="91" spans="1:12" s="21" customFormat="1" ht="26.4">
      <c r="A91" s="278" t="s">
        <v>31</v>
      </c>
      <c r="B91" s="45" t="s">
        <v>218</v>
      </c>
      <c r="C91" s="51" t="s">
        <v>9</v>
      </c>
      <c r="D91" s="192" t="s">
        <v>30</v>
      </c>
      <c r="E91" s="102"/>
      <c r="F91" s="77"/>
      <c r="G91" s="163"/>
      <c r="H91" s="21" t="str">
        <f>IF(A91=0,H90,INDEX(調査対象選定!A:A,MATCH(A91,調査対象選定!B:B,0)))</f>
        <v>○</v>
      </c>
      <c r="J91" s="19"/>
      <c r="K91" s="19"/>
      <c r="L91" s="19"/>
    </row>
    <row r="92" spans="1:12" s="21" customFormat="1" ht="26.4">
      <c r="A92" s="280"/>
      <c r="B92" s="46" t="s">
        <v>219</v>
      </c>
      <c r="C92" s="53" t="s">
        <v>9</v>
      </c>
      <c r="D92" s="197" t="s">
        <v>32</v>
      </c>
      <c r="E92" s="106"/>
      <c r="F92" s="79"/>
      <c r="G92" s="165"/>
      <c r="H92" s="21" t="str">
        <f>IF(A92=0,H91,INDEX(調査対象選定!A:A,MATCH(A92,調査対象選定!B:B,0)))</f>
        <v>○</v>
      </c>
      <c r="J92" s="19"/>
      <c r="K92" s="19"/>
      <c r="L92" s="19"/>
    </row>
    <row r="93" spans="1:12" s="21" customFormat="1" ht="26.4">
      <c r="A93" s="279" t="s">
        <v>28</v>
      </c>
      <c r="B93" s="132" t="s">
        <v>220</v>
      </c>
      <c r="C93" s="49" t="s">
        <v>9</v>
      </c>
      <c r="D93" s="85" t="s">
        <v>30</v>
      </c>
      <c r="E93" s="103"/>
      <c r="F93" s="80"/>
      <c r="G93" s="166"/>
      <c r="H93" s="21" t="str">
        <f>IF(A93=0,H92,INDEX(調査対象選定!A:A,MATCH(A93,調査対象選定!B:B,0)))</f>
        <v>○</v>
      </c>
      <c r="I93" s="23"/>
      <c r="J93" s="19"/>
      <c r="K93" s="19"/>
      <c r="L93" s="19"/>
    </row>
    <row r="94" spans="1:12" s="21" customFormat="1" ht="26.4">
      <c r="A94" s="279"/>
      <c r="B94" s="133" t="s">
        <v>221</v>
      </c>
      <c r="C94" s="50" t="s">
        <v>9</v>
      </c>
      <c r="D94" s="86" t="s">
        <v>24</v>
      </c>
      <c r="E94" s="109"/>
      <c r="F94" s="81"/>
      <c r="G94" s="167"/>
      <c r="H94" s="21" t="str">
        <f>IF(A94=0,H93,INDEX(調査対象選定!A:A,MATCH(A94,調査対象選定!B:B,0)))</f>
        <v>○</v>
      </c>
      <c r="J94" s="19"/>
      <c r="K94" s="19"/>
      <c r="L94" s="19"/>
    </row>
    <row r="95" spans="1:12" s="21" customFormat="1" ht="26.4">
      <c r="A95" s="278" t="s">
        <v>33</v>
      </c>
      <c r="B95" s="45" t="s">
        <v>222</v>
      </c>
      <c r="C95" s="51" t="s">
        <v>9</v>
      </c>
      <c r="D95" s="192" t="s">
        <v>19</v>
      </c>
      <c r="E95" s="102"/>
      <c r="F95" s="77"/>
      <c r="G95" s="163"/>
      <c r="H95" s="21" t="str">
        <f>IF(A95=0,H94,INDEX(調査対象選定!A:A,MATCH(A95,調査対象選定!B:B,0)))</f>
        <v>○</v>
      </c>
      <c r="J95" s="19"/>
      <c r="K95" s="19"/>
      <c r="L95" s="19"/>
    </row>
    <row r="96" spans="1:12" s="21" customFormat="1" ht="39.6">
      <c r="A96" s="279"/>
      <c r="B96" s="132" t="s">
        <v>223</v>
      </c>
      <c r="C96" s="52" t="s">
        <v>9</v>
      </c>
      <c r="D96" s="193" t="s">
        <v>19</v>
      </c>
      <c r="E96" s="103"/>
      <c r="F96" s="78"/>
      <c r="G96" s="164"/>
      <c r="H96" s="21" t="str">
        <f>IF(A96=0,H95,INDEX(調査対象選定!A:A,MATCH(A96,調査対象選定!B:B,0)))</f>
        <v>○</v>
      </c>
      <c r="J96" s="19"/>
      <c r="K96" s="19"/>
      <c r="L96" s="19"/>
    </row>
    <row r="97" spans="1:12" s="21" customFormat="1" ht="52.8">
      <c r="A97" s="279"/>
      <c r="B97" s="132" t="s">
        <v>224</v>
      </c>
      <c r="C97" s="52" t="s">
        <v>9</v>
      </c>
      <c r="D97" s="193" t="s">
        <v>19</v>
      </c>
      <c r="E97" s="103"/>
      <c r="F97" s="78"/>
      <c r="G97" s="164"/>
      <c r="H97" s="21" t="str">
        <f>IF(A97=0,H96,INDEX(調査対象選定!A:A,MATCH(A97,調査対象選定!B:B,0)))</f>
        <v>○</v>
      </c>
      <c r="J97" s="19"/>
      <c r="K97" s="19"/>
      <c r="L97" s="19"/>
    </row>
    <row r="98" spans="1:12" s="21" customFormat="1" ht="26.4">
      <c r="A98" s="279"/>
      <c r="B98" s="132" t="s">
        <v>225</v>
      </c>
      <c r="C98" s="52" t="s">
        <v>9</v>
      </c>
      <c r="D98" s="193" t="s">
        <v>19</v>
      </c>
      <c r="E98" s="103"/>
      <c r="F98" s="78"/>
      <c r="G98" s="164"/>
      <c r="H98" s="21" t="str">
        <f>IF(A98=0,H97,INDEX(調査対象選定!A:A,MATCH(A98,調査対象選定!B:B,0)))</f>
        <v>○</v>
      </c>
      <c r="J98" s="19"/>
      <c r="K98" s="19"/>
      <c r="L98" s="19"/>
    </row>
    <row r="99" spans="1:12" s="21" customFormat="1" ht="39.6">
      <c r="A99" s="279"/>
      <c r="B99" s="132" t="s">
        <v>226</v>
      </c>
      <c r="C99" s="52" t="s">
        <v>9</v>
      </c>
      <c r="D99" s="193" t="s">
        <v>19</v>
      </c>
      <c r="E99" s="103"/>
      <c r="F99" s="78"/>
      <c r="G99" s="164"/>
      <c r="H99" s="21" t="str">
        <f>IF(A99=0,H98,INDEX(調査対象選定!A:A,MATCH(A99,調査対象選定!B:B,0)))</f>
        <v>○</v>
      </c>
      <c r="J99" s="19"/>
      <c r="K99" s="19"/>
      <c r="L99" s="19"/>
    </row>
    <row r="100" spans="1:12" s="21" customFormat="1" ht="26.4">
      <c r="A100" s="279"/>
      <c r="B100" s="132" t="s">
        <v>227</v>
      </c>
      <c r="C100" s="52" t="s">
        <v>9</v>
      </c>
      <c r="D100" s="193" t="s">
        <v>19</v>
      </c>
      <c r="E100" s="103"/>
      <c r="F100" s="78"/>
      <c r="G100" s="164"/>
      <c r="H100" s="21" t="str">
        <f>IF(A100=0,H99,INDEX(調査対象選定!A:A,MATCH(A100,調査対象選定!B:B,0)))</f>
        <v>○</v>
      </c>
      <c r="J100" s="19"/>
      <c r="K100" s="19"/>
      <c r="L100" s="19"/>
    </row>
    <row r="101" spans="1:12" s="21" customFormat="1" ht="26.4">
      <c r="A101" s="279"/>
      <c r="B101" s="132" t="s">
        <v>228</v>
      </c>
      <c r="C101" s="52" t="s">
        <v>9</v>
      </c>
      <c r="D101" s="193" t="s">
        <v>19</v>
      </c>
      <c r="E101" s="103"/>
      <c r="F101" s="78"/>
      <c r="G101" s="164"/>
      <c r="H101" s="21" t="str">
        <f>IF(A101=0,H100,INDEX(調査対象選定!A:A,MATCH(A101,調査対象選定!B:B,0)))</f>
        <v>○</v>
      </c>
      <c r="J101" s="19"/>
      <c r="K101" s="19"/>
      <c r="L101" s="19"/>
    </row>
    <row r="102" spans="1:12" s="21" customFormat="1" ht="26.4">
      <c r="A102" s="279"/>
      <c r="B102" s="132" t="s">
        <v>229</v>
      </c>
      <c r="C102" s="52" t="s">
        <v>9</v>
      </c>
      <c r="D102" s="193" t="s">
        <v>19</v>
      </c>
      <c r="E102" s="103"/>
      <c r="F102" s="78"/>
      <c r="G102" s="164"/>
      <c r="H102" s="21" t="str">
        <f>IF(A102=0,H101,INDEX(調査対象選定!A:A,MATCH(A102,調査対象選定!B:B,0)))</f>
        <v>○</v>
      </c>
      <c r="J102" s="19"/>
      <c r="K102" s="19"/>
      <c r="L102" s="19"/>
    </row>
    <row r="103" spans="1:12" s="21" customFormat="1" ht="39.6">
      <c r="A103" s="279"/>
      <c r="B103" s="132" t="s">
        <v>230</v>
      </c>
      <c r="C103" s="52" t="s">
        <v>9</v>
      </c>
      <c r="D103" s="193" t="s">
        <v>19</v>
      </c>
      <c r="E103" s="103"/>
      <c r="F103" s="78"/>
      <c r="G103" s="164"/>
      <c r="H103" s="21" t="str">
        <f>IF(A103=0,H102,INDEX(調査対象選定!A:A,MATCH(A103,調査対象選定!B:B,0)))</f>
        <v>○</v>
      </c>
      <c r="J103" s="19"/>
      <c r="K103" s="19"/>
      <c r="L103" s="19"/>
    </row>
    <row r="104" spans="1:12" s="21" customFormat="1" ht="26.4">
      <c r="A104" s="279"/>
      <c r="B104" s="139" t="s">
        <v>231</v>
      </c>
      <c r="C104" s="52" t="s">
        <v>9</v>
      </c>
      <c r="D104" s="193" t="s">
        <v>19</v>
      </c>
      <c r="E104" s="105"/>
      <c r="F104" s="78"/>
      <c r="G104" s="164"/>
      <c r="H104" s="21" t="str">
        <f>IF(A104=0,H103,INDEX(調査対象選定!A:A,MATCH(A104,調査対象選定!B:B,0)))</f>
        <v>○</v>
      </c>
      <c r="J104" s="19"/>
      <c r="K104" s="19"/>
      <c r="L104" s="19"/>
    </row>
    <row r="105" spans="1:12" s="21" customFormat="1" ht="52.8">
      <c r="A105" s="279"/>
      <c r="B105" s="139" t="s">
        <v>232</v>
      </c>
      <c r="C105" s="52" t="s">
        <v>9</v>
      </c>
      <c r="D105" s="193" t="s">
        <v>19</v>
      </c>
      <c r="E105" s="105"/>
      <c r="F105" s="78"/>
      <c r="G105" s="164"/>
      <c r="H105" s="21" t="str">
        <f>IF(A105=0,H104,INDEX(調査対象選定!A:A,MATCH(A105,調査対象選定!B:B,0)))</f>
        <v>○</v>
      </c>
      <c r="J105" s="19"/>
      <c r="K105" s="19"/>
      <c r="L105" s="19"/>
    </row>
    <row r="106" spans="1:12" s="21" customFormat="1" ht="26.4">
      <c r="A106" s="279"/>
      <c r="B106" s="139" t="s">
        <v>233</v>
      </c>
      <c r="C106" s="52" t="s">
        <v>9</v>
      </c>
      <c r="D106" s="193" t="s">
        <v>411</v>
      </c>
      <c r="E106" s="105"/>
      <c r="F106" s="78"/>
      <c r="G106" s="164"/>
      <c r="H106" s="21" t="str">
        <f>IF(A106=0,H105,INDEX(調査対象選定!A:A,MATCH(A106,調査対象選定!B:B,0)))</f>
        <v>○</v>
      </c>
      <c r="J106" s="19"/>
      <c r="K106" s="19"/>
      <c r="L106" s="19"/>
    </row>
    <row r="107" spans="1:12" s="21" customFormat="1" ht="26.4">
      <c r="A107" s="279"/>
      <c r="B107" s="139" t="s">
        <v>234</v>
      </c>
      <c r="C107" s="52" t="s">
        <v>9</v>
      </c>
      <c r="D107" s="193" t="s">
        <v>34</v>
      </c>
      <c r="E107" s="105"/>
      <c r="F107" s="78"/>
      <c r="G107" s="164"/>
      <c r="H107" s="21" t="str">
        <f>IF(A107=0,H106,INDEX(調査対象選定!A:A,MATCH(A107,調査対象選定!B:B,0)))</f>
        <v>○</v>
      </c>
      <c r="J107" s="19"/>
      <c r="K107" s="19"/>
      <c r="L107" s="19"/>
    </row>
    <row r="108" spans="1:12" s="21" customFormat="1" ht="26.4">
      <c r="A108" s="279"/>
      <c r="B108" s="139" t="s">
        <v>235</v>
      </c>
      <c r="C108" s="52" t="s">
        <v>9</v>
      </c>
      <c r="D108" s="193" t="s">
        <v>412</v>
      </c>
      <c r="E108" s="105"/>
      <c r="F108" s="78"/>
      <c r="G108" s="164"/>
      <c r="H108" s="21" t="str">
        <f>IF(A108=0,H107,INDEX(調査対象選定!A:A,MATCH(A108,調査対象選定!B:B,0)))</f>
        <v>○</v>
      </c>
      <c r="J108" s="19"/>
      <c r="K108" s="19"/>
      <c r="L108" s="19"/>
    </row>
    <row r="109" spans="1:12" s="21" customFormat="1" ht="26.4">
      <c r="A109" s="279"/>
      <c r="B109" s="139" t="s">
        <v>236</v>
      </c>
      <c r="C109" s="52" t="s">
        <v>9</v>
      </c>
      <c r="D109" s="193" t="s">
        <v>413</v>
      </c>
      <c r="E109" s="105"/>
      <c r="F109" s="78"/>
      <c r="G109" s="164"/>
      <c r="H109" s="21" t="str">
        <f>IF(A109=0,H108,INDEX(調査対象選定!A:A,MATCH(A109,調査対象選定!B:B,0)))</f>
        <v>○</v>
      </c>
      <c r="J109" s="19"/>
      <c r="K109" s="19"/>
      <c r="L109" s="19"/>
    </row>
    <row r="110" spans="1:12" s="21" customFormat="1" ht="52.8">
      <c r="A110" s="279"/>
      <c r="B110" s="139" t="s">
        <v>237</v>
      </c>
      <c r="C110" s="52" t="s">
        <v>9</v>
      </c>
      <c r="D110" s="193" t="s">
        <v>19</v>
      </c>
      <c r="E110" s="105"/>
      <c r="F110" s="78"/>
      <c r="G110" s="164"/>
      <c r="H110" s="21" t="str">
        <f>IF(A110=0,H109,INDEX(調査対象選定!A:A,MATCH(A110,調査対象選定!B:B,0)))</f>
        <v>○</v>
      </c>
      <c r="J110" s="19"/>
      <c r="K110" s="19"/>
      <c r="L110" s="19"/>
    </row>
    <row r="111" spans="1:12" s="21" customFormat="1" ht="26.4">
      <c r="A111" s="279"/>
      <c r="B111" s="139" t="s">
        <v>233</v>
      </c>
      <c r="C111" s="52" t="s">
        <v>9</v>
      </c>
      <c r="D111" s="193" t="s">
        <v>35</v>
      </c>
      <c r="E111" s="105"/>
      <c r="F111" s="78"/>
      <c r="G111" s="164"/>
      <c r="H111" s="21" t="str">
        <f>IF(A111=0,H110,INDEX(調査対象選定!A:A,MATCH(A111,調査対象選定!B:B,0)))</f>
        <v>○</v>
      </c>
      <c r="J111" s="19"/>
      <c r="K111" s="19"/>
      <c r="L111" s="19"/>
    </row>
    <row r="112" spans="1:12" s="21" customFormat="1" ht="26.4">
      <c r="A112" s="279"/>
      <c r="B112" s="139" t="s">
        <v>234</v>
      </c>
      <c r="C112" s="52" t="s">
        <v>9</v>
      </c>
      <c r="D112" s="193" t="s">
        <v>34</v>
      </c>
      <c r="E112" s="105"/>
      <c r="F112" s="78"/>
      <c r="G112" s="164"/>
      <c r="H112" s="21" t="str">
        <f>IF(A112=0,H111,INDEX(調査対象選定!A:A,MATCH(A112,調査対象選定!B:B,0)))</f>
        <v>○</v>
      </c>
      <c r="J112" s="19"/>
      <c r="K112" s="19"/>
      <c r="L112" s="19"/>
    </row>
    <row r="113" spans="1:12" s="21" customFormat="1" ht="26.4">
      <c r="A113" s="279"/>
      <c r="B113" s="139" t="s">
        <v>235</v>
      </c>
      <c r="C113" s="52" t="s">
        <v>9</v>
      </c>
      <c r="D113" s="193" t="s">
        <v>37</v>
      </c>
      <c r="E113" s="105"/>
      <c r="F113" s="78"/>
      <c r="G113" s="164"/>
      <c r="H113" s="21" t="str">
        <f>IF(A113=0,H112,INDEX(調査対象選定!A:A,MATCH(A113,調査対象選定!B:B,0)))</f>
        <v>○</v>
      </c>
      <c r="J113" s="19"/>
      <c r="K113" s="19"/>
      <c r="L113" s="19"/>
    </row>
    <row r="114" spans="1:12" s="21" customFormat="1" ht="26.4">
      <c r="A114" s="280"/>
      <c r="B114" s="46" t="s">
        <v>236</v>
      </c>
      <c r="C114" s="53" t="s">
        <v>9</v>
      </c>
      <c r="D114" s="197" t="s">
        <v>36</v>
      </c>
      <c r="E114" s="106"/>
      <c r="F114" s="79"/>
      <c r="G114" s="165"/>
      <c r="H114" s="21" t="str">
        <f>IF(A114=0,H113,INDEX(調査対象選定!A:A,MATCH(A114,調査対象選定!B:B,0)))</f>
        <v>○</v>
      </c>
      <c r="J114" s="19"/>
      <c r="K114" s="19"/>
      <c r="L114" s="19"/>
    </row>
    <row r="115" spans="1:12" s="21" customFormat="1" ht="26.4">
      <c r="A115" s="127" t="s">
        <v>39</v>
      </c>
      <c r="B115" s="135" t="s">
        <v>238</v>
      </c>
      <c r="C115" s="54" t="s">
        <v>9</v>
      </c>
      <c r="D115" s="87" t="s">
        <v>24</v>
      </c>
      <c r="E115" s="111"/>
      <c r="F115" s="82"/>
      <c r="G115" s="168"/>
      <c r="H115" s="21" t="str">
        <f>IF(A115=0,H114,INDEX(調査対象選定!A:A,MATCH(A115,調査対象選定!B:B,0)))</f>
        <v>○</v>
      </c>
      <c r="J115" s="19"/>
      <c r="K115" s="19"/>
      <c r="L115" s="19"/>
    </row>
    <row r="116" spans="1:12" s="21" customFormat="1" ht="211.2">
      <c r="A116" s="278" t="s">
        <v>40</v>
      </c>
      <c r="B116" s="45" t="s">
        <v>419</v>
      </c>
      <c r="C116" s="51" t="s">
        <v>9</v>
      </c>
      <c r="D116" s="192" t="s">
        <v>19</v>
      </c>
      <c r="E116" s="102"/>
      <c r="F116" s="77"/>
      <c r="G116" s="163"/>
      <c r="H116" s="21" t="str">
        <f>IF(A116=0,H115,INDEX(調査対象選定!A:A,MATCH(A116,調査対象選定!B:B,0)))</f>
        <v>○</v>
      </c>
      <c r="J116" s="19"/>
      <c r="K116" s="19"/>
      <c r="L116" s="19"/>
    </row>
    <row r="117" spans="1:12" s="21" customFormat="1" ht="52.8">
      <c r="A117" s="279"/>
      <c r="B117" s="139" t="s">
        <v>239</v>
      </c>
      <c r="C117" s="52" t="s">
        <v>9</v>
      </c>
      <c r="D117" s="193" t="s">
        <v>41</v>
      </c>
      <c r="E117" s="105"/>
      <c r="F117" s="78"/>
      <c r="G117" s="164"/>
      <c r="H117" s="21" t="str">
        <f>IF(A117=0,H116,INDEX(調査対象選定!A:A,MATCH(A117,調査対象選定!B:B,0)))</f>
        <v>○</v>
      </c>
      <c r="J117" s="19"/>
      <c r="K117" s="19"/>
      <c r="L117" s="19"/>
    </row>
    <row r="118" spans="1:12" s="21" customFormat="1" ht="26.4">
      <c r="A118" s="280"/>
      <c r="B118" s="140" t="s">
        <v>240</v>
      </c>
      <c r="C118" s="53" t="s">
        <v>9</v>
      </c>
      <c r="D118" s="197" t="s">
        <v>24</v>
      </c>
      <c r="E118" s="106"/>
      <c r="F118" s="79"/>
      <c r="G118" s="165"/>
      <c r="H118" s="21" t="str">
        <f>IF(A118=0,H117,INDEX(調査対象選定!A:A,MATCH(A118,調査対象選定!B:B,0)))</f>
        <v>○</v>
      </c>
      <c r="J118" s="19"/>
      <c r="K118" s="19"/>
      <c r="L118" s="19"/>
    </row>
    <row r="119" spans="1:12" s="21" customFormat="1" ht="52.8">
      <c r="A119" s="279" t="s">
        <v>42</v>
      </c>
      <c r="B119" s="141" t="s">
        <v>241</v>
      </c>
      <c r="C119" s="49" t="s">
        <v>9</v>
      </c>
      <c r="D119" s="85" t="s">
        <v>19</v>
      </c>
      <c r="E119" s="103"/>
      <c r="F119" s="80"/>
      <c r="G119" s="166"/>
      <c r="H119" s="21" t="str">
        <f>IF(A119=0,H118,INDEX(調査対象選定!A:A,MATCH(A119,調査対象選定!B:B,0)))</f>
        <v>○</v>
      </c>
      <c r="J119" s="19"/>
      <c r="K119" s="19"/>
      <c r="L119" s="19"/>
    </row>
    <row r="120" spans="1:12" s="21" customFormat="1" ht="79.2">
      <c r="A120" s="279"/>
      <c r="B120" s="142" t="s">
        <v>242</v>
      </c>
      <c r="C120" s="50" t="s">
        <v>9</v>
      </c>
      <c r="D120" s="86" t="s">
        <v>19</v>
      </c>
      <c r="E120" s="109"/>
      <c r="F120" s="81"/>
      <c r="G120" s="167"/>
      <c r="H120" s="21" t="str">
        <f>IF(A120=0,H119,INDEX(調査対象選定!A:A,MATCH(A120,調査対象選定!B:B,0)))</f>
        <v>○</v>
      </c>
      <c r="J120" s="19"/>
      <c r="K120" s="19"/>
      <c r="L120" s="19"/>
    </row>
    <row r="121" spans="1:12" s="21" customFormat="1" ht="26.4">
      <c r="A121" s="278" t="s">
        <v>43</v>
      </c>
      <c r="B121" s="45" t="s">
        <v>243</v>
      </c>
      <c r="C121" s="51" t="s">
        <v>9</v>
      </c>
      <c r="D121" s="192" t="s">
        <v>19</v>
      </c>
      <c r="E121" s="102"/>
      <c r="F121" s="77"/>
      <c r="G121" s="163"/>
      <c r="H121" s="21" t="str">
        <f>IF(A121=0,H120,INDEX(調査対象選定!A:A,MATCH(A121,調査対象選定!B:B,0)))</f>
        <v>○</v>
      </c>
      <c r="J121" s="19"/>
      <c r="K121" s="19"/>
      <c r="L121" s="19"/>
    </row>
    <row r="122" spans="1:12" s="21" customFormat="1" ht="26.4">
      <c r="A122" s="279"/>
      <c r="B122" s="139" t="s">
        <v>244</v>
      </c>
      <c r="C122" s="52" t="s">
        <v>9</v>
      </c>
      <c r="D122" s="193" t="s">
        <v>19</v>
      </c>
      <c r="E122" s="105"/>
      <c r="F122" s="78"/>
      <c r="G122" s="164"/>
      <c r="H122" s="21" t="str">
        <f>IF(A122=0,H121,INDEX(調査対象選定!A:A,MATCH(A122,調査対象選定!B:B,0)))</f>
        <v>○</v>
      </c>
      <c r="J122" s="19"/>
      <c r="K122" s="19"/>
      <c r="L122" s="19"/>
    </row>
    <row r="123" spans="1:12" s="21" customFormat="1" ht="92.4">
      <c r="A123" s="280"/>
      <c r="B123" s="46" t="s">
        <v>245</v>
      </c>
      <c r="C123" s="53" t="s">
        <v>9</v>
      </c>
      <c r="D123" s="197" t="s">
        <v>19</v>
      </c>
      <c r="E123" s="106"/>
      <c r="F123" s="79"/>
      <c r="G123" s="165"/>
      <c r="H123" s="21" t="str">
        <f>IF(A123=0,H122,INDEX(調査対象選定!A:A,MATCH(A123,調査対象選定!B:B,0)))</f>
        <v>○</v>
      </c>
      <c r="J123" s="19"/>
      <c r="K123" s="19"/>
      <c r="L123" s="19"/>
    </row>
    <row r="124" spans="1:12" s="21" customFormat="1" ht="26.4">
      <c r="A124" s="279" t="s">
        <v>45</v>
      </c>
      <c r="B124" s="132" t="s">
        <v>246</v>
      </c>
      <c r="C124" s="49" t="s">
        <v>9</v>
      </c>
      <c r="D124" s="85" t="s">
        <v>19</v>
      </c>
      <c r="E124" s="103"/>
      <c r="F124" s="80"/>
      <c r="G124" s="166"/>
      <c r="H124" s="21" t="str">
        <f>IF(A124=0,H123,INDEX(調査対象選定!A:A,MATCH(A124,調査対象選定!B:B,0)))</f>
        <v>○</v>
      </c>
      <c r="J124" s="19"/>
      <c r="K124" s="19"/>
      <c r="L124" s="19"/>
    </row>
    <row r="125" spans="1:12" s="21" customFormat="1" ht="92.4">
      <c r="A125" s="279"/>
      <c r="B125" s="133" t="s">
        <v>247</v>
      </c>
      <c r="C125" s="50" t="s">
        <v>9</v>
      </c>
      <c r="D125" s="86" t="s">
        <v>19</v>
      </c>
      <c r="E125" s="109"/>
      <c r="F125" s="81"/>
      <c r="G125" s="167"/>
      <c r="H125" s="21" t="str">
        <f>IF(A125=0,H124,INDEX(調査対象選定!A:A,MATCH(A125,調査対象選定!B:B,0)))</f>
        <v>○</v>
      </c>
      <c r="J125" s="19"/>
      <c r="K125" s="19"/>
      <c r="L125" s="19"/>
    </row>
    <row r="126" spans="1:12" s="24" customFormat="1" ht="52.8">
      <c r="A126" s="278" t="s">
        <v>118</v>
      </c>
      <c r="B126" s="45" t="s">
        <v>248</v>
      </c>
      <c r="C126" s="51" t="s">
        <v>92</v>
      </c>
      <c r="D126" s="292" t="s">
        <v>117</v>
      </c>
      <c r="E126" s="102"/>
      <c r="F126" s="77"/>
      <c r="G126" s="170"/>
      <c r="H126" s="21" t="str">
        <f>IF(A126=0,H125,INDEX(調査対象選定!A:A,MATCH(A126,調査対象選定!B:B,0)))</f>
        <v>○</v>
      </c>
      <c r="J126" s="19"/>
      <c r="K126" s="19"/>
      <c r="L126" s="19"/>
    </row>
    <row r="127" spans="1:12" s="24" customFormat="1" ht="66">
      <c r="A127" s="279"/>
      <c r="B127" s="132" t="s">
        <v>249</v>
      </c>
      <c r="C127" s="52" t="s">
        <v>92</v>
      </c>
      <c r="D127" s="285"/>
      <c r="E127" s="103"/>
      <c r="F127" s="78"/>
      <c r="G127" s="171"/>
      <c r="H127" s="21" t="str">
        <f>IF(A127=0,H126,INDEX(調査対象選定!A:A,MATCH(A127,調査対象選定!B:B,0)))</f>
        <v>○</v>
      </c>
      <c r="J127" s="19"/>
      <c r="K127" s="19"/>
      <c r="L127" s="19"/>
    </row>
    <row r="128" spans="1:12" s="24" customFormat="1" ht="39.6">
      <c r="A128" s="279"/>
      <c r="B128" s="132" t="s">
        <v>250</v>
      </c>
      <c r="C128" s="52" t="s">
        <v>92</v>
      </c>
      <c r="D128" s="193" t="s">
        <v>112</v>
      </c>
      <c r="E128" s="103"/>
      <c r="F128" s="78"/>
      <c r="G128" s="171"/>
      <c r="H128" s="21" t="str">
        <f>IF(A128=0,H127,INDEX(調査対象選定!A:A,MATCH(A128,調査対象選定!B:B,0)))</f>
        <v>○</v>
      </c>
      <c r="J128" s="19"/>
      <c r="K128" s="19"/>
      <c r="L128" s="19"/>
    </row>
    <row r="129" spans="1:12" s="24" customFormat="1" ht="39.6">
      <c r="A129" s="279"/>
      <c r="B129" s="132" t="s">
        <v>251</v>
      </c>
      <c r="C129" s="52" t="s">
        <v>92</v>
      </c>
      <c r="D129" s="193" t="s">
        <v>112</v>
      </c>
      <c r="E129" s="103"/>
      <c r="F129" s="78"/>
      <c r="G129" s="171"/>
      <c r="H129" s="21" t="str">
        <f>IF(A129=0,H128,INDEX(調査対象選定!A:A,MATCH(A129,調査対象選定!B:B,0)))</f>
        <v>○</v>
      </c>
      <c r="J129" s="19"/>
      <c r="K129" s="19"/>
      <c r="L129" s="19"/>
    </row>
    <row r="130" spans="1:12" s="24" customFormat="1" ht="26.4">
      <c r="A130" s="279"/>
      <c r="B130" s="132" t="s">
        <v>252</v>
      </c>
      <c r="C130" s="52" t="s">
        <v>92</v>
      </c>
      <c r="D130" s="193" t="s">
        <v>19</v>
      </c>
      <c r="E130" s="103"/>
      <c r="F130" s="78"/>
      <c r="G130" s="171"/>
      <c r="H130" s="21" t="str">
        <f>IF(A130=0,H129,INDEX(調査対象選定!A:A,MATCH(A130,調査対象選定!B:B,0)))</f>
        <v>○</v>
      </c>
      <c r="J130" s="19"/>
      <c r="K130" s="19"/>
      <c r="L130" s="19"/>
    </row>
    <row r="131" spans="1:12" s="24" customFormat="1" ht="39.6">
      <c r="A131" s="280"/>
      <c r="B131" s="46" t="s">
        <v>253</v>
      </c>
      <c r="C131" s="53" t="s">
        <v>92</v>
      </c>
      <c r="D131" s="197" t="s">
        <v>112</v>
      </c>
      <c r="E131" s="104"/>
      <c r="F131" s="79"/>
      <c r="G131" s="172"/>
      <c r="H131" s="21" t="str">
        <f>IF(A131=0,H130,INDEX(調査対象選定!A:A,MATCH(A131,調査対象選定!B:B,0)))</f>
        <v>○</v>
      </c>
      <c r="J131" s="19"/>
      <c r="K131" s="19"/>
      <c r="L131" s="19"/>
    </row>
    <row r="132" spans="1:12" s="25" customFormat="1" ht="39.6">
      <c r="A132" s="279" t="s">
        <v>119</v>
      </c>
      <c r="B132" s="132" t="s">
        <v>251</v>
      </c>
      <c r="C132" s="49" t="s">
        <v>92</v>
      </c>
      <c r="D132" s="85" t="s">
        <v>112</v>
      </c>
      <c r="E132" s="103"/>
      <c r="F132" s="80"/>
      <c r="G132" s="185"/>
      <c r="H132" s="21" t="str">
        <f>IF(A132=0,H131,INDEX(調査対象選定!A:A,MATCH(A132,調査対象選定!B:B,0)))</f>
        <v>○</v>
      </c>
      <c r="J132" s="19"/>
      <c r="K132" s="19"/>
      <c r="L132" s="19"/>
    </row>
    <row r="133" spans="1:12" s="25" customFormat="1" ht="26.4">
      <c r="A133" s="279"/>
      <c r="B133" s="132" t="s">
        <v>254</v>
      </c>
      <c r="C133" s="52" t="s">
        <v>92</v>
      </c>
      <c r="D133" s="193" t="s">
        <v>19</v>
      </c>
      <c r="E133" s="103"/>
      <c r="F133" s="78"/>
      <c r="G133" s="171"/>
      <c r="H133" s="21" t="str">
        <f>IF(A133=0,H132,INDEX(調査対象選定!A:A,MATCH(A133,調査対象選定!B:B,0)))</f>
        <v>○</v>
      </c>
      <c r="J133" s="19"/>
      <c r="K133" s="19"/>
      <c r="L133" s="19"/>
    </row>
    <row r="134" spans="1:12" s="25" customFormat="1" ht="39.6">
      <c r="A134" s="279"/>
      <c r="B134" s="133" t="s">
        <v>253</v>
      </c>
      <c r="C134" s="50" t="s">
        <v>92</v>
      </c>
      <c r="D134" s="86" t="s">
        <v>112</v>
      </c>
      <c r="E134" s="112"/>
      <c r="F134" s="81"/>
      <c r="G134" s="186"/>
      <c r="H134" s="21" t="str">
        <f>IF(A134=0,H133,INDEX(調査対象選定!A:A,MATCH(A134,調査対象選定!B:B,0)))</f>
        <v>○</v>
      </c>
      <c r="J134" s="19"/>
      <c r="K134" s="19"/>
      <c r="L134" s="19"/>
    </row>
    <row r="135" spans="1:12" s="26" customFormat="1" ht="39.6">
      <c r="A135" s="293" t="s">
        <v>121</v>
      </c>
      <c r="B135" s="143" t="s">
        <v>255</v>
      </c>
      <c r="C135" s="51" t="s">
        <v>9</v>
      </c>
      <c r="D135" s="192" t="s">
        <v>112</v>
      </c>
      <c r="E135" s="102"/>
      <c r="F135" s="77"/>
      <c r="G135" s="173"/>
      <c r="H135" s="21" t="str">
        <f>IF(A135=0,H134,INDEX(調査対象選定!A:A,MATCH(A135,調査対象選定!B:B,0)))</f>
        <v>○</v>
      </c>
      <c r="J135" s="19"/>
      <c r="K135" s="19"/>
      <c r="L135" s="19"/>
    </row>
    <row r="136" spans="1:12" s="26" customFormat="1" ht="92.4">
      <c r="A136" s="279"/>
      <c r="B136" s="139" t="s">
        <v>256</v>
      </c>
      <c r="C136" s="52" t="s">
        <v>9</v>
      </c>
      <c r="D136" s="193" t="s">
        <v>112</v>
      </c>
      <c r="E136" s="105" t="s">
        <v>156</v>
      </c>
      <c r="F136" s="78"/>
      <c r="G136" s="174"/>
      <c r="H136" s="21" t="str">
        <f>IF(A136=0,H135,INDEX(調査対象選定!A:A,MATCH(A136,調査対象選定!B:B,0)))</f>
        <v>○</v>
      </c>
      <c r="J136" s="19"/>
      <c r="K136" s="19"/>
      <c r="L136" s="19"/>
    </row>
    <row r="137" spans="1:12" s="26" customFormat="1" ht="39.6">
      <c r="A137" s="280"/>
      <c r="B137" s="46" t="s">
        <v>257</v>
      </c>
      <c r="C137" s="53" t="s">
        <v>9</v>
      </c>
      <c r="D137" s="197" t="s">
        <v>91</v>
      </c>
      <c r="E137" s="104"/>
      <c r="F137" s="79"/>
      <c r="G137" s="175"/>
      <c r="H137" s="21" t="str">
        <f>IF(A137=0,H136,INDEX(調査対象選定!A:A,MATCH(A137,調査対象選定!B:B,0)))</f>
        <v>○</v>
      </c>
      <c r="J137" s="19"/>
      <c r="K137" s="19"/>
      <c r="L137" s="19"/>
    </row>
    <row r="138" spans="1:12" s="26" customFormat="1" ht="39.6">
      <c r="A138" s="279" t="s">
        <v>120</v>
      </c>
      <c r="B138" s="132" t="s">
        <v>258</v>
      </c>
      <c r="C138" s="49" t="s">
        <v>9</v>
      </c>
      <c r="D138" s="85" t="s">
        <v>19</v>
      </c>
      <c r="E138" s="103"/>
      <c r="F138" s="80"/>
      <c r="G138" s="176"/>
      <c r="H138" s="21" t="str">
        <f>IF(A138=0,H137,INDEX(調査対象選定!A:A,MATCH(A138,調査対象選定!B:B,0)))</f>
        <v>○</v>
      </c>
      <c r="J138" s="19"/>
      <c r="K138" s="19"/>
      <c r="L138" s="19"/>
    </row>
    <row r="139" spans="1:12" s="26" customFormat="1" ht="26.4">
      <c r="A139" s="279"/>
      <c r="B139" s="139" t="s">
        <v>259</v>
      </c>
      <c r="C139" s="52" t="s">
        <v>9</v>
      </c>
      <c r="D139" s="193" t="s">
        <v>19</v>
      </c>
      <c r="E139" s="105"/>
      <c r="F139" s="78"/>
      <c r="G139" s="174"/>
      <c r="H139" s="21" t="str">
        <f>IF(A139=0,H138,INDEX(調査対象選定!A:A,MATCH(A139,調査対象選定!B:B,0)))</f>
        <v>○</v>
      </c>
      <c r="J139" s="19"/>
      <c r="K139" s="19"/>
      <c r="L139" s="19"/>
    </row>
    <row r="140" spans="1:12" s="26" customFormat="1" ht="39.6">
      <c r="A140" s="279"/>
      <c r="B140" s="139" t="s">
        <v>260</v>
      </c>
      <c r="C140" s="52" t="s">
        <v>9</v>
      </c>
      <c r="D140" s="193" t="s">
        <v>111</v>
      </c>
      <c r="E140" s="105"/>
      <c r="F140" s="78"/>
      <c r="G140" s="174"/>
      <c r="H140" s="21" t="str">
        <f>IF(A140=0,H139,INDEX(調査対象選定!A:A,MATCH(A140,調査対象選定!B:B,0)))</f>
        <v>○</v>
      </c>
      <c r="J140" s="19"/>
      <c r="K140" s="19"/>
      <c r="L140" s="19"/>
    </row>
    <row r="141" spans="1:12" s="26" customFormat="1" ht="26.4">
      <c r="A141" s="279"/>
      <c r="B141" s="133" t="s">
        <v>240</v>
      </c>
      <c r="C141" s="50" t="s">
        <v>9</v>
      </c>
      <c r="D141" s="86" t="s">
        <v>19</v>
      </c>
      <c r="E141" s="109"/>
      <c r="F141" s="81"/>
      <c r="G141" s="177"/>
      <c r="H141" s="21" t="str">
        <f>IF(A141=0,H140,INDEX(調査対象選定!A:A,MATCH(A141,調査対象選定!B:B,0)))</f>
        <v>○</v>
      </c>
      <c r="J141" s="19"/>
      <c r="K141" s="19"/>
      <c r="L141" s="19"/>
    </row>
    <row r="142" spans="1:12" s="21" customFormat="1" ht="52.8">
      <c r="A142" s="278" t="s">
        <v>50</v>
      </c>
      <c r="B142" s="45" t="s">
        <v>261</v>
      </c>
      <c r="C142" s="51" t="s">
        <v>9</v>
      </c>
      <c r="D142" s="192" t="s">
        <v>24</v>
      </c>
      <c r="E142" s="102"/>
      <c r="F142" s="77"/>
      <c r="G142" s="163"/>
      <c r="H142" s="21" t="str">
        <f>IF(A142=0,H141,INDEX(調査対象選定!A:A,MATCH(A142,調査対象選定!B:B,0)))</f>
        <v>○</v>
      </c>
      <c r="J142" s="19"/>
      <c r="K142" s="19"/>
      <c r="L142" s="19"/>
    </row>
    <row r="143" spans="1:12" s="21" customFormat="1" ht="39.6">
      <c r="A143" s="280"/>
      <c r="B143" s="46" t="s">
        <v>262</v>
      </c>
      <c r="C143" s="53" t="s">
        <v>9</v>
      </c>
      <c r="D143" s="197" t="s">
        <v>24</v>
      </c>
      <c r="E143" s="106"/>
      <c r="F143" s="79"/>
      <c r="G143" s="165"/>
      <c r="H143" s="21" t="str">
        <f>IF(A143=0,H142,INDEX(調査対象選定!A:A,MATCH(A143,調査対象選定!B:B,0)))</f>
        <v>○</v>
      </c>
      <c r="J143" s="19"/>
      <c r="K143" s="19"/>
      <c r="L143" s="19"/>
    </row>
    <row r="144" spans="1:12" s="21" customFormat="1" ht="52.8">
      <c r="A144" s="279" t="s">
        <v>51</v>
      </c>
      <c r="B144" s="132" t="s">
        <v>261</v>
      </c>
      <c r="C144" s="49" t="s">
        <v>9</v>
      </c>
      <c r="D144" s="85" t="s">
        <v>24</v>
      </c>
      <c r="E144" s="103"/>
      <c r="F144" s="80"/>
      <c r="G144" s="166"/>
      <c r="H144" s="21" t="str">
        <f>IF(A144=0,H143,INDEX(調査対象選定!A:A,MATCH(A144,調査対象選定!B:B,0)))</f>
        <v>○</v>
      </c>
      <c r="J144" s="19"/>
      <c r="K144" s="19"/>
      <c r="L144" s="19"/>
    </row>
    <row r="145" spans="1:12" s="21" customFormat="1" ht="26.4">
      <c r="A145" s="279"/>
      <c r="B145" s="132" t="s">
        <v>263</v>
      </c>
      <c r="C145" s="52" t="s">
        <v>9</v>
      </c>
      <c r="D145" s="193" t="s">
        <v>24</v>
      </c>
      <c r="E145" s="103"/>
      <c r="F145" s="78"/>
      <c r="G145" s="164"/>
      <c r="H145" s="21" t="str">
        <f>IF(A145=0,H144,INDEX(調査対象選定!A:A,MATCH(A145,調査対象選定!B:B,0)))</f>
        <v>○</v>
      </c>
      <c r="J145" s="19"/>
      <c r="K145" s="19"/>
      <c r="L145" s="19"/>
    </row>
    <row r="146" spans="1:12" s="21" customFormat="1" ht="39.6">
      <c r="A146" s="279"/>
      <c r="B146" s="133" t="s">
        <v>262</v>
      </c>
      <c r="C146" s="50" t="s">
        <v>9</v>
      </c>
      <c r="D146" s="86" t="s">
        <v>24</v>
      </c>
      <c r="E146" s="109"/>
      <c r="F146" s="81"/>
      <c r="G146" s="167"/>
      <c r="H146" s="21" t="str">
        <f>IF(A146=0,H145,INDEX(調査対象選定!A:A,MATCH(A146,調査対象選定!B:B,0)))</f>
        <v>○</v>
      </c>
      <c r="J146" s="19"/>
      <c r="K146" s="19"/>
      <c r="L146" s="19"/>
    </row>
    <row r="147" spans="1:12" s="21" customFormat="1" ht="52.8">
      <c r="A147" s="278" t="s">
        <v>52</v>
      </c>
      <c r="B147" s="45" t="s">
        <v>264</v>
      </c>
      <c r="C147" s="51" t="s">
        <v>9</v>
      </c>
      <c r="D147" s="192" t="s">
        <v>48</v>
      </c>
      <c r="E147" s="102"/>
      <c r="F147" s="77"/>
      <c r="G147" s="163"/>
      <c r="H147" s="21" t="str">
        <f>IF(A147=0,H146,INDEX(調査対象選定!A:A,MATCH(A147,調査対象選定!B:B,0)))</f>
        <v>○</v>
      </c>
      <c r="J147" s="19"/>
      <c r="K147" s="19"/>
      <c r="L147" s="19"/>
    </row>
    <row r="148" spans="1:12" s="21" customFormat="1" ht="52.8">
      <c r="A148" s="279"/>
      <c r="B148" s="139" t="s">
        <v>265</v>
      </c>
      <c r="C148" s="52" t="s">
        <v>9</v>
      </c>
      <c r="D148" s="193" t="s">
        <v>48</v>
      </c>
      <c r="E148" s="105"/>
      <c r="F148" s="78"/>
      <c r="G148" s="164"/>
      <c r="H148" s="21" t="str">
        <f>IF(A148=0,H147,INDEX(調査対象選定!A:A,MATCH(A148,調査対象選定!B:B,0)))</f>
        <v>○</v>
      </c>
      <c r="J148" s="19"/>
      <c r="K148" s="19"/>
      <c r="L148" s="19"/>
    </row>
    <row r="149" spans="1:12" s="21" customFormat="1" ht="26.4">
      <c r="A149" s="279"/>
      <c r="B149" s="139" t="s">
        <v>266</v>
      </c>
      <c r="C149" s="52" t="s">
        <v>9</v>
      </c>
      <c r="D149" s="193" t="s">
        <v>48</v>
      </c>
      <c r="E149" s="105"/>
      <c r="F149" s="78"/>
      <c r="G149" s="164"/>
      <c r="H149" s="21" t="str">
        <f>IF(A149=0,H148,INDEX(調査対象選定!A:A,MATCH(A149,調査対象選定!B:B,0)))</f>
        <v>○</v>
      </c>
      <c r="J149" s="19"/>
      <c r="K149" s="19"/>
      <c r="L149" s="19"/>
    </row>
    <row r="150" spans="1:12" s="21" customFormat="1" ht="39.6">
      <c r="A150" s="279"/>
      <c r="B150" s="139" t="s">
        <v>267</v>
      </c>
      <c r="C150" s="52" t="s">
        <v>9</v>
      </c>
      <c r="D150" s="193" t="s">
        <v>48</v>
      </c>
      <c r="E150" s="105"/>
      <c r="F150" s="78"/>
      <c r="G150" s="164"/>
      <c r="H150" s="21" t="str">
        <f>IF(A150=0,H149,INDEX(調査対象選定!A:A,MATCH(A150,調査対象選定!B:B,0)))</f>
        <v>○</v>
      </c>
      <c r="J150" s="19"/>
      <c r="K150" s="19"/>
      <c r="L150" s="19"/>
    </row>
    <row r="151" spans="1:12" s="21" customFormat="1" ht="39.6">
      <c r="A151" s="279"/>
      <c r="B151" s="139" t="s">
        <v>268</v>
      </c>
      <c r="C151" s="52" t="s">
        <v>9</v>
      </c>
      <c r="D151" s="193" t="s">
        <v>48</v>
      </c>
      <c r="E151" s="105"/>
      <c r="F151" s="78"/>
      <c r="G151" s="164"/>
      <c r="H151" s="21" t="str">
        <f>IF(A151=0,H150,INDEX(調査対象選定!A:A,MATCH(A151,調査対象選定!B:B,0)))</f>
        <v>○</v>
      </c>
      <c r="J151" s="19"/>
      <c r="K151" s="19"/>
      <c r="L151" s="19"/>
    </row>
    <row r="152" spans="1:12" s="21" customFormat="1" ht="26.4">
      <c r="A152" s="279"/>
      <c r="B152" s="139" t="s">
        <v>269</v>
      </c>
      <c r="C152" s="52" t="s">
        <v>9</v>
      </c>
      <c r="D152" s="193" t="s">
        <v>48</v>
      </c>
      <c r="E152" s="105"/>
      <c r="F152" s="78"/>
      <c r="G152" s="164"/>
      <c r="H152" s="21" t="str">
        <f>IF(A152=0,H151,INDEX(調査対象選定!A:A,MATCH(A152,調査対象選定!B:B,0)))</f>
        <v>○</v>
      </c>
      <c r="J152" s="19"/>
      <c r="K152" s="19"/>
      <c r="L152" s="19"/>
    </row>
    <row r="153" spans="1:12" s="21" customFormat="1" ht="52.8">
      <c r="A153" s="279"/>
      <c r="B153" s="139" t="s">
        <v>270</v>
      </c>
      <c r="C153" s="52" t="s">
        <v>9</v>
      </c>
      <c r="D153" s="193" t="s">
        <v>48</v>
      </c>
      <c r="E153" s="105"/>
      <c r="F153" s="78"/>
      <c r="G153" s="164"/>
      <c r="H153" s="21" t="str">
        <f>IF(A153=0,H152,INDEX(調査対象選定!A:A,MATCH(A153,調査対象選定!B:B,0)))</f>
        <v>○</v>
      </c>
      <c r="J153" s="19"/>
      <c r="K153" s="19"/>
      <c r="L153" s="19"/>
    </row>
    <row r="154" spans="1:12" s="21" customFormat="1" ht="39.6">
      <c r="A154" s="279"/>
      <c r="B154" s="139" t="s">
        <v>271</v>
      </c>
      <c r="C154" s="52" t="s">
        <v>9</v>
      </c>
      <c r="D154" s="193" t="s">
        <v>48</v>
      </c>
      <c r="E154" s="105"/>
      <c r="F154" s="78"/>
      <c r="G154" s="164"/>
      <c r="H154" s="21" t="str">
        <f>IF(A154=0,H153,INDEX(調査対象選定!A:A,MATCH(A154,調査対象選定!B:B,0)))</f>
        <v>○</v>
      </c>
      <c r="J154" s="19"/>
      <c r="K154" s="19"/>
      <c r="L154" s="19"/>
    </row>
    <row r="155" spans="1:12" s="21" customFormat="1" ht="39.6">
      <c r="A155" s="279"/>
      <c r="B155" s="139" t="s">
        <v>272</v>
      </c>
      <c r="C155" s="52" t="s">
        <v>9</v>
      </c>
      <c r="D155" s="193" t="s">
        <v>48</v>
      </c>
      <c r="E155" s="105"/>
      <c r="F155" s="78"/>
      <c r="G155" s="164"/>
      <c r="H155" s="21" t="str">
        <f>IF(A155=0,H154,INDEX(調査対象選定!A:A,MATCH(A155,調査対象選定!B:B,0)))</f>
        <v>○</v>
      </c>
      <c r="J155" s="19"/>
      <c r="K155" s="19"/>
      <c r="L155" s="19"/>
    </row>
    <row r="156" spans="1:12" s="21" customFormat="1" ht="26.4">
      <c r="A156" s="280"/>
      <c r="B156" s="46" t="s">
        <v>273</v>
      </c>
      <c r="C156" s="53" t="s">
        <v>9</v>
      </c>
      <c r="D156" s="197" t="s">
        <v>48</v>
      </c>
      <c r="E156" s="106" t="s">
        <v>53</v>
      </c>
      <c r="F156" s="79"/>
      <c r="G156" s="165"/>
      <c r="H156" s="21" t="str">
        <f>IF(A156=0,H155,INDEX(調査対象選定!A:A,MATCH(A156,調査対象選定!B:B,0)))</f>
        <v>○</v>
      </c>
      <c r="J156" s="19"/>
      <c r="K156" s="19"/>
      <c r="L156" s="19"/>
    </row>
    <row r="157" spans="1:12" s="21" customFormat="1" ht="26.4">
      <c r="A157" s="279" t="s">
        <v>414</v>
      </c>
      <c r="B157" s="132" t="s">
        <v>274</v>
      </c>
      <c r="C157" s="49" t="s">
        <v>9</v>
      </c>
      <c r="D157" s="85" t="s">
        <v>48</v>
      </c>
      <c r="E157" s="103"/>
      <c r="F157" s="80"/>
      <c r="G157" s="166"/>
      <c r="H157" s="21" t="str">
        <f>IF(A157=0,H156,INDEX(調査対象選定!A:A,MATCH(A157,調査対象選定!B:B,0)))</f>
        <v>○</v>
      </c>
      <c r="J157" s="19"/>
      <c r="K157" s="19"/>
      <c r="L157" s="19"/>
    </row>
    <row r="158" spans="1:12" s="21" customFormat="1" ht="39.6">
      <c r="A158" s="279"/>
      <c r="B158" s="133" t="s">
        <v>275</v>
      </c>
      <c r="C158" s="50" t="s">
        <v>9</v>
      </c>
      <c r="D158" s="86" t="s">
        <v>15</v>
      </c>
      <c r="E158" s="112" t="s">
        <v>415</v>
      </c>
      <c r="F158" s="81"/>
      <c r="G158" s="167"/>
      <c r="H158" s="21" t="str">
        <f>IF(A158=0,H157,INDEX(調査対象選定!A:A,MATCH(A158,調査対象選定!B:B,0)))</f>
        <v>○</v>
      </c>
      <c r="J158" s="19"/>
      <c r="K158" s="19"/>
      <c r="L158" s="19"/>
    </row>
    <row r="159" spans="1:12" s="25" customFormat="1" ht="52.8">
      <c r="A159" s="278" t="s">
        <v>122</v>
      </c>
      <c r="B159" s="45" t="s">
        <v>276</v>
      </c>
      <c r="C159" s="51" t="s">
        <v>92</v>
      </c>
      <c r="D159" s="192" t="s">
        <v>114</v>
      </c>
      <c r="E159" s="102" t="s">
        <v>416</v>
      </c>
      <c r="F159" s="77"/>
      <c r="G159" s="170"/>
      <c r="H159" s="21" t="str">
        <f>IF(A159=0,H158,INDEX(調査対象選定!A:A,MATCH(A159,調査対象選定!B:B,0)))</f>
        <v>○</v>
      </c>
      <c r="J159" s="19"/>
      <c r="K159" s="19"/>
      <c r="L159" s="19"/>
    </row>
    <row r="160" spans="1:12" s="25" customFormat="1" ht="39.6">
      <c r="A160" s="280"/>
      <c r="B160" s="46" t="s">
        <v>277</v>
      </c>
      <c r="C160" s="53" t="s">
        <v>92</v>
      </c>
      <c r="D160" s="197" t="s">
        <v>112</v>
      </c>
      <c r="E160" s="106"/>
      <c r="F160" s="79"/>
      <c r="G160" s="172"/>
      <c r="H160" s="21" t="str">
        <f>IF(A160=0,H159,INDEX(調査対象選定!A:A,MATCH(A160,調査対象選定!B:B,0)))</f>
        <v>○</v>
      </c>
      <c r="J160" s="19"/>
      <c r="K160" s="19"/>
      <c r="L160" s="19"/>
    </row>
    <row r="161" spans="1:12" s="21" customFormat="1" ht="26.4">
      <c r="A161" s="279" t="s">
        <v>21</v>
      </c>
      <c r="B161" s="132" t="s">
        <v>503</v>
      </c>
      <c r="C161" s="49" t="s">
        <v>54</v>
      </c>
      <c r="D161" s="85" t="s">
        <v>48</v>
      </c>
      <c r="E161" s="112"/>
      <c r="F161" s="80"/>
      <c r="G161" s="166"/>
      <c r="H161" s="21" t="str">
        <f>IF(A161=0,H160,INDEX(調査対象選定!A:A,MATCH(A161,調査対象選定!B:B,0)))</f>
        <v>○</v>
      </c>
      <c r="J161" s="19"/>
      <c r="K161" s="19"/>
      <c r="L161" s="19"/>
    </row>
    <row r="162" spans="1:12" s="21" customFormat="1" ht="39.6">
      <c r="A162" s="279"/>
      <c r="B162" s="139" t="s">
        <v>278</v>
      </c>
      <c r="C162" s="52" t="s">
        <v>54</v>
      </c>
      <c r="D162" s="193" t="s">
        <v>48</v>
      </c>
      <c r="E162" s="109"/>
      <c r="F162" s="78"/>
      <c r="G162" s="164"/>
      <c r="H162" s="21" t="str">
        <f>IF(A162=0,H161,INDEX(調査対象選定!A:A,MATCH(A162,調査対象選定!B:B,0)))</f>
        <v>○</v>
      </c>
      <c r="J162" s="19"/>
      <c r="K162" s="19"/>
      <c r="L162" s="19"/>
    </row>
    <row r="163" spans="1:12" s="21" customFormat="1" ht="52.8">
      <c r="A163" s="279"/>
      <c r="B163" s="139" t="s">
        <v>279</v>
      </c>
      <c r="C163" s="52" t="s">
        <v>9</v>
      </c>
      <c r="D163" s="193" t="s">
        <v>48</v>
      </c>
      <c r="E163" s="105"/>
      <c r="F163" s="78"/>
      <c r="G163" s="164"/>
      <c r="H163" s="21" t="str">
        <f>IF(A163=0,H162,INDEX(調査対象選定!A:A,MATCH(A163,調査対象選定!B:B,0)))</f>
        <v>○</v>
      </c>
      <c r="J163" s="19"/>
      <c r="K163" s="19"/>
      <c r="L163" s="19"/>
    </row>
    <row r="164" spans="1:12" s="21" customFormat="1" ht="39.6">
      <c r="A164" s="279"/>
      <c r="B164" s="132" t="s">
        <v>271</v>
      </c>
      <c r="C164" s="52" t="s">
        <v>54</v>
      </c>
      <c r="D164" s="193" t="s">
        <v>48</v>
      </c>
      <c r="E164" s="105"/>
      <c r="F164" s="78"/>
      <c r="G164" s="164"/>
      <c r="H164" s="21" t="str">
        <f>IF(A164=0,H163,INDEX(調査対象選定!A:A,MATCH(A164,調査対象選定!B:B,0)))</f>
        <v>○</v>
      </c>
      <c r="J164" s="19"/>
      <c r="K164" s="19"/>
      <c r="L164" s="19"/>
    </row>
    <row r="165" spans="1:12" s="21" customFormat="1" ht="26.4">
      <c r="A165" s="279"/>
      <c r="B165" s="130" t="s">
        <v>280</v>
      </c>
      <c r="C165" s="50" t="s">
        <v>54</v>
      </c>
      <c r="D165" s="86" t="s">
        <v>48</v>
      </c>
      <c r="E165" s="112" t="s">
        <v>38</v>
      </c>
      <c r="F165" s="81"/>
      <c r="G165" s="167"/>
      <c r="H165" s="21" t="str">
        <f>IF(A165=0,H164,INDEX(調査対象選定!A:A,MATCH(A165,調査対象選定!B:B,0)))</f>
        <v>○</v>
      </c>
      <c r="J165" s="19"/>
      <c r="K165" s="19"/>
      <c r="L165" s="19"/>
    </row>
    <row r="166" spans="1:12" s="21" customFormat="1" ht="26.4">
      <c r="A166" s="278" t="s">
        <v>56</v>
      </c>
      <c r="B166" s="45" t="s">
        <v>523</v>
      </c>
      <c r="C166" s="51" t="s">
        <v>9</v>
      </c>
      <c r="D166" s="192" t="s">
        <v>48</v>
      </c>
      <c r="E166" s="102"/>
      <c r="F166" s="77"/>
      <c r="G166" s="163"/>
      <c r="H166" s="21" t="str">
        <f>IF(A166=0,H165,INDEX(調査対象選定!A:A,MATCH(A166,調査対象選定!B:B,0)))</f>
        <v>○</v>
      </c>
      <c r="J166" s="19"/>
      <c r="K166" s="19"/>
      <c r="L166" s="19"/>
    </row>
    <row r="167" spans="1:12" s="21" customFormat="1" ht="52.8">
      <c r="A167" s="279"/>
      <c r="B167" s="139" t="s">
        <v>279</v>
      </c>
      <c r="C167" s="52" t="s">
        <v>9</v>
      </c>
      <c r="D167" s="193" t="s">
        <v>48</v>
      </c>
      <c r="E167" s="105"/>
      <c r="F167" s="78"/>
      <c r="G167" s="164"/>
      <c r="H167" s="21" t="str">
        <f>IF(A167=0,H166,INDEX(調査対象選定!A:A,MATCH(A167,調査対象選定!B:B,0)))</f>
        <v>○</v>
      </c>
      <c r="J167" s="19"/>
      <c r="K167" s="19"/>
      <c r="L167" s="19"/>
    </row>
    <row r="168" spans="1:12" s="21" customFormat="1" ht="39.6">
      <c r="A168" s="279"/>
      <c r="B168" s="139" t="s">
        <v>271</v>
      </c>
      <c r="C168" s="52" t="s">
        <v>9</v>
      </c>
      <c r="D168" s="193" t="s">
        <v>48</v>
      </c>
      <c r="E168" s="105"/>
      <c r="F168" s="78"/>
      <c r="G168" s="164"/>
      <c r="H168" s="21" t="str">
        <f>IF(A168=0,H167,INDEX(調査対象選定!A:A,MATCH(A168,調査対象選定!B:B,0)))</f>
        <v>○</v>
      </c>
      <c r="J168" s="19"/>
      <c r="K168" s="19"/>
      <c r="L168" s="19"/>
    </row>
    <row r="169" spans="1:12" s="21" customFormat="1" ht="26.4">
      <c r="A169" s="280"/>
      <c r="B169" s="46" t="s">
        <v>280</v>
      </c>
      <c r="C169" s="53" t="s">
        <v>9</v>
      </c>
      <c r="D169" s="197" t="s">
        <v>48</v>
      </c>
      <c r="E169" s="106" t="s">
        <v>38</v>
      </c>
      <c r="F169" s="79"/>
      <c r="G169" s="165"/>
      <c r="H169" s="21" t="str">
        <f>IF(A169=0,H168,INDEX(調査対象選定!A:A,MATCH(A169,調査対象選定!B:B,0)))</f>
        <v>○</v>
      </c>
      <c r="J169" s="19"/>
      <c r="K169" s="19"/>
      <c r="L169" s="19"/>
    </row>
    <row r="170" spans="1:12" s="21" customFormat="1" ht="66">
      <c r="A170" s="279" t="s">
        <v>57</v>
      </c>
      <c r="B170" s="132" t="s">
        <v>504</v>
      </c>
      <c r="C170" s="49" t="s">
        <v>9</v>
      </c>
      <c r="D170" s="85" t="s">
        <v>48</v>
      </c>
      <c r="E170" s="103"/>
      <c r="F170" s="80"/>
      <c r="G170" s="166"/>
      <c r="H170" s="21" t="str">
        <f>IF(A170=0,H169,INDEX(調査対象選定!A:A,MATCH(A170,調査対象選定!B:B,0)))</f>
        <v>○</v>
      </c>
      <c r="J170" s="19"/>
      <c r="K170" s="19"/>
      <c r="L170" s="19"/>
    </row>
    <row r="171" spans="1:12" s="21" customFormat="1" ht="39.6">
      <c r="A171" s="279"/>
      <c r="B171" s="132" t="s">
        <v>505</v>
      </c>
      <c r="C171" s="49" t="s">
        <v>54</v>
      </c>
      <c r="D171" s="85" t="s">
        <v>58</v>
      </c>
      <c r="E171" s="200" t="s">
        <v>508</v>
      </c>
      <c r="F171" s="80"/>
      <c r="G171" s="166"/>
      <c r="H171" s="21" t="str">
        <f>IF(A171=0,H170,INDEX(調査対象選定!A:A,MATCH(A171,調査対象選定!B:B,0)))</f>
        <v>○</v>
      </c>
      <c r="J171" s="19"/>
      <c r="K171" s="19"/>
      <c r="L171" s="19"/>
    </row>
    <row r="172" spans="1:12" s="21" customFormat="1" ht="26.4">
      <c r="A172" s="279"/>
      <c r="B172" s="139" t="s">
        <v>506</v>
      </c>
      <c r="C172" s="52" t="s">
        <v>54</v>
      </c>
      <c r="D172" s="193" t="s">
        <v>19</v>
      </c>
      <c r="E172" s="105"/>
      <c r="F172" s="78"/>
      <c r="G172" s="164"/>
      <c r="H172" s="21" t="str">
        <f>IF(A172=0,H170,INDEX(調査対象選定!A:A,MATCH(A172,調査対象選定!B:B,0)))</f>
        <v>○</v>
      </c>
      <c r="J172" s="19"/>
      <c r="K172" s="19"/>
      <c r="L172" s="19"/>
    </row>
    <row r="173" spans="1:12" s="21" customFormat="1" ht="26.4">
      <c r="A173" s="279"/>
      <c r="B173" s="133" t="s">
        <v>507</v>
      </c>
      <c r="C173" s="50" t="s">
        <v>9</v>
      </c>
      <c r="D173" s="86" t="s">
        <v>24</v>
      </c>
      <c r="E173" s="109" t="s">
        <v>53</v>
      </c>
      <c r="F173" s="81"/>
      <c r="G173" s="167"/>
      <c r="H173" s="21" t="str">
        <f>IF(A173=0,H172,INDEX(調査対象選定!A:A,MATCH(A173,調査対象選定!B:B,0)))</f>
        <v>○</v>
      </c>
      <c r="J173" s="19"/>
      <c r="K173" s="19"/>
      <c r="L173" s="19"/>
    </row>
    <row r="174" spans="1:12" s="21" customFormat="1" ht="237.6">
      <c r="A174" s="275" t="s">
        <v>124</v>
      </c>
      <c r="B174" s="261" t="s">
        <v>576</v>
      </c>
      <c r="C174" s="47" t="s">
        <v>9</v>
      </c>
      <c r="D174" s="258" t="s">
        <v>567</v>
      </c>
      <c r="E174" s="259"/>
      <c r="F174" s="77"/>
      <c r="G174" s="163"/>
      <c r="H174" s="21" t="str">
        <f>IF(A174=0,H173,INDEX(調査対象選定!A:A,MATCH(A174,調査対象選定!B:B,0)))</f>
        <v>○</v>
      </c>
      <c r="J174" s="19"/>
      <c r="K174" s="19"/>
      <c r="L174" s="19"/>
    </row>
    <row r="175" spans="1:12" s="21" customFormat="1" ht="31.5" customHeight="1">
      <c r="A175" s="276"/>
      <c r="B175" s="262" t="s">
        <v>574</v>
      </c>
      <c r="C175" s="62" t="s">
        <v>54</v>
      </c>
      <c r="D175" s="260" t="s">
        <v>569</v>
      </c>
      <c r="E175" s="264" t="s">
        <v>575</v>
      </c>
      <c r="F175" s="80"/>
      <c r="G175" s="166"/>
      <c r="H175" s="21" t="str">
        <f>IF(A175=0,H174,INDEX(調査対象選定!A:A,MATCH(A175,調査対象選定!B:B,0)))</f>
        <v>○</v>
      </c>
      <c r="J175" s="19"/>
      <c r="K175" s="19"/>
      <c r="L175" s="19"/>
    </row>
    <row r="176" spans="1:12" s="21" customFormat="1" ht="31.5" customHeight="1">
      <c r="A176" s="276"/>
      <c r="B176" s="136" t="s">
        <v>570</v>
      </c>
      <c r="C176" s="62" t="s">
        <v>54</v>
      </c>
      <c r="D176" s="260" t="s">
        <v>569</v>
      </c>
      <c r="E176" s="265"/>
      <c r="F176" s="80"/>
      <c r="G176" s="166"/>
      <c r="H176" s="21" t="str">
        <f>IF(A176=0,H175,INDEX(調査対象選定!A:A,MATCH(A176,調査対象選定!B:B,0)))</f>
        <v>○</v>
      </c>
      <c r="J176" s="19"/>
      <c r="K176" s="19"/>
      <c r="L176" s="19"/>
    </row>
    <row r="177" spans="1:12" s="21" customFormat="1" ht="31.5" customHeight="1">
      <c r="A177" s="276"/>
      <c r="B177" s="136" t="s">
        <v>572</v>
      </c>
      <c r="C177" s="62" t="s">
        <v>54</v>
      </c>
      <c r="D177" s="260" t="s">
        <v>569</v>
      </c>
      <c r="E177" s="265"/>
      <c r="F177" s="80"/>
      <c r="G177" s="166"/>
      <c r="H177" s="21" t="str">
        <f>IF(A177=0,H176,INDEX(調査対象選定!A:A,MATCH(A177,調査対象選定!B:B,0)))</f>
        <v>○</v>
      </c>
      <c r="J177" s="19"/>
      <c r="K177" s="19"/>
      <c r="L177" s="19"/>
    </row>
    <row r="178" spans="1:12" s="21" customFormat="1" ht="66">
      <c r="A178" s="276"/>
      <c r="B178" s="41" t="s">
        <v>571</v>
      </c>
      <c r="C178" s="58" t="s">
        <v>104</v>
      </c>
      <c r="D178" s="89" t="s">
        <v>125</v>
      </c>
      <c r="E178" s="265"/>
      <c r="F178" s="78"/>
      <c r="G178" s="164"/>
      <c r="H178" s="21" t="str">
        <f>IF(A178=0,H177,INDEX(調査対象選定!A:A,MATCH(A178,調査対象選定!B:B,0)))</f>
        <v>○</v>
      </c>
      <c r="J178" s="19"/>
      <c r="K178" s="19"/>
      <c r="L178" s="19"/>
    </row>
    <row r="179" spans="1:12" s="21" customFormat="1" ht="39.6">
      <c r="A179" s="276"/>
      <c r="B179" s="263" t="s">
        <v>573</v>
      </c>
      <c r="C179" s="58" t="s">
        <v>104</v>
      </c>
      <c r="D179" s="89" t="s">
        <v>125</v>
      </c>
      <c r="E179" s="265"/>
      <c r="F179" s="81"/>
      <c r="G179" s="167"/>
      <c r="H179" s="21" t="str">
        <f>IF(A179=0,H178,INDEX(調査対象選定!A:A,MATCH(A179,調査対象選定!B:B,0)))</f>
        <v>○</v>
      </c>
      <c r="J179" s="19"/>
      <c r="K179" s="19"/>
      <c r="L179" s="19"/>
    </row>
    <row r="180" spans="1:12" s="21" customFormat="1" ht="26.4">
      <c r="A180" s="277"/>
      <c r="B180" s="42" t="s">
        <v>281</v>
      </c>
      <c r="C180" s="59" t="s">
        <v>104</v>
      </c>
      <c r="D180" s="92" t="s">
        <v>125</v>
      </c>
      <c r="E180" s="108"/>
      <c r="F180" s="79"/>
      <c r="G180" s="165"/>
      <c r="H180" s="21" t="str">
        <f>IF(A180=0,H178,INDEX(調査対象選定!A:A,MATCH(A180,調査対象選定!B:B,0)))</f>
        <v>○</v>
      </c>
      <c r="J180" s="19"/>
      <c r="K180" s="19"/>
      <c r="L180" s="19"/>
    </row>
    <row r="181" spans="1:12" s="26" customFormat="1" ht="79.2">
      <c r="A181" s="287" t="s">
        <v>59</v>
      </c>
      <c r="B181" s="45" t="s">
        <v>282</v>
      </c>
      <c r="C181" s="51" t="s">
        <v>9</v>
      </c>
      <c r="D181" s="192" t="s">
        <v>22</v>
      </c>
      <c r="E181" s="102"/>
      <c r="F181" s="77"/>
      <c r="G181" s="173"/>
      <c r="H181" s="21" t="str">
        <f>IF(A181=0,H180,INDEX(調査対象選定!A:A,MATCH(A181,調査対象選定!B:B,0)))</f>
        <v>○</v>
      </c>
      <c r="J181" s="19"/>
      <c r="K181" s="19"/>
      <c r="L181" s="19"/>
    </row>
    <row r="182" spans="1:12" s="26" customFormat="1" ht="92.4">
      <c r="A182" s="288"/>
      <c r="B182" s="139" t="s">
        <v>283</v>
      </c>
      <c r="C182" s="52" t="s">
        <v>9</v>
      </c>
      <c r="D182" s="193" t="s">
        <v>111</v>
      </c>
      <c r="E182" s="159" t="s">
        <v>126</v>
      </c>
      <c r="F182" s="78"/>
      <c r="G182" s="174"/>
      <c r="H182" s="21" t="str">
        <f>IF(A182=0,H181,INDEX(調査対象選定!A:A,MATCH(A182,調査対象選定!B:B,0)))</f>
        <v>○</v>
      </c>
      <c r="J182" s="19"/>
      <c r="K182" s="19"/>
      <c r="L182" s="19"/>
    </row>
    <row r="183" spans="1:12" s="26" customFormat="1" ht="52.8">
      <c r="A183" s="288"/>
      <c r="B183" s="139" t="s">
        <v>284</v>
      </c>
      <c r="C183" s="52" t="s">
        <v>9</v>
      </c>
      <c r="D183" s="193" t="s">
        <v>111</v>
      </c>
      <c r="E183" s="113"/>
      <c r="F183" s="78"/>
      <c r="G183" s="174"/>
      <c r="H183" s="21" t="str">
        <f>IF(A183=0,H182,INDEX(調査対象選定!A:A,MATCH(A183,調査対象選定!B:B,0)))</f>
        <v>○</v>
      </c>
      <c r="J183" s="19"/>
      <c r="K183" s="19"/>
      <c r="L183" s="19"/>
    </row>
    <row r="184" spans="1:12" s="26" customFormat="1" ht="52.8">
      <c r="A184" s="288"/>
      <c r="B184" s="139" t="s">
        <v>285</v>
      </c>
      <c r="C184" s="52" t="s">
        <v>9</v>
      </c>
      <c r="D184" s="193" t="s">
        <v>111</v>
      </c>
      <c r="E184" s="113"/>
      <c r="F184" s="78"/>
      <c r="G184" s="174"/>
      <c r="H184" s="21" t="str">
        <f>IF(A184=0,H183,INDEX(調査対象選定!A:A,MATCH(A184,調査対象選定!B:B,0)))</f>
        <v>○</v>
      </c>
      <c r="J184" s="19"/>
      <c r="K184" s="19"/>
      <c r="L184" s="19"/>
    </row>
    <row r="185" spans="1:12" s="21" customFormat="1" ht="26.4">
      <c r="A185" s="288"/>
      <c r="B185" s="139" t="s">
        <v>240</v>
      </c>
      <c r="C185" s="60" t="s">
        <v>9</v>
      </c>
      <c r="D185" s="193" t="s">
        <v>24</v>
      </c>
      <c r="E185" s="159"/>
      <c r="F185" s="78"/>
      <c r="G185" s="164"/>
      <c r="H185" s="21" t="str">
        <f>IF(A185=0,H184,INDEX(調査対象選定!A:A,MATCH(A185,調査対象選定!B:B,0)))</f>
        <v>○</v>
      </c>
      <c r="J185" s="19"/>
      <c r="K185" s="19"/>
      <c r="L185" s="19"/>
    </row>
    <row r="186" spans="1:12" s="21" customFormat="1" ht="26.4">
      <c r="A186" s="289"/>
      <c r="B186" s="46" t="s">
        <v>286</v>
      </c>
      <c r="C186" s="56" t="s">
        <v>9</v>
      </c>
      <c r="D186" s="94" t="s">
        <v>112</v>
      </c>
      <c r="E186" s="106"/>
      <c r="F186" s="79"/>
      <c r="G186" s="165"/>
      <c r="H186" s="21" t="str">
        <f>IF(A186=0,H185,INDEX(調査対象選定!A:A,MATCH(A186,調査対象選定!B:B,0)))</f>
        <v>○</v>
      </c>
      <c r="J186" s="19"/>
      <c r="K186" s="19"/>
      <c r="L186" s="19"/>
    </row>
    <row r="187" spans="1:12" s="21" customFormat="1" ht="26.4">
      <c r="A187" s="278" t="s">
        <v>123</v>
      </c>
      <c r="B187" s="45" t="s">
        <v>240</v>
      </c>
      <c r="C187" s="51" t="s">
        <v>9</v>
      </c>
      <c r="D187" s="192" t="s">
        <v>453</v>
      </c>
      <c r="E187" s="102"/>
      <c r="F187" s="77"/>
      <c r="G187" s="163"/>
      <c r="H187" s="21" t="str">
        <f>IF(A187=0,H186,INDEX(調査対象選定!A:A,MATCH(A187,調査対象選定!B:B,0)))</f>
        <v>○</v>
      </c>
      <c r="J187" s="19"/>
      <c r="K187" s="19"/>
      <c r="L187" s="19"/>
    </row>
    <row r="188" spans="1:12" s="21" customFormat="1" ht="39.6">
      <c r="A188" s="279"/>
      <c r="B188" s="139" t="s">
        <v>452</v>
      </c>
      <c r="C188" s="52" t="s">
        <v>9</v>
      </c>
      <c r="D188" s="193" t="s">
        <v>453</v>
      </c>
      <c r="E188" s="105"/>
      <c r="F188" s="78"/>
      <c r="G188" s="164"/>
      <c r="H188" s="21" t="str">
        <f>IF(A188=0,H187,INDEX(調査対象選定!A:A,MATCH(A188,調査対象選定!B:B,0)))</f>
        <v>○</v>
      </c>
      <c r="J188" s="19"/>
      <c r="K188" s="19"/>
      <c r="L188" s="19"/>
    </row>
    <row r="189" spans="1:12" s="21" customFormat="1" ht="26.4">
      <c r="A189" s="279"/>
      <c r="B189" s="139" t="s">
        <v>451</v>
      </c>
      <c r="C189" s="52" t="s">
        <v>9</v>
      </c>
      <c r="D189" s="193" t="s">
        <v>454</v>
      </c>
      <c r="E189" s="114" t="s">
        <v>61</v>
      </c>
      <c r="F189" s="78"/>
      <c r="G189" s="164"/>
      <c r="H189" s="21" t="str">
        <f>IF(A189=0,H188,INDEX(調査対象選定!A:A,MATCH(A189,調査対象選定!B:B,0)))</f>
        <v>○</v>
      </c>
      <c r="J189" s="19"/>
      <c r="K189" s="19"/>
      <c r="L189" s="19"/>
    </row>
    <row r="190" spans="1:12" s="21" customFormat="1" ht="26.4">
      <c r="A190" s="279"/>
      <c r="B190" s="139" t="s">
        <v>287</v>
      </c>
      <c r="C190" s="52" t="s">
        <v>9</v>
      </c>
      <c r="D190" s="193" t="s">
        <v>453</v>
      </c>
      <c r="E190" s="105"/>
      <c r="F190" s="78"/>
      <c r="G190" s="164"/>
      <c r="H190" s="21" t="str">
        <f>IF(A190=0,H189,INDEX(調査対象選定!A:A,MATCH(A190,調査対象選定!B:B,0)))</f>
        <v>○</v>
      </c>
      <c r="J190" s="19"/>
      <c r="K190" s="19"/>
      <c r="L190" s="19"/>
    </row>
    <row r="191" spans="1:12" s="21" customFormat="1" ht="26.4">
      <c r="A191" s="279"/>
      <c r="B191" s="139" t="s">
        <v>288</v>
      </c>
      <c r="C191" s="52" t="s">
        <v>9</v>
      </c>
      <c r="D191" s="193" t="s">
        <v>15</v>
      </c>
      <c r="E191" s="105"/>
      <c r="F191" s="78"/>
      <c r="G191" s="164"/>
      <c r="H191" s="21" t="str">
        <f>IF(A191=0,H190,INDEX(調査対象選定!A:A,MATCH(A191,調査対象選定!B:B,0)))</f>
        <v>○</v>
      </c>
      <c r="J191" s="19"/>
      <c r="K191" s="19"/>
      <c r="L191" s="19"/>
    </row>
    <row r="192" spans="1:12" s="21" customFormat="1" ht="26.4">
      <c r="A192" s="279"/>
      <c r="B192" s="139" t="s">
        <v>289</v>
      </c>
      <c r="C192" s="52" t="s">
        <v>9</v>
      </c>
      <c r="D192" s="193" t="s">
        <v>453</v>
      </c>
      <c r="E192" s="105"/>
      <c r="F192" s="78"/>
      <c r="G192" s="164"/>
      <c r="H192" s="21" t="str">
        <f>IF(A192=0,H191,INDEX(調査対象選定!A:A,MATCH(A192,調査対象選定!B:B,0)))</f>
        <v>○</v>
      </c>
      <c r="J192" s="19"/>
      <c r="K192" s="19"/>
      <c r="L192" s="19"/>
    </row>
    <row r="193" spans="1:12" s="26" customFormat="1" ht="66">
      <c r="A193" s="279"/>
      <c r="B193" s="139" t="s">
        <v>290</v>
      </c>
      <c r="C193" s="52" t="s">
        <v>9</v>
      </c>
      <c r="D193" s="193" t="s">
        <v>91</v>
      </c>
      <c r="E193" s="174"/>
      <c r="F193" s="78"/>
      <c r="G193" s="174"/>
      <c r="H193" s="21" t="str">
        <f>IF(A193=0,H192,INDEX(調査対象選定!A:A,MATCH(A193,調査対象選定!B:B,0)))</f>
        <v>○</v>
      </c>
      <c r="J193" s="19"/>
      <c r="K193" s="19"/>
      <c r="L193" s="19"/>
    </row>
    <row r="194" spans="1:12" s="21" customFormat="1" ht="26.4">
      <c r="A194" s="280"/>
      <c r="B194" s="138" t="s">
        <v>286</v>
      </c>
      <c r="C194" s="56" t="s">
        <v>9</v>
      </c>
      <c r="D194" s="94" t="s">
        <v>112</v>
      </c>
      <c r="E194" s="104"/>
      <c r="F194" s="79"/>
      <c r="G194" s="165"/>
      <c r="H194" s="21" t="str">
        <f>IF(A194=0,H193,INDEX(調査対象選定!A:A,MATCH(A194,調査対象選定!B:B,0)))</f>
        <v>○</v>
      </c>
      <c r="J194" s="19"/>
      <c r="K194" s="19"/>
      <c r="L194" s="19"/>
    </row>
    <row r="195" spans="1:12" s="21" customFormat="1" ht="26.4">
      <c r="A195" s="279" t="s">
        <v>127</v>
      </c>
      <c r="B195" s="132" t="s">
        <v>240</v>
      </c>
      <c r="C195" s="49" t="s">
        <v>9</v>
      </c>
      <c r="D195" s="85" t="s">
        <v>19</v>
      </c>
      <c r="E195" s="103"/>
      <c r="F195" s="80"/>
      <c r="G195" s="166"/>
      <c r="H195" s="21" t="str">
        <f>IF(A195=0,H194,INDEX(調査対象選定!A:A,MATCH(A195,調査対象選定!B:B,0)))</f>
        <v>○</v>
      </c>
      <c r="J195" s="19"/>
      <c r="K195" s="19"/>
      <c r="L195" s="19"/>
    </row>
    <row r="196" spans="1:12" s="21" customFormat="1" ht="39.6">
      <c r="A196" s="279"/>
      <c r="B196" s="139" t="s">
        <v>455</v>
      </c>
      <c r="C196" s="52" t="s">
        <v>9</v>
      </c>
      <c r="D196" s="193" t="s">
        <v>91</v>
      </c>
      <c r="E196" s="105"/>
      <c r="F196" s="78"/>
      <c r="G196" s="164"/>
      <c r="H196" s="21" t="str">
        <f>IF(A196=0,H195,INDEX(調査対象選定!A:A,MATCH(A196,調査対象選定!B:B,0)))</f>
        <v>○</v>
      </c>
      <c r="J196" s="19"/>
      <c r="K196" s="19"/>
      <c r="L196" s="19"/>
    </row>
    <row r="197" spans="1:12" s="21" customFormat="1" ht="26.4">
      <c r="A197" s="279"/>
      <c r="B197" s="139" t="s">
        <v>456</v>
      </c>
      <c r="C197" s="52" t="s">
        <v>54</v>
      </c>
      <c r="D197" s="193" t="s">
        <v>454</v>
      </c>
      <c r="E197" s="105"/>
      <c r="F197" s="78"/>
      <c r="G197" s="164"/>
      <c r="H197" s="21" t="str">
        <f>IF(A197=0,H196,INDEX(調査対象選定!A:A,MATCH(A197,調査対象選定!B:B,0)))</f>
        <v>○</v>
      </c>
      <c r="J197" s="19"/>
      <c r="K197" s="19"/>
      <c r="L197" s="19"/>
    </row>
    <row r="198" spans="1:12" s="21" customFormat="1" ht="26.4">
      <c r="A198" s="279"/>
      <c r="B198" s="139" t="s">
        <v>460</v>
      </c>
      <c r="C198" s="52" t="s">
        <v>9</v>
      </c>
      <c r="D198" s="193" t="s">
        <v>453</v>
      </c>
      <c r="E198" s="105"/>
      <c r="F198" s="78"/>
      <c r="G198" s="164"/>
      <c r="H198" s="21" t="str">
        <f>IF(A198=0,H197,INDEX(調査対象選定!A:A,MATCH(A198,調査対象選定!B:B,0)))</f>
        <v>○</v>
      </c>
      <c r="J198" s="19"/>
      <c r="K198" s="19"/>
      <c r="L198" s="19"/>
    </row>
    <row r="199" spans="1:12" s="21" customFormat="1" ht="26.4">
      <c r="A199" s="279"/>
      <c r="B199" s="139" t="s">
        <v>461</v>
      </c>
      <c r="C199" s="52" t="s">
        <v>9</v>
      </c>
      <c r="D199" s="193" t="s">
        <v>453</v>
      </c>
      <c r="E199" s="105"/>
      <c r="F199" s="78"/>
      <c r="G199" s="164"/>
      <c r="H199" s="21" t="str">
        <f>IF(A199=0,H198,INDEX(調査対象選定!A:A,MATCH(A199,調査対象選定!B:B,0)))</f>
        <v>○</v>
      </c>
      <c r="J199" s="19"/>
      <c r="K199" s="19"/>
      <c r="L199" s="19"/>
    </row>
    <row r="200" spans="1:12" s="21" customFormat="1" ht="39.6">
      <c r="A200" s="279"/>
      <c r="B200" s="139" t="s">
        <v>457</v>
      </c>
      <c r="C200" s="52" t="s">
        <v>92</v>
      </c>
      <c r="D200" s="193" t="s">
        <v>454</v>
      </c>
      <c r="E200" s="105"/>
      <c r="F200" s="78"/>
      <c r="G200" s="164"/>
      <c r="H200" s="21" t="str">
        <f>IF(A200=0,H199,INDEX(調査対象選定!A:A,MATCH(A200,調査対象選定!B:B,0)))</f>
        <v>○</v>
      </c>
      <c r="J200" s="19"/>
      <c r="K200" s="19"/>
      <c r="L200" s="19"/>
    </row>
    <row r="201" spans="1:12" s="21" customFormat="1" ht="39.6">
      <c r="A201" s="279"/>
      <c r="B201" s="139" t="s">
        <v>458</v>
      </c>
      <c r="C201" s="52" t="s">
        <v>9</v>
      </c>
      <c r="D201" s="193" t="s">
        <v>454</v>
      </c>
      <c r="E201" s="114" t="s">
        <v>64</v>
      </c>
      <c r="F201" s="78"/>
      <c r="G201" s="164"/>
      <c r="H201" s="21" t="str">
        <f>IF(A201=0,H200,INDEX(調査対象選定!A:A,MATCH(A201,調査対象選定!B:B,0)))</f>
        <v>○</v>
      </c>
      <c r="J201" s="19"/>
      <c r="K201" s="19"/>
      <c r="L201" s="19"/>
    </row>
    <row r="202" spans="1:12" s="21" customFormat="1" ht="26.4">
      <c r="A202" s="279"/>
      <c r="B202" s="139" t="s">
        <v>287</v>
      </c>
      <c r="C202" s="52" t="s">
        <v>9</v>
      </c>
      <c r="D202" s="193" t="s">
        <v>453</v>
      </c>
      <c r="E202" s="105"/>
      <c r="F202" s="78"/>
      <c r="G202" s="164"/>
      <c r="H202" s="21" t="str">
        <f>IF(A202=0,H201,INDEX(調査対象選定!A:A,MATCH(A202,調査対象選定!B:B,0)))</f>
        <v>○</v>
      </c>
      <c r="J202" s="19"/>
      <c r="K202" s="19"/>
      <c r="L202" s="19"/>
    </row>
    <row r="203" spans="1:12" s="21" customFormat="1" ht="39.6">
      <c r="A203" s="279"/>
      <c r="B203" s="139" t="s">
        <v>459</v>
      </c>
      <c r="C203" s="52" t="s">
        <v>9</v>
      </c>
      <c r="D203" s="193" t="s">
        <v>453</v>
      </c>
      <c r="E203" s="105"/>
      <c r="F203" s="78"/>
      <c r="G203" s="164"/>
      <c r="H203" s="21" t="str">
        <f>IF(A203=0,H202,INDEX(調査対象選定!A:A,MATCH(A203,調査対象選定!B:B,0)))</f>
        <v>○</v>
      </c>
      <c r="J203" s="19"/>
      <c r="K203" s="19"/>
      <c r="L203" s="19"/>
    </row>
    <row r="204" spans="1:12" s="21" customFormat="1" ht="39.6">
      <c r="A204" s="279"/>
      <c r="B204" s="139" t="s">
        <v>509</v>
      </c>
      <c r="C204" s="52" t="s">
        <v>9</v>
      </c>
      <c r="D204" s="193" t="s">
        <v>453</v>
      </c>
      <c r="E204" s="109"/>
      <c r="F204" s="78"/>
      <c r="G204" s="164"/>
      <c r="H204" s="21" t="str">
        <f>IF(A204=0,H203,INDEX(調査対象選定!A:A,MATCH(A204,調査対象選定!B:B,0)))</f>
        <v>○</v>
      </c>
      <c r="J204" s="19"/>
      <c r="K204" s="19"/>
      <c r="L204" s="19"/>
    </row>
    <row r="205" spans="1:12" s="21" customFormat="1" ht="26.4">
      <c r="A205" s="279"/>
      <c r="B205" s="133" t="s">
        <v>291</v>
      </c>
      <c r="C205" s="50" t="s">
        <v>9</v>
      </c>
      <c r="D205" s="86" t="s">
        <v>19</v>
      </c>
      <c r="E205" s="109"/>
      <c r="F205" s="81"/>
      <c r="G205" s="167"/>
      <c r="H205" s="21" t="str">
        <f>IF(A205=0,H204,INDEX(調査対象選定!A:A,MATCH(A205,調査対象選定!B:B,0)))</f>
        <v>○</v>
      </c>
      <c r="J205" s="19"/>
      <c r="K205" s="19"/>
      <c r="L205" s="19"/>
    </row>
    <row r="206" spans="1:12" s="21" customFormat="1" ht="26.4">
      <c r="A206" s="278" t="s">
        <v>128</v>
      </c>
      <c r="B206" s="129" t="s">
        <v>292</v>
      </c>
      <c r="C206" s="51" t="s">
        <v>9</v>
      </c>
      <c r="D206" s="192" t="s">
        <v>65</v>
      </c>
      <c r="E206" s="110"/>
      <c r="F206" s="77"/>
      <c r="G206" s="163"/>
      <c r="H206" s="21" t="str">
        <f>IF(A206=0,H205,INDEX(調査対象選定!A:A,MATCH(A206,調査対象選定!B:B,0)))</f>
        <v>○</v>
      </c>
      <c r="J206" s="19"/>
      <c r="K206" s="19"/>
      <c r="L206" s="19"/>
    </row>
    <row r="207" spans="1:12" s="21" customFormat="1" ht="26.4">
      <c r="A207" s="279"/>
      <c r="B207" s="133" t="s">
        <v>293</v>
      </c>
      <c r="C207" s="52" t="s">
        <v>9</v>
      </c>
      <c r="D207" s="193" t="s">
        <v>66</v>
      </c>
      <c r="E207" s="109"/>
      <c r="F207" s="78"/>
      <c r="G207" s="164"/>
      <c r="H207" s="21" t="str">
        <f>IF(A207=0,H206,INDEX(調査対象選定!A:A,MATCH(A207,調査対象選定!B:B,0)))</f>
        <v>○</v>
      </c>
      <c r="J207" s="19"/>
      <c r="K207" s="19"/>
      <c r="L207" s="19"/>
    </row>
    <row r="208" spans="1:12" s="21" customFormat="1" ht="52.8">
      <c r="A208" s="280"/>
      <c r="B208" s="46" t="s">
        <v>462</v>
      </c>
      <c r="C208" s="53" t="s">
        <v>54</v>
      </c>
      <c r="D208" s="197" t="s">
        <v>68</v>
      </c>
      <c r="E208" s="106"/>
      <c r="F208" s="79"/>
      <c r="G208" s="165"/>
      <c r="H208" s="21" t="str">
        <f>IF(A208=0,H207,INDEX(調査対象選定!A:A,MATCH(A208,調査対象選定!B:B,0)))</f>
        <v>○</v>
      </c>
      <c r="J208" s="19"/>
      <c r="K208" s="19"/>
      <c r="L208" s="19"/>
    </row>
    <row r="209" spans="1:12" s="21" customFormat="1" ht="52.8">
      <c r="A209" s="279" t="s">
        <v>69</v>
      </c>
      <c r="B209" s="132" t="s">
        <v>294</v>
      </c>
      <c r="C209" s="49" t="s">
        <v>54</v>
      </c>
      <c r="D209" s="85" t="s">
        <v>19</v>
      </c>
      <c r="E209" s="115"/>
      <c r="F209" s="80"/>
      <c r="G209" s="166"/>
      <c r="H209" s="21" t="str">
        <f>IF(A209=0,H208,INDEX(調査対象選定!A:A,MATCH(A209,調査対象選定!B:B,0)))</f>
        <v>○</v>
      </c>
      <c r="J209" s="19"/>
      <c r="K209" s="19"/>
      <c r="L209" s="19"/>
    </row>
    <row r="210" spans="1:12" s="21" customFormat="1" ht="39.6">
      <c r="A210" s="279"/>
      <c r="B210" s="130" t="s">
        <v>510</v>
      </c>
      <c r="C210" s="52" t="s">
        <v>54</v>
      </c>
      <c r="D210" s="193" t="s">
        <v>70</v>
      </c>
      <c r="E210" s="103"/>
      <c r="F210" s="78"/>
      <c r="G210" s="164"/>
      <c r="H210" s="21" t="str">
        <f>IF(A210=0,H209,INDEX(調査対象選定!A:A,MATCH(A210,調査対象選定!B:B,0)))</f>
        <v>○</v>
      </c>
      <c r="J210" s="19"/>
      <c r="K210" s="19"/>
      <c r="L210" s="19"/>
    </row>
    <row r="211" spans="1:12" s="21" customFormat="1" ht="39.6">
      <c r="A211" s="279"/>
      <c r="B211" s="139" t="s">
        <v>511</v>
      </c>
      <c r="C211" s="52" t="s">
        <v>54</v>
      </c>
      <c r="D211" s="193" t="s">
        <v>454</v>
      </c>
      <c r="E211" s="103"/>
      <c r="F211" s="78"/>
      <c r="G211" s="164"/>
      <c r="H211" s="21" t="str">
        <f>IF(A211=0,H210,INDEX(調査対象選定!A:A,MATCH(A211,調査対象選定!B:B,0)))</f>
        <v>○</v>
      </c>
      <c r="J211" s="19"/>
      <c r="K211" s="19"/>
      <c r="L211" s="19"/>
    </row>
    <row r="212" spans="1:12" s="21" customFormat="1" ht="39.6">
      <c r="A212" s="279"/>
      <c r="B212" s="132" t="s">
        <v>512</v>
      </c>
      <c r="C212" s="52" t="s">
        <v>54</v>
      </c>
      <c r="D212" s="198" t="s">
        <v>15</v>
      </c>
      <c r="E212" s="200"/>
      <c r="F212" s="78"/>
      <c r="G212" s="164"/>
      <c r="H212" s="21" t="str">
        <f>IF(A212=0,H211,INDEX(調査対象選定!A:A,MATCH(A212,調査対象選定!B:B,0)))</f>
        <v>○</v>
      </c>
      <c r="J212" s="19"/>
      <c r="K212" s="19"/>
      <c r="L212" s="19"/>
    </row>
    <row r="213" spans="1:12" s="21" customFormat="1" ht="39.6">
      <c r="A213" s="279"/>
      <c r="B213" s="132" t="s">
        <v>295</v>
      </c>
      <c r="C213" s="52" t="s">
        <v>54</v>
      </c>
      <c r="D213" s="198" t="s">
        <v>19</v>
      </c>
      <c r="E213" s="200"/>
      <c r="F213" s="78"/>
      <c r="G213" s="164"/>
      <c r="H213" s="21" t="str">
        <f>IF(A213=0,H212,INDEX(調査対象選定!A:A,MATCH(A213,調査対象選定!B:B,0)))</f>
        <v>○</v>
      </c>
      <c r="J213" s="19"/>
      <c r="K213" s="19"/>
      <c r="L213" s="19"/>
    </row>
    <row r="214" spans="1:12" s="21" customFormat="1" ht="39.6">
      <c r="A214" s="279"/>
      <c r="B214" s="132" t="s">
        <v>513</v>
      </c>
      <c r="C214" s="52" t="s">
        <v>54</v>
      </c>
      <c r="D214" s="193" t="s">
        <v>19</v>
      </c>
      <c r="E214" s="105"/>
      <c r="F214" s="78"/>
      <c r="G214" s="164"/>
      <c r="H214" s="21" t="str">
        <f>IF(A214=0,H211,INDEX(調査対象選定!A:A,MATCH(A214,調査対象選定!B:B,0)))</f>
        <v>○</v>
      </c>
      <c r="J214" s="19"/>
      <c r="K214" s="19"/>
      <c r="L214" s="19"/>
    </row>
    <row r="215" spans="1:12" s="21" customFormat="1" ht="92.4">
      <c r="A215" s="279"/>
      <c r="B215" s="132" t="s">
        <v>514</v>
      </c>
      <c r="C215" s="52" t="s">
        <v>54</v>
      </c>
      <c r="D215" s="193" t="s">
        <v>19</v>
      </c>
      <c r="E215" s="105" t="s">
        <v>46</v>
      </c>
      <c r="F215" s="78"/>
      <c r="G215" s="164"/>
      <c r="H215" s="21" t="str">
        <f>IF(A215=0,H214,INDEX(調査対象選定!A:A,MATCH(A215,調査対象選定!B:B,0)))</f>
        <v>○</v>
      </c>
      <c r="J215" s="19"/>
      <c r="K215" s="19"/>
      <c r="L215" s="19"/>
    </row>
    <row r="216" spans="1:12" s="19" customFormat="1" ht="66">
      <c r="A216" s="279"/>
      <c r="B216" s="132" t="s">
        <v>515</v>
      </c>
      <c r="C216" s="52" t="s">
        <v>54</v>
      </c>
      <c r="D216" s="193" t="s">
        <v>15</v>
      </c>
      <c r="E216" s="105"/>
      <c r="F216" s="78"/>
      <c r="G216" s="164"/>
      <c r="H216" s="21" t="str">
        <f>IF(A216=0,H215,INDEX(調査対象選定!A:A,MATCH(A216,調査対象選定!B:B,0)))</f>
        <v>○</v>
      </c>
    </row>
    <row r="217" spans="1:12" s="19" customFormat="1" ht="26.4">
      <c r="A217" s="279"/>
      <c r="B217" s="199" t="s">
        <v>240</v>
      </c>
      <c r="C217" s="50" t="s">
        <v>54</v>
      </c>
      <c r="D217" s="86" t="s">
        <v>19</v>
      </c>
      <c r="E217" s="109"/>
      <c r="F217" s="81"/>
      <c r="G217" s="167"/>
      <c r="H217" s="21" t="str">
        <f>IF(A217=0,H216,INDEX(調査対象選定!A:A,MATCH(A217,調査対象選定!B:B,0)))</f>
        <v>○</v>
      </c>
    </row>
    <row r="218" spans="1:12" s="21" customFormat="1" ht="26.4">
      <c r="A218" s="278" t="s">
        <v>71</v>
      </c>
      <c r="B218" s="129" t="s">
        <v>516</v>
      </c>
      <c r="C218" s="51" t="s">
        <v>54</v>
      </c>
      <c r="D218" s="192" t="s">
        <v>453</v>
      </c>
      <c r="E218" s="110"/>
      <c r="F218" s="77"/>
      <c r="G218" s="163"/>
      <c r="H218" s="21" t="str">
        <f>IF(A218=0,H217,INDEX(調査対象選定!A:A,MATCH(A218,調査対象選定!B:B,0)))</f>
        <v>○</v>
      </c>
      <c r="J218" s="19"/>
      <c r="K218" s="19"/>
      <c r="L218" s="19"/>
    </row>
    <row r="219" spans="1:12" s="19" customFormat="1" ht="39.6">
      <c r="A219" s="279"/>
      <c r="B219" s="139" t="s">
        <v>517</v>
      </c>
      <c r="C219" s="52" t="s">
        <v>54</v>
      </c>
      <c r="D219" s="193" t="s">
        <v>453</v>
      </c>
      <c r="E219" s="109"/>
      <c r="F219" s="78"/>
      <c r="G219" s="164"/>
      <c r="H219" s="21" t="e">
        <f>IF(A219=0,#REF!,INDEX(調査対象選定!A:A,MATCH(A219,調査対象選定!B:B,0)))</f>
        <v>#REF!</v>
      </c>
    </row>
    <row r="220" spans="1:12" s="19" customFormat="1" ht="105.6">
      <c r="A220" s="280"/>
      <c r="B220" s="138" t="s">
        <v>296</v>
      </c>
      <c r="C220" s="53" t="s">
        <v>54</v>
      </c>
      <c r="D220" s="197" t="s">
        <v>454</v>
      </c>
      <c r="E220" s="106"/>
      <c r="F220" s="79"/>
      <c r="G220" s="165"/>
      <c r="H220" s="21" t="e">
        <f>IF(A220=0,H219,INDEX(調査対象選定!A:A,MATCH(A220,調査対象選定!B:B,0)))</f>
        <v>#REF!</v>
      </c>
    </row>
    <row r="221" spans="1:12" s="19" customFormat="1" ht="26.4">
      <c r="A221" s="279" t="s">
        <v>73</v>
      </c>
      <c r="B221" s="132" t="s">
        <v>297</v>
      </c>
      <c r="C221" s="49" t="s">
        <v>9</v>
      </c>
      <c r="D221" s="85" t="s">
        <v>454</v>
      </c>
      <c r="E221" s="103"/>
      <c r="F221" s="80"/>
      <c r="G221" s="166"/>
      <c r="H221" s="21" t="str">
        <f>IF(A221=0,H220,INDEX(調査対象選定!A:A,MATCH(A221,調査対象選定!B:B,0)))</f>
        <v>○</v>
      </c>
    </row>
    <row r="222" spans="1:12" s="19" customFormat="1" ht="39.6">
      <c r="A222" s="279"/>
      <c r="B222" s="139" t="s">
        <v>465</v>
      </c>
      <c r="C222" s="52" t="s">
        <v>9</v>
      </c>
      <c r="D222" s="193" t="s">
        <v>454</v>
      </c>
      <c r="E222" s="105"/>
      <c r="F222" s="78"/>
      <c r="G222" s="164"/>
      <c r="H222" s="21" t="str">
        <f>IF(A222=0,H221,INDEX(調査対象選定!A:A,MATCH(A222,調査対象選定!B:B,0)))</f>
        <v>○</v>
      </c>
    </row>
    <row r="223" spans="1:12" s="19" customFormat="1" ht="26.4">
      <c r="A223" s="279"/>
      <c r="B223" s="139" t="s">
        <v>240</v>
      </c>
      <c r="C223" s="52" t="s">
        <v>9</v>
      </c>
      <c r="D223" s="193" t="s">
        <v>453</v>
      </c>
      <c r="E223" s="105"/>
      <c r="F223" s="78"/>
      <c r="G223" s="164"/>
      <c r="H223" s="21" t="str">
        <f>IF(A223=0,H222,INDEX(調査対象選定!A:A,MATCH(A223,調査対象選定!B:B,0)))</f>
        <v>○</v>
      </c>
    </row>
    <row r="224" spans="1:12" s="19" customFormat="1" ht="66">
      <c r="A224" s="279"/>
      <c r="B224" s="139" t="s">
        <v>469</v>
      </c>
      <c r="C224" s="52" t="s">
        <v>9</v>
      </c>
      <c r="D224" s="193" t="s">
        <v>454</v>
      </c>
      <c r="E224" s="105"/>
      <c r="F224" s="78"/>
      <c r="G224" s="164"/>
      <c r="H224" s="21" t="str">
        <f>IF(A224=0,H223,INDEX(調査対象選定!A:A,MATCH(A224,調査対象選定!B:B,0)))</f>
        <v>○</v>
      </c>
    </row>
    <row r="225" spans="1:12" s="19" customFormat="1" ht="26.4">
      <c r="A225" s="279"/>
      <c r="B225" s="133" t="s">
        <v>466</v>
      </c>
      <c r="C225" s="50" t="s">
        <v>54</v>
      </c>
      <c r="D225" s="86" t="s">
        <v>453</v>
      </c>
      <c r="E225" s="157" t="s">
        <v>467</v>
      </c>
      <c r="F225" s="81"/>
      <c r="G225" s="167"/>
      <c r="H225" s="21" t="str">
        <f>IF(A225=0,H224,INDEX(調査対象選定!A:A,MATCH(A225,調査対象選定!B:B,0)))</f>
        <v>○</v>
      </c>
    </row>
    <row r="226" spans="1:12" s="19" customFormat="1" ht="26.4">
      <c r="A226" s="279"/>
      <c r="B226" s="133" t="s">
        <v>468</v>
      </c>
      <c r="C226" s="50" t="s">
        <v>54</v>
      </c>
      <c r="D226" s="86" t="s">
        <v>453</v>
      </c>
      <c r="E226" s="109"/>
      <c r="F226" s="81"/>
      <c r="G226" s="167"/>
      <c r="H226" s="21" t="str">
        <f>IF(A226=0,H224,INDEX(調査対象選定!A:A,MATCH(A226,調査対象選定!B:B,0)))</f>
        <v>○</v>
      </c>
    </row>
    <row r="227" spans="1:12" s="21" customFormat="1" ht="52.8">
      <c r="A227" s="278" t="s">
        <v>74</v>
      </c>
      <c r="B227" s="129" t="s">
        <v>298</v>
      </c>
      <c r="C227" s="51" t="s">
        <v>9</v>
      </c>
      <c r="D227" s="192" t="s">
        <v>19</v>
      </c>
      <c r="E227" s="110"/>
      <c r="F227" s="77"/>
      <c r="G227" s="163"/>
      <c r="H227" s="21" t="str">
        <f>IF(A227=0,H226,INDEX(調査対象選定!A:A,MATCH(A227,調査対象選定!B:B,0)))</f>
        <v>○</v>
      </c>
      <c r="J227" s="19"/>
      <c r="K227" s="19"/>
      <c r="L227" s="19"/>
    </row>
    <row r="228" spans="1:12" s="21" customFormat="1" ht="52.8">
      <c r="A228" s="279"/>
      <c r="B228" s="139" t="s">
        <v>518</v>
      </c>
      <c r="C228" s="52" t="s">
        <v>9</v>
      </c>
      <c r="D228" s="193" t="s">
        <v>24</v>
      </c>
      <c r="E228" s="105"/>
      <c r="F228" s="78"/>
      <c r="G228" s="164"/>
      <c r="H228" s="21" t="str">
        <f>IF(A228=0,H227,INDEX(調査対象選定!A:A,MATCH(A228,調査対象選定!B:B,0)))</f>
        <v>○</v>
      </c>
      <c r="J228" s="19"/>
      <c r="K228" s="19"/>
      <c r="L228" s="19"/>
    </row>
    <row r="229" spans="1:12" s="21" customFormat="1" ht="26.4">
      <c r="A229" s="279"/>
      <c r="B229" s="139" t="s">
        <v>299</v>
      </c>
      <c r="C229" s="52" t="s">
        <v>9</v>
      </c>
      <c r="D229" s="193" t="s">
        <v>24</v>
      </c>
      <c r="E229" s="105"/>
      <c r="F229" s="78"/>
      <c r="G229" s="164"/>
      <c r="H229" s="21" t="str">
        <f>IF(A229=0,H228,INDEX(調査対象選定!A:A,MATCH(A229,調査対象選定!B:B,0)))</f>
        <v>○</v>
      </c>
      <c r="J229" s="19"/>
      <c r="K229" s="19"/>
      <c r="L229" s="19"/>
    </row>
    <row r="230" spans="1:12" s="21" customFormat="1" ht="39.6">
      <c r="A230" s="279"/>
      <c r="B230" s="139" t="s">
        <v>300</v>
      </c>
      <c r="C230" s="52" t="s">
        <v>9</v>
      </c>
      <c r="D230" s="193" t="s">
        <v>24</v>
      </c>
      <c r="E230" s="105" t="s">
        <v>75</v>
      </c>
      <c r="F230" s="78"/>
      <c r="G230" s="164"/>
      <c r="H230" s="21" t="str">
        <f>IF(A230=0,H229,INDEX(調査対象選定!A:A,MATCH(A230,調査対象選定!B:B,0)))</f>
        <v>○</v>
      </c>
      <c r="J230" s="19"/>
      <c r="K230" s="19"/>
      <c r="L230" s="19"/>
    </row>
    <row r="231" spans="1:12" s="21" customFormat="1" ht="26.4">
      <c r="A231" s="280"/>
      <c r="B231" s="46" t="s">
        <v>301</v>
      </c>
      <c r="C231" s="53" t="s">
        <v>9</v>
      </c>
      <c r="D231" s="197" t="s">
        <v>24</v>
      </c>
      <c r="E231" s="106"/>
      <c r="F231" s="79"/>
      <c r="G231" s="165"/>
      <c r="H231" s="21" t="str">
        <f>IF(A231=0,H230,INDEX(調査対象選定!A:A,MATCH(A231,調査対象選定!B:B,0)))</f>
        <v>○</v>
      </c>
      <c r="J231" s="19"/>
      <c r="K231" s="19"/>
      <c r="L231" s="19"/>
    </row>
    <row r="232" spans="1:12" s="21" customFormat="1" ht="39.6">
      <c r="A232" s="278" t="s">
        <v>417</v>
      </c>
      <c r="B232" s="45" t="s">
        <v>302</v>
      </c>
      <c r="C232" s="51" t="s">
        <v>9</v>
      </c>
      <c r="D232" s="192" t="s">
        <v>24</v>
      </c>
      <c r="E232" s="116"/>
      <c r="F232" s="77"/>
      <c r="G232" s="163"/>
      <c r="H232" s="21" t="str">
        <f>IF(A232=0,H231,INDEX(調査対象選定!A:A,MATCH(A232,調査対象選定!B:B,0)))</f>
        <v>○</v>
      </c>
      <c r="J232" s="19"/>
      <c r="K232" s="19"/>
      <c r="L232" s="19"/>
    </row>
    <row r="233" spans="1:12" s="21" customFormat="1" ht="52.8">
      <c r="A233" s="279"/>
      <c r="B233" s="132" t="s">
        <v>303</v>
      </c>
      <c r="C233" s="52" t="s">
        <v>9</v>
      </c>
      <c r="D233" s="193" t="s">
        <v>24</v>
      </c>
      <c r="E233" s="115"/>
      <c r="F233" s="78"/>
      <c r="G233" s="164"/>
      <c r="H233" s="21" t="str">
        <f>IF(A233=0,H232,INDEX(調査対象選定!A:A,MATCH(A233,調査対象選定!B:B,0)))</f>
        <v>○</v>
      </c>
      <c r="J233" s="19"/>
      <c r="K233" s="19"/>
      <c r="L233" s="19"/>
    </row>
    <row r="234" spans="1:12" s="21" customFormat="1" ht="79.2">
      <c r="A234" s="279"/>
      <c r="B234" s="132" t="s">
        <v>304</v>
      </c>
      <c r="C234" s="52" t="s">
        <v>9</v>
      </c>
      <c r="D234" s="193" t="s">
        <v>111</v>
      </c>
      <c r="E234" s="115"/>
      <c r="F234" s="78"/>
      <c r="G234" s="164"/>
      <c r="H234" s="21" t="str">
        <f>IF(A234=0,H233,INDEX(調査対象選定!A:A,MATCH(A234,調査対象選定!B:B,0)))</f>
        <v>○</v>
      </c>
      <c r="J234" s="19"/>
      <c r="K234" s="19"/>
      <c r="L234" s="19"/>
    </row>
    <row r="235" spans="1:12" s="21" customFormat="1" ht="52.8">
      <c r="A235" s="279"/>
      <c r="B235" s="132" t="s">
        <v>305</v>
      </c>
      <c r="C235" s="52" t="s">
        <v>9</v>
      </c>
      <c r="D235" s="193" t="s">
        <v>111</v>
      </c>
      <c r="E235" s="115"/>
      <c r="F235" s="78"/>
      <c r="G235" s="164"/>
      <c r="H235" s="21" t="str">
        <f>IF(A235=0,H234,INDEX(調査対象選定!A:A,MATCH(A235,調査対象選定!B:B,0)))</f>
        <v>○</v>
      </c>
      <c r="J235" s="19"/>
      <c r="K235" s="19"/>
      <c r="L235" s="19"/>
    </row>
    <row r="236" spans="1:12" s="21" customFormat="1" ht="66">
      <c r="A236" s="279"/>
      <c r="B236" s="132" t="s">
        <v>306</v>
      </c>
      <c r="C236" s="52" t="s">
        <v>9</v>
      </c>
      <c r="D236" s="193" t="s">
        <v>24</v>
      </c>
      <c r="E236" s="103" t="s">
        <v>44</v>
      </c>
      <c r="F236" s="78"/>
      <c r="G236" s="164"/>
      <c r="H236" s="21" t="str">
        <f>IF(A236=0,H235,INDEX(調査対象選定!A:A,MATCH(A236,調査対象選定!B:B,0)))</f>
        <v>○</v>
      </c>
      <c r="J236" s="19"/>
      <c r="K236" s="19"/>
      <c r="L236" s="19"/>
    </row>
    <row r="237" spans="1:12" s="21" customFormat="1" ht="39.6">
      <c r="A237" s="279"/>
      <c r="B237" s="132" t="s">
        <v>307</v>
      </c>
      <c r="C237" s="52" t="s">
        <v>9</v>
      </c>
      <c r="D237" s="193" t="s">
        <v>114</v>
      </c>
      <c r="E237" s="115"/>
      <c r="F237" s="78"/>
      <c r="G237" s="164"/>
      <c r="H237" s="21" t="str">
        <f>IF(A237=0,H236,INDEX(調査対象選定!A:A,MATCH(A237,調査対象選定!B:B,0)))</f>
        <v>○</v>
      </c>
      <c r="J237" s="19"/>
      <c r="K237" s="19"/>
      <c r="L237" s="19"/>
    </row>
    <row r="238" spans="1:12" s="21" customFormat="1" ht="26.4">
      <c r="A238" s="280"/>
      <c r="B238" s="138" t="s">
        <v>308</v>
      </c>
      <c r="C238" s="53" t="s">
        <v>9</v>
      </c>
      <c r="D238" s="197" t="s">
        <v>453</v>
      </c>
      <c r="E238" s="104"/>
      <c r="F238" s="79"/>
      <c r="G238" s="165"/>
      <c r="H238" s="21" t="str">
        <f>IF(A238=0,H237,INDEX(調査対象選定!A:A,MATCH(A238,調査対象選定!B:B,0)))</f>
        <v>○</v>
      </c>
      <c r="J238" s="19"/>
      <c r="K238" s="19"/>
      <c r="L238" s="19"/>
    </row>
    <row r="239" spans="1:12" s="21" customFormat="1" ht="39.6">
      <c r="A239" s="300" t="s">
        <v>129</v>
      </c>
      <c r="B239" s="132" t="s">
        <v>309</v>
      </c>
      <c r="C239" s="75" t="s">
        <v>92</v>
      </c>
      <c r="D239" s="85" t="s">
        <v>112</v>
      </c>
      <c r="E239" s="103"/>
      <c r="F239" s="80"/>
      <c r="G239" s="166"/>
      <c r="H239" s="21" t="str">
        <f>IF(A239=0,H238,INDEX(調査対象選定!A:A,MATCH(A239,調査対象選定!B:B,0)))</f>
        <v>○</v>
      </c>
      <c r="J239" s="19"/>
      <c r="K239" s="19"/>
      <c r="L239" s="19"/>
    </row>
    <row r="240" spans="1:12" s="21" customFormat="1" ht="66">
      <c r="A240" s="288"/>
      <c r="B240" s="139" t="s">
        <v>310</v>
      </c>
      <c r="C240" s="60" t="s">
        <v>92</v>
      </c>
      <c r="D240" s="193" t="s">
        <v>114</v>
      </c>
      <c r="E240" s="105"/>
      <c r="F240" s="78"/>
      <c r="G240" s="164"/>
      <c r="H240" s="21" t="str">
        <f>IF(A240=0,H239,INDEX(調査対象選定!A:A,MATCH(A240,調査対象選定!B:B,0)))</f>
        <v>○</v>
      </c>
      <c r="J240" s="19"/>
      <c r="K240" s="19"/>
      <c r="L240" s="19"/>
    </row>
    <row r="241" spans="1:12" s="21" customFormat="1" ht="26.4">
      <c r="A241" s="301"/>
      <c r="B241" s="133" t="s">
        <v>311</v>
      </c>
      <c r="C241" s="61" t="s">
        <v>92</v>
      </c>
      <c r="D241" s="86" t="s">
        <v>453</v>
      </c>
      <c r="E241" s="109"/>
      <c r="F241" s="81"/>
      <c r="G241" s="167"/>
      <c r="H241" s="21" t="str">
        <f>IF(A241=0,H240,INDEX(調査対象選定!A:A,MATCH(A241,調査対象選定!B:B,0)))</f>
        <v>○</v>
      </c>
      <c r="J241" s="19"/>
      <c r="K241" s="19"/>
      <c r="L241" s="19"/>
    </row>
    <row r="242" spans="1:12" s="21" customFormat="1" ht="26.4">
      <c r="A242" s="278" t="s">
        <v>76</v>
      </c>
      <c r="B242" s="45" t="s">
        <v>312</v>
      </c>
      <c r="C242" s="51" t="s">
        <v>9</v>
      </c>
      <c r="D242" s="192" t="s">
        <v>66</v>
      </c>
      <c r="E242" s="102"/>
      <c r="F242" s="77"/>
      <c r="G242" s="163"/>
      <c r="H242" s="21" t="str">
        <f>IF(A242=0,H241,INDEX(調査対象選定!A:A,MATCH(A242,調査対象選定!B:B,0)))</f>
        <v>○</v>
      </c>
      <c r="J242" s="19"/>
      <c r="K242" s="19"/>
      <c r="L242" s="19"/>
    </row>
    <row r="243" spans="1:12" s="21" customFormat="1" ht="26.4">
      <c r="A243" s="279"/>
      <c r="B243" s="139" t="s">
        <v>313</v>
      </c>
      <c r="C243" s="52" t="s">
        <v>9</v>
      </c>
      <c r="D243" s="193" t="s">
        <v>24</v>
      </c>
      <c r="E243" s="105"/>
      <c r="F243" s="78"/>
      <c r="G243" s="164"/>
      <c r="H243" s="21" t="str">
        <f>IF(A243=0,H242,INDEX(調査対象選定!A:A,MATCH(A243,調査対象選定!B:B,0)))</f>
        <v>○</v>
      </c>
      <c r="J243" s="19"/>
      <c r="K243" s="19"/>
      <c r="L243" s="19"/>
    </row>
    <row r="244" spans="1:12" s="21" customFormat="1" ht="39.6">
      <c r="A244" s="280"/>
      <c r="B244" s="46" t="s">
        <v>314</v>
      </c>
      <c r="C244" s="53" t="s">
        <v>9</v>
      </c>
      <c r="D244" s="197" t="s">
        <v>24</v>
      </c>
      <c r="E244" s="106"/>
      <c r="F244" s="79"/>
      <c r="G244" s="165"/>
      <c r="H244" s="21" t="str">
        <f>IF(A244=0,H243,INDEX(調査対象選定!A:A,MATCH(A244,調査対象選定!B:B,0)))</f>
        <v>○</v>
      </c>
      <c r="J244" s="19"/>
      <c r="K244" s="19"/>
      <c r="L244" s="19"/>
    </row>
    <row r="245" spans="1:12" s="21" customFormat="1" ht="26.4">
      <c r="A245" s="279" t="s">
        <v>77</v>
      </c>
      <c r="B245" s="132" t="s">
        <v>315</v>
      </c>
      <c r="C245" s="49" t="s">
        <v>9</v>
      </c>
      <c r="D245" s="85" t="s">
        <v>66</v>
      </c>
      <c r="E245" s="103"/>
      <c r="F245" s="80"/>
      <c r="G245" s="166"/>
      <c r="H245" s="21" t="str">
        <f>IF(A245=0,H244,INDEX(調査対象選定!A:A,MATCH(A245,調査対象選定!B:B,0)))</f>
        <v>○</v>
      </c>
      <c r="J245" s="19"/>
      <c r="K245" s="19"/>
      <c r="L245" s="19"/>
    </row>
    <row r="246" spans="1:12" s="21" customFormat="1" ht="92.4">
      <c r="A246" s="279"/>
      <c r="B246" s="139" t="s">
        <v>316</v>
      </c>
      <c r="C246" s="52" t="s">
        <v>9</v>
      </c>
      <c r="D246" s="193" t="s">
        <v>24</v>
      </c>
      <c r="E246" s="105"/>
      <c r="F246" s="78"/>
      <c r="G246" s="164"/>
      <c r="H246" s="21" t="str">
        <f>IF(A246=0,H245,INDEX(調査対象選定!A:A,MATCH(A246,調査対象選定!B:B,0)))</f>
        <v>○</v>
      </c>
      <c r="J246" s="19"/>
      <c r="K246" s="19"/>
      <c r="L246" s="19"/>
    </row>
    <row r="247" spans="1:12" s="21" customFormat="1" ht="39.6">
      <c r="A247" s="279"/>
      <c r="B247" s="134" t="s">
        <v>317</v>
      </c>
      <c r="C247" s="52" t="s">
        <v>9</v>
      </c>
      <c r="D247" s="193" t="s">
        <v>24</v>
      </c>
      <c r="E247" s="174"/>
      <c r="F247" s="78"/>
      <c r="G247" s="164"/>
      <c r="H247" s="21" t="str">
        <f>IF(A247=0,H246,INDEX(調査対象選定!A:A,MATCH(A247,調査対象選定!B:B,0)))</f>
        <v>○</v>
      </c>
      <c r="J247" s="19"/>
      <c r="K247" s="19"/>
      <c r="L247" s="19"/>
    </row>
    <row r="248" spans="1:12" s="21" customFormat="1" ht="26.4">
      <c r="A248" s="279"/>
      <c r="B248" s="133" t="s">
        <v>318</v>
      </c>
      <c r="C248" s="50" t="s">
        <v>9</v>
      </c>
      <c r="D248" s="86" t="s">
        <v>24</v>
      </c>
      <c r="E248" s="109" t="s">
        <v>79</v>
      </c>
      <c r="F248" s="81"/>
      <c r="G248" s="167"/>
      <c r="H248" s="21" t="str">
        <f>IF(A248=0,H247,INDEX(調査対象選定!A:A,MATCH(A248,調査対象選定!B:B,0)))</f>
        <v>○</v>
      </c>
      <c r="J248" s="19"/>
      <c r="K248" s="19"/>
      <c r="L248" s="19"/>
    </row>
    <row r="249" spans="1:12" s="21" customFormat="1" ht="52.8">
      <c r="A249" s="278" t="s">
        <v>26</v>
      </c>
      <c r="B249" s="45" t="s">
        <v>319</v>
      </c>
      <c r="C249" s="51" t="s">
        <v>9</v>
      </c>
      <c r="D249" s="192" t="s">
        <v>111</v>
      </c>
      <c r="E249" s="102"/>
      <c r="F249" s="77"/>
      <c r="G249" s="163"/>
      <c r="H249" s="21" t="str">
        <f>IF(A249=0,H248,INDEX(調査対象選定!A:A,MATCH(A249,調査対象選定!B:B,0)))</f>
        <v>○</v>
      </c>
      <c r="J249" s="19"/>
      <c r="K249" s="19"/>
      <c r="L249" s="19"/>
    </row>
    <row r="250" spans="1:12" s="21" customFormat="1" ht="26.4">
      <c r="A250" s="279"/>
      <c r="B250" s="139" t="s">
        <v>320</v>
      </c>
      <c r="C250" s="52" t="s">
        <v>9</v>
      </c>
      <c r="D250" s="193" t="s">
        <v>62</v>
      </c>
      <c r="E250" s="112"/>
      <c r="F250" s="78"/>
      <c r="G250" s="164"/>
      <c r="H250" s="21" t="str">
        <f>IF(A250=0,H249,INDEX(調査対象選定!A:A,MATCH(A250,調査対象選定!B:B,0)))</f>
        <v>○</v>
      </c>
      <c r="J250" s="19"/>
      <c r="K250" s="19"/>
      <c r="L250" s="19"/>
    </row>
    <row r="251" spans="1:12" s="21" customFormat="1" ht="26.4">
      <c r="A251" s="280"/>
      <c r="B251" s="46" t="s">
        <v>321</v>
      </c>
      <c r="C251" s="53" t="s">
        <v>9</v>
      </c>
      <c r="D251" s="197" t="s">
        <v>60</v>
      </c>
      <c r="E251" s="106"/>
      <c r="F251" s="79"/>
      <c r="G251" s="165"/>
      <c r="H251" s="21" t="str">
        <f>IF(A251=0,H250,INDEX(調査対象選定!A:A,MATCH(A251,調査対象選定!B:B,0)))</f>
        <v>○</v>
      </c>
      <c r="J251" s="19"/>
      <c r="K251" s="19"/>
      <c r="L251" s="19"/>
    </row>
    <row r="252" spans="1:12" s="21" customFormat="1" ht="79.2">
      <c r="A252" s="128" t="s">
        <v>72</v>
      </c>
      <c r="B252" s="130" t="s">
        <v>322</v>
      </c>
      <c r="C252" s="57" t="s">
        <v>9</v>
      </c>
      <c r="D252" s="93" t="s">
        <v>24</v>
      </c>
      <c r="E252" s="112"/>
      <c r="F252" s="83"/>
      <c r="G252" s="169"/>
      <c r="H252" s="21" t="str">
        <f>IF(A252=0,H251,INDEX(調査対象選定!A:A,MATCH(A252,調査対象選定!B:B,0)))</f>
        <v>○</v>
      </c>
      <c r="J252" s="19"/>
      <c r="K252" s="19"/>
      <c r="L252" s="19"/>
    </row>
    <row r="253" spans="1:12" s="21" customFormat="1" ht="39.6">
      <c r="A253" s="278" t="s">
        <v>55</v>
      </c>
      <c r="B253" s="45" t="s">
        <v>323</v>
      </c>
      <c r="C253" s="51" t="s">
        <v>9</v>
      </c>
      <c r="D253" s="192" t="s">
        <v>25</v>
      </c>
      <c r="E253" s="102"/>
      <c r="F253" s="77"/>
      <c r="G253" s="163"/>
      <c r="H253" s="21" t="str">
        <f>IF(A253=0,H252,INDEX(調査対象選定!A:A,MATCH(A253,調査対象選定!B:B,0)))</f>
        <v>○</v>
      </c>
      <c r="J253" s="19"/>
      <c r="K253" s="19"/>
      <c r="L253" s="19"/>
    </row>
    <row r="254" spans="1:12" s="21" customFormat="1" ht="52.8">
      <c r="A254" s="279"/>
      <c r="B254" s="139" t="s">
        <v>324</v>
      </c>
      <c r="C254" s="52" t="s">
        <v>9</v>
      </c>
      <c r="D254" s="193" t="s">
        <v>80</v>
      </c>
      <c r="E254" s="112" t="s">
        <v>44</v>
      </c>
      <c r="F254" s="78"/>
      <c r="G254" s="164"/>
      <c r="H254" s="21" t="str">
        <f>IF(A254=0,H253,INDEX(調査対象選定!A:A,MATCH(A254,調査対象選定!B:B,0)))</f>
        <v>○</v>
      </c>
      <c r="J254" s="19"/>
      <c r="K254" s="19"/>
      <c r="L254" s="19"/>
    </row>
    <row r="255" spans="1:12" s="21" customFormat="1" ht="26.4">
      <c r="A255" s="279"/>
      <c r="B255" s="139" t="s">
        <v>325</v>
      </c>
      <c r="C255" s="52" t="s">
        <v>9</v>
      </c>
      <c r="D255" s="193" t="s">
        <v>24</v>
      </c>
      <c r="E255" s="105"/>
      <c r="F255" s="78"/>
      <c r="G255" s="164"/>
      <c r="H255" s="21" t="str">
        <f>IF(A255=0,H254,INDEX(調査対象選定!A:A,MATCH(A255,調査対象選定!B:B,0)))</f>
        <v>○</v>
      </c>
      <c r="J255" s="19"/>
      <c r="K255" s="19"/>
      <c r="L255" s="19"/>
    </row>
    <row r="256" spans="1:12" s="21" customFormat="1" ht="26.4">
      <c r="A256" s="280"/>
      <c r="B256" s="138" t="s">
        <v>326</v>
      </c>
      <c r="C256" s="53" t="s">
        <v>92</v>
      </c>
      <c r="D256" s="197" t="s">
        <v>19</v>
      </c>
      <c r="E256" s="104"/>
      <c r="F256" s="79"/>
      <c r="G256" s="165"/>
      <c r="H256" s="21" t="str">
        <f>IF(A256=0,H255,INDEX(調査対象選定!A:A,MATCH(A256,調査対象選定!B:B,0)))</f>
        <v>○</v>
      </c>
      <c r="J256" s="19"/>
      <c r="K256" s="19"/>
      <c r="L256" s="19"/>
    </row>
    <row r="257" spans="1:12" s="21" customFormat="1" ht="39.6">
      <c r="A257" s="278" t="s">
        <v>81</v>
      </c>
      <c r="B257" s="45" t="s">
        <v>323</v>
      </c>
      <c r="C257" s="51" t="s">
        <v>9</v>
      </c>
      <c r="D257" s="192" t="s">
        <v>47</v>
      </c>
      <c r="E257" s="102"/>
      <c r="F257" s="77"/>
      <c r="G257" s="163"/>
      <c r="H257" s="21" t="str">
        <f>IF(A257=0,H256,INDEX(調査対象選定!A:A,MATCH(A257,調査対象選定!B:B,0)))</f>
        <v>○</v>
      </c>
      <c r="J257" s="19"/>
      <c r="K257" s="19"/>
      <c r="L257" s="19"/>
    </row>
    <row r="258" spans="1:12" s="21" customFormat="1" ht="52.8">
      <c r="A258" s="279"/>
      <c r="B258" s="139" t="s">
        <v>324</v>
      </c>
      <c r="C258" s="52" t="s">
        <v>9</v>
      </c>
      <c r="D258" s="193" t="s">
        <v>13</v>
      </c>
      <c r="E258" s="105" t="s">
        <v>44</v>
      </c>
      <c r="F258" s="78"/>
      <c r="G258" s="164"/>
      <c r="H258" s="21" t="str">
        <f>IF(A258=0,H257,INDEX(調査対象選定!A:A,MATCH(A258,調査対象選定!B:B,0)))</f>
        <v>○</v>
      </c>
      <c r="J258" s="19"/>
      <c r="K258" s="19"/>
      <c r="L258" s="19"/>
    </row>
    <row r="259" spans="1:12" s="21" customFormat="1" ht="26.4">
      <c r="A259" s="279"/>
      <c r="B259" s="139" t="s">
        <v>325</v>
      </c>
      <c r="C259" s="52" t="s">
        <v>9</v>
      </c>
      <c r="D259" s="193" t="s">
        <v>24</v>
      </c>
      <c r="E259" s="105"/>
      <c r="F259" s="78"/>
      <c r="G259" s="164"/>
      <c r="H259" s="21" t="str">
        <f>IF(A259=0,H258,INDEX(調査対象選定!A:A,MATCH(A259,調査対象選定!B:B,0)))</f>
        <v>○</v>
      </c>
      <c r="J259" s="19"/>
      <c r="K259" s="19"/>
      <c r="L259" s="19"/>
    </row>
    <row r="260" spans="1:12" s="21" customFormat="1" ht="26.4">
      <c r="A260" s="279"/>
      <c r="B260" s="139" t="s">
        <v>327</v>
      </c>
      <c r="C260" s="52" t="s">
        <v>9</v>
      </c>
      <c r="D260" s="193" t="s">
        <v>24</v>
      </c>
      <c r="E260" s="105"/>
      <c r="F260" s="78"/>
      <c r="G260" s="164"/>
      <c r="H260" s="21" t="str">
        <f>IF(A260=0,H259,INDEX(調査対象選定!A:A,MATCH(A260,調査対象選定!B:B,0)))</f>
        <v>○</v>
      </c>
      <c r="J260" s="19"/>
      <c r="K260" s="19"/>
      <c r="L260" s="19"/>
    </row>
    <row r="261" spans="1:12" s="21" customFormat="1" ht="26.4">
      <c r="A261" s="279"/>
      <c r="B261" s="139" t="s">
        <v>328</v>
      </c>
      <c r="C261" s="52" t="s">
        <v>9</v>
      </c>
      <c r="D261" s="193" t="s">
        <v>24</v>
      </c>
      <c r="E261" s="105"/>
      <c r="F261" s="78"/>
      <c r="G261" s="164"/>
      <c r="H261" s="21" t="str">
        <f>IF(A261=0,H260,INDEX(調査対象選定!A:A,MATCH(A261,調査対象選定!B:B,0)))</f>
        <v>○</v>
      </c>
      <c r="J261" s="19"/>
      <c r="K261" s="19"/>
      <c r="L261" s="19"/>
    </row>
    <row r="262" spans="1:12" s="21" customFormat="1" ht="26.4">
      <c r="A262" s="280"/>
      <c r="B262" s="138" t="s">
        <v>326</v>
      </c>
      <c r="C262" s="53" t="s">
        <v>92</v>
      </c>
      <c r="D262" s="197" t="s">
        <v>19</v>
      </c>
      <c r="E262" s="104"/>
      <c r="F262" s="79"/>
      <c r="G262" s="165"/>
      <c r="H262" s="21" t="str">
        <f>IF(A262=0,H261,INDEX(調査対象選定!A:A,MATCH(A262,調査対象選定!B:B,0)))</f>
        <v>○</v>
      </c>
      <c r="J262" s="19"/>
      <c r="K262" s="19"/>
      <c r="L262" s="19"/>
    </row>
    <row r="263" spans="1:12" s="21" customFormat="1" ht="39.6">
      <c r="A263" s="278" t="s">
        <v>131</v>
      </c>
      <c r="B263" s="45" t="s">
        <v>470</v>
      </c>
      <c r="C263" s="51" t="s">
        <v>9</v>
      </c>
      <c r="D263" s="192" t="s">
        <v>19</v>
      </c>
      <c r="E263" s="102"/>
      <c r="F263" s="77"/>
      <c r="G263" s="163"/>
      <c r="H263" s="21" t="str">
        <f>IF(A263=0,H262,INDEX(調査対象選定!A:A,MATCH(A263,調査対象選定!B:B,0)))</f>
        <v>○</v>
      </c>
      <c r="J263" s="19"/>
      <c r="K263" s="19"/>
      <c r="L263" s="19"/>
    </row>
    <row r="264" spans="1:12" s="21" customFormat="1" ht="79.2">
      <c r="A264" s="279"/>
      <c r="B264" s="139" t="s">
        <v>471</v>
      </c>
      <c r="C264" s="52" t="s">
        <v>9</v>
      </c>
      <c r="D264" s="193" t="s">
        <v>19</v>
      </c>
      <c r="E264" s="105"/>
      <c r="F264" s="78"/>
      <c r="G264" s="164"/>
      <c r="H264" s="21" t="str">
        <f>IF(A264=0,H263,INDEX(調査対象選定!A:A,MATCH(A264,調査対象選定!B:B,0)))</f>
        <v>○</v>
      </c>
      <c r="J264" s="19"/>
      <c r="K264" s="19"/>
      <c r="L264" s="19"/>
    </row>
    <row r="265" spans="1:12" s="21" customFormat="1" ht="39.6">
      <c r="A265" s="279"/>
      <c r="B265" s="139" t="s">
        <v>472</v>
      </c>
      <c r="C265" s="52" t="s">
        <v>9</v>
      </c>
      <c r="D265" s="193" t="s">
        <v>19</v>
      </c>
      <c r="E265" s="105"/>
      <c r="F265" s="78"/>
      <c r="G265" s="164"/>
      <c r="H265" s="21" t="str">
        <f>IF(A265=0,H264,INDEX(調査対象選定!A:A,MATCH(A265,調査対象選定!B:B,0)))</f>
        <v>○</v>
      </c>
      <c r="J265" s="19"/>
      <c r="K265" s="19"/>
      <c r="L265" s="19"/>
    </row>
    <row r="266" spans="1:12" s="21" customFormat="1" ht="26.4">
      <c r="A266" s="280"/>
      <c r="B266" s="187" t="s">
        <v>329</v>
      </c>
      <c r="C266" s="56" t="s">
        <v>9</v>
      </c>
      <c r="D266" s="94" t="s">
        <v>91</v>
      </c>
      <c r="E266" s="104"/>
      <c r="F266" s="79"/>
      <c r="G266" s="165"/>
      <c r="H266" s="21" t="str">
        <f>IF(A266=0,H265,INDEX(調査対象選定!A:A,MATCH(A266,調査対象選定!B:B,0)))</f>
        <v>○</v>
      </c>
      <c r="J266" s="19"/>
      <c r="K266" s="19"/>
      <c r="L266" s="19"/>
    </row>
    <row r="267" spans="1:12" s="21" customFormat="1" ht="39.6">
      <c r="A267" s="278" t="s">
        <v>130</v>
      </c>
      <c r="B267" s="45" t="s">
        <v>473</v>
      </c>
      <c r="C267" s="51" t="s">
        <v>9</v>
      </c>
      <c r="D267" s="192" t="s">
        <v>19</v>
      </c>
      <c r="E267" s="102"/>
      <c r="F267" s="77"/>
      <c r="G267" s="163"/>
      <c r="H267" s="21" t="str">
        <f>IF(A267=0,H266,INDEX(調査対象選定!A:A,MATCH(A267,調査対象選定!B:B,0)))</f>
        <v>○</v>
      </c>
      <c r="J267" s="19"/>
      <c r="K267" s="19"/>
      <c r="L267" s="19"/>
    </row>
    <row r="268" spans="1:12" s="21" customFormat="1" ht="79.2">
      <c r="A268" s="279"/>
      <c r="B268" s="139" t="s">
        <v>474</v>
      </c>
      <c r="C268" s="52" t="s">
        <v>9</v>
      </c>
      <c r="D268" s="193" t="s">
        <v>19</v>
      </c>
      <c r="E268" s="105"/>
      <c r="F268" s="78"/>
      <c r="G268" s="164"/>
      <c r="H268" s="21" t="str">
        <f>IF(A268=0,H267,INDEX(調査対象選定!A:A,MATCH(A268,調査対象選定!B:B,0)))</f>
        <v>○</v>
      </c>
      <c r="J268" s="19"/>
      <c r="K268" s="19"/>
      <c r="L268" s="19"/>
    </row>
    <row r="269" spans="1:12" s="21" customFormat="1" ht="39.6">
      <c r="A269" s="279"/>
      <c r="B269" s="139" t="s">
        <v>475</v>
      </c>
      <c r="C269" s="52" t="s">
        <v>9</v>
      </c>
      <c r="D269" s="193" t="s">
        <v>19</v>
      </c>
      <c r="E269" s="105"/>
      <c r="F269" s="78"/>
      <c r="G269" s="164"/>
      <c r="H269" s="21" t="str">
        <f>IF(A269=0,H268,INDEX(調査対象選定!A:A,MATCH(A269,調査対象選定!B:B,0)))</f>
        <v>○</v>
      </c>
      <c r="J269" s="19"/>
      <c r="K269" s="19"/>
      <c r="L269" s="19"/>
    </row>
    <row r="270" spans="1:12" s="21" customFormat="1" ht="39.6">
      <c r="A270" s="279"/>
      <c r="B270" s="139" t="s">
        <v>476</v>
      </c>
      <c r="C270" s="52" t="s">
        <v>9</v>
      </c>
      <c r="D270" s="193" t="s">
        <v>19</v>
      </c>
      <c r="E270" s="105"/>
      <c r="F270" s="78"/>
      <c r="G270" s="164"/>
      <c r="H270" s="21" t="str">
        <f>IF(A270=0,H269,INDEX(調査対象選定!A:A,MATCH(A270,調査対象選定!B:B,0)))</f>
        <v>○</v>
      </c>
      <c r="J270" s="19"/>
      <c r="K270" s="19"/>
      <c r="L270" s="19"/>
    </row>
    <row r="271" spans="1:12" s="21" customFormat="1" ht="39.6">
      <c r="A271" s="279"/>
      <c r="B271" s="139" t="s">
        <v>477</v>
      </c>
      <c r="C271" s="52" t="s">
        <v>9</v>
      </c>
      <c r="D271" s="193" t="s">
        <v>19</v>
      </c>
      <c r="E271" s="105"/>
      <c r="F271" s="78"/>
      <c r="G271" s="164"/>
      <c r="H271" s="21" t="str">
        <f>IF(A271=0,H270,INDEX(調査対象選定!A:A,MATCH(A271,調査対象選定!B:B,0)))</f>
        <v>○</v>
      </c>
      <c r="J271" s="19"/>
      <c r="K271" s="19"/>
      <c r="L271" s="19"/>
    </row>
    <row r="272" spans="1:12" s="28" customFormat="1" ht="26.4">
      <c r="A272" s="280"/>
      <c r="B272" s="138" t="s">
        <v>329</v>
      </c>
      <c r="C272" s="56" t="s">
        <v>9</v>
      </c>
      <c r="D272" s="94" t="s">
        <v>91</v>
      </c>
      <c r="E272" s="104"/>
      <c r="F272" s="79"/>
      <c r="G272" s="175"/>
      <c r="H272" s="21" t="str">
        <f>IF(A272=0,H271,INDEX(調査対象選定!A:A,MATCH(A272,調査対象選定!B:B,0)))</f>
        <v>○</v>
      </c>
      <c r="J272" s="19"/>
      <c r="K272" s="19"/>
      <c r="L272" s="19"/>
    </row>
    <row r="273" spans="1:12" s="26" customFormat="1" ht="52.8">
      <c r="A273" s="297" t="s">
        <v>132</v>
      </c>
      <c r="B273" s="43" t="s">
        <v>330</v>
      </c>
      <c r="C273" s="62" t="s">
        <v>104</v>
      </c>
      <c r="D273" s="88" t="s">
        <v>125</v>
      </c>
      <c r="E273" s="117"/>
      <c r="F273" s="80"/>
      <c r="G273" s="176"/>
      <c r="H273" s="21" t="str">
        <f>IF(A273=0,H272,INDEX(調査対象選定!A:A,MATCH(A273,調査対象選定!B:B,0)))</f>
        <v>○</v>
      </c>
      <c r="J273" s="19"/>
      <c r="K273" s="19"/>
      <c r="L273" s="19"/>
    </row>
    <row r="274" spans="1:12" s="26" customFormat="1" ht="118.8">
      <c r="A274" s="298"/>
      <c r="B274" s="41" t="s">
        <v>331</v>
      </c>
      <c r="C274" s="58" t="s">
        <v>54</v>
      </c>
      <c r="D274" s="89" t="s">
        <v>125</v>
      </c>
      <c r="E274" s="100"/>
      <c r="F274" s="78"/>
      <c r="G274" s="174"/>
      <c r="H274" s="21" t="str">
        <f>IF(A274=0,H273,INDEX(調査対象選定!A:A,MATCH(A274,調査対象選定!B:B,0)))</f>
        <v>○</v>
      </c>
      <c r="J274" s="19"/>
      <c r="K274" s="19"/>
      <c r="L274" s="19"/>
    </row>
    <row r="275" spans="1:12" s="26" customFormat="1" ht="52.8">
      <c r="A275" s="298"/>
      <c r="B275" s="41" t="s">
        <v>332</v>
      </c>
      <c r="C275" s="58" t="s">
        <v>54</v>
      </c>
      <c r="D275" s="89" t="s">
        <v>125</v>
      </c>
      <c r="E275" s="100" t="s">
        <v>133</v>
      </c>
      <c r="F275" s="78"/>
      <c r="G275" s="174"/>
      <c r="H275" s="21" t="str">
        <f>IF(A275=0,H274,INDEX(調査対象選定!A:A,MATCH(A275,調査対象選定!B:B,0)))</f>
        <v>○</v>
      </c>
      <c r="J275" s="19"/>
      <c r="K275" s="19"/>
      <c r="L275" s="19"/>
    </row>
    <row r="276" spans="1:12" s="26" customFormat="1" ht="66">
      <c r="A276" s="298"/>
      <c r="B276" s="137" t="s">
        <v>333</v>
      </c>
      <c r="C276" s="58" t="s">
        <v>54</v>
      </c>
      <c r="D276" s="89" t="s">
        <v>125</v>
      </c>
      <c r="E276" s="100" t="s">
        <v>134</v>
      </c>
      <c r="F276" s="78"/>
      <c r="G276" s="174"/>
      <c r="H276" s="21" t="str">
        <f>IF(A276=0,H275,INDEX(調査対象選定!A:A,MATCH(A276,調査対象選定!B:B,0)))</f>
        <v>○</v>
      </c>
      <c r="J276" s="19"/>
      <c r="K276" s="19"/>
      <c r="L276" s="19"/>
    </row>
    <row r="277" spans="1:12" s="26" customFormat="1" ht="26.4">
      <c r="A277" s="299"/>
      <c r="B277" s="42" t="s">
        <v>334</v>
      </c>
      <c r="C277" s="9" t="s">
        <v>9</v>
      </c>
      <c r="D277" s="90" t="s">
        <v>112</v>
      </c>
      <c r="E277" s="117"/>
      <c r="F277" s="81"/>
      <c r="G277" s="177"/>
      <c r="H277" s="21" t="str">
        <f>IF(A277=0,H276,INDEX(調査対象選定!A:A,MATCH(A277,調査対象選定!B:B,0)))</f>
        <v>○</v>
      </c>
      <c r="J277" s="19"/>
      <c r="K277" s="19"/>
      <c r="L277" s="19"/>
    </row>
    <row r="278" spans="1:12" s="26" customFormat="1" ht="52.8">
      <c r="A278" s="297" t="s">
        <v>135</v>
      </c>
      <c r="B278" s="43" t="s">
        <v>330</v>
      </c>
      <c r="C278" s="47" t="s">
        <v>104</v>
      </c>
      <c r="D278" s="91" t="s">
        <v>125</v>
      </c>
      <c r="E278" s="102"/>
      <c r="F278" s="77"/>
      <c r="G278" s="173"/>
      <c r="H278" s="21" t="str">
        <f>IF(A278=0,H277,INDEX(調査対象選定!A:A,MATCH(A278,調査対象選定!B:B,0)))</f>
        <v>○</v>
      </c>
      <c r="J278" s="19"/>
      <c r="K278" s="19"/>
      <c r="L278" s="19"/>
    </row>
    <row r="279" spans="1:12" s="26" customFormat="1" ht="79.2">
      <c r="A279" s="298"/>
      <c r="B279" s="41" t="s">
        <v>335</v>
      </c>
      <c r="C279" s="58" t="s">
        <v>104</v>
      </c>
      <c r="D279" s="89" t="s">
        <v>125</v>
      </c>
      <c r="E279" s="112"/>
      <c r="F279" s="78"/>
      <c r="G279" s="174"/>
      <c r="H279" s="21" t="str">
        <f>IF(A279=0,H278,INDEX(調査対象選定!A:A,MATCH(A279,調査対象選定!B:B,0)))</f>
        <v>○</v>
      </c>
      <c r="J279" s="19"/>
      <c r="K279" s="19"/>
      <c r="L279" s="19"/>
    </row>
    <row r="280" spans="1:12" s="26" customFormat="1" ht="52.8">
      <c r="A280" s="298"/>
      <c r="B280" s="41" t="s">
        <v>332</v>
      </c>
      <c r="C280" s="58" t="s">
        <v>54</v>
      </c>
      <c r="D280" s="89" t="s">
        <v>125</v>
      </c>
      <c r="E280" s="105"/>
      <c r="F280" s="78"/>
      <c r="G280" s="174"/>
      <c r="H280" s="21" t="str">
        <f>IF(A280=0,H279,INDEX(調査対象選定!A:A,MATCH(A280,調査対象選定!B:B,0)))</f>
        <v>○</v>
      </c>
      <c r="J280" s="19"/>
      <c r="K280" s="19"/>
      <c r="L280" s="19"/>
    </row>
    <row r="281" spans="1:12" s="26" customFormat="1" ht="66">
      <c r="A281" s="298"/>
      <c r="B281" s="41" t="s">
        <v>333</v>
      </c>
      <c r="C281" s="58" t="s">
        <v>54</v>
      </c>
      <c r="D281" s="89" t="s">
        <v>125</v>
      </c>
      <c r="E281" s="103"/>
      <c r="F281" s="78"/>
      <c r="G281" s="174"/>
      <c r="H281" s="21" t="str">
        <f>IF(A281=0,H280,INDEX(調査対象選定!A:A,MATCH(A281,調査対象選定!B:B,0)))</f>
        <v>○</v>
      </c>
      <c r="J281" s="19"/>
      <c r="K281" s="19"/>
      <c r="L281" s="19"/>
    </row>
    <row r="282" spans="1:12" s="26" customFormat="1" ht="26.4">
      <c r="A282" s="299"/>
      <c r="B282" s="130" t="s">
        <v>334</v>
      </c>
      <c r="C282" s="53" t="s">
        <v>9</v>
      </c>
      <c r="D282" s="197" t="s">
        <v>112</v>
      </c>
      <c r="E282" s="106"/>
      <c r="F282" s="79"/>
      <c r="G282" s="175"/>
      <c r="H282" s="21" t="str">
        <f>IF(A282=0,H281,INDEX(調査対象選定!A:A,MATCH(A282,調査対象選定!B:B,0)))</f>
        <v>○</v>
      </c>
      <c r="J282" s="19"/>
      <c r="K282" s="19"/>
      <c r="L282" s="19"/>
    </row>
    <row r="283" spans="1:12" s="28" customFormat="1" ht="52.8">
      <c r="A283" s="278" t="s">
        <v>67</v>
      </c>
      <c r="B283" s="45" t="s">
        <v>478</v>
      </c>
      <c r="C283" s="49" t="s">
        <v>54</v>
      </c>
      <c r="D283" s="85" t="s">
        <v>453</v>
      </c>
      <c r="E283" s="103"/>
      <c r="F283" s="80"/>
      <c r="G283" s="176"/>
      <c r="H283" s="21" t="str">
        <f>IF(A283=0,H282,INDEX(調査対象選定!A:A,MATCH(A283,調査対象選定!B:B,0)))</f>
        <v>○</v>
      </c>
      <c r="J283" s="19"/>
      <c r="K283" s="19"/>
      <c r="L283" s="19"/>
    </row>
    <row r="284" spans="1:12" s="28" customFormat="1" ht="26.4">
      <c r="A284" s="279"/>
      <c r="B284" s="132" t="s">
        <v>336</v>
      </c>
      <c r="C284" s="49" t="s">
        <v>54</v>
      </c>
      <c r="D284" s="85" t="s">
        <v>63</v>
      </c>
      <c r="E284" s="160"/>
      <c r="F284" s="80"/>
      <c r="G284" s="176"/>
      <c r="H284" s="21" t="str">
        <f>IF(A284=0,H283,INDEX(調査対象選定!A:A,MATCH(A284,調査対象選定!B:B,0)))</f>
        <v>○</v>
      </c>
      <c r="J284" s="19"/>
      <c r="K284" s="19"/>
      <c r="L284" s="19"/>
    </row>
    <row r="285" spans="1:12" s="28" customFormat="1" ht="26.4">
      <c r="A285" s="279"/>
      <c r="B285" s="139" t="s">
        <v>337</v>
      </c>
      <c r="C285" s="52" t="s">
        <v>9</v>
      </c>
      <c r="D285" s="193" t="s">
        <v>24</v>
      </c>
      <c r="E285" s="105"/>
      <c r="F285" s="78"/>
      <c r="G285" s="174"/>
      <c r="H285" s="21" t="str">
        <f>IF(A285=0,H283,INDEX(調査対象選定!A:A,MATCH(A285,調査対象選定!B:B,0)))</f>
        <v>○</v>
      </c>
      <c r="J285" s="19"/>
      <c r="K285" s="19"/>
      <c r="L285" s="19"/>
    </row>
    <row r="286" spans="1:12" s="28" customFormat="1" ht="39.6">
      <c r="A286" s="279"/>
      <c r="B286" s="139" t="s">
        <v>338</v>
      </c>
      <c r="C286" s="52" t="s">
        <v>9</v>
      </c>
      <c r="D286" s="193" t="s">
        <v>24</v>
      </c>
      <c r="E286" s="105"/>
      <c r="F286" s="78"/>
      <c r="G286" s="174"/>
      <c r="H286" s="21" t="str">
        <f>IF(A286=0,H285,INDEX(調査対象選定!A:A,MATCH(A286,調査対象選定!B:B,0)))</f>
        <v>○</v>
      </c>
      <c r="J286" s="19"/>
      <c r="K286" s="19"/>
      <c r="L286" s="19"/>
    </row>
    <row r="287" spans="1:12" s="28" customFormat="1" ht="52.8">
      <c r="A287" s="279"/>
      <c r="B287" s="133" t="s">
        <v>479</v>
      </c>
      <c r="C287" s="50" t="s">
        <v>54</v>
      </c>
      <c r="D287" s="86" t="s">
        <v>453</v>
      </c>
      <c r="E287" s="161"/>
      <c r="F287" s="81"/>
      <c r="G287" s="177"/>
      <c r="H287" s="21" t="str">
        <f>IF(A287=0,H286,INDEX(調査対象選定!A:A,MATCH(A287,調査対象選定!B:B,0)))</f>
        <v>○</v>
      </c>
      <c r="J287" s="19"/>
      <c r="K287" s="19"/>
      <c r="L287" s="19"/>
    </row>
    <row r="288" spans="1:12" s="28" customFormat="1" ht="39.6">
      <c r="A288" s="279"/>
      <c r="B288" s="133" t="s">
        <v>480</v>
      </c>
      <c r="C288" s="50" t="s">
        <v>54</v>
      </c>
      <c r="D288" s="86" t="s">
        <v>453</v>
      </c>
      <c r="E288" s="161"/>
      <c r="F288" s="81"/>
      <c r="G288" s="177"/>
      <c r="H288" s="21" t="str">
        <f>IF(A288=0,H287,INDEX(調査対象選定!A:A,MATCH(A288,調査対象選定!B:B,0)))</f>
        <v>○</v>
      </c>
      <c r="J288" s="19"/>
      <c r="K288" s="19"/>
      <c r="L288" s="19"/>
    </row>
    <row r="289" spans="1:12" s="28" customFormat="1" ht="39.6">
      <c r="A289" s="279"/>
      <c r="B289" s="133" t="s">
        <v>481</v>
      </c>
      <c r="C289" s="50" t="s">
        <v>54</v>
      </c>
      <c r="D289" s="86" t="s">
        <v>453</v>
      </c>
      <c r="E289" s="161"/>
      <c r="F289" s="81"/>
      <c r="G289" s="177"/>
      <c r="H289" s="21" t="str">
        <f>IF(A289=0,H288,INDEX(調査対象選定!A:A,MATCH(A289,調査対象選定!B:B,0)))</f>
        <v>○</v>
      </c>
      <c r="J289" s="19"/>
      <c r="K289" s="19"/>
      <c r="L289" s="19"/>
    </row>
    <row r="290" spans="1:12" s="28" customFormat="1" ht="26.4">
      <c r="A290" s="279"/>
      <c r="B290" s="46" t="s">
        <v>482</v>
      </c>
      <c r="C290" s="50" t="s">
        <v>54</v>
      </c>
      <c r="D290" s="86" t="s">
        <v>453</v>
      </c>
      <c r="E290" s="109"/>
      <c r="F290" s="81"/>
      <c r="G290" s="177"/>
      <c r="H290" s="21" t="str">
        <f>IF(A290=0,H286,INDEX(調査対象選定!A:A,MATCH(A290,調査対象選定!B:B,0)))</f>
        <v>○</v>
      </c>
      <c r="J290" s="19"/>
      <c r="K290" s="19"/>
      <c r="L290" s="19"/>
    </row>
    <row r="291" spans="1:12" s="26" customFormat="1" ht="39.6">
      <c r="A291" s="297" t="s">
        <v>136</v>
      </c>
      <c r="B291" s="45" t="s">
        <v>339</v>
      </c>
      <c r="C291" s="51" t="s">
        <v>9</v>
      </c>
      <c r="D291" s="192" t="s">
        <v>137</v>
      </c>
      <c r="E291" s="102"/>
      <c r="F291" s="77"/>
      <c r="G291" s="173"/>
      <c r="H291" s="21" t="str">
        <f>IF(A291=0,H290,INDEX(調査対象選定!A:A,MATCH(A291,調査対象選定!B:B,0)))</f>
        <v>○</v>
      </c>
      <c r="J291" s="19"/>
      <c r="K291" s="19"/>
      <c r="L291" s="19"/>
    </row>
    <row r="292" spans="1:12" s="26" customFormat="1" ht="66">
      <c r="A292" s="298"/>
      <c r="B292" s="139" t="s">
        <v>340</v>
      </c>
      <c r="C292" s="52" t="s">
        <v>9</v>
      </c>
      <c r="D292" s="193" t="s">
        <v>114</v>
      </c>
      <c r="E292" s="105"/>
      <c r="F292" s="78"/>
      <c r="G292" s="174"/>
      <c r="H292" s="21" t="str">
        <f>IF(A292=0,H291,INDEX(調査対象選定!A:A,MATCH(A292,調査対象選定!B:B,0)))</f>
        <v>○</v>
      </c>
      <c r="J292" s="19"/>
      <c r="K292" s="19"/>
      <c r="L292" s="19"/>
    </row>
    <row r="293" spans="1:12" s="26" customFormat="1" ht="39.6">
      <c r="A293" s="298"/>
      <c r="B293" s="139" t="s">
        <v>341</v>
      </c>
      <c r="C293" s="52" t="s">
        <v>9</v>
      </c>
      <c r="D293" s="193" t="s">
        <v>138</v>
      </c>
      <c r="E293" s="105"/>
      <c r="F293" s="78"/>
      <c r="G293" s="174"/>
      <c r="H293" s="21" t="str">
        <f>IF(A293=0,H292,INDEX(調査対象選定!A:A,MATCH(A293,調査対象選定!B:B,0)))</f>
        <v>○</v>
      </c>
      <c r="J293" s="19"/>
      <c r="K293" s="19"/>
      <c r="L293" s="19"/>
    </row>
    <row r="294" spans="1:12" s="26" customFormat="1" ht="105.6">
      <c r="A294" s="298"/>
      <c r="B294" s="139" t="s">
        <v>342</v>
      </c>
      <c r="C294" s="52" t="s">
        <v>9</v>
      </c>
      <c r="D294" s="193" t="s">
        <v>114</v>
      </c>
      <c r="E294" s="105"/>
      <c r="F294" s="78"/>
      <c r="G294" s="174"/>
      <c r="H294" s="21" t="str">
        <f>IF(A294=0,H293,INDEX(調査対象選定!A:A,MATCH(A294,調査対象選定!B:B,0)))</f>
        <v>○</v>
      </c>
      <c r="J294" s="19"/>
      <c r="K294" s="19"/>
      <c r="L294" s="19"/>
    </row>
    <row r="295" spans="1:12" s="26" customFormat="1" ht="52.8">
      <c r="A295" s="299"/>
      <c r="B295" s="46" t="s">
        <v>343</v>
      </c>
      <c r="C295" s="53" t="s">
        <v>9</v>
      </c>
      <c r="D295" s="197" t="s">
        <v>114</v>
      </c>
      <c r="E295" s="106"/>
      <c r="F295" s="79"/>
      <c r="G295" s="175"/>
      <c r="H295" s="21" t="str">
        <f>IF(A295=0,H294,INDEX(調査対象選定!A:A,MATCH(A295,調査対象選定!B:B,0)))</f>
        <v>○</v>
      </c>
      <c r="J295" s="19"/>
      <c r="K295" s="19"/>
      <c r="L295" s="19"/>
    </row>
    <row r="296" spans="1:12" s="26" customFormat="1" ht="39.6">
      <c r="A296" s="29" t="s">
        <v>139</v>
      </c>
      <c r="B296" s="135" t="s">
        <v>344</v>
      </c>
      <c r="C296" s="57" t="s">
        <v>9</v>
      </c>
      <c r="D296" s="93" t="s">
        <v>140</v>
      </c>
      <c r="E296" s="112"/>
      <c r="F296" s="83"/>
      <c r="G296" s="178"/>
      <c r="H296" s="21" t="str">
        <f>IF(A296=0,H295,INDEX(調査対象選定!A:A,MATCH(A296,調査対象選定!B:B,0)))</f>
        <v>○</v>
      </c>
      <c r="J296" s="19"/>
      <c r="K296" s="19"/>
      <c r="L296" s="19"/>
    </row>
    <row r="297" spans="1:12" s="26" customFormat="1" ht="52.8">
      <c r="A297" s="294" t="s">
        <v>3</v>
      </c>
      <c r="B297" s="144" t="s">
        <v>345</v>
      </c>
      <c r="C297" s="63" t="s">
        <v>54</v>
      </c>
      <c r="D297" s="95" t="s">
        <v>111</v>
      </c>
      <c r="E297" s="118"/>
      <c r="F297" s="77"/>
      <c r="G297" s="173"/>
      <c r="H297" s="21" t="str">
        <f>IF(A297=0,H296,INDEX(調査対象選定!A:A,MATCH(A297,調査対象選定!B:B,0)))</f>
        <v>○</v>
      </c>
      <c r="J297" s="19"/>
      <c r="K297" s="19"/>
      <c r="L297" s="19"/>
    </row>
    <row r="298" spans="1:12" s="26" customFormat="1" ht="52.8">
      <c r="A298" s="295"/>
      <c r="B298" s="144" t="s">
        <v>346</v>
      </c>
      <c r="C298" s="64" t="s">
        <v>9</v>
      </c>
      <c r="D298" s="195" t="s">
        <v>91</v>
      </c>
      <c r="E298" s="119"/>
      <c r="F298" s="78"/>
      <c r="G298" s="174"/>
      <c r="H298" s="21" t="str">
        <f>IF(A298=0,H297,INDEX(調査対象選定!A:A,MATCH(A298,調査対象選定!B:B,0)))</f>
        <v>○</v>
      </c>
      <c r="J298" s="19"/>
      <c r="K298" s="19"/>
      <c r="L298" s="19"/>
    </row>
    <row r="299" spans="1:12" s="26" customFormat="1" ht="66">
      <c r="A299" s="295"/>
      <c r="B299" s="145" t="s">
        <v>347</v>
      </c>
      <c r="C299" s="64" t="s">
        <v>54</v>
      </c>
      <c r="D299" s="195" t="s">
        <v>111</v>
      </c>
      <c r="E299" s="120"/>
      <c r="F299" s="78"/>
      <c r="G299" s="174"/>
      <c r="H299" s="21" t="str">
        <f>IF(A299=0,H298,INDEX(調査対象選定!A:A,MATCH(A299,調査対象選定!B:B,0)))</f>
        <v>○</v>
      </c>
      <c r="J299" s="19"/>
      <c r="K299" s="19"/>
      <c r="L299" s="19"/>
    </row>
    <row r="300" spans="1:12" s="26" customFormat="1" ht="52.8">
      <c r="A300" s="295"/>
      <c r="B300" s="145" t="s">
        <v>348</v>
      </c>
      <c r="C300" s="64" t="s">
        <v>54</v>
      </c>
      <c r="D300" s="195" t="s">
        <v>111</v>
      </c>
      <c r="E300" s="120"/>
      <c r="F300" s="78"/>
      <c r="G300" s="174"/>
      <c r="H300" s="21" t="str">
        <f>IF(A300=0,H299,INDEX(調査対象選定!A:A,MATCH(A300,調査対象選定!B:B,0)))</f>
        <v>○</v>
      </c>
      <c r="J300" s="19"/>
      <c r="K300" s="19"/>
      <c r="L300" s="19"/>
    </row>
    <row r="301" spans="1:12" s="26" customFormat="1" ht="39.6">
      <c r="A301" s="295"/>
      <c r="B301" s="145" t="s">
        <v>349</v>
      </c>
      <c r="C301" s="64" t="s">
        <v>54</v>
      </c>
      <c r="D301" s="195" t="s">
        <v>111</v>
      </c>
      <c r="E301" s="120"/>
      <c r="F301" s="78"/>
      <c r="G301" s="174"/>
      <c r="H301" s="21" t="str">
        <f>IF(A301=0,H300,INDEX(調査対象選定!A:A,MATCH(A301,調査対象選定!B:B,0)))</f>
        <v>○</v>
      </c>
      <c r="J301" s="19"/>
      <c r="K301" s="19"/>
      <c r="L301" s="19"/>
    </row>
    <row r="302" spans="1:12" s="26" customFormat="1" ht="52.8">
      <c r="A302" s="296"/>
      <c r="B302" s="146" t="s">
        <v>350</v>
      </c>
      <c r="C302" s="65" t="s">
        <v>54</v>
      </c>
      <c r="D302" s="196" t="s">
        <v>19</v>
      </c>
      <c r="E302" s="121"/>
      <c r="F302" s="79"/>
      <c r="G302" s="175"/>
      <c r="H302" s="21" t="str">
        <f>IF(A302=0,H301,INDEX(調査対象選定!A:A,MATCH(A302,調査対象選定!B:B,0)))</f>
        <v>○</v>
      </c>
      <c r="J302" s="19"/>
      <c r="K302" s="19"/>
      <c r="L302" s="19"/>
    </row>
    <row r="303" spans="1:12" s="26" customFormat="1" ht="26.4">
      <c r="A303" s="278" t="s">
        <v>78</v>
      </c>
      <c r="B303" s="147" t="s">
        <v>351</v>
      </c>
      <c r="C303" s="66" t="s">
        <v>9</v>
      </c>
      <c r="D303" s="96" t="s">
        <v>112</v>
      </c>
      <c r="E303" s="119"/>
      <c r="F303" s="80"/>
      <c r="G303" s="176"/>
      <c r="H303" s="21" t="str">
        <f>IF(A303=0,H302,INDEX(調査対象選定!A:A,MATCH(A303,調査対象選定!B:B,0)))</f>
        <v>○</v>
      </c>
      <c r="J303" s="19"/>
      <c r="K303" s="19"/>
      <c r="L303" s="19"/>
    </row>
    <row r="304" spans="1:12" s="26" customFormat="1" ht="26.4">
      <c r="A304" s="279"/>
      <c r="B304" s="148" t="s">
        <v>352</v>
      </c>
      <c r="C304" s="290" t="s">
        <v>9</v>
      </c>
      <c r="D304" s="281" t="s">
        <v>141</v>
      </c>
      <c r="E304" s="283"/>
      <c r="F304" s="78"/>
      <c r="G304" s="174"/>
      <c r="H304" s="21" t="str">
        <f>IF(A304=0,H303,INDEX(調査対象選定!A:A,MATCH(A304,調査対象選定!B:B,0)))</f>
        <v>○</v>
      </c>
      <c r="J304" s="19"/>
      <c r="K304" s="19"/>
      <c r="L304" s="19"/>
    </row>
    <row r="305" spans="1:12" s="26" customFormat="1" ht="39.6">
      <c r="A305" s="279"/>
      <c r="B305" s="146" t="s">
        <v>353</v>
      </c>
      <c r="C305" s="291"/>
      <c r="D305" s="282"/>
      <c r="E305" s="284"/>
      <c r="F305" s="79"/>
      <c r="G305" s="175"/>
      <c r="H305" s="21" t="str">
        <f>IF(A305=0,H304,INDEX(調査対象選定!A:A,MATCH(A305,調査対象選定!B:B,0)))</f>
        <v>○</v>
      </c>
      <c r="J305" s="19"/>
      <c r="K305" s="19"/>
      <c r="L305" s="19"/>
    </row>
    <row r="306" spans="1:12" s="28" customFormat="1" ht="52.8">
      <c r="A306" s="278" t="s">
        <v>17</v>
      </c>
      <c r="B306" s="132" t="s">
        <v>483</v>
      </c>
      <c r="C306" s="49" t="s">
        <v>9</v>
      </c>
      <c r="D306" s="85" t="s">
        <v>454</v>
      </c>
      <c r="E306" s="112"/>
      <c r="F306" s="80"/>
      <c r="G306" s="176"/>
      <c r="H306" s="21" t="str">
        <f>IF(A306=0,H305,INDEX(調査対象選定!A:A,MATCH(A306,調査対象選定!B:B,0)))</f>
        <v>○</v>
      </c>
      <c r="J306" s="19"/>
      <c r="K306" s="19"/>
      <c r="L306" s="19"/>
    </row>
    <row r="307" spans="1:12" s="28" customFormat="1" ht="52.8">
      <c r="A307" s="279"/>
      <c r="B307" s="133" t="s">
        <v>484</v>
      </c>
      <c r="C307" s="52" t="s">
        <v>9</v>
      </c>
      <c r="D307" s="193" t="s">
        <v>453</v>
      </c>
      <c r="E307" s="105"/>
      <c r="F307" s="78"/>
      <c r="G307" s="174"/>
      <c r="H307" s="21" t="str">
        <f>IF(A307=0,H306,INDEX(調査対象選定!A:A,MATCH(A307,調査対象選定!B:B,0)))</f>
        <v>○</v>
      </c>
      <c r="J307" s="19"/>
      <c r="K307" s="19"/>
      <c r="L307" s="19"/>
    </row>
    <row r="308" spans="1:12" s="28" customFormat="1" ht="92.4">
      <c r="A308" s="279"/>
      <c r="B308" s="139" t="s">
        <v>485</v>
      </c>
      <c r="C308" s="52" t="s">
        <v>9</v>
      </c>
      <c r="D308" s="193" t="s">
        <v>454</v>
      </c>
      <c r="E308" s="109"/>
      <c r="F308" s="78"/>
      <c r="G308" s="174"/>
      <c r="H308" s="21" t="str">
        <f>IF(A308=0,H307,INDEX(調査対象選定!A:A,MATCH(A308,調査対象選定!B:B,0)))</f>
        <v>○</v>
      </c>
      <c r="J308" s="19"/>
      <c r="K308" s="19"/>
      <c r="L308" s="19"/>
    </row>
    <row r="309" spans="1:12" s="28" customFormat="1" ht="39.6">
      <c r="A309" s="279"/>
      <c r="B309" s="139" t="s">
        <v>486</v>
      </c>
      <c r="C309" s="52" t="s">
        <v>9</v>
      </c>
      <c r="D309" s="193" t="s">
        <v>453</v>
      </c>
      <c r="E309" s="105"/>
      <c r="F309" s="78"/>
      <c r="G309" s="174"/>
      <c r="H309" s="21" t="str">
        <f>IF(A309=0,H308,INDEX(調査対象選定!A:A,MATCH(A309,調査対象選定!B:B,0)))</f>
        <v>○</v>
      </c>
      <c r="J309" s="19"/>
      <c r="K309" s="19"/>
      <c r="L309" s="19"/>
    </row>
    <row r="310" spans="1:12" s="21" customFormat="1" ht="66">
      <c r="A310" s="280"/>
      <c r="B310" s="46" t="s">
        <v>487</v>
      </c>
      <c r="C310" s="50" t="s">
        <v>9</v>
      </c>
      <c r="D310" s="86" t="s">
        <v>453</v>
      </c>
      <c r="E310" s="109"/>
      <c r="F310" s="81"/>
      <c r="G310" s="167"/>
      <c r="H310" s="21" t="str">
        <f>IF(A310=0,H309,INDEX(調査対象選定!A:A,MATCH(A310,調査対象選定!B:B,0)))</f>
        <v>○</v>
      </c>
      <c r="J310" s="19"/>
      <c r="K310" s="19"/>
      <c r="L310" s="19"/>
    </row>
    <row r="311" spans="1:12" s="28" customFormat="1" ht="26.4">
      <c r="A311" s="287" t="s">
        <v>29</v>
      </c>
      <c r="B311" s="45" t="s">
        <v>355</v>
      </c>
      <c r="C311" s="51" t="s">
        <v>9</v>
      </c>
      <c r="D311" s="192" t="s">
        <v>24</v>
      </c>
      <c r="E311" s="102"/>
      <c r="F311" s="77"/>
      <c r="G311" s="173"/>
      <c r="H311" s="21" t="str">
        <f>IF(A311=0,H310,INDEX(調査対象選定!A:A,MATCH(A311,調査対象選定!B:B,0)))</f>
        <v>○</v>
      </c>
      <c r="J311" s="19"/>
      <c r="K311" s="19"/>
      <c r="L311" s="19"/>
    </row>
    <row r="312" spans="1:12" s="21" customFormat="1" ht="52.8">
      <c r="A312" s="288"/>
      <c r="B312" s="139" t="s">
        <v>488</v>
      </c>
      <c r="C312" s="52" t="s">
        <v>9</v>
      </c>
      <c r="D312" s="285" t="s">
        <v>141</v>
      </c>
      <c r="E312" s="194"/>
      <c r="F312" s="78"/>
      <c r="G312" s="164"/>
      <c r="H312" s="21" t="str">
        <f>IF(A312=0,H311,INDEX(調査対象選定!A:A,MATCH(A312,調査対象選定!B:B,0)))</f>
        <v>○</v>
      </c>
      <c r="J312" s="19"/>
      <c r="K312" s="19"/>
      <c r="L312" s="19"/>
    </row>
    <row r="313" spans="1:12" s="21" customFormat="1" ht="52.8">
      <c r="A313" s="288"/>
      <c r="B313" s="139" t="s">
        <v>489</v>
      </c>
      <c r="C313" s="52" t="s">
        <v>9</v>
      </c>
      <c r="D313" s="285"/>
      <c r="E313" s="194"/>
      <c r="F313" s="78"/>
      <c r="G313" s="164"/>
      <c r="H313" s="21" t="str">
        <f>IF(A313=0,H312,INDEX(調査対象選定!A:A,MATCH(A313,調査対象選定!B:B,0)))</f>
        <v>○</v>
      </c>
      <c r="J313" s="19"/>
      <c r="K313" s="19"/>
      <c r="L313" s="19"/>
    </row>
    <row r="314" spans="1:12" s="21" customFormat="1" ht="52.8">
      <c r="A314" s="289"/>
      <c r="B314" s="46" t="s">
        <v>356</v>
      </c>
      <c r="C314" s="53" t="s">
        <v>9</v>
      </c>
      <c r="D314" s="286"/>
      <c r="E314" s="175"/>
      <c r="F314" s="79"/>
      <c r="G314" s="165"/>
      <c r="H314" s="21" t="str">
        <f>IF(A314=0,H313,INDEX(調査対象選定!A:A,MATCH(A314,調査対象選定!B:B,0)))</f>
        <v>○</v>
      </c>
      <c r="J314" s="19"/>
      <c r="K314" s="19"/>
      <c r="L314" s="19"/>
    </row>
    <row r="315" spans="1:12" s="26" customFormat="1" ht="26.4">
      <c r="A315" s="278" t="s">
        <v>83</v>
      </c>
      <c r="B315" s="149" t="s">
        <v>357</v>
      </c>
      <c r="C315" s="66" t="s">
        <v>54</v>
      </c>
      <c r="D315" s="96" t="s">
        <v>19</v>
      </c>
      <c r="E315" s="122"/>
      <c r="F315" s="80"/>
      <c r="G315" s="176"/>
      <c r="H315" s="21" t="str">
        <f>IF(A315=0,H314,INDEX(調査対象選定!A:A,MATCH(A315,調査対象選定!B:B,0)))</f>
        <v>○</v>
      </c>
      <c r="J315" s="19"/>
      <c r="K315" s="19"/>
      <c r="L315" s="19"/>
    </row>
    <row r="316" spans="1:12" s="26" customFormat="1" ht="39.6">
      <c r="A316" s="279"/>
      <c r="B316" s="145" t="s">
        <v>358</v>
      </c>
      <c r="C316" s="67" t="s">
        <v>9</v>
      </c>
      <c r="D316" s="97" t="s">
        <v>112</v>
      </c>
      <c r="E316" s="123"/>
      <c r="F316" s="81"/>
      <c r="G316" s="177"/>
      <c r="H316" s="21" t="str">
        <f>IF(A316=0,H315,INDEX(調査対象選定!A:A,MATCH(A316,調査対象選定!B:B,0)))</f>
        <v>○</v>
      </c>
      <c r="J316" s="19"/>
      <c r="K316" s="19"/>
      <c r="L316" s="19"/>
    </row>
    <row r="317" spans="1:12" s="21" customFormat="1" ht="52.8">
      <c r="A317" s="278" t="s">
        <v>16</v>
      </c>
      <c r="B317" s="45" t="s">
        <v>490</v>
      </c>
      <c r="C317" s="51" t="s">
        <v>9</v>
      </c>
      <c r="D317" s="192" t="s">
        <v>454</v>
      </c>
      <c r="E317" s="102"/>
      <c r="F317" s="77"/>
      <c r="G317" s="163"/>
      <c r="H317" s="21" t="str">
        <f>IF(A317=0,H316,INDEX(調査対象選定!A:A,MATCH(A317,調査対象選定!B:B,0)))</f>
        <v>○</v>
      </c>
      <c r="J317" s="19"/>
      <c r="K317" s="19"/>
      <c r="L317" s="19"/>
    </row>
    <row r="318" spans="1:12" s="21" customFormat="1" ht="52.8">
      <c r="A318" s="279"/>
      <c r="B318" s="130" t="s">
        <v>359</v>
      </c>
      <c r="C318" s="52" t="s">
        <v>9</v>
      </c>
      <c r="D318" s="193" t="s">
        <v>454</v>
      </c>
      <c r="E318" s="105"/>
      <c r="F318" s="78"/>
      <c r="G318" s="164"/>
      <c r="H318" s="21" t="str">
        <f>IF(A318=0,H317,INDEX(調査対象選定!A:A,MATCH(A318,調査対象選定!B:B,0)))</f>
        <v>○</v>
      </c>
      <c r="J318" s="19"/>
      <c r="K318" s="19"/>
      <c r="L318" s="19"/>
    </row>
    <row r="319" spans="1:12" s="21" customFormat="1" ht="52.8">
      <c r="A319" s="279"/>
      <c r="B319" s="139" t="s">
        <v>491</v>
      </c>
      <c r="C319" s="52" t="s">
        <v>9</v>
      </c>
      <c r="D319" s="193" t="s">
        <v>454</v>
      </c>
      <c r="E319" s="105"/>
      <c r="F319" s="78"/>
      <c r="G319" s="164"/>
      <c r="H319" s="21" t="str">
        <f>IF(A319=0,H318,INDEX(調査対象選定!A:A,MATCH(A319,調査対象選定!B:B,0)))</f>
        <v>○</v>
      </c>
      <c r="J319" s="19"/>
      <c r="K319" s="19"/>
      <c r="L319" s="19"/>
    </row>
    <row r="320" spans="1:12" s="21" customFormat="1" ht="26.4">
      <c r="A320" s="279"/>
      <c r="B320" s="139" t="s">
        <v>354</v>
      </c>
      <c r="C320" s="52" t="s">
        <v>9</v>
      </c>
      <c r="D320" s="193" t="s">
        <v>19</v>
      </c>
      <c r="E320" s="105"/>
      <c r="F320" s="78"/>
      <c r="G320" s="164"/>
      <c r="H320" s="21" t="str">
        <f>IF(A320=0,H319,INDEX(調査対象選定!A:A,MATCH(A320,調査対象選定!B:B,0)))</f>
        <v>○</v>
      </c>
      <c r="J320" s="19"/>
      <c r="K320" s="19"/>
      <c r="L320" s="19"/>
    </row>
    <row r="321" spans="1:12" s="21" customFormat="1" ht="26.4">
      <c r="A321" s="280"/>
      <c r="B321" s="46" t="s">
        <v>360</v>
      </c>
      <c r="C321" s="53" t="s">
        <v>9</v>
      </c>
      <c r="D321" s="197" t="s">
        <v>453</v>
      </c>
      <c r="E321" s="106"/>
      <c r="F321" s="79"/>
      <c r="G321" s="165"/>
      <c r="H321" s="21" t="str">
        <f>IF(A321=0,H320,INDEX(調査対象選定!A:A,MATCH(A321,調査対象選定!B:B,0)))</f>
        <v>○</v>
      </c>
      <c r="J321" s="19"/>
      <c r="K321" s="19"/>
      <c r="L321" s="19"/>
    </row>
    <row r="322" spans="1:12" s="21" customFormat="1" ht="52.8">
      <c r="A322" s="278" t="s">
        <v>49</v>
      </c>
      <c r="B322" s="130" t="s">
        <v>492</v>
      </c>
      <c r="C322" s="49" t="s">
        <v>9</v>
      </c>
      <c r="D322" s="85" t="s">
        <v>453</v>
      </c>
      <c r="E322" s="103"/>
      <c r="F322" s="80"/>
      <c r="G322" s="166"/>
      <c r="H322" s="21" t="str">
        <f>IF(A322=0,H321,INDEX(調査対象選定!A:A,MATCH(A322,調査対象選定!B:B,0)))</f>
        <v>○</v>
      </c>
      <c r="J322" s="19"/>
      <c r="K322" s="19"/>
      <c r="L322" s="19"/>
    </row>
    <row r="323" spans="1:12" s="21" customFormat="1" ht="52.8">
      <c r="A323" s="280"/>
      <c r="B323" s="46" t="s">
        <v>494</v>
      </c>
      <c r="C323" s="50" t="s">
        <v>9</v>
      </c>
      <c r="D323" s="86" t="s">
        <v>453</v>
      </c>
      <c r="E323" s="112"/>
      <c r="F323" s="81"/>
      <c r="G323" s="167"/>
      <c r="H323" s="21" t="str">
        <f>IF(A323=0,H322,INDEX(調査対象選定!A:A,MATCH(A323,調査対象選定!B:B,0)))</f>
        <v>○</v>
      </c>
      <c r="J323" s="19"/>
      <c r="K323" s="19"/>
      <c r="L323" s="19"/>
    </row>
    <row r="324" spans="1:12" s="21" customFormat="1" ht="66">
      <c r="A324" s="278" t="s">
        <v>84</v>
      </c>
      <c r="B324" s="45" t="s">
        <v>493</v>
      </c>
      <c r="C324" s="51" t="s">
        <v>9</v>
      </c>
      <c r="D324" s="192" t="s">
        <v>24</v>
      </c>
      <c r="E324" s="102"/>
      <c r="F324" s="77"/>
      <c r="G324" s="163"/>
      <c r="H324" s="21" t="str">
        <f>IF(A324=0,H323,INDEX(調査対象選定!A:A,MATCH(A324,調査対象選定!B:B,0)))</f>
        <v>○</v>
      </c>
      <c r="J324" s="19"/>
      <c r="K324" s="19"/>
      <c r="L324" s="19"/>
    </row>
    <row r="325" spans="1:12" s="21" customFormat="1" ht="52.8">
      <c r="A325" s="280"/>
      <c r="B325" s="130" t="s">
        <v>494</v>
      </c>
      <c r="C325" s="53" t="s">
        <v>9</v>
      </c>
      <c r="D325" s="197" t="s">
        <v>24</v>
      </c>
      <c r="E325" s="106"/>
      <c r="F325" s="79"/>
      <c r="G325" s="165"/>
      <c r="H325" s="21" t="str">
        <f>IF(A325=0,H324,INDEX(調査対象選定!A:A,MATCH(A325,調査対象選定!B:B,0)))</f>
        <v>○</v>
      </c>
      <c r="J325" s="19"/>
      <c r="K325" s="19"/>
      <c r="L325" s="19"/>
    </row>
    <row r="326" spans="1:12" s="30" customFormat="1" ht="26.4">
      <c r="A326" s="278" t="s">
        <v>142</v>
      </c>
      <c r="B326" s="45" t="s">
        <v>463</v>
      </c>
      <c r="C326" s="49" t="s">
        <v>9</v>
      </c>
      <c r="D326" s="85" t="s">
        <v>91</v>
      </c>
      <c r="E326" s="112"/>
      <c r="F326" s="80"/>
      <c r="G326" s="176" t="s">
        <v>448</v>
      </c>
      <c r="H326" s="21" t="str">
        <f>IF(A326=0,H325,INDEX(調査対象選定!A:A,MATCH(A326,調査対象選定!B:B,0)))</f>
        <v>○</v>
      </c>
      <c r="J326" s="19"/>
      <c r="K326" s="19"/>
      <c r="L326" s="19"/>
    </row>
    <row r="327" spans="1:12" s="30" customFormat="1" ht="26.4">
      <c r="A327" s="279"/>
      <c r="B327" s="130" t="s">
        <v>361</v>
      </c>
      <c r="C327" s="52" t="s">
        <v>9</v>
      </c>
      <c r="D327" s="193" t="s">
        <v>91</v>
      </c>
      <c r="E327" s="109"/>
      <c r="F327" s="78"/>
      <c r="G327" s="174"/>
      <c r="H327" s="21" t="str">
        <f>IF(A327=0,H326,INDEX(調査対象選定!A:A,MATCH(A327,調査対象選定!B:B,0)))</f>
        <v>○</v>
      </c>
      <c r="J327" s="19"/>
      <c r="K327" s="19"/>
      <c r="L327" s="19"/>
    </row>
    <row r="328" spans="1:12" s="30" customFormat="1" ht="26.4">
      <c r="A328" s="280"/>
      <c r="B328" s="46" t="s">
        <v>362</v>
      </c>
      <c r="C328" s="50" t="s">
        <v>9</v>
      </c>
      <c r="D328" s="86" t="s">
        <v>19</v>
      </c>
      <c r="E328" s="109"/>
      <c r="F328" s="81"/>
      <c r="G328" s="177"/>
      <c r="H328" s="21" t="str">
        <f>IF(A328=0,H327,INDEX(調査対象選定!A:A,MATCH(A328,調査対象選定!B:B,0)))</f>
        <v>○</v>
      </c>
      <c r="J328" s="19"/>
      <c r="K328" s="19"/>
      <c r="L328" s="19"/>
    </row>
    <row r="329" spans="1:12" s="28" customFormat="1" ht="39.6">
      <c r="A329" s="275" t="s">
        <v>143</v>
      </c>
      <c r="B329" s="43" t="s">
        <v>363</v>
      </c>
      <c r="C329" s="47" t="s">
        <v>104</v>
      </c>
      <c r="D329" s="91" t="s">
        <v>125</v>
      </c>
      <c r="E329" s="102"/>
      <c r="F329" s="77"/>
      <c r="G329" s="173" t="s">
        <v>448</v>
      </c>
      <c r="H329" s="21" t="str">
        <f>IF(A329=0,H328,INDEX(調査対象選定!A:A,MATCH(A329,調査対象選定!B:B,0)))</f>
        <v>○</v>
      </c>
      <c r="J329" s="19"/>
      <c r="K329" s="19"/>
      <c r="L329" s="19"/>
    </row>
    <row r="330" spans="1:12" s="28" customFormat="1" ht="92.4">
      <c r="A330" s="276"/>
      <c r="B330" s="41" t="s">
        <v>464</v>
      </c>
      <c r="C330" s="58" t="s">
        <v>54</v>
      </c>
      <c r="D330" s="89" t="s">
        <v>125</v>
      </c>
      <c r="E330" s="105"/>
      <c r="F330" s="78"/>
      <c r="G330" s="174"/>
      <c r="H330" s="21" t="str">
        <f>IF(A330=0,H329,INDEX(調査対象選定!A:A,MATCH(A330,調査対象選定!B:B,0)))</f>
        <v>○</v>
      </c>
      <c r="J330" s="19"/>
      <c r="K330" s="19"/>
      <c r="L330" s="19"/>
    </row>
    <row r="331" spans="1:12" s="28" customFormat="1" ht="52.8">
      <c r="A331" s="277"/>
      <c r="B331" s="42" t="s">
        <v>364</v>
      </c>
      <c r="C331" s="59" t="s">
        <v>54</v>
      </c>
      <c r="D331" s="92" t="s">
        <v>125</v>
      </c>
      <c r="E331" s="106"/>
      <c r="F331" s="79"/>
      <c r="G331" s="175"/>
      <c r="H331" s="21" t="str">
        <f>IF(A331=0,H330,INDEX(調査対象選定!A:A,MATCH(A331,調査対象選定!B:B,0)))</f>
        <v>○</v>
      </c>
      <c r="J331" s="19"/>
      <c r="K331" s="19"/>
      <c r="L331" s="19"/>
    </row>
    <row r="332" spans="1:12" s="28" customFormat="1" ht="52.8">
      <c r="A332" s="31" t="s">
        <v>144</v>
      </c>
      <c r="B332" s="44" t="s">
        <v>365</v>
      </c>
      <c r="C332" s="68" t="s">
        <v>54</v>
      </c>
      <c r="D332" s="98" t="s">
        <v>125</v>
      </c>
      <c r="E332" s="112"/>
      <c r="F332" s="83"/>
      <c r="G332" s="178"/>
      <c r="H332" s="21" t="str">
        <f>IF(A332=0,H331,INDEX(調査対象選定!A:A,MATCH(A332,調査対象選定!B:B,0)))</f>
        <v>○</v>
      </c>
      <c r="J332" s="19"/>
      <c r="K332" s="19"/>
      <c r="L332" s="19"/>
    </row>
    <row r="333" spans="1:12" s="28" customFormat="1" ht="66">
      <c r="A333" s="275" t="s">
        <v>145</v>
      </c>
      <c r="B333" s="45" t="s">
        <v>366</v>
      </c>
      <c r="C333" s="51" t="s">
        <v>54</v>
      </c>
      <c r="D333" s="192" t="s">
        <v>125</v>
      </c>
      <c r="E333" s="102"/>
      <c r="F333" s="77"/>
      <c r="G333" s="173"/>
      <c r="H333" s="21" t="str">
        <f>IF(A333=0,H332,INDEX(調査対象選定!A:A,MATCH(A333,調査対象選定!B:B,0)))</f>
        <v>○</v>
      </c>
      <c r="J333" s="19"/>
      <c r="K333" s="19"/>
      <c r="L333" s="19"/>
    </row>
    <row r="334" spans="1:12" s="28" customFormat="1" ht="39.6">
      <c r="A334" s="277"/>
      <c r="B334" s="46" t="s">
        <v>367</v>
      </c>
      <c r="C334" s="53" t="s">
        <v>92</v>
      </c>
      <c r="D334" s="197" t="s">
        <v>112</v>
      </c>
      <c r="E334" s="106"/>
      <c r="F334" s="79"/>
      <c r="G334" s="175"/>
      <c r="H334" s="21" t="str">
        <f>IF(A334=0,H333,INDEX(調査対象選定!A:A,MATCH(A334,調査対象選定!B:B,0)))</f>
        <v>○</v>
      </c>
      <c r="J334" s="19"/>
      <c r="K334" s="19"/>
      <c r="L334" s="19"/>
    </row>
    <row r="335" spans="1:12" s="28" customFormat="1" ht="145.19999999999999">
      <c r="A335" s="275" t="s">
        <v>146</v>
      </c>
      <c r="B335" s="40" t="s">
        <v>368</v>
      </c>
      <c r="C335" s="62" t="s">
        <v>54</v>
      </c>
      <c r="D335" s="88" t="s">
        <v>125</v>
      </c>
      <c r="E335" s="99"/>
      <c r="F335" s="80"/>
      <c r="G335" s="176"/>
      <c r="H335" s="21" t="str">
        <f>IF(A335=0,H334,INDEX(調査対象選定!A:A,MATCH(A335,調査対象選定!B:B,0)))</f>
        <v>○</v>
      </c>
      <c r="J335" s="19"/>
      <c r="K335" s="19"/>
      <c r="L335" s="19"/>
    </row>
    <row r="336" spans="1:12" s="28" customFormat="1" ht="39.6">
      <c r="A336" s="276"/>
      <c r="B336" s="27" t="s">
        <v>369</v>
      </c>
      <c r="C336" s="58" t="s">
        <v>54</v>
      </c>
      <c r="D336" s="89" t="s">
        <v>125</v>
      </c>
      <c r="E336" s="124"/>
      <c r="F336" s="78"/>
      <c r="G336" s="158"/>
      <c r="H336" s="21" t="str">
        <f>IF(A336=0,H335,INDEX(調査対象選定!A:A,MATCH(A336,調査対象選定!B:B,0)))</f>
        <v>○</v>
      </c>
      <c r="J336" s="19"/>
      <c r="K336" s="19"/>
      <c r="L336" s="19"/>
    </row>
    <row r="337" spans="1:12" s="28" customFormat="1" ht="79.2">
      <c r="A337" s="276"/>
      <c r="B337" s="137" t="s">
        <v>370</v>
      </c>
      <c r="C337" s="58" t="s">
        <v>54</v>
      </c>
      <c r="D337" s="89" t="s">
        <v>125</v>
      </c>
      <c r="E337" s="101"/>
      <c r="F337" s="78"/>
      <c r="G337" s="174"/>
      <c r="H337" s="21" t="str">
        <f>IF(A337=0,H336,INDEX(調査対象選定!A:A,MATCH(A337,調査対象選定!B:B,0)))</f>
        <v>○</v>
      </c>
      <c r="J337" s="19"/>
      <c r="K337" s="19"/>
      <c r="L337" s="19"/>
    </row>
    <row r="338" spans="1:12" s="28" customFormat="1" ht="66">
      <c r="A338" s="276"/>
      <c r="B338" s="41" t="s">
        <v>371</v>
      </c>
      <c r="C338" s="58" t="s">
        <v>54</v>
      </c>
      <c r="D338" s="89" t="s">
        <v>125</v>
      </c>
      <c r="E338" s="100"/>
      <c r="F338" s="78"/>
      <c r="G338" s="174"/>
      <c r="H338" s="21" t="str">
        <f>IF(A338=0,H337,INDEX(調査対象選定!A:A,MATCH(A338,調査対象選定!B:B,0)))</f>
        <v>○</v>
      </c>
      <c r="J338" s="19"/>
      <c r="K338" s="19"/>
      <c r="L338" s="19"/>
    </row>
    <row r="339" spans="1:12" s="28" customFormat="1" ht="39.6">
      <c r="A339" s="277"/>
      <c r="B339" s="150" t="s">
        <v>372</v>
      </c>
      <c r="C339" s="9" t="s">
        <v>54</v>
      </c>
      <c r="D339" s="90" t="s">
        <v>125</v>
      </c>
      <c r="E339" s="117" t="s">
        <v>147</v>
      </c>
      <c r="F339" s="81"/>
      <c r="G339" s="177"/>
      <c r="H339" s="21" t="str">
        <f>IF(A339=0,H338,INDEX(調査対象選定!A:A,MATCH(A339,調査対象選定!B:B,0)))</f>
        <v>○</v>
      </c>
      <c r="J339" s="19"/>
      <c r="K339" s="19"/>
      <c r="L339" s="19"/>
    </row>
    <row r="340" spans="1:12" s="28" customFormat="1" ht="145.19999999999999">
      <c r="A340" s="275" t="s">
        <v>148</v>
      </c>
      <c r="B340" s="40" t="s">
        <v>368</v>
      </c>
      <c r="C340" s="47" t="s">
        <v>54</v>
      </c>
      <c r="D340" s="91" t="s">
        <v>125</v>
      </c>
      <c r="E340" s="107"/>
      <c r="F340" s="77"/>
      <c r="G340" s="173"/>
      <c r="H340" s="21" t="str">
        <f>IF(A340=0,H339,INDEX(調査対象選定!A:A,MATCH(A340,調査対象選定!B:B,0)))</f>
        <v>○</v>
      </c>
      <c r="J340" s="19"/>
      <c r="K340" s="19"/>
      <c r="L340" s="19"/>
    </row>
    <row r="341" spans="1:12" s="28" customFormat="1" ht="79.2">
      <c r="A341" s="276"/>
      <c r="B341" s="137" t="s">
        <v>373</v>
      </c>
      <c r="C341" s="58" t="s">
        <v>54</v>
      </c>
      <c r="D341" s="89" t="s">
        <v>125</v>
      </c>
      <c r="E341" s="100"/>
      <c r="F341" s="78"/>
      <c r="G341" s="174"/>
      <c r="H341" s="21" t="str">
        <f>IF(A341=0,H340,INDEX(調査対象選定!A:A,MATCH(A341,調査対象選定!B:B,0)))</f>
        <v>○</v>
      </c>
      <c r="J341" s="19"/>
      <c r="K341" s="19"/>
      <c r="L341" s="19"/>
    </row>
    <row r="342" spans="1:12" s="28" customFormat="1" ht="39.6">
      <c r="A342" s="277"/>
      <c r="B342" s="151" t="s">
        <v>374</v>
      </c>
      <c r="C342" s="59" t="s">
        <v>54</v>
      </c>
      <c r="D342" s="92" t="s">
        <v>125</v>
      </c>
      <c r="E342" s="125" t="s">
        <v>147</v>
      </c>
      <c r="F342" s="79"/>
      <c r="G342" s="175"/>
      <c r="H342" s="21" t="str">
        <f>IF(A342=0,H341,INDEX(調査対象選定!A:A,MATCH(A342,調査対象選定!B:B,0)))</f>
        <v>○</v>
      </c>
      <c r="J342" s="19"/>
      <c r="K342" s="19"/>
      <c r="L342" s="19"/>
    </row>
    <row r="343" spans="1:12" s="21" customFormat="1" ht="26.4">
      <c r="A343" s="278" t="s">
        <v>85</v>
      </c>
      <c r="B343" s="45" t="s">
        <v>375</v>
      </c>
      <c r="C343" s="188" t="str">
        <f>IF(OR(C344=$J$1,C345=$J$1),$J$1,$I$1)</f>
        <v>□</v>
      </c>
      <c r="D343" s="191" t="s">
        <v>19</v>
      </c>
      <c r="E343" s="103"/>
      <c r="F343" s="80"/>
      <c r="G343" s="166"/>
      <c r="H343" s="21" t="str">
        <f>IF(A343=0,H342,INDEX(調査対象選定!A:A,MATCH(A343,調査対象選定!B:B,0)))</f>
        <v>○</v>
      </c>
      <c r="J343" s="19"/>
      <c r="K343" s="19"/>
      <c r="L343" s="19"/>
    </row>
    <row r="344" spans="1:12" s="21" customFormat="1" ht="39.6">
      <c r="A344" s="279"/>
      <c r="B344" s="132" t="s">
        <v>495</v>
      </c>
      <c r="C344" s="52" t="s">
        <v>9</v>
      </c>
      <c r="D344" s="193" t="s">
        <v>19</v>
      </c>
      <c r="E344" s="103"/>
      <c r="F344" s="78"/>
      <c r="G344" s="164"/>
      <c r="H344" s="21" t="str">
        <f>IF(A344=0,H343,INDEX(調査対象選定!A:A,MATCH(A344,調査対象選定!B:B,0)))</f>
        <v>○</v>
      </c>
      <c r="J344" s="19"/>
      <c r="K344" s="19"/>
      <c r="L344" s="19"/>
    </row>
    <row r="345" spans="1:12" s="21" customFormat="1" ht="39.6">
      <c r="A345" s="279"/>
      <c r="B345" s="132" t="s">
        <v>496</v>
      </c>
      <c r="C345" s="52" t="s">
        <v>9</v>
      </c>
      <c r="D345" s="193" t="s">
        <v>19</v>
      </c>
      <c r="E345" s="103"/>
      <c r="F345" s="78"/>
      <c r="G345" s="164"/>
      <c r="H345" s="21" t="str">
        <f>IF(A345=0,H344,INDEX(調査対象選定!A:A,MATCH(A345,調査対象選定!B:B,0)))</f>
        <v>○</v>
      </c>
      <c r="J345" s="19"/>
      <c r="K345" s="19"/>
      <c r="L345" s="19"/>
    </row>
    <row r="346" spans="1:12" s="21" customFormat="1" ht="26.4">
      <c r="A346" s="279"/>
      <c r="B346" s="132" t="s">
        <v>376</v>
      </c>
      <c r="C346" s="52" t="s">
        <v>9</v>
      </c>
      <c r="D346" s="193" t="s">
        <v>19</v>
      </c>
      <c r="E346" s="103"/>
      <c r="F346" s="78"/>
      <c r="G346" s="164"/>
      <c r="H346" s="21" t="str">
        <f>IF(A346=0,H345,INDEX(調査対象選定!A:A,MATCH(A346,調査対象選定!B:B,0)))</f>
        <v>○</v>
      </c>
      <c r="J346" s="19"/>
      <c r="K346" s="19"/>
      <c r="L346" s="19"/>
    </row>
    <row r="347" spans="1:12" s="21" customFormat="1" ht="26.4">
      <c r="A347" s="279"/>
      <c r="B347" s="139" t="s">
        <v>240</v>
      </c>
      <c r="C347" s="52" t="s">
        <v>9</v>
      </c>
      <c r="D347" s="193" t="s">
        <v>82</v>
      </c>
      <c r="E347" s="105"/>
      <c r="F347" s="78"/>
      <c r="G347" s="164"/>
      <c r="H347" s="21" t="str">
        <f>IF(A347=0,H346,INDEX(調査対象選定!A:A,MATCH(A347,調査対象選定!B:B,0)))</f>
        <v>○</v>
      </c>
      <c r="J347" s="19"/>
      <c r="K347" s="19"/>
      <c r="L347" s="19"/>
    </row>
    <row r="348" spans="1:12" s="21" customFormat="1" ht="39.6">
      <c r="A348" s="280"/>
      <c r="B348" s="46" t="s">
        <v>377</v>
      </c>
      <c r="C348" s="50" t="s">
        <v>9</v>
      </c>
      <c r="D348" s="86" t="s">
        <v>19</v>
      </c>
      <c r="E348" s="109"/>
      <c r="F348" s="81"/>
      <c r="G348" s="167"/>
      <c r="H348" s="21" t="str">
        <f>IF(A348=0,H347,INDEX(調査対象選定!A:A,MATCH(A348,調査対象選定!B:B,0)))</f>
        <v>○</v>
      </c>
      <c r="J348" s="19"/>
      <c r="K348" s="19"/>
      <c r="L348" s="19"/>
    </row>
    <row r="349" spans="1:12" s="21" customFormat="1" ht="39.6">
      <c r="A349" s="278" t="s">
        <v>86</v>
      </c>
      <c r="B349" s="45" t="s">
        <v>519</v>
      </c>
      <c r="C349" s="51" t="s">
        <v>9</v>
      </c>
      <c r="D349" s="192" t="s">
        <v>19</v>
      </c>
      <c r="E349" s="102"/>
      <c r="F349" s="77"/>
      <c r="G349" s="163"/>
      <c r="H349" s="21" t="str">
        <f>IF(A349=0,H348,INDEX(調査対象選定!A:A,MATCH(A349,調査対象選定!B:B,0)))</f>
        <v>○</v>
      </c>
      <c r="J349" s="19"/>
      <c r="K349" s="19"/>
      <c r="L349" s="19"/>
    </row>
    <row r="350" spans="1:12" s="21" customFormat="1" ht="26.4">
      <c r="A350" s="279"/>
      <c r="B350" s="130" t="s">
        <v>240</v>
      </c>
      <c r="C350" s="52" t="s">
        <v>9</v>
      </c>
      <c r="D350" s="193" t="s">
        <v>82</v>
      </c>
      <c r="E350" s="105"/>
      <c r="F350" s="78"/>
      <c r="G350" s="164"/>
      <c r="H350" s="21" t="str">
        <f>IF(A350=0,H349,INDEX(調査対象選定!A:A,MATCH(A350,調査対象選定!B:B,0)))</f>
        <v>○</v>
      </c>
      <c r="J350" s="19"/>
      <c r="K350" s="19"/>
      <c r="L350" s="19"/>
    </row>
    <row r="351" spans="1:12" s="21" customFormat="1" ht="39.6">
      <c r="A351" s="280"/>
      <c r="B351" s="46" t="s">
        <v>378</v>
      </c>
      <c r="C351" s="53" t="s">
        <v>9</v>
      </c>
      <c r="D351" s="197" t="s">
        <v>19</v>
      </c>
      <c r="E351" s="106"/>
      <c r="F351" s="79"/>
      <c r="G351" s="165"/>
      <c r="H351" s="21" t="str">
        <f>IF(A351=0,H350,INDEX(調査対象選定!A:A,MATCH(A351,調査対象選定!B:B,0)))</f>
        <v>○</v>
      </c>
      <c r="J351" s="19"/>
      <c r="K351" s="19"/>
      <c r="L351" s="19"/>
    </row>
    <row r="352" spans="1:12" s="21" customFormat="1" ht="26.4">
      <c r="A352" s="278" t="s">
        <v>87</v>
      </c>
      <c r="B352" s="45" t="s">
        <v>379</v>
      </c>
      <c r="C352" s="189" t="str">
        <f>IF(OR(C353=$J$1,C354=$J$1,C355=$J$1),$J$1,$I$1)</f>
        <v>□</v>
      </c>
      <c r="D352" s="203" t="s">
        <v>19</v>
      </c>
      <c r="E352" s="103"/>
      <c r="F352" s="80"/>
      <c r="G352" s="166"/>
      <c r="H352" s="21" t="str">
        <f>IF(A352=0,H351,INDEX(調査対象選定!A:A,MATCH(A352,調査対象選定!B:B,0)))</f>
        <v>○</v>
      </c>
      <c r="J352" s="19"/>
      <c r="K352" s="19"/>
      <c r="L352" s="19"/>
    </row>
    <row r="353" spans="1:12" s="21" customFormat="1" ht="39.6">
      <c r="A353" s="279"/>
      <c r="B353" s="132" t="s">
        <v>520</v>
      </c>
      <c r="C353" s="52" t="s">
        <v>9</v>
      </c>
      <c r="D353" s="193" t="s">
        <v>19</v>
      </c>
      <c r="E353" s="105"/>
      <c r="F353" s="78"/>
      <c r="G353" s="164"/>
      <c r="H353" s="21" t="str">
        <f>IF(A353=0,H352,INDEX(調査対象選定!A:A,MATCH(A353,調査対象選定!B:B,0)))</f>
        <v>○</v>
      </c>
      <c r="J353" s="19"/>
      <c r="K353" s="19"/>
      <c r="L353" s="19"/>
    </row>
    <row r="354" spans="1:12" s="21" customFormat="1" ht="39.6">
      <c r="A354" s="279"/>
      <c r="B354" s="132" t="s">
        <v>521</v>
      </c>
      <c r="C354" s="52" t="s">
        <v>9</v>
      </c>
      <c r="D354" s="193" t="s">
        <v>19</v>
      </c>
      <c r="E354" s="105"/>
      <c r="F354" s="78"/>
      <c r="G354" s="164"/>
      <c r="H354" s="21" t="str">
        <f>IF(A354=0,H353,INDEX(調査対象選定!A:A,MATCH(A354,調査対象選定!B:B,0)))</f>
        <v>○</v>
      </c>
      <c r="J354" s="19"/>
      <c r="K354" s="19"/>
      <c r="L354" s="19"/>
    </row>
    <row r="355" spans="1:12" s="21" customFormat="1" ht="39.6">
      <c r="A355" s="279"/>
      <c r="B355" s="132" t="s">
        <v>522</v>
      </c>
      <c r="C355" s="52" t="s">
        <v>9</v>
      </c>
      <c r="D355" s="193" t="s">
        <v>19</v>
      </c>
      <c r="E355" s="112"/>
      <c r="F355" s="78"/>
      <c r="G355" s="164"/>
      <c r="H355" s="21" t="str">
        <f>IF(A355=0,H354,INDEX(調査対象選定!A:A,MATCH(A355,調査対象選定!B:B,0)))</f>
        <v>○</v>
      </c>
      <c r="J355" s="19"/>
      <c r="K355" s="19"/>
      <c r="L355" s="19"/>
    </row>
    <row r="356" spans="1:12" s="21" customFormat="1" ht="26.4">
      <c r="A356" s="279"/>
      <c r="B356" s="139" t="s">
        <v>240</v>
      </c>
      <c r="C356" s="52" t="s">
        <v>9</v>
      </c>
      <c r="D356" s="193" t="s">
        <v>82</v>
      </c>
      <c r="E356" s="105"/>
      <c r="F356" s="78"/>
      <c r="G356" s="164"/>
      <c r="H356" s="21" t="str">
        <f>IF(A356=0,H355,INDEX(調査対象選定!A:A,MATCH(A356,調査対象選定!B:B,0)))</f>
        <v>○</v>
      </c>
      <c r="J356" s="19"/>
      <c r="K356" s="19"/>
      <c r="L356" s="19"/>
    </row>
    <row r="357" spans="1:12" s="21" customFormat="1" ht="39.6">
      <c r="A357" s="280"/>
      <c r="B357" s="46" t="s">
        <v>380</v>
      </c>
      <c r="C357" s="50" t="s">
        <v>9</v>
      </c>
      <c r="D357" s="86" t="s">
        <v>19</v>
      </c>
      <c r="E357" s="109"/>
      <c r="F357" s="81"/>
      <c r="G357" s="167"/>
      <c r="H357" s="21" t="str">
        <f>IF(A357=0,H356,INDEX(調査対象選定!A:A,MATCH(A357,調査対象選定!B:B,0)))</f>
        <v>○</v>
      </c>
      <c r="J357" s="19"/>
      <c r="K357" s="19"/>
      <c r="L357" s="19"/>
    </row>
    <row r="358" spans="1:12" s="34" customFormat="1" ht="52.8">
      <c r="A358" s="297" t="s">
        <v>549</v>
      </c>
      <c r="B358" s="152" t="s">
        <v>497</v>
      </c>
      <c r="C358" s="69" t="s">
        <v>104</v>
      </c>
      <c r="D358" s="192" t="s">
        <v>149</v>
      </c>
      <c r="E358" s="102" t="s">
        <v>150</v>
      </c>
      <c r="F358" s="77"/>
      <c r="G358" s="179"/>
      <c r="H358" s="21" t="str">
        <f>IF(A358=0,H357,INDEX(調査対象選定!A:A,MATCH(A358,調査対象選定!B:B,0)))</f>
        <v>○</v>
      </c>
      <c r="J358" s="19"/>
      <c r="K358" s="19"/>
      <c r="L358" s="19"/>
    </row>
    <row r="359" spans="1:12" s="34" customFormat="1" ht="52.8">
      <c r="A359" s="298"/>
      <c r="B359" s="141" t="s">
        <v>381</v>
      </c>
      <c r="C359" s="70" t="s">
        <v>104</v>
      </c>
      <c r="D359" s="193" t="s">
        <v>125</v>
      </c>
      <c r="E359" s="105"/>
      <c r="F359" s="78"/>
      <c r="G359" s="180"/>
      <c r="H359" s="21" t="str">
        <f>IF(A359=0,H358,INDEX(調査対象選定!A:A,MATCH(A359,調査対象選定!B:B,0)))</f>
        <v>○</v>
      </c>
      <c r="J359" s="19"/>
      <c r="K359" s="19"/>
      <c r="L359" s="19"/>
    </row>
    <row r="360" spans="1:12" s="34" customFormat="1" ht="66">
      <c r="A360" s="298"/>
      <c r="B360" s="141" t="s">
        <v>500</v>
      </c>
      <c r="C360" s="70" t="s">
        <v>104</v>
      </c>
      <c r="D360" s="193" t="s">
        <v>125</v>
      </c>
      <c r="E360" s="105"/>
      <c r="F360" s="78"/>
      <c r="G360" s="180"/>
      <c r="H360" s="21" t="str">
        <f>IF(A360=0,H359,INDEX(調査対象選定!A:A,MATCH(A360,調査対象選定!B:B,0)))</f>
        <v>○</v>
      </c>
      <c r="J360" s="19"/>
      <c r="K360" s="19"/>
      <c r="L360" s="19"/>
    </row>
    <row r="361" spans="1:12" s="34" customFormat="1" ht="26.4">
      <c r="A361" s="298"/>
      <c r="B361" s="153" t="s">
        <v>382</v>
      </c>
      <c r="C361" s="70" t="s">
        <v>104</v>
      </c>
      <c r="D361" s="193" t="s">
        <v>149</v>
      </c>
      <c r="E361" s="105" t="s">
        <v>150</v>
      </c>
      <c r="F361" s="78"/>
      <c r="G361" s="180"/>
      <c r="H361" s="21" t="str">
        <f>IF(A361=0,H360,INDEX(調査対象選定!A:A,MATCH(A361,調査対象選定!B:B,0)))</f>
        <v>○</v>
      </c>
      <c r="J361" s="19"/>
      <c r="K361" s="19"/>
      <c r="L361" s="19"/>
    </row>
    <row r="362" spans="1:12" s="34" customFormat="1" ht="26.4">
      <c r="A362" s="298"/>
      <c r="B362" s="153" t="s">
        <v>383</v>
      </c>
      <c r="C362" s="70" t="s">
        <v>104</v>
      </c>
      <c r="D362" s="193" t="s">
        <v>149</v>
      </c>
      <c r="E362" s="105"/>
      <c r="F362" s="78"/>
      <c r="G362" s="180"/>
      <c r="H362" s="21" t="str">
        <f>IF(A362=0,H361,INDEX(調査対象選定!A:A,MATCH(A362,調査対象選定!B:B,0)))</f>
        <v>○</v>
      </c>
      <c r="J362" s="19"/>
      <c r="K362" s="19"/>
      <c r="L362" s="19"/>
    </row>
    <row r="363" spans="1:12" s="34" customFormat="1" ht="26.4">
      <c r="A363" s="298"/>
      <c r="B363" s="153" t="s">
        <v>384</v>
      </c>
      <c r="C363" s="70" t="s">
        <v>104</v>
      </c>
      <c r="D363" s="193" t="s">
        <v>149</v>
      </c>
      <c r="E363" s="105" t="s">
        <v>151</v>
      </c>
      <c r="F363" s="78"/>
      <c r="G363" s="180"/>
      <c r="H363" s="21" t="str">
        <f>IF(A363=0,H362,INDEX(調査対象選定!A:A,MATCH(A363,調査対象選定!B:B,0)))</f>
        <v>○</v>
      </c>
      <c r="J363" s="19"/>
      <c r="K363" s="19"/>
      <c r="L363" s="19"/>
    </row>
    <row r="364" spans="1:12" s="34" customFormat="1" ht="26.4">
      <c r="A364" s="298"/>
      <c r="B364" s="153" t="s">
        <v>498</v>
      </c>
      <c r="C364" s="70" t="s">
        <v>104</v>
      </c>
      <c r="D364" s="193" t="s">
        <v>152</v>
      </c>
      <c r="E364" s="105"/>
      <c r="F364" s="78"/>
      <c r="G364" s="180"/>
      <c r="H364" s="21" t="str">
        <f>IF(A364=0,H363,INDEX(調査対象選定!A:A,MATCH(A364,調査対象選定!B:B,0)))</f>
        <v>○</v>
      </c>
      <c r="J364" s="19"/>
      <c r="K364" s="19"/>
      <c r="L364" s="19"/>
    </row>
    <row r="365" spans="1:12" s="34" customFormat="1" ht="26.4">
      <c r="A365" s="298"/>
      <c r="B365" s="153" t="s">
        <v>385</v>
      </c>
      <c r="C365" s="70" t="s">
        <v>104</v>
      </c>
      <c r="D365" s="193" t="s">
        <v>153</v>
      </c>
      <c r="E365" s="105"/>
      <c r="F365" s="78"/>
      <c r="G365" s="180"/>
      <c r="H365" s="21" t="str">
        <f>IF(A365=0,H364,INDEX(調査対象選定!A:A,MATCH(A365,調査対象選定!B:B,0)))</f>
        <v>○</v>
      </c>
      <c r="J365" s="19"/>
      <c r="K365" s="19"/>
      <c r="L365" s="19"/>
    </row>
    <row r="366" spans="1:12" s="34" customFormat="1" ht="26.4">
      <c r="A366" s="298"/>
      <c r="B366" s="153" t="s">
        <v>386</v>
      </c>
      <c r="C366" s="190" t="str">
        <f>IF(AND(C367=$J$1,C368=$J$1,C369=$J$1),$J$1,$I$1)</f>
        <v>□</v>
      </c>
      <c r="D366" s="191" t="s">
        <v>499</v>
      </c>
      <c r="E366" s="105"/>
      <c r="F366" s="78"/>
      <c r="G366" s="180"/>
      <c r="H366" s="21" t="str">
        <f>IF(A366=0,H365,INDEX(調査対象選定!A:A,MATCH(A366,調査対象選定!B:B,0)))</f>
        <v>○</v>
      </c>
      <c r="J366" s="19"/>
      <c r="K366" s="19"/>
      <c r="L366" s="19"/>
    </row>
    <row r="367" spans="1:12" s="34" customFormat="1" ht="39.6">
      <c r="A367" s="298"/>
      <c r="B367" s="153" t="s">
        <v>387</v>
      </c>
      <c r="C367" s="70" t="s">
        <v>104</v>
      </c>
      <c r="D367" s="193" t="s">
        <v>149</v>
      </c>
      <c r="E367" s="105"/>
      <c r="F367" s="78"/>
      <c r="G367" s="180"/>
      <c r="H367" s="21" t="str">
        <f>IF(A367=0,H366,INDEX(調査対象選定!A:A,MATCH(A367,調査対象選定!B:B,0)))</f>
        <v>○</v>
      </c>
      <c r="J367" s="19"/>
      <c r="K367" s="19"/>
      <c r="L367" s="19"/>
    </row>
    <row r="368" spans="1:12" s="34" customFormat="1" ht="39.6">
      <c r="A368" s="298"/>
      <c r="B368" s="153" t="s">
        <v>388</v>
      </c>
      <c r="C368" s="70" t="s">
        <v>104</v>
      </c>
      <c r="D368" s="193" t="s">
        <v>149</v>
      </c>
      <c r="E368" s="105" t="s">
        <v>154</v>
      </c>
      <c r="F368" s="78"/>
      <c r="G368" s="180"/>
      <c r="H368" s="21" t="str">
        <f>IF(A368=0,H367,INDEX(調査対象選定!A:A,MATCH(A368,調査対象選定!B:B,0)))</f>
        <v>○</v>
      </c>
      <c r="J368" s="19"/>
      <c r="K368" s="19"/>
      <c r="L368" s="19"/>
    </row>
    <row r="369" spans="1:12" s="34" customFormat="1" ht="52.8">
      <c r="A369" s="298"/>
      <c r="B369" s="142" t="s">
        <v>389</v>
      </c>
      <c r="C369" s="70" t="s">
        <v>54</v>
      </c>
      <c r="D369" s="193" t="s">
        <v>63</v>
      </c>
      <c r="E369" s="105"/>
      <c r="F369" s="78"/>
      <c r="G369" s="180"/>
      <c r="H369" s="21" t="str">
        <f>IF(A369=0,H368,INDEX(調査対象選定!A:A,MATCH(A369,調査対象選定!B:B,0)))</f>
        <v>○</v>
      </c>
      <c r="J369" s="19"/>
      <c r="K369" s="19"/>
      <c r="L369" s="19"/>
    </row>
    <row r="370" spans="1:12" s="34" customFormat="1" ht="39.6">
      <c r="A370" s="298"/>
      <c r="B370" s="153" t="s">
        <v>390</v>
      </c>
      <c r="C370" s="70" t="s">
        <v>104</v>
      </c>
      <c r="D370" s="193" t="s">
        <v>149</v>
      </c>
      <c r="E370" s="105"/>
      <c r="F370" s="78"/>
      <c r="G370" s="180"/>
      <c r="H370" s="21" t="str">
        <f>IF(A370=0,H369,INDEX(調査対象選定!A:A,MATCH(A370,調査対象選定!B:B,0)))</f>
        <v>○</v>
      </c>
      <c r="J370" s="19"/>
      <c r="K370" s="19"/>
      <c r="L370" s="19"/>
    </row>
    <row r="371" spans="1:12" s="34" customFormat="1" ht="39.6">
      <c r="A371" s="298"/>
      <c r="B371" s="153" t="s">
        <v>391</v>
      </c>
      <c r="C371" s="70" t="s">
        <v>104</v>
      </c>
      <c r="D371" s="193" t="s">
        <v>149</v>
      </c>
      <c r="E371" s="105"/>
      <c r="F371" s="78"/>
      <c r="G371" s="180"/>
      <c r="H371" s="21" t="str">
        <f>IF(A371=0,H370,INDEX(調査対象選定!A:A,MATCH(A371,調査対象選定!B:B,0)))</f>
        <v>○</v>
      </c>
      <c r="J371" s="19"/>
      <c r="K371" s="19"/>
      <c r="L371" s="19"/>
    </row>
    <row r="372" spans="1:12" s="34" customFormat="1" ht="26.4">
      <c r="A372" s="299"/>
      <c r="B372" s="140" t="s">
        <v>548</v>
      </c>
      <c r="C372" s="71" t="s">
        <v>104</v>
      </c>
      <c r="D372" s="197" t="s">
        <v>155</v>
      </c>
      <c r="E372" s="106"/>
      <c r="F372" s="79"/>
      <c r="G372" s="181"/>
      <c r="H372" s="21" t="str">
        <f>IF(A372=0,H371,INDEX(調査対象選定!A:A,MATCH(A372,調査対象選定!B:B,0)))</f>
        <v>○</v>
      </c>
      <c r="J372" s="19"/>
      <c r="K372" s="19"/>
      <c r="L372" s="19"/>
    </row>
    <row r="373" spans="1:12" s="34" customFormat="1" ht="39.6">
      <c r="A373" s="257" t="s">
        <v>550</v>
      </c>
      <c r="B373" s="152" t="s">
        <v>392</v>
      </c>
      <c r="C373" s="72" t="s">
        <v>104</v>
      </c>
      <c r="D373" s="93" t="s">
        <v>125</v>
      </c>
      <c r="E373" s="112"/>
      <c r="F373" s="83"/>
      <c r="G373" s="182"/>
      <c r="H373" s="21" t="str">
        <f>IF(A373=0,H372,INDEX(調査対象選定!A:A,MATCH(A373,調査対象選定!B:B,0)))</f>
        <v>○</v>
      </c>
      <c r="J373" s="19"/>
      <c r="K373" s="19"/>
      <c r="L373" s="19"/>
    </row>
    <row r="374" spans="1:12" s="34" customFormat="1" ht="39.6">
      <c r="A374" s="257" t="s">
        <v>551</v>
      </c>
      <c r="B374" s="152" t="s">
        <v>393</v>
      </c>
      <c r="C374" s="73" t="s">
        <v>104</v>
      </c>
      <c r="D374" s="87" t="s">
        <v>125</v>
      </c>
      <c r="E374" s="111"/>
      <c r="F374" s="82"/>
      <c r="G374" s="183"/>
      <c r="H374" s="21" t="str">
        <f>IF(A374=0,H373,INDEX(調査対象選定!A:A,MATCH(A374,調査対象選定!B:B,0)))</f>
        <v>○</v>
      </c>
      <c r="J374" s="19"/>
      <c r="K374" s="19"/>
      <c r="L374" s="19"/>
    </row>
    <row r="375" spans="1:12" s="34" customFormat="1" ht="39.6">
      <c r="A375" s="35" t="s">
        <v>552</v>
      </c>
      <c r="B375" s="154" t="s">
        <v>394</v>
      </c>
      <c r="C375" s="72" t="s">
        <v>104</v>
      </c>
      <c r="D375" s="93" t="s">
        <v>125</v>
      </c>
      <c r="E375" s="112"/>
      <c r="F375" s="83"/>
      <c r="G375" s="182"/>
      <c r="H375" s="21" t="str">
        <f>IF(A375=0,H374,INDEX(調査対象選定!A:A,MATCH(A375,調査対象選定!B:B,0)))</f>
        <v>○</v>
      </c>
      <c r="J375" s="19"/>
      <c r="K375" s="19"/>
      <c r="L375" s="19"/>
    </row>
    <row r="376" spans="1:12" s="220" customFormat="1" ht="52.8">
      <c r="A376" s="266" t="s">
        <v>553</v>
      </c>
      <c r="B376" s="214" t="s">
        <v>532</v>
      </c>
      <c r="C376" s="215" t="s">
        <v>104</v>
      </c>
      <c r="D376" s="216" t="s">
        <v>149</v>
      </c>
      <c r="E376" s="217" t="s">
        <v>150</v>
      </c>
      <c r="F376" s="218"/>
      <c r="G376" s="219"/>
      <c r="H376" s="21" t="str">
        <f>IF(A376=0,H375,INDEX(調査対象選定!A:A,MATCH(A376,調査対象選定!B:B,0)))</f>
        <v>○</v>
      </c>
    </row>
    <row r="377" spans="1:12" s="220" customFormat="1" ht="52.8">
      <c r="A377" s="267"/>
      <c r="B377" s="221" t="s">
        <v>533</v>
      </c>
      <c r="C377" s="222" t="s">
        <v>104</v>
      </c>
      <c r="D377" s="223" t="s">
        <v>125</v>
      </c>
      <c r="E377" s="224"/>
      <c r="F377" s="225"/>
      <c r="G377" s="226"/>
      <c r="H377" s="21" t="str">
        <f>IF(A377=0,H376,INDEX(調査対象選定!A:A,MATCH(A377,調査対象選定!B:B,0)))</f>
        <v>○</v>
      </c>
    </row>
    <row r="378" spans="1:12" s="220" customFormat="1" ht="66">
      <c r="A378" s="267"/>
      <c r="B378" s="221" t="s">
        <v>534</v>
      </c>
      <c r="C378" s="222" t="s">
        <v>104</v>
      </c>
      <c r="D378" s="223" t="s">
        <v>125</v>
      </c>
      <c r="E378" s="224"/>
      <c r="F378" s="225"/>
      <c r="G378" s="226"/>
      <c r="H378" s="21" t="str">
        <f>IF(A378=0,H377,INDEX(調査対象選定!A:A,MATCH(A378,調査対象選定!B:B,0)))</f>
        <v>○</v>
      </c>
    </row>
    <row r="379" spans="1:12" s="220" customFormat="1" ht="26.4">
      <c r="A379" s="267"/>
      <c r="B379" s="227" t="s">
        <v>382</v>
      </c>
      <c r="C379" s="222" t="s">
        <v>104</v>
      </c>
      <c r="D379" s="223" t="s">
        <v>149</v>
      </c>
      <c r="E379" s="224" t="s">
        <v>150</v>
      </c>
      <c r="F379" s="225"/>
      <c r="G379" s="226"/>
      <c r="H379" s="21" t="str">
        <f>IF(A379=0,H378,INDEX(調査対象選定!A:A,MATCH(A379,調査対象選定!B:B,0)))</f>
        <v>○</v>
      </c>
    </row>
    <row r="380" spans="1:12" s="220" customFormat="1" ht="26.4">
      <c r="A380" s="267"/>
      <c r="B380" s="227" t="s">
        <v>383</v>
      </c>
      <c r="C380" s="222" t="s">
        <v>104</v>
      </c>
      <c r="D380" s="223" t="s">
        <v>149</v>
      </c>
      <c r="E380" s="224"/>
      <c r="F380" s="225"/>
      <c r="G380" s="226"/>
      <c r="H380" s="21" t="str">
        <f>IF(A380=0,H379,INDEX(調査対象選定!A:A,MATCH(A380,調査対象選定!B:B,0)))</f>
        <v>○</v>
      </c>
    </row>
    <row r="381" spans="1:12" s="220" customFormat="1" ht="26.4">
      <c r="A381" s="267"/>
      <c r="B381" s="227" t="s">
        <v>384</v>
      </c>
      <c r="C381" s="222" t="s">
        <v>104</v>
      </c>
      <c r="D381" s="223" t="s">
        <v>149</v>
      </c>
      <c r="E381" s="224" t="s">
        <v>151</v>
      </c>
      <c r="F381" s="225"/>
      <c r="G381" s="226"/>
      <c r="H381" s="21" t="str">
        <f>IF(A381=0,H380,INDEX(調査対象選定!A:A,MATCH(A381,調査対象選定!B:B,0)))</f>
        <v>○</v>
      </c>
    </row>
    <row r="382" spans="1:12" s="220" customFormat="1" ht="26.4">
      <c r="A382" s="267"/>
      <c r="B382" s="227" t="s">
        <v>535</v>
      </c>
      <c r="C382" s="222" t="s">
        <v>104</v>
      </c>
      <c r="D382" s="223" t="s">
        <v>152</v>
      </c>
      <c r="E382" s="224"/>
      <c r="F382" s="225"/>
      <c r="G382" s="226"/>
      <c r="H382" s="21" t="str">
        <f>IF(A382=0,H381,INDEX(調査対象選定!A:A,MATCH(A382,調査対象選定!B:B,0)))</f>
        <v>○</v>
      </c>
    </row>
    <row r="383" spans="1:12" s="220" customFormat="1" ht="26.4">
      <c r="A383" s="267"/>
      <c r="B383" s="227" t="s">
        <v>385</v>
      </c>
      <c r="C383" s="222" t="s">
        <v>104</v>
      </c>
      <c r="D383" s="223" t="s">
        <v>153</v>
      </c>
      <c r="E383" s="224"/>
      <c r="F383" s="225"/>
      <c r="G383" s="226"/>
      <c r="H383" s="21" t="str">
        <f>IF(A383=0,H382,INDEX(調査対象選定!A:A,MATCH(A383,調査対象選定!B:B,0)))</f>
        <v>○</v>
      </c>
    </row>
    <row r="384" spans="1:12" s="220" customFormat="1" ht="26.4">
      <c r="A384" s="267"/>
      <c r="B384" s="227" t="s">
        <v>536</v>
      </c>
      <c r="C384" s="228" t="str">
        <f>IF(AND(C385=$J$1,C386=$J$1,C387=$J$1),$J$1,$I$1)</f>
        <v>□</v>
      </c>
      <c r="D384" s="229" t="s">
        <v>499</v>
      </c>
      <c r="E384" s="224"/>
      <c r="F384" s="225"/>
      <c r="G384" s="226"/>
      <c r="H384" s="21" t="str">
        <f>IF(A384=0,H383,INDEX(調査対象選定!A:A,MATCH(A384,調査対象選定!B:B,0)))</f>
        <v>○</v>
      </c>
    </row>
    <row r="385" spans="1:28" s="220" customFormat="1" ht="39.6">
      <c r="A385" s="267"/>
      <c r="B385" s="221" t="s">
        <v>537</v>
      </c>
      <c r="C385" s="222" t="s">
        <v>104</v>
      </c>
      <c r="D385" s="223" t="s">
        <v>149</v>
      </c>
      <c r="E385" s="224"/>
      <c r="F385" s="225"/>
      <c r="G385" s="226"/>
      <c r="H385" s="21" t="str">
        <f>IF(A385=0,H384,INDEX(調査対象選定!A:A,MATCH(A385,調査対象選定!B:B,0)))</f>
        <v>○</v>
      </c>
    </row>
    <row r="386" spans="1:28" s="220" customFormat="1" ht="39.6">
      <c r="A386" s="267"/>
      <c r="B386" s="221" t="s">
        <v>538</v>
      </c>
      <c r="C386" s="222" t="s">
        <v>104</v>
      </c>
      <c r="D386" s="223" t="s">
        <v>149</v>
      </c>
      <c r="E386" s="224" t="s">
        <v>154</v>
      </c>
      <c r="F386" s="225"/>
      <c r="G386" s="226"/>
      <c r="H386" s="21" t="str">
        <f>IF(A386=0,H385,INDEX(調査対象選定!A:A,MATCH(A386,調査対象選定!B:B,0)))</f>
        <v>○</v>
      </c>
    </row>
    <row r="387" spans="1:28" s="220" customFormat="1" ht="52.8">
      <c r="A387" s="267"/>
      <c r="B387" s="221" t="s">
        <v>539</v>
      </c>
      <c r="C387" s="230" t="s">
        <v>54</v>
      </c>
      <c r="D387" s="231" t="s">
        <v>63</v>
      </c>
      <c r="E387" s="232"/>
      <c r="F387" s="233"/>
      <c r="G387" s="234"/>
      <c r="H387" s="21" t="str">
        <f>IF(A387=0,H386,INDEX(調査対象選定!A:A,MATCH(A387,調査対象選定!B:B,0)))</f>
        <v>○</v>
      </c>
    </row>
    <row r="388" spans="1:28" s="220" customFormat="1" ht="39.6">
      <c r="A388" s="267"/>
      <c r="B388" s="235" t="s">
        <v>390</v>
      </c>
      <c r="C388" s="222" t="s">
        <v>104</v>
      </c>
      <c r="D388" s="223" t="s">
        <v>149</v>
      </c>
      <c r="E388" s="224"/>
      <c r="F388" s="225"/>
      <c r="G388" s="226"/>
      <c r="H388" s="21" t="str">
        <f>IF(A388=0,H387,INDEX(調査対象選定!A:A,MATCH(A388,調査対象選定!B:B,0)))</f>
        <v>○</v>
      </c>
    </row>
    <row r="389" spans="1:28" s="220" customFormat="1" ht="39.6">
      <c r="A389" s="267"/>
      <c r="B389" s="227" t="s">
        <v>391</v>
      </c>
      <c r="C389" s="222" t="s">
        <v>104</v>
      </c>
      <c r="D389" s="223" t="s">
        <v>149</v>
      </c>
      <c r="E389" s="224"/>
      <c r="F389" s="225"/>
      <c r="G389" s="226"/>
      <c r="H389" s="21" t="str">
        <f>IF(A389=0,H388,INDEX(調査対象選定!A:A,MATCH(A389,調査対象選定!B:B,0)))</f>
        <v>○</v>
      </c>
    </row>
    <row r="390" spans="1:28" s="220" customFormat="1" ht="26.4">
      <c r="A390" s="268"/>
      <c r="B390" s="236" t="s">
        <v>548</v>
      </c>
      <c r="C390" s="222" t="s">
        <v>104</v>
      </c>
      <c r="D390" s="237" t="s">
        <v>155</v>
      </c>
      <c r="E390" s="238"/>
      <c r="F390" s="239"/>
      <c r="G390" s="240"/>
      <c r="H390" s="21" t="str">
        <f>IF(A390=0,H389,INDEX(調査対象選定!A:A,MATCH(A390,調査対象選定!B:B,0)))</f>
        <v>○</v>
      </c>
    </row>
    <row r="391" spans="1:28" s="220" customFormat="1" ht="39.6">
      <c r="A391" s="269" t="s">
        <v>554</v>
      </c>
      <c r="B391" s="241" t="s">
        <v>540</v>
      </c>
      <c r="C391" s="215" t="s">
        <v>104</v>
      </c>
      <c r="D391" s="216" t="s">
        <v>125</v>
      </c>
      <c r="E391" s="217"/>
      <c r="F391" s="218"/>
      <c r="G391" s="219"/>
      <c r="H391" s="21" t="str">
        <f>IF(A391=0,H390,INDEX(調査対象選定!A:A,MATCH(A391,調査対象選定!B:B,0)))</f>
        <v>○</v>
      </c>
      <c r="AB391" s="242"/>
    </row>
    <row r="392" spans="1:28" s="220" customFormat="1" ht="34.049999999999997" customHeight="1">
      <c r="A392" s="270"/>
      <c r="B392" s="227" t="s">
        <v>541</v>
      </c>
      <c r="C392" s="243" t="str">
        <f>IF(OR(C393=$J$1,C394=$J$1),$J$1,$I$1)</f>
        <v>□</v>
      </c>
      <c r="D392" s="244" t="s">
        <v>542</v>
      </c>
      <c r="E392" s="245"/>
      <c r="F392" s="225"/>
      <c r="G392" s="226"/>
      <c r="H392" s="21" t="str">
        <f>IF(A392=0,H391,INDEX(調査対象選定!A:A,MATCH(A392,調査対象選定!B:B,0)))</f>
        <v>○</v>
      </c>
    </row>
    <row r="393" spans="1:28" s="220" customFormat="1" ht="60.6" customHeight="1">
      <c r="A393" s="270"/>
      <c r="B393" s="221" t="s">
        <v>543</v>
      </c>
      <c r="C393" s="222" t="s">
        <v>104</v>
      </c>
      <c r="D393" s="223" t="s">
        <v>125</v>
      </c>
      <c r="E393" s="245"/>
      <c r="F393" s="225"/>
      <c r="G393" s="226"/>
      <c r="H393" s="21" t="str">
        <f>IF(A393=0,H392,INDEX(調査対象選定!A:A,MATCH(A393,調査対象選定!B:B,0)))</f>
        <v>○</v>
      </c>
    </row>
    <row r="394" spans="1:28" s="220" customFormat="1" ht="35.549999999999997" customHeight="1">
      <c r="A394" s="271"/>
      <c r="B394" s="246" t="s">
        <v>544</v>
      </c>
      <c r="C394" s="247" t="s">
        <v>104</v>
      </c>
      <c r="D394" s="237" t="s">
        <v>125</v>
      </c>
      <c r="E394" s="248"/>
      <c r="F394" s="239"/>
      <c r="G394" s="240"/>
      <c r="H394" s="21" t="str">
        <f>IF(A394=0,H393,INDEX(調査対象選定!A:A,MATCH(A394,調査対象選定!B:B,0)))</f>
        <v>○</v>
      </c>
    </row>
    <row r="395" spans="1:28" s="220" customFormat="1" ht="39.6">
      <c r="A395" s="249" t="s">
        <v>555</v>
      </c>
      <c r="B395" s="250" t="s">
        <v>545</v>
      </c>
      <c r="C395" s="251" t="s">
        <v>104</v>
      </c>
      <c r="D395" s="252" t="s">
        <v>125</v>
      </c>
      <c r="E395" s="253"/>
      <c r="F395" s="254"/>
      <c r="G395" s="255"/>
      <c r="H395" s="21" t="str">
        <f>IF(A395=0,H394,INDEX(調査対象選定!A:A,MATCH(A395,調査対象選定!B:B,0)))</f>
        <v>○</v>
      </c>
    </row>
    <row r="396" spans="1:28" s="220" customFormat="1" ht="39.6">
      <c r="A396" s="272" t="s">
        <v>556</v>
      </c>
      <c r="B396" s="214" t="s">
        <v>545</v>
      </c>
      <c r="C396" s="215" t="s">
        <v>104</v>
      </c>
      <c r="D396" s="216" t="s">
        <v>125</v>
      </c>
      <c r="E396" s="217"/>
      <c r="F396" s="218"/>
      <c r="G396" s="219"/>
      <c r="H396" s="21" t="str">
        <f>IF(A396=0,H395,INDEX(調査対象選定!A:A,MATCH(A396,調査対象選定!B:B,0)))</f>
        <v>○</v>
      </c>
    </row>
    <row r="397" spans="1:28" s="220" customFormat="1" ht="34.049999999999997" customHeight="1">
      <c r="A397" s="273"/>
      <c r="B397" s="227" t="s">
        <v>541</v>
      </c>
      <c r="C397" s="243" t="str">
        <f>IF(OR(C398=$J$1,C399=$J$1),$J$1,$I$1)</f>
        <v>□</v>
      </c>
      <c r="D397" s="244" t="s">
        <v>542</v>
      </c>
      <c r="E397" s="224"/>
      <c r="F397" s="225"/>
      <c r="G397" s="226"/>
      <c r="H397" s="21" t="str">
        <f>IF(A397=0,H396,INDEX(調査対象選定!A:A,MATCH(A397,調査対象選定!B:B,0)))</f>
        <v>○</v>
      </c>
    </row>
    <row r="398" spans="1:28" s="220" customFormat="1" ht="60.6" customHeight="1">
      <c r="A398" s="273"/>
      <c r="B398" s="221" t="s">
        <v>543</v>
      </c>
      <c r="C398" s="222" t="s">
        <v>54</v>
      </c>
      <c r="D398" s="223" t="s">
        <v>125</v>
      </c>
      <c r="E398" s="224"/>
      <c r="F398" s="225"/>
      <c r="G398" s="226"/>
      <c r="H398" s="21" t="str">
        <f>IF(A398=0,H397,INDEX(調査対象選定!A:A,MATCH(A398,調査対象選定!B:B,0)))</f>
        <v>○</v>
      </c>
    </row>
    <row r="399" spans="1:28" s="220" customFormat="1" ht="35.549999999999997" customHeight="1">
      <c r="A399" s="274"/>
      <c r="B399" s="246" t="s">
        <v>544</v>
      </c>
      <c r="C399" s="247" t="s">
        <v>54</v>
      </c>
      <c r="D399" s="237" t="s">
        <v>125</v>
      </c>
      <c r="E399" s="238"/>
      <c r="F399" s="239"/>
      <c r="G399" s="240"/>
      <c r="H399" s="21" t="str">
        <f>IF(A399=0,H398,INDEX(調査対象選定!A:A,MATCH(A399,調査対象選定!B:B,0)))</f>
        <v>○</v>
      </c>
    </row>
    <row r="400" spans="1:28" s="220" customFormat="1" ht="39.6">
      <c r="A400" s="249" t="s">
        <v>557</v>
      </c>
      <c r="B400" s="250" t="s">
        <v>546</v>
      </c>
      <c r="C400" s="251" t="s">
        <v>104</v>
      </c>
      <c r="D400" s="252" t="s">
        <v>125</v>
      </c>
      <c r="E400" s="253"/>
      <c r="F400" s="254"/>
      <c r="G400" s="255"/>
      <c r="H400" s="21" t="str">
        <f>IF(A400=0,H399,INDEX(調査対象選定!A:A,MATCH(A400,調査対象選定!B:B,0)))</f>
        <v>○</v>
      </c>
    </row>
    <row r="401" spans="1:8" s="220" customFormat="1" ht="51.6" customHeight="1">
      <c r="A401" s="256" t="s">
        <v>558</v>
      </c>
      <c r="B401" s="250" t="s">
        <v>547</v>
      </c>
      <c r="C401" s="251" t="s">
        <v>104</v>
      </c>
      <c r="D401" s="252" t="s">
        <v>125</v>
      </c>
      <c r="E401" s="253"/>
      <c r="F401" s="254"/>
      <c r="G401" s="255"/>
      <c r="H401" s="21" t="str">
        <f>IF(A401=0,H400,INDEX(調査対象選定!A:A,MATCH(A401,調査対象選定!B:B,0)))</f>
        <v>○</v>
      </c>
    </row>
    <row r="402" spans="1:8" ht="20.100000000000001" customHeight="1">
      <c r="A402" s="36" t="s">
        <v>443</v>
      </c>
    </row>
  </sheetData>
  <autoFilter ref="A2:L402"/>
  <mergeCells count="90">
    <mergeCell ref="E20:E21"/>
    <mergeCell ref="A4:A7"/>
    <mergeCell ref="A8:A23"/>
    <mergeCell ref="A26:A29"/>
    <mergeCell ref="A35:A36"/>
    <mergeCell ref="E35:E36"/>
    <mergeCell ref="A31:A34"/>
    <mergeCell ref="E22:E23"/>
    <mergeCell ref="D8:D9"/>
    <mergeCell ref="E8:E9"/>
    <mergeCell ref="D10:D12"/>
    <mergeCell ref="E10:E13"/>
    <mergeCell ref="D14:D15"/>
    <mergeCell ref="E14:E18"/>
    <mergeCell ref="A24:A25"/>
    <mergeCell ref="A37:A38"/>
    <mergeCell ref="A42:A45"/>
    <mergeCell ref="A50:A63"/>
    <mergeCell ref="A358:A372"/>
    <mergeCell ref="A291:A295"/>
    <mergeCell ref="A40:A41"/>
    <mergeCell ref="A89:A90"/>
    <mergeCell ref="A93:A94"/>
    <mergeCell ref="A91:A92"/>
    <mergeCell ref="A46:A49"/>
    <mergeCell ref="A95:A114"/>
    <mergeCell ref="A64:A76"/>
    <mergeCell ref="A116:A118"/>
    <mergeCell ref="A142:A143"/>
    <mergeCell ref="A144:A146"/>
    <mergeCell ref="A77:A88"/>
    <mergeCell ref="A147:A156"/>
    <mergeCell ref="A119:A120"/>
    <mergeCell ref="A121:A123"/>
    <mergeCell ref="A124:A125"/>
    <mergeCell ref="A132:A134"/>
    <mergeCell ref="A126:A131"/>
    <mergeCell ref="A174:A180"/>
    <mergeCell ref="A195:A205"/>
    <mergeCell ref="A206:A208"/>
    <mergeCell ref="A209:A217"/>
    <mergeCell ref="A157:A158"/>
    <mergeCell ref="A161:A165"/>
    <mergeCell ref="A166:A169"/>
    <mergeCell ref="A170:A173"/>
    <mergeCell ref="A181:A186"/>
    <mergeCell ref="A253:A256"/>
    <mergeCell ref="A232:A238"/>
    <mergeCell ref="A273:A277"/>
    <mergeCell ref="A257:A262"/>
    <mergeCell ref="A187:A194"/>
    <mergeCell ref="D126:D127"/>
    <mergeCell ref="A135:A137"/>
    <mergeCell ref="A138:A141"/>
    <mergeCell ref="A159:A160"/>
    <mergeCell ref="A297:A302"/>
    <mergeCell ref="A263:A266"/>
    <mergeCell ref="A267:A272"/>
    <mergeCell ref="A218:A220"/>
    <mergeCell ref="A221:A226"/>
    <mergeCell ref="A227:A231"/>
    <mergeCell ref="A283:A290"/>
    <mergeCell ref="A278:A282"/>
    <mergeCell ref="A242:A244"/>
    <mergeCell ref="A245:A248"/>
    <mergeCell ref="A249:A251"/>
    <mergeCell ref="A239:A241"/>
    <mergeCell ref="A303:A305"/>
    <mergeCell ref="A306:A310"/>
    <mergeCell ref="D304:D305"/>
    <mergeCell ref="E304:E305"/>
    <mergeCell ref="D312:D314"/>
    <mergeCell ref="A311:A314"/>
    <mergeCell ref="C304:C305"/>
    <mergeCell ref="E175:E179"/>
    <mergeCell ref="A376:A390"/>
    <mergeCell ref="A391:A394"/>
    <mergeCell ref="A396:A399"/>
    <mergeCell ref="A329:A331"/>
    <mergeCell ref="A315:A316"/>
    <mergeCell ref="A317:A321"/>
    <mergeCell ref="A326:A328"/>
    <mergeCell ref="A343:A348"/>
    <mergeCell ref="A349:A351"/>
    <mergeCell ref="A352:A357"/>
    <mergeCell ref="A333:A334"/>
    <mergeCell ref="A335:A339"/>
    <mergeCell ref="A340:A342"/>
    <mergeCell ref="A322:A323"/>
    <mergeCell ref="A324:A325"/>
  </mergeCells>
  <phoneticPr fontId="22"/>
  <conditionalFormatting sqref="C3:D173 C402:D402 C178:D375">
    <cfRule type="expression" dxfId="58" priority="68">
      <formula>$C3=$J$1</formula>
    </cfRule>
  </conditionalFormatting>
  <conditionalFormatting sqref="C343:D343">
    <cfRule type="expression" dxfId="57" priority="78">
      <formula>OR($C344=$J$1,$C345=$J$1)</formula>
    </cfRule>
  </conditionalFormatting>
  <conditionalFormatting sqref="D3:D173 D402 D180:D375">
    <cfRule type="expression" dxfId="56" priority="58">
      <formula>$C3=$K$1</formula>
    </cfRule>
  </conditionalFormatting>
  <conditionalFormatting sqref="C366:D366">
    <cfRule type="expression" dxfId="55" priority="83">
      <formula>AND($C367=$J$1,$C368=$J$1,$C369=$J$1)</formula>
    </cfRule>
  </conditionalFormatting>
  <conditionalFormatting sqref="C3:C173 C402 C178:C375">
    <cfRule type="expression" dxfId="54" priority="63">
      <formula>$C3=$K$1</formula>
    </cfRule>
  </conditionalFormatting>
  <conditionalFormatting sqref="A3:E40 B41:E41 A42:E173 A402:E402 B358:E375 A174:A177 A180:E357 A178:D179">
    <cfRule type="expression" dxfId="53" priority="73">
      <formula>AND($H3&lt;&gt;$L$1,$C3=$I$1)</formula>
    </cfRule>
  </conditionalFormatting>
  <conditionalFormatting sqref="F3:G375 F402:G402">
    <cfRule type="expression" dxfId="52" priority="53">
      <formula>OR($F3=$M$1,$F3=$N$1)</formula>
    </cfRule>
  </conditionalFormatting>
  <conditionalFormatting sqref="F400:G401">
    <cfRule type="expression" dxfId="51" priority="48">
      <formula>OR($F400=$M$1,$F400=$N$1)</formula>
    </cfRule>
  </conditionalFormatting>
  <conditionalFormatting sqref="C400:D401">
    <cfRule type="expression" dxfId="50" priority="51">
      <formula>$C400=$J$1</formula>
    </cfRule>
  </conditionalFormatting>
  <conditionalFormatting sqref="C400:C401">
    <cfRule type="expression" dxfId="49" priority="50">
      <formula>$C400=$K$1</formula>
    </cfRule>
  </conditionalFormatting>
  <conditionalFormatting sqref="D400:D401">
    <cfRule type="expression" dxfId="48" priority="49">
      <formula>$C400=$K$1</formula>
    </cfRule>
  </conditionalFormatting>
  <conditionalFormatting sqref="B400:E401">
    <cfRule type="expression" dxfId="47" priority="52">
      <formula>AND($H400&lt;&gt;$L$1,$C400=$I$1)</formula>
    </cfRule>
  </conditionalFormatting>
  <conditionalFormatting sqref="C384:D384">
    <cfRule type="expression" dxfId="46" priority="47">
      <formula>AND($C385=$J$1,$C386=$J$1,$C387=$J$1)</formula>
    </cfRule>
  </conditionalFormatting>
  <conditionalFormatting sqref="F376:G390 F395:G395">
    <cfRule type="expression" dxfId="45" priority="42">
      <formula>OR($F376=$M$1,$F376=$N$1)</formula>
    </cfRule>
  </conditionalFormatting>
  <conditionalFormatting sqref="C376:D390 C395:D395">
    <cfRule type="expression" dxfId="44" priority="45">
      <formula>$C376=$J$1</formula>
    </cfRule>
  </conditionalFormatting>
  <conditionalFormatting sqref="C376:C390 C395">
    <cfRule type="expression" dxfId="43" priority="44">
      <formula>$C376=$K$1</formula>
    </cfRule>
  </conditionalFormatting>
  <conditionalFormatting sqref="D376:D390 D395">
    <cfRule type="expression" dxfId="42" priority="43">
      <formula>$C376=$K$1</formula>
    </cfRule>
  </conditionalFormatting>
  <conditionalFormatting sqref="B395:E395 B376:E390">
    <cfRule type="expression" dxfId="41" priority="46">
      <formula>AND($H376&lt;&gt;$L$1,$C376=$I$1)</formula>
    </cfRule>
  </conditionalFormatting>
  <conditionalFormatting sqref="F391:G394">
    <cfRule type="expression" dxfId="40" priority="37">
      <formula>OR($F391=$M$1,$F391=$N$1)</formula>
    </cfRule>
  </conditionalFormatting>
  <conditionalFormatting sqref="C391:D391">
    <cfRule type="expression" dxfId="39" priority="40">
      <formula>$C391=$J$1</formula>
    </cfRule>
  </conditionalFormatting>
  <conditionalFormatting sqref="C391">
    <cfRule type="expression" dxfId="38" priority="39">
      <formula>$C391=$K$1</formula>
    </cfRule>
  </conditionalFormatting>
  <conditionalFormatting sqref="D391">
    <cfRule type="expression" dxfId="37" priority="38">
      <formula>$C391=$K$1</formula>
    </cfRule>
  </conditionalFormatting>
  <conditionalFormatting sqref="B391:E391">
    <cfRule type="expression" dxfId="36" priority="41">
      <formula>AND($H391&lt;&gt;$L$1,$C391=$I$1)</formula>
    </cfRule>
  </conditionalFormatting>
  <conditionalFormatting sqref="F396:G396">
    <cfRule type="expression" dxfId="35" priority="32">
      <formula>OR($F396=$M$1,$F396=$N$1)</formula>
    </cfRule>
  </conditionalFormatting>
  <conditionalFormatting sqref="C396:D396">
    <cfRule type="expression" dxfId="34" priority="35">
      <formula>$C396=$J$1</formula>
    </cfRule>
  </conditionalFormatting>
  <conditionalFormatting sqref="C396">
    <cfRule type="expression" dxfId="33" priority="34">
      <formula>$C396=$K$1</formula>
    </cfRule>
  </conditionalFormatting>
  <conditionalFormatting sqref="D396">
    <cfRule type="expression" dxfId="32" priority="33">
      <formula>$C396=$K$1</formula>
    </cfRule>
  </conditionalFormatting>
  <conditionalFormatting sqref="B396:E396">
    <cfRule type="expression" dxfId="31" priority="36">
      <formula>AND($H396&lt;&gt;$L$1,$C396=$I$1)</formula>
    </cfRule>
  </conditionalFormatting>
  <conditionalFormatting sqref="F397:G399">
    <cfRule type="expression" dxfId="30" priority="30">
      <formula>OR($F397=$M$1,$F397=$N$1)</formula>
    </cfRule>
  </conditionalFormatting>
  <conditionalFormatting sqref="E397:E399">
    <cfRule type="expression" dxfId="29" priority="31">
      <formula>AND($H397&lt;&gt;$L$1,$C397=$I$1)</formula>
    </cfRule>
  </conditionalFormatting>
  <conditionalFormatting sqref="C393:D394">
    <cfRule type="expression" dxfId="28" priority="28">
      <formula>$C393=$J$1</formula>
    </cfRule>
  </conditionalFormatting>
  <conditionalFormatting sqref="C393:C394">
    <cfRule type="expression" dxfId="27" priority="27">
      <formula>$C393=$K$1</formula>
    </cfRule>
  </conditionalFormatting>
  <conditionalFormatting sqref="D393:D394">
    <cfRule type="expression" dxfId="26" priority="26">
      <formula>$C393=$K$1</formula>
    </cfRule>
  </conditionalFormatting>
  <conditionalFormatting sqref="B393:E394 B392 E392">
    <cfRule type="expression" dxfId="25" priority="29">
      <formula>AND($H392&lt;&gt;$L$1,$C392=$I$1)</formula>
    </cfRule>
  </conditionalFormatting>
  <conditionalFormatting sqref="C392:D392">
    <cfRule type="expression" dxfId="24" priority="25">
      <formula>OR($C393=$J$1,$C394=$J$1)</formula>
    </cfRule>
  </conditionalFormatting>
  <conditionalFormatting sqref="C392:D392">
    <cfRule type="expression" dxfId="23" priority="23">
      <formula>$C392=$J$1</formula>
    </cfRule>
  </conditionalFormatting>
  <conditionalFormatting sqref="C392">
    <cfRule type="expression" dxfId="22" priority="22">
      <formula>$C392=$K$1</formula>
    </cfRule>
  </conditionalFormatting>
  <conditionalFormatting sqref="D392">
    <cfRule type="expression" dxfId="21" priority="21">
      <formula>$C392=$K$1</formula>
    </cfRule>
  </conditionalFormatting>
  <conditionalFormatting sqref="C392:D392">
    <cfRule type="expression" dxfId="20" priority="24">
      <formula>AND($H392&lt;&gt;$L$1,$C392=$I$1)</formula>
    </cfRule>
  </conditionalFormatting>
  <conditionalFormatting sqref="C398:D399">
    <cfRule type="expression" dxfId="19" priority="19">
      <formula>$C398=$J$1</formula>
    </cfRule>
  </conditionalFormatting>
  <conditionalFormatting sqref="C398:C399">
    <cfRule type="expression" dxfId="18" priority="18">
      <formula>$C398=$K$1</formula>
    </cfRule>
  </conditionalFormatting>
  <conditionalFormatting sqref="D398:D399">
    <cfRule type="expression" dxfId="17" priority="17">
      <formula>$C398=$K$1</formula>
    </cfRule>
  </conditionalFormatting>
  <conditionalFormatting sqref="B398:D399 B397">
    <cfRule type="expression" dxfId="16" priority="20">
      <formula>AND($H397&lt;&gt;$L$1,$C397=$I$1)</formula>
    </cfRule>
  </conditionalFormatting>
  <conditionalFormatting sqref="C397:D397">
    <cfRule type="expression" dxfId="15" priority="16">
      <formula>OR($C398=$J$1,$C399=$J$1)</formula>
    </cfRule>
  </conditionalFormatting>
  <conditionalFormatting sqref="C397:D397">
    <cfRule type="expression" dxfId="14" priority="14">
      <formula>$C397=$J$1</formula>
    </cfRule>
  </conditionalFormatting>
  <conditionalFormatting sqref="C397">
    <cfRule type="expression" dxfId="13" priority="13">
      <formula>$C397=$K$1</formula>
    </cfRule>
  </conditionalFormatting>
  <conditionalFormatting sqref="D397">
    <cfRule type="expression" dxfId="12" priority="12">
      <formula>$C397=$K$1</formula>
    </cfRule>
  </conditionalFormatting>
  <conditionalFormatting sqref="C397:D397">
    <cfRule type="expression" dxfId="11" priority="15">
      <formula>AND($H397&lt;&gt;$L$1,$C397=$I$1)</formula>
    </cfRule>
  </conditionalFormatting>
  <conditionalFormatting sqref="A358:A375">
    <cfRule type="expression" dxfId="10" priority="11">
      <formula>AND($H358&lt;&gt;$L$1,$C358=$I$1)</formula>
    </cfRule>
  </conditionalFormatting>
  <conditionalFormatting sqref="A400:A401">
    <cfRule type="expression" dxfId="9" priority="10">
      <formula>AND($H400&lt;&gt;$L$1,$C400=$I$1)</formula>
    </cfRule>
  </conditionalFormatting>
  <conditionalFormatting sqref="A395 A376:A390">
    <cfRule type="expression" dxfId="8" priority="9">
      <formula>AND($H376&lt;&gt;$L$1,$C376=$I$1)</formula>
    </cfRule>
  </conditionalFormatting>
  <conditionalFormatting sqref="A391">
    <cfRule type="expression" dxfId="7" priority="8">
      <formula>AND($H391&lt;&gt;$L$1,$C391=$I$1)</formula>
    </cfRule>
  </conditionalFormatting>
  <conditionalFormatting sqref="A396">
    <cfRule type="expression" dxfId="6" priority="7">
      <formula>AND($H396&lt;&gt;$L$1,$C396=$I$1)</formula>
    </cfRule>
  </conditionalFormatting>
  <conditionalFormatting sqref="C174:D180">
    <cfRule type="expression" dxfId="5" priority="5">
      <formula>$C174=$J$1</formula>
    </cfRule>
  </conditionalFormatting>
  <conditionalFormatting sqref="C174:C180">
    <cfRule type="expression" dxfId="4" priority="4">
      <formula>$C174=$K$1</formula>
    </cfRule>
  </conditionalFormatting>
  <conditionalFormatting sqref="C174:E174 B180:E180 B175:D179">
    <cfRule type="expression" dxfId="3" priority="6">
      <formula>AND($H174&lt;&gt;$L$1,$C174=$I$1)</formula>
    </cfRule>
  </conditionalFormatting>
  <conditionalFormatting sqref="D174:D180">
    <cfRule type="expression" dxfId="2" priority="3">
      <formula>$C174=$K$1</formula>
    </cfRule>
  </conditionalFormatting>
  <conditionalFormatting sqref="E175">
    <cfRule type="expression" dxfId="1" priority="2">
      <formula>AND($H175&lt;&gt;$L$1,$C175=$I$1)</formula>
    </cfRule>
  </conditionalFormatting>
  <conditionalFormatting sqref="B174">
    <cfRule type="expression" dxfId="0" priority="1">
      <formula>AND($H174&lt;&gt;$L$1,$C174=$I$1)</formula>
    </cfRule>
  </conditionalFormatting>
  <dataValidations count="5">
    <dataValidation type="list" allowBlank="1" showInputMessage="1" showErrorMessage="1" sqref="C3:C38">
      <formula1>$I$1:$J$1</formula1>
    </dataValidation>
    <dataValidation type="list" allowBlank="1" showInputMessage="1" sqref="C39:C401">
      <formula1>$I$1:$K$1</formula1>
    </dataValidation>
    <dataValidation type="list" allowBlank="1" showInputMessage="1" sqref="F3:F401">
      <formula1>$L$1:$P$1</formula1>
    </dataValidation>
    <dataValidation type="list" allowBlank="1" showInputMessage="1" sqref="F1">
      <formula1>$I$3</formula1>
    </dataValidation>
    <dataValidation allowBlank="1" showInputMessage="1" sqref="G1"/>
  </dataValidations>
  <printOptions horizontalCentered="1"/>
  <pageMargins left="0.39370078740157483" right="0.39370078740157483" top="0.39370078740157483" bottom="0.39370078740157483" header="0.19685039370078741" footer="0.19685039370078741"/>
  <pageSetup paperSize="9" firstPageNumber="0" fitToHeight="0" orientation="landscape" blackAndWhite="1" useFirstPageNumber="1" horizontalDpi="300" verticalDpi="300" r:id="rId1"/>
  <headerFooter alignWithMargins="0">
    <oddFooter>&amp;L（自己点検シート）&amp;R&amp;10&amp;A（&amp;P/&amp;N）</oddFoot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0"/>
  <sheetViews>
    <sheetView zoomScale="90" zoomScaleNormal="90" workbookViewId="0">
      <pane ySplit="1" topLeftCell="A62" activePane="bottomLeft" state="frozen"/>
      <selection pane="bottomLeft" activeCell="B91" sqref="B91"/>
    </sheetView>
  </sheetViews>
  <sheetFormatPr defaultRowHeight="13.2"/>
  <cols>
    <col min="2" max="2" width="43.109375" customWidth="1"/>
  </cols>
  <sheetData>
    <row r="1" spans="1:6">
      <c r="A1" s="4" t="s">
        <v>432</v>
      </c>
      <c r="B1" s="4" t="s">
        <v>433</v>
      </c>
      <c r="C1" s="4" t="s">
        <v>434</v>
      </c>
      <c r="D1" s="4" t="s">
        <v>435</v>
      </c>
      <c r="E1" s="4" t="str">
        <f>'302 介護老人保健施設サービス'!L1</f>
        <v>○</v>
      </c>
      <c r="F1" s="155" t="s">
        <v>436</v>
      </c>
    </row>
    <row r="2" spans="1:6">
      <c r="A2" s="156" t="s">
        <v>444</v>
      </c>
      <c r="B2" t="s">
        <v>89</v>
      </c>
      <c r="C2">
        <f>MATCH(B2,'302 介護老人保健施設サービス'!A:A,0)</f>
        <v>3</v>
      </c>
      <c r="D2">
        <f t="shared" ref="D2:D66" si="0">C3-1</f>
        <v>3</v>
      </c>
      <c r="F2" s="155" t="s">
        <v>437</v>
      </c>
    </row>
    <row r="3" spans="1:6">
      <c r="A3" s="156" t="s">
        <v>444</v>
      </c>
      <c r="B3" t="s">
        <v>90</v>
      </c>
      <c r="C3">
        <f>MATCH(B3,'302 介護老人保健施設サービス'!A:A,0)</f>
        <v>4</v>
      </c>
      <c r="D3">
        <f t="shared" si="0"/>
        <v>7</v>
      </c>
      <c r="F3" s="155" t="s">
        <v>438</v>
      </c>
    </row>
    <row r="4" spans="1:6">
      <c r="A4" s="156" t="s">
        <v>444</v>
      </c>
      <c r="B4" t="s">
        <v>5</v>
      </c>
      <c r="C4">
        <f>MATCH(B4,'302 介護老人保健施設サービス'!A:A,0)</f>
        <v>8</v>
      </c>
      <c r="D4">
        <f t="shared" si="0"/>
        <v>23</v>
      </c>
      <c r="F4" s="155" t="s">
        <v>439</v>
      </c>
    </row>
    <row r="5" spans="1:6">
      <c r="A5" s="156" t="s">
        <v>444</v>
      </c>
      <c r="B5" t="s">
        <v>8</v>
      </c>
      <c r="C5">
        <f>MATCH(B5,'302 介護老人保健施設サービス'!A:A,0)</f>
        <v>24</v>
      </c>
      <c r="D5">
        <f t="shared" si="0"/>
        <v>25</v>
      </c>
      <c r="F5" s="155" t="s">
        <v>440</v>
      </c>
    </row>
    <row r="6" spans="1:6">
      <c r="A6" s="156" t="s">
        <v>444</v>
      </c>
      <c r="B6" t="s">
        <v>11</v>
      </c>
      <c r="C6">
        <f>MATCH(B6,'302 介護老人保健施設サービス'!A:A,0)</f>
        <v>26</v>
      </c>
      <c r="D6">
        <f t="shared" si="0"/>
        <v>29</v>
      </c>
      <c r="F6" s="155" t="s">
        <v>441</v>
      </c>
    </row>
    <row r="7" spans="1:6">
      <c r="A7" s="156" t="s">
        <v>444</v>
      </c>
      <c r="B7" t="s">
        <v>420</v>
      </c>
      <c r="C7">
        <f>MATCH(B7,'302 介護老人保健施設サービス'!A:A,0)</f>
        <v>30</v>
      </c>
      <c r="D7">
        <f t="shared" si="0"/>
        <v>30</v>
      </c>
      <c r="F7" s="155" t="s">
        <v>442</v>
      </c>
    </row>
    <row r="8" spans="1:6">
      <c r="A8" s="156" t="s">
        <v>444</v>
      </c>
      <c r="B8" t="s">
        <v>108</v>
      </c>
      <c r="C8">
        <f>MATCH(B8,'302 介護老人保健施設サービス'!A:A,0)</f>
        <v>31</v>
      </c>
      <c r="D8">
        <f t="shared" si="0"/>
        <v>34</v>
      </c>
    </row>
    <row r="9" spans="1:6">
      <c r="A9" s="156" t="s">
        <v>444</v>
      </c>
      <c r="B9" t="s">
        <v>103</v>
      </c>
      <c r="C9">
        <f>MATCH(B9,'302 介護老人保健施設サービス'!A:A,0)</f>
        <v>35</v>
      </c>
      <c r="D9">
        <f t="shared" si="0"/>
        <v>36</v>
      </c>
    </row>
    <row r="10" spans="1:6">
      <c r="A10" s="156" t="s">
        <v>444</v>
      </c>
      <c r="B10" t="s">
        <v>408</v>
      </c>
      <c r="C10">
        <f>MATCH(B10,'302 介護老人保健施設サービス'!A:A,0)</f>
        <v>37</v>
      </c>
      <c r="D10">
        <f t="shared" si="0"/>
        <v>38</v>
      </c>
    </row>
    <row r="11" spans="1:6">
      <c r="A11" s="156" t="s">
        <v>444</v>
      </c>
      <c r="B11" t="s">
        <v>18</v>
      </c>
      <c r="C11">
        <f>MATCH(B11,'302 介護老人保健施設サービス'!A:A,0)</f>
        <v>39</v>
      </c>
      <c r="D11">
        <f>C12-1</f>
        <v>39</v>
      </c>
    </row>
    <row r="12" spans="1:6">
      <c r="A12" s="156" t="s">
        <v>444</v>
      </c>
      <c r="B12" t="s">
        <v>528</v>
      </c>
      <c r="C12">
        <f>MATCH(B12,'302 介護老人保健施設サービス'!A:A,0)</f>
        <v>40</v>
      </c>
      <c r="D12">
        <f t="shared" ref="D12" si="1">C13-1</f>
        <v>41</v>
      </c>
    </row>
    <row r="13" spans="1:6">
      <c r="A13" s="156" t="s">
        <v>444</v>
      </c>
      <c r="B13" t="s">
        <v>409</v>
      </c>
      <c r="C13">
        <f>MATCH(B13,'302 介護老人保健施設サービス'!A:A,0)</f>
        <v>42</v>
      </c>
      <c r="D13">
        <f t="shared" si="0"/>
        <v>45</v>
      </c>
    </row>
    <row r="14" spans="1:6">
      <c r="A14" s="156" t="s">
        <v>444</v>
      </c>
      <c r="B14" t="s">
        <v>113</v>
      </c>
      <c r="C14">
        <f>MATCH(B14,'302 介護老人保健施設サービス'!A:A,0)</f>
        <v>46</v>
      </c>
      <c r="D14">
        <f t="shared" si="0"/>
        <v>49</v>
      </c>
    </row>
    <row r="15" spans="1:6">
      <c r="A15" s="156" t="s">
        <v>444</v>
      </c>
      <c r="B15" t="s">
        <v>421</v>
      </c>
      <c r="C15">
        <f>MATCH(B15,'302 介護老人保健施設サービス'!A:A,0)</f>
        <v>50</v>
      </c>
      <c r="D15">
        <f t="shared" si="0"/>
        <v>63</v>
      </c>
    </row>
    <row r="16" spans="1:6">
      <c r="A16" s="156" t="s">
        <v>444</v>
      </c>
      <c r="B16" t="s">
        <v>422</v>
      </c>
      <c r="C16">
        <f>MATCH(B16,'302 介護老人保健施設サービス'!A:A,0)</f>
        <v>64</v>
      </c>
      <c r="D16">
        <f t="shared" si="0"/>
        <v>76</v>
      </c>
    </row>
    <row r="17" spans="1:4">
      <c r="A17" s="156" t="s">
        <v>444</v>
      </c>
      <c r="B17" t="s">
        <v>0</v>
      </c>
      <c r="C17">
        <f>MATCH(B17,'302 介護老人保健施設サービス'!A:A,0)</f>
        <v>77</v>
      </c>
      <c r="D17">
        <f t="shared" si="0"/>
        <v>88</v>
      </c>
    </row>
    <row r="18" spans="1:4">
      <c r="A18" s="156" t="s">
        <v>444</v>
      </c>
      <c r="B18" t="s">
        <v>23</v>
      </c>
      <c r="C18">
        <f>MATCH(B18,'302 介護老人保健施設サービス'!A:A,0)</f>
        <v>89</v>
      </c>
      <c r="D18">
        <f t="shared" si="0"/>
        <v>90</v>
      </c>
    </row>
    <row r="19" spans="1:4">
      <c r="A19" s="156" t="s">
        <v>444</v>
      </c>
      <c r="B19" t="s">
        <v>31</v>
      </c>
      <c r="C19">
        <f>MATCH(B19,'302 介護老人保健施設サービス'!A:A,0)</f>
        <v>91</v>
      </c>
      <c r="D19">
        <f t="shared" si="0"/>
        <v>92</v>
      </c>
    </row>
    <row r="20" spans="1:4">
      <c r="A20" s="156" t="s">
        <v>444</v>
      </c>
      <c r="B20" t="s">
        <v>28</v>
      </c>
      <c r="C20">
        <f>MATCH(B20,'302 介護老人保健施設サービス'!A:A,0)</f>
        <v>93</v>
      </c>
      <c r="D20">
        <f t="shared" si="0"/>
        <v>94</v>
      </c>
    </row>
    <row r="21" spans="1:4">
      <c r="A21" s="156" t="s">
        <v>444</v>
      </c>
      <c r="B21" t="s">
        <v>33</v>
      </c>
      <c r="C21">
        <f>MATCH(B21,'302 介護老人保健施設サービス'!A:A,0)</f>
        <v>95</v>
      </c>
      <c r="D21">
        <f t="shared" si="0"/>
        <v>114</v>
      </c>
    </row>
    <row r="22" spans="1:4">
      <c r="A22" s="156" t="s">
        <v>444</v>
      </c>
      <c r="B22" t="s">
        <v>39</v>
      </c>
      <c r="C22">
        <f>MATCH(B22,'302 介護老人保健施設サービス'!A:A,0)</f>
        <v>115</v>
      </c>
      <c r="D22">
        <f t="shared" si="0"/>
        <v>115</v>
      </c>
    </row>
    <row r="23" spans="1:4">
      <c r="A23" s="156" t="s">
        <v>444</v>
      </c>
      <c r="B23" t="s">
        <v>40</v>
      </c>
      <c r="C23">
        <f>MATCH(B23,'302 介護老人保健施設サービス'!A:A,0)</f>
        <v>116</v>
      </c>
      <c r="D23">
        <f t="shared" si="0"/>
        <v>118</v>
      </c>
    </row>
    <row r="24" spans="1:4">
      <c r="A24" s="156" t="s">
        <v>444</v>
      </c>
      <c r="B24" t="s">
        <v>42</v>
      </c>
      <c r="C24">
        <f>MATCH(B24,'302 介護老人保健施設サービス'!A:A,0)</f>
        <v>119</v>
      </c>
      <c r="D24">
        <f t="shared" si="0"/>
        <v>120</v>
      </c>
    </row>
    <row r="25" spans="1:4">
      <c r="A25" s="156" t="s">
        <v>444</v>
      </c>
      <c r="B25" t="s">
        <v>43</v>
      </c>
      <c r="C25">
        <f>MATCH(B25,'302 介護老人保健施設サービス'!A:A,0)</f>
        <v>121</v>
      </c>
      <c r="D25">
        <f t="shared" si="0"/>
        <v>123</v>
      </c>
    </row>
    <row r="26" spans="1:4">
      <c r="A26" s="156" t="s">
        <v>444</v>
      </c>
      <c r="B26" t="s">
        <v>45</v>
      </c>
      <c r="C26">
        <f>MATCH(B26,'302 介護老人保健施設サービス'!A:A,0)</f>
        <v>124</v>
      </c>
      <c r="D26">
        <f t="shared" si="0"/>
        <v>125</v>
      </c>
    </row>
    <row r="27" spans="1:4">
      <c r="A27" s="156" t="s">
        <v>444</v>
      </c>
      <c r="B27" t="s">
        <v>118</v>
      </c>
      <c r="C27">
        <f>MATCH(B27,'302 介護老人保健施設サービス'!A:A,0)</f>
        <v>126</v>
      </c>
      <c r="D27">
        <f t="shared" si="0"/>
        <v>131</v>
      </c>
    </row>
    <row r="28" spans="1:4">
      <c r="A28" s="156" t="s">
        <v>444</v>
      </c>
      <c r="B28" t="s">
        <v>423</v>
      </c>
      <c r="C28">
        <f>MATCH(B28,'302 介護老人保健施設サービス'!A:A,0)</f>
        <v>132</v>
      </c>
      <c r="D28">
        <f t="shared" si="0"/>
        <v>134</v>
      </c>
    </row>
    <row r="29" spans="1:4">
      <c r="A29" s="156" t="s">
        <v>444</v>
      </c>
      <c r="B29" t="s">
        <v>121</v>
      </c>
      <c r="C29">
        <f>MATCH(B29,'302 介護老人保健施設サービス'!A:A,0)</f>
        <v>135</v>
      </c>
      <c r="D29">
        <f t="shared" si="0"/>
        <v>137</v>
      </c>
    </row>
    <row r="30" spans="1:4">
      <c r="A30" s="156" t="s">
        <v>444</v>
      </c>
      <c r="B30" t="s">
        <v>120</v>
      </c>
      <c r="C30">
        <f>MATCH(B30,'302 介護老人保健施設サービス'!A:A,0)</f>
        <v>138</v>
      </c>
      <c r="D30">
        <f t="shared" si="0"/>
        <v>141</v>
      </c>
    </row>
    <row r="31" spans="1:4">
      <c r="A31" s="156" t="s">
        <v>444</v>
      </c>
      <c r="B31" t="s">
        <v>50</v>
      </c>
      <c r="C31">
        <f>MATCH(B31,'302 介護老人保健施設サービス'!A:A,0)</f>
        <v>142</v>
      </c>
      <c r="D31">
        <f t="shared" si="0"/>
        <v>143</v>
      </c>
    </row>
    <row r="32" spans="1:4">
      <c r="A32" s="156" t="s">
        <v>444</v>
      </c>
      <c r="B32" t="s">
        <v>51</v>
      </c>
      <c r="C32">
        <f>MATCH(B32,'302 介護老人保健施設サービス'!A:A,0)</f>
        <v>144</v>
      </c>
      <c r="D32">
        <f t="shared" si="0"/>
        <v>146</v>
      </c>
    </row>
    <row r="33" spans="1:4">
      <c r="A33" s="156" t="s">
        <v>444</v>
      </c>
      <c r="B33" t="s">
        <v>52</v>
      </c>
      <c r="C33">
        <f>MATCH(B33,'302 介護老人保健施設サービス'!A:A,0)</f>
        <v>147</v>
      </c>
      <c r="D33">
        <f t="shared" si="0"/>
        <v>156</v>
      </c>
    </row>
    <row r="34" spans="1:4">
      <c r="A34" s="156" t="s">
        <v>444</v>
      </c>
      <c r="B34" t="s">
        <v>414</v>
      </c>
      <c r="C34">
        <f>MATCH(B34,'302 介護老人保健施設サービス'!A:A,0)</f>
        <v>157</v>
      </c>
      <c r="D34">
        <f t="shared" si="0"/>
        <v>158</v>
      </c>
    </row>
    <row r="35" spans="1:4">
      <c r="A35" s="156" t="s">
        <v>444</v>
      </c>
      <c r="B35" t="s">
        <v>122</v>
      </c>
      <c r="C35">
        <f>MATCH(B35,'302 介護老人保健施設サービス'!A:A,0)</f>
        <v>159</v>
      </c>
      <c r="D35">
        <f t="shared" si="0"/>
        <v>160</v>
      </c>
    </row>
    <row r="36" spans="1:4">
      <c r="A36" s="156" t="s">
        <v>444</v>
      </c>
      <c r="B36" t="s">
        <v>21</v>
      </c>
      <c r="C36">
        <f>MATCH(B36,'302 介護老人保健施設サービス'!A:A,0)</f>
        <v>161</v>
      </c>
      <c r="D36">
        <f t="shared" si="0"/>
        <v>165</v>
      </c>
    </row>
    <row r="37" spans="1:4">
      <c r="A37" s="156" t="s">
        <v>444</v>
      </c>
      <c r="B37" t="s">
        <v>56</v>
      </c>
      <c r="C37">
        <f>MATCH(B37,'302 介護老人保健施設サービス'!A:A,0)</f>
        <v>166</v>
      </c>
      <c r="D37">
        <f t="shared" si="0"/>
        <v>169</v>
      </c>
    </row>
    <row r="38" spans="1:4">
      <c r="A38" s="156" t="s">
        <v>444</v>
      </c>
      <c r="B38" t="s">
        <v>57</v>
      </c>
      <c r="C38">
        <f>MATCH(B38,'302 介護老人保健施設サービス'!A:A,0)</f>
        <v>170</v>
      </c>
      <c r="D38">
        <f t="shared" si="0"/>
        <v>173</v>
      </c>
    </row>
    <row r="39" spans="1:4">
      <c r="A39" s="156" t="s">
        <v>444</v>
      </c>
      <c r="B39" t="s">
        <v>124</v>
      </c>
      <c r="C39">
        <f>MATCH(B39,'302 介護老人保健施設サービス'!A:A,0)</f>
        <v>174</v>
      </c>
      <c r="D39">
        <f t="shared" si="0"/>
        <v>180</v>
      </c>
    </row>
    <row r="40" spans="1:4">
      <c r="A40" s="156" t="s">
        <v>444</v>
      </c>
      <c r="B40" t="s">
        <v>59</v>
      </c>
      <c r="C40">
        <f>MATCH(B40,'302 介護老人保健施設サービス'!A:A,0)</f>
        <v>181</v>
      </c>
      <c r="D40">
        <f t="shared" si="0"/>
        <v>186</v>
      </c>
    </row>
    <row r="41" spans="1:4">
      <c r="A41" s="156" t="s">
        <v>444</v>
      </c>
      <c r="B41" t="s">
        <v>123</v>
      </c>
      <c r="C41">
        <f>MATCH(B41,'302 介護老人保健施設サービス'!A:A,0)</f>
        <v>187</v>
      </c>
      <c r="D41">
        <f t="shared" si="0"/>
        <v>194</v>
      </c>
    </row>
    <row r="42" spans="1:4">
      <c r="A42" s="156" t="s">
        <v>444</v>
      </c>
      <c r="B42" t="s">
        <v>127</v>
      </c>
      <c r="C42">
        <f>MATCH(B42,'302 介護老人保健施設サービス'!A:A,0)</f>
        <v>195</v>
      </c>
      <c r="D42">
        <f t="shared" si="0"/>
        <v>205</v>
      </c>
    </row>
    <row r="43" spans="1:4">
      <c r="A43" s="156" t="s">
        <v>444</v>
      </c>
      <c r="B43" t="s">
        <v>128</v>
      </c>
      <c r="C43">
        <f>MATCH(B43,'302 介護老人保健施設サービス'!A:A,0)</f>
        <v>206</v>
      </c>
      <c r="D43">
        <f t="shared" si="0"/>
        <v>208</v>
      </c>
    </row>
    <row r="44" spans="1:4">
      <c r="A44" s="156" t="s">
        <v>444</v>
      </c>
      <c r="B44" t="s">
        <v>424</v>
      </c>
      <c r="C44">
        <f>MATCH(B44,'302 介護老人保健施設サービス'!A:A,0)</f>
        <v>209</v>
      </c>
      <c r="D44">
        <f t="shared" si="0"/>
        <v>217</v>
      </c>
    </row>
    <row r="45" spans="1:4">
      <c r="A45" s="156" t="s">
        <v>444</v>
      </c>
      <c r="B45" t="s">
        <v>425</v>
      </c>
      <c r="C45">
        <f>MATCH(B45,'302 介護老人保健施設サービス'!A:A,0)</f>
        <v>218</v>
      </c>
      <c r="D45">
        <f t="shared" si="0"/>
        <v>220</v>
      </c>
    </row>
    <row r="46" spans="1:4">
      <c r="A46" s="156" t="s">
        <v>444</v>
      </c>
      <c r="B46" t="s">
        <v>73</v>
      </c>
      <c r="C46">
        <f>MATCH(B46,'302 介護老人保健施設サービス'!A:A,0)</f>
        <v>221</v>
      </c>
      <c r="D46">
        <f t="shared" si="0"/>
        <v>226</v>
      </c>
    </row>
    <row r="47" spans="1:4">
      <c r="A47" s="156" t="s">
        <v>444</v>
      </c>
      <c r="B47" t="s">
        <v>74</v>
      </c>
      <c r="C47">
        <f>MATCH(B47,'302 介護老人保健施設サービス'!A:A,0)</f>
        <v>227</v>
      </c>
      <c r="D47">
        <f t="shared" si="0"/>
        <v>231</v>
      </c>
    </row>
    <row r="48" spans="1:4">
      <c r="A48" s="156" t="s">
        <v>444</v>
      </c>
      <c r="B48" t="s">
        <v>417</v>
      </c>
      <c r="C48">
        <f>MATCH(B48,'302 介護老人保健施設サービス'!A:A,0)</f>
        <v>232</v>
      </c>
      <c r="D48">
        <f t="shared" si="0"/>
        <v>238</v>
      </c>
    </row>
    <row r="49" spans="1:4">
      <c r="A49" s="156" t="s">
        <v>444</v>
      </c>
      <c r="B49" t="s">
        <v>426</v>
      </c>
      <c r="C49">
        <f>MATCH(B49,'302 介護老人保健施設サービス'!A:A,0)</f>
        <v>239</v>
      </c>
      <c r="D49">
        <f t="shared" si="0"/>
        <v>241</v>
      </c>
    </row>
    <row r="50" spans="1:4">
      <c r="A50" s="156" t="s">
        <v>444</v>
      </c>
      <c r="B50" t="s">
        <v>76</v>
      </c>
      <c r="C50">
        <f>MATCH(B50,'302 介護老人保健施設サービス'!A:A,0)</f>
        <v>242</v>
      </c>
      <c r="D50">
        <f t="shared" si="0"/>
        <v>244</v>
      </c>
    </row>
    <row r="51" spans="1:4">
      <c r="A51" s="156" t="s">
        <v>444</v>
      </c>
      <c r="B51" t="s">
        <v>77</v>
      </c>
      <c r="C51">
        <f>MATCH(B51,'302 介護老人保健施設サービス'!A:A,0)</f>
        <v>245</v>
      </c>
      <c r="D51">
        <f t="shared" si="0"/>
        <v>248</v>
      </c>
    </row>
    <row r="52" spans="1:4">
      <c r="A52" s="156" t="s">
        <v>444</v>
      </c>
      <c r="B52" t="s">
        <v>26</v>
      </c>
      <c r="C52">
        <f>MATCH(B52,'302 介護老人保健施設サービス'!A:A,0)</f>
        <v>249</v>
      </c>
      <c r="D52">
        <f t="shared" si="0"/>
        <v>251</v>
      </c>
    </row>
    <row r="53" spans="1:4">
      <c r="A53" s="156" t="s">
        <v>444</v>
      </c>
      <c r="B53" t="s">
        <v>72</v>
      </c>
      <c r="C53">
        <f>MATCH(B53,'302 介護老人保健施設サービス'!A:A,0)</f>
        <v>252</v>
      </c>
      <c r="D53">
        <f t="shared" si="0"/>
        <v>252</v>
      </c>
    </row>
    <row r="54" spans="1:4">
      <c r="A54" s="156" t="s">
        <v>444</v>
      </c>
      <c r="B54" t="s">
        <v>55</v>
      </c>
      <c r="C54">
        <f>MATCH(B54,'302 介護老人保健施設サービス'!A:A,0)</f>
        <v>253</v>
      </c>
      <c r="D54">
        <f t="shared" si="0"/>
        <v>256</v>
      </c>
    </row>
    <row r="55" spans="1:4">
      <c r="A55" s="156" t="s">
        <v>444</v>
      </c>
      <c r="B55" t="s">
        <v>81</v>
      </c>
      <c r="C55">
        <f>MATCH(B55,'302 介護老人保健施設サービス'!A:A,0)</f>
        <v>257</v>
      </c>
      <c r="D55">
        <f t="shared" si="0"/>
        <v>262</v>
      </c>
    </row>
    <row r="56" spans="1:4">
      <c r="A56" s="156" t="s">
        <v>444</v>
      </c>
      <c r="B56" t="s">
        <v>131</v>
      </c>
      <c r="C56">
        <f>MATCH(B56,'302 介護老人保健施設サービス'!A:A,0)</f>
        <v>263</v>
      </c>
      <c r="D56">
        <f t="shared" si="0"/>
        <v>266</v>
      </c>
    </row>
    <row r="57" spans="1:4">
      <c r="A57" s="156" t="s">
        <v>444</v>
      </c>
      <c r="B57" t="s">
        <v>130</v>
      </c>
      <c r="C57">
        <f>MATCH(B57,'302 介護老人保健施設サービス'!A:A,0)</f>
        <v>267</v>
      </c>
      <c r="D57">
        <f t="shared" si="0"/>
        <v>272</v>
      </c>
    </row>
    <row r="58" spans="1:4">
      <c r="A58" s="156" t="s">
        <v>444</v>
      </c>
      <c r="B58" t="s">
        <v>132</v>
      </c>
      <c r="C58">
        <f>MATCH(B58,'302 介護老人保健施設サービス'!A:A,0)</f>
        <v>273</v>
      </c>
      <c r="D58">
        <f t="shared" si="0"/>
        <v>277</v>
      </c>
    </row>
    <row r="59" spans="1:4">
      <c r="A59" s="156" t="s">
        <v>444</v>
      </c>
      <c r="B59" t="s">
        <v>135</v>
      </c>
      <c r="C59">
        <f>MATCH(B59,'302 介護老人保健施設サービス'!A:A,0)</f>
        <v>278</v>
      </c>
      <c r="D59">
        <f t="shared" si="0"/>
        <v>282</v>
      </c>
    </row>
    <row r="60" spans="1:4">
      <c r="A60" s="156" t="s">
        <v>444</v>
      </c>
      <c r="B60" t="s">
        <v>67</v>
      </c>
      <c r="C60">
        <f>MATCH(B60,'302 介護老人保健施設サービス'!A:A,0)</f>
        <v>283</v>
      </c>
      <c r="D60">
        <f t="shared" si="0"/>
        <v>290</v>
      </c>
    </row>
    <row r="61" spans="1:4">
      <c r="A61" s="156" t="s">
        <v>444</v>
      </c>
      <c r="B61" t="s">
        <v>136</v>
      </c>
      <c r="C61">
        <f>MATCH(B61,'302 介護老人保健施設サービス'!A:A,0)</f>
        <v>291</v>
      </c>
      <c r="D61">
        <f t="shared" si="0"/>
        <v>295</v>
      </c>
    </row>
    <row r="62" spans="1:4">
      <c r="A62" s="156" t="s">
        <v>444</v>
      </c>
      <c r="B62" t="s">
        <v>139</v>
      </c>
      <c r="C62">
        <f>MATCH(B62,'302 介護老人保健施設サービス'!A:A,0)</f>
        <v>296</v>
      </c>
      <c r="D62">
        <f t="shared" si="0"/>
        <v>296</v>
      </c>
    </row>
    <row r="63" spans="1:4">
      <c r="A63" s="156" t="s">
        <v>444</v>
      </c>
      <c r="B63" t="s">
        <v>3</v>
      </c>
      <c r="C63">
        <f>MATCH(B63,'302 介護老人保健施設サービス'!A:A,0)</f>
        <v>297</v>
      </c>
      <c r="D63">
        <f t="shared" si="0"/>
        <v>302</v>
      </c>
    </row>
    <row r="64" spans="1:4">
      <c r="A64" s="156" t="s">
        <v>444</v>
      </c>
      <c r="B64" t="s">
        <v>78</v>
      </c>
      <c r="C64">
        <f>MATCH(B64,'302 介護老人保健施設サービス'!A:A,0)</f>
        <v>303</v>
      </c>
      <c r="D64">
        <f t="shared" si="0"/>
        <v>305</v>
      </c>
    </row>
    <row r="65" spans="1:4">
      <c r="A65" s="156" t="s">
        <v>444</v>
      </c>
      <c r="B65" t="s">
        <v>17</v>
      </c>
      <c r="C65">
        <f>MATCH(B65,'302 介護老人保健施設サービス'!A:A,0)</f>
        <v>306</v>
      </c>
      <c r="D65">
        <f t="shared" si="0"/>
        <v>310</v>
      </c>
    </row>
    <row r="66" spans="1:4">
      <c r="A66" s="156" t="s">
        <v>444</v>
      </c>
      <c r="B66" t="s">
        <v>427</v>
      </c>
      <c r="C66">
        <f>MATCH(B66,'302 介護老人保健施設サービス'!A:A,0)</f>
        <v>311</v>
      </c>
      <c r="D66">
        <f t="shared" si="0"/>
        <v>314</v>
      </c>
    </row>
    <row r="67" spans="1:4">
      <c r="A67" s="156" t="s">
        <v>444</v>
      </c>
      <c r="B67" t="s">
        <v>428</v>
      </c>
      <c r="C67">
        <f>MATCH(B67,'302 介護老人保健施設サービス'!A:A,0)</f>
        <v>315</v>
      </c>
      <c r="D67">
        <f t="shared" ref="D67:D89" si="2">C68-1</f>
        <v>316</v>
      </c>
    </row>
    <row r="68" spans="1:4">
      <c r="A68" s="156" t="s">
        <v>444</v>
      </c>
      <c r="B68" t="s">
        <v>429</v>
      </c>
      <c r="C68">
        <f>MATCH(B68,'302 介護老人保健施設サービス'!A:A,0)</f>
        <v>317</v>
      </c>
      <c r="D68">
        <f t="shared" si="2"/>
        <v>321</v>
      </c>
    </row>
    <row r="69" spans="1:4">
      <c r="A69" s="156" t="s">
        <v>444</v>
      </c>
      <c r="B69" t="s">
        <v>430</v>
      </c>
      <c r="C69">
        <f>MATCH(B69,'302 介護老人保健施設サービス'!A:A,0)</f>
        <v>322</v>
      </c>
      <c r="D69">
        <f t="shared" si="2"/>
        <v>323</v>
      </c>
    </row>
    <row r="70" spans="1:4">
      <c r="A70" s="156" t="s">
        <v>444</v>
      </c>
      <c r="B70" t="s">
        <v>431</v>
      </c>
      <c r="C70">
        <f>MATCH(B70,'302 介護老人保健施設サービス'!A:A,0)</f>
        <v>324</v>
      </c>
      <c r="D70">
        <f t="shared" si="2"/>
        <v>325</v>
      </c>
    </row>
    <row r="71" spans="1:4">
      <c r="A71" s="156" t="s">
        <v>444</v>
      </c>
      <c r="B71" t="s">
        <v>142</v>
      </c>
      <c r="C71">
        <f>MATCH(B71,'302 介護老人保健施設サービス'!A:A,0)</f>
        <v>326</v>
      </c>
      <c r="D71">
        <f t="shared" si="2"/>
        <v>328</v>
      </c>
    </row>
    <row r="72" spans="1:4">
      <c r="A72" s="156" t="s">
        <v>444</v>
      </c>
      <c r="B72" t="s">
        <v>143</v>
      </c>
      <c r="C72">
        <f>MATCH(B72,'302 介護老人保健施設サービス'!A:A,0)</f>
        <v>329</v>
      </c>
      <c r="D72">
        <f t="shared" si="2"/>
        <v>331</v>
      </c>
    </row>
    <row r="73" spans="1:4">
      <c r="A73" s="156" t="s">
        <v>444</v>
      </c>
      <c r="B73" t="s">
        <v>144</v>
      </c>
      <c r="C73">
        <f>MATCH(B73,'302 介護老人保健施設サービス'!A:A,0)</f>
        <v>332</v>
      </c>
      <c r="D73">
        <f t="shared" si="2"/>
        <v>332</v>
      </c>
    </row>
    <row r="74" spans="1:4">
      <c r="A74" s="156" t="s">
        <v>444</v>
      </c>
      <c r="B74" t="s">
        <v>145</v>
      </c>
      <c r="C74">
        <f>MATCH(B74,'302 介護老人保健施設サービス'!A:A,0)</f>
        <v>333</v>
      </c>
      <c r="D74">
        <f t="shared" si="2"/>
        <v>334</v>
      </c>
    </row>
    <row r="75" spans="1:4">
      <c r="A75" s="156" t="s">
        <v>444</v>
      </c>
      <c r="B75" t="s">
        <v>146</v>
      </c>
      <c r="C75">
        <f>MATCH(B75,'302 介護老人保健施設サービス'!A:A,0)</f>
        <v>335</v>
      </c>
      <c r="D75">
        <f t="shared" si="2"/>
        <v>339</v>
      </c>
    </row>
    <row r="76" spans="1:4">
      <c r="A76" s="156" t="s">
        <v>444</v>
      </c>
      <c r="B76" t="s">
        <v>148</v>
      </c>
      <c r="C76">
        <f>MATCH(B76,'302 介護老人保健施設サービス'!A:A,0)</f>
        <v>340</v>
      </c>
      <c r="D76">
        <f t="shared" si="2"/>
        <v>342</v>
      </c>
    </row>
    <row r="77" spans="1:4">
      <c r="A77" s="156" t="s">
        <v>444</v>
      </c>
      <c r="B77" t="s">
        <v>85</v>
      </c>
      <c r="C77">
        <f>MATCH(B77,'302 介護老人保健施設サービス'!A:A,0)</f>
        <v>343</v>
      </c>
      <c r="D77">
        <f t="shared" si="2"/>
        <v>348</v>
      </c>
    </row>
    <row r="78" spans="1:4">
      <c r="A78" s="156" t="s">
        <v>444</v>
      </c>
      <c r="B78" t="s">
        <v>86</v>
      </c>
      <c r="C78">
        <f>MATCH(B78,'302 介護老人保健施設サービス'!A:A,0)</f>
        <v>349</v>
      </c>
      <c r="D78">
        <f t="shared" si="2"/>
        <v>351</v>
      </c>
    </row>
    <row r="79" spans="1:4">
      <c r="A79" s="156" t="s">
        <v>444</v>
      </c>
      <c r="B79" t="s">
        <v>87</v>
      </c>
      <c r="C79">
        <f>MATCH(B79,'302 介護老人保健施設サービス'!A:A,0)</f>
        <v>352</v>
      </c>
      <c r="D79">
        <f t="shared" si="2"/>
        <v>357</v>
      </c>
    </row>
    <row r="80" spans="1:4">
      <c r="A80" s="156" t="s">
        <v>444</v>
      </c>
      <c r="B80" t="s">
        <v>559</v>
      </c>
      <c r="C80">
        <f>MATCH(B80,'302 介護老人保健施設サービス'!A:A,0)</f>
        <v>358</v>
      </c>
      <c r="D80">
        <f t="shared" si="2"/>
        <v>372</v>
      </c>
    </row>
    <row r="81" spans="1:4">
      <c r="A81" s="156" t="s">
        <v>444</v>
      </c>
      <c r="B81" t="s">
        <v>550</v>
      </c>
      <c r="C81">
        <f>MATCH(B81,'302 介護老人保健施設サービス'!A:A,0)</f>
        <v>373</v>
      </c>
      <c r="D81">
        <f t="shared" si="2"/>
        <v>373</v>
      </c>
    </row>
    <row r="82" spans="1:4">
      <c r="A82" s="156" t="s">
        <v>444</v>
      </c>
      <c r="B82" t="s">
        <v>551</v>
      </c>
      <c r="C82">
        <f>MATCH(B82,'302 介護老人保健施設サービス'!A:A,0)</f>
        <v>374</v>
      </c>
      <c r="D82">
        <f t="shared" si="2"/>
        <v>374</v>
      </c>
    </row>
    <row r="83" spans="1:4">
      <c r="A83" s="156" t="s">
        <v>444</v>
      </c>
      <c r="B83" t="s">
        <v>560</v>
      </c>
      <c r="C83">
        <f>MATCH(B83,'302 介護老人保健施設サービス'!A:A,0)</f>
        <v>375</v>
      </c>
      <c r="D83">
        <f t="shared" si="2"/>
        <v>375</v>
      </c>
    </row>
    <row r="84" spans="1:4">
      <c r="A84" s="156" t="s">
        <v>444</v>
      </c>
      <c r="B84" t="s">
        <v>561</v>
      </c>
      <c r="C84">
        <f>MATCH(B84,'302 介護老人保健施設サービス'!A:A,0)</f>
        <v>376</v>
      </c>
      <c r="D84">
        <f t="shared" si="2"/>
        <v>390</v>
      </c>
    </row>
    <row r="85" spans="1:4">
      <c r="A85" s="156" t="s">
        <v>444</v>
      </c>
      <c r="B85" t="s">
        <v>562</v>
      </c>
      <c r="C85">
        <f>MATCH(B85,'302 介護老人保健施設サービス'!A:A,0)</f>
        <v>391</v>
      </c>
      <c r="D85">
        <f t="shared" si="2"/>
        <v>394</v>
      </c>
    </row>
    <row r="86" spans="1:4">
      <c r="A86" s="156" t="s">
        <v>444</v>
      </c>
      <c r="B86" t="s">
        <v>563</v>
      </c>
      <c r="C86">
        <f>MATCH(B86,'302 介護老人保健施設サービス'!A:A,0)</f>
        <v>395</v>
      </c>
      <c r="D86">
        <f t="shared" si="2"/>
        <v>395</v>
      </c>
    </row>
    <row r="87" spans="1:4">
      <c r="A87" s="156" t="s">
        <v>444</v>
      </c>
      <c r="B87" t="s">
        <v>564</v>
      </c>
      <c r="C87">
        <f>MATCH(B87,'302 介護老人保健施設サービス'!A:A,0)</f>
        <v>396</v>
      </c>
      <c r="D87">
        <f t="shared" si="2"/>
        <v>399</v>
      </c>
    </row>
    <row r="88" spans="1:4">
      <c r="A88" s="156" t="s">
        <v>444</v>
      </c>
      <c r="B88" t="s">
        <v>565</v>
      </c>
      <c r="C88">
        <f>MATCH(B88,'302 介護老人保健施設サービス'!A:A,0)</f>
        <v>400</v>
      </c>
      <c r="D88">
        <f t="shared" si="2"/>
        <v>400</v>
      </c>
    </row>
    <row r="89" spans="1:4">
      <c r="A89" s="156" t="s">
        <v>444</v>
      </c>
      <c r="B89" t="s">
        <v>566</v>
      </c>
      <c r="C89">
        <f>MATCH(B89,'302 介護老人保健施設サービス'!A:A,0)</f>
        <v>401</v>
      </c>
      <c r="D89">
        <f t="shared" si="2"/>
        <v>401</v>
      </c>
    </row>
    <row r="90" spans="1:4">
      <c r="B90" t="s">
        <v>568</v>
      </c>
      <c r="C90">
        <f>MATCH(B90,'302 介護老人保健施設サービス'!A:A,0)</f>
        <v>402</v>
      </c>
    </row>
  </sheetData>
  <sortState ref="A1:B413">
    <sortCondition ref="A1:A413"/>
  </sortState>
  <phoneticPr fontId="22"/>
  <dataValidations count="1">
    <dataValidation type="list" allowBlank="1" showInputMessage="1" showErrorMessage="1" sqref="A2:A83">
      <formula1>$E$1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302 介護老人保健施設サービス</vt:lpstr>
      <vt:lpstr>調査対象選定</vt:lpstr>
      <vt:lpstr>'302 介護老人保健施設サービス'!Print_Area</vt:lpstr>
      <vt:lpstr>'302 介護老人保健施設サービス'!Print_Titles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西尾 一朗</dc:creator>
  <cp:lastModifiedBy>kndp</cp:lastModifiedBy>
  <cp:lastPrinted>2024-11-14T00:37:55Z</cp:lastPrinted>
  <dcterms:created xsi:type="dcterms:W3CDTF">2006-11-13T02:22:16Z</dcterms:created>
  <dcterms:modified xsi:type="dcterms:W3CDTF">2026-07-02T01:15:22Z</dcterms:modified>
</cp:coreProperties>
</file>