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20" yWindow="-120" windowWidth="29040" windowHeight="15720" tabRatio="857"/>
  </bookViews>
  <sheets>
    <sheet name="304 介護医療院サービス" sheetId="11" r:id="rId1"/>
    <sheet name="調査対象選定" sheetId="12" state="hidden" r:id="rId2"/>
  </sheets>
  <definedNames>
    <definedName name="_xlnm._FilterDatabase" localSheetId="0" hidden="1">'304 介護医療院サービス'!$A$2:$H$293</definedName>
    <definedName name="_xlnm.Print_Area" localSheetId="0">'304 介護医療院サービス'!$A$1:$G$293</definedName>
    <definedName name="_xlnm.Print_Titles" localSheetId="0">'304 介護医療院サービス'!$2:$2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7" i="11" l="1"/>
  <c r="C215" i="11" l="1"/>
  <c r="C224" i="11"/>
  <c r="C238" i="11"/>
  <c r="C262" i="11"/>
  <c r="C269" i="11"/>
  <c r="C274" i="11"/>
  <c r="C281" i="11"/>
  <c r="C286" i="11"/>
  <c r="C291" i="11"/>
  <c r="C3" i="12" l="1"/>
  <c r="C4" i="12"/>
  <c r="D3" i="12" s="1"/>
  <c r="C5" i="12"/>
  <c r="D4" i="12" s="1"/>
  <c r="C6" i="12"/>
  <c r="D5" i="12" s="1"/>
  <c r="C7" i="12"/>
  <c r="D6" i="12" s="1"/>
  <c r="C8" i="12"/>
  <c r="D7" i="12" s="1"/>
  <c r="C9" i="12"/>
  <c r="D8" i="12" s="1"/>
  <c r="C10" i="12"/>
  <c r="D9" i="12" s="1"/>
  <c r="C11" i="12"/>
  <c r="D10" i="12" s="1"/>
  <c r="C12" i="12"/>
  <c r="D11" i="12" s="1"/>
  <c r="C13" i="12"/>
  <c r="D12" i="12" s="1"/>
  <c r="C14" i="12"/>
  <c r="D13" i="12" s="1"/>
  <c r="C15" i="12"/>
  <c r="D14" i="12" s="1"/>
  <c r="C16" i="12"/>
  <c r="D15" i="12" s="1"/>
  <c r="C17" i="12"/>
  <c r="D16" i="12" s="1"/>
  <c r="C18" i="12"/>
  <c r="D17" i="12" s="1"/>
  <c r="C19" i="12"/>
  <c r="D18" i="12" s="1"/>
  <c r="C20" i="12"/>
  <c r="D19" i="12" s="1"/>
  <c r="C21" i="12"/>
  <c r="D20" i="12" s="1"/>
  <c r="C22" i="12"/>
  <c r="D21" i="12" s="1"/>
  <c r="C23" i="12"/>
  <c r="D22" i="12" s="1"/>
  <c r="C24" i="12"/>
  <c r="D23" i="12" s="1"/>
  <c r="C25" i="12"/>
  <c r="D24" i="12" s="1"/>
  <c r="C26" i="12"/>
  <c r="D25" i="12" s="1"/>
  <c r="C27" i="12"/>
  <c r="D26" i="12" s="1"/>
  <c r="C28" i="12"/>
  <c r="D27" i="12" s="1"/>
  <c r="C29" i="12"/>
  <c r="D28" i="12" s="1"/>
  <c r="C30" i="12"/>
  <c r="D29" i="12" s="1"/>
  <c r="C31" i="12"/>
  <c r="D30" i="12" s="1"/>
  <c r="C32" i="12"/>
  <c r="D31" i="12" s="1"/>
  <c r="C33" i="12"/>
  <c r="D32" i="12" s="1"/>
  <c r="C34" i="12"/>
  <c r="D33" i="12" s="1"/>
  <c r="C35" i="12"/>
  <c r="D34" i="12" s="1"/>
  <c r="C36" i="12"/>
  <c r="D35" i="12" s="1"/>
  <c r="C37" i="12"/>
  <c r="D36" i="12" s="1"/>
  <c r="C38" i="12"/>
  <c r="D37" i="12" s="1"/>
  <c r="C39" i="12"/>
  <c r="D38" i="12" s="1"/>
  <c r="C40" i="12"/>
  <c r="D39" i="12" s="1"/>
  <c r="C41" i="12"/>
  <c r="D40" i="12" s="1"/>
  <c r="C42" i="12"/>
  <c r="D41" i="12" s="1"/>
  <c r="C43" i="12"/>
  <c r="D42" i="12" s="1"/>
  <c r="C44" i="12"/>
  <c r="D43" i="12" s="1"/>
  <c r="C45" i="12"/>
  <c r="D44" i="12" s="1"/>
  <c r="C46" i="12"/>
  <c r="D45" i="12" s="1"/>
  <c r="C47" i="12"/>
  <c r="D46" i="12" s="1"/>
  <c r="C48" i="12"/>
  <c r="D47" i="12" s="1"/>
  <c r="C49" i="12"/>
  <c r="D48" i="12" s="1"/>
  <c r="C50" i="12"/>
  <c r="D49" i="12" s="1"/>
  <c r="C51" i="12"/>
  <c r="D50" i="12" s="1"/>
  <c r="C52" i="12"/>
  <c r="D51" i="12" s="1"/>
  <c r="C53" i="12"/>
  <c r="D52" i="12" s="1"/>
  <c r="C54" i="12"/>
  <c r="D53" i="12" s="1"/>
  <c r="C55" i="12"/>
  <c r="D54" i="12" s="1"/>
  <c r="C56" i="12"/>
  <c r="D55" i="12" s="1"/>
  <c r="C57" i="12"/>
  <c r="D56" i="12" s="1"/>
  <c r="C58" i="12"/>
  <c r="D57" i="12" s="1"/>
  <c r="C59" i="12"/>
  <c r="D58" i="12" s="1"/>
  <c r="C60" i="12"/>
  <c r="D59" i="12" s="1"/>
  <c r="C61" i="12"/>
  <c r="D60" i="12" s="1"/>
  <c r="C62" i="12"/>
  <c r="D61" i="12" s="1"/>
  <c r="C63" i="12"/>
  <c r="D62" i="12" s="1"/>
  <c r="C64" i="12"/>
  <c r="D63" i="12" s="1"/>
  <c r="C65" i="12"/>
  <c r="D64" i="12" s="1"/>
  <c r="C66" i="12"/>
  <c r="D65" i="12" s="1"/>
  <c r="C67" i="12"/>
  <c r="D66" i="12" s="1"/>
  <c r="C68" i="12"/>
  <c r="D67" i="12" s="1"/>
  <c r="C69" i="12"/>
  <c r="D68" i="12" s="1"/>
  <c r="C70" i="12"/>
  <c r="D69" i="12" s="1"/>
  <c r="C71" i="12"/>
  <c r="D70" i="12" s="1"/>
  <c r="C72" i="12"/>
  <c r="D71" i="12" s="1"/>
  <c r="C73" i="12"/>
  <c r="D72" i="12" s="1"/>
  <c r="C74" i="12"/>
  <c r="D73" i="12" s="1"/>
  <c r="C75" i="12"/>
  <c r="D74" i="12" s="1"/>
  <c r="C76" i="12"/>
  <c r="D75" i="12" s="1"/>
  <c r="C77" i="12"/>
  <c r="D76" i="12" s="1"/>
  <c r="C78" i="12"/>
  <c r="D77" i="12" s="1"/>
  <c r="C79" i="12"/>
  <c r="D78" i="12" s="1"/>
  <c r="C80" i="12"/>
  <c r="D79" i="12" s="1"/>
  <c r="C81" i="12"/>
  <c r="D80" i="12" s="1"/>
  <c r="C82" i="12"/>
  <c r="D81" i="12" s="1"/>
  <c r="C83" i="12"/>
  <c r="D82" i="12" s="1"/>
  <c r="C84" i="12"/>
  <c r="D83" i="12" s="1"/>
  <c r="C2" i="12"/>
  <c r="D2" i="12"/>
  <c r="E1" i="12"/>
  <c r="H4" i="11"/>
  <c r="H5" i="11" s="1"/>
  <c r="H6" i="11"/>
  <c r="H7" i="11" s="1"/>
  <c r="H8" i="11" s="1"/>
  <c r="H9" i="11"/>
  <c r="H10" i="11" s="1"/>
  <c r="H11" i="11"/>
  <c r="H12" i="11" s="1"/>
  <c r="H13" i="11" s="1"/>
  <c r="H14" i="11" s="1"/>
  <c r="H15" i="11"/>
  <c r="H16" i="11"/>
  <c r="H17" i="11" s="1"/>
  <c r="H18" i="11" s="1"/>
  <c r="H19" i="11" s="1"/>
  <c r="H20" i="11"/>
  <c r="H21" i="11" s="1"/>
  <c r="H22" i="11"/>
  <c r="H23" i="11" s="1"/>
  <c r="H24" i="11"/>
  <c r="H25" i="11"/>
  <c r="H26" i="11"/>
  <c r="H27" i="11"/>
  <c r="H28" i="11"/>
  <c r="H29" i="11" s="1"/>
  <c r="H30" i="11"/>
  <c r="H31" i="11"/>
  <c r="H32" i="11"/>
  <c r="H33" i="11" s="1"/>
  <c r="H34" i="11" s="1"/>
  <c r="H35" i="11"/>
  <c r="H36" i="11" s="1"/>
  <c r="H37" i="11"/>
  <c r="H38" i="11" s="1"/>
  <c r="H39" i="11" s="1"/>
  <c r="H40" i="11" s="1"/>
  <c r="H41" i="11" s="1"/>
  <c r="H42" i="11" s="1"/>
  <c r="H43" i="11" s="1"/>
  <c r="H44" i="11" s="1"/>
  <c r="H45" i="11"/>
  <c r="H46" i="11" s="1"/>
  <c r="H47" i="11" s="1"/>
  <c r="H48" i="11"/>
  <c r="H49" i="11" s="1"/>
  <c r="H50" i="11" s="1"/>
  <c r="H51" i="11"/>
  <c r="H52" i="11" s="1"/>
  <c r="H53" i="11" s="1"/>
  <c r="H54" i="11"/>
  <c r="H55" i="11" s="1"/>
  <c r="H56" i="11" s="1"/>
  <c r="H57" i="11" s="1"/>
  <c r="H58" i="11"/>
  <c r="H59" i="11" s="1"/>
  <c r="H60" i="11" s="1"/>
  <c r="H61" i="11" s="1"/>
  <c r="H62" i="11"/>
  <c r="H63" i="11" s="1"/>
  <c r="H64" i="11" s="1"/>
  <c r="H65" i="11"/>
  <c r="H66" i="11" s="1"/>
  <c r="H67" i="11" s="1"/>
  <c r="H68" i="11" s="1"/>
  <c r="H69" i="11"/>
  <c r="H70" i="11" s="1"/>
  <c r="H71" i="11"/>
  <c r="H72" i="11" s="1"/>
  <c r="H73" i="11"/>
  <c r="H74" i="11" s="1"/>
  <c r="H75" i="11" s="1"/>
  <c r="H76" i="11" s="1"/>
  <c r="H77" i="11"/>
  <c r="H78" i="11" s="1"/>
  <c r="H79" i="11" s="1"/>
  <c r="H80" i="11" s="1"/>
  <c r="H81" i="11"/>
  <c r="H82" i="11" s="1"/>
  <c r="H83" i="11" s="1"/>
  <c r="H84" i="11"/>
  <c r="H85" i="11" s="1"/>
  <c r="H86" i="11" s="1"/>
  <c r="H87" i="11" s="1"/>
  <c r="H88" i="11" s="1"/>
  <c r="H89" i="11" s="1"/>
  <c r="H90" i="11"/>
  <c r="H91" i="11" s="1"/>
  <c r="H92" i="11" s="1"/>
  <c r="H93" i="11" s="1"/>
  <c r="H94" i="11" s="1"/>
  <c r="H95" i="11" s="1"/>
  <c r="H96" i="11" s="1"/>
  <c r="H97" i="11" s="1"/>
  <c r="H98" i="11"/>
  <c r="H99" i="11" s="1"/>
  <c r="H100" i="11" s="1"/>
  <c r="H101" i="11" s="1"/>
  <c r="H102" i="11" s="1"/>
  <c r="H103" i="11" s="1"/>
  <c r="H104" i="11" s="1"/>
  <c r="H105" i="11" s="1"/>
  <c r="H106" i="11" s="1"/>
  <c r="H108" i="11" s="1"/>
  <c r="H109" i="11"/>
  <c r="H110" i="11" s="1"/>
  <c r="H111" i="11" s="1"/>
  <c r="H112" i="11"/>
  <c r="H113" i="11" s="1"/>
  <c r="H114" i="11" s="1"/>
  <c r="H115" i="11" s="1"/>
  <c r="H116" i="11" s="1"/>
  <c r="H117" i="11" s="1"/>
  <c r="H118" i="11" s="1"/>
  <c r="H119" i="11" s="1"/>
  <c r="H120" i="11" s="1"/>
  <c r="H121" i="11"/>
  <c r="H122" i="11" s="1"/>
  <c r="H123" i="11" s="1"/>
  <c r="H124" i="11"/>
  <c r="H125" i="11" s="1"/>
  <c r="H126" i="11" s="1"/>
  <c r="H127" i="11" s="1"/>
  <c r="H128" i="11" s="1"/>
  <c r="H129" i="11" s="1"/>
  <c r="H130" i="11"/>
  <c r="H131" i="11" s="1"/>
  <c r="H132" i="11" s="1"/>
  <c r="H133" i="11" s="1"/>
  <c r="H134" i="11" s="1"/>
  <c r="H135" i="11"/>
  <c r="H136" i="11"/>
  <c r="H137" i="11"/>
  <c r="H138" i="11"/>
  <c r="H139" i="11" s="1"/>
  <c r="H140" i="11" s="1"/>
  <c r="H141" i="11" s="1"/>
  <c r="H142" i="11"/>
  <c r="H143" i="11" s="1"/>
  <c r="H144" i="11" s="1"/>
  <c r="H145" i="11" s="1"/>
  <c r="H146" i="11" s="1"/>
  <c r="H147" i="11" s="1"/>
  <c r="H148" i="11"/>
  <c r="H149" i="11" s="1"/>
  <c r="H150" i="11" s="1"/>
  <c r="H151" i="11" s="1"/>
  <c r="H152" i="11" s="1"/>
  <c r="H153" i="11"/>
  <c r="H154" i="11" s="1"/>
  <c r="H155" i="11" s="1"/>
  <c r="H156" i="11" s="1"/>
  <c r="H157" i="11" s="1"/>
  <c r="H158" i="11"/>
  <c r="H159" i="11" s="1"/>
  <c r="H160" i="11" s="1"/>
  <c r="H161" i="11" s="1"/>
  <c r="H162" i="11" s="1"/>
  <c r="H163" i="11" s="1"/>
  <c r="H164" i="11" s="1"/>
  <c r="H165" i="11" s="1"/>
  <c r="H166" i="11"/>
  <c r="H167" i="11" s="1"/>
  <c r="H168" i="11" s="1"/>
  <c r="H169" i="11" s="1"/>
  <c r="H170" i="11" s="1"/>
  <c r="H171" i="11"/>
  <c r="H172" i="11" s="1"/>
  <c r="H173" i="11" s="1"/>
  <c r="H174" i="11" s="1"/>
  <c r="H175" i="11" s="1"/>
  <c r="H176" i="11" s="1"/>
  <c r="H177" i="11"/>
  <c r="H178" i="11" s="1"/>
  <c r="H179" i="11" s="1"/>
  <c r="H180" i="11" s="1"/>
  <c r="H181" i="11" s="1"/>
  <c r="H182" i="11"/>
  <c r="H183" i="11" s="1"/>
  <c r="H184" i="11" s="1"/>
  <c r="H185" i="11" s="1"/>
  <c r="H186" i="11" s="1"/>
  <c r="H187" i="11"/>
  <c r="H188" i="11" s="1"/>
  <c r="H189" i="11"/>
  <c r="H190" i="11" s="1"/>
  <c r="H191" i="11" s="1"/>
  <c r="H192" i="11" s="1"/>
  <c r="H193" i="11" s="1"/>
  <c r="H194" i="11"/>
  <c r="H195" i="11" s="1"/>
  <c r="H196" i="11"/>
  <c r="H197" i="11" s="1"/>
  <c r="H198" i="11"/>
  <c r="H199" i="11" s="1"/>
  <c r="H200" i="11" s="1"/>
  <c r="H201" i="11"/>
  <c r="H202" i="11" s="1"/>
  <c r="H203" i="11" s="1"/>
  <c r="H204" i="11"/>
  <c r="H205" i="11"/>
  <c r="H206" i="11" s="1"/>
  <c r="H207" i="11"/>
  <c r="H208" i="11" s="1"/>
  <c r="H209" i="11" s="1"/>
  <c r="H210" i="11" s="1"/>
  <c r="H211" i="11" s="1"/>
  <c r="H212" i="11"/>
  <c r="H213" i="11" s="1"/>
  <c r="H214" i="11" s="1"/>
  <c r="H215" i="11"/>
  <c r="H216" i="11" s="1"/>
  <c r="H217" i="11" s="1"/>
  <c r="H218" i="11" s="1"/>
  <c r="H219" i="11" s="1"/>
  <c r="H220" i="11" s="1"/>
  <c r="H221" i="11"/>
  <c r="H222" i="11" s="1"/>
  <c r="H223" i="11" s="1"/>
  <c r="H224" i="11"/>
  <c r="H225" i="11" s="1"/>
  <c r="H226" i="11" s="1"/>
  <c r="H227" i="11" s="1"/>
  <c r="H228" i="11" s="1"/>
  <c r="H229" i="11" s="1"/>
  <c r="H230" i="11"/>
  <c r="H231" i="11" s="1"/>
  <c r="H232" i="11" s="1"/>
  <c r="H233" i="11" s="1"/>
  <c r="H234" i="11" s="1"/>
  <c r="H235" i="11" s="1"/>
  <c r="H236" i="11" s="1"/>
  <c r="H237" i="11" s="1"/>
  <c r="H238" i="11" s="1"/>
  <c r="H239" i="11" s="1"/>
  <c r="H240" i="11" s="1"/>
  <c r="H241" i="11" s="1"/>
  <c r="H242" i="11" s="1"/>
  <c r="H243" i="11" s="1"/>
  <c r="H244" i="11" s="1"/>
  <c r="H245" i="11"/>
  <c r="H246" i="11"/>
  <c r="H247" i="11"/>
  <c r="H248" i="11"/>
  <c r="H249" i="11" s="1"/>
  <c r="H250" i="11"/>
  <c r="H251" i="11" s="1"/>
  <c r="H252" i="11"/>
  <c r="H253" i="11" s="1"/>
  <c r="H254" i="11"/>
  <c r="H255" i="11" s="1"/>
  <c r="H256" i="11"/>
  <c r="H257" i="11" s="1"/>
  <c r="H258" i="11"/>
  <c r="H259" i="11" s="1"/>
  <c r="H260" i="11"/>
  <c r="H261" i="11" s="1"/>
  <c r="H262" i="11" s="1"/>
  <c r="H263" i="11" s="1"/>
  <c r="H264" i="11" s="1"/>
  <c r="H265" i="11"/>
  <c r="H266" i="11" s="1"/>
  <c r="H267" i="11"/>
  <c r="H268" i="11" s="1"/>
  <c r="H269" i="11" s="1"/>
  <c r="H270" i="11" s="1"/>
  <c r="H271" i="11" s="1"/>
  <c r="H272" i="11"/>
  <c r="H273" i="11" s="1"/>
  <c r="H274" i="11" s="1"/>
  <c r="H275" i="11" s="1"/>
  <c r="H276" i="11" s="1"/>
  <c r="H277" i="11"/>
  <c r="H278" i="11" s="1"/>
  <c r="H279" i="11"/>
  <c r="H280" i="11" s="1"/>
  <c r="H281" i="11" s="1"/>
  <c r="H282" i="11" s="1"/>
  <c r="H283" i="11" s="1"/>
  <c r="H284" i="11"/>
  <c r="H285" i="11" s="1"/>
  <c r="H286" i="11" s="1"/>
  <c r="H287" i="11" s="1"/>
  <c r="H288" i="11" s="1"/>
  <c r="H289" i="11"/>
  <c r="H290" i="11" s="1"/>
  <c r="H291" i="11" s="1"/>
  <c r="H292" i="11" s="1"/>
  <c r="H293" i="11" s="1"/>
  <c r="H3" i="11"/>
  <c r="I2" i="11"/>
  <c r="I3" i="11" s="1"/>
  <c r="C183" i="11" l="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<sst xmlns="http://schemas.openxmlformats.org/spreadsheetml/2006/main" count="1172" uniqueCount="425">
  <si>
    <t>304 介護医療院サービス</t>
  </si>
  <si>
    <t>試行的退所サービス費</t>
  </si>
  <si>
    <t>□</t>
  </si>
  <si>
    <t>夜勤減算</t>
  </si>
  <si>
    <t>退所時指導加算</t>
  </si>
  <si>
    <t>満たさない</t>
  </si>
  <si>
    <t>ユニットケア減算</t>
  </si>
  <si>
    <t>退所後訪問指導加算</t>
  </si>
  <si>
    <t>未配置</t>
  </si>
  <si>
    <t>実施</t>
  </si>
  <si>
    <t>該当</t>
  </si>
  <si>
    <t>あり</t>
  </si>
  <si>
    <t>（緊急時治療管理）</t>
  </si>
  <si>
    <t>満たす</t>
  </si>
  <si>
    <t>初期加算</t>
  </si>
  <si>
    <t>外泊時費用</t>
  </si>
  <si>
    <t>６日以下</t>
  </si>
  <si>
    <t>6日以内</t>
  </si>
  <si>
    <t>他科受診時費用</t>
  </si>
  <si>
    <t>４日以内</t>
  </si>
  <si>
    <t>ない</t>
  </si>
  <si>
    <t>なし</t>
  </si>
  <si>
    <t>退所前訪問指導加算</t>
  </si>
  <si>
    <t>診療録等</t>
  </si>
  <si>
    <t>栄養マネジメント強化加算</t>
  </si>
  <si>
    <t>配置</t>
  </si>
  <si>
    <t>３日以内</t>
  </si>
  <si>
    <t>緊急時施設診療費</t>
  </si>
  <si>
    <t>１回以下</t>
  </si>
  <si>
    <t>緊急時施設診療費（特定治療）</t>
  </si>
  <si>
    <t>サービス提供体制強化加算（Ⅰ）</t>
  </si>
  <si>
    <t>サービス提供体制強化加算（Ⅱ）</t>
  </si>
  <si>
    <t>サービス提供体制強化加算（Ⅲ）</t>
  </si>
  <si>
    <t>定員超過減算</t>
    <rPh sb="0" eb="4">
      <t>テイインチョウカ</t>
    </rPh>
    <rPh sb="4" eb="6">
      <t>ゲンザン</t>
    </rPh>
    <phoneticPr fontId="22"/>
  </si>
  <si>
    <t>人員基準減算</t>
    <rPh sb="0" eb="4">
      <t>ジンインキジュン</t>
    </rPh>
    <rPh sb="4" eb="6">
      <t>ゲンザン</t>
    </rPh>
    <phoneticPr fontId="22"/>
  </si>
  <si>
    <t>□</t>
    <phoneticPr fontId="22"/>
  </si>
  <si>
    <t>該当</t>
    <phoneticPr fontId="22"/>
  </si>
  <si>
    <t>高齢者虐待防止措置未実施減算</t>
    <rPh sb="0" eb="3">
      <t>コウレイシャ</t>
    </rPh>
    <rPh sb="3" eb="9">
      <t>ギャクタイボウシソチ</t>
    </rPh>
    <rPh sb="9" eb="12">
      <t>ミジッシ</t>
    </rPh>
    <rPh sb="12" eb="14">
      <t>ゲンサン</t>
    </rPh>
    <phoneticPr fontId="24"/>
  </si>
  <si>
    <t>□</t>
    <phoneticPr fontId="24"/>
  </si>
  <si>
    <t>未実施</t>
    <rPh sb="0" eb="3">
      <t>ミジッシ</t>
    </rPh>
    <phoneticPr fontId="24"/>
  </si>
  <si>
    <t>未整備</t>
    <rPh sb="0" eb="3">
      <t>ミセイビ</t>
    </rPh>
    <phoneticPr fontId="24"/>
  </si>
  <si>
    <t>未配置</t>
    <rPh sb="0" eb="3">
      <t>ミハイチ</t>
    </rPh>
    <phoneticPr fontId="24"/>
  </si>
  <si>
    <t>業務継続計画未策定減算</t>
    <rPh sb="0" eb="2">
      <t>ギョウム</t>
    </rPh>
    <rPh sb="2" eb="4">
      <t>ケイゾク</t>
    </rPh>
    <rPh sb="4" eb="6">
      <t>ケイカク</t>
    </rPh>
    <rPh sb="6" eb="11">
      <t>ミサクテイゲンサン</t>
    </rPh>
    <phoneticPr fontId="24"/>
  </si>
  <si>
    <t>R7.3.31まで経過措置
（「感染症の予防及びまん延防止のための指針」「非常災害に関する具体的計画」が未策定の場合を除く）</t>
    <rPh sb="9" eb="13">
      <t>ケイカソチ</t>
    </rPh>
    <rPh sb="16" eb="19">
      <t>カンセンショウ</t>
    </rPh>
    <rPh sb="20" eb="22">
      <t>ヨボウ</t>
    </rPh>
    <rPh sb="22" eb="23">
      <t>オヨ</t>
    </rPh>
    <rPh sb="26" eb="27">
      <t>エン</t>
    </rPh>
    <rPh sb="27" eb="29">
      <t>ボウシ</t>
    </rPh>
    <rPh sb="33" eb="35">
      <t>シシン</t>
    </rPh>
    <rPh sb="37" eb="41">
      <t>ヒジョウサイガイ</t>
    </rPh>
    <rPh sb="42" eb="43">
      <t>カン</t>
    </rPh>
    <rPh sb="45" eb="48">
      <t>グタイテキ</t>
    </rPh>
    <rPh sb="48" eb="50">
      <t>ケイカク</t>
    </rPh>
    <rPh sb="52" eb="55">
      <t>ミサクテイ</t>
    </rPh>
    <rPh sb="56" eb="58">
      <t>バアイ</t>
    </rPh>
    <rPh sb="59" eb="60">
      <t>ノゾ</t>
    </rPh>
    <phoneticPr fontId="24"/>
  </si>
  <si>
    <t>退所時栄養情報連携加算</t>
    <rPh sb="0" eb="2">
      <t>タイショ</t>
    </rPh>
    <rPh sb="2" eb="3">
      <t>ジ</t>
    </rPh>
    <rPh sb="3" eb="5">
      <t>エイヨウ</t>
    </rPh>
    <rPh sb="5" eb="7">
      <t>ジョウホウ</t>
    </rPh>
    <rPh sb="7" eb="11">
      <t>レンケイカサン</t>
    </rPh>
    <phoneticPr fontId="22"/>
  </si>
  <si>
    <t>該当</t>
    <rPh sb="0" eb="2">
      <t>ガイトウ</t>
    </rPh>
    <phoneticPr fontId="22"/>
  </si>
  <si>
    <t>室料相当額控除</t>
    <rPh sb="0" eb="2">
      <t>シツリョウ</t>
    </rPh>
    <rPh sb="2" eb="5">
      <t>ソウトウガク</t>
    </rPh>
    <rPh sb="5" eb="7">
      <t>コウジョ</t>
    </rPh>
    <phoneticPr fontId="22"/>
  </si>
  <si>
    <t>R7.8.1から</t>
    <phoneticPr fontId="22"/>
  </si>
  <si>
    <t>実施</t>
    <phoneticPr fontId="22"/>
  </si>
  <si>
    <t>協力医療機関連携加算</t>
    <rPh sb="0" eb="2">
      <t>キョウリョク</t>
    </rPh>
    <rPh sb="2" eb="4">
      <t>イリョウ</t>
    </rPh>
    <rPh sb="4" eb="6">
      <t>キカン</t>
    </rPh>
    <rPh sb="6" eb="8">
      <t>レンケイ</t>
    </rPh>
    <rPh sb="8" eb="10">
      <t>カサン</t>
    </rPh>
    <phoneticPr fontId="24"/>
  </si>
  <si>
    <t>該当</t>
    <rPh sb="0" eb="2">
      <t>ガイトウ</t>
    </rPh>
    <phoneticPr fontId="24"/>
  </si>
  <si>
    <t>身体拘束廃止未実施減算</t>
    <rPh sb="0" eb="2">
      <t>シンタイ</t>
    </rPh>
    <rPh sb="2" eb="4">
      <t>コウソク</t>
    </rPh>
    <rPh sb="4" eb="6">
      <t>ハイシ</t>
    </rPh>
    <rPh sb="6" eb="9">
      <t>ミジッシ</t>
    </rPh>
    <rPh sb="9" eb="11">
      <t>ゲンサン</t>
    </rPh>
    <phoneticPr fontId="22"/>
  </si>
  <si>
    <t>未整備</t>
    <rPh sb="0" eb="3">
      <t>ミセイビ</t>
    </rPh>
    <phoneticPr fontId="25"/>
  </si>
  <si>
    <t>未実施</t>
    <rPh sb="0" eb="3">
      <t>ミジッシ</t>
    </rPh>
    <phoneticPr fontId="25"/>
  </si>
  <si>
    <t>安全管理体制未実施減算</t>
    <rPh sb="0" eb="2">
      <t>アンゼン</t>
    </rPh>
    <rPh sb="2" eb="4">
      <t>カンリ</t>
    </rPh>
    <rPh sb="4" eb="6">
      <t>タイセイ</t>
    </rPh>
    <rPh sb="6" eb="9">
      <t>ミジッシ</t>
    </rPh>
    <rPh sb="9" eb="11">
      <t>ゲンサン</t>
    </rPh>
    <phoneticPr fontId="22"/>
  </si>
  <si>
    <t>いずれか該当</t>
    <rPh sb="4" eb="6">
      <t>ガイトウ</t>
    </rPh>
    <phoneticPr fontId="22"/>
  </si>
  <si>
    <t>未策定</t>
    <rPh sb="0" eb="1">
      <t>ミ</t>
    </rPh>
    <rPh sb="1" eb="3">
      <t>サクテイ</t>
    </rPh>
    <phoneticPr fontId="1"/>
  </si>
  <si>
    <t>未実施</t>
    <rPh sb="0" eb="3">
      <t>ミジッシ</t>
    </rPh>
    <phoneticPr fontId="1"/>
  </si>
  <si>
    <t>療養環境減算（Ⅰ）</t>
    <phoneticPr fontId="22"/>
  </si>
  <si>
    <t>療養環境減算（Ⅱ）</t>
    <phoneticPr fontId="22"/>
  </si>
  <si>
    <t>夜間勤務等看護（Ⅰ）</t>
    <phoneticPr fontId="22"/>
  </si>
  <si>
    <t>夜間勤務等看護（Ⅱ）</t>
    <phoneticPr fontId="22"/>
  </si>
  <si>
    <t>夜間勤務等看護（Ⅲ）</t>
    <phoneticPr fontId="22"/>
  </si>
  <si>
    <t>夜間勤務等看護（Ⅳ）</t>
    <phoneticPr fontId="22"/>
  </si>
  <si>
    <t>若年性認知症利用者受入加算</t>
    <rPh sb="0" eb="2">
      <t>ジャクネン</t>
    </rPh>
    <rPh sb="2" eb="3">
      <t>セイ</t>
    </rPh>
    <rPh sb="3" eb="6">
      <t>ニンチショウ</t>
    </rPh>
    <rPh sb="6" eb="9">
      <t>リヨウシャ</t>
    </rPh>
    <rPh sb="9" eb="11">
      <t>ウケイレ</t>
    </rPh>
    <rPh sb="11" eb="13">
      <t>カサン</t>
    </rPh>
    <phoneticPr fontId="22"/>
  </si>
  <si>
    <t>実施</t>
    <rPh sb="0" eb="2">
      <t>ジッシ</t>
    </rPh>
    <phoneticPr fontId="22"/>
  </si>
  <si>
    <t>再入所時栄養連携加算</t>
    <rPh sb="0" eb="3">
      <t>サイニュウショ</t>
    </rPh>
    <rPh sb="3" eb="4">
      <t>ジ</t>
    </rPh>
    <rPh sb="4" eb="6">
      <t>エイヨウ</t>
    </rPh>
    <rPh sb="6" eb="8">
      <t>レンケイ</t>
    </rPh>
    <rPh sb="8" eb="10">
      <t>カサン</t>
    </rPh>
    <phoneticPr fontId="22"/>
  </si>
  <si>
    <t>退所時情報提供加算（Ⅰ）</t>
    <rPh sb="0" eb="3">
      <t>タイショジ</t>
    </rPh>
    <rPh sb="3" eb="5">
      <t>ジョウホウ</t>
    </rPh>
    <rPh sb="5" eb="7">
      <t>テイキョウ</t>
    </rPh>
    <rPh sb="7" eb="9">
      <t>カサン</t>
    </rPh>
    <phoneticPr fontId="22"/>
  </si>
  <si>
    <t>満たす</t>
    <rPh sb="0" eb="1">
      <t>ミ</t>
    </rPh>
    <phoneticPr fontId="22"/>
  </si>
  <si>
    <t>診療状況を示す文書(別紙様式２及び別紙様式13)</t>
    <rPh sb="0" eb="2">
      <t>シンリョウ</t>
    </rPh>
    <rPh sb="2" eb="4">
      <t>ジョウキョウ</t>
    </rPh>
    <rPh sb="5" eb="6">
      <t>シメ</t>
    </rPh>
    <rPh sb="7" eb="9">
      <t>ブンショ</t>
    </rPh>
    <rPh sb="10" eb="12">
      <t>ベッシ</t>
    </rPh>
    <rPh sb="12" eb="14">
      <t>ヨウシキ</t>
    </rPh>
    <rPh sb="15" eb="16">
      <t>オヨ</t>
    </rPh>
    <rPh sb="17" eb="19">
      <t>ベッシ</t>
    </rPh>
    <rPh sb="19" eb="21">
      <t>ヨウシキ</t>
    </rPh>
    <phoneticPr fontId="22"/>
  </si>
  <si>
    <t>退所時情報提供加算(Ⅱ)</t>
    <rPh sb="0" eb="2">
      <t>タイショ</t>
    </rPh>
    <rPh sb="2" eb="3">
      <t>ジ</t>
    </rPh>
    <rPh sb="3" eb="5">
      <t>ジョウホウ</t>
    </rPh>
    <rPh sb="5" eb="7">
      <t>テイキョウ</t>
    </rPh>
    <rPh sb="7" eb="9">
      <t>カサン</t>
    </rPh>
    <phoneticPr fontId="22"/>
  </si>
  <si>
    <t>診療状況を示す文書(別紙様式13)</t>
    <rPh sb="0" eb="2">
      <t>シンリョウ</t>
    </rPh>
    <rPh sb="2" eb="4">
      <t>ジョウキョウ</t>
    </rPh>
    <rPh sb="5" eb="6">
      <t>シメ</t>
    </rPh>
    <rPh sb="7" eb="9">
      <t>ブンショ</t>
    </rPh>
    <rPh sb="10" eb="12">
      <t>ベッシ</t>
    </rPh>
    <rPh sb="12" eb="14">
      <t>ヨウシキ</t>
    </rPh>
    <phoneticPr fontId="22"/>
  </si>
  <si>
    <t>退所前連携加算</t>
    <rPh sb="0" eb="2">
      <t>タイショ</t>
    </rPh>
    <rPh sb="2" eb="3">
      <t>マエ</t>
    </rPh>
    <rPh sb="3" eb="5">
      <t>レンケイ</t>
    </rPh>
    <rPh sb="5" eb="7">
      <t>カサン</t>
    </rPh>
    <phoneticPr fontId="22"/>
  </si>
  <si>
    <t>相談記録</t>
    <rPh sb="0" eb="2">
      <t>ソウダン</t>
    </rPh>
    <rPh sb="2" eb="4">
      <t>キロク</t>
    </rPh>
    <phoneticPr fontId="22"/>
  </si>
  <si>
    <t>訪問看護指示加算</t>
    <rPh sb="0" eb="2">
      <t>ホウモン</t>
    </rPh>
    <rPh sb="2" eb="4">
      <t>カンゴ</t>
    </rPh>
    <rPh sb="4" eb="6">
      <t>シジ</t>
    </rPh>
    <rPh sb="6" eb="8">
      <t>カサン</t>
    </rPh>
    <phoneticPr fontId="22"/>
  </si>
  <si>
    <t>交付</t>
    <rPh sb="0" eb="2">
      <t>コウフ</t>
    </rPh>
    <phoneticPr fontId="22"/>
  </si>
  <si>
    <t>訪問看護指示書</t>
    <rPh sb="0" eb="2">
      <t>ホウモン</t>
    </rPh>
    <rPh sb="2" eb="4">
      <t>カンゴ</t>
    </rPh>
    <rPh sb="4" eb="7">
      <t>シジショ</t>
    </rPh>
    <phoneticPr fontId="22"/>
  </si>
  <si>
    <t>あり</t>
    <phoneticPr fontId="22"/>
  </si>
  <si>
    <t>診療録等</t>
    <rPh sb="0" eb="3">
      <t>シンリョウロク</t>
    </rPh>
    <rPh sb="3" eb="4">
      <t>トウ</t>
    </rPh>
    <phoneticPr fontId="22"/>
  </si>
  <si>
    <t>経口移行加算</t>
    <rPh sb="0" eb="2">
      <t>ケイコウ</t>
    </rPh>
    <rPh sb="2" eb="4">
      <t>イコウ</t>
    </rPh>
    <rPh sb="4" eb="6">
      <t>カサン</t>
    </rPh>
    <phoneticPr fontId="22"/>
  </si>
  <si>
    <t>経口移行計画（参考様式）</t>
    <rPh sb="0" eb="2">
      <t>ケイコウ</t>
    </rPh>
    <rPh sb="2" eb="4">
      <t>イコウ</t>
    </rPh>
    <rPh sb="4" eb="6">
      <t>ケイカク</t>
    </rPh>
    <rPh sb="7" eb="9">
      <t>サンコウ</t>
    </rPh>
    <rPh sb="9" eb="11">
      <t>ヨウシキ</t>
    </rPh>
    <phoneticPr fontId="22"/>
  </si>
  <si>
    <t>経口維持加算（Ⅰ）</t>
    <rPh sb="0" eb="2">
      <t>ケイコウ</t>
    </rPh>
    <rPh sb="2" eb="4">
      <t>イジ</t>
    </rPh>
    <rPh sb="4" eb="6">
      <t>カサン</t>
    </rPh>
    <phoneticPr fontId="22"/>
  </si>
  <si>
    <t>経口維持計画（参考様式）</t>
    <rPh sb="0" eb="2">
      <t>ケイコウ</t>
    </rPh>
    <rPh sb="2" eb="4">
      <t>イジ</t>
    </rPh>
    <rPh sb="4" eb="6">
      <t>ケイカク</t>
    </rPh>
    <rPh sb="7" eb="9">
      <t>サンコウ</t>
    </rPh>
    <rPh sb="9" eb="11">
      <t>ヨウシキ</t>
    </rPh>
    <phoneticPr fontId="22"/>
  </si>
  <si>
    <t>経口維持加算（Ⅱ）</t>
    <rPh sb="0" eb="2">
      <t>ケイコウ</t>
    </rPh>
    <rPh sb="2" eb="4">
      <t>イジ</t>
    </rPh>
    <rPh sb="4" eb="6">
      <t>カサン</t>
    </rPh>
    <phoneticPr fontId="22"/>
  </si>
  <si>
    <t>口腔衛生管理加算（Ⅰ）</t>
    <rPh sb="0" eb="2">
      <t>コウクウ</t>
    </rPh>
    <rPh sb="2" eb="4">
      <t>エイセイ</t>
    </rPh>
    <rPh sb="4" eb="6">
      <t>カンリ</t>
    </rPh>
    <rPh sb="6" eb="8">
      <t>カサン</t>
    </rPh>
    <phoneticPr fontId="22"/>
  </si>
  <si>
    <t>実施記録</t>
    <rPh sb="0" eb="2">
      <t>ジッシ</t>
    </rPh>
    <rPh sb="2" eb="4">
      <t>キロク</t>
    </rPh>
    <phoneticPr fontId="22"/>
  </si>
  <si>
    <t>口腔衛生管理加算（Ⅱ）</t>
    <rPh sb="0" eb="2">
      <t>コウクウ</t>
    </rPh>
    <rPh sb="2" eb="4">
      <t>エイセイ</t>
    </rPh>
    <rPh sb="4" eb="6">
      <t>カンリ</t>
    </rPh>
    <rPh sb="6" eb="8">
      <t>カサン</t>
    </rPh>
    <phoneticPr fontId="22"/>
  </si>
  <si>
    <t>療養食加算</t>
    <rPh sb="0" eb="3">
      <t>リョウヨウショク</t>
    </rPh>
    <rPh sb="3" eb="5">
      <t>カサン</t>
    </rPh>
    <phoneticPr fontId="22"/>
  </si>
  <si>
    <t>療養食献立表</t>
    <rPh sb="0" eb="3">
      <t>リョウヨウショク</t>
    </rPh>
    <rPh sb="3" eb="6">
      <t>コンダテヒョウ</t>
    </rPh>
    <phoneticPr fontId="22"/>
  </si>
  <si>
    <t>在宅復帰支援機能加算</t>
    <rPh sb="0" eb="2">
      <t>ザイタク</t>
    </rPh>
    <rPh sb="2" eb="4">
      <t>フッキ</t>
    </rPh>
    <rPh sb="4" eb="6">
      <t>シエン</t>
    </rPh>
    <rPh sb="6" eb="8">
      <t>キノウ</t>
    </rPh>
    <rPh sb="8" eb="10">
      <t>カサン</t>
    </rPh>
    <phoneticPr fontId="22"/>
  </si>
  <si>
    <t>介護状況を示す文書</t>
    <rPh sb="0" eb="2">
      <t>カイゴ</t>
    </rPh>
    <rPh sb="2" eb="4">
      <t>ジョウキョウ</t>
    </rPh>
    <rPh sb="5" eb="6">
      <t>シメ</t>
    </rPh>
    <rPh sb="7" eb="9">
      <t>ブンショ</t>
    </rPh>
    <phoneticPr fontId="22"/>
  </si>
  <si>
    <t>認知症専門ケア加算（Ⅰ）</t>
    <rPh sb="0" eb="3">
      <t>ニンチショウ</t>
    </rPh>
    <rPh sb="3" eb="5">
      <t>センモン</t>
    </rPh>
    <rPh sb="7" eb="9">
      <t>カサン</t>
    </rPh>
    <phoneticPr fontId="22"/>
  </si>
  <si>
    <t>認知症専門ケア加算（Ⅱ）</t>
    <rPh sb="0" eb="3">
      <t>ニンチショウ</t>
    </rPh>
    <rPh sb="3" eb="5">
      <t>センモン</t>
    </rPh>
    <rPh sb="7" eb="9">
      <t>カサン</t>
    </rPh>
    <phoneticPr fontId="22"/>
  </si>
  <si>
    <t>認知症チームケア推進加算（Ⅰ）</t>
    <rPh sb="0" eb="3">
      <t>ニンチショウ</t>
    </rPh>
    <rPh sb="8" eb="12">
      <t>スイシンカサン</t>
    </rPh>
    <phoneticPr fontId="22"/>
  </si>
  <si>
    <t>「認知症チームケア推進加算・ワークシート」等</t>
    <phoneticPr fontId="22"/>
  </si>
  <si>
    <t>「認知症チームケア推進加算・ワークシート」、介護記録等</t>
    <rPh sb="22" eb="26">
      <t>カイゴキロク</t>
    </rPh>
    <phoneticPr fontId="24"/>
  </si>
  <si>
    <t>認知症チームケア推進加算（Ⅱ）</t>
    <rPh sb="0" eb="3">
      <t>ニンチショウ</t>
    </rPh>
    <rPh sb="8" eb="12">
      <t>スイシンカサン</t>
    </rPh>
    <phoneticPr fontId="2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</si>
  <si>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2"/>
  </si>
  <si>
    <t>重度認知症疾患療養体制加算（Ⅰ）</t>
    <rPh sb="0" eb="2">
      <t>ジュウド</t>
    </rPh>
    <rPh sb="2" eb="5">
      <t>ニンチショウ</t>
    </rPh>
    <rPh sb="5" eb="7">
      <t>シッカン</t>
    </rPh>
    <rPh sb="7" eb="9">
      <t>リョウヨウ</t>
    </rPh>
    <rPh sb="9" eb="11">
      <t>タイセイ</t>
    </rPh>
    <rPh sb="11" eb="13">
      <t>カサン</t>
    </rPh>
    <phoneticPr fontId="22"/>
  </si>
  <si>
    <t>重度認知症疾患療養体制加算（Ⅱ）</t>
    <rPh sb="0" eb="2">
      <t>ジュウド</t>
    </rPh>
    <rPh sb="2" eb="5">
      <t>ニンチショウ</t>
    </rPh>
    <rPh sb="5" eb="7">
      <t>シッカン</t>
    </rPh>
    <rPh sb="7" eb="9">
      <t>リョウヨウ</t>
    </rPh>
    <rPh sb="9" eb="11">
      <t>タイセイ</t>
    </rPh>
    <rPh sb="11" eb="13">
      <t>カサン</t>
    </rPh>
    <phoneticPr fontId="22"/>
  </si>
  <si>
    <t>排せつ支援加算（Ⅰ）</t>
    <rPh sb="0" eb="1">
      <t>ハイ</t>
    </rPh>
    <rPh sb="3" eb="5">
      <t>シエン</t>
    </rPh>
    <rPh sb="5" eb="7">
      <t>カサン</t>
    </rPh>
    <phoneticPr fontId="22"/>
  </si>
  <si>
    <t>排せつ支援加算（Ⅱ）</t>
    <rPh sb="0" eb="1">
      <t>ハイ</t>
    </rPh>
    <rPh sb="3" eb="5">
      <t>シエン</t>
    </rPh>
    <rPh sb="5" eb="7">
      <t>カサン</t>
    </rPh>
    <phoneticPr fontId="22"/>
  </si>
  <si>
    <t>排せつ支援加算（Ⅲ）</t>
    <rPh sb="0" eb="1">
      <t>ハイ</t>
    </rPh>
    <rPh sb="3" eb="5">
      <t>シエン</t>
    </rPh>
    <rPh sb="5" eb="7">
      <t>カサン</t>
    </rPh>
    <phoneticPr fontId="22"/>
  </si>
  <si>
    <t>自立支援促進加算</t>
    <phoneticPr fontId="22"/>
  </si>
  <si>
    <t>科学的介護推進体制加算（Ⅰ）</t>
    <phoneticPr fontId="22"/>
  </si>
  <si>
    <t>科学的介護推進体制加算（Ⅱ）</t>
    <phoneticPr fontId="22"/>
  </si>
  <si>
    <t>安全対策体制加算</t>
    <rPh sb="0" eb="2">
      <t>アンゼン</t>
    </rPh>
    <rPh sb="2" eb="4">
      <t>タイサク</t>
    </rPh>
    <rPh sb="4" eb="6">
      <t>タイセイ</t>
    </rPh>
    <rPh sb="6" eb="8">
      <t>カサン</t>
    </rPh>
    <phoneticPr fontId="22"/>
  </si>
  <si>
    <t>高齢者施設等感染対策向上加算（Ⅰ）</t>
    <rPh sb="0" eb="3">
      <t>コウレイシャ</t>
    </rPh>
    <rPh sb="3" eb="5">
      <t>シセツ</t>
    </rPh>
    <rPh sb="5" eb="6">
      <t>トウ</t>
    </rPh>
    <rPh sb="6" eb="10">
      <t>カンセンタイサク</t>
    </rPh>
    <rPh sb="10" eb="12">
      <t>コウジョウ</t>
    </rPh>
    <rPh sb="12" eb="14">
      <t>カサン</t>
    </rPh>
    <phoneticPr fontId="24"/>
  </si>
  <si>
    <t>高齢者施設等感染対策向上加算（Ⅱ）</t>
    <rPh sb="0" eb="3">
      <t>コウレイシャ</t>
    </rPh>
    <rPh sb="3" eb="5">
      <t>シセツ</t>
    </rPh>
    <rPh sb="5" eb="6">
      <t>トウ</t>
    </rPh>
    <rPh sb="6" eb="10">
      <t>カンセンタイサク</t>
    </rPh>
    <rPh sb="10" eb="12">
      <t>コウジョウ</t>
    </rPh>
    <rPh sb="12" eb="14">
      <t>カサン</t>
    </rPh>
    <phoneticPr fontId="24"/>
  </si>
  <si>
    <t>新興感染症等施設療養費</t>
    <rPh sb="0" eb="2">
      <t>シンコウ</t>
    </rPh>
    <rPh sb="2" eb="6">
      <t>カンセンショウトウ</t>
    </rPh>
    <rPh sb="6" eb="11">
      <t>シセツリョウヨウヒ</t>
    </rPh>
    <phoneticPr fontId="24"/>
  </si>
  <si>
    <t xml:space="preserve">生産性向上推進体制加算（Ⅰ）
</t>
    <rPh sb="0" eb="3">
      <t>セイサンセイ</t>
    </rPh>
    <rPh sb="3" eb="5">
      <t>コウジョウ</t>
    </rPh>
    <rPh sb="5" eb="7">
      <t>スイシン</t>
    </rPh>
    <rPh sb="7" eb="9">
      <t>タイセイ</t>
    </rPh>
    <rPh sb="9" eb="11">
      <t>カサン</t>
    </rPh>
    <phoneticPr fontId="24"/>
  </si>
  <si>
    <t>（別紙１）生産性向上推進体制加算に関する取組の実績報告書（毎年度報告）</t>
    <rPh sb="1" eb="3">
      <t>ベッシ</t>
    </rPh>
    <rPh sb="29" eb="32">
      <t>マイネンド</t>
    </rPh>
    <rPh sb="32" eb="34">
      <t>ホウコク</t>
    </rPh>
    <phoneticPr fontId="24"/>
  </si>
  <si>
    <t xml:space="preserve">生産性向上推進体制加算（Ⅱ）
</t>
    <rPh sb="0" eb="3">
      <t>セイサンセイ</t>
    </rPh>
    <rPh sb="3" eb="5">
      <t>コウジョウ</t>
    </rPh>
    <rPh sb="5" eb="7">
      <t>スイシン</t>
    </rPh>
    <rPh sb="7" eb="9">
      <t>タイセイ</t>
    </rPh>
    <rPh sb="9" eb="11">
      <t>カサン</t>
    </rPh>
    <phoneticPr fontId="24"/>
  </si>
  <si>
    <t>介護職員等処遇改善加算（Ⅰ）</t>
    <rPh sb="0" eb="2">
      <t>カイゴ</t>
    </rPh>
    <rPh sb="2" eb="4">
      <t>ショクイン</t>
    </rPh>
    <rPh sb="4" eb="5">
      <t>トウ</t>
    </rPh>
    <rPh sb="5" eb="7">
      <t>ショグウ</t>
    </rPh>
    <rPh sb="7" eb="9">
      <t>カイゼン</t>
    </rPh>
    <rPh sb="9" eb="11">
      <t>カサン</t>
    </rPh>
    <phoneticPr fontId="24"/>
  </si>
  <si>
    <t>あり</t>
    <phoneticPr fontId="24"/>
  </si>
  <si>
    <t>介護職員処遇改善計画書</t>
    <rPh sb="0" eb="2">
      <t>カイゴ</t>
    </rPh>
    <rPh sb="2" eb="4">
      <t>ショクイン</t>
    </rPh>
    <rPh sb="4" eb="6">
      <t>ショグウ</t>
    </rPh>
    <rPh sb="6" eb="8">
      <t>カイゼン</t>
    </rPh>
    <rPh sb="8" eb="11">
      <t>ケイカクショ</t>
    </rPh>
    <phoneticPr fontId="24"/>
  </si>
  <si>
    <t>実績報告書</t>
    <rPh sb="0" eb="2">
      <t>ジッセキ</t>
    </rPh>
    <rPh sb="2" eb="5">
      <t>ホウコクショ</t>
    </rPh>
    <phoneticPr fontId="24"/>
  </si>
  <si>
    <t>なし</t>
    <phoneticPr fontId="24"/>
  </si>
  <si>
    <t>適正に納付</t>
    <rPh sb="0" eb="2">
      <t>テキセイ</t>
    </rPh>
    <rPh sb="3" eb="5">
      <t>ノウフ</t>
    </rPh>
    <phoneticPr fontId="24"/>
  </si>
  <si>
    <t>研修計画書</t>
    <rPh sb="0" eb="2">
      <t>ケンシュウ</t>
    </rPh>
    <rPh sb="2" eb="4">
      <t>ケイカク</t>
    </rPh>
    <rPh sb="4" eb="5">
      <t>ショ</t>
    </rPh>
    <phoneticPr fontId="24"/>
  </si>
  <si>
    <t>算定あり</t>
    <rPh sb="0" eb="2">
      <t>サンテイ</t>
    </rPh>
    <phoneticPr fontId="24"/>
  </si>
  <si>
    <t>介護職員等処遇改善加算（Ⅱ）</t>
    <rPh sb="0" eb="2">
      <t>カイゴ</t>
    </rPh>
    <rPh sb="2" eb="4">
      <t>ショクイン</t>
    </rPh>
    <rPh sb="4" eb="5">
      <t>トウ</t>
    </rPh>
    <rPh sb="5" eb="7">
      <t>ショグウ</t>
    </rPh>
    <rPh sb="7" eb="9">
      <t>カイゼン</t>
    </rPh>
    <rPh sb="9" eb="11">
      <t>カサン</t>
    </rPh>
    <phoneticPr fontId="24"/>
  </si>
  <si>
    <t>介護職員等処遇改善加算（Ⅲ）</t>
    <rPh sb="0" eb="2">
      <t>カイゴ</t>
    </rPh>
    <rPh sb="2" eb="4">
      <t>ショクイン</t>
    </rPh>
    <rPh sb="4" eb="5">
      <t>トウ</t>
    </rPh>
    <rPh sb="5" eb="7">
      <t>ショグウ</t>
    </rPh>
    <rPh sb="7" eb="9">
      <t>カイゼン</t>
    </rPh>
    <rPh sb="9" eb="11">
      <t>カサン</t>
    </rPh>
    <phoneticPr fontId="24"/>
  </si>
  <si>
    <t>介護職員等処遇改善加算（Ⅳ）</t>
    <rPh sb="0" eb="2">
      <t>カイゴ</t>
    </rPh>
    <rPh sb="2" eb="4">
      <t>ショクイン</t>
    </rPh>
    <rPh sb="4" eb="5">
      <t>トウ</t>
    </rPh>
    <rPh sb="5" eb="7">
      <t>ショグウ</t>
    </rPh>
    <rPh sb="7" eb="9">
      <t>カイゼン</t>
    </rPh>
    <rPh sb="9" eb="11">
      <t>カサン</t>
    </rPh>
    <phoneticPr fontId="24"/>
  </si>
  <si>
    <t>介護職員等処遇改善加算（Ⅴ）(1)</t>
    <rPh sb="0" eb="2">
      <t>カイゴ</t>
    </rPh>
    <rPh sb="2" eb="4">
      <t>ショクイン</t>
    </rPh>
    <rPh sb="4" eb="5">
      <t>トウ</t>
    </rPh>
    <rPh sb="5" eb="7">
      <t>ショグウ</t>
    </rPh>
    <rPh sb="7" eb="9">
      <t>カイゼン</t>
    </rPh>
    <rPh sb="9" eb="11">
      <t>カサン</t>
    </rPh>
    <phoneticPr fontId="24"/>
  </si>
  <si>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4"/>
  </si>
  <si>
    <t>介護職員等処遇改善加算（Ⅴ）(2)</t>
    <rPh sb="0" eb="2">
      <t>カイゴ</t>
    </rPh>
    <rPh sb="2" eb="4">
      <t>ショクイン</t>
    </rPh>
    <rPh sb="4" eb="5">
      <t>トウ</t>
    </rPh>
    <rPh sb="5" eb="7">
      <t>ショグウ</t>
    </rPh>
    <rPh sb="7" eb="9">
      <t>カイゼン</t>
    </rPh>
    <rPh sb="9" eb="11">
      <t>カサン</t>
    </rPh>
    <phoneticPr fontId="24"/>
  </si>
  <si>
    <t>介護職員等処遇改善加算（Ⅴ）(3)</t>
    <rPh sb="0" eb="2">
      <t>カイゴ</t>
    </rPh>
    <rPh sb="2" eb="4">
      <t>ショクイン</t>
    </rPh>
    <rPh sb="4" eb="5">
      <t>トウ</t>
    </rPh>
    <rPh sb="5" eb="7">
      <t>ショグウ</t>
    </rPh>
    <rPh sb="7" eb="9">
      <t>カイゼン</t>
    </rPh>
    <rPh sb="9" eb="11">
      <t>カサン</t>
    </rPh>
    <phoneticPr fontId="24"/>
  </si>
  <si>
    <t>介護職員等処遇改善加算（Ⅴ）(4)</t>
    <rPh sb="0" eb="2">
      <t>カイゴ</t>
    </rPh>
    <rPh sb="2" eb="4">
      <t>ショクイン</t>
    </rPh>
    <rPh sb="4" eb="5">
      <t>トウ</t>
    </rPh>
    <rPh sb="5" eb="7">
      <t>ショグウ</t>
    </rPh>
    <rPh sb="7" eb="9">
      <t>カイゼン</t>
    </rPh>
    <rPh sb="9" eb="11">
      <t>カサン</t>
    </rPh>
    <phoneticPr fontId="24"/>
  </si>
  <si>
    <t>介護職員等処遇改善加算（Ⅴ）(5)</t>
    <rPh sb="0" eb="2">
      <t>カイゴ</t>
    </rPh>
    <rPh sb="2" eb="4">
      <t>ショクイン</t>
    </rPh>
    <rPh sb="4" eb="5">
      <t>トウ</t>
    </rPh>
    <rPh sb="5" eb="7">
      <t>ショグウ</t>
    </rPh>
    <rPh sb="7" eb="9">
      <t>カイゼン</t>
    </rPh>
    <rPh sb="9" eb="11">
      <t>カサン</t>
    </rPh>
    <phoneticPr fontId="24"/>
  </si>
  <si>
    <t>介護職員等処遇改善加算（Ⅴ）(6)</t>
    <rPh sb="0" eb="2">
      <t>カイゴ</t>
    </rPh>
    <rPh sb="2" eb="4">
      <t>ショクイン</t>
    </rPh>
    <rPh sb="4" eb="5">
      <t>トウ</t>
    </rPh>
    <rPh sb="5" eb="7">
      <t>ショグウ</t>
    </rPh>
    <rPh sb="7" eb="9">
      <t>カイゼン</t>
    </rPh>
    <rPh sb="9" eb="11">
      <t>カサン</t>
    </rPh>
    <phoneticPr fontId="24"/>
  </si>
  <si>
    <t>介護職員等処遇改善加算（Ⅴ）(7)</t>
    <rPh sb="0" eb="2">
      <t>カイゴ</t>
    </rPh>
    <rPh sb="2" eb="4">
      <t>ショクイン</t>
    </rPh>
    <rPh sb="4" eb="5">
      <t>トウ</t>
    </rPh>
    <rPh sb="5" eb="7">
      <t>ショグウ</t>
    </rPh>
    <rPh sb="7" eb="9">
      <t>カイゼン</t>
    </rPh>
    <rPh sb="9" eb="11">
      <t>カサン</t>
    </rPh>
    <phoneticPr fontId="24"/>
  </si>
  <si>
    <t>介護職員等処遇改善加算（Ⅴ）(8)</t>
    <rPh sb="0" eb="2">
      <t>カイゴ</t>
    </rPh>
    <rPh sb="2" eb="4">
      <t>ショクイン</t>
    </rPh>
    <rPh sb="4" eb="5">
      <t>トウ</t>
    </rPh>
    <rPh sb="5" eb="7">
      <t>ショグウ</t>
    </rPh>
    <rPh sb="7" eb="9">
      <t>カイゼン</t>
    </rPh>
    <rPh sb="9" eb="11">
      <t>カサン</t>
    </rPh>
    <phoneticPr fontId="24"/>
  </si>
  <si>
    <t>介護職員等処遇改善加算（Ⅴ）(9)</t>
    <rPh sb="0" eb="2">
      <t>カイゴ</t>
    </rPh>
    <rPh sb="2" eb="4">
      <t>ショクイン</t>
    </rPh>
    <rPh sb="4" eb="5">
      <t>トウ</t>
    </rPh>
    <rPh sb="5" eb="7">
      <t>ショグウ</t>
    </rPh>
    <rPh sb="7" eb="9">
      <t>カイゼン</t>
    </rPh>
    <rPh sb="9" eb="11">
      <t>カサン</t>
    </rPh>
    <phoneticPr fontId="24"/>
  </si>
  <si>
    <t>介護職員等処遇改善加算（Ⅴ）(10)</t>
    <rPh sb="0" eb="2">
      <t>カイゴ</t>
    </rPh>
    <rPh sb="2" eb="4">
      <t>ショクイン</t>
    </rPh>
    <rPh sb="4" eb="5">
      <t>トウ</t>
    </rPh>
    <rPh sb="5" eb="7">
      <t>ショグウ</t>
    </rPh>
    <rPh sb="7" eb="9">
      <t>カイゼン</t>
    </rPh>
    <rPh sb="9" eb="11">
      <t>カサン</t>
    </rPh>
    <phoneticPr fontId="24"/>
  </si>
  <si>
    <t>介護職員等処遇改善加算（Ⅴ）(11)</t>
    <rPh sb="0" eb="2">
      <t>カイゴ</t>
    </rPh>
    <rPh sb="2" eb="4">
      <t>ショクイン</t>
    </rPh>
    <rPh sb="4" eb="5">
      <t>トウ</t>
    </rPh>
    <rPh sb="5" eb="7">
      <t>ショグウ</t>
    </rPh>
    <rPh sb="7" eb="9">
      <t>カイゼン</t>
    </rPh>
    <rPh sb="9" eb="11">
      <t>カサン</t>
    </rPh>
    <phoneticPr fontId="24"/>
  </si>
  <si>
    <t>介護職員等処遇改善加算（Ⅴ）(12)</t>
    <rPh sb="0" eb="2">
      <t>カイゴ</t>
    </rPh>
    <rPh sb="2" eb="4">
      <t>ショクイン</t>
    </rPh>
    <rPh sb="4" eb="5">
      <t>トウ</t>
    </rPh>
    <rPh sb="5" eb="7">
      <t>ショグウ</t>
    </rPh>
    <rPh sb="7" eb="9">
      <t>カイゼン</t>
    </rPh>
    <rPh sb="9" eb="11">
      <t>カサン</t>
    </rPh>
    <phoneticPr fontId="24"/>
  </si>
  <si>
    <t>介護職員等処遇改善加算（Ⅴ）(13)</t>
    <rPh sb="0" eb="2">
      <t>カイゴ</t>
    </rPh>
    <rPh sb="2" eb="4">
      <t>ショクイン</t>
    </rPh>
    <rPh sb="4" eb="5">
      <t>トウ</t>
    </rPh>
    <rPh sb="5" eb="7">
      <t>ショグウ</t>
    </rPh>
    <rPh sb="7" eb="9">
      <t>カイゼン</t>
    </rPh>
    <rPh sb="9" eb="11">
      <t>カサン</t>
    </rPh>
    <phoneticPr fontId="24"/>
  </si>
  <si>
    <t>介護職員等処遇改善加算（Ⅴ）(14)</t>
    <rPh sb="0" eb="2">
      <t>カイゴ</t>
    </rPh>
    <rPh sb="2" eb="4">
      <t>ショクイン</t>
    </rPh>
    <rPh sb="4" eb="5">
      <t>トウ</t>
    </rPh>
    <rPh sb="5" eb="7">
      <t>ショグウ</t>
    </rPh>
    <rPh sb="7" eb="9">
      <t>カイゼン</t>
    </rPh>
    <rPh sb="9" eb="11">
      <t>カサン</t>
    </rPh>
    <phoneticPr fontId="24"/>
  </si>
  <si>
    <t>未配置</t>
    <phoneticPr fontId="24"/>
  </si>
  <si>
    <t>未実施</t>
    <phoneticPr fontId="24"/>
  </si>
  <si>
    <t>事業所名：</t>
    <rPh sb="0" eb="3">
      <t>ジギョウショ</t>
    </rPh>
    <rPh sb="3" eb="4">
      <t>ナ</t>
    </rPh>
    <phoneticPr fontId="22"/>
  </si>
  <si>
    <t>〔　　　　　　　　　〕</t>
    <phoneticPr fontId="22"/>
  </si>
  <si>
    <t>所轄庁
確認欄</t>
    <rPh sb="0" eb="3">
      <t>ショカツチョウ</t>
    </rPh>
    <rPh sb="4" eb="6">
      <t>カクニン</t>
    </rPh>
    <rPh sb="6" eb="7">
      <t>ラン</t>
    </rPh>
    <phoneticPr fontId="22"/>
  </si>
  <si>
    <t>令6.10.9
指導員:</t>
    <phoneticPr fontId="22"/>
  </si>
  <si>
    <t>■</t>
    <phoneticPr fontId="22"/>
  </si>
  <si>
    <t>×</t>
    <phoneticPr fontId="22"/>
  </si>
  <si>
    <t>○</t>
    <phoneticPr fontId="22"/>
  </si>
  <si>
    <t>△</t>
    <phoneticPr fontId="22"/>
  </si>
  <si>
    <t>非該当</t>
    <rPh sb="0" eb="1">
      <t>ヒ</t>
    </rPh>
    <rPh sb="1" eb="3">
      <t>ガイトウ</t>
    </rPh>
    <phoneticPr fontId="22"/>
  </si>
  <si>
    <t>他</t>
    <rPh sb="0" eb="1">
      <t>ホカ</t>
    </rPh>
    <phoneticPr fontId="22"/>
  </si>
  <si>
    <r>
      <t>点検結果</t>
    </r>
    <r>
      <rPr>
        <sz val="8"/>
        <rFont val="ＭＳ ゴシック"/>
        <family val="3"/>
        <charset val="128"/>
      </rPr>
      <t xml:space="preserve">
(■×で示す)</t>
    </r>
    <rPh sb="0" eb="2">
      <t>テンケン</t>
    </rPh>
    <rPh sb="2" eb="4">
      <t>ケッカ</t>
    </rPh>
    <rPh sb="9" eb="10">
      <t>シメ</t>
    </rPh>
    <phoneticPr fontId="22"/>
  </si>
  <si>
    <r>
      <t>備考</t>
    </r>
    <r>
      <rPr>
        <sz val="8"/>
        <rFont val="ＭＳ Ｐゴシック"/>
        <family val="3"/>
        <charset val="128"/>
      </rPr>
      <t xml:space="preserve">
（不備の場合の改善方法など）</t>
    </r>
    <rPh sb="0" eb="2">
      <t>ビコウ</t>
    </rPh>
    <rPh sb="4" eb="6">
      <t>フビ</t>
    </rPh>
    <rPh sb="7" eb="9">
      <t>バアイ</t>
    </rPh>
    <phoneticPr fontId="22"/>
  </si>
  <si>
    <t>評価</t>
    <rPh sb="0" eb="2">
      <t>ヒョウカ</t>
    </rPh>
    <phoneticPr fontId="22"/>
  </si>
  <si>
    <t>発見した事実等</t>
    <phoneticPr fontId="22"/>
  </si>
  <si>
    <t>調査対象選定</t>
    <rPh sb="0" eb="6">
      <t>チョウサタイショウセンテイ</t>
    </rPh>
    <phoneticPr fontId="22"/>
  </si>
  <si>
    <t>点検項目</t>
    <rPh sb="0" eb="2">
      <t>テンケン</t>
    </rPh>
    <rPh sb="2" eb="4">
      <t>コウモク</t>
    </rPh>
    <phoneticPr fontId="22"/>
  </si>
  <si>
    <t>点検事項</t>
    <rPh sb="0" eb="2">
      <t>テンケン</t>
    </rPh>
    <rPh sb="2" eb="4">
      <t>ジコウ</t>
    </rPh>
    <phoneticPr fontId="22"/>
  </si>
  <si>
    <t>栄養管理に係る減算</t>
    <rPh sb="5" eb="6">
      <t>カカ</t>
    </rPh>
    <phoneticPr fontId="22"/>
  </si>
  <si>
    <t>.</t>
  </si>
  <si>
    <t>.</t>
    <phoneticPr fontId="22"/>
  </si>
  <si>
    <t>療養環境減算（Ⅰ）</t>
  </si>
  <si>
    <t>療養環境減算（Ⅱ）</t>
  </si>
  <si>
    <t>夜間勤務等看護（Ⅰ）</t>
  </si>
  <si>
    <t>夜間勤務等看護（Ⅱ）</t>
  </si>
  <si>
    <t>夜間勤務等看護（Ⅲ）</t>
  </si>
  <si>
    <t>夜間勤務等看護（Ⅳ）</t>
  </si>
  <si>
    <t>自立支援促進加算</t>
  </si>
  <si>
    <t>科学的介護推進体制加算（Ⅰ）</t>
  </si>
  <si>
    <t>科学的介護推進体制加算（Ⅱ）</t>
  </si>
  <si>
    <t>調査対象</t>
    <rPh sb="0" eb="2">
      <t>チョウサ</t>
    </rPh>
    <rPh sb="2" eb="4">
      <t>タイショウ</t>
    </rPh>
    <phoneticPr fontId="22"/>
  </si>
  <si>
    <t>開始行</t>
    <rPh sb="0" eb="2">
      <t>カイシ</t>
    </rPh>
    <rPh sb="2" eb="3">
      <t>ギョウ</t>
    </rPh>
    <phoneticPr fontId="22"/>
  </si>
  <si>
    <t>終了行</t>
    <rPh sb="0" eb="2">
      <t>シュウリョウ</t>
    </rPh>
    <rPh sb="2" eb="3">
      <t>ギョウ</t>
    </rPh>
    <phoneticPr fontId="22"/>
  </si>
  <si>
    <t>【使用説明書】</t>
    <rPh sb="1" eb="3">
      <t>シヨウ</t>
    </rPh>
    <rPh sb="3" eb="6">
      <t>セツメイショ</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</si>
  <si>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</si>
  <si>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</si>
  <si>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</si>
  <si>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</si>
  <si>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</si>
  <si>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</si>
  <si>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t>
  </si>
  <si>
    <t xml:space="preserve">算定根拠等の関係書類の整備の有無
</t>
  </si>
  <si>
    <t xml:space="preserve">３日を限度に算定
</t>
  </si>
  <si>
    <t xml:space="preserve">同一の利用者について月に１回まで算定
</t>
  </si>
  <si>
    <t xml:space="preserve">看護職員が常勤換算法で４：１以上
ただし、入所者等の数を４で除した数（１未満の場合は１とし、端数切り上げ）から入所者等の数を６で除した数（端数切り上げ）を減じた数の範囲内で介護職員とすることも可
</t>
  </si>
  <si>
    <t xml:space="preserve">専任の精神保健福祉士又はこれに準ずる者及び理学療法士、作業療法士又は言語聴覚士がそれぞれ１名以上配置されており、各職種が共同してサービス提供
</t>
  </si>
  <si>
    <t xml:space="preserve">入所者等が全て認知症の者であり、届出の前３月において日常生活に支障を来すおそれがある等から介護を必要とする認知症の者（日常生活自立度ランクⅢ以上）の割合が５割以上
</t>
  </si>
  <si>
    <t xml:space="preserve">近隣の精神科病院と連携し、当該精神科病院が必要に応じ入所者等を入院させる体制及び当該精神科病院に勤務する医師の入所者等に対する診察を週４回以上実施する体制を確保
</t>
  </si>
  <si>
    <t xml:space="preserve">届出の前３月間において身体拘束廃止未実施減算を算定していない
</t>
  </si>
  <si>
    <t xml:space="preserve">看護職員が常勤換算法で４：１以上
</t>
  </si>
  <si>
    <t xml:space="preserve">専任の精神保健福祉士又はこれに準ずる者及び作業療法士がそれぞれ１名以上配置されており、各職種が共同してサービス提供
</t>
  </si>
  <si>
    <t xml:space="preserve">60㎡以上の床面積を有し、専用の器械及び器具を備えた生活機能回復訓練室を有している
</t>
  </si>
  <si>
    <t xml:space="preserve">次の（１）又は（２）に該当
</t>
  </si>
  <si>
    <t xml:space="preserve">（１） 介護職員の総数のうち介護福祉士の割合が１００分の８０以上
</t>
  </si>
  <si>
    <t xml:space="preserve">（２）介護職員総数のうち、勤続年数が１０以上の介護福祉士の割合が１００分の３５以上
</t>
  </si>
  <si>
    <t xml:space="preserve">提供するサービスの質の向上に資する取組を実施
</t>
  </si>
  <si>
    <t xml:space="preserve">定員、人員基準に適合
</t>
  </si>
  <si>
    <t xml:space="preserve">サービス提供体制強化加算（Ⅱ）及び（Ⅲ）を算定していない
</t>
  </si>
  <si>
    <t xml:space="preserve">介護職員の総数のうち介護福祉士の割合が１００分の６０以上
</t>
  </si>
  <si>
    <t xml:space="preserve">サービス提供体制強化加算（Ⅰ）及び（Ⅲ）を算定していない
</t>
  </si>
  <si>
    <t xml:space="preserve">次の（１）、（２）、（３）のいずれかに該当
</t>
  </si>
  <si>
    <t xml:space="preserve">（１）介護職員の総数のうち介護福祉士の割合が１００分の５０以上
</t>
  </si>
  <si>
    <t xml:space="preserve">（２）看護・介護職員の総数のうち常勤職員の割合が１００分の７５以上
</t>
  </si>
  <si>
    <t xml:space="preserve">（３）直接提供する職員の総数のうち勤続年数７年以上の職員の割合が１００分の３０以上
</t>
  </si>
  <si>
    <t xml:space="preserve">サービス提供体制強化加算（Ⅰ）及び（Ⅱ）を算定していない
</t>
  </si>
  <si>
    <t xml:space="preserve">①必要数の看護職員および介護職員を配置
②必要数の介護支援専門員を配置
→正看の比率（※）が20％未満
（※看護師の員数の看護職員の必要数に対する割合）　　
</t>
  </si>
  <si>
    <t xml:space="preserve">介護医療院基準に定める員数の医師、薬剤師、看護職員、介護職員、介護支援専門員を置いていない
</t>
  </si>
  <si>
    <t xml:space="preserve">看護職員の数が１以上
</t>
  </si>
  <si>
    <t xml:space="preserve">日中常時１名以上の介護又は看護職員の配置
</t>
  </si>
  <si>
    <t xml:space="preserve">ユニットごとに常勤のユニットリーダーの配置
</t>
  </si>
  <si>
    <t xml:space="preserve">虐待防止のための対策を検討する委員会の定期的な開催
</t>
  </si>
  <si>
    <t xml:space="preserve">虐待防止のための指針の整備
</t>
  </si>
  <si>
    <t xml:space="preserve">虐待防止のための研修の定期的な（年２回以上）実施
</t>
  </si>
  <si>
    <t xml:space="preserve">虐待防止のための措置を適切に実施するための担当者の配置
</t>
  </si>
  <si>
    <t xml:space="preserve">100床以上の場合、栄養士又は管理栄養士を1名以上配置
</t>
  </si>
  <si>
    <t xml:space="preserve">廊下幅1.8ｍ(両側に居室の場合2.7.ｍ)未満
</t>
  </si>
  <si>
    <t xml:space="preserve">療養室の床面積の合計を入所者定員で除した数が８以下
</t>
  </si>
  <si>
    <t xml:space="preserve">看護職員が15：１、２人以上配置
</t>
  </si>
  <si>
    <t xml:space="preserve">看護職員が20：１、２人以上配置
</t>
  </si>
  <si>
    <t xml:space="preserve">看護・介護職員が15：１、２人以上配置
</t>
  </si>
  <si>
    <t xml:space="preserve">看護・介護職員が20：１、２人以上配置
</t>
  </si>
  <si>
    <t xml:space="preserve">当該介護医療院の療養室に係る床面積の合計を入所定員で除した数が８以上
</t>
  </si>
  <si>
    <t xml:space="preserve">外泊をした場合
</t>
  </si>
  <si>
    <t xml:space="preserve">当該入所者が使用していたベッドを空けておくこと
</t>
  </si>
  <si>
    <t xml:space="preserve">退所が見込まれる者が試行的に退所した場合（1月の算定日）
</t>
  </si>
  <si>
    <t xml:space="preserve">外泊時費用を算定していない
</t>
  </si>
  <si>
    <t xml:space="preserve">医師、薬剤師(配置される場合に限る）、看護、介護職員、支援相談員、介護支援専門員等により居宅において療養を継続する可能性があるかの検討をしている
</t>
  </si>
  <si>
    <t xml:space="preserve">入所者又は家族に趣旨を説明し、同意を得ている
</t>
  </si>
  <si>
    <t xml:space="preserve">従業者又は居宅サービス事業者等との連絡調整をした上で介護支援専門員が試行的退所サービスに係る計画を作成している
</t>
  </si>
  <si>
    <t xml:space="preserve">算定期間中、計画に基づく適切な居宅サービスを提供している
</t>
  </si>
  <si>
    <t xml:space="preserve">試行的退所サービス期間中ベッドを活用している場合利用者からの同意がある。
</t>
  </si>
  <si>
    <t xml:space="preserve">居宅に退所できない場合、療養できない理由等を分析し問題解決に向けた施設サービス計画の変更の支援をしている
</t>
  </si>
  <si>
    <t xml:space="preserve">専門的な診療が必要となり、他の病院等で診療が行われた場合
</t>
  </si>
  <si>
    <t xml:space="preserve">1月の算定日
</t>
  </si>
  <si>
    <t xml:space="preserve">他医療機関が特別の関係にない
</t>
  </si>
  <si>
    <t xml:space="preserve">入所した日から起算して30日以内
</t>
  </si>
  <si>
    <t xml:space="preserve">過去３月以内の当該施設への入所(自立度判定基準によるⅢ、Ⅳ、Ｍの場合は１月以内)
</t>
  </si>
  <si>
    <t xml:space="preserve">入院期間が１月を超えると見込む
</t>
  </si>
  <si>
    <t xml:space="preserve">退所後生活する居宅を訪問し、入所者及び家族に対し療養上の指導を実施(２回を限度)
</t>
  </si>
  <si>
    <t xml:space="preserve">退所の理由が病院、診療所、他の介護保険施設への入院・入所、死亡ではない
</t>
  </si>
  <si>
    <t xml:space="preserve">指導日、指導内容の記録の整備
</t>
  </si>
  <si>
    <t xml:space="preserve">退所後30日以内に入所者及び家族等に対し療養上の指導を実施
</t>
  </si>
  <si>
    <t xml:space="preserve">入所期間が１月を超える
</t>
  </si>
  <si>
    <t xml:space="preserve">退所時に入所者及び家族に対し退所後の療養上の指導を実施
</t>
  </si>
  <si>
    <t xml:space="preserve">当該入所者の選定する指定訪問看護ステーション等に対して、本人の同意を得て訪問看護の指示書を交付
</t>
  </si>
  <si>
    <t xml:space="preserve">入所者１人につき１回を限度に算定
</t>
  </si>
  <si>
    <t xml:space="preserve">協力医療機関との間で、入所者の同意を得て、当該入所者の病歴等の情報を共有する会議を定期的に（概ね月に１回以上※）開催している
※電子的システムにより、入所者の情報が随時確認できる体制が確保されている場合は年３回以上
</t>
  </si>
  <si>
    <t xml:space="preserve">協力医療機関は①～③を満たしている
（満たしていない場合は５単位を算定）
①入所者の病状が急変した場合等において医師又は看護職員が相談対応を行う体制を常時確保している
②当該施設からの診療の求めがあった場合において診療を行う体制を常時確保している
③入所者の病状が急変した場合等において、当該施設の医師又は協力医療機関その他の医療機関の医師が診察を行い、入院を要すると認められた入所者の入院を原則として受け入れる体制を確保している
</t>
  </si>
  <si>
    <t xml:space="preserve">会議の開催状況についてその概要を記録している
</t>
  </si>
  <si>
    <t xml:space="preserve">低栄養状態のリスクが中リスク及び高リスクに該当する入所者に対して、
・医師、管理栄養士等多職種協働で栄養ケア計画を作成
・栄養管理をするための食事の観察を定期的に行い、当該入所者ごとの栄養状態、心身の状況及び嗜好を踏まえた食事の調整等を実施
</t>
  </si>
  <si>
    <t xml:space="preserve">低栄養状態にある入所者又は低栄養状態のおそれのある入所者以外の入所者に対しても、食事の観察の際に変化を把握し、問題があると認められる場合は、早期に対応
</t>
  </si>
  <si>
    <t xml:space="preserve">入所者ごとの栄養状態等の情報を厚生労働省に提出し、継続的な栄養管理の実施に当たって、当該情報その他継続的な栄養管理の適切かつ有効な実施のために必要な情報を活用
</t>
  </si>
  <si>
    <t xml:space="preserve">栄養管理に係る減算を算定していない
</t>
  </si>
  <si>
    <t xml:space="preserve">現に経口により食事を摂取している者であって、摂食機能障害を有し、誤嚥が認められる入所者
</t>
  </si>
  <si>
    <t xml:space="preserve">入所者の摂食・嚥下機能が医師の診断により適切に評価
</t>
  </si>
  <si>
    <t xml:space="preserve">誤嚥等が発生した場合の管理体制の整備
</t>
  </si>
  <si>
    <t xml:space="preserve">食形態の配慮等誤嚥防止のための適切な配慮がされている
</t>
  </si>
  <si>
    <t xml:space="preserve">月１回以上、医師、歯科医師等、多職種共同で入所者の栄養管理をするための食事の観察及び会議等を実施
</t>
  </si>
  <si>
    <t xml:space="preserve">医師、歯科医師等、多職種協働で経口維持計画の作成をし、必要に応じて見直しを実施
</t>
  </si>
  <si>
    <t xml:space="preserve">計画を入所者又は家族に説明し、同意を得る
</t>
  </si>
  <si>
    <t xml:space="preserve">計画に従い、医師又は歯科医師の指示を受けた管理栄養士又は栄養士が、栄養管理を実施
</t>
  </si>
  <si>
    <t xml:space="preserve">協力歯科医療機関を定めている
</t>
  </si>
  <si>
    <t xml:space="preserve">経口維持加算（Ⅰ）を算定している
</t>
  </si>
  <si>
    <t xml:space="preserve">歯科医師の指示を受けた歯科衛生士が、入所者に対して口腔衛生等の管理を月２回以上行う
</t>
  </si>
  <si>
    <t xml:space="preserve">歯科衛生士が、入所者に係る口腔衛生等の管理について、介護職員に対し、具体的な技術的助言及び指導を実施
</t>
  </si>
  <si>
    <t xml:space="preserve">歯科衛生士が、入所者の口腔に関する介護職員からの相談等に対応している
</t>
  </si>
  <si>
    <t xml:space="preserve">歯科衛生士は、当該入所者の口腔の状態により医療保険における対応が必要となる場合には、適切な歯科医療サービスが提供されるよう当該歯科医師及び当該施設への情報提供を行っている
</t>
  </si>
  <si>
    <t xml:space="preserve">サービス実施月において医療保険による訪問歯科衛生指導の実施の有無を入所者又は家族等に確認している
</t>
  </si>
  <si>
    <t xml:space="preserve">口腔衛生管理加算（Ⅰ）の項目すべてに適合している
</t>
  </si>
  <si>
    <t xml:space="preserve">入所者ごとの口腔衛生等の管理に係る情報を厚生労働省に提出
</t>
  </si>
  <si>
    <t xml:space="preserve">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
</t>
  </si>
  <si>
    <t xml:space="preserve">管理栄養士又は栄養士による食事提供の管理の実施
</t>
  </si>
  <si>
    <t xml:space="preserve">入所者の年齢、心身の状況によって適切な栄養量及び内容の食事提供を実施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</si>
  <si>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</si>
  <si>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療養食の献立表を作成
</t>
  </si>
  <si>
    <t xml:space="preserve">１日につき３回を限度に算定
</t>
  </si>
  <si>
    <t xml:space="preserve">算定日の属する月の前６月間の退所者(在宅・入所相互利用加算対象者を除く)の総数のうち在宅で介護を受けることとなった者(入所期間１月超に限る)の割合が２割超
</t>
  </si>
  <si>
    <t xml:space="preserve">退所日から30日以内に居宅を訪問すること又は居宅介護支援事業者から情報提供を受けることにより、在宅生活が１月以上継続することの確認、記録
</t>
  </si>
  <si>
    <t xml:space="preserve">入所者の家族との連絡調整の実施
</t>
  </si>
  <si>
    <t xml:space="preserve">入所者が希望する居宅介護支援事業者に対し、必要な情報提供、退所後のサービス利用に関する調整の実施
</t>
  </si>
  <si>
    <t xml:space="preserve">算定根拠等の関係書類を整備
</t>
  </si>
  <si>
    <t xml:space="preserve">入所者総数のうち介護を必要とする認知症の者（日常生活自立度ランクⅢ以上）の割合が2分の1以上
</t>
  </si>
  <si>
    <t xml:space="preserve">認知症介護に係る専門的な研修修了者を、施設における対象者の数が20人未満の場合は１人以上、対象者が20人以上の場合は、１に当該対象者が19を超えて10又はその端数を増すごとに１を加えた数以上を配置し、チームとしての専門的な認知症ケアを実施
</t>
  </si>
  <si>
    <t xml:space="preserve">従業者に対して認知症ケアに関する留意事項の伝達又は技術的指導に係る会議を定期的に開催
</t>
  </si>
  <si>
    <t xml:space="preserve">認知症チームケア推進加算を算定していない
</t>
  </si>
  <si>
    <t xml:space="preserve">認知症介護の指導に係る専門的な研修修了者を１名以上配置し、施設全体の認知症ケアの指導等を実施
</t>
  </si>
  <si>
    <t xml:space="preserve">介護職員、看護職員ごとの認知症ケアに関する研修計画の作成及び研修の実施又は実施を予定
</t>
  </si>
  <si>
    <t xml:space="preserve">施設における入所者の総数のうち、認知症自立度のランクⅡ、Ⅲ、Ⅳ又はMに該当する者（以下「対象者」という。）の占める割合が２分の１以上
</t>
  </si>
  <si>
    <t xml:space="preserve">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認知症指導者養成研修」かつ認知症チームケア推進研修を修了した者）を１名以上配置し、かつ、複数人の介護職員から成る認知症の行動・心理症状に対応するチームを組んでいる
</t>
  </si>
  <si>
    <t xml:space="preserve">対象者に対し、個別に認知症の行動・心理症状の評価を計画的に行い、その評価に基づく値を測定し、認知症の行動・心理症状の予防等に資するチームケアを実施している
</t>
  </si>
  <si>
    <t xml:space="preserve">認知症の行動・心理症状の予防等に資する認知症ケアについて、カンファレンスの開催（月１回以上）、計画の作成、認知症の行動・心理症状の有無及び程度についての定期的な評価、ケアの振り返り、計画の見直し等を行っている
</t>
  </si>
  <si>
    <t xml:space="preserve">認知症専門ケア加算を算定していない
</t>
  </si>
  <si>
    <t xml:space="preserve">認知症の行動・心理症状の予防等に資する認知症介護に係る専門的な研修を修了している者（「認知症実践リーダー研修」かつ認知症チームケア推進研修を修了している者）を１名以上配置し、かつ、複数人の介護職員から成る認知症の行動・心理症状に対応するチームを組んでいる
</t>
  </si>
  <si>
    <t xml:space="preserve">在宅療養者であり、医師が、認知症の行動・心理症状が認められるため、在宅での生活が困難であり、緊急に入所することが適当であると判断した者
</t>
  </si>
  <si>
    <t xml:space="preserve">利用者又は家族の同意
</t>
  </si>
  <si>
    <t xml:space="preserve">退所に向けた施設サービス計画の策定
</t>
  </si>
  <si>
    <t xml:space="preserve">判断した医師名、日付及び利用開始に当たっての留意事項等の記録
</t>
  </si>
  <si>
    <t xml:space="preserve">入所者が入所前１月の間に当該施設に入所したことがない及び過去１月の間に当該加算（他サービスを含む）を算定したことがない
</t>
  </si>
  <si>
    <t xml:space="preserve">病院又は診療所に入院中の者等が直接当該施設へ入所していない
</t>
  </si>
  <si>
    <t xml:space="preserve">個室等、認知症の行動・心理症状の増悪した者の療養にふさわしい設備を整備している
</t>
  </si>
  <si>
    <t xml:space="preserve">判断した医師による診療録等への症状、判断の内容等の記録
</t>
  </si>
  <si>
    <t xml:space="preserve">要介護状態の軽減の見込みについて、医師又は医師と連携した看護師が施設入所時に評価し、その後少なくとも三月に一回評価する
</t>
  </si>
  <si>
    <t xml:space="preserve">評価結果等の情報を厚生労働省に提出し、排せつ支援の実施に当たって、当該情報その他排せつ支援の適切かつ有効な実施のために必要な情報を活用している
</t>
  </si>
  <si>
    <t xml:space="preserve">評価の結果、排せつに介護を要する入所者であって、適切な対応を行うことにより、要介護状態の軽減が見込まれるものについて、医師、看護師、介護支援専門員その他の職種が共同して、当該入所者が排せつに介護を要する原因を分析し、それに基づいた支援計画を作成し、当該支援計画に基づく支援を継続して実施している
</t>
  </si>
  <si>
    <t xml:space="preserve">評価に基づき、少なくとも三月に一回、入所者ごとに支援計画を見直していること
</t>
  </si>
  <si>
    <t xml:space="preserve">支援計画の実施にあたっては、計画の作成に関与した者が、入所者又はその家族に対し、排せつの状態及び今後の見込み等について説明し、入所者及びその家族の理解と希望を確認している
</t>
  </si>
  <si>
    <t xml:space="preserve">排せつ支援加算（Ⅰ）の項目全てに適合している
</t>
  </si>
  <si>
    <t xml:space="preserve">下記のいずれかに該当する。
</t>
  </si>
  <si>
    <t xml:space="preserve">（一）要介護状態の軽減が見込まれる者について、施設入所時と比較して、排尿又は排便の状態の少なくとも一方が改善するとともにいずれにも悪化がない
</t>
  </si>
  <si>
    <t xml:space="preserve">（二）施設入所時におむつを使用していた者であって要介護状態の軽減が見込まれるものについて、おむつを使用しなくなった
</t>
  </si>
  <si>
    <t xml:space="preserve">（三）施設入所時に尿道カテーテルが留置されていた者であって要介護状態の軽減が見込まれるものについて、尿道カテーテルが抜去された
</t>
  </si>
  <si>
    <t xml:space="preserve">排せつ支援加算（Ⅱ）の（一）及び（二）のいずれにも適合している
</t>
  </si>
  <si>
    <t xml:space="preserve">医師が入所者ごとに、施設入所時に自立支援に係る医学的評価を行い、その後少なくとも３月に１回医学的評価の見直しを実施
</t>
  </si>
  <si>
    <t xml:space="preserve">医学的評価の結果等の情報を厚生労働省に提出し、自立支援の促進に当たって、当該情報その他自立支援の適切かつ有効な促進のために必要な情報を活用している
</t>
  </si>
  <si>
    <t xml:space="preserve">自立支援の促進が必要であるとされた入所者ごとに、医師等が多職種共同で支援計画を策定し、支援計画に従ったケアを実施している
</t>
  </si>
  <si>
    <t xml:space="preserve">少なくとも３月に１回支援計画を見直す
</t>
  </si>
  <si>
    <t xml:space="preserve">医師が支援計画の策定等に参加
</t>
  </si>
  <si>
    <t xml:space="preserve">入所者ごとのＡＤＬ値、栄養状態、口腔機能、認知症の状況その他の入所者の心身の状況等に係る基本的な情報を厚生労働省に提出している
</t>
  </si>
  <si>
    <t xml:space="preserve">必要に応じて施設サービス計画を見直すなど、上述の情報その他サービスを適切かつ有効に提供するために必要な情報を活用
</t>
  </si>
  <si>
    <t xml:space="preserve">入所者ごとのＡＤＬ値、栄養状態、口腔機能、認知症の状況その他の入所者の心身の状況等に係る基本的な情報に加えて、入所者ごとの疾病、服薬の状況等の情報を厚生労働省に提出
</t>
  </si>
  <si>
    <t xml:space="preserve">施設基準省令第35条第1項に規定する基準に適合
</t>
  </si>
  <si>
    <t xml:space="preserve">担当者が安全対策に係る外部の研修を受けている
</t>
  </si>
  <si>
    <t xml:space="preserve">安全管理部門を設置、安全対策を実施する体制を整備
</t>
  </si>
  <si>
    <t xml:space="preserve">第二種協定指定医療機関との間で、新興感染症の発生時等の対応を行う体制を確保している
</t>
  </si>
  <si>
    <t xml:space="preserve">施設基準省令第28条第1項本文（同省令第49条において準用する場合を含む。）に規定する協力医療機関その他の医療機関（以下「協力医療機関等」という。）との間で、感染症（新興感染症を除く。以下同じ。）の発生時等の対応を取り決めるとともに、感染症の発生時等に、協力医療機関等と連携し適切に対応している
</t>
  </si>
  <si>
    <t xml:space="preserve">感染対策向上加算又は外来感染対策向上加算に係る届出を行った医療機関等が行う院内感染対策に関する研修又は訓練に１年に１回以上参加している
</t>
  </si>
  <si>
    <t xml:space="preserve">感染対策向上加算に係る届出を行った医療機関から、３年に１回以上、施設内で感染者が発生した場合の対応に係る実地指導を受けている
</t>
  </si>
  <si>
    <t xml:space="preserve">厚生労働大臣が定める感染症に感染した際に、相談対応、診療、入院調整等を行う医療機関を確保し、かつ、当該感染症に感染した入所者に対し、適切な感染対策を行ったうえでサービス提供を実施している
</t>
  </si>
  <si>
    <t xml:space="preserve">厚生労働大臣が定めた感染症に感染した利用者に対し、１月に１回、連続した５日を限度として算定
</t>
  </si>
  <si>
    <t xml:space="preserve">①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・介護機器を活用する場合における利用者の安全及びケアの質の確保
・職員の負担の軽減及び勤務状況への配慮
・介護機器の定期的な点検
・業務の効率化及び質の向上並びに職員の負担軽減を図るための職員研修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</si>
  <si>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</si>
  <si>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</si>
  <si>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の分担の明確化等による業務の効率化及びケアの質の確保並びに負担軽減について必要な検討を行い、当該検討を踏まえ、必要な取組を実施し、及び当該取組の実施を定期的に確認している
</t>
  </si>
  <si>
    <t xml:space="preserve">事業年度ごとに①、③及び④の取組に関する実績を厚生労働省に報告している
</t>
  </si>
  <si>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</si>
  <si>
    <t xml:space="preserve">事業年度ごとに①及び②の取組に関する実績を厚生労働省に報告している
</t>
  </si>
  <si>
    <t xml:space="preserve">①　次の(一)及び(二)のいずれにも適合し、かつ賃金改善に要する費用の見込額がこの加算の算定見込額以上となる賃金改善に関する計画の策定、計画に基づく措置
</t>
  </si>
  <si>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</si>
  <si>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</si>
  <si>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</si>
  <si>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</si>
  <si>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</si>
  <si>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</si>
  <si>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</si>
  <si>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</si>
  <si>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</si>
  <si>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</si>
  <si>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</si>
  <si>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</si>
  <si>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</si>
  <si>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</si>
  <si>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</si>
  <si>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</si>
  <si>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</si>
  <si>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</si>
  <si>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</si>
  <si>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</si>
  <si>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</si>
  <si>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</si>
  <si>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</si>
  <si>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</si>
  <si>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</si>
  <si>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</si>
  <si>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</si>
  <si>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</si>
  <si>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</si>
  <si>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</si>
  <si>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</si>
  <si>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</si>
  <si>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</si>
  <si>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</si>
  <si>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</si>
  <si>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</si>
  <si>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</si>
  <si>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</si>
  <si>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</si>
  <si>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</si>
  <si>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</si>
  <si>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</si>
  <si>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</si>
  <si>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 xml:space="preserve">短期入所療養介護の利用者数と入所者数の合計が、入所者の定員を超える
</t>
    <phoneticPr fontId="22"/>
  </si>
  <si>
    <t xml:space="preserve">身体的拘束等を行う場合の記録
</t>
  </si>
  <si>
    <t xml:space="preserve">身体的拘束等の適正化のための対策を検討する委員会を３月に１回以上開催
</t>
  </si>
  <si>
    <t xml:space="preserve">身体的拘束等の適正化のための指針を整備
</t>
  </si>
  <si>
    <t xml:space="preserve">身体的拘束等の適正化のための研修を定期的に（年２回以上）に開催
</t>
  </si>
  <si>
    <t xml:space="preserve">事故発生又はその再発防止のための指針を整備していない／事故やヒヤリハット事例の報告・分析・改善策の周知徹底が出来ていない／委員会を開催していない／研修を定期的（年２回以上）に実施していない、担当者を置いていない
</t>
  </si>
  <si>
    <t xml:space="preserve">業務継続計画を策定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</si>
  <si>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</si>
  <si>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若年性認知症利用者ごとに個別に担当者定める
</t>
  </si>
  <si>
    <t xml:space="preserve">利用者に応じた適切なサービス提供
</t>
  </si>
  <si>
    <t xml:space="preserve">認知症行動・心理症状緊急対応加算を算定していない
</t>
  </si>
  <si>
    <t xml:space="preserve">「入所日から30日間」中に外泊した場合は、当該外泊期間を30日から控除して算定
</t>
  </si>
  <si>
    <t xml:space="preserve">厚生労働大臣が定める特別食を必要とする者又は低栄養状態にあると医師が判断した者
</t>
  </si>
  <si>
    <t xml:space="preserve">入所者の同意を得て、管理栄養士が当該入所者の栄養管理に関する情報を提供
・居宅に退所する場合…当該入所者の主治の医師の属する病院又は診療及び介護支援専門員に情報提供
・病院、診療所、他の介護保険施設に入院/入所する場合…当該医療機関等に情報提供
</t>
  </si>
  <si>
    <t xml:space="preserve">栄養管理に係る減算又は栄養マネジメント強化加算を算定していない
</t>
  </si>
  <si>
    <t xml:space="preserve">厚生労働大臣が定める特別食又は嚥下調整食を必要とすると医師が判断した者
</t>
  </si>
  <si>
    <t xml:space="preserve">当該者が退院後に直ちに再度当該施設に入所した場合
</t>
  </si>
  <si>
    <t xml:space="preserve">施設の管理栄養士が当該病院又は診療所の管理栄養士と連携し当該者に関する栄養ケア計画を策定
</t>
  </si>
  <si>
    <t xml:space="preserve">退所後に居宅において療養を継続する入所者
</t>
  </si>
  <si>
    <t xml:space="preserve">本人の同意を得て主治の医師に対し、診療状況、心身の状況、生活歴等の情報を示す文書を添えて紹介を行う
</t>
  </si>
  <si>
    <t xml:space="preserve">退所後に医療機関に入院する場合において、当該医療機関に対して、当該入所者の同意を得て、当該入所者の心身の状況、生活歴等の情報を提供した上で、当該入所者を紹介
</t>
  </si>
  <si>
    <t xml:space="preserve">入所者が医療機関に入院後、当該医療機関を退院し、同一月に再度当該医療機関に入院する場合は当該加算は算定しない
</t>
  </si>
  <si>
    <t xml:space="preserve">退所に先だって居宅介護支援事業者に対し、入所者の同意を得て介護状況を示す文書による情報提供をし、かつ、居宅サービス等の利用に関する調整を実施
</t>
  </si>
  <si>
    <t xml:space="preserve">連携を行った日、内容に関する記録の整備
</t>
  </si>
  <si>
    <t xml:space="preserve">現に経管により食事を摂取している者であり、経口による食事摂取のための栄養管理等が必要と医師の指示を受けている
</t>
  </si>
  <si>
    <t xml:space="preserve">医師、管理栄養士等多職種共同で経口移行計画の作成
</t>
  </si>
  <si>
    <t xml:space="preserve">計画に基づく栄養管理の実施
</t>
  </si>
  <si>
    <t xml:space="preserve">計画作成日から起算して180日以内
</t>
  </si>
  <si>
    <t xml:space="preserve">経口による食事摂取が一部可能な者であって、医師の指示に基づき継続して経口による食事の摂取を進めるための栄養管理等が必要とされる者に対して、180日を超えても引き続き算定する場合において、おおむね２週間ごとの医師の指示
</t>
  </si>
  <si>
    <t>適合</t>
  </si>
  <si>
    <t xml:space="preserve">夜勤を行う看護職員または介護職員の数が、利用者の合計数が３０又はその端数を増す毎に１以上(ただし最低２人以上)
</t>
    <rPh sb="0" eb="2">
      <t>ヤキン</t>
    </rPh>
    <rPh sb="3" eb="4">
      <t>オコナ</t>
    </rPh>
    <rPh sb="42" eb="44">
      <t>イジョウ</t>
    </rPh>
    <rPh sb="48" eb="50">
      <t>サイテイ</t>
    </rPh>
    <phoneticPr fontId="22"/>
  </si>
  <si>
    <t xml:space="preserve">夜勤を行う看護職員の数が１以上
</t>
    <rPh sb="0" eb="2">
      <t>ヤキン</t>
    </rPh>
    <rPh sb="3" eb="4">
      <t>オコナ</t>
    </rPh>
    <phoneticPr fontId="22"/>
  </si>
  <si>
    <t xml:space="preserve">ユニット型・・・夜勤を行う看護職員または介護職員の数が、２ユニットごとに１以上
</t>
    <phoneticPr fontId="22"/>
  </si>
  <si>
    <t xml:space="preserve">入所者の状態に応じた栄養管理を計画的に実施
</t>
    <phoneticPr fontId="22"/>
  </si>
  <si>
    <t xml:space="preserve">指示書の写しを診療録に添付
</t>
    <phoneticPr fontId="22"/>
  </si>
  <si>
    <t xml:space="preserve">入所者の退所時に、当該施設の医師が、診療に基づき指定訪問看護、指定定期巡回・随時対応型訪問介護看護、指定看護小規模多機能型居宅介護の看護サービスの利用が必要であると認めた場合である
</t>
    <phoneticPr fontId="22"/>
  </si>
  <si>
    <t xml:space="preserve">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
</t>
  </si>
  <si>
    <t xml:space="preserve">栄養管理に係る減算を算定していない
</t>
    <rPh sb="5" eb="6">
      <t>カカ</t>
    </rPh>
    <phoneticPr fontId="22"/>
  </si>
  <si>
    <t>該当</t>
    <rPh sb="0" eb="2">
      <t>ガイトウ</t>
    </rPh>
    <phoneticPr fontId="21"/>
  </si>
  <si>
    <t xml:space="preserve">経口移行加算を算定していない
</t>
  </si>
  <si>
    <t xml:space="preserve">栄養管理について、別に厚生労働大臣が定める基準を満たさない場合の減算を算定していない
</t>
    <phoneticPr fontId="22"/>
  </si>
  <si>
    <t xml:space="preserve">食事の観察及び会議等に、医師（施設基準省令第２条第１項に規定する医師を除く。）、歯科医師、歯科衛生士又は言語聴覚士が参加している
</t>
    <phoneticPr fontId="22"/>
  </si>
  <si>
    <t xml:space="preserve">入所者又は家族等に当該サービスについて説明し、サービス提供に関する同意を得ている
</t>
  </si>
  <si>
    <t xml:space="preserve">歯科衛生士が、口腔に関する問題点、歯科医師からの指示内容の要点、歯科衛生士が実施した口腔衛生の管理の内容、当該入所者に係る口腔清掃等について介護職員への具体的な技術的助言及び指導の内容及びその他必要と思われる事項に係る記録を作成し、施設がこれを保管している。また、必要に応じてその写しを入所者にも提供している。
</t>
  </si>
  <si>
    <t xml:space="preserve">歯科医師又は歯科医師の指示を受けた歯科衛生士の技術的助言及び指導に基づき、入所者の口腔衛生等の管理に係る計画を作成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</si>
</sst>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4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10"/>
      <color indexed="10"/>
      <name val="ＭＳ ゴシック"/>
      <family val="3"/>
      <charset val="128"/>
    </font>
    <font>
      <sz val="10"/>
      <name val="ＭＳ ゴシック"/>
      <family val="3"/>
      <charset val="128"/>
    </font>
    <font>
      <sz val="11"/>
      <color theme="1"/>
      <name val="ＭＳ Ｐゴシック"/>
      <family val="3"/>
      <charset val="128"/>
    </font>
    <font>
      <sz val="12"/>
      <color theme="1"/>
      <name val="ＭＳ Ｐゴシック"/>
      <family val="3"/>
      <charset val="128"/>
    </font>
    <font>
      <b/>
      <sz val="10"/>
      <name val="ＭＳ ゴシック"/>
      <family val="3"/>
      <charset val="128"/>
    </font>
    <font>
      <sz val="9"/>
      <name val="ＭＳ ゴシック"/>
      <family val="3"/>
      <charset val="128"/>
    </font>
    <font>
      <sz val="12"/>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strike/>
      <sz val="10"/>
      <name val="ＭＳ ゴシック"/>
      <family val="3"/>
      <charset val="128"/>
    </font>
    <font>
      <sz val="10"/>
      <name val="ＭＳ Ｐゴシック"/>
      <family val="3"/>
      <charset val="128"/>
    </font>
    <font>
      <sz val="10"/>
      <color theme="1"/>
      <name val="ＭＳ Ｐゴシック"/>
      <family val="3"/>
      <charset val="128"/>
    </font>
    <font>
      <sz val="11"/>
      <color theme="0" tint="-0.249977111117893"/>
      <name val="ＭＳ ゴシック"/>
      <family val="3"/>
      <charset val="128"/>
    </font>
    <font>
      <sz val="11"/>
      <color theme="5" tint="-0.249977111117893"/>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dotted">
        <color indexed="64"/>
      </left>
      <right style="thin">
        <color indexed="64"/>
      </right>
      <top style="thin">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3" fillId="0" borderId="0">
      <alignment vertical="center"/>
    </xf>
    <xf numFmtId="0" fontId="10" fillId="4" borderId="0" applyNumberFormat="0" applyBorder="0" applyAlignment="0" applyProtection="0">
      <alignment vertical="center"/>
    </xf>
  </cellStyleXfs>
  <cellXfs count="247">
    <xf numFmtId="0" fontId="0" fillId="0" borderId="0" xfId="0" applyAlignment="1">
      <alignment vertical="center"/>
    </xf>
    <xf numFmtId="0" fontId="18" fillId="0" borderId="19" xfId="0" applyFont="1" applyFill="1" applyBorder="1" applyAlignment="1" applyProtection="1">
      <alignment horizontal="left" vertical="top" wrapText="1"/>
      <protection locked="0"/>
    </xf>
    <xf numFmtId="0" fontId="18" fillId="0" borderId="41" xfId="0" applyFont="1" applyFill="1" applyBorder="1" applyAlignment="1" applyProtection="1">
      <alignment horizontal="center" vertical="center" shrinkToFit="1"/>
      <protection locked="0"/>
    </xf>
    <xf numFmtId="0" fontId="18" fillId="0" borderId="42" xfId="0" applyFont="1" applyFill="1" applyBorder="1" applyAlignment="1" applyProtection="1">
      <alignment horizontal="left" vertical="center" wrapText="1" shrinkToFit="1"/>
      <protection locked="0"/>
    </xf>
    <xf numFmtId="0" fontId="26" fillId="0" borderId="18" xfId="0" applyFont="1" applyFill="1" applyBorder="1" applyAlignment="1" applyProtection="1">
      <alignment horizontal="left" vertical="top" wrapText="1"/>
      <protection locked="0"/>
    </xf>
    <xf numFmtId="0" fontId="18" fillId="0" borderId="46" xfId="0" applyFont="1" applyFill="1" applyBorder="1" applyAlignment="1" applyProtection="1">
      <alignment horizontal="left" vertical="top" wrapText="1"/>
      <protection locked="0"/>
    </xf>
    <xf numFmtId="0" fontId="18" fillId="0" borderId="37" xfId="0" applyFont="1" applyFill="1" applyBorder="1" applyAlignment="1" applyProtection="1">
      <alignment horizontal="center" vertical="center" shrinkToFit="1"/>
      <protection locked="0"/>
    </xf>
    <xf numFmtId="0" fontId="18" fillId="0" borderId="43" xfId="0" applyFont="1" applyFill="1" applyBorder="1" applyAlignment="1" applyProtection="1">
      <alignment horizontal="left" vertical="center" wrapText="1" shrinkToFit="1"/>
      <protection locked="0"/>
    </xf>
    <xf numFmtId="0" fontId="26" fillId="0" borderId="13" xfId="0" applyFont="1" applyFill="1" applyBorder="1" applyAlignment="1" applyProtection="1">
      <alignment horizontal="left" vertical="top" wrapText="1"/>
      <protection locked="0"/>
    </xf>
    <xf numFmtId="0" fontId="18" fillId="0" borderId="22"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18" fillId="0" borderId="33" xfId="0" applyFont="1" applyFill="1" applyBorder="1" applyAlignment="1" applyProtection="1">
      <alignment horizontal="center" vertical="center" shrinkToFit="1"/>
      <protection locked="0"/>
    </xf>
    <xf numFmtId="0" fontId="18" fillId="0" borderId="34" xfId="0" applyFont="1" applyFill="1" applyBorder="1" applyAlignment="1" applyProtection="1">
      <alignment horizontal="left" vertical="center" wrapText="1" shrinkToFit="1"/>
      <protection locked="0"/>
    </xf>
    <xf numFmtId="0" fontId="18" fillId="0" borderId="28" xfId="0" applyFont="1" applyFill="1" applyBorder="1" applyAlignment="1" applyProtection="1">
      <alignment horizontal="center" vertical="center" shrinkToFit="1"/>
      <protection locked="0"/>
    </xf>
    <xf numFmtId="0" fontId="26" fillId="0" borderId="42" xfId="0" applyFont="1" applyFill="1" applyBorder="1" applyAlignment="1" applyProtection="1">
      <alignment horizontal="left" vertical="top" wrapText="1"/>
      <protection locked="0"/>
    </xf>
    <xf numFmtId="0" fontId="26" fillId="0" borderId="44"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shrinkToFit="1"/>
      <protection locked="0"/>
    </xf>
    <xf numFmtId="0" fontId="18" fillId="0" borderId="15" xfId="0" applyFont="1" applyFill="1" applyBorder="1" applyAlignment="1" applyProtection="1">
      <alignment horizontal="left" vertical="top" wrapText="1" shrinkToFit="1"/>
      <protection locked="0"/>
    </xf>
    <xf numFmtId="0" fontId="29" fillId="26" borderId="0" xfId="0" applyFont="1" applyFill="1" applyAlignment="1" applyProtection="1">
      <alignment horizontal="right" vertical="center"/>
      <protection locked="0"/>
    </xf>
    <xf numFmtId="0" fontId="29" fillId="26" borderId="0" xfId="0" applyFont="1" applyFill="1" applyProtection="1">
      <alignment vertical="center"/>
      <protection locked="0"/>
    </xf>
    <xf numFmtId="0" fontId="30" fillId="0" borderId="0" xfId="0" applyFont="1" applyAlignment="1" applyProtection="1">
      <alignment horizontal="center" vertical="center" wrapText="1"/>
      <protection locked="0"/>
    </xf>
    <xf numFmtId="0" fontId="0" fillId="0" borderId="0" xfId="0">
      <alignment vertical="center"/>
    </xf>
    <xf numFmtId="0" fontId="34" fillId="0" borderId="0" xfId="0" applyFont="1" applyAlignment="1" applyProtection="1">
      <alignment vertical="center" wrapText="1"/>
      <protection locked="0"/>
    </xf>
    <xf numFmtId="0" fontId="18" fillId="0" borderId="10"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15" xfId="0" applyFont="1" applyFill="1" applyBorder="1" applyAlignment="1" applyProtection="1">
      <alignment horizontal="left" vertical="top" wrapText="1"/>
      <protection locked="0"/>
    </xf>
    <xf numFmtId="0" fontId="21" fillId="0" borderId="0" xfId="0" applyFont="1" applyAlignment="1" applyProtection="1">
      <alignment vertical="center"/>
      <protection locked="0"/>
    </xf>
    <xf numFmtId="0" fontId="26"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0" fillId="0" borderId="0" xfId="0" applyProtection="1">
      <alignment vertical="center"/>
      <protection locked="0"/>
    </xf>
    <xf numFmtId="0" fontId="20" fillId="0" borderId="0" xfId="0" applyFont="1" applyProtection="1">
      <alignment vertical="center"/>
      <protection locked="0"/>
    </xf>
    <xf numFmtId="0" fontId="31" fillId="0" borderId="0" xfId="0" applyFont="1" applyProtection="1">
      <alignment vertical="center"/>
      <protection locked="0"/>
    </xf>
    <xf numFmtId="0" fontId="19" fillId="0" borderId="0" xfId="0" applyFont="1" applyAlignment="1" applyProtection="1">
      <alignment vertical="center"/>
      <protection locked="0"/>
    </xf>
    <xf numFmtId="177" fontId="33" fillId="0" borderId="0" xfId="0" applyNumberFormat="1" applyFont="1" applyProtection="1">
      <alignment vertical="center"/>
      <protection locked="0"/>
    </xf>
    <xf numFmtId="0" fontId="19" fillId="0" borderId="0" xfId="0" applyFont="1" applyProtection="1">
      <alignment vertical="center"/>
      <protection locked="0"/>
    </xf>
    <xf numFmtId="0" fontId="19" fillId="0" borderId="0" xfId="0" applyFont="1" applyFill="1" applyAlignment="1" applyProtection="1">
      <alignment vertical="center"/>
      <protection locked="0"/>
    </xf>
    <xf numFmtId="0" fontId="33" fillId="0" borderId="0" xfId="0" applyFont="1" applyAlignment="1" applyProtection="1">
      <alignment vertical="center" wrapText="1"/>
      <protection locked="0"/>
    </xf>
    <xf numFmtId="0" fontId="0" fillId="0" borderId="0" xfId="0" applyFont="1" applyAlignment="1" applyProtection="1">
      <alignment vertical="center"/>
      <protection locked="0"/>
    </xf>
    <xf numFmtId="0" fontId="18" fillId="0" borderId="13" xfId="0" applyFont="1" applyFill="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8" fillId="0" borderId="0" xfId="0" applyFont="1" applyProtection="1">
      <alignment vertical="center"/>
      <protection locked="0"/>
    </xf>
    <xf numFmtId="0" fontId="18" fillId="0" borderId="18" xfId="0" applyFont="1" applyFill="1" applyBorder="1" applyAlignment="1" applyProtection="1">
      <alignment horizontal="left" vertical="top" wrapText="1" shrinkToFit="1"/>
      <protection locked="0"/>
    </xf>
    <xf numFmtId="0" fontId="18" fillId="0" borderId="0" xfId="0" applyFont="1" applyFill="1" applyAlignment="1" applyProtection="1">
      <alignment vertical="center"/>
      <protection locked="0"/>
    </xf>
    <xf numFmtId="0" fontId="18" fillId="0" borderId="13" xfId="0" applyFont="1" applyFill="1" applyBorder="1" applyAlignment="1" applyProtection="1">
      <alignment horizontal="left" vertical="top" wrapText="1" shrinkToFit="1"/>
      <protection locked="0"/>
    </xf>
    <xf numFmtId="0" fontId="20" fillId="0" borderId="0" xfId="0" applyFont="1" applyAlignment="1" applyProtection="1">
      <alignment vertical="center"/>
      <protection locked="0"/>
    </xf>
    <xf numFmtId="0" fontId="18" fillId="0" borderId="21"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23" xfId="0" applyFont="1" applyFill="1" applyBorder="1" applyAlignment="1" applyProtection="1">
      <alignment horizontal="left" vertical="top" wrapText="1"/>
      <protection locked="0"/>
    </xf>
    <xf numFmtId="0" fontId="28" fillId="0" borderId="0" xfId="0" applyFont="1" applyFill="1" applyAlignment="1" applyProtection="1">
      <alignment vertical="center"/>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center" vertical="center"/>
      <protection locked="0"/>
    </xf>
    <xf numFmtId="0" fontId="18" fillId="0" borderId="0" xfId="0" applyFont="1" applyAlignment="1" applyProtection="1">
      <alignment vertical="center" shrinkToFit="1"/>
      <protection locked="0"/>
    </xf>
    <xf numFmtId="0" fontId="18" fillId="0" borderId="0" xfId="0" applyFont="1" applyAlignment="1" applyProtection="1">
      <alignment vertical="center" wrapText="1"/>
      <protection locked="0"/>
    </xf>
    <xf numFmtId="0" fontId="18" fillId="0" borderId="16" xfId="0" applyFont="1" applyFill="1" applyBorder="1" applyAlignment="1" applyProtection="1">
      <alignment horizontal="left" vertical="top" wrapText="1"/>
      <protection locked="0"/>
    </xf>
    <xf numFmtId="0" fontId="26" fillId="0" borderId="17" xfId="0" applyFont="1" applyFill="1" applyBorder="1" applyAlignment="1" applyProtection="1">
      <alignment horizontal="left" vertical="top" wrapText="1"/>
      <protection locked="0"/>
    </xf>
    <xf numFmtId="0" fontId="26" fillId="0" borderId="19" xfId="0" applyFont="1" applyFill="1" applyBorder="1" applyAlignment="1" applyProtection="1">
      <alignment horizontal="left" vertical="top" wrapText="1"/>
      <protection locked="0"/>
    </xf>
    <xf numFmtId="0" fontId="26" fillId="0" borderId="46" xfId="0" applyFont="1" applyFill="1" applyBorder="1" applyAlignment="1" applyProtection="1">
      <alignment horizontal="left" vertical="top" wrapText="1"/>
      <protection locked="0"/>
    </xf>
    <xf numFmtId="0" fontId="26" fillId="0" borderId="16" xfId="0" applyFont="1" applyFill="1" applyBorder="1" applyAlignment="1" applyProtection="1">
      <alignment horizontal="left" vertical="top" wrapText="1"/>
      <protection locked="0"/>
    </xf>
    <xf numFmtId="0" fontId="26" fillId="0" borderId="25" xfId="0" applyFont="1" applyFill="1" applyBorder="1" applyAlignment="1" applyProtection="1">
      <alignment horizontal="left" vertical="top" wrapText="1"/>
      <protection locked="0"/>
    </xf>
    <xf numFmtId="0" fontId="26" fillId="0" borderId="23" xfId="0" applyFont="1" applyFill="1" applyBorder="1" applyAlignment="1" applyProtection="1">
      <alignment horizontal="left" vertical="top" wrapText="1"/>
      <protection locked="0"/>
    </xf>
    <xf numFmtId="0" fontId="18" fillId="0" borderId="12" xfId="0" applyFont="1" applyFill="1" applyBorder="1" applyAlignment="1" applyProtection="1">
      <alignment horizontal="center" vertical="center" shrinkToFit="1"/>
      <protection locked="0"/>
    </xf>
    <xf numFmtId="0" fontId="18" fillId="0" borderId="31"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shrinkToFit="1"/>
      <protection locked="0"/>
    </xf>
    <xf numFmtId="0" fontId="18" fillId="0" borderId="39" xfId="0" applyFont="1" applyFill="1" applyBorder="1" applyAlignment="1" applyProtection="1">
      <alignment horizontal="center" vertical="center" shrinkToFit="1"/>
      <protection locked="0"/>
    </xf>
    <xf numFmtId="0" fontId="18" fillId="0" borderId="32" xfId="0" applyFont="1" applyFill="1" applyBorder="1" applyAlignment="1" applyProtection="1">
      <alignment horizontal="left" vertical="center" wrapText="1" shrinkToFit="1"/>
      <protection locked="0"/>
    </xf>
    <xf numFmtId="0" fontId="18" fillId="0" borderId="36" xfId="0" applyFont="1" applyFill="1" applyBorder="1" applyAlignment="1" applyProtection="1">
      <alignment horizontal="left" vertical="center" wrapText="1" shrinkToFit="1"/>
      <protection locked="0"/>
    </xf>
    <xf numFmtId="0" fontId="18" fillId="0" borderId="38" xfId="0" applyFont="1" applyFill="1" applyBorder="1" applyAlignment="1" applyProtection="1">
      <alignment horizontal="left" vertical="center" wrapText="1" shrinkToFit="1"/>
      <protection locked="0"/>
    </xf>
    <xf numFmtId="0" fontId="18" fillId="0" borderId="40" xfId="0" applyFont="1" applyFill="1" applyBorder="1" applyAlignment="1" applyProtection="1">
      <alignment horizontal="left" vertical="center" wrapText="1" shrinkToFit="1"/>
      <protection locked="0"/>
    </xf>
    <xf numFmtId="0" fontId="18" fillId="0" borderId="29" xfId="0" applyFont="1" applyFill="1" applyBorder="1" applyAlignment="1" applyProtection="1">
      <alignment horizontal="left" vertical="center" wrapText="1" shrinkToFit="1"/>
      <protection locked="0"/>
    </xf>
    <xf numFmtId="0" fontId="18" fillId="0" borderId="29"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left" vertical="top" wrapText="1"/>
      <protection locked="0"/>
    </xf>
    <xf numFmtId="0" fontId="26" fillId="0" borderId="14" xfId="0" applyFont="1" applyFill="1" applyBorder="1" applyAlignment="1" applyProtection="1">
      <alignment horizontal="left" vertical="top" wrapText="1"/>
      <protection locked="0"/>
    </xf>
    <xf numFmtId="0" fontId="26" fillId="0" borderId="30" xfId="0" applyFont="1" applyFill="1" applyBorder="1" applyAlignment="1" applyProtection="1">
      <alignment horizontal="left" vertical="top" wrapText="1"/>
      <protection locked="0"/>
    </xf>
    <xf numFmtId="0" fontId="26" fillId="0" borderId="26" xfId="0" applyFont="1" applyFill="1" applyBorder="1" applyAlignment="1" applyProtection="1">
      <alignment horizontal="left" vertical="top" wrapText="1"/>
      <protection locked="0"/>
    </xf>
    <xf numFmtId="0" fontId="36" fillId="0" borderId="14" xfId="0" applyFont="1" applyFill="1" applyBorder="1" applyAlignment="1" applyProtection="1">
      <alignment horizontal="left" vertical="top" wrapText="1"/>
      <protection locked="0"/>
    </xf>
    <xf numFmtId="0" fontId="20" fillId="0" borderId="11" xfId="0" applyFont="1" applyBorder="1" applyAlignment="1" applyProtection="1">
      <alignment horizontal="center" vertical="center" wrapText="1"/>
      <protection locked="0"/>
    </xf>
    <xf numFmtId="0" fontId="0" fillId="0" borderId="13" xfId="0" applyFont="1" applyFill="1" applyBorder="1" applyAlignment="1" applyProtection="1">
      <alignment horizontal="center" vertical="center" shrinkToFit="1"/>
      <protection locked="0"/>
    </xf>
    <xf numFmtId="0" fontId="37" fillId="0" borderId="13" xfId="0" applyFont="1" applyBorder="1" applyAlignment="1" applyProtection="1">
      <alignment horizontal="left" vertical="top" wrapText="1"/>
      <protection locked="0"/>
    </xf>
    <xf numFmtId="0" fontId="18" fillId="0" borderId="13" xfId="0" applyFont="1" applyBorder="1" applyAlignment="1" applyProtection="1">
      <alignment horizontal="center" vertical="center" shrinkToFit="1"/>
      <protection locked="0"/>
    </xf>
    <xf numFmtId="0" fontId="26" fillId="0" borderId="13" xfId="0" applyFont="1" applyBorder="1" applyAlignment="1" applyProtection="1">
      <alignment horizontal="left" vertical="top" wrapText="1"/>
      <protection locked="0"/>
    </xf>
    <xf numFmtId="0" fontId="18" fillId="0" borderId="13" xfId="0" applyFont="1" applyFill="1" applyBorder="1" applyAlignment="1" applyProtection="1">
      <alignment horizontal="center" vertical="center" shrinkToFit="1"/>
      <protection locked="0"/>
    </xf>
    <xf numFmtId="0" fontId="27" fillId="0" borderId="13" xfId="0" applyFont="1" applyFill="1" applyBorder="1" applyAlignment="1" applyProtection="1">
      <alignment horizontal="center" vertical="center" shrinkToFit="1"/>
      <protection locked="0"/>
    </xf>
    <xf numFmtId="0" fontId="38" fillId="0" borderId="13" xfId="0" applyFont="1" applyFill="1" applyBorder="1" applyAlignment="1" applyProtection="1">
      <alignment horizontal="left" vertical="top" wrapText="1"/>
      <protection locked="0"/>
    </xf>
    <xf numFmtId="0" fontId="20" fillId="23" borderId="11" xfId="0" applyFont="1" applyFill="1" applyBorder="1" applyAlignment="1" applyProtection="1">
      <alignment horizontal="center" vertical="center" wrapText="1"/>
      <protection locked="0"/>
    </xf>
    <xf numFmtId="0" fontId="20" fillId="23" borderId="11" xfId="0" applyFont="1" applyFill="1" applyBorder="1" applyAlignment="1" applyProtection="1">
      <alignment horizontal="center" vertical="center" wrapText="1" shrinkToFit="1"/>
      <protection locked="0"/>
    </xf>
    <xf numFmtId="0" fontId="20" fillId="23" borderId="27" xfId="0" applyFont="1" applyFill="1" applyBorder="1" applyAlignment="1" applyProtection="1">
      <alignment horizontal="center" vertical="center" wrapText="1"/>
      <protection locked="0"/>
    </xf>
    <xf numFmtId="0" fontId="20" fillId="23" borderId="47" xfId="0" applyFont="1" applyFill="1" applyBorder="1" applyAlignment="1" applyProtection="1">
      <alignment vertical="center" wrapText="1"/>
      <protection locked="0"/>
    </xf>
    <xf numFmtId="0" fontId="19" fillId="23" borderId="1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37" fillId="0" borderId="18" xfId="0" applyFont="1" applyFill="1" applyBorder="1" applyAlignment="1" applyProtection="1">
      <alignment horizontal="left" vertical="top" wrapText="1"/>
      <protection locked="0"/>
    </xf>
    <xf numFmtId="0" fontId="0" fillId="0" borderId="17" xfId="0" applyFont="1" applyFill="1" applyBorder="1" applyAlignment="1" applyProtection="1">
      <alignment horizontal="center" vertical="center" shrinkToFit="1"/>
      <protection locked="0"/>
    </xf>
    <xf numFmtId="0" fontId="37" fillId="0" borderId="17" xfId="0" applyFont="1" applyFill="1" applyBorder="1" applyAlignment="1" applyProtection="1">
      <alignment horizontal="left" vertical="top" wrapText="1"/>
      <protection locked="0"/>
    </xf>
    <xf numFmtId="0" fontId="37" fillId="0" borderId="18" xfId="0" applyFont="1" applyBorder="1" applyAlignment="1" applyProtection="1">
      <alignment horizontal="left" vertical="top" wrapText="1"/>
      <protection locked="0"/>
    </xf>
    <xf numFmtId="0" fontId="37" fillId="0" borderId="17" xfId="0" applyFont="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18" fillId="0" borderId="48" xfId="0" applyFont="1" applyFill="1" applyBorder="1" applyAlignment="1" applyProtection="1">
      <alignment horizontal="left" vertical="center" wrapText="1" shrinkToFit="1"/>
      <protection locked="0"/>
    </xf>
    <xf numFmtId="0" fontId="37" fillId="0" borderId="10" xfId="0" applyFont="1" applyBorder="1" applyAlignment="1" applyProtection="1">
      <alignment horizontal="left" vertical="top" wrapText="1"/>
      <protection locked="0"/>
    </xf>
    <xf numFmtId="0" fontId="18" fillId="0" borderId="18" xfId="0" applyFont="1" applyBorder="1" applyAlignment="1" applyProtection="1">
      <alignment horizontal="center" vertical="center" shrinkToFit="1"/>
      <protection locked="0"/>
    </xf>
    <xf numFmtId="0" fontId="26" fillId="0" borderId="18" xfId="0" applyFont="1" applyBorder="1" applyAlignment="1" applyProtection="1">
      <alignment horizontal="left" vertical="top" wrapText="1"/>
      <protection locked="0"/>
    </xf>
    <xf numFmtId="0" fontId="18" fillId="0" borderId="17" xfId="0" applyFont="1" applyBorder="1" applyAlignment="1" applyProtection="1">
      <alignment horizontal="center" vertical="center" shrinkToFit="1"/>
      <protection locked="0"/>
    </xf>
    <xf numFmtId="0" fontId="26" fillId="0" borderId="17" xfId="0" applyFont="1" applyBorder="1" applyAlignment="1" applyProtection="1">
      <alignment horizontal="left" vertical="top" wrapText="1"/>
      <protection locked="0"/>
    </xf>
    <xf numFmtId="0" fontId="18" fillId="0" borderId="18"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shrinkToFit="1"/>
      <protection locked="0"/>
    </xf>
    <xf numFmtId="0" fontId="18" fillId="0" borderId="45" xfId="0" applyFont="1" applyFill="1" applyBorder="1" applyAlignment="1" applyProtection="1">
      <alignment horizontal="left" vertical="center" wrapText="1" shrinkToFit="1"/>
      <protection locked="0"/>
    </xf>
    <xf numFmtId="0" fontId="27" fillId="0" borderId="21" xfId="0" applyFont="1" applyFill="1" applyBorder="1" applyAlignment="1" applyProtection="1">
      <alignment horizontal="center" vertical="center" shrinkToFit="1"/>
      <protection locked="0"/>
    </xf>
    <xf numFmtId="0" fontId="38" fillId="0" borderId="21" xfId="0" applyFont="1" applyFill="1" applyBorder="1" applyAlignment="1" applyProtection="1">
      <alignment horizontal="left" vertical="top" wrapText="1"/>
      <protection locked="0"/>
    </xf>
    <xf numFmtId="0" fontId="27" fillId="0" borderId="18" xfId="0" applyFont="1" applyFill="1" applyBorder="1" applyAlignment="1" applyProtection="1">
      <alignment horizontal="center" vertical="center" shrinkToFit="1"/>
      <protection locked="0"/>
    </xf>
    <xf numFmtId="0" fontId="38" fillId="0" borderId="18" xfId="0"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shrinkToFit="1"/>
      <protection locked="0"/>
    </xf>
    <xf numFmtId="0" fontId="38" fillId="0" borderId="17" xfId="0" applyFont="1" applyFill="1" applyBorder="1" applyAlignment="1" applyProtection="1">
      <alignment horizontal="left" vertical="top" wrapText="1"/>
      <protection locked="0"/>
    </xf>
    <xf numFmtId="0" fontId="27" fillId="0" borderId="15" xfId="0" applyFont="1" applyFill="1" applyBorder="1" applyAlignment="1" applyProtection="1">
      <alignment horizontal="center" vertical="center" shrinkToFit="1"/>
      <protection locked="0"/>
    </xf>
    <xf numFmtId="0" fontId="38" fillId="0" borderId="15" xfId="0" applyFont="1" applyFill="1" applyBorder="1" applyAlignment="1" applyProtection="1">
      <alignment horizontal="left" vertical="top" wrapText="1"/>
      <protection locked="0"/>
    </xf>
    <xf numFmtId="0" fontId="27" fillId="0" borderId="10"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left" vertical="top" wrapText="1"/>
      <protection locked="0"/>
    </xf>
    <xf numFmtId="0" fontId="18" fillId="0" borderId="45"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top" wrapText="1" shrinkToFit="1"/>
      <protection locked="0"/>
    </xf>
    <xf numFmtId="0" fontId="18" fillId="0" borderId="19" xfId="0" applyFont="1" applyBorder="1" applyAlignment="1" applyProtection="1">
      <alignment horizontal="left" vertical="top" wrapText="1"/>
      <protection locked="0"/>
    </xf>
    <xf numFmtId="0" fontId="18" fillId="0" borderId="41" xfId="0" applyFont="1" applyBorder="1" applyAlignment="1" applyProtection="1">
      <alignment horizontal="center" vertical="center" shrinkToFit="1"/>
      <protection locked="0"/>
    </xf>
    <xf numFmtId="0" fontId="18" fillId="0" borderId="42" xfId="0" applyFont="1" applyBorder="1" applyAlignment="1" applyProtection="1">
      <alignment horizontal="left" vertical="center" wrapText="1" shrinkToFit="1"/>
      <protection locked="0"/>
    </xf>
    <xf numFmtId="0" fontId="26" fillId="0" borderId="19"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37" xfId="0" applyFont="1" applyBorder="1" applyAlignment="1" applyProtection="1">
      <alignment horizontal="center" vertical="center" shrinkToFit="1"/>
      <protection locked="0"/>
    </xf>
    <xf numFmtId="0" fontId="18" fillId="0" borderId="43" xfId="0" applyFont="1" applyBorder="1" applyAlignment="1" applyProtection="1">
      <alignment horizontal="left" vertical="center" wrapText="1" shrinkToFit="1"/>
      <protection locked="0"/>
    </xf>
    <xf numFmtId="0" fontId="26" fillId="0" borderId="14"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28" xfId="0" applyFont="1" applyBorder="1" applyAlignment="1" applyProtection="1">
      <alignment horizontal="center" vertical="center" shrinkToFit="1"/>
      <protection locked="0"/>
    </xf>
    <xf numFmtId="0" fontId="18" fillId="0" borderId="44" xfId="0" applyFont="1" applyBorder="1" applyAlignment="1" applyProtection="1">
      <alignment horizontal="left" vertical="center" wrapText="1" shrinkToFit="1"/>
      <protection locked="0"/>
    </xf>
    <xf numFmtId="0" fontId="26" fillId="0" borderId="16" xfId="0" applyFont="1" applyBorder="1" applyAlignment="1" applyProtection="1">
      <alignment horizontal="left" vertical="top" wrapText="1"/>
      <protection locked="0"/>
    </xf>
    <xf numFmtId="0" fontId="18" fillId="0" borderId="52" xfId="0" applyFont="1" applyFill="1" applyBorder="1" applyAlignment="1" applyProtection="1">
      <alignment horizontal="left" vertical="center" wrapText="1" shrinkToFit="1"/>
      <protection locked="0"/>
    </xf>
    <xf numFmtId="0" fontId="18" fillId="0" borderId="47" xfId="0" applyFont="1" applyFill="1" applyBorder="1" applyAlignment="1" applyProtection="1">
      <alignment horizontal="left" vertical="center" wrapText="1" shrinkToFit="1"/>
      <protection locked="0"/>
    </xf>
    <xf numFmtId="0" fontId="18" fillId="0" borderId="20" xfId="0" applyFont="1" applyFill="1" applyBorder="1" applyAlignment="1" applyProtection="1">
      <alignment horizontal="left" vertical="top" wrapText="1"/>
      <protection locked="0"/>
    </xf>
    <xf numFmtId="0" fontId="18" fillId="0" borderId="14" xfId="0" applyFont="1" applyFill="1" applyBorder="1" applyAlignment="1" applyProtection="1">
      <alignment horizontal="left" vertical="top" wrapText="1"/>
      <protection locked="0"/>
    </xf>
    <xf numFmtId="0" fontId="26" fillId="0" borderId="34" xfId="0" applyFont="1" applyFill="1" applyBorder="1" applyAlignment="1" applyProtection="1">
      <alignment horizontal="left" vertical="top" wrapText="1"/>
      <protection locked="0"/>
    </xf>
    <xf numFmtId="0" fontId="18" fillId="0" borderId="44" xfId="0" applyFont="1" applyFill="1" applyBorder="1" applyAlignment="1" applyProtection="1">
      <alignment horizontal="left" vertical="center" wrapText="1" shrinkToFit="1"/>
      <protection locked="0"/>
    </xf>
    <xf numFmtId="0" fontId="18" fillId="0" borderId="18" xfId="0" applyFont="1" applyBorder="1" applyAlignment="1" applyProtection="1">
      <alignment horizontal="left" vertical="top" wrapText="1"/>
      <protection locked="0"/>
    </xf>
    <xf numFmtId="0" fontId="18" fillId="0" borderId="45" xfId="0" applyFont="1" applyBorder="1" applyAlignment="1" applyProtection="1">
      <alignment horizontal="left" vertical="center" wrapText="1" shrinkToFit="1"/>
      <protection locked="0"/>
    </xf>
    <xf numFmtId="0" fontId="18" fillId="0" borderId="13" xfId="0" applyFont="1" applyBorder="1" applyAlignment="1" applyProtection="1">
      <alignment horizontal="left" vertical="top" wrapText="1"/>
      <protection locked="0"/>
    </xf>
    <xf numFmtId="0" fontId="18" fillId="0" borderId="35" xfId="0" applyFont="1" applyBorder="1" applyAlignment="1" applyProtection="1">
      <alignment horizontal="center" vertical="center" shrinkToFit="1"/>
      <protection locked="0"/>
    </xf>
    <xf numFmtId="0" fontId="18" fillId="0" borderId="36" xfId="0" applyFont="1" applyBorder="1" applyAlignment="1" applyProtection="1">
      <alignment horizontal="left" vertical="center" wrapText="1" shrinkToFit="1"/>
      <protection locked="0"/>
    </xf>
    <xf numFmtId="0" fontId="18" fillId="0" borderId="17" xfId="0" applyFont="1" applyBorder="1" applyAlignment="1" applyProtection="1">
      <alignment horizontal="left" vertical="top" wrapText="1"/>
      <protection locked="0"/>
    </xf>
    <xf numFmtId="0" fontId="18" fillId="0" borderId="5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top" wrapText="1"/>
      <protection locked="0"/>
    </xf>
    <xf numFmtId="0" fontId="26" fillId="0" borderId="14" xfId="0" applyFont="1" applyFill="1" applyBorder="1" applyAlignment="1" applyProtection="1">
      <alignment horizontal="left" vertical="top" wrapText="1" shrinkToFit="1"/>
      <protection locked="0"/>
    </xf>
    <xf numFmtId="0" fontId="18" fillId="0" borderId="27" xfId="0" applyFont="1" applyFill="1" applyBorder="1" applyAlignment="1" applyProtection="1">
      <alignment horizontal="left" vertical="top" wrapText="1"/>
      <protection locked="0"/>
    </xf>
    <xf numFmtId="0" fontId="18" fillId="0" borderId="54" xfId="0" applyFont="1" applyFill="1" applyBorder="1" applyAlignment="1" applyProtection="1">
      <alignment horizontal="left" vertical="center" wrapText="1" shrinkToFit="1"/>
      <protection locked="0"/>
    </xf>
    <xf numFmtId="0" fontId="18" fillId="0" borderId="49" xfId="0" applyFont="1" applyFill="1" applyBorder="1" applyAlignment="1" applyProtection="1">
      <alignment horizontal="center" vertical="center" shrinkToFit="1"/>
      <protection locked="0"/>
    </xf>
    <xf numFmtId="0" fontId="18" fillId="0" borderId="50" xfId="0" applyFont="1" applyFill="1" applyBorder="1" applyAlignment="1" applyProtection="1">
      <alignment horizontal="left" vertical="center" wrapText="1" shrinkToFit="1"/>
      <protection locked="0"/>
    </xf>
    <xf numFmtId="0" fontId="18" fillId="0" borderId="38" xfId="0" applyFont="1" applyBorder="1" applyAlignment="1" applyProtection="1">
      <alignment horizontal="left" vertical="center" wrapText="1" shrinkToFit="1"/>
      <protection locked="0"/>
    </xf>
    <xf numFmtId="0" fontId="18" fillId="0" borderId="18" xfId="43" applyFont="1" applyFill="1" applyBorder="1" applyAlignment="1" applyProtection="1">
      <alignment horizontal="left" vertical="top" wrapText="1"/>
      <protection locked="0"/>
    </xf>
    <xf numFmtId="0" fontId="18" fillId="0" borderId="41" xfId="43" applyFont="1" applyFill="1" applyBorder="1" applyAlignment="1" applyProtection="1">
      <alignment horizontal="center" vertical="center" shrinkToFit="1"/>
      <protection locked="0"/>
    </xf>
    <xf numFmtId="0" fontId="18" fillId="0" borderId="45" xfId="43" applyFont="1" applyFill="1" applyBorder="1" applyAlignment="1" applyProtection="1">
      <alignment horizontal="left" vertical="center" wrapText="1" shrinkToFit="1"/>
      <protection locked="0"/>
    </xf>
    <xf numFmtId="0" fontId="26" fillId="0" borderId="19" xfId="43" applyFont="1" applyFill="1" applyBorder="1" applyAlignment="1" applyProtection="1">
      <alignment horizontal="left" vertical="top" wrapText="1"/>
      <protection locked="0"/>
    </xf>
    <xf numFmtId="0" fontId="18" fillId="0" borderId="13" xfId="43" applyFont="1" applyFill="1" applyBorder="1" applyAlignment="1" applyProtection="1">
      <alignment horizontal="left" vertical="top" wrapText="1"/>
      <protection locked="0"/>
    </xf>
    <xf numFmtId="0" fontId="18" fillId="0" borderId="37" xfId="43" applyFont="1" applyFill="1" applyBorder="1" applyAlignment="1" applyProtection="1">
      <alignment horizontal="center" vertical="center" shrinkToFit="1"/>
      <protection locked="0"/>
    </xf>
    <xf numFmtId="0" fontId="18" fillId="0" borderId="38" xfId="43" applyFont="1" applyFill="1" applyBorder="1" applyAlignment="1" applyProtection="1">
      <alignment horizontal="left" vertical="center" wrapText="1" shrinkToFit="1"/>
      <protection locked="0"/>
    </xf>
    <xf numFmtId="0" fontId="26" fillId="0" borderId="14" xfId="43" applyFont="1" applyFill="1" applyBorder="1" applyAlignment="1" applyProtection="1">
      <alignment horizontal="left" vertical="top" wrapText="1"/>
      <protection locked="0"/>
    </xf>
    <xf numFmtId="0" fontId="18" fillId="0" borderId="17" xfId="43" applyFont="1" applyFill="1" applyBorder="1" applyAlignment="1" applyProtection="1">
      <alignment horizontal="left" vertical="top" wrapText="1"/>
      <protection locked="0"/>
    </xf>
    <xf numFmtId="0" fontId="18" fillId="0" borderId="28" xfId="43" applyFont="1" applyFill="1" applyBorder="1" applyAlignment="1" applyProtection="1">
      <alignment horizontal="center" vertical="center" shrinkToFit="1"/>
      <protection locked="0"/>
    </xf>
    <xf numFmtId="0" fontId="36" fillId="0" borderId="16" xfId="43" applyFont="1" applyFill="1" applyBorder="1" applyAlignment="1" applyProtection="1">
      <alignment horizontal="left" vertical="top" wrapText="1"/>
      <protection locked="0"/>
    </xf>
    <xf numFmtId="0" fontId="26" fillId="0" borderId="16" xfId="43" applyFont="1" applyFill="1" applyBorder="1" applyAlignment="1" applyProtection="1">
      <alignment horizontal="left" vertical="top" wrapText="1"/>
      <protection locked="0"/>
    </xf>
    <xf numFmtId="0" fontId="18" fillId="0" borderId="45" xfId="0" applyFont="1" applyBorder="1" applyAlignment="1" applyProtection="1">
      <alignment horizontal="left" vertical="center" wrapText="1"/>
      <protection locked="0"/>
    </xf>
    <xf numFmtId="0" fontId="18" fillId="0" borderId="38"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31" xfId="0" applyFont="1" applyBorder="1" applyAlignment="1" applyProtection="1">
      <alignment horizontal="center" vertical="center" shrinkToFit="1"/>
      <protection locked="0"/>
    </xf>
    <xf numFmtId="0" fontId="18" fillId="0" borderId="52" xfId="0" applyFont="1" applyBorder="1" applyAlignment="1" applyProtection="1">
      <alignment horizontal="left" vertical="center" wrapText="1"/>
      <protection locked="0"/>
    </xf>
    <xf numFmtId="0" fontId="18" fillId="0" borderId="22" xfId="0" applyFont="1" applyBorder="1" applyAlignment="1" applyProtection="1">
      <alignment horizontal="left" vertical="top" wrapText="1"/>
      <protection locked="0"/>
    </xf>
    <xf numFmtId="0" fontId="26" fillId="0" borderId="46"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33" xfId="0" applyFont="1" applyBorder="1" applyAlignment="1" applyProtection="1">
      <alignment horizontal="center" vertical="center" shrinkToFit="1"/>
      <protection locked="0"/>
    </xf>
    <xf numFmtId="0" fontId="18" fillId="0" borderId="53" xfId="0" applyFont="1" applyBorder="1" applyAlignment="1" applyProtection="1">
      <alignment horizontal="left" vertical="center" wrapText="1"/>
      <protection locked="0"/>
    </xf>
    <xf numFmtId="0" fontId="37" fillId="0" borderId="23"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37" fillId="0" borderId="16" xfId="0" applyFont="1" applyBorder="1" applyAlignment="1" applyProtection="1">
      <alignment horizontal="left" vertical="top" wrapText="1"/>
      <protection locked="0"/>
    </xf>
    <xf numFmtId="0" fontId="18" fillId="0" borderId="19" xfId="0" applyFont="1" applyFill="1" applyBorder="1" applyAlignment="1" applyProtection="1">
      <alignment horizontal="left" vertical="top" wrapText="1" shrinkToFit="1"/>
      <protection locked="0"/>
    </xf>
    <xf numFmtId="0" fontId="18" fillId="0" borderId="30" xfId="0" applyFont="1" applyFill="1" applyBorder="1" applyAlignment="1" applyProtection="1">
      <alignment horizontal="left" vertical="top" wrapText="1" shrinkToFit="1"/>
      <protection locked="0"/>
    </xf>
    <xf numFmtId="0" fontId="18" fillId="0" borderId="14" xfId="0" applyFont="1" applyFill="1" applyBorder="1" applyAlignment="1" applyProtection="1">
      <alignment horizontal="left" vertical="top" wrapText="1" shrinkToFit="1"/>
      <protection locked="0"/>
    </xf>
    <xf numFmtId="0" fontId="18" fillId="0" borderId="46" xfId="0" applyFont="1" applyFill="1" applyBorder="1" applyAlignment="1" applyProtection="1">
      <alignment horizontal="left" vertical="top" wrapText="1" shrinkToFit="1"/>
      <protection locked="0"/>
    </xf>
    <xf numFmtId="0" fontId="18" fillId="0" borderId="16" xfId="0" applyFont="1" applyFill="1" applyBorder="1" applyAlignment="1" applyProtection="1">
      <alignment horizontal="left" vertical="top" wrapText="1" shrinkToFit="1"/>
      <protection locked="0"/>
    </xf>
    <xf numFmtId="0" fontId="18" fillId="0" borderId="25" xfId="0" applyFont="1" applyFill="1" applyBorder="1" applyAlignment="1" applyProtection="1">
      <alignment horizontal="left" vertical="top" wrapText="1" shrinkToFit="1"/>
      <protection locked="0"/>
    </xf>
    <xf numFmtId="0" fontId="18" fillId="0" borderId="23" xfId="0" applyFont="1" applyFill="1" applyBorder="1" applyAlignment="1" applyProtection="1">
      <alignment horizontal="left" vertical="top" wrapText="1" shrinkToFit="1"/>
      <protection locked="0"/>
    </xf>
    <xf numFmtId="0" fontId="26" fillId="0" borderId="27" xfId="0" applyFont="1" applyFill="1" applyBorder="1" applyAlignment="1" applyProtection="1">
      <alignment horizontal="left" vertical="top" wrapText="1" shrinkToFit="1"/>
      <protection locked="0"/>
    </xf>
    <xf numFmtId="0" fontId="39" fillId="25" borderId="37" xfId="0" applyFont="1" applyFill="1" applyBorder="1" applyAlignment="1" applyProtection="1">
      <alignment horizontal="center" vertical="center" shrinkToFit="1"/>
      <protection locked="0"/>
    </xf>
    <xf numFmtId="0" fontId="18" fillId="0" borderId="53" xfId="0" applyFont="1" applyFill="1" applyBorder="1" applyAlignment="1" applyProtection="1">
      <alignment horizontal="left" vertical="center" wrapText="1" shrinkToFit="1"/>
      <protection locked="0"/>
    </xf>
    <xf numFmtId="0" fontId="18" fillId="0" borderId="51" xfId="0" applyFont="1" applyFill="1" applyBorder="1" applyAlignment="1" applyProtection="1">
      <alignment horizontal="left" vertical="center" wrapText="1" shrinkToFit="1"/>
      <protection locked="0"/>
    </xf>
    <xf numFmtId="0" fontId="18" fillId="0" borderId="29" xfId="0" applyFont="1" applyBorder="1" applyAlignment="1" applyProtection="1">
      <alignment horizontal="left" vertical="center" wrapText="1" shrinkToFit="1"/>
      <protection locked="0"/>
    </xf>
    <xf numFmtId="0" fontId="18" fillId="0" borderId="29" xfId="43" applyFont="1" applyFill="1" applyBorder="1" applyAlignment="1" applyProtection="1">
      <alignment horizontal="left" vertical="center" wrapText="1" shrinkToFit="1"/>
      <protection locked="0"/>
    </xf>
    <xf numFmtId="0" fontId="39" fillId="25" borderId="43" xfId="0" applyFont="1" applyFill="1" applyBorder="1" applyAlignment="1" applyProtection="1">
      <alignment horizontal="left" vertical="center" wrapText="1" shrinkToFit="1"/>
      <protection locked="0"/>
    </xf>
    <xf numFmtId="176" fontId="18" fillId="0" borderId="41" xfId="0" applyNumberFormat="1" applyFont="1" applyFill="1" applyBorder="1" applyAlignment="1" applyProtection="1">
      <alignment horizontal="center" vertical="center" shrinkToFit="1"/>
      <protection locked="0"/>
    </xf>
    <xf numFmtId="176" fontId="18" fillId="0" borderId="37" xfId="0" applyNumberFormat="1" applyFont="1" applyFill="1" applyBorder="1" applyAlignment="1" applyProtection="1">
      <alignment horizontal="center" vertical="center" shrinkToFit="1"/>
      <protection locked="0"/>
    </xf>
    <xf numFmtId="176" fontId="18" fillId="0" borderId="49" xfId="0" applyNumberFormat="1" applyFont="1" applyFill="1" applyBorder="1" applyAlignment="1" applyProtection="1">
      <alignment horizontal="center" vertical="center" shrinkToFit="1"/>
      <protection locked="0"/>
    </xf>
    <xf numFmtId="176" fontId="18" fillId="0" borderId="28" xfId="0" applyNumberFormat="1" applyFont="1" applyFill="1" applyBorder="1" applyAlignment="1" applyProtection="1">
      <alignment horizontal="center" vertical="center" shrinkToFit="1"/>
      <protection locked="0"/>
    </xf>
    <xf numFmtId="176" fontId="18" fillId="0" borderId="31" xfId="0" applyNumberFormat="1" applyFont="1" applyFill="1" applyBorder="1" applyAlignment="1" applyProtection="1">
      <alignment horizontal="center" vertical="center" shrinkToFit="1"/>
      <protection locked="0"/>
    </xf>
    <xf numFmtId="176" fontId="18" fillId="0" borderId="33" xfId="0" applyNumberFormat="1" applyFont="1" applyFill="1" applyBorder="1" applyAlignment="1" applyProtection="1">
      <alignment horizontal="center" vertical="center" shrinkToFit="1"/>
      <protection locked="0"/>
    </xf>
    <xf numFmtId="176" fontId="18" fillId="0" borderId="35" xfId="0" applyNumberFormat="1" applyFont="1" applyFill="1" applyBorder="1" applyAlignment="1" applyProtection="1">
      <alignment horizontal="center" vertical="center" shrinkToFit="1"/>
      <protection locked="0"/>
    </xf>
    <xf numFmtId="0" fontId="40" fillId="0" borderId="0" xfId="0" applyFont="1">
      <alignment vertical="center"/>
    </xf>
    <xf numFmtId="178" fontId="0" fillId="0" borderId="0" xfId="0" applyNumberFormat="1">
      <alignment vertical="center"/>
    </xf>
    <xf numFmtId="0" fontId="0" fillId="0" borderId="0" xfId="0" applyAlignment="1">
      <alignment horizontal="center" vertical="center"/>
    </xf>
    <xf numFmtId="0" fontId="18" fillId="0" borderId="13" xfId="0" applyFont="1" applyFill="1" applyBorder="1" applyAlignment="1" applyProtection="1">
      <alignment horizontal="left" vertical="top" wrapText="1"/>
      <protection locked="0"/>
    </xf>
    <xf numFmtId="0" fontId="18" fillId="0" borderId="11" xfId="0" applyFont="1" applyFill="1" applyBorder="1" applyAlignment="1" applyProtection="1">
      <alignment vertical="top" wrapText="1"/>
      <protection locked="0"/>
    </xf>
    <xf numFmtId="0" fontId="18" fillId="0" borderId="27" xfId="0" applyFont="1" applyFill="1" applyBorder="1" applyAlignment="1" applyProtection="1">
      <alignment vertical="top" wrapText="1"/>
      <protection locked="0"/>
    </xf>
    <xf numFmtId="0" fontId="18" fillId="0" borderId="12" xfId="0" applyFont="1" applyBorder="1" applyAlignment="1" applyProtection="1">
      <alignment horizontal="center" vertical="center" shrinkToFit="1"/>
      <protection locked="0"/>
    </xf>
    <xf numFmtId="0" fontId="18" fillId="0" borderId="55" xfId="0" applyFont="1" applyFill="1" applyBorder="1" applyAlignment="1" applyProtection="1">
      <alignment horizontal="left" vertical="center" wrapText="1"/>
      <protection locked="0"/>
    </xf>
    <xf numFmtId="0" fontId="26" fillId="0" borderId="47"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shrinkToFit="1"/>
      <protection locked="0"/>
    </xf>
    <xf numFmtId="0" fontId="37" fillId="0" borderId="47" xfId="0" applyFont="1" applyFill="1" applyBorder="1" applyAlignment="1" applyProtection="1">
      <alignment horizontal="left" vertical="top" wrapText="1"/>
      <protection locked="0"/>
    </xf>
    <xf numFmtId="176" fontId="39" fillId="25" borderId="37" xfId="0" applyNumberFormat="1" applyFont="1" applyFill="1" applyBorder="1" applyAlignment="1" applyProtection="1">
      <alignment horizontal="center" vertical="center" shrinkToFit="1"/>
      <protection locked="0"/>
    </xf>
    <xf numFmtId="0" fontId="39" fillId="25" borderId="38" xfId="0" applyFont="1" applyFill="1" applyBorder="1" applyAlignment="1" applyProtection="1">
      <alignment horizontal="left" vertical="center" wrapText="1" shrinkToFit="1"/>
      <protection locked="0"/>
    </xf>
    <xf numFmtId="0" fontId="39" fillId="25" borderId="41" xfId="0" applyFont="1" applyFill="1" applyBorder="1" applyAlignment="1" applyProtection="1">
      <alignment horizontal="center" vertical="center" shrinkToFit="1"/>
      <protection locked="0"/>
    </xf>
    <xf numFmtId="0" fontId="39" fillId="25" borderId="45" xfId="0" applyFont="1" applyFill="1" applyBorder="1" applyAlignment="1" applyProtection="1">
      <alignment horizontal="left" vertical="center" wrapText="1" shrinkToFit="1"/>
      <protection locked="0"/>
    </xf>
    <xf numFmtId="0" fontId="36" fillId="0" borderId="46" xfId="0" applyFont="1" applyFill="1" applyBorder="1" applyAlignment="1" applyProtection="1">
      <alignment horizontal="left" vertical="top" wrapText="1"/>
      <protection locked="0"/>
    </xf>
    <xf numFmtId="0" fontId="0" fillId="0" borderId="22" xfId="0" applyFont="1" applyFill="1" applyBorder="1" applyAlignment="1" applyProtection="1">
      <alignment horizontal="center" vertical="center" shrinkToFit="1"/>
      <protection locked="0"/>
    </xf>
    <xf numFmtId="0" fontId="37" fillId="0" borderId="22" xfId="0" applyFont="1" applyBorder="1" applyAlignment="1" applyProtection="1">
      <alignment horizontal="left" vertical="top" wrapText="1"/>
      <protection locked="0"/>
    </xf>
    <xf numFmtId="0" fontId="26" fillId="0" borderId="14" xfId="43" applyFont="1" applyFill="1" applyBorder="1" applyAlignment="1" applyProtection="1">
      <alignment horizontal="left" vertical="top" wrapText="1"/>
      <protection locked="0"/>
    </xf>
    <xf numFmtId="0" fontId="26" fillId="0" borderId="16" xfId="43" applyFont="1" applyFill="1" applyBorder="1" applyAlignment="1" applyProtection="1">
      <alignment horizontal="left" vertical="top" wrapText="1"/>
      <protection locked="0"/>
    </xf>
    <xf numFmtId="0" fontId="18" fillId="0" borderId="18" xfId="43" applyFont="1" applyFill="1" applyBorder="1" applyAlignment="1" applyProtection="1">
      <alignment horizontal="left" vertical="top" wrapText="1"/>
      <protection locked="0"/>
    </xf>
    <xf numFmtId="0" fontId="18" fillId="0" borderId="17" xfId="43" applyFont="1" applyFill="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8" fillId="0" borderId="13"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protection locked="0"/>
    </xf>
    <xf numFmtId="0" fontId="18" fillId="0" borderId="15" xfId="0" applyFont="1" applyFill="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13" xfId="43" applyFont="1" applyFill="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4" xfId="0" applyFont="1" applyBorder="1" applyAlignment="1" applyProtection="1">
      <alignment horizontal="left" vertical="top" wrapText="1"/>
      <protection locked="0"/>
    </xf>
    <xf numFmtId="0" fontId="18" fillId="0" borderId="18" xfId="0" applyFont="1" applyFill="1" applyBorder="1" applyAlignment="1" applyProtection="1">
      <alignment horizontal="left" vertical="top" wrapText="1" shrinkToFit="1"/>
      <protection locked="0"/>
    </xf>
    <xf numFmtId="0" fontId="18" fillId="0" borderId="13" xfId="0" applyFont="1" applyFill="1" applyBorder="1" applyAlignment="1" applyProtection="1">
      <alignment horizontal="left" vertical="top" wrapText="1" shrinkToFit="1"/>
      <protection locked="0"/>
    </xf>
    <xf numFmtId="0" fontId="18" fillId="0" borderId="17" xfId="0" applyFont="1" applyFill="1" applyBorder="1" applyAlignment="1" applyProtection="1">
      <alignment horizontal="left" vertical="top" wrapText="1" shrinkToFit="1"/>
      <protection locked="0"/>
    </xf>
    <xf numFmtId="0" fontId="37" fillId="0" borderId="19" xfId="0" applyFont="1" applyBorder="1" applyAlignment="1" applyProtection="1">
      <alignment horizontal="left" vertical="top" wrapText="1"/>
      <protection locked="0"/>
    </xf>
    <xf numFmtId="0" fontId="37" fillId="0" borderId="16" xfId="0" applyFont="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shrinkToFit="1"/>
      <protection locked="0"/>
    </xf>
    <xf numFmtId="0" fontId="18" fillId="0" borderId="24" xfId="0" applyFont="1" applyFill="1" applyBorder="1" applyAlignment="1" applyProtection="1">
      <alignment horizontal="left" vertical="top" wrapText="1" shrinkToFit="1"/>
      <protection locked="0"/>
    </xf>
    <xf numFmtId="0" fontId="18" fillId="0" borderId="15" xfId="0" applyFont="1" applyFill="1" applyBorder="1" applyAlignment="1" applyProtection="1">
      <alignment horizontal="left" vertical="top" wrapText="1" shrinkToFit="1"/>
      <protection locked="0"/>
    </xf>
    <xf numFmtId="49" fontId="18" fillId="24" borderId="11" xfId="0" applyNumberFormat="1" applyFont="1" applyFill="1" applyBorder="1" applyAlignment="1" applyProtection="1">
      <alignment horizontal="left" vertical="top" wrapText="1"/>
      <protection locked="0"/>
    </xf>
    <xf numFmtId="49" fontId="18" fillId="24" borderId="15" xfId="0" applyNumberFormat="1" applyFont="1" applyFill="1" applyBorder="1" applyAlignment="1" applyProtection="1">
      <alignment horizontal="left" vertical="top" wrapText="1"/>
      <protection locked="0"/>
    </xf>
    <xf numFmtId="0" fontId="18" fillId="0" borderId="11" xfId="0" applyFont="1" applyBorder="1" applyAlignment="1" applyProtection="1">
      <alignment horizontal="left" vertical="top" wrapText="1" shrinkToFit="1"/>
      <protection locked="0"/>
    </xf>
    <xf numFmtId="0" fontId="18" fillId="0" borderId="24"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チェックセル" xfId="27"/>
    <cellStyle name="どちらでもない" xfId="28" builtinId="28" customBuiltin="1"/>
    <cellStyle name="メモ" xfId="29" builtinId="10" customBuiltin="1"/>
    <cellStyle name="リンク セル" xfId="30" builtinId="24" customBuiltin="1"/>
    <cellStyle name="リンクセル" xfId="3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良い" xfId="44" builtinId="26" customBuiltin="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466725</xdr:colOff>
      <xdr:row>2</xdr:row>
      <xdr:rowOff>392794</xdr:rowOff>
    </xdr:from>
    <xdr:to>
      <xdr:col>4</xdr:col>
      <xdr:colOff>2055041</xdr:colOff>
      <xdr:row>4</xdr:row>
      <xdr:rowOff>381092</xdr:rowOff>
    </xdr:to>
    <xdr:sp macro="" textlink="">
      <xdr:nvSpPr>
        <xdr:cNvPr id="2" name="角丸四角形吹き出し 1">
          <a:extLst>
            <a:ext uri="{FF2B5EF4-FFF2-40B4-BE49-F238E27FC236}">
              <a16:creationId xmlns:a16="http://schemas.microsoft.com/office/drawing/2014/main" id="{F8A533DC-2970-4335-856C-898C2FE2A2C7}"/>
            </a:ext>
          </a:extLst>
        </xdr:cNvPr>
        <xdr:cNvSpPr/>
      </xdr:nvSpPr>
      <xdr:spPr>
        <a:xfrm>
          <a:off x="6286500" y="1145269"/>
          <a:ext cx="2683691" cy="1426573"/>
        </a:xfrm>
        <a:prstGeom prst="wedgeRoundRectCallout">
          <a:avLst>
            <a:gd name="adj1" fmla="val -70209"/>
            <a:gd name="adj2" fmla="val -52543"/>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94"/>
  <sheetViews>
    <sheetView tabSelected="1" view="pageBreakPreview" zoomScaleNormal="85" zoomScaleSheetLayoutView="100" workbookViewId="0">
      <pane xSplit="1" ySplit="2" topLeftCell="B3" activePane="bottomRight" state="frozen"/>
      <selection pane="topRight"/>
      <selection pane="bottomLeft"/>
      <selection pane="bottomRight" activeCell="B3" sqref="B3"/>
    </sheetView>
  </sheetViews>
  <sheetFormatPr defaultColWidth="9" defaultRowHeight="20.100000000000001" customHeight="1"/>
  <cols>
    <col min="1" max="1" width="23.6640625" style="49" customWidth="1"/>
    <col min="2" max="2" width="56" style="50" customWidth="1"/>
    <col min="3" max="3" width="4.109375" style="51" customWidth="1"/>
    <col min="4" max="4" width="15.6640625" style="52" customWidth="1"/>
    <col min="5" max="5" width="30.6640625" style="53" customWidth="1"/>
    <col min="6" max="6" width="9" style="32" hidden="1" customWidth="1"/>
    <col min="7" max="7" width="26.6640625" style="32" hidden="1" customWidth="1"/>
    <col min="8" max="16" width="9" style="32" hidden="1" customWidth="1"/>
    <col min="17" max="16384" width="9" style="32"/>
  </cols>
  <sheetData>
    <row r="1" spans="1:17" ht="28.8" customHeight="1">
      <c r="A1" s="26" t="s">
        <v>0</v>
      </c>
      <c r="B1" s="26"/>
      <c r="C1" s="26"/>
      <c r="D1" s="18" t="s">
        <v>141</v>
      </c>
      <c r="E1" s="19" t="s">
        <v>142</v>
      </c>
      <c r="F1" s="27" t="s">
        <v>143</v>
      </c>
      <c r="G1" s="20" t="s">
        <v>144</v>
      </c>
      <c r="H1" s="28"/>
      <c r="I1" s="29" t="s">
        <v>35</v>
      </c>
      <c r="J1" s="29" t="s">
        <v>145</v>
      </c>
      <c r="K1" s="30" t="s">
        <v>146</v>
      </c>
      <c r="L1" s="30" t="s">
        <v>147</v>
      </c>
      <c r="M1" s="31" t="s">
        <v>148</v>
      </c>
      <c r="N1" s="31" t="s">
        <v>146</v>
      </c>
      <c r="O1" s="30" t="s">
        <v>149</v>
      </c>
      <c r="P1" s="30" t="s">
        <v>150</v>
      </c>
      <c r="Q1" s="30"/>
    </row>
    <row r="2" spans="1:17" s="30" customFormat="1" ht="28.95" customHeight="1">
      <c r="A2" s="84" t="s">
        <v>156</v>
      </c>
      <c r="B2" s="85" t="s">
        <v>157</v>
      </c>
      <c r="C2" s="86"/>
      <c r="D2" s="87" t="s">
        <v>151</v>
      </c>
      <c r="E2" s="88" t="s">
        <v>152</v>
      </c>
      <c r="F2" s="76" t="s">
        <v>153</v>
      </c>
      <c r="G2" s="76" t="s">
        <v>154</v>
      </c>
      <c r="H2" s="22" t="s">
        <v>155</v>
      </c>
      <c r="I2" s="33">
        <f ca="1">TODAY()</f>
        <v>45653</v>
      </c>
      <c r="J2" s="34"/>
      <c r="K2" s="34"/>
      <c r="L2" s="34"/>
      <c r="M2" s="34"/>
      <c r="N2" s="34"/>
      <c r="O2" s="34"/>
      <c r="P2" s="34"/>
    </row>
    <row r="3" spans="1:17" s="35" customFormat="1" ht="39.6">
      <c r="A3" s="202" t="s">
        <v>33</v>
      </c>
      <c r="B3" s="203" t="s">
        <v>380</v>
      </c>
      <c r="C3" s="204" t="s">
        <v>2</v>
      </c>
      <c r="D3" s="205" t="s">
        <v>36</v>
      </c>
      <c r="E3" s="206"/>
      <c r="F3" s="207"/>
      <c r="G3" s="208"/>
      <c r="H3" s="35" t="str">
        <f>IF(A3=0,H2,INDEX(調査対象選定!A:A,MATCH(A3,調査対象選定!B:B,0)))</f>
        <v>○</v>
      </c>
      <c r="I3" s="36" t="str">
        <f ca="1">TEXT(I2,"gge.m.d")&amp;CHAR(10)&amp;"指導員:"</f>
        <v>令6.12.27
指導員:</v>
      </c>
    </row>
    <row r="4" spans="1:17" s="35" customFormat="1" ht="79.2">
      <c r="A4" s="223" t="s">
        <v>34</v>
      </c>
      <c r="B4" s="24" t="s">
        <v>205</v>
      </c>
      <c r="C4" s="2" t="s">
        <v>35</v>
      </c>
      <c r="D4" s="116" t="s">
        <v>36</v>
      </c>
      <c r="E4" s="4"/>
      <c r="F4" s="90"/>
      <c r="G4" s="91"/>
      <c r="H4" s="35" t="str">
        <f>IF(A4=0,H3,INDEX(調査対象選定!A:A,MATCH(A4,調査対象選定!B:B,0)))</f>
        <v>○</v>
      </c>
    </row>
    <row r="5" spans="1:17" s="35" customFormat="1" ht="39.6">
      <c r="A5" s="225"/>
      <c r="B5" s="10" t="s">
        <v>206</v>
      </c>
      <c r="C5" s="11" t="s">
        <v>35</v>
      </c>
      <c r="D5" s="117" t="s">
        <v>36</v>
      </c>
      <c r="E5" s="60"/>
      <c r="F5" s="92"/>
      <c r="G5" s="93"/>
      <c r="H5" s="35" t="str">
        <f>IF(A5=0,H4,INDEX(調査対象選定!A:A,MATCH(A5,調査対象選定!B:B,0)))</f>
        <v>○</v>
      </c>
    </row>
    <row r="6" spans="1:17" s="37" customFormat="1" ht="39.6">
      <c r="A6" s="223" t="s">
        <v>3</v>
      </c>
      <c r="B6" s="24" t="s">
        <v>410</v>
      </c>
      <c r="C6" s="61" t="s">
        <v>2</v>
      </c>
      <c r="D6" s="132" t="s">
        <v>5</v>
      </c>
      <c r="E6" s="71"/>
      <c r="F6" s="90"/>
      <c r="G6" s="94"/>
      <c r="H6" s="35" t="str">
        <f>IF(A6=0,H5,INDEX(調査対象選定!A:A,MATCH(A6,調査対象選定!B:B,0)))</f>
        <v>○</v>
      </c>
      <c r="I6" s="35"/>
      <c r="J6" s="35"/>
    </row>
    <row r="7" spans="1:17" s="37" customFormat="1" ht="26.4">
      <c r="A7" s="224"/>
      <c r="B7" s="38" t="s">
        <v>411</v>
      </c>
      <c r="C7" s="6" t="s">
        <v>2</v>
      </c>
      <c r="D7" s="67" t="s">
        <v>5</v>
      </c>
      <c r="E7" s="72"/>
      <c r="F7" s="77"/>
      <c r="G7" s="78"/>
      <c r="H7" s="35" t="str">
        <f>IF(A7=0,H6,INDEX(調査対象選定!A:A,MATCH(A7,調査対象選定!B:B,0)))</f>
        <v>○</v>
      </c>
      <c r="I7" s="35"/>
      <c r="J7" s="35"/>
    </row>
    <row r="8" spans="1:17" s="37" customFormat="1" ht="39.6">
      <c r="A8" s="225"/>
      <c r="B8" s="25" t="s">
        <v>412</v>
      </c>
      <c r="C8" s="13" t="s">
        <v>2</v>
      </c>
      <c r="D8" s="69" t="s">
        <v>5</v>
      </c>
      <c r="E8" s="58"/>
      <c r="F8" s="92"/>
      <c r="G8" s="95"/>
      <c r="H8" s="35" t="str">
        <f>IF(A8=0,H7,INDEX(調査対象選定!A:A,MATCH(A8,調査対象選定!B:B,0)))</f>
        <v>○</v>
      </c>
      <c r="I8" s="35"/>
      <c r="J8" s="35"/>
    </row>
    <row r="9" spans="1:17" s="37" customFormat="1" ht="26.4">
      <c r="A9" s="223" t="s">
        <v>6</v>
      </c>
      <c r="B9" s="39" t="s">
        <v>208</v>
      </c>
      <c r="C9" s="2" t="s">
        <v>2</v>
      </c>
      <c r="D9" s="105" t="s">
        <v>8</v>
      </c>
      <c r="E9" s="56"/>
      <c r="F9" s="90"/>
      <c r="G9" s="94"/>
      <c r="H9" s="35" t="str">
        <f>IF(A9=0,H8,INDEX(調査対象選定!A:A,MATCH(A9,調査対象選定!B:B,0)))</f>
        <v>○</v>
      </c>
      <c r="I9" s="35"/>
      <c r="J9" s="35"/>
    </row>
    <row r="10" spans="1:17" s="37" customFormat="1" ht="26.4">
      <c r="A10" s="225"/>
      <c r="B10" s="10" t="s">
        <v>209</v>
      </c>
      <c r="C10" s="13" t="s">
        <v>2</v>
      </c>
      <c r="D10" s="69" t="s">
        <v>8</v>
      </c>
      <c r="E10" s="58"/>
      <c r="F10" s="92"/>
      <c r="G10" s="95"/>
      <c r="H10" s="35" t="str">
        <f>IF(A10=0,H9,INDEX(調査対象選定!A:A,MATCH(A10,調査対象選定!B:B,0)))</f>
        <v>○</v>
      </c>
      <c r="I10" s="35"/>
      <c r="J10" s="35"/>
    </row>
    <row r="11" spans="1:17" s="37" customFormat="1" ht="26.4">
      <c r="A11" s="239" t="s">
        <v>51</v>
      </c>
      <c r="B11" s="1" t="s">
        <v>381</v>
      </c>
      <c r="C11" s="2" t="s">
        <v>2</v>
      </c>
      <c r="D11" s="3" t="s">
        <v>52</v>
      </c>
      <c r="E11" s="56"/>
      <c r="F11" s="90"/>
      <c r="G11" s="94"/>
      <c r="H11" s="35" t="str">
        <f>IF(A11=0,H10,INDEX(調査対象選定!A:A,MATCH(A11,調査対象選定!B:B,0)))</f>
        <v>○</v>
      </c>
      <c r="I11" s="35"/>
      <c r="J11" s="35"/>
    </row>
    <row r="12" spans="1:17" s="37" customFormat="1" ht="39.6">
      <c r="A12" s="240"/>
      <c r="B12" s="5" t="s">
        <v>382</v>
      </c>
      <c r="C12" s="6" t="s">
        <v>2</v>
      </c>
      <c r="D12" s="7" t="s">
        <v>53</v>
      </c>
      <c r="E12" s="72"/>
      <c r="F12" s="77"/>
      <c r="G12" s="78"/>
      <c r="H12" s="35" t="str">
        <f>IF(A12=0,H11,INDEX(調査対象選定!A:A,MATCH(A12,調査対象選定!B:B,0)))</f>
        <v>○</v>
      </c>
      <c r="I12" s="35"/>
      <c r="J12" s="35"/>
    </row>
    <row r="13" spans="1:17" s="37" customFormat="1" ht="26.4">
      <c r="A13" s="240"/>
      <c r="B13" s="9" t="s">
        <v>383</v>
      </c>
      <c r="C13" s="6" t="s">
        <v>2</v>
      </c>
      <c r="D13" s="7" t="s">
        <v>52</v>
      </c>
      <c r="E13" s="72"/>
      <c r="F13" s="77"/>
      <c r="G13" s="78"/>
      <c r="H13" s="35" t="str">
        <f>IF(A13=0,H12,INDEX(調査対象選定!A:A,MATCH(A13,調査対象選定!B:B,0)))</f>
        <v>○</v>
      </c>
      <c r="I13" s="35"/>
      <c r="J13" s="35"/>
    </row>
    <row r="14" spans="1:17" s="37" customFormat="1" ht="39.6">
      <c r="A14" s="241"/>
      <c r="B14" s="10" t="s">
        <v>384</v>
      </c>
      <c r="C14" s="11" t="s">
        <v>2</v>
      </c>
      <c r="D14" s="12" t="s">
        <v>53</v>
      </c>
      <c r="E14" s="60"/>
      <c r="F14" s="92"/>
      <c r="G14" s="95"/>
      <c r="H14" s="35" t="str">
        <f>IF(A14=0,H13,INDEX(調査対象選定!A:A,MATCH(A14,調査対象選定!B:B,0)))</f>
        <v>○</v>
      </c>
      <c r="I14" s="35"/>
      <c r="J14" s="35"/>
    </row>
    <row r="15" spans="1:17" s="37" customFormat="1" ht="66">
      <c r="A15" s="118" t="s">
        <v>54</v>
      </c>
      <c r="B15" s="46" t="s">
        <v>385</v>
      </c>
      <c r="C15" s="62" t="s">
        <v>35</v>
      </c>
      <c r="D15" s="65" t="s">
        <v>55</v>
      </c>
      <c r="E15" s="59"/>
      <c r="F15" s="89"/>
      <c r="G15" s="98"/>
      <c r="H15" s="35" t="str">
        <f>IF(A15=0,H14,INDEX(調査対象選定!A:A,MATCH(A15,調査対象選定!B:B,0)))</f>
        <v>○</v>
      </c>
      <c r="I15" s="35"/>
      <c r="J15" s="35"/>
    </row>
    <row r="16" spans="1:17" s="40" customFormat="1" ht="26.4">
      <c r="A16" s="244" t="s">
        <v>37</v>
      </c>
      <c r="B16" s="119" t="s">
        <v>210</v>
      </c>
      <c r="C16" s="120" t="s">
        <v>38</v>
      </c>
      <c r="D16" s="121" t="s">
        <v>39</v>
      </c>
      <c r="E16" s="122"/>
      <c r="F16" s="99"/>
      <c r="G16" s="100"/>
      <c r="H16" s="35" t="str">
        <f>IF(A16=0,H15,INDEX(調査対象選定!A:A,MATCH(A16,調査対象選定!B:B,0)))</f>
        <v>○</v>
      </c>
      <c r="I16" s="35"/>
      <c r="J16" s="35"/>
    </row>
    <row r="17" spans="1:10" s="40" customFormat="1" ht="26.4">
      <c r="A17" s="245"/>
      <c r="B17" s="123" t="s">
        <v>211</v>
      </c>
      <c r="C17" s="124" t="s">
        <v>38</v>
      </c>
      <c r="D17" s="125" t="s">
        <v>40</v>
      </c>
      <c r="E17" s="126"/>
      <c r="F17" s="79"/>
      <c r="G17" s="80"/>
      <c r="H17" s="35" t="str">
        <f>IF(A17=0,H16,INDEX(調査対象選定!A:A,MATCH(A17,調査対象選定!B:B,0)))</f>
        <v>○</v>
      </c>
      <c r="I17" s="35"/>
      <c r="J17" s="35"/>
    </row>
    <row r="18" spans="1:10" s="40" customFormat="1" ht="26.4">
      <c r="A18" s="245"/>
      <c r="B18" s="123" t="s">
        <v>212</v>
      </c>
      <c r="C18" s="124" t="s">
        <v>38</v>
      </c>
      <c r="D18" s="125" t="s">
        <v>39</v>
      </c>
      <c r="E18" s="126"/>
      <c r="F18" s="79"/>
      <c r="G18" s="80"/>
      <c r="H18" s="35" t="str">
        <f>IF(A18=0,H17,INDEX(調査対象選定!A:A,MATCH(A18,調査対象選定!B:B,0)))</f>
        <v>○</v>
      </c>
      <c r="I18" s="35"/>
      <c r="J18" s="35"/>
    </row>
    <row r="19" spans="1:10" s="40" customFormat="1" ht="26.4">
      <c r="A19" s="246"/>
      <c r="B19" s="127" t="s">
        <v>213</v>
      </c>
      <c r="C19" s="128" t="s">
        <v>38</v>
      </c>
      <c r="D19" s="129" t="s">
        <v>41</v>
      </c>
      <c r="E19" s="130"/>
      <c r="F19" s="101"/>
      <c r="G19" s="102"/>
      <c r="H19" s="35" t="str">
        <f>IF(A19=0,H18,INDEX(調査対象選定!A:A,MATCH(A19,調査対象選定!B:B,0)))</f>
        <v>○</v>
      </c>
      <c r="I19" s="35"/>
      <c r="J19" s="35"/>
    </row>
    <row r="20" spans="1:10" s="40" customFormat="1" ht="26.4">
      <c r="A20" s="244" t="s">
        <v>42</v>
      </c>
      <c r="B20" s="119" t="s">
        <v>386</v>
      </c>
      <c r="C20" s="120" t="s">
        <v>2</v>
      </c>
      <c r="D20" s="121" t="s">
        <v>56</v>
      </c>
      <c r="E20" s="236" t="s">
        <v>43</v>
      </c>
      <c r="F20" s="99"/>
      <c r="G20" s="100"/>
      <c r="H20" s="35" t="str">
        <f>IF(A20=0,H19,INDEX(調査対象選定!A:A,MATCH(A20,調査対象選定!B:B,0)))</f>
        <v>○</v>
      </c>
      <c r="I20" s="35"/>
      <c r="J20" s="35"/>
    </row>
    <row r="21" spans="1:10" s="40" customFormat="1" ht="66">
      <c r="A21" s="246"/>
      <c r="B21" s="127" t="s">
        <v>387</v>
      </c>
      <c r="C21" s="128" t="s">
        <v>2</v>
      </c>
      <c r="D21" s="129" t="s">
        <v>57</v>
      </c>
      <c r="E21" s="237"/>
      <c r="F21" s="101"/>
      <c r="G21" s="102"/>
      <c r="H21" s="35" t="str">
        <f>IF(A21=0,H20,INDEX(調査対象選定!A:A,MATCH(A21,調査対象選定!B:B,0)))</f>
        <v>○</v>
      </c>
      <c r="I21" s="35"/>
      <c r="J21" s="35"/>
    </row>
    <row r="22" spans="1:10" s="37" customFormat="1" ht="26.4">
      <c r="A22" s="242" t="s">
        <v>158</v>
      </c>
      <c r="B22" s="24" t="s">
        <v>214</v>
      </c>
      <c r="C22" s="61" t="s">
        <v>2</v>
      </c>
      <c r="D22" s="3" t="s">
        <v>139</v>
      </c>
      <c r="E22" s="56"/>
      <c r="F22" s="90"/>
      <c r="G22" s="94"/>
      <c r="H22" s="35" t="str">
        <f>IF(A22=0,H21,INDEX(調査対象選定!A:A,MATCH(A22,調査対象選定!B:B,0)))</f>
        <v>○</v>
      </c>
      <c r="I22" s="35"/>
      <c r="J22" s="35"/>
    </row>
    <row r="23" spans="1:10" s="37" customFormat="1" ht="26.4">
      <c r="A23" s="243"/>
      <c r="B23" s="10" t="s">
        <v>413</v>
      </c>
      <c r="C23" s="13" t="s">
        <v>2</v>
      </c>
      <c r="D23" s="12" t="s">
        <v>140</v>
      </c>
      <c r="E23" s="60"/>
      <c r="F23" s="92"/>
      <c r="G23" s="95"/>
      <c r="H23" s="35" t="str">
        <f>IF(A23=0,H22,INDEX(調査対象選定!A:A,MATCH(A23,調査対象選定!B:B,0)))</f>
        <v>○</v>
      </c>
      <c r="I23" s="35"/>
      <c r="J23" s="35"/>
    </row>
    <row r="24" spans="1:10" s="37" customFormat="1" ht="26.4">
      <c r="A24" s="23" t="s">
        <v>58</v>
      </c>
      <c r="B24" s="23" t="s">
        <v>215</v>
      </c>
      <c r="C24" s="62" t="s">
        <v>2</v>
      </c>
      <c r="D24" s="131" t="s">
        <v>5</v>
      </c>
      <c r="E24" s="59"/>
      <c r="F24" s="89"/>
      <c r="G24" s="98"/>
      <c r="H24" s="35" t="str">
        <f>IF(A24=0,H23,INDEX(調査対象選定!A:A,MATCH(A24,調査対象選定!B:B,0)))</f>
        <v>○</v>
      </c>
      <c r="I24" s="35"/>
      <c r="J24" s="35"/>
    </row>
    <row r="25" spans="1:10" s="37" customFormat="1" ht="26.4">
      <c r="A25" s="23" t="s">
        <v>59</v>
      </c>
      <c r="B25" s="23" t="s">
        <v>216</v>
      </c>
      <c r="C25" s="62" t="s">
        <v>2</v>
      </c>
      <c r="D25" s="131" t="s">
        <v>5</v>
      </c>
      <c r="E25" s="59"/>
      <c r="F25" s="89"/>
      <c r="G25" s="98"/>
      <c r="H25" s="35" t="str">
        <f>IF(A25=0,H24,INDEX(調査対象選定!A:A,MATCH(A25,調査対象選定!B:B,0)))</f>
        <v>○</v>
      </c>
      <c r="I25" s="35"/>
      <c r="J25" s="35"/>
    </row>
    <row r="26" spans="1:10" s="37" customFormat="1" ht="26.4">
      <c r="A26" s="23" t="s">
        <v>60</v>
      </c>
      <c r="B26" s="23" t="s">
        <v>217</v>
      </c>
      <c r="C26" s="62" t="s">
        <v>2</v>
      </c>
      <c r="D26" s="131" t="s">
        <v>13</v>
      </c>
      <c r="E26" s="59"/>
      <c r="F26" s="89"/>
      <c r="G26" s="98"/>
      <c r="H26" s="35" t="str">
        <f>IF(A26=0,H25,INDEX(調査対象選定!A:A,MATCH(A26,調査対象選定!B:B,0)))</f>
        <v>○</v>
      </c>
      <c r="I26" s="35"/>
      <c r="J26" s="35"/>
    </row>
    <row r="27" spans="1:10" s="37" customFormat="1" ht="26.4">
      <c r="A27" s="23" t="s">
        <v>61</v>
      </c>
      <c r="B27" s="23" t="s">
        <v>218</v>
      </c>
      <c r="C27" s="62" t="s">
        <v>2</v>
      </c>
      <c r="D27" s="131" t="s">
        <v>13</v>
      </c>
      <c r="E27" s="59"/>
      <c r="F27" s="89"/>
      <c r="G27" s="98"/>
      <c r="H27" s="35" t="str">
        <f>IF(A27=0,H26,INDEX(調査対象選定!A:A,MATCH(A27,調査対象選定!B:B,0)))</f>
        <v>○</v>
      </c>
      <c r="I27" s="35"/>
      <c r="J27" s="35"/>
    </row>
    <row r="28" spans="1:10" s="37" customFormat="1" ht="26.4">
      <c r="A28" s="223" t="s">
        <v>62</v>
      </c>
      <c r="B28" s="39" t="s">
        <v>219</v>
      </c>
      <c r="C28" s="2" t="s">
        <v>2</v>
      </c>
      <c r="D28" s="105" t="s">
        <v>13</v>
      </c>
      <c r="E28" s="56"/>
      <c r="F28" s="90"/>
      <c r="G28" s="94"/>
      <c r="H28" s="35" t="str">
        <f>IF(A28=0,H27,INDEX(調査対象選定!A:A,MATCH(A28,調査対象選定!B:B,0)))</f>
        <v>○</v>
      </c>
      <c r="I28" s="35"/>
      <c r="J28" s="35"/>
    </row>
    <row r="29" spans="1:10" s="37" customFormat="1" ht="26.4">
      <c r="A29" s="225"/>
      <c r="B29" s="10" t="s">
        <v>207</v>
      </c>
      <c r="C29" s="13" t="s">
        <v>2</v>
      </c>
      <c r="D29" s="69" t="s">
        <v>13</v>
      </c>
      <c r="E29" s="58"/>
      <c r="F29" s="92"/>
      <c r="G29" s="95"/>
      <c r="H29" s="35" t="str">
        <f>IF(A29=0,H28,INDEX(調査対象選定!A:A,MATCH(A29,調査対象選定!B:B,0)))</f>
        <v>○</v>
      </c>
      <c r="I29" s="35"/>
      <c r="J29" s="35"/>
    </row>
    <row r="30" spans="1:10" s="37" customFormat="1" ht="26.4">
      <c r="A30" s="23" t="s">
        <v>63</v>
      </c>
      <c r="B30" s="23" t="s">
        <v>220</v>
      </c>
      <c r="C30" s="62" t="s">
        <v>2</v>
      </c>
      <c r="D30" s="131" t="s">
        <v>13</v>
      </c>
      <c r="E30" s="59"/>
      <c r="F30" s="89"/>
      <c r="G30" s="98"/>
      <c r="H30" s="35" t="str">
        <f>IF(A30=0,H29,INDEX(調査対象選定!A:A,MATCH(A30,調査対象選定!B:B,0)))</f>
        <v>○</v>
      </c>
      <c r="I30" s="35"/>
      <c r="J30" s="35"/>
    </row>
    <row r="31" spans="1:10" s="37" customFormat="1" ht="39.6">
      <c r="A31" s="23" t="s">
        <v>46</v>
      </c>
      <c r="B31" s="23" t="s">
        <v>221</v>
      </c>
      <c r="C31" s="62" t="s">
        <v>35</v>
      </c>
      <c r="D31" s="131" t="s">
        <v>45</v>
      </c>
      <c r="E31" s="59" t="s">
        <v>47</v>
      </c>
      <c r="F31" s="89"/>
      <c r="G31" s="98"/>
      <c r="H31" s="35" t="str">
        <f>IF(A31=0,#REF!,INDEX(調査対象選定!A:A,MATCH(A31,調査対象選定!B:B,0)))</f>
        <v>○</v>
      </c>
      <c r="I31" s="35"/>
      <c r="J31" s="35"/>
    </row>
    <row r="32" spans="1:10" s="37" customFormat="1" ht="26.4">
      <c r="A32" s="223" t="s">
        <v>64</v>
      </c>
      <c r="B32" s="24" t="s">
        <v>388</v>
      </c>
      <c r="C32" s="61" t="s">
        <v>35</v>
      </c>
      <c r="D32" s="132" t="s">
        <v>45</v>
      </c>
      <c r="E32" s="71"/>
      <c r="F32" s="90"/>
      <c r="G32" s="94"/>
      <c r="H32" s="35" t="str">
        <f>IF(A32=0,H31,INDEX(調査対象選定!A:A,MATCH(A32,調査対象選定!B:B,0)))</f>
        <v>○</v>
      </c>
      <c r="I32" s="35"/>
      <c r="J32" s="35"/>
    </row>
    <row r="33" spans="1:10" s="37" customFormat="1" ht="26.4">
      <c r="A33" s="224"/>
      <c r="B33" s="38" t="s">
        <v>389</v>
      </c>
      <c r="C33" s="6" t="s">
        <v>35</v>
      </c>
      <c r="D33" s="67" t="s">
        <v>65</v>
      </c>
      <c r="E33" s="72"/>
      <c r="F33" s="77"/>
      <c r="G33" s="78"/>
      <c r="H33" s="35" t="str">
        <f>IF(A33=0,H32,INDEX(調査対象選定!A:A,MATCH(A33,調査対象選定!B:B,0)))</f>
        <v>○</v>
      </c>
      <c r="I33" s="35"/>
      <c r="J33" s="35"/>
    </row>
    <row r="34" spans="1:10" s="37" customFormat="1" ht="26.4">
      <c r="A34" s="225"/>
      <c r="B34" s="47" t="s">
        <v>390</v>
      </c>
      <c r="C34" s="11" t="s">
        <v>35</v>
      </c>
      <c r="D34" s="12" t="s">
        <v>45</v>
      </c>
      <c r="E34" s="60"/>
      <c r="F34" s="92"/>
      <c r="G34" s="95"/>
      <c r="H34" s="35" t="str">
        <f>IF(A34=0,H33,INDEX(調査対象選定!A:A,MATCH(A34,調査対象選定!B:B,0)))</f>
        <v>○</v>
      </c>
      <c r="I34" s="35"/>
      <c r="J34" s="35"/>
    </row>
    <row r="35" spans="1:10" s="37" customFormat="1" ht="26.4">
      <c r="A35" s="223" t="s">
        <v>15</v>
      </c>
      <c r="B35" s="39" t="s">
        <v>222</v>
      </c>
      <c r="C35" s="2" t="s">
        <v>2</v>
      </c>
      <c r="D35" s="105" t="s">
        <v>16</v>
      </c>
      <c r="E35" s="56"/>
      <c r="F35" s="90"/>
      <c r="G35" s="94"/>
      <c r="H35" s="35" t="str">
        <f>IF(A35=0,H34,INDEX(調査対象選定!A:A,MATCH(A35,調査対象選定!B:B,0)))</f>
        <v>○</v>
      </c>
      <c r="I35" s="35"/>
      <c r="J35" s="35"/>
    </row>
    <row r="36" spans="1:10" s="37" customFormat="1" ht="26.4">
      <c r="A36" s="225"/>
      <c r="B36" s="10" t="s">
        <v>223</v>
      </c>
      <c r="C36" s="13" t="s">
        <v>2</v>
      </c>
      <c r="D36" s="69" t="s">
        <v>10</v>
      </c>
      <c r="E36" s="58"/>
      <c r="F36" s="92"/>
      <c r="G36" s="95"/>
      <c r="H36" s="35" t="str">
        <f>IF(A36=0,H35,INDEX(調査対象選定!A:A,MATCH(A36,調査対象選定!B:B,0)))</f>
        <v>○</v>
      </c>
      <c r="I36" s="35"/>
      <c r="J36" s="35"/>
    </row>
    <row r="37" spans="1:10" s="37" customFormat="1" ht="26.4">
      <c r="A37" s="223" t="s">
        <v>1</v>
      </c>
      <c r="B37" s="41" t="s">
        <v>224</v>
      </c>
      <c r="C37" s="2" t="s">
        <v>2</v>
      </c>
      <c r="D37" s="105" t="s">
        <v>17</v>
      </c>
      <c r="E37" s="56"/>
      <c r="F37" s="90"/>
      <c r="G37" s="94"/>
      <c r="H37" s="35" t="str">
        <f>IF(A37=0,H36,INDEX(調査対象選定!A:A,MATCH(A37,調査対象選定!B:B,0)))</f>
        <v>○</v>
      </c>
      <c r="I37" s="35"/>
      <c r="J37" s="35"/>
    </row>
    <row r="38" spans="1:10" s="37" customFormat="1" ht="26.4">
      <c r="A38" s="224"/>
      <c r="B38" s="38" t="s">
        <v>225</v>
      </c>
      <c r="C38" s="6" t="s">
        <v>2</v>
      </c>
      <c r="D38" s="67" t="s">
        <v>10</v>
      </c>
      <c r="E38" s="72"/>
      <c r="F38" s="77"/>
      <c r="G38" s="78"/>
      <c r="H38" s="35" t="str">
        <f>IF(A38=0,H37,INDEX(調査対象選定!A:A,MATCH(A38,調査対象選定!B:B,0)))</f>
        <v>○</v>
      </c>
      <c r="I38" s="35"/>
      <c r="J38" s="35"/>
    </row>
    <row r="39" spans="1:10" s="37" customFormat="1" ht="52.8">
      <c r="A39" s="224"/>
      <c r="B39" s="9" t="s">
        <v>226</v>
      </c>
      <c r="C39" s="6" t="s">
        <v>2</v>
      </c>
      <c r="D39" s="67" t="s">
        <v>10</v>
      </c>
      <c r="E39" s="57"/>
      <c r="F39" s="77"/>
      <c r="G39" s="78"/>
      <c r="H39" s="35" t="str">
        <f>IF(A39=0,H38,INDEX(調査対象選定!A:A,MATCH(A39,調査対象選定!B:B,0)))</f>
        <v>○</v>
      </c>
      <c r="I39" s="35"/>
      <c r="J39" s="35"/>
    </row>
    <row r="40" spans="1:10" s="37" customFormat="1" ht="26.4">
      <c r="A40" s="224"/>
      <c r="B40" s="9" t="s">
        <v>227</v>
      </c>
      <c r="C40" s="6" t="s">
        <v>2</v>
      </c>
      <c r="D40" s="67" t="s">
        <v>10</v>
      </c>
      <c r="E40" s="57"/>
      <c r="F40" s="77"/>
      <c r="G40" s="78"/>
      <c r="H40" s="35" t="str">
        <f>IF(A40=0,H39,INDEX(調査対象選定!A:A,MATCH(A40,調査対象選定!B:B,0)))</f>
        <v>○</v>
      </c>
      <c r="I40" s="35"/>
      <c r="J40" s="35"/>
    </row>
    <row r="41" spans="1:10" s="37" customFormat="1" ht="52.8">
      <c r="A41" s="224"/>
      <c r="B41" s="9" t="s">
        <v>228</v>
      </c>
      <c r="C41" s="6" t="s">
        <v>2</v>
      </c>
      <c r="D41" s="67" t="s">
        <v>10</v>
      </c>
      <c r="E41" s="57"/>
      <c r="F41" s="77"/>
      <c r="G41" s="78"/>
      <c r="H41" s="35" t="str">
        <f>IF(A41=0,H40,INDEX(調査対象選定!A:A,MATCH(A41,調査対象選定!B:B,0)))</f>
        <v>○</v>
      </c>
      <c r="I41" s="35"/>
      <c r="J41" s="35"/>
    </row>
    <row r="42" spans="1:10" s="37" customFormat="1" ht="39.6">
      <c r="A42" s="224"/>
      <c r="B42" s="9" t="s">
        <v>229</v>
      </c>
      <c r="C42" s="6" t="s">
        <v>2</v>
      </c>
      <c r="D42" s="67" t="s">
        <v>10</v>
      </c>
      <c r="E42" s="57"/>
      <c r="F42" s="77"/>
      <c r="G42" s="78"/>
      <c r="H42" s="35" t="str">
        <f>IF(A42=0,H41,INDEX(調査対象選定!A:A,MATCH(A42,調査対象選定!B:B,0)))</f>
        <v>○</v>
      </c>
      <c r="I42" s="35"/>
      <c r="J42" s="35"/>
    </row>
    <row r="43" spans="1:10" s="37" customFormat="1" ht="39.6">
      <c r="A43" s="224"/>
      <c r="B43" s="9" t="s">
        <v>230</v>
      </c>
      <c r="C43" s="6" t="s">
        <v>2</v>
      </c>
      <c r="D43" s="67" t="s">
        <v>10</v>
      </c>
      <c r="E43" s="57"/>
      <c r="F43" s="77"/>
      <c r="G43" s="78"/>
      <c r="H43" s="35" t="str">
        <f>IF(A43=0,H42,INDEX(調査対象選定!A:A,MATCH(A43,調査対象選定!B:B,0)))</f>
        <v>○</v>
      </c>
      <c r="I43" s="35"/>
      <c r="J43" s="35"/>
    </row>
    <row r="44" spans="1:10" s="37" customFormat="1" ht="39.6">
      <c r="A44" s="225"/>
      <c r="B44" s="10" t="s">
        <v>231</v>
      </c>
      <c r="C44" s="13" t="s">
        <v>2</v>
      </c>
      <c r="D44" s="69" t="s">
        <v>10</v>
      </c>
      <c r="E44" s="58"/>
      <c r="F44" s="92"/>
      <c r="G44" s="95"/>
      <c r="H44" s="35" t="str">
        <f>IF(A44=0,H43,INDEX(調査対象選定!A:A,MATCH(A44,調査対象選定!B:B,0)))</f>
        <v>○</v>
      </c>
      <c r="I44" s="35"/>
      <c r="J44" s="35"/>
    </row>
    <row r="45" spans="1:10" s="37" customFormat="1" ht="39.6">
      <c r="A45" s="223" t="s">
        <v>18</v>
      </c>
      <c r="B45" s="41" t="s">
        <v>232</v>
      </c>
      <c r="C45" s="2" t="s">
        <v>2</v>
      </c>
      <c r="D45" s="105" t="s">
        <v>11</v>
      </c>
      <c r="E45" s="56"/>
      <c r="F45" s="90"/>
      <c r="G45" s="94"/>
      <c r="H45" s="35" t="str">
        <f>IF(A45=0,H44,INDEX(調査対象選定!A:A,MATCH(A45,調査対象選定!B:B,0)))</f>
        <v>○</v>
      </c>
      <c r="I45" s="35"/>
      <c r="J45" s="35"/>
    </row>
    <row r="46" spans="1:10" s="37" customFormat="1" ht="26.4">
      <c r="A46" s="224"/>
      <c r="B46" s="38" t="s">
        <v>233</v>
      </c>
      <c r="C46" s="6" t="s">
        <v>2</v>
      </c>
      <c r="D46" s="67" t="s">
        <v>19</v>
      </c>
      <c r="E46" s="72"/>
      <c r="F46" s="77"/>
      <c r="G46" s="78"/>
      <c r="H46" s="35" t="str">
        <f>IF(A46=0,H45,INDEX(調査対象選定!A:A,MATCH(A46,調査対象選定!B:B,0)))</f>
        <v>○</v>
      </c>
      <c r="I46" s="35"/>
      <c r="J46" s="35"/>
    </row>
    <row r="47" spans="1:10" s="37" customFormat="1" ht="26.4">
      <c r="A47" s="225"/>
      <c r="B47" s="10" t="s">
        <v>234</v>
      </c>
      <c r="C47" s="13" t="s">
        <v>2</v>
      </c>
      <c r="D47" s="69" t="s">
        <v>20</v>
      </c>
      <c r="E47" s="58"/>
      <c r="F47" s="92"/>
      <c r="G47" s="95"/>
      <c r="H47" s="35" t="str">
        <f>IF(A47=0,H46,INDEX(調査対象選定!A:A,MATCH(A47,調査対象選定!B:B,0)))</f>
        <v>○</v>
      </c>
      <c r="I47" s="35"/>
      <c r="J47" s="35"/>
    </row>
    <row r="48" spans="1:10" s="37" customFormat="1" ht="26.4">
      <c r="A48" s="223" t="s">
        <v>14</v>
      </c>
      <c r="B48" s="39" t="s">
        <v>235</v>
      </c>
      <c r="C48" s="2" t="s">
        <v>2</v>
      </c>
      <c r="D48" s="132" t="s">
        <v>10</v>
      </c>
      <c r="E48" s="56"/>
      <c r="F48" s="90"/>
      <c r="G48" s="94"/>
      <c r="H48" s="35" t="str">
        <f>IF(A48=0,H47,INDEX(調査対象選定!A:A,MATCH(A48,調査対象選定!B:B,0)))</f>
        <v>○</v>
      </c>
      <c r="I48" s="35"/>
      <c r="J48" s="35"/>
    </row>
    <row r="49" spans="1:10" s="37" customFormat="1" ht="39.6">
      <c r="A49" s="224"/>
      <c r="B49" s="5" t="s">
        <v>391</v>
      </c>
      <c r="C49" s="6" t="s">
        <v>2</v>
      </c>
      <c r="D49" s="67" t="s">
        <v>45</v>
      </c>
      <c r="E49" s="72"/>
      <c r="F49" s="77"/>
      <c r="G49" s="78"/>
      <c r="H49" s="35" t="str">
        <f>IF(A49=0,H48,INDEX(調査対象選定!A:A,MATCH(A49,調査対象選定!B:B,0)))</f>
        <v>○</v>
      </c>
      <c r="I49" s="35"/>
      <c r="J49" s="35"/>
    </row>
    <row r="50" spans="1:10" s="37" customFormat="1" ht="39.6">
      <c r="A50" s="225"/>
      <c r="B50" s="10" t="s">
        <v>236</v>
      </c>
      <c r="C50" s="13" t="s">
        <v>2</v>
      </c>
      <c r="D50" s="69" t="s">
        <v>21</v>
      </c>
      <c r="E50" s="58"/>
      <c r="F50" s="92"/>
      <c r="G50" s="95"/>
      <c r="H50" s="35" t="str">
        <f>IF(A50=0,H49,INDEX(調査対象選定!A:A,MATCH(A50,調査対象選定!B:B,0)))</f>
        <v>○</v>
      </c>
      <c r="I50" s="35"/>
      <c r="J50" s="35"/>
    </row>
    <row r="51" spans="1:10" s="42" customFormat="1" ht="39.6">
      <c r="A51" s="238" t="s">
        <v>44</v>
      </c>
      <c r="B51" s="133" t="s">
        <v>392</v>
      </c>
      <c r="C51" s="2" t="s">
        <v>35</v>
      </c>
      <c r="D51" s="3" t="s">
        <v>45</v>
      </c>
      <c r="E51" s="56"/>
      <c r="F51" s="103"/>
      <c r="G51" s="4"/>
      <c r="H51" s="35" t="str">
        <f>IF(A51=0,H50,INDEX(調査対象選定!A:A,MATCH(A51,調査対象選定!B:B,0)))</f>
        <v>○</v>
      </c>
      <c r="I51" s="35"/>
      <c r="J51" s="35"/>
    </row>
    <row r="52" spans="1:10" s="42" customFormat="1" ht="92.4">
      <c r="A52" s="224"/>
      <c r="B52" s="134" t="s">
        <v>393</v>
      </c>
      <c r="C52" s="6" t="s">
        <v>35</v>
      </c>
      <c r="D52" s="7" t="s">
        <v>45</v>
      </c>
      <c r="E52" s="72"/>
      <c r="F52" s="81"/>
      <c r="G52" s="8"/>
      <c r="H52" s="35" t="str">
        <f>IF(A52=0,H51,INDEX(調査対象選定!A:A,MATCH(A52,調査対象選定!B:B,0)))</f>
        <v>○</v>
      </c>
      <c r="I52" s="35"/>
      <c r="J52" s="35"/>
    </row>
    <row r="53" spans="1:10" s="42" customFormat="1" ht="39.6">
      <c r="A53" s="225"/>
      <c r="B53" s="10" t="s">
        <v>394</v>
      </c>
      <c r="C53" s="11" t="s">
        <v>35</v>
      </c>
      <c r="D53" s="186" t="s">
        <v>45</v>
      </c>
      <c r="E53" s="60"/>
      <c r="F53" s="104"/>
      <c r="G53" s="55"/>
      <c r="H53" s="35" t="str">
        <f>IF(A53=0,H52,INDEX(調査対象選定!A:A,MATCH(A53,調査対象選定!B:B,0)))</f>
        <v>○</v>
      </c>
      <c r="I53" s="35"/>
      <c r="J53" s="35"/>
    </row>
    <row r="54" spans="1:10" s="37" customFormat="1" ht="39.6">
      <c r="A54" s="223" t="s">
        <v>66</v>
      </c>
      <c r="B54" s="39" t="s">
        <v>395</v>
      </c>
      <c r="C54" s="2" t="s">
        <v>35</v>
      </c>
      <c r="D54" s="105" t="s">
        <v>45</v>
      </c>
      <c r="E54" s="56"/>
      <c r="F54" s="90"/>
      <c r="G54" s="94"/>
      <c r="H54" s="35" t="str">
        <f>IF(A54=0,H53,INDEX(調査対象選定!A:A,MATCH(A54,調査対象選定!B:B,0)))</f>
        <v>○</v>
      </c>
      <c r="I54" s="35"/>
      <c r="J54" s="35"/>
    </row>
    <row r="55" spans="1:10" s="37" customFormat="1" ht="26.4">
      <c r="A55" s="224"/>
      <c r="B55" s="38" t="s">
        <v>396</v>
      </c>
      <c r="C55" s="6" t="s">
        <v>35</v>
      </c>
      <c r="D55" s="67" t="s">
        <v>45</v>
      </c>
      <c r="E55" s="72"/>
      <c r="F55" s="77"/>
      <c r="G55" s="78"/>
      <c r="H55" s="35" t="str">
        <f>IF(A55=0,H54,INDEX(調査対象選定!A:A,MATCH(A55,調査対象選定!B:B,0)))</f>
        <v>○</v>
      </c>
      <c r="I55" s="35"/>
      <c r="J55" s="35"/>
    </row>
    <row r="56" spans="1:10" s="37" customFormat="1" ht="39.6">
      <c r="A56" s="224"/>
      <c r="B56" s="38" t="s">
        <v>397</v>
      </c>
      <c r="C56" s="6" t="s">
        <v>35</v>
      </c>
      <c r="D56" s="67" t="s">
        <v>65</v>
      </c>
      <c r="E56" s="72"/>
      <c r="F56" s="77"/>
      <c r="G56" s="78"/>
      <c r="H56" s="35" t="str">
        <f>IF(A56=0,H55,INDEX(調査対象選定!A:A,MATCH(A56,調査対象選定!B:B,0)))</f>
        <v>○</v>
      </c>
      <c r="I56" s="35"/>
      <c r="J56" s="35"/>
    </row>
    <row r="57" spans="1:10" s="37" customFormat="1" ht="26.4">
      <c r="A57" s="225"/>
      <c r="B57" s="10" t="s">
        <v>196</v>
      </c>
      <c r="C57" s="13" t="s">
        <v>35</v>
      </c>
      <c r="D57" s="69" t="s">
        <v>45</v>
      </c>
      <c r="E57" s="58"/>
      <c r="F57" s="92"/>
      <c r="G57" s="95"/>
      <c r="H57" s="35" t="str">
        <f>IF(A57=0,H56,INDEX(調査対象選定!A:A,MATCH(A57,調査対象選定!B:B,0)))</f>
        <v>○</v>
      </c>
      <c r="I57" s="35"/>
      <c r="J57" s="35"/>
    </row>
    <row r="58" spans="1:10" s="37" customFormat="1" ht="26.4">
      <c r="A58" s="223" t="s">
        <v>22</v>
      </c>
      <c r="B58" s="39" t="s">
        <v>237</v>
      </c>
      <c r="C58" s="2" t="s">
        <v>2</v>
      </c>
      <c r="D58" s="105" t="s">
        <v>13</v>
      </c>
      <c r="E58" s="56"/>
      <c r="F58" s="90"/>
      <c r="G58" s="94"/>
      <c r="H58" s="35" t="str">
        <f>IF(A58=0,H57,INDEX(調査対象選定!A:A,MATCH(A58,調査対象選定!B:B,0)))</f>
        <v>○</v>
      </c>
      <c r="I58" s="35"/>
      <c r="J58" s="35"/>
    </row>
    <row r="59" spans="1:10" s="37" customFormat="1" ht="39.6">
      <c r="A59" s="224"/>
      <c r="B59" s="38" t="s">
        <v>238</v>
      </c>
      <c r="C59" s="6" t="s">
        <v>2</v>
      </c>
      <c r="D59" s="67" t="s">
        <v>13</v>
      </c>
      <c r="E59" s="72"/>
      <c r="F59" s="77"/>
      <c r="G59" s="78"/>
      <c r="H59" s="35" t="str">
        <f>IF(A59=0,H58,INDEX(調査対象選定!A:A,MATCH(A59,調査対象選定!B:B,0)))</f>
        <v>○</v>
      </c>
      <c r="I59" s="35"/>
      <c r="J59" s="35"/>
    </row>
    <row r="60" spans="1:10" s="37" customFormat="1" ht="39.6">
      <c r="A60" s="224"/>
      <c r="B60" s="38" t="s">
        <v>239</v>
      </c>
      <c r="C60" s="6" t="s">
        <v>2</v>
      </c>
      <c r="D60" s="67" t="s">
        <v>13</v>
      </c>
      <c r="E60" s="72"/>
      <c r="F60" s="77"/>
      <c r="G60" s="78"/>
      <c r="H60" s="35" t="str">
        <f>IF(A60=0,H59,INDEX(調査対象選定!A:A,MATCH(A60,調査対象選定!B:B,0)))</f>
        <v>○</v>
      </c>
      <c r="I60" s="35"/>
      <c r="J60" s="35"/>
    </row>
    <row r="61" spans="1:10" s="37" customFormat="1" ht="26.4">
      <c r="A61" s="225"/>
      <c r="B61" s="10" t="s">
        <v>240</v>
      </c>
      <c r="C61" s="13" t="s">
        <v>2</v>
      </c>
      <c r="D61" s="69" t="s">
        <v>13</v>
      </c>
      <c r="E61" s="58" t="s">
        <v>23</v>
      </c>
      <c r="F61" s="92"/>
      <c r="G61" s="95"/>
      <c r="H61" s="35" t="str">
        <f>IF(A61=0,H60,INDEX(調査対象選定!A:A,MATCH(A61,調査対象選定!B:B,0)))</f>
        <v>○</v>
      </c>
      <c r="I61" s="35"/>
      <c r="J61" s="35"/>
    </row>
    <row r="62" spans="1:10" s="37" customFormat="1" ht="39.6">
      <c r="A62" s="223" t="s">
        <v>7</v>
      </c>
      <c r="B62" s="41" t="s">
        <v>241</v>
      </c>
      <c r="C62" s="2" t="s">
        <v>2</v>
      </c>
      <c r="D62" s="105" t="s">
        <v>13</v>
      </c>
      <c r="E62" s="56"/>
      <c r="F62" s="90"/>
      <c r="G62" s="94"/>
      <c r="H62" s="35" t="str">
        <f>IF(A62=0,H61,INDEX(調査対象選定!A:A,MATCH(A62,調査対象選定!B:B,0)))</f>
        <v>○</v>
      </c>
      <c r="I62" s="35"/>
      <c r="J62" s="35"/>
    </row>
    <row r="63" spans="1:10" s="37" customFormat="1" ht="39.6">
      <c r="A63" s="224"/>
      <c r="B63" s="38" t="s">
        <v>239</v>
      </c>
      <c r="C63" s="6" t="s">
        <v>2</v>
      </c>
      <c r="D63" s="67" t="s">
        <v>13</v>
      </c>
      <c r="E63" s="74"/>
      <c r="F63" s="77"/>
      <c r="G63" s="78"/>
      <c r="H63" s="35" t="str">
        <f>IF(A63=0,H62,INDEX(調査対象選定!A:A,MATCH(A63,調査対象選定!B:B,0)))</f>
        <v>○</v>
      </c>
      <c r="I63" s="35"/>
      <c r="J63" s="35"/>
    </row>
    <row r="64" spans="1:10" s="37" customFormat="1" ht="26.4">
      <c r="A64" s="225"/>
      <c r="B64" s="10" t="s">
        <v>240</v>
      </c>
      <c r="C64" s="13" t="s">
        <v>2</v>
      </c>
      <c r="D64" s="69" t="s">
        <v>13</v>
      </c>
      <c r="E64" s="58" t="s">
        <v>23</v>
      </c>
      <c r="F64" s="92"/>
      <c r="G64" s="95"/>
      <c r="H64" s="35" t="str">
        <f>IF(A64=0,H63,INDEX(調査対象選定!A:A,MATCH(A64,調査対象選定!B:B,0)))</f>
        <v>○</v>
      </c>
      <c r="I64" s="35"/>
      <c r="J64" s="35"/>
    </row>
    <row r="65" spans="1:10" s="37" customFormat="1" ht="26.4">
      <c r="A65" s="223" t="s">
        <v>4</v>
      </c>
      <c r="B65" s="39" t="s">
        <v>242</v>
      </c>
      <c r="C65" s="2" t="s">
        <v>2</v>
      </c>
      <c r="D65" s="105" t="s">
        <v>13</v>
      </c>
      <c r="E65" s="56"/>
      <c r="F65" s="90"/>
      <c r="G65" s="94"/>
      <c r="H65" s="35" t="str">
        <f>IF(A65=0,H64,INDEX(調査対象選定!A:A,MATCH(A65,調査対象選定!B:B,0)))</f>
        <v>○</v>
      </c>
      <c r="I65" s="35"/>
      <c r="J65" s="35"/>
    </row>
    <row r="66" spans="1:10" s="37" customFormat="1" ht="26.4">
      <c r="A66" s="224"/>
      <c r="B66" s="43" t="s">
        <v>243</v>
      </c>
      <c r="C66" s="6" t="s">
        <v>2</v>
      </c>
      <c r="D66" s="67" t="s">
        <v>13</v>
      </c>
      <c r="E66" s="72"/>
      <c r="F66" s="77"/>
      <c r="G66" s="78"/>
      <c r="H66" s="35" t="str">
        <f>IF(A66=0,H65,INDEX(調査対象選定!A:A,MATCH(A66,調査対象選定!B:B,0)))</f>
        <v>○</v>
      </c>
      <c r="I66" s="35"/>
      <c r="J66" s="35"/>
    </row>
    <row r="67" spans="1:10" s="37" customFormat="1" ht="39.6">
      <c r="A67" s="224"/>
      <c r="B67" s="38" t="s">
        <v>239</v>
      </c>
      <c r="C67" s="6" t="s">
        <v>2</v>
      </c>
      <c r="D67" s="67" t="s">
        <v>13</v>
      </c>
      <c r="E67" s="72"/>
      <c r="F67" s="77"/>
      <c r="G67" s="78"/>
      <c r="H67" s="35" t="str">
        <f>IF(A67=0,H66,INDEX(調査対象選定!A:A,MATCH(A67,調査対象選定!B:B,0)))</f>
        <v>○</v>
      </c>
      <c r="I67" s="35"/>
      <c r="J67" s="35"/>
    </row>
    <row r="68" spans="1:10" s="37" customFormat="1" ht="26.4">
      <c r="A68" s="225"/>
      <c r="B68" s="10" t="s">
        <v>240</v>
      </c>
      <c r="C68" s="13" t="s">
        <v>2</v>
      </c>
      <c r="D68" s="69" t="s">
        <v>13</v>
      </c>
      <c r="E68" s="58" t="s">
        <v>23</v>
      </c>
      <c r="F68" s="92"/>
      <c r="G68" s="95"/>
      <c r="H68" s="35" t="str">
        <f>IF(A68=0,H67,INDEX(調査対象選定!A:A,MATCH(A68,調査対象選定!B:B,0)))</f>
        <v>○</v>
      </c>
      <c r="I68" s="35"/>
      <c r="J68" s="35"/>
    </row>
    <row r="69" spans="1:10" s="37" customFormat="1" ht="26.4">
      <c r="A69" s="223" t="s">
        <v>67</v>
      </c>
      <c r="B69" s="1" t="s">
        <v>398</v>
      </c>
      <c r="C69" s="2" t="s">
        <v>35</v>
      </c>
      <c r="D69" s="116" t="s">
        <v>68</v>
      </c>
      <c r="E69" s="14"/>
      <c r="F69" s="90"/>
      <c r="G69" s="94"/>
      <c r="H69" s="35" t="str">
        <f>IF(A69=0,H68,INDEX(調査対象選定!A:A,MATCH(A69,調査対象選定!B:B,0)))</f>
        <v>○</v>
      </c>
      <c r="I69" s="35"/>
      <c r="J69" s="35"/>
    </row>
    <row r="70" spans="1:10" s="37" customFormat="1" ht="39.6">
      <c r="A70" s="225"/>
      <c r="B70" s="54" t="s">
        <v>399</v>
      </c>
      <c r="C70" s="13" t="s">
        <v>35</v>
      </c>
      <c r="D70" s="70" t="s">
        <v>65</v>
      </c>
      <c r="E70" s="135" t="s">
        <v>69</v>
      </c>
      <c r="F70" s="92"/>
      <c r="G70" s="95"/>
      <c r="H70" s="35" t="str">
        <f>IF(A70=0,H69,INDEX(調査対象選定!A:A,MATCH(A70,調査対象選定!B:B,0)))</f>
        <v>○</v>
      </c>
      <c r="I70" s="35"/>
      <c r="J70" s="35"/>
    </row>
    <row r="71" spans="1:10" s="37" customFormat="1" ht="52.8">
      <c r="A71" s="223" t="s">
        <v>70</v>
      </c>
      <c r="B71" s="1" t="s">
        <v>400</v>
      </c>
      <c r="C71" s="2" t="s">
        <v>35</v>
      </c>
      <c r="D71" s="116" t="s">
        <v>65</v>
      </c>
      <c r="E71" s="14" t="s">
        <v>71</v>
      </c>
      <c r="F71" s="90"/>
      <c r="G71" s="94"/>
      <c r="H71" s="35" t="str">
        <f>IF(A71=0,H70,INDEX(調査対象選定!A:A,MATCH(A71,調査対象選定!B:B,0)))</f>
        <v>○</v>
      </c>
      <c r="I71" s="35"/>
      <c r="J71" s="35"/>
    </row>
    <row r="72" spans="1:10" s="37" customFormat="1" ht="39.6">
      <c r="A72" s="225"/>
      <c r="B72" s="54" t="s">
        <v>401</v>
      </c>
      <c r="C72" s="13" t="s">
        <v>35</v>
      </c>
      <c r="D72" s="70" t="s">
        <v>45</v>
      </c>
      <c r="E72" s="15"/>
      <c r="F72" s="92"/>
      <c r="G72" s="95"/>
      <c r="H72" s="35" t="str">
        <f>IF(A72=0,H71,INDEX(調査対象選定!A:A,MATCH(A72,調査対象選定!B:B,0)))</f>
        <v>○</v>
      </c>
      <c r="I72" s="35"/>
      <c r="J72" s="35"/>
    </row>
    <row r="73" spans="1:10" s="37" customFormat="1" ht="26.4">
      <c r="A73" s="223" t="s">
        <v>72</v>
      </c>
      <c r="B73" s="1" t="s">
        <v>242</v>
      </c>
      <c r="C73" s="2" t="s">
        <v>35</v>
      </c>
      <c r="D73" s="3" t="s">
        <v>45</v>
      </c>
      <c r="E73" s="56"/>
      <c r="F73" s="90"/>
      <c r="G73" s="94"/>
      <c r="H73" s="35" t="str">
        <f>IF(A73=0,H72,INDEX(調査対象選定!A:A,MATCH(A73,調査対象選定!B:B,0)))</f>
        <v>○</v>
      </c>
      <c r="I73" s="35"/>
      <c r="J73" s="35"/>
    </row>
    <row r="74" spans="1:10" s="37" customFormat="1" ht="52.8">
      <c r="A74" s="224"/>
      <c r="B74" s="134" t="s">
        <v>402</v>
      </c>
      <c r="C74" s="6" t="s">
        <v>35</v>
      </c>
      <c r="D74" s="7" t="s">
        <v>65</v>
      </c>
      <c r="E74" s="72"/>
      <c r="F74" s="77"/>
      <c r="G74" s="78"/>
      <c r="H74" s="35" t="str">
        <f>IF(A74=0,H73,INDEX(調査対象選定!A:A,MATCH(A74,調査対象選定!B:B,0)))</f>
        <v>○</v>
      </c>
      <c r="I74" s="35"/>
      <c r="J74" s="35"/>
    </row>
    <row r="75" spans="1:10" s="37" customFormat="1" ht="39.6">
      <c r="A75" s="224"/>
      <c r="B75" s="134" t="s">
        <v>239</v>
      </c>
      <c r="C75" s="6" t="s">
        <v>35</v>
      </c>
      <c r="D75" s="7" t="s">
        <v>45</v>
      </c>
      <c r="E75" s="72"/>
      <c r="F75" s="77"/>
      <c r="G75" s="78"/>
      <c r="H75" s="35" t="str">
        <f>IF(A75=0,H74,INDEX(調査対象選定!A:A,MATCH(A75,調査対象選定!B:B,0)))</f>
        <v>○</v>
      </c>
      <c r="I75" s="35"/>
      <c r="J75" s="35"/>
    </row>
    <row r="76" spans="1:10" s="37" customFormat="1" ht="26.4">
      <c r="A76" s="225"/>
      <c r="B76" s="54" t="s">
        <v>403</v>
      </c>
      <c r="C76" s="13" t="s">
        <v>35</v>
      </c>
      <c r="D76" s="136" t="s">
        <v>65</v>
      </c>
      <c r="E76" s="58" t="s">
        <v>73</v>
      </c>
      <c r="F76" s="92"/>
      <c r="G76" s="95"/>
      <c r="H76" s="35" t="str">
        <f>IF(A76=0,H75,INDEX(調査対象選定!A:A,MATCH(A76,調査対象選定!B:B,0)))</f>
        <v>○</v>
      </c>
      <c r="I76" s="35"/>
      <c r="J76" s="35"/>
    </row>
    <row r="77" spans="1:10" s="37" customFormat="1" ht="66">
      <c r="A77" s="223" t="s">
        <v>74</v>
      </c>
      <c r="B77" s="41" t="s">
        <v>415</v>
      </c>
      <c r="C77" s="2" t="s">
        <v>35</v>
      </c>
      <c r="D77" s="105" t="s">
        <v>45</v>
      </c>
      <c r="E77" s="56"/>
      <c r="F77" s="90"/>
      <c r="G77" s="94"/>
      <c r="H77" s="35" t="str">
        <f>IF(A77=0,H76,INDEX(調査対象選定!A:A,MATCH(A77,調査対象選定!B:B,0)))</f>
        <v>○</v>
      </c>
      <c r="I77" s="35"/>
      <c r="J77" s="35"/>
    </row>
    <row r="78" spans="1:10" s="37" customFormat="1" ht="39.6">
      <c r="A78" s="224"/>
      <c r="B78" s="38" t="s">
        <v>244</v>
      </c>
      <c r="C78" s="6" t="s">
        <v>35</v>
      </c>
      <c r="D78" s="67" t="s">
        <v>75</v>
      </c>
      <c r="E78" s="72" t="s">
        <v>76</v>
      </c>
      <c r="F78" s="77"/>
      <c r="G78" s="78"/>
      <c r="H78" s="35" t="str">
        <f>IF(A78=0,H77,INDEX(調査対象選定!A:A,MATCH(A78,調査対象選定!B:B,0)))</f>
        <v>○</v>
      </c>
      <c r="I78" s="35"/>
      <c r="J78" s="35"/>
    </row>
    <row r="79" spans="1:10" s="37" customFormat="1" ht="26.4">
      <c r="A79" s="224"/>
      <c r="B79" s="9" t="s">
        <v>245</v>
      </c>
      <c r="C79" s="148" t="s">
        <v>35</v>
      </c>
      <c r="D79" s="187" t="s">
        <v>45</v>
      </c>
      <c r="E79" s="57"/>
      <c r="F79" s="77"/>
      <c r="G79" s="78"/>
      <c r="H79" s="35" t="str">
        <f>IF(A79=0,H78,INDEX(調査対象選定!A:A,MATCH(A79,調査対象選定!B:B,0)))</f>
        <v>○</v>
      </c>
      <c r="I79" s="35"/>
      <c r="J79" s="35"/>
    </row>
    <row r="80" spans="1:10" s="37" customFormat="1" ht="26.4">
      <c r="A80" s="225"/>
      <c r="B80" s="10" t="s">
        <v>414</v>
      </c>
      <c r="C80" s="13" t="s">
        <v>35</v>
      </c>
      <c r="D80" s="69" t="s">
        <v>77</v>
      </c>
      <c r="E80" s="58" t="s">
        <v>78</v>
      </c>
      <c r="F80" s="92"/>
      <c r="G80" s="95"/>
      <c r="H80" s="35" t="str">
        <f>IF(A80=0,H79,INDEX(調査対象選定!A:A,MATCH(A80,調査対象選定!B:B,0)))</f>
        <v>○</v>
      </c>
      <c r="I80" s="35"/>
      <c r="J80" s="35"/>
    </row>
    <row r="81" spans="1:10" s="44" customFormat="1" ht="79.2">
      <c r="A81" s="230" t="s">
        <v>49</v>
      </c>
      <c r="B81" s="137" t="s">
        <v>246</v>
      </c>
      <c r="C81" s="120" t="s">
        <v>38</v>
      </c>
      <c r="D81" s="138" t="s">
        <v>45</v>
      </c>
      <c r="E81" s="122"/>
      <c r="F81" s="99"/>
      <c r="G81" s="100"/>
      <c r="H81" s="35" t="str">
        <f>IF(A81=0,H80,INDEX(調査対象選定!A:A,MATCH(A81,調査対象選定!B:B,0)))</f>
        <v>○</v>
      </c>
      <c r="I81" s="35"/>
      <c r="J81" s="35"/>
    </row>
    <row r="82" spans="1:10" s="44" customFormat="1" ht="145.19999999999999">
      <c r="A82" s="232"/>
      <c r="B82" s="139" t="s">
        <v>247</v>
      </c>
      <c r="C82" s="140" t="s">
        <v>38</v>
      </c>
      <c r="D82" s="141" t="s">
        <v>50</v>
      </c>
      <c r="E82" s="126"/>
      <c r="F82" s="79"/>
      <c r="G82" s="80"/>
      <c r="H82" s="35" t="str">
        <f>IF(A82=0,H81,INDEX(調査対象選定!A:A,MATCH(A82,調査対象選定!B:B,0)))</f>
        <v>○</v>
      </c>
      <c r="I82" s="35"/>
      <c r="J82" s="35"/>
    </row>
    <row r="83" spans="1:10" s="44" customFormat="1" ht="26.4">
      <c r="A83" s="231"/>
      <c r="B83" s="142" t="s">
        <v>248</v>
      </c>
      <c r="C83" s="128" t="s">
        <v>38</v>
      </c>
      <c r="D83" s="143" t="s">
        <v>50</v>
      </c>
      <c r="E83" s="144"/>
      <c r="F83" s="101"/>
      <c r="G83" s="102"/>
      <c r="H83" s="35" t="str">
        <f>IF(A83=0,H82,INDEX(調査対象選定!A:A,MATCH(A83,調査対象選定!B:B,0)))</f>
        <v>○</v>
      </c>
      <c r="I83" s="35"/>
      <c r="J83" s="35"/>
    </row>
    <row r="84" spans="1:10" s="37" customFormat="1" ht="79.2">
      <c r="A84" s="223" t="s">
        <v>24</v>
      </c>
      <c r="B84" s="39" t="s">
        <v>416</v>
      </c>
      <c r="C84" s="2" t="s">
        <v>2</v>
      </c>
      <c r="D84" s="105" t="s">
        <v>25</v>
      </c>
      <c r="E84" s="56"/>
      <c r="F84" s="90"/>
      <c r="G84" s="94"/>
      <c r="H84" s="35" t="str">
        <f>IF(A84=0,H83,INDEX(調査対象選定!A:A,MATCH(A84,調査対象選定!B:B,0)))</f>
        <v>○</v>
      </c>
      <c r="I84" s="35"/>
      <c r="J84" s="35"/>
    </row>
    <row r="85" spans="1:10" s="37" customFormat="1" ht="92.4">
      <c r="A85" s="224"/>
      <c r="B85" s="38" t="s">
        <v>249</v>
      </c>
      <c r="C85" s="6" t="s">
        <v>35</v>
      </c>
      <c r="D85" s="67" t="s">
        <v>48</v>
      </c>
      <c r="E85" s="75"/>
      <c r="F85" s="77"/>
      <c r="G85" s="78"/>
      <c r="H85" s="35" t="str">
        <f>IF(A85=0,H84,INDEX(調査対象選定!A:A,MATCH(A85,調査対象選定!B:B,0)))</f>
        <v>○</v>
      </c>
      <c r="I85" s="35"/>
      <c r="J85" s="35"/>
    </row>
    <row r="86" spans="1:10" s="37" customFormat="1" ht="52.8">
      <c r="A86" s="224"/>
      <c r="B86" s="38" t="s">
        <v>250</v>
      </c>
      <c r="C86" s="6" t="s">
        <v>2</v>
      </c>
      <c r="D86" s="67" t="s">
        <v>10</v>
      </c>
      <c r="E86" s="72"/>
      <c r="F86" s="77"/>
      <c r="G86" s="78"/>
      <c r="H86" s="35" t="str">
        <f>IF(A86=0,H85,INDEX(調査対象選定!A:A,MATCH(A86,調査対象選定!B:B,0)))</f>
        <v>○</v>
      </c>
      <c r="I86" s="35"/>
      <c r="J86" s="35"/>
    </row>
    <row r="87" spans="1:10" s="37" customFormat="1" ht="52.8">
      <c r="A87" s="224"/>
      <c r="B87" s="38" t="s">
        <v>251</v>
      </c>
      <c r="C87" s="6" t="s">
        <v>2</v>
      </c>
      <c r="D87" s="67" t="s">
        <v>11</v>
      </c>
      <c r="E87" s="72"/>
      <c r="F87" s="77"/>
      <c r="G87" s="78"/>
      <c r="H87" s="35" t="str">
        <f>IF(A87=0,H86,INDEX(調査対象選定!A:A,MATCH(A87,調査対象選定!B:B,0)))</f>
        <v>○</v>
      </c>
      <c r="I87" s="35"/>
      <c r="J87" s="35"/>
    </row>
    <row r="88" spans="1:10" s="37" customFormat="1" ht="26.4">
      <c r="A88" s="224"/>
      <c r="B88" s="45" t="s">
        <v>196</v>
      </c>
      <c r="C88" s="63" t="s">
        <v>2</v>
      </c>
      <c r="D88" s="66" t="s">
        <v>45</v>
      </c>
      <c r="E88" s="73"/>
      <c r="F88" s="77"/>
      <c r="G88" s="78"/>
      <c r="H88" s="35" t="str">
        <f>IF(A88=0,H87,INDEX(調査対象選定!A:A,MATCH(A88,調査対象選定!B:B,0)))</f>
        <v>○</v>
      </c>
      <c r="I88" s="35"/>
      <c r="J88" s="35"/>
    </row>
    <row r="89" spans="1:10" s="37" customFormat="1" ht="26.4">
      <c r="A89" s="225"/>
      <c r="B89" s="25" t="s">
        <v>417</v>
      </c>
      <c r="C89" s="11" t="s">
        <v>2</v>
      </c>
      <c r="D89" s="186" t="s">
        <v>45</v>
      </c>
      <c r="E89" s="60"/>
      <c r="F89" s="92"/>
      <c r="G89" s="95"/>
      <c r="H89" s="35" t="str">
        <f>IF(A89=0,H88,INDEX(調査対象選定!A:A,MATCH(A89,調査対象選定!B:B,0)))</f>
        <v>○</v>
      </c>
      <c r="I89" s="35"/>
      <c r="J89" s="35"/>
    </row>
    <row r="90" spans="1:10" s="37" customFormat="1" ht="26.4">
      <c r="A90" s="223" t="s">
        <v>79</v>
      </c>
      <c r="B90" s="1" t="s">
        <v>196</v>
      </c>
      <c r="C90" s="2" t="s">
        <v>35</v>
      </c>
      <c r="D90" s="3" t="s">
        <v>45</v>
      </c>
      <c r="E90" s="56"/>
      <c r="F90" s="90"/>
      <c r="G90" s="94"/>
      <c r="H90" s="35" t="str">
        <f>IF(A90=0,H89,INDEX(調査対象選定!A:A,MATCH(A90,調査対象選定!B:B,0)))</f>
        <v>○</v>
      </c>
      <c r="I90" s="35"/>
      <c r="J90" s="35"/>
    </row>
    <row r="91" spans="1:10" s="37" customFormat="1" ht="39.6">
      <c r="A91" s="224"/>
      <c r="B91" s="134" t="s">
        <v>404</v>
      </c>
      <c r="C91" s="6" t="s">
        <v>35</v>
      </c>
      <c r="D91" s="7" t="s">
        <v>45</v>
      </c>
      <c r="E91" s="72"/>
      <c r="F91" s="77"/>
      <c r="G91" s="78"/>
      <c r="H91" s="35" t="str">
        <f>IF(A91=0,H90,INDEX(調査対象選定!A:A,MATCH(A91,調査対象選定!B:B,0)))</f>
        <v>○</v>
      </c>
      <c r="I91" s="35"/>
      <c r="J91" s="35"/>
    </row>
    <row r="92" spans="1:10" s="37" customFormat="1" ht="26.4">
      <c r="A92" s="224"/>
      <c r="B92" s="134" t="s">
        <v>405</v>
      </c>
      <c r="C92" s="6" t="s">
        <v>35</v>
      </c>
      <c r="D92" s="7" t="s">
        <v>65</v>
      </c>
      <c r="E92" s="145" t="s">
        <v>80</v>
      </c>
      <c r="F92" s="77"/>
      <c r="G92" s="78"/>
      <c r="H92" s="35" t="str">
        <f>IF(A92=0,H91,INDEX(調査対象選定!A:A,MATCH(A92,調査対象選定!B:B,0)))</f>
        <v>○</v>
      </c>
      <c r="I92" s="35"/>
      <c r="J92" s="35"/>
    </row>
    <row r="93" spans="1:10" s="37" customFormat="1" ht="26.4">
      <c r="A93" s="224"/>
      <c r="B93" s="134" t="s">
        <v>259</v>
      </c>
      <c r="C93" s="6" t="s">
        <v>35</v>
      </c>
      <c r="D93" s="7" t="s">
        <v>45</v>
      </c>
      <c r="E93" s="72"/>
      <c r="F93" s="77"/>
      <c r="G93" s="78"/>
      <c r="H93" s="35" t="str">
        <f>IF(A93=0,H92,INDEX(調査対象選定!A:A,MATCH(A93,調査対象選定!B:B,0)))</f>
        <v>○</v>
      </c>
      <c r="I93" s="35"/>
      <c r="J93" s="35"/>
    </row>
    <row r="94" spans="1:10" s="37" customFormat="1" ht="26.4">
      <c r="A94" s="224"/>
      <c r="B94" s="134" t="s">
        <v>406</v>
      </c>
      <c r="C94" s="6" t="s">
        <v>35</v>
      </c>
      <c r="D94" s="7" t="s">
        <v>65</v>
      </c>
      <c r="E94" s="72"/>
      <c r="F94" s="77"/>
      <c r="G94" s="78"/>
      <c r="H94" s="35" t="str">
        <f>IF(A94=0,H93,INDEX(調査対象選定!A:A,MATCH(A94,調査対象選定!B:B,0)))</f>
        <v>○</v>
      </c>
      <c r="I94" s="35"/>
      <c r="J94" s="35"/>
    </row>
    <row r="95" spans="1:10" s="37" customFormat="1" ht="26.4">
      <c r="A95" s="224"/>
      <c r="B95" s="134" t="s">
        <v>407</v>
      </c>
      <c r="C95" s="6" t="s">
        <v>35</v>
      </c>
      <c r="D95" s="7" t="s">
        <v>45</v>
      </c>
      <c r="E95" s="72"/>
      <c r="F95" s="77"/>
      <c r="G95" s="78"/>
      <c r="H95" s="35" t="str">
        <f>IF(A95=0,H94,INDEX(調査対象選定!A:A,MATCH(A95,調査対象選定!B:B,0)))</f>
        <v>○</v>
      </c>
      <c r="I95" s="35"/>
      <c r="J95" s="35"/>
    </row>
    <row r="96" spans="1:10" s="37" customFormat="1" ht="66">
      <c r="A96" s="224"/>
      <c r="B96" s="134" t="s">
        <v>408</v>
      </c>
      <c r="C96" s="6" t="s">
        <v>35</v>
      </c>
      <c r="D96" s="7" t="s">
        <v>45</v>
      </c>
      <c r="E96" s="72"/>
      <c r="F96" s="77"/>
      <c r="G96" s="78"/>
      <c r="H96" s="35" t="str">
        <f>IF(A96=0,H95,INDEX(調査対象選定!A:A,MATCH(A96,調査対象選定!B:B,0)))</f>
        <v>○</v>
      </c>
      <c r="I96" s="35"/>
      <c r="J96" s="35"/>
    </row>
    <row r="97" spans="1:10" s="37" customFormat="1" ht="26.4">
      <c r="A97" s="225"/>
      <c r="B97" s="54" t="s">
        <v>252</v>
      </c>
      <c r="C97" s="13" t="s">
        <v>35</v>
      </c>
      <c r="D97" s="136" t="s">
        <v>45</v>
      </c>
      <c r="E97" s="58"/>
      <c r="F97" s="92"/>
      <c r="G97" s="95"/>
      <c r="H97" s="35" t="str">
        <f>IF(A97=0,H96,INDEX(調査対象選定!A:A,MATCH(A97,調査対象選定!B:B,0)))</f>
        <v>○</v>
      </c>
      <c r="I97" s="35"/>
      <c r="J97" s="35"/>
    </row>
    <row r="98" spans="1:10" s="37" customFormat="1" ht="26.4">
      <c r="A98" s="223" t="s">
        <v>81</v>
      </c>
      <c r="B98" s="1" t="s">
        <v>196</v>
      </c>
      <c r="C98" s="2" t="s">
        <v>35</v>
      </c>
      <c r="D98" s="3" t="s">
        <v>45</v>
      </c>
      <c r="E98" s="56"/>
      <c r="F98" s="90"/>
      <c r="G98" s="94"/>
      <c r="H98" s="35" t="str">
        <f>IF(A98=0,H97,INDEX(調査対象選定!A:A,MATCH(A98,調査対象選定!B:B,0)))</f>
        <v>○</v>
      </c>
      <c r="I98" s="35"/>
      <c r="J98" s="35"/>
    </row>
    <row r="99" spans="1:10" s="37" customFormat="1" ht="39.6">
      <c r="A99" s="224"/>
      <c r="B99" s="96" t="s">
        <v>253</v>
      </c>
      <c r="C99" s="63" t="s">
        <v>35</v>
      </c>
      <c r="D99" s="97" t="s">
        <v>45</v>
      </c>
      <c r="E99" s="73"/>
      <c r="F99" s="77"/>
      <c r="G99" s="78"/>
      <c r="H99" s="35" t="str">
        <f>IF(A99=0,H98,INDEX(調査対象選定!A:A,MATCH(A99,調査対象選定!B:B,0)))</f>
        <v>○</v>
      </c>
      <c r="I99" s="35"/>
      <c r="J99" s="35"/>
    </row>
    <row r="100" spans="1:10" s="37" customFormat="1" ht="26.4">
      <c r="A100" s="224"/>
      <c r="B100" s="134" t="s">
        <v>254</v>
      </c>
      <c r="C100" s="6" t="s">
        <v>35</v>
      </c>
      <c r="D100" s="7" t="s">
        <v>65</v>
      </c>
      <c r="E100" s="72"/>
      <c r="F100" s="77"/>
      <c r="G100" s="78"/>
      <c r="H100" s="35" t="str">
        <f>IF(A100=0,H99,INDEX(調査対象選定!A:A,MATCH(A100,調査対象選定!B:B,0)))</f>
        <v>○</v>
      </c>
      <c r="I100" s="35"/>
      <c r="J100" s="35"/>
    </row>
    <row r="101" spans="1:10" s="37" customFormat="1" ht="26.4">
      <c r="A101" s="224"/>
      <c r="B101" s="134" t="s">
        <v>255</v>
      </c>
      <c r="C101" s="6" t="s">
        <v>35</v>
      </c>
      <c r="D101" s="7" t="s">
        <v>45</v>
      </c>
      <c r="E101" s="72"/>
      <c r="F101" s="77"/>
      <c r="G101" s="78"/>
      <c r="H101" s="35" t="str">
        <f>IF(A101=0,H100,INDEX(調査対象選定!A:A,MATCH(A101,調査対象選定!B:B,0)))</f>
        <v>○</v>
      </c>
      <c r="I101" s="35"/>
      <c r="J101" s="35"/>
    </row>
    <row r="102" spans="1:10" s="37" customFormat="1" ht="26.4">
      <c r="A102" s="224"/>
      <c r="B102" s="134" t="s">
        <v>256</v>
      </c>
      <c r="C102" s="6" t="s">
        <v>35</v>
      </c>
      <c r="D102" s="7" t="s">
        <v>45</v>
      </c>
      <c r="E102" s="72"/>
      <c r="F102" s="77"/>
      <c r="G102" s="78"/>
      <c r="H102" s="35" t="str">
        <f>IF(A102=0,H101,INDEX(調査対象選定!A:A,MATCH(A102,調査対象選定!B:B,0)))</f>
        <v>○</v>
      </c>
      <c r="I102" s="35"/>
      <c r="J102" s="35"/>
    </row>
    <row r="103" spans="1:10" s="37" customFormat="1" ht="39.6">
      <c r="A103" s="224"/>
      <c r="B103" s="134" t="s">
        <v>257</v>
      </c>
      <c r="C103" s="6" t="s">
        <v>35</v>
      </c>
      <c r="D103" s="7" t="s">
        <v>65</v>
      </c>
      <c r="E103" s="72"/>
      <c r="F103" s="77"/>
      <c r="G103" s="78"/>
      <c r="H103" s="35" t="str">
        <f>IF(A103=0,H102,INDEX(調査対象選定!A:A,MATCH(A103,調査対象選定!B:B,0)))</f>
        <v>○</v>
      </c>
      <c r="I103" s="35"/>
      <c r="J103" s="35"/>
    </row>
    <row r="104" spans="1:10" s="37" customFormat="1" ht="39.6">
      <c r="A104" s="224"/>
      <c r="B104" s="134" t="s">
        <v>258</v>
      </c>
      <c r="C104" s="6" t="s">
        <v>35</v>
      </c>
      <c r="D104" s="7" t="s">
        <v>65</v>
      </c>
      <c r="E104" s="145" t="s">
        <v>82</v>
      </c>
      <c r="F104" s="77"/>
      <c r="G104" s="78"/>
      <c r="H104" s="35" t="str">
        <f>IF(A104=0,H103,INDEX(調査対象選定!A:A,MATCH(A104,調査対象選定!B:B,0)))</f>
        <v>○</v>
      </c>
      <c r="I104" s="35"/>
      <c r="J104" s="35"/>
    </row>
    <row r="105" spans="1:10" s="37" customFormat="1" ht="26.4">
      <c r="A105" s="224"/>
      <c r="B105" s="134" t="s">
        <v>259</v>
      </c>
      <c r="C105" s="6" t="s">
        <v>35</v>
      </c>
      <c r="D105" s="7" t="s">
        <v>45</v>
      </c>
      <c r="E105" s="75"/>
      <c r="F105" s="77"/>
      <c r="G105" s="78"/>
      <c r="H105" s="35" t="str">
        <f>IF(A105=0,H104,INDEX(調査対象選定!A:A,MATCH(A105,調査対象選定!B:B,0)))</f>
        <v>○</v>
      </c>
      <c r="I105" s="35"/>
      <c r="J105" s="35"/>
    </row>
    <row r="106" spans="1:10" s="37" customFormat="1" ht="39.6">
      <c r="A106" s="224"/>
      <c r="B106" s="134" t="s">
        <v>260</v>
      </c>
      <c r="C106" s="6" t="s">
        <v>35</v>
      </c>
      <c r="D106" s="7" t="s">
        <v>45</v>
      </c>
      <c r="E106" s="75"/>
      <c r="F106" s="77"/>
      <c r="G106" s="78"/>
      <c r="H106" s="35" t="str">
        <f>IF(A106=0,H105,INDEX(調査対象選定!A:A,MATCH(A106,調査対象選定!B:B,0)))</f>
        <v>○</v>
      </c>
      <c r="I106" s="35"/>
      <c r="J106" s="35"/>
    </row>
    <row r="107" spans="1:10" s="37" customFormat="1" ht="39.6">
      <c r="A107" s="224"/>
      <c r="B107" s="5" t="s">
        <v>420</v>
      </c>
      <c r="C107" s="148" t="s">
        <v>2</v>
      </c>
      <c r="D107" s="149" t="s">
        <v>418</v>
      </c>
      <c r="E107" s="213"/>
      <c r="F107" s="214"/>
      <c r="G107" s="215"/>
      <c r="H107" s="35" t="str">
        <f>IF(A107=0,H106,INDEX(調査対象選定!A:A,MATCH(A107,調査対象選定!B:B,0)))</f>
        <v>○</v>
      </c>
      <c r="I107" s="35"/>
      <c r="J107" s="35"/>
    </row>
    <row r="108" spans="1:10" s="37" customFormat="1" ht="26.4">
      <c r="A108" s="225"/>
      <c r="B108" s="54" t="s">
        <v>419</v>
      </c>
      <c r="C108" s="13" t="s">
        <v>2</v>
      </c>
      <c r="D108" s="136" t="s">
        <v>45</v>
      </c>
      <c r="E108" s="58"/>
      <c r="F108" s="92"/>
      <c r="G108" s="95"/>
      <c r="H108" s="35" t="str">
        <f>IF(A108=0,H106,INDEX(調査対象選定!A:A,MATCH(A108,調査対象選定!B:B,0)))</f>
        <v>○</v>
      </c>
      <c r="I108" s="35"/>
      <c r="J108" s="35"/>
    </row>
    <row r="109" spans="1:10" s="37" customFormat="1" ht="26.4">
      <c r="A109" s="223" t="s">
        <v>83</v>
      </c>
      <c r="B109" s="146" t="s">
        <v>261</v>
      </c>
      <c r="C109" s="61" t="s">
        <v>35</v>
      </c>
      <c r="D109" s="147" t="s">
        <v>45</v>
      </c>
      <c r="E109" s="71"/>
      <c r="F109" s="90"/>
      <c r="G109" s="94"/>
      <c r="H109" s="35" t="str">
        <f>IF(A109=0,H108,INDEX(調査対象選定!A:A,MATCH(A109,調査対象選定!B:B,0)))</f>
        <v>○</v>
      </c>
      <c r="I109" s="35"/>
      <c r="J109" s="35"/>
    </row>
    <row r="110" spans="1:10" s="37" customFormat="1" ht="26.4">
      <c r="A110" s="224"/>
      <c r="B110" s="5" t="s">
        <v>262</v>
      </c>
      <c r="C110" s="148" t="s">
        <v>35</v>
      </c>
      <c r="D110" s="149" t="s">
        <v>45</v>
      </c>
      <c r="E110" s="57"/>
      <c r="F110" s="77"/>
      <c r="G110" s="78"/>
      <c r="H110" s="35" t="str">
        <f>IF(A110=0,H109,INDEX(調査対象選定!A:A,MATCH(A110,調査対象選定!B:B,0)))</f>
        <v>○</v>
      </c>
      <c r="I110" s="35"/>
      <c r="J110" s="35"/>
    </row>
    <row r="111" spans="1:10" s="37" customFormat="1" ht="52.8">
      <c r="A111" s="225"/>
      <c r="B111" s="54" t="s">
        <v>421</v>
      </c>
      <c r="C111" s="13" t="s">
        <v>2</v>
      </c>
      <c r="D111" s="136" t="s">
        <v>45</v>
      </c>
      <c r="E111" s="58"/>
      <c r="F111" s="92"/>
      <c r="G111" s="95"/>
      <c r="H111" s="35" t="str">
        <f>IF(A111=0,H110,INDEX(調査対象選定!A:A,MATCH(A111,調査対象選定!B:B,0)))</f>
        <v>○</v>
      </c>
      <c r="I111" s="35"/>
      <c r="J111" s="35"/>
    </row>
    <row r="112" spans="1:10" s="37" customFormat="1" ht="52.8">
      <c r="A112" s="223" t="s">
        <v>84</v>
      </c>
      <c r="B112" s="146" t="s">
        <v>424</v>
      </c>
      <c r="C112" s="61" t="s">
        <v>35</v>
      </c>
      <c r="D112" s="132" t="s">
        <v>45</v>
      </c>
      <c r="E112" s="71"/>
      <c r="F112" s="90"/>
      <c r="G112" s="94"/>
      <c r="H112" s="35" t="str">
        <f>IF(A112=0,H111,INDEX(調査対象選定!A:A,MATCH(A112,調査対象選定!B:B,0)))</f>
        <v>○</v>
      </c>
      <c r="I112" s="35"/>
      <c r="J112" s="35"/>
    </row>
    <row r="113" spans="1:10" s="37" customFormat="1" ht="39.6">
      <c r="A113" s="224"/>
      <c r="B113" s="38" t="s">
        <v>263</v>
      </c>
      <c r="C113" s="6" t="s">
        <v>35</v>
      </c>
      <c r="D113" s="67" t="s">
        <v>45</v>
      </c>
      <c r="E113" s="72"/>
      <c r="F113" s="77"/>
      <c r="G113" s="78"/>
      <c r="H113" s="35" t="str">
        <f>IF(A113=0,H112,INDEX(調査対象選定!A:A,MATCH(A113,調査対象選定!B:B,0)))</f>
        <v>○</v>
      </c>
      <c r="I113" s="35"/>
      <c r="J113" s="35"/>
    </row>
    <row r="114" spans="1:10" s="37" customFormat="1" ht="39.6">
      <c r="A114" s="224"/>
      <c r="B114" s="134" t="s">
        <v>264</v>
      </c>
      <c r="C114" s="6" t="s">
        <v>35</v>
      </c>
      <c r="D114" s="67" t="s">
        <v>65</v>
      </c>
      <c r="E114" s="72"/>
      <c r="F114" s="77"/>
      <c r="G114" s="78"/>
      <c r="H114" s="35" t="str">
        <f>IF(A114=0,H113,INDEX(調査対象選定!A:A,MATCH(A114,調査対象選定!B:B,0)))</f>
        <v>○</v>
      </c>
      <c r="I114" s="35"/>
      <c r="J114" s="35"/>
    </row>
    <row r="115" spans="1:10" s="37" customFormat="1" ht="39.6">
      <c r="A115" s="224"/>
      <c r="B115" s="96" t="s">
        <v>265</v>
      </c>
      <c r="C115" s="63" t="s">
        <v>35</v>
      </c>
      <c r="D115" s="97" t="s">
        <v>65</v>
      </c>
      <c r="E115" s="72"/>
      <c r="F115" s="77"/>
      <c r="G115" s="78"/>
      <c r="H115" s="35" t="str">
        <f>IF(A115=0,H114,INDEX(調査対象選定!A:A,MATCH(A115,調査対象選定!B:B,0)))</f>
        <v>○</v>
      </c>
      <c r="I115" s="35"/>
      <c r="J115" s="35"/>
    </row>
    <row r="116" spans="1:10" s="37" customFormat="1" ht="39.6">
      <c r="A116" s="224"/>
      <c r="B116" s="96" t="s">
        <v>267</v>
      </c>
      <c r="C116" s="63" t="s">
        <v>2</v>
      </c>
      <c r="D116" s="97" t="s">
        <v>45</v>
      </c>
      <c r="E116" s="72"/>
      <c r="F116" s="77"/>
      <c r="G116" s="78"/>
      <c r="H116" s="35" t="str">
        <f>IF(A116=0,H115,INDEX(調査対象選定!A:A,MATCH(A116,調査対象選定!B:B,0)))</f>
        <v>○</v>
      </c>
      <c r="I116" s="35"/>
      <c r="J116" s="35"/>
    </row>
    <row r="117" spans="1:10" s="37" customFormat="1" ht="39.6">
      <c r="A117" s="224"/>
      <c r="B117" s="96" t="s">
        <v>422</v>
      </c>
      <c r="C117" s="63" t="s">
        <v>2</v>
      </c>
      <c r="D117" s="97" t="s">
        <v>45</v>
      </c>
      <c r="E117" s="72"/>
      <c r="F117" s="77"/>
      <c r="G117" s="78"/>
      <c r="H117" s="35" t="str">
        <f>IF(A117=0,H116,INDEX(調査対象選定!A:A,MATCH(A117,調査対象選定!B:B,0)))</f>
        <v>○</v>
      </c>
      <c r="I117" s="35"/>
      <c r="J117" s="35"/>
    </row>
    <row r="118" spans="1:10" s="37" customFormat="1" ht="92.4">
      <c r="A118" s="224"/>
      <c r="B118" s="201" t="s">
        <v>423</v>
      </c>
      <c r="C118" s="6" t="s">
        <v>2</v>
      </c>
      <c r="D118" s="7" t="s">
        <v>45</v>
      </c>
      <c r="E118" s="72" t="s">
        <v>85</v>
      </c>
      <c r="F118" s="77"/>
      <c r="G118" s="78"/>
      <c r="H118" s="35" t="str">
        <f>IF(A118=0,H117,INDEX(調査対象選定!A:A,MATCH(A118,調査対象選定!B:B,0)))</f>
        <v>○</v>
      </c>
      <c r="I118" s="35"/>
      <c r="J118" s="35"/>
    </row>
    <row r="119" spans="1:10" s="37" customFormat="1" ht="66">
      <c r="A119" s="224"/>
      <c r="B119" s="134" t="s">
        <v>266</v>
      </c>
      <c r="C119" s="6" t="s">
        <v>2</v>
      </c>
      <c r="D119" s="7" t="s">
        <v>65</v>
      </c>
      <c r="E119" s="72"/>
      <c r="F119" s="77"/>
      <c r="G119" s="78"/>
      <c r="H119" s="35" t="str">
        <f>IF(A119=0,H118,INDEX(調査対象選定!A:A,MATCH(A119,調査対象選定!B:B,0)))</f>
        <v>○</v>
      </c>
      <c r="I119" s="35"/>
      <c r="J119" s="35"/>
    </row>
    <row r="120" spans="1:10" s="37" customFormat="1" ht="26.4">
      <c r="A120" s="225"/>
      <c r="B120" s="54" t="s">
        <v>196</v>
      </c>
      <c r="C120" s="13" t="s">
        <v>35</v>
      </c>
      <c r="D120" s="69" t="s">
        <v>45</v>
      </c>
      <c r="E120" s="58"/>
      <c r="F120" s="92"/>
      <c r="G120" s="95"/>
      <c r="H120" s="35" t="str">
        <f>IF(A120=0,H119,INDEX(調査対象選定!A:A,MATCH(A120,調査対象選定!B:B,0)))</f>
        <v>○</v>
      </c>
      <c r="I120" s="35"/>
      <c r="J120" s="35"/>
    </row>
    <row r="121" spans="1:10" s="37" customFormat="1" ht="26.4">
      <c r="A121" s="220" t="s">
        <v>86</v>
      </c>
      <c r="B121" s="1" t="s">
        <v>268</v>
      </c>
      <c r="C121" s="2" t="s">
        <v>35</v>
      </c>
      <c r="D121" s="105" t="s">
        <v>45</v>
      </c>
      <c r="E121" s="56"/>
      <c r="F121" s="90"/>
      <c r="G121" s="94"/>
      <c r="H121" s="35" t="str">
        <f>IF(A121=0,H120,INDEX(調査対象選定!A:A,MATCH(A121,調査対象選定!B:B,0)))</f>
        <v>○</v>
      </c>
      <c r="I121" s="35"/>
      <c r="J121" s="35"/>
    </row>
    <row r="122" spans="1:10" s="37" customFormat="1" ht="39.6">
      <c r="A122" s="221"/>
      <c r="B122" s="38" t="s">
        <v>269</v>
      </c>
      <c r="C122" s="6" t="s">
        <v>35</v>
      </c>
      <c r="D122" s="7" t="s">
        <v>45</v>
      </c>
      <c r="E122" s="72"/>
      <c r="F122" s="77"/>
      <c r="G122" s="78"/>
      <c r="H122" s="35" t="str">
        <f>IF(A122=0,H121,INDEX(調査対象選定!A:A,MATCH(A122,調査対象選定!B:B,0)))</f>
        <v>○</v>
      </c>
      <c r="I122" s="35"/>
      <c r="J122" s="35"/>
    </row>
    <row r="123" spans="1:10" s="37" customFormat="1" ht="105.6">
      <c r="A123" s="222"/>
      <c r="B123" s="10" t="s">
        <v>270</v>
      </c>
      <c r="C123" s="13" t="s">
        <v>35</v>
      </c>
      <c r="D123" s="136" t="s">
        <v>65</v>
      </c>
      <c r="E123" s="58"/>
      <c r="F123" s="92"/>
      <c r="G123" s="95"/>
      <c r="H123" s="35" t="str">
        <f>IF(A123=0,H122,INDEX(調査対象選定!A:A,MATCH(A123,調査対象選定!B:B,0)))</f>
        <v>○</v>
      </c>
      <c r="I123" s="35"/>
      <c r="J123" s="35"/>
    </row>
    <row r="124" spans="1:10" s="37" customFormat="1" ht="26.4">
      <c r="A124" s="223" t="s">
        <v>87</v>
      </c>
      <c r="B124" s="1" t="s">
        <v>271</v>
      </c>
      <c r="C124" s="2" t="s">
        <v>35</v>
      </c>
      <c r="D124" s="3" t="s">
        <v>65</v>
      </c>
      <c r="E124" s="56"/>
      <c r="F124" s="90"/>
      <c r="G124" s="94"/>
      <c r="H124" s="35" t="str">
        <f>IF(A124=0,H123,INDEX(調査対象選定!A:A,MATCH(A124,調査対象選定!B:B,0)))</f>
        <v>○</v>
      </c>
      <c r="I124" s="35"/>
      <c r="J124" s="35"/>
    </row>
    <row r="125" spans="1:10" s="37" customFormat="1" ht="39.6">
      <c r="A125" s="224"/>
      <c r="B125" s="134" t="s">
        <v>272</v>
      </c>
      <c r="C125" s="6" t="s">
        <v>35</v>
      </c>
      <c r="D125" s="7" t="s">
        <v>65</v>
      </c>
      <c r="E125" s="72"/>
      <c r="F125" s="77"/>
      <c r="G125" s="78"/>
      <c r="H125" s="35" t="str">
        <f>IF(A125=0,H124,INDEX(調査対象選定!A:A,MATCH(A125,調査対象選定!B:B,0)))</f>
        <v>○</v>
      </c>
      <c r="I125" s="35"/>
      <c r="J125" s="35"/>
    </row>
    <row r="126" spans="1:10" s="37" customFormat="1" ht="26.4">
      <c r="A126" s="224"/>
      <c r="B126" s="134" t="s">
        <v>196</v>
      </c>
      <c r="C126" s="6" t="s">
        <v>35</v>
      </c>
      <c r="D126" s="7" t="s">
        <v>45</v>
      </c>
      <c r="E126" s="72"/>
      <c r="F126" s="77"/>
      <c r="G126" s="78"/>
      <c r="H126" s="35" t="str">
        <f>IF(A126=0,H125,INDEX(調査対象選定!A:A,MATCH(A126,調査対象選定!B:B,0)))</f>
        <v>○</v>
      </c>
      <c r="I126" s="35"/>
      <c r="J126" s="35"/>
    </row>
    <row r="127" spans="1:10" s="37" customFormat="1" ht="66">
      <c r="A127" s="224"/>
      <c r="B127" s="134" t="s">
        <v>273</v>
      </c>
      <c r="C127" s="6" t="s">
        <v>35</v>
      </c>
      <c r="D127" s="7" t="s">
        <v>65</v>
      </c>
      <c r="E127" s="72"/>
      <c r="F127" s="77"/>
      <c r="G127" s="78"/>
      <c r="H127" s="35" t="str">
        <f>IF(A127=0,H126,INDEX(調査対象選定!A:A,MATCH(A127,調査対象選定!B:B,0)))</f>
        <v>○</v>
      </c>
      <c r="I127" s="35"/>
      <c r="J127" s="35"/>
    </row>
    <row r="128" spans="1:10" s="37" customFormat="1" ht="26.4">
      <c r="A128" s="224"/>
      <c r="B128" s="5" t="s">
        <v>274</v>
      </c>
      <c r="C128" s="148" t="s">
        <v>35</v>
      </c>
      <c r="D128" s="149" t="s">
        <v>45</v>
      </c>
      <c r="E128" s="57" t="s">
        <v>88</v>
      </c>
      <c r="F128" s="77"/>
      <c r="G128" s="78"/>
      <c r="H128" s="35" t="str">
        <f>IF(A128=0,H127,INDEX(調査対象選定!A:A,MATCH(A128,調査対象選定!B:B,0)))</f>
        <v>○</v>
      </c>
      <c r="I128" s="35"/>
      <c r="J128" s="35"/>
    </row>
    <row r="129" spans="1:10" s="37" customFormat="1" ht="26.4">
      <c r="A129" s="225"/>
      <c r="B129" s="54" t="s">
        <v>275</v>
      </c>
      <c r="C129" s="13" t="s">
        <v>35</v>
      </c>
      <c r="D129" s="69" t="s">
        <v>45</v>
      </c>
      <c r="E129" s="58"/>
      <c r="F129" s="92"/>
      <c r="G129" s="95"/>
      <c r="H129" s="35" t="str">
        <f>IF(A129=0,H128,INDEX(調査対象選定!A:A,MATCH(A129,調査対象選定!B:B,0)))</f>
        <v>○</v>
      </c>
      <c r="I129" s="35"/>
      <c r="J129" s="35"/>
    </row>
    <row r="130" spans="1:10" s="37" customFormat="1" ht="52.8">
      <c r="A130" s="223" t="s">
        <v>89</v>
      </c>
      <c r="B130" s="24" t="s">
        <v>276</v>
      </c>
      <c r="C130" s="2" t="s">
        <v>35</v>
      </c>
      <c r="D130" s="3" t="s">
        <v>45</v>
      </c>
      <c r="E130" s="71"/>
      <c r="F130" s="90"/>
      <c r="G130" s="94"/>
      <c r="H130" s="35" t="str">
        <f>IF(A130=0,H129,INDEX(調査対象選定!A:A,MATCH(A130,調査対象選定!B:B,0)))</f>
        <v>○</v>
      </c>
      <c r="I130" s="35"/>
      <c r="J130" s="35"/>
    </row>
    <row r="131" spans="1:10" s="37" customFormat="1" ht="52.8">
      <c r="A131" s="224"/>
      <c r="B131" s="134" t="s">
        <v>277</v>
      </c>
      <c r="C131" s="6" t="s">
        <v>35</v>
      </c>
      <c r="D131" s="7" t="s">
        <v>65</v>
      </c>
      <c r="E131" s="72"/>
      <c r="F131" s="77"/>
      <c r="G131" s="78"/>
      <c r="H131" s="35" t="str">
        <f>IF(A131=0,H130,INDEX(調査対象選定!A:A,MATCH(A131,調査対象選定!B:B,0)))</f>
        <v>○</v>
      </c>
      <c r="I131" s="35"/>
      <c r="J131" s="35"/>
    </row>
    <row r="132" spans="1:10" s="37" customFormat="1" ht="26.4">
      <c r="A132" s="224"/>
      <c r="B132" s="134" t="s">
        <v>278</v>
      </c>
      <c r="C132" s="6" t="s">
        <v>35</v>
      </c>
      <c r="D132" s="7" t="s">
        <v>65</v>
      </c>
      <c r="E132" s="72"/>
      <c r="F132" s="77"/>
      <c r="G132" s="78"/>
      <c r="H132" s="35" t="str">
        <f>IF(A132=0,H131,INDEX(調査対象選定!A:A,MATCH(A132,調査対象選定!B:B,0)))</f>
        <v>○</v>
      </c>
      <c r="I132" s="35"/>
      <c r="J132" s="35"/>
    </row>
    <row r="133" spans="1:10" s="37" customFormat="1" ht="39.6">
      <c r="A133" s="224"/>
      <c r="B133" s="134" t="s">
        <v>279</v>
      </c>
      <c r="C133" s="6" t="s">
        <v>35</v>
      </c>
      <c r="D133" s="7" t="s">
        <v>65</v>
      </c>
      <c r="E133" s="72" t="s">
        <v>90</v>
      </c>
      <c r="F133" s="77"/>
      <c r="G133" s="78"/>
      <c r="H133" s="35" t="str">
        <f>IF(A133=0,H132,INDEX(調査対象選定!A:A,MATCH(A133,調査対象選定!B:B,0)))</f>
        <v>○</v>
      </c>
      <c r="I133" s="35"/>
      <c r="J133" s="35"/>
    </row>
    <row r="134" spans="1:10" s="37" customFormat="1" ht="26.4">
      <c r="A134" s="225"/>
      <c r="B134" s="54" t="s">
        <v>280</v>
      </c>
      <c r="C134" s="13" t="s">
        <v>35</v>
      </c>
      <c r="D134" s="136" t="s">
        <v>65</v>
      </c>
      <c r="E134" s="58"/>
      <c r="F134" s="92"/>
      <c r="G134" s="95"/>
      <c r="H134" s="35" t="str">
        <f>IF(A134=0,H133,INDEX(調査対象選定!A:A,MATCH(A134,調査対象選定!B:B,0)))</f>
        <v>○</v>
      </c>
      <c r="I134" s="35"/>
      <c r="J134" s="35"/>
    </row>
    <row r="135" spans="1:10" s="37" customFormat="1" ht="26.4">
      <c r="A135" s="23" t="s">
        <v>27</v>
      </c>
      <c r="B135" s="23" t="s">
        <v>181</v>
      </c>
      <c r="C135" s="62" t="s">
        <v>2</v>
      </c>
      <c r="D135" s="131" t="s">
        <v>11</v>
      </c>
      <c r="E135" s="59"/>
      <c r="F135" s="89"/>
      <c r="G135" s="98"/>
      <c r="H135" s="35" t="str">
        <f>IF(A135=0,H134,INDEX(調査対象選定!A:A,MATCH(A135,調査対象選定!B:B,0)))</f>
        <v>○</v>
      </c>
      <c r="I135" s="35"/>
      <c r="J135" s="35"/>
    </row>
    <row r="136" spans="1:10" s="37" customFormat="1" ht="26.4">
      <c r="A136" s="23" t="s">
        <v>12</v>
      </c>
      <c r="B136" s="46" t="s">
        <v>182</v>
      </c>
      <c r="C136" s="62" t="s">
        <v>2</v>
      </c>
      <c r="D136" s="65" t="s">
        <v>26</v>
      </c>
      <c r="E136" s="59"/>
      <c r="F136" s="89"/>
      <c r="G136" s="98"/>
      <c r="H136" s="35" t="str">
        <f>IF(A136=0,H135,INDEX(調査対象選定!A:A,MATCH(A136,調査対象選定!B:B,0)))</f>
        <v>○</v>
      </c>
      <c r="I136" s="35"/>
      <c r="J136" s="35"/>
    </row>
    <row r="137" spans="1:10" s="37" customFormat="1" ht="26.4">
      <c r="A137" s="23" t="s">
        <v>29</v>
      </c>
      <c r="B137" s="46" t="s">
        <v>183</v>
      </c>
      <c r="C137" s="62" t="s">
        <v>2</v>
      </c>
      <c r="D137" s="65" t="s">
        <v>28</v>
      </c>
      <c r="E137" s="59"/>
      <c r="F137" s="89"/>
      <c r="G137" s="98"/>
      <c r="H137" s="35" t="str">
        <f>IF(A137=0,H136,INDEX(調査対象選定!A:A,MATCH(A137,調査対象選定!B:B,0)))</f>
        <v>○</v>
      </c>
      <c r="I137" s="35"/>
      <c r="J137" s="35"/>
    </row>
    <row r="138" spans="1:10" ht="39.6">
      <c r="A138" s="233" t="s">
        <v>91</v>
      </c>
      <c r="B138" s="39" t="s">
        <v>281</v>
      </c>
      <c r="C138" s="2" t="s">
        <v>35</v>
      </c>
      <c r="D138" s="105" t="s">
        <v>45</v>
      </c>
      <c r="E138" s="56"/>
      <c r="F138" s="90"/>
      <c r="G138" s="94"/>
      <c r="H138" s="35" t="str">
        <f>IF(A138=0,H137,INDEX(調査対象選定!A:A,MATCH(A138,調査対象選定!B:B,0)))</f>
        <v>○</v>
      </c>
      <c r="I138" s="35"/>
      <c r="J138" s="35"/>
    </row>
    <row r="139" spans="1:10" ht="79.2">
      <c r="A139" s="234"/>
      <c r="B139" s="38" t="s">
        <v>282</v>
      </c>
      <c r="C139" s="6" t="s">
        <v>35</v>
      </c>
      <c r="D139" s="67" t="s">
        <v>45</v>
      </c>
      <c r="E139" s="72"/>
      <c r="F139" s="77"/>
      <c r="G139" s="78"/>
      <c r="H139" s="35" t="str">
        <f>IF(A139=0,H138,INDEX(調査対象選定!A:A,MATCH(A139,調査対象選定!B:B,0)))</f>
        <v>○</v>
      </c>
      <c r="I139" s="35"/>
      <c r="J139" s="35"/>
    </row>
    <row r="140" spans="1:10" ht="39.6">
      <c r="A140" s="234"/>
      <c r="B140" s="38" t="s">
        <v>283</v>
      </c>
      <c r="C140" s="6" t="s">
        <v>35</v>
      </c>
      <c r="D140" s="67" t="s">
        <v>45</v>
      </c>
      <c r="E140" s="72"/>
      <c r="F140" s="77"/>
      <c r="G140" s="78"/>
      <c r="H140" s="35" t="str">
        <f>IF(A140=0,H139,INDEX(調査対象選定!A:A,MATCH(A140,調査対象選定!B:B,0)))</f>
        <v>○</v>
      </c>
      <c r="I140" s="35"/>
      <c r="J140" s="35"/>
    </row>
    <row r="141" spans="1:10" ht="26.4">
      <c r="A141" s="235"/>
      <c r="B141" s="10" t="s">
        <v>284</v>
      </c>
      <c r="C141" s="13" t="s">
        <v>35</v>
      </c>
      <c r="D141" s="69" t="s">
        <v>45</v>
      </c>
      <c r="E141" s="58"/>
      <c r="F141" s="92"/>
      <c r="G141" s="95"/>
      <c r="H141" s="35" t="str">
        <f>IF(A141=0,H140,INDEX(調査対象選定!A:A,MATCH(A141,調査対象選定!B:B,0)))</f>
        <v>○</v>
      </c>
      <c r="I141" s="35"/>
      <c r="J141" s="35"/>
    </row>
    <row r="142" spans="1:10" ht="39.6">
      <c r="A142" s="233" t="s">
        <v>92</v>
      </c>
      <c r="B142" s="39" t="s">
        <v>281</v>
      </c>
      <c r="C142" s="2" t="s">
        <v>35</v>
      </c>
      <c r="D142" s="105" t="s">
        <v>45</v>
      </c>
      <c r="E142" s="56"/>
      <c r="F142" s="90"/>
      <c r="G142" s="94"/>
      <c r="H142" s="35" t="str">
        <f>IF(A142=0,H141,INDEX(調査対象選定!A:A,MATCH(A142,調査対象選定!B:B,0)))</f>
        <v>○</v>
      </c>
      <c r="I142" s="35"/>
      <c r="J142" s="35"/>
    </row>
    <row r="143" spans="1:10" ht="79.2">
      <c r="A143" s="234"/>
      <c r="B143" s="38" t="s">
        <v>282</v>
      </c>
      <c r="C143" s="6" t="s">
        <v>35</v>
      </c>
      <c r="D143" s="67" t="s">
        <v>45</v>
      </c>
      <c r="E143" s="72"/>
      <c r="F143" s="77"/>
      <c r="G143" s="78"/>
      <c r="H143" s="35" t="str">
        <f>IF(A143=0,H142,INDEX(調査対象選定!A:A,MATCH(A143,調査対象選定!B:B,0)))</f>
        <v>○</v>
      </c>
      <c r="I143" s="35"/>
      <c r="J143" s="35"/>
    </row>
    <row r="144" spans="1:10" ht="39.6">
      <c r="A144" s="234"/>
      <c r="B144" s="38" t="s">
        <v>283</v>
      </c>
      <c r="C144" s="6" t="s">
        <v>35</v>
      </c>
      <c r="D144" s="67" t="s">
        <v>45</v>
      </c>
      <c r="E144" s="72"/>
      <c r="F144" s="77"/>
      <c r="G144" s="78"/>
      <c r="H144" s="35" t="str">
        <f>IF(A144=0,H143,INDEX(調査対象選定!A:A,MATCH(A144,調査対象選定!B:B,0)))</f>
        <v>○</v>
      </c>
      <c r="I144" s="35"/>
      <c r="J144" s="35"/>
    </row>
    <row r="145" spans="1:10" ht="39.6">
      <c r="A145" s="234"/>
      <c r="B145" s="38" t="s">
        <v>285</v>
      </c>
      <c r="C145" s="6" t="s">
        <v>35</v>
      </c>
      <c r="D145" s="67" t="s">
        <v>45</v>
      </c>
      <c r="E145" s="72"/>
      <c r="F145" s="77"/>
      <c r="G145" s="78"/>
      <c r="H145" s="35" t="str">
        <f>IF(A145=0,H144,INDEX(調査対象選定!A:A,MATCH(A145,調査対象選定!B:B,0)))</f>
        <v>○</v>
      </c>
      <c r="I145" s="35"/>
      <c r="J145" s="35"/>
    </row>
    <row r="146" spans="1:10" ht="39.6">
      <c r="A146" s="234"/>
      <c r="B146" s="38" t="s">
        <v>286</v>
      </c>
      <c r="C146" s="6" t="s">
        <v>35</v>
      </c>
      <c r="D146" s="67" t="s">
        <v>45</v>
      </c>
      <c r="E146" s="72"/>
      <c r="F146" s="77"/>
      <c r="G146" s="78"/>
      <c r="H146" s="35" t="str">
        <f>IF(A146=0,H145,INDEX(調査対象選定!A:A,MATCH(A146,調査対象選定!B:B,0)))</f>
        <v>○</v>
      </c>
      <c r="I146" s="35"/>
      <c r="J146" s="35"/>
    </row>
    <row r="147" spans="1:10" ht="26.4">
      <c r="A147" s="235"/>
      <c r="B147" s="10" t="s">
        <v>284</v>
      </c>
      <c r="C147" s="13" t="s">
        <v>35</v>
      </c>
      <c r="D147" s="69" t="s">
        <v>45</v>
      </c>
      <c r="E147" s="58"/>
      <c r="F147" s="92"/>
      <c r="G147" s="95"/>
      <c r="H147" s="35" t="str">
        <f>IF(A147=0,H146,INDEX(調査対象選定!A:A,MATCH(A147,調査対象選定!B:B,0)))</f>
        <v>○</v>
      </c>
      <c r="I147" s="35"/>
      <c r="J147" s="35"/>
    </row>
    <row r="148" spans="1:10" ht="52.8">
      <c r="A148" s="233" t="s">
        <v>93</v>
      </c>
      <c r="B148" s="137" t="s">
        <v>287</v>
      </c>
      <c r="C148" s="120" t="s">
        <v>38</v>
      </c>
      <c r="D148" s="138" t="s">
        <v>50</v>
      </c>
      <c r="E148" s="122"/>
      <c r="F148" s="90"/>
      <c r="G148" s="94"/>
      <c r="H148" s="35" t="str">
        <f>IF(A148=0,H147,INDEX(調査対象選定!A:A,MATCH(A148,調査対象選定!B:B,0)))</f>
        <v>○</v>
      </c>
      <c r="I148" s="35"/>
      <c r="J148" s="35"/>
    </row>
    <row r="149" spans="1:10" s="37" customFormat="1" ht="118.8">
      <c r="A149" s="234"/>
      <c r="B149" s="139" t="s">
        <v>288</v>
      </c>
      <c r="C149" s="124" t="s">
        <v>2</v>
      </c>
      <c r="D149" s="150" t="s">
        <v>50</v>
      </c>
      <c r="E149" s="126"/>
      <c r="F149" s="77"/>
      <c r="G149" s="78"/>
      <c r="H149" s="35" t="str">
        <f>IF(A149=0,H148,INDEX(調査対象選定!A:A,MATCH(A149,調査対象選定!B:B,0)))</f>
        <v>○</v>
      </c>
      <c r="I149" s="35"/>
      <c r="J149" s="35"/>
    </row>
    <row r="150" spans="1:10" s="37" customFormat="1" ht="52.8">
      <c r="A150" s="234"/>
      <c r="B150" s="139" t="s">
        <v>289</v>
      </c>
      <c r="C150" s="124" t="s">
        <v>2</v>
      </c>
      <c r="D150" s="150" t="s">
        <v>50</v>
      </c>
      <c r="E150" s="126" t="s">
        <v>94</v>
      </c>
      <c r="F150" s="77"/>
      <c r="G150" s="78"/>
      <c r="H150" s="35" t="str">
        <f>IF(A150=0,H149,INDEX(調査対象選定!A:A,MATCH(A150,調査対象選定!B:B,0)))</f>
        <v>○</v>
      </c>
      <c r="I150" s="35"/>
      <c r="J150" s="35"/>
    </row>
    <row r="151" spans="1:10" s="37" customFormat="1" ht="66">
      <c r="A151" s="234"/>
      <c r="B151" s="139" t="s">
        <v>290</v>
      </c>
      <c r="C151" s="124" t="s">
        <v>2</v>
      </c>
      <c r="D151" s="150" t="s">
        <v>50</v>
      </c>
      <c r="E151" s="126" t="s">
        <v>95</v>
      </c>
      <c r="F151" s="77"/>
      <c r="G151" s="78"/>
      <c r="H151" s="35" t="str">
        <f>IF(A151=0,H150,INDEX(調査対象選定!A:A,MATCH(A151,調査対象選定!B:B,0)))</f>
        <v>○</v>
      </c>
      <c r="I151" s="35"/>
      <c r="J151" s="35"/>
    </row>
    <row r="152" spans="1:10" s="37" customFormat="1" ht="26.4">
      <c r="A152" s="235"/>
      <c r="B152" s="142" t="s">
        <v>291</v>
      </c>
      <c r="C152" s="128" t="s">
        <v>35</v>
      </c>
      <c r="D152" s="188" t="s">
        <v>45</v>
      </c>
      <c r="E152" s="130"/>
      <c r="F152" s="92"/>
      <c r="G152" s="95"/>
      <c r="H152" s="35" t="str">
        <f>IF(A152=0,H151,INDEX(調査対象選定!A:A,MATCH(A152,調査対象選定!B:B,0)))</f>
        <v>○</v>
      </c>
      <c r="I152" s="35"/>
      <c r="J152" s="35"/>
    </row>
    <row r="153" spans="1:10" s="37" customFormat="1" ht="52.8">
      <c r="A153" s="233" t="s">
        <v>96</v>
      </c>
      <c r="B153" s="137" t="s">
        <v>287</v>
      </c>
      <c r="C153" s="120" t="s">
        <v>38</v>
      </c>
      <c r="D153" s="138" t="s">
        <v>50</v>
      </c>
      <c r="E153" s="56"/>
      <c r="F153" s="90"/>
      <c r="G153" s="94"/>
      <c r="H153" s="35" t="str">
        <f>IF(A153=0,H152,INDEX(調査対象選定!A:A,MATCH(A153,調査対象選定!B:B,0)))</f>
        <v>○</v>
      </c>
      <c r="I153" s="35"/>
      <c r="J153" s="35"/>
    </row>
    <row r="154" spans="1:10" s="37" customFormat="1" ht="79.2">
      <c r="A154" s="234"/>
      <c r="B154" s="139" t="s">
        <v>292</v>
      </c>
      <c r="C154" s="124" t="s">
        <v>38</v>
      </c>
      <c r="D154" s="150" t="s">
        <v>50</v>
      </c>
      <c r="E154" s="72"/>
      <c r="F154" s="77"/>
      <c r="G154" s="78"/>
      <c r="H154" s="35" t="str">
        <f>IF(A154=0,H153,INDEX(調査対象選定!A:A,MATCH(A154,調査対象選定!B:B,0)))</f>
        <v>○</v>
      </c>
      <c r="I154" s="35"/>
      <c r="J154" s="35"/>
    </row>
    <row r="155" spans="1:10" s="37" customFormat="1" ht="52.8">
      <c r="A155" s="234"/>
      <c r="B155" s="139" t="s">
        <v>289</v>
      </c>
      <c r="C155" s="124" t="s">
        <v>2</v>
      </c>
      <c r="D155" s="150" t="s">
        <v>50</v>
      </c>
      <c r="E155" s="72"/>
      <c r="F155" s="77"/>
      <c r="G155" s="78"/>
      <c r="H155" s="35" t="str">
        <f>IF(A155=0,H154,INDEX(調査対象選定!A:A,MATCH(A155,調査対象選定!B:B,0)))</f>
        <v>○</v>
      </c>
      <c r="I155" s="35"/>
      <c r="J155" s="35"/>
    </row>
    <row r="156" spans="1:10" s="37" customFormat="1" ht="66">
      <c r="A156" s="234"/>
      <c r="B156" s="139" t="s">
        <v>290</v>
      </c>
      <c r="C156" s="124" t="s">
        <v>2</v>
      </c>
      <c r="D156" s="150" t="s">
        <v>50</v>
      </c>
      <c r="E156" s="72"/>
      <c r="F156" s="77"/>
      <c r="G156" s="78"/>
      <c r="H156" s="35" t="str">
        <f>IF(A156=0,H155,INDEX(調査対象選定!A:A,MATCH(A156,調査対象選定!B:B,0)))</f>
        <v>○</v>
      </c>
      <c r="I156" s="35"/>
      <c r="J156" s="35"/>
    </row>
    <row r="157" spans="1:10" s="37" customFormat="1" ht="26.4">
      <c r="A157" s="235"/>
      <c r="B157" s="10" t="s">
        <v>291</v>
      </c>
      <c r="C157" s="13" t="s">
        <v>35</v>
      </c>
      <c r="D157" s="69" t="s">
        <v>45</v>
      </c>
      <c r="E157" s="58"/>
      <c r="F157" s="92"/>
      <c r="G157" s="95"/>
      <c r="H157" s="35" t="str">
        <f>IF(A157=0,H156,INDEX(調査対象選定!A:A,MATCH(A157,調査対象選定!B:B,0)))</f>
        <v>○</v>
      </c>
      <c r="I157" s="35"/>
      <c r="J157" s="35"/>
    </row>
    <row r="158" spans="1:10" s="37" customFormat="1" ht="52.8">
      <c r="A158" s="218" t="s">
        <v>97</v>
      </c>
      <c r="B158" s="151" t="s">
        <v>293</v>
      </c>
      <c r="C158" s="152" t="s">
        <v>2</v>
      </c>
      <c r="D158" s="153" t="s">
        <v>45</v>
      </c>
      <c r="E158" s="154"/>
      <c r="F158" s="90"/>
      <c r="G158" s="94"/>
      <c r="H158" s="35" t="str">
        <f>IF(A158=0,H157,INDEX(調査対象選定!A:A,MATCH(A158,調査対象選定!B:B,0)))</f>
        <v>○</v>
      </c>
      <c r="I158" s="35"/>
      <c r="J158" s="35"/>
    </row>
    <row r="159" spans="1:10" s="37" customFormat="1" ht="26.4">
      <c r="A159" s="229"/>
      <c r="B159" s="155" t="s">
        <v>294</v>
      </c>
      <c r="C159" s="156" t="s">
        <v>2</v>
      </c>
      <c r="D159" s="157" t="s">
        <v>77</v>
      </c>
      <c r="E159" s="158"/>
      <c r="F159" s="77"/>
      <c r="G159" s="78"/>
      <c r="H159" s="35" t="str">
        <f>IF(A159=0,H158,INDEX(調査対象選定!A:A,MATCH(A159,調査対象選定!B:B,0)))</f>
        <v>○</v>
      </c>
      <c r="I159" s="35"/>
      <c r="J159" s="35"/>
    </row>
    <row r="160" spans="1:10" s="37" customFormat="1" ht="26.4">
      <c r="A160" s="229"/>
      <c r="B160" s="155" t="s">
        <v>295</v>
      </c>
      <c r="C160" s="156" t="s">
        <v>2</v>
      </c>
      <c r="D160" s="157" t="s">
        <v>65</v>
      </c>
      <c r="E160" s="158"/>
      <c r="F160" s="77"/>
      <c r="G160" s="78"/>
      <c r="H160" s="35" t="str">
        <f>IF(A160=0,H159,INDEX(調査対象選定!A:A,MATCH(A160,調査対象選定!B:B,0)))</f>
        <v>○</v>
      </c>
      <c r="I160" s="35"/>
      <c r="J160" s="35"/>
    </row>
    <row r="161" spans="1:10" s="37" customFormat="1" ht="39.6">
      <c r="A161" s="229"/>
      <c r="B161" s="155" t="s">
        <v>296</v>
      </c>
      <c r="C161" s="156" t="s">
        <v>2</v>
      </c>
      <c r="D161" s="157" t="s">
        <v>65</v>
      </c>
      <c r="E161" s="158"/>
      <c r="F161" s="77"/>
      <c r="G161" s="78"/>
      <c r="H161" s="35" t="str">
        <f>IF(A161=0,H160,INDEX(調査対象選定!A:A,MATCH(A161,調査対象選定!B:B,0)))</f>
        <v>○</v>
      </c>
      <c r="I161" s="35"/>
      <c r="J161" s="35"/>
    </row>
    <row r="162" spans="1:10" s="37" customFormat="1" ht="52.8">
      <c r="A162" s="229"/>
      <c r="B162" s="155" t="s">
        <v>297</v>
      </c>
      <c r="C162" s="156" t="s">
        <v>2</v>
      </c>
      <c r="D162" s="157" t="s">
        <v>45</v>
      </c>
      <c r="E162" s="158"/>
      <c r="F162" s="77"/>
      <c r="G162" s="78"/>
      <c r="H162" s="35" t="str">
        <f>IF(A162=0,H161,INDEX(調査対象選定!A:A,MATCH(A162,調査対象選定!B:B,0)))</f>
        <v>○</v>
      </c>
      <c r="I162" s="35"/>
      <c r="J162" s="35"/>
    </row>
    <row r="163" spans="1:10" s="37" customFormat="1" ht="39.6">
      <c r="A163" s="229"/>
      <c r="B163" s="155" t="s">
        <v>298</v>
      </c>
      <c r="C163" s="156" t="s">
        <v>2</v>
      </c>
      <c r="D163" s="157" t="s">
        <v>45</v>
      </c>
      <c r="E163" s="158"/>
      <c r="F163" s="77"/>
      <c r="G163" s="78"/>
      <c r="H163" s="35" t="str">
        <f>IF(A163=0,H162,INDEX(調査対象選定!A:A,MATCH(A163,調査対象選定!B:B,0)))</f>
        <v>○</v>
      </c>
      <c r="I163" s="35"/>
      <c r="J163" s="35"/>
    </row>
    <row r="164" spans="1:10" s="37" customFormat="1" ht="39.6">
      <c r="A164" s="229"/>
      <c r="B164" s="155" t="s">
        <v>299</v>
      </c>
      <c r="C164" s="156" t="s">
        <v>2</v>
      </c>
      <c r="D164" s="157" t="s">
        <v>45</v>
      </c>
      <c r="E164" s="158"/>
      <c r="F164" s="77"/>
      <c r="G164" s="78"/>
      <c r="H164" s="35" t="str">
        <f>IF(A164=0,H163,INDEX(調査対象選定!A:A,MATCH(A164,調査対象選定!B:B,0)))</f>
        <v>○</v>
      </c>
      <c r="I164" s="35"/>
      <c r="J164" s="35"/>
    </row>
    <row r="165" spans="1:10" s="37" customFormat="1" ht="26.4">
      <c r="A165" s="219"/>
      <c r="B165" s="159" t="s">
        <v>300</v>
      </c>
      <c r="C165" s="160" t="s">
        <v>2</v>
      </c>
      <c r="D165" s="189" t="s">
        <v>45</v>
      </c>
      <c r="E165" s="161"/>
      <c r="F165" s="92"/>
      <c r="G165" s="95"/>
      <c r="H165" s="35" t="str">
        <f>IF(A165=0,H164,INDEX(調査対象選定!A:A,MATCH(A165,調査対象選定!B:B,0)))</f>
        <v>○</v>
      </c>
      <c r="I165" s="35"/>
      <c r="J165" s="35"/>
    </row>
    <row r="166" spans="1:10" s="37" customFormat="1" ht="66">
      <c r="A166" s="220" t="s">
        <v>98</v>
      </c>
      <c r="B166" s="39" t="s">
        <v>184</v>
      </c>
      <c r="C166" s="2" t="s">
        <v>35</v>
      </c>
      <c r="D166" s="105" t="s">
        <v>45</v>
      </c>
      <c r="E166" s="56"/>
      <c r="F166" s="90"/>
      <c r="G166" s="94"/>
      <c r="H166" s="35" t="str">
        <f>IF(A166=0,H165,INDEX(調査対象選定!A:A,MATCH(A166,調査対象選定!B:B,0)))</f>
        <v>○</v>
      </c>
      <c r="I166" s="35"/>
      <c r="J166" s="35"/>
    </row>
    <row r="167" spans="1:10" s="37" customFormat="1" ht="52.8">
      <c r="A167" s="221"/>
      <c r="B167" s="38" t="s">
        <v>185</v>
      </c>
      <c r="C167" s="6" t="s">
        <v>35</v>
      </c>
      <c r="D167" s="67" t="s">
        <v>45</v>
      </c>
      <c r="E167" s="72"/>
      <c r="F167" s="77"/>
      <c r="G167" s="78"/>
      <c r="H167" s="35" t="str">
        <f>IF(A167=0,H166,INDEX(調査対象選定!A:A,MATCH(A167,調査対象選定!B:B,0)))</f>
        <v>○</v>
      </c>
      <c r="I167" s="35"/>
      <c r="J167" s="35"/>
    </row>
    <row r="168" spans="1:10" s="37" customFormat="1" ht="52.8">
      <c r="A168" s="221"/>
      <c r="B168" s="38" t="s">
        <v>186</v>
      </c>
      <c r="C168" s="6" t="s">
        <v>35</v>
      </c>
      <c r="D168" s="67" t="s">
        <v>45</v>
      </c>
      <c r="E168" s="72"/>
      <c r="F168" s="77"/>
      <c r="G168" s="78"/>
      <c r="H168" s="35" t="str">
        <f>IF(A168=0,H167,INDEX(調査対象選定!A:A,MATCH(A168,調査対象選定!B:B,0)))</f>
        <v>○</v>
      </c>
      <c r="I168" s="35"/>
      <c r="J168" s="35"/>
    </row>
    <row r="169" spans="1:10" s="37" customFormat="1" ht="52.8">
      <c r="A169" s="221"/>
      <c r="B169" s="38" t="s">
        <v>187</v>
      </c>
      <c r="C169" s="6" t="s">
        <v>35</v>
      </c>
      <c r="D169" s="67" t="s">
        <v>45</v>
      </c>
      <c r="E169" s="72"/>
      <c r="F169" s="77"/>
      <c r="G169" s="78"/>
      <c r="H169" s="35" t="str">
        <f>IF(A169=0,H168,INDEX(調査対象選定!A:A,MATCH(A169,調査対象選定!B:B,0)))</f>
        <v>○</v>
      </c>
      <c r="I169" s="35"/>
      <c r="J169" s="35"/>
    </row>
    <row r="170" spans="1:10" s="37" customFormat="1" ht="39.6">
      <c r="A170" s="222"/>
      <c r="B170" s="10" t="s">
        <v>188</v>
      </c>
      <c r="C170" s="13" t="s">
        <v>35</v>
      </c>
      <c r="D170" s="69" t="s">
        <v>45</v>
      </c>
      <c r="E170" s="58"/>
      <c r="F170" s="92"/>
      <c r="G170" s="95"/>
      <c r="H170" s="35" t="str">
        <f>IF(A170=0,H169,INDEX(調査対象選定!A:A,MATCH(A170,調査対象選定!B:B,0)))</f>
        <v>○</v>
      </c>
      <c r="I170" s="35"/>
      <c r="J170" s="35"/>
    </row>
    <row r="171" spans="1:10" s="37" customFormat="1" ht="26.4">
      <c r="A171" s="220" t="s">
        <v>99</v>
      </c>
      <c r="B171" s="39" t="s">
        <v>189</v>
      </c>
      <c r="C171" s="2" t="s">
        <v>35</v>
      </c>
      <c r="D171" s="105" t="s">
        <v>45</v>
      </c>
      <c r="E171" s="56"/>
      <c r="F171" s="90"/>
      <c r="G171" s="94"/>
      <c r="H171" s="35" t="str">
        <f>IF(A171=0,H170,INDEX(調査対象選定!A:A,MATCH(A171,調査対象選定!B:B,0)))</f>
        <v>○</v>
      </c>
      <c r="I171" s="35"/>
      <c r="J171" s="35"/>
    </row>
    <row r="172" spans="1:10" s="37" customFormat="1" ht="52.8">
      <c r="A172" s="221"/>
      <c r="B172" s="38" t="s">
        <v>190</v>
      </c>
      <c r="C172" s="6" t="s">
        <v>35</v>
      </c>
      <c r="D172" s="67" t="s">
        <v>45</v>
      </c>
      <c r="E172" s="72"/>
      <c r="F172" s="77"/>
      <c r="G172" s="78"/>
      <c r="H172" s="35" t="str">
        <f>IF(A172=0,H171,INDEX(調査対象選定!A:A,MATCH(A172,調査対象選定!B:B,0)))</f>
        <v>○</v>
      </c>
      <c r="I172" s="35"/>
      <c r="J172" s="35"/>
    </row>
    <row r="173" spans="1:10" s="37" customFormat="1" ht="39.6">
      <c r="A173" s="221"/>
      <c r="B173" s="38" t="s">
        <v>191</v>
      </c>
      <c r="C173" s="6" t="s">
        <v>35</v>
      </c>
      <c r="D173" s="67" t="s">
        <v>45</v>
      </c>
      <c r="E173" s="72"/>
      <c r="F173" s="77"/>
      <c r="G173" s="78"/>
      <c r="H173" s="35" t="str">
        <f>IF(A173=0,H172,INDEX(調査対象選定!A:A,MATCH(A173,調査対象選定!B:B,0)))</f>
        <v>○</v>
      </c>
      <c r="I173" s="35"/>
      <c r="J173" s="35"/>
    </row>
    <row r="174" spans="1:10" s="37" customFormat="1" ht="52.8">
      <c r="A174" s="221"/>
      <c r="B174" s="38" t="s">
        <v>186</v>
      </c>
      <c r="C174" s="6" t="s">
        <v>35</v>
      </c>
      <c r="D174" s="67" t="s">
        <v>45</v>
      </c>
      <c r="E174" s="72"/>
      <c r="F174" s="77"/>
      <c r="G174" s="78"/>
      <c r="H174" s="35" t="str">
        <f>IF(A174=0,H173,INDEX(調査対象選定!A:A,MATCH(A174,調査対象選定!B:B,0)))</f>
        <v>○</v>
      </c>
      <c r="I174" s="35"/>
      <c r="J174" s="35"/>
    </row>
    <row r="175" spans="1:10" s="37" customFormat="1" ht="52.8">
      <c r="A175" s="221"/>
      <c r="B175" s="38" t="s">
        <v>187</v>
      </c>
      <c r="C175" s="6" t="s">
        <v>35</v>
      </c>
      <c r="D175" s="67" t="s">
        <v>45</v>
      </c>
      <c r="E175" s="72"/>
      <c r="F175" s="77"/>
      <c r="G175" s="78"/>
      <c r="H175" s="35" t="str">
        <f>IF(A175=0,H174,INDEX(調査対象選定!A:A,MATCH(A175,調査対象選定!B:B,0)))</f>
        <v>○</v>
      </c>
      <c r="I175" s="35"/>
      <c r="J175" s="35"/>
    </row>
    <row r="176" spans="1:10" s="37" customFormat="1" ht="39.6">
      <c r="A176" s="222"/>
      <c r="B176" s="10" t="s">
        <v>188</v>
      </c>
      <c r="C176" s="13" t="s">
        <v>35</v>
      </c>
      <c r="D176" s="69" t="s">
        <v>45</v>
      </c>
      <c r="E176" s="58"/>
      <c r="F176" s="92"/>
      <c r="G176" s="95"/>
      <c r="H176" s="35" t="str">
        <f>IF(A176=0,H175,INDEX(調査対象選定!A:A,MATCH(A176,調査対象選定!B:B,0)))</f>
        <v>○</v>
      </c>
      <c r="I176" s="35"/>
      <c r="J176" s="35"/>
    </row>
    <row r="177" spans="1:10" s="37" customFormat="1" ht="52.8">
      <c r="A177" s="218" t="s">
        <v>100</v>
      </c>
      <c r="B177" s="151" t="s">
        <v>301</v>
      </c>
      <c r="C177" s="152" t="s">
        <v>2</v>
      </c>
      <c r="D177" s="153" t="s">
        <v>65</v>
      </c>
      <c r="E177" s="154"/>
      <c r="F177" s="90"/>
      <c r="G177" s="94"/>
      <c r="H177" s="35" t="str">
        <f>IF(A177=0,H176,INDEX(調査対象選定!A:A,MATCH(A177,調査対象選定!B:B,0)))</f>
        <v>○</v>
      </c>
      <c r="I177" s="35"/>
      <c r="J177" s="35"/>
    </row>
    <row r="178" spans="1:10" s="37" customFormat="1" ht="52.8">
      <c r="A178" s="229"/>
      <c r="B178" s="155" t="s">
        <v>302</v>
      </c>
      <c r="C178" s="156" t="s">
        <v>2</v>
      </c>
      <c r="D178" s="157" t="s">
        <v>45</v>
      </c>
      <c r="E178" s="158"/>
      <c r="F178" s="77"/>
      <c r="G178" s="78"/>
      <c r="H178" s="35" t="str">
        <f>IF(A178=0,H177,INDEX(調査対象選定!A:A,MATCH(A178,調査対象選定!B:B,0)))</f>
        <v>○</v>
      </c>
      <c r="I178" s="35"/>
      <c r="J178" s="35"/>
    </row>
    <row r="179" spans="1:10" s="37" customFormat="1" ht="92.4">
      <c r="A179" s="229"/>
      <c r="B179" s="155" t="s">
        <v>303</v>
      </c>
      <c r="C179" s="156" t="s">
        <v>2</v>
      </c>
      <c r="D179" s="157" t="s">
        <v>65</v>
      </c>
      <c r="E179" s="158"/>
      <c r="F179" s="77"/>
      <c r="G179" s="78"/>
      <c r="H179" s="35" t="str">
        <f>IF(A179=0,H178,INDEX(調査対象選定!A:A,MATCH(A179,調査対象選定!B:B,0)))</f>
        <v>○</v>
      </c>
      <c r="I179" s="35"/>
      <c r="J179" s="35"/>
    </row>
    <row r="180" spans="1:10" s="37" customFormat="1" ht="39.6">
      <c r="A180" s="229"/>
      <c r="B180" s="155" t="s">
        <v>304</v>
      </c>
      <c r="C180" s="156" t="s">
        <v>2</v>
      </c>
      <c r="D180" s="157" t="s">
        <v>45</v>
      </c>
      <c r="E180" s="158"/>
      <c r="F180" s="77"/>
      <c r="G180" s="78"/>
      <c r="H180" s="35" t="str">
        <f>IF(A180=0,H179,INDEX(調査対象選定!A:A,MATCH(A180,調査対象選定!B:B,0)))</f>
        <v>○</v>
      </c>
      <c r="I180" s="35"/>
      <c r="J180" s="35"/>
    </row>
    <row r="181" spans="1:10" s="37" customFormat="1" ht="66">
      <c r="A181" s="219"/>
      <c r="B181" s="159" t="s">
        <v>305</v>
      </c>
      <c r="C181" s="160" t="s">
        <v>2</v>
      </c>
      <c r="D181" s="189" t="s">
        <v>45</v>
      </c>
      <c r="E181" s="162"/>
      <c r="F181" s="92"/>
      <c r="G181" s="95"/>
      <c r="H181" s="35" t="str">
        <f>IF(A181=0,H180,INDEX(調査対象選定!A:A,MATCH(A181,調査対象選定!B:B,0)))</f>
        <v>○</v>
      </c>
      <c r="I181" s="35"/>
      <c r="J181" s="35"/>
    </row>
    <row r="182" spans="1:10" s="37" customFormat="1" ht="26.4">
      <c r="A182" s="218" t="s">
        <v>101</v>
      </c>
      <c r="B182" s="151" t="s">
        <v>306</v>
      </c>
      <c r="C182" s="152" t="s">
        <v>35</v>
      </c>
      <c r="D182" s="153" t="s">
        <v>45</v>
      </c>
      <c r="E182" s="154"/>
      <c r="F182" s="90"/>
      <c r="G182" s="94"/>
      <c r="H182" s="35" t="str">
        <f>IF(A182=0,H181,INDEX(調査対象選定!A:A,MATCH(A182,調査対象選定!B:B,0)))</f>
        <v>○</v>
      </c>
      <c r="I182" s="35"/>
      <c r="J182" s="35"/>
    </row>
    <row r="183" spans="1:10" s="37" customFormat="1" ht="26.4">
      <c r="A183" s="229"/>
      <c r="B183" s="134" t="s">
        <v>307</v>
      </c>
      <c r="C183" s="185" t="str">
        <f>IF(OR(C184=$J$1,C185=$J$1,C186=$J$1),$J$1,$I$1)</f>
        <v>□</v>
      </c>
      <c r="D183" s="190" t="s">
        <v>45</v>
      </c>
      <c r="E183" s="216"/>
      <c r="F183" s="77"/>
      <c r="G183" s="78"/>
      <c r="H183" s="35" t="str">
        <f>IF(A183=0,H182,INDEX(調査対象選定!A:A,MATCH(A183,調査対象選定!B:B,0)))</f>
        <v>○</v>
      </c>
      <c r="I183" s="35"/>
      <c r="J183" s="35"/>
    </row>
    <row r="184" spans="1:10" s="37" customFormat="1" ht="52.8">
      <c r="A184" s="229"/>
      <c r="B184" s="38" t="s">
        <v>308</v>
      </c>
      <c r="C184" s="156" t="s">
        <v>2</v>
      </c>
      <c r="D184" s="157" t="s">
        <v>45</v>
      </c>
      <c r="E184" s="216"/>
      <c r="F184" s="77"/>
      <c r="G184" s="78"/>
      <c r="H184" s="35" t="str">
        <f>IF(A184=0,H183,INDEX(調査対象選定!A:A,MATCH(A184,調査対象選定!B:B,0)))</f>
        <v>○</v>
      </c>
      <c r="I184" s="35"/>
      <c r="J184" s="35"/>
    </row>
    <row r="185" spans="1:10" s="37" customFormat="1" ht="52.8">
      <c r="A185" s="229"/>
      <c r="B185" s="38" t="s">
        <v>309</v>
      </c>
      <c r="C185" s="156" t="s">
        <v>2</v>
      </c>
      <c r="D185" s="157" t="s">
        <v>45</v>
      </c>
      <c r="E185" s="216"/>
      <c r="F185" s="77"/>
      <c r="G185" s="78"/>
      <c r="H185" s="35" t="str">
        <f>IF(A185=0,H184,INDEX(調査対象選定!A:A,MATCH(A185,調査対象選定!B:B,0)))</f>
        <v>○</v>
      </c>
      <c r="I185" s="35"/>
      <c r="J185" s="35"/>
    </row>
    <row r="186" spans="1:10" s="37" customFormat="1" ht="52.8">
      <c r="A186" s="219"/>
      <c r="B186" s="10" t="s">
        <v>310</v>
      </c>
      <c r="C186" s="160" t="s">
        <v>2</v>
      </c>
      <c r="D186" s="189" t="s">
        <v>45</v>
      </c>
      <c r="E186" s="217"/>
      <c r="F186" s="92"/>
      <c r="G186" s="95"/>
      <c r="H186" s="35" t="str">
        <f>IF(A186=0,H185,INDEX(調査対象選定!A:A,MATCH(A186,調査対象選定!B:B,0)))</f>
        <v>○</v>
      </c>
      <c r="I186" s="35"/>
      <c r="J186" s="35"/>
    </row>
    <row r="187" spans="1:10" s="37" customFormat="1" ht="26.4">
      <c r="A187" s="218" t="s">
        <v>102</v>
      </c>
      <c r="B187" s="151" t="s">
        <v>306</v>
      </c>
      <c r="C187" s="152" t="s">
        <v>2</v>
      </c>
      <c r="D187" s="153" t="s">
        <v>45</v>
      </c>
      <c r="E187" s="154"/>
      <c r="F187" s="90"/>
      <c r="G187" s="94"/>
      <c r="H187" s="35" t="str">
        <f>IF(A187=0,H186,INDEX(調査対象選定!A:A,MATCH(A187,調査対象選定!B:B,0)))</f>
        <v>○</v>
      </c>
      <c r="I187" s="35"/>
      <c r="J187" s="35"/>
    </row>
    <row r="188" spans="1:10" s="37" customFormat="1" ht="39.6">
      <c r="A188" s="219"/>
      <c r="B188" s="159" t="s">
        <v>311</v>
      </c>
      <c r="C188" s="160" t="s">
        <v>35</v>
      </c>
      <c r="D188" s="189" t="s">
        <v>45</v>
      </c>
      <c r="E188" s="162"/>
      <c r="F188" s="92"/>
      <c r="G188" s="95"/>
      <c r="H188" s="35" t="str">
        <f>IF(A188=0,H187,INDEX(調査対象選定!A:A,MATCH(A188,調査対象選定!B:B,0)))</f>
        <v>○</v>
      </c>
      <c r="I188" s="35"/>
      <c r="J188" s="35"/>
    </row>
    <row r="189" spans="1:10" s="37" customFormat="1" ht="52.8">
      <c r="A189" s="220" t="s">
        <v>103</v>
      </c>
      <c r="B189" s="39" t="s">
        <v>312</v>
      </c>
      <c r="C189" s="2" t="s">
        <v>35</v>
      </c>
      <c r="D189" s="105" t="s">
        <v>65</v>
      </c>
      <c r="E189" s="56"/>
      <c r="F189" s="90"/>
      <c r="G189" s="94"/>
      <c r="H189" s="35" t="str">
        <f>IF(A189=0,H188,INDEX(調査対象選定!A:A,MATCH(A189,調査対象選定!B:B,0)))</f>
        <v>○</v>
      </c>
      <c r="I189" s="35"/>
      <c r="J189" s="35"/>
    </row>
    <row r="190" spans="1:10" s="37" customFormat="1" ht="52.8">
      <c r="A190" s="221"/>
      <c r="B190" s="38" t="s">
        <v>313</v>
      </c>
      <c r="C190" s="6" t="s">
        <v>35</v>
      </c>
      <c r="D190" s="67" t="s">
        <v>65</v>
      </c>
      <c r="E190" s="72"/>
      <c r="F190" s="77"/>
      <c r="G190" s="78"/>
      <c r="H190" s="35" t="str">
        <f>IF(A190=0,H189,INDEX(調査対象選定!A:A,MATCH(A190,調査対象選定!B:B,0)))</f>
        <v>○</v>
      </c>
      <c r="I190" s="35"/>
      <c r="J190" s="35"/>
    </row>
    <row r="191" spans="1:10" s="37" customFormat="1" ht="52.8">
      <c r="A191" s="221"/>
      <c r="B191" s="38" t="s">
        <v>314</v>
      </c>
      <c r="C191" s="6" t="s">
        <v>35</v>
      </c>
      <c r="D191" s="67" t="s">
        <v>65</v>
      </c>
      <c r="E191" s="72"/>
      <c r="F191" s="77"/>
      <c r="G191" s="78"/>
      <c r="H191" s="35" t="str">
        <f>IF(A191=0,H190,INDEX(調査対象選定!A:A,MATCH(A191,調査対象選定!B:B,0)))</f>
        <v>○</v>
      </c>
      <c r="I191" s="35"/>
      <c r="J191" s="35"/>
    </row>
    <row r="192" spans="1:10" s="37" customFormat="1" ht="26.4">
      <c r="A192" s="221"/>
      <c r="B192" s="38" t="s">
        <v>315</v>
      </c>
      <c r="C192" s="6" t="s">
        <v>35</v>
      </c>
      <c r="D192" s="67" t="s">
        <v>45</v>
      </c>
      <c r="E192" s="72"/>
      <c r="F192" s="77"/>
      <c r="G192" s="78"/>
      <c r="H192" s="35" t="str">
        <f>IF(A192=0,H191,INDEX(調査対象選定!A:A,MATCH(A192,調査対象選定!B:B,0)))</f>
        <v>○</v>
      </c>
      <c r="I192" s="35"/>
      <c r="J192" s="35"/>
    </row>
    <row r="193" spans="1:10" s="37" customFormat="1" ht="26.4">
      <c r="A193" s="222"/>
      <c r="B193" s="10" t="s">
        <v>316</v>
      </c>
      <c r="C193" s="13" t="s">
        <v>35</v>
      </c>
      <c r="D193" s="69" t="s">
        <v>45</v>
      </c>
      <c r="E193" s="58"/>
      <c r="F193" s="92"/>
      <c r="G193" s="95"/>
      <c r="H193" s="35" t="str">
        <f>IF(A193=0,H192,INDEX(調査対象選定!A:A,MATCH(A193,調査対象選定!B:B,0)))</f>
        <v>○</v>
      </c>
      <c r="I193" s="35"/>
      <c r="J193" s="35"/>
    </row>
    <row r="194" spans="1:10" s="37" customFormat="1" ht="52.8">
      <c r="A194" s="220" t="s">
        <v>104</v>
      </c>
      <c r="B194" s="39" t="s">
        <v>317</v>
      </c>
      <c r="C194" s="2" t="s">
        <v>35</v>
      </c>
      <c r="D194" s="105" t="s">
        <v>45</v>
      </c>
      <c r="E194" s="56"/>
      <c r="F194" s="90"/>
      <c r="G194" s="94"/>
      <c r="H194" s="35" t="str">
        <f>IF(A194=0,H193,INDEX(調査対象選定!A:A,MATCH(A194,調査対象選定!B:B,0)))</f>
        <v>○</v>
      </c>
      <c r="I194" s="35"/>
      <c r="J194" s="35"/>
    </row>
    <row r="195" spans="1:10" s="37" customFormat="1" ht="52.8">
      <c r="A195" s="222"/>
      <c r="B195" s="10" t="s">
        <v>318</v>
      </c>
      <c r="C195" s="13" t="s">
        <v>35</v>
      </c>
      <c r="D195" s="69" t="s">
        <v>45</v>
      </c>
      <c r="E195" s="58"/>
      <c r="F195" s="92"/>
      <c r="G195" s="95"/>
      <c r="H195" s="35" t="str">
        <f>IF(A195=0,H194,INDEX(調査対象選定!A:A,MATCH(A195,調査対象選定!B:B,0)))</f>
        <v>○</v>
      </c>
      <c r="I195" s="35"/>
      <c r="J195" s="35"/>
    </row>
    <row r="196" spans="1:10" s="37" customFormat="1" ht="66">
      <c r="A196" s="220" t="s">
        <v>105</v>
      </c>
      <c r="B196" s="39" t="s">
        <v>319</v>
      </c>
      <c r="C196" s="2" t="s">
        <v>35</v>
      </c>
      <c r="D196" s="105" t="s">
        <v>45</v>
      </c>
      <c r="E196" s="56"/>
      <c r="F196" s="90"/>
      <c r="G196" s="94"/>
      <c r="H196" s="35" t="str">
        <f>IF(A196=0,H195,INDEX(調査対象選定!A:A,MATCH(A196,調査対象選定!B:B,0)))</f>
        <v>○</v>
      </c>
      <c r="I196" s="35"/>
      <c r="J196" s="35"/>
    </row>
    <row r="197" spans="1:10" s="37" customFormat="1" ht="52.8">
      <c r="A197" s="222"/>
      <c r="B197" s="10" t="s">
        <v>318</v>
      </c>
      <c r="C197" s="13" t="s">
        <v>35</v>
      </c>
      <c r="D197" s="69" t="s">
        <v>45</v>
      </c>
      <c r="E197" s="58"/>
      <c r="F197" s="92"/>
      <c r="G197" s="95"/>
      <c r="H197" s="35" t="str">
        <f>IF(A197=0,H196,INDEX(調査対象選定!A:A,MATCH(A197,調査対象選定!B:B,0)))</f>
        <v>○</v>
      </c>
      <c r="I197" s="35"/>
      <c r="J197" s="35"/>
    </row>
    <row r="198" spans="1:10" s="37" customFormat="1" ht="26.4">
      <c r="A198" s="220" t="s">
        <v>106</v>
      </c>
      <c r="B198" s="39" t="s">
        <v>320</v>
      </c>
      <c r="C198" s="2" t="s">
        <v>35</v>
      </c>
      <c r="D198" s="105" t="s">
        <v>45</v>
      </c>
      <c r="E198" s="56"/>
      <c r="F198" s="90"/>
      <c r="G198" s="94"/>
      <c r="H198" s="35" t="str">
        <f>IF(A198=0,H197,INDEX(調査対象選定!A:A,MATCH(A198,調査対象選定!B:B,0)))</f>
        <v>○</v>
      </c>
      <c r="I198" s="35"/>
      <c r="J198" s="35"/>
    </row>
    <row r="199" spans="1:10" s="37" customFormat="1" ht="26.4">
      <c r="A199" s="221"/>
      <c r="B199" s="38" t="s">
        <v>321</v>
      </c>
      <c r="C199" s="6" t="s">
        <v>35</v>
      </c>
      <c r="D199" s="67" t="s">
        <v>45</v>
      </c>
      <c r="E199" s="72"/>
      <c r="F199" s="77"/>
      <c r="G199" s="78"/>
      <c r="H199" s="35" t="str">
        <f>IF(A199=0,H198,INDEX(調査対象選定!A:A,MATCH(A199,調査対象選定!B:B,0)))</f>
        <v>○</v>
      </c>
      <c r="I199" s="35"/>
      <c r="J199" s="35"/>
    </row>
    <row r="200" spans="1:10" s="37" customFormat="1" ht="26.4">
      <c r="A200" s="222"/>
      <c r="B200" s="10" t="s">
        <v>322</v>
      </c>
      <c r="C200" s="13" t="s">
        <v>35</v>
      </c>
      <c r="D200" s="69" t="s">
        <v>45</v>
      </c>
      <c r="E200" s="58"/>
      <c r="F200" s="92"/>
      <c r="G200" s="95"/>
      <c r="H200" s="35" t="str">
        <f>IF(A200=0,H199,INDEX(調査対象選定!A:A,MATCH(A200,調査対象選定!B:B,0)))</f>
        <v>○</v>
      </c>
      <c r="I200" s="35"/>
      <c r="J200" s="35"/>
    </row>
    <row r="201" spans="1:10" s="37" customFormat="1" ht="39.6">
      <c r="A201" s="226" t="s">
        <v>107</v>
      </c>
      <c r="B201" s="137" t="s">
        <v>323</v>
      </c>
      <c r="C201" s="120" t="s">
        <v>38</v>
      </c>
      <c r="D201" s="163" t="s">
        <v>50</v>
      </c>
      <c r="E201" s="56"/>
      <c r="F201" s="90"/>
      <c r="G201" s="94"/>
      <c r="H201" s="35" t="str">
        <f>IF(A201=0,H200,INDEX(調査対象選定!A:A,MATCH(A201,調査対象選定!B:B,0)))</f>
        <v>○</v>
      </c>
      <c r="I201" s="35"/>
      <c r="J201" s="35"/>
    </row>
    <row r="202" spans="1:10" s="37" customFormat="1" ht="92.4">
      <c r="A202" s="227"/>
      <c r="B202" s="139" t="s">
        <v>324</v>
      </c>
      <c r="C202" s="124" t="s">
        <v>2</v>
      </c>
      <c r="D202" s="164" t="s">
        <v>50</v>
      </c>
      <c r="E202" s="72"/>
      <c r="F202" s="77"/>
      <c r="G202" s="78"/>
      <c r="H202" s="35" t="str">
        <f>IF(A202=0,H201,INDEX(調査対象選定!A:A,MATCH(A202,調査対象選定!B:B,0)))</f>
        <v>○</v>
      </c>
      <c r="I202" s="35"/>
      <c r="J202" s="35"/>
    </row>
    <row r="203" spans="1:10" s="37" customFormat="1" ht="52.8">
      <c r="A203" s="228"/>
      <c r="B203" s="142" t="s">
        <v>325</v>
      </c>
      <c r="C203" s="128" t="s">
        <v>2</v>
      </c>
      <c r="D203" s="165" t="s">
        <v>50</v>
      </c>
      <c r="E203" s="58"/>
      <c r="F203" s="92"/>
      <c r="G203" s="95"/>
      <c r="H203" s="35" t="str">
        <f>IF(A203=0,H202,INDEX(調査対象選定!A:A,MATCH(A203,調査対象選定!B:B,0)))</f>
        <v>○</v>
      </c>
      <c r="I203" s="35"/>
      <c r="J203" s="35"/>
    </row>
    <row r="204" spans="1:10" s="37" customFormat="1" ht="52.8">
      <c r="A204" s="166" t="s">
        <v>108</v>
      </c>
      <c r="B204" s="166" t="s">
        <v>326</v>
      </c>
      <c r="C204" s="167" t="s">
        <v>2</v>
      </c>
      <c r="D204" s="168" t="s">
        <v>50</v>
      </c>
      <c r="E204" s="59"/>
      <c r="F204" s="89"/>
      <c r="G204" s="98"/>
      <c r="H204" s="35" t="str">
        <f>IF(A204=0,H203,INDEX(調査対象選定!A:A,MATCH(A204,調査対象選定!B:B,0)))</f>
        <v>○</v>
      </c>
      <c r="I204" s="35"/>
      <c r="J204" s="35"/>
    </row>
    <row r="205" spans="1:10" s="37" customFormat="1" ht="66">
      <c r="A205" s="230" t="s">
        <v>109</v>
      </c>
      <c r="B205" s="39" t="s">
        <v>327</v>
      </c>
      <c r="C205" s="2" t="s">
        <v>2</v>
      </c>
      <c r="D205" s="116" t="s">
        <v>50</v>
      </c>
      <c r="E205" s="56"/>
      <c r="F205" s="90"/>
      <c r="G205" s="94"/>
      <c r="H205" s="35" t="str">
        <f>IF(A205=0,H204,INDEX(調査対象選定!A:A,MATCH(A205,調査対象選定!B:B,0)))</f>
        <v>○</v>
      </c>
      <c r="I205" s="35"/>
      <c r="J205" s="35"/>
    </row>
    <row r="206" spans="1:10" s="37" customFormat="1" ht="39.6">
      <c r="A206" s="231"/>
      <c r="B206" s="10" t="s">
        <v>328</v>
      </c>
      <c r="C206" s="13" t="s">
        <v>35</v>
      </c>
      <c r="D206" s="70" t="s">
        <v>45</v>
      </c>
      <c r="E206" s="58"/>
      <c r="F206" s="92"/>
      <c r="G206" s="95"/>
      <c r="H206" s="35" t="str">
        <f>IF(A206=0,H205,INDEX(調査対象選定!A:A,MATCH(A206,調査対象選定!B:B,0)))</f>
        <v>○</v>
      </c>
      <c r="I206" s="35"/>
      <c r="J206" s="35"/>
    </row>
    <row r="207" spans="1:10" s="37" customFormat="1" ht="145.19999999999999">
      <c r="A207" s="230" t="s">
        <v>110</v>
      </c>
      <c r="B207" s="137" t="s">
        <v>329</v>
      </c>
      <c r="C207" s="120" t="s">
        <v>2</v>
      </c>
      <c r="D207" s="163" t="s">
        <v>50</v>
      </c>
      <c r="E207" s="122"/>
      <c r="F207" s="90"/>
      <c r="G207" s="94"/>
      <c r="H207" s="35" t="str">
        <f>IF(A207=0,H206,INDEX(調査対象選定!A:A,MATCH(A207,調査対象選定!B:B,0)))</f>
        <v>○</v>
      </c>
      <c r="I207" s="35"/>
      <c r="J207" s="35"/>
    </row>
    <row r="208" spans="1:10" s="37" customFormat="1" ht="39.6">
      <c r="A208" s="232"/>
      <c r="B208" s="169" t="s">
        <v>330</v>
      </c>
      <c r="C208" s="124" t="s">
        <v>2</v>
      </c>
      <c r="D208" s="164" t="s">
        <v>50</v>
      </c>
      <c r="E208" s="170"/>
      <c r="F208" s="77"/>
      <c r="G208" s="78"/>
      <c r="H208" s="35" t="str">
        <f>IF(A208=0,H207,INDEX(調査対象選定!A:A,MATCH(A208,調査対象選定!B:B,0)))</f>
        <v>○</v>
      </c>
      <c r="I208" s="35"/>
      <c r="J208" s="35"/>
    </row>
    <row r="209" spans="1:10" s="37" customFormat="1" ht="79.2">
      <c r="A209" s="232"/>
      <c r="B209" s="169" t="s">
        <v>331</v>
      </c>
      <c r="C209" s="124" t="s">
        <v>2</v>
      </c>
      <c r="D209" s="164" t="s">
        <v>50</v>
      </c>
      <c r="E209" s="170"/>
      <c r="F209" s="77"/>
      <c r="G209" s="78"/>
      <c r="H209" s="35" t="str">
        <f>IF(A209=0,H208,INDEX(調査対象選定!A:A,MATCH(A209,調査対象選定!B:B,0)))</f>
        <v>○</v>
      </c>
      <c r="I209" s="35"/>
      <c r="J209" s="35"/>
    </row>
    <row r="210" spans="1:10" s="37" customFormat="1" ht="66">
      <c r="A210" s="232"/>
      <c r="B210" s="139" t="s">
        <v>332</v>
      </c>
      <c r="C210" s="124" t="s">
        <v>2</v>
      </c>
      <c r="D210" s="164" t="s">
        <v>50</v>
      </c>
      <c r="E210" s="126"/>
      <c r="F210" s="77"/>
      <c r="G210" s="78"/>
      <c r="H210" s="35" t="str">
        <f>IF(A210=0,H209,INDEX(調査対象選定!A:A,MATCH(A210,調査対象選定!B:B,0)))</f>
        <v>○</v>
      </c>
      <c r="I210" s="35"/>
      <c r="J210" s="35"/>
    </row>
    <row r="211" spans="1:10" s="37" customFormat="1" ht="39.6">
      <c r="A211" s="231"/>
      <c r="B211" s="171" t="s">
        <v>333</v>
      </c>
      <c r="C211" s="172" t="s">
        <v>2</v>
      </c>
      <c r="D211" s="173" t="s">
        <v>50</v>
      </c>
      <c r="E211" s="174" t="s">
        <v>111</v>
      </c>
      <c r="F211" s="92"/>
      <c r="G211" s="95"/>
      <c r="H211" s="35" t="str">
        <f>IF(A211=0,H210,INDEX(調査対象選定!A:A,MATCH(A211,調査対象選定!B:B,0)))</f>
        <v>○</v>
      </c>
      <c r="I211" s="35"/>
      <c r="J211" s="35"/>
    </row>
    <row r="212" spans="1:10" s="37" customFormat="1" ht="145.19999999999999">
      <c r="A212" s="230" t="s">
        <v>112</v>
      </c>
      <c r="B212" s="137" t="s">
        <v>329</v>
      </c>
      <c r="C212" s="120" t="s">
        <v>2</v>
      </c>
      <c r="D212" s="163" t="s">
        <v>50</v>
      </c>
      <c r="E212" s="122"/>
      <c r="F212" s="90"/>
      <c r="G212" s="94"/>
      <c r="H212" s="35" t="str">
        <f>IF(A212=0,H211,INDEX(調査対象選定!A:A,MATCH(A212,調査対象選定!B:B,0)))</f>
        <v>○</v>
      </c>
      <c r="I212" s="35"/>
      <c r="J212" s="35"/>
    </row>
    <row r="213" spans="1:10" s="37" customFormat="1" ht="79.2">
      <c r="A213" s="232"/>
      <c r="B213" s="169" t="s">
        <v>334</v>
      </c>
      <c r="C213" s="124" t="s">
        <v>2</v>
      </c>
      <c r="D213" s="164" t="s">
        <v>50</v>
      </c>
      <c r="E213" s="126"/>
      <c r="F213" s="77"/>
      <c r="G213" s="78"/>
      <c r="H213" s="35" t="str">
        <f>IF(A213=0,H212,INDEX(調査対象選定!A:A,MATCH(A213,調査対象選定!B:B,0)))</f>
        <v>○</v>
      </c>
      <c r="I213" s="35"/>
      <c r="J213" s="35"/>
    </row>
    <row r="214" spans="1:10" s="37" customFormat="1" ht="39.6">
      <c r="A214" s="231"/>
      <c r="B214" s="175" t="s">
        <v>335</v>
      </c>
      <c r="C214" s="128" t="s">
        <v>2</v>
      </c>
      <c r="D214" s="165" t="s">
        <v>50</v>
      </c>
      <c r="E214" s="176" t="s">
        <v>111</v>
      </c>
      <c r="F214" s="92"/>
      <c r="G214" s="95"/>
      <c r="H214" s="35" t="str">
        <f>IF(A214=0,H213,INDEX(調査対象選定!A:A,MATCH(A214,調査対象選定!B:B,0)))</f>
        <v>○</v>
      </c>
      <c r="I214" s="35"/>
      <c r="J214" s="35"/>
    </row>
    <row r="215" spans="1:10" s="37" customFormat="1" ht="26.4">
      <c r="A215" s="223" t="s">
        <v>30</v>
      </c>
      <c r="B215" s="41" t="s">
        <v>192</v>
      </c>
      <c r="C215" s="211" t="str">
        <f>IF(OR(C216=$J$1,C217=$J$1),$J$1,$I$1)</f>
        <v>□</v>
      </c>
      <c r="D215" s="212" t="s">
        <v>10</v>
      </c>
      <c r="E215" s="56"/>
      <c r="F215" s="90"/>
      <c r="G215" s="94"/>
      <c r="H215" s="35" t="str">
        <f>IF(A215=0,H214,INDEX(調査対象選定!A:A,MATCH(A215,調査対象選定!B:B,0)))</f>
        <v>○</v>
      </c>
      <c r="I215" s="35"/>
      <c r="J215" s="35"/>
    </row>
    <row r="216" spans="1:10" s="37" customFormat="1" ht="39.6">
      <c r="A216" s="224"/>
      <c r="B216" s="43" t="s">
        <v>193</v>
      </c>
      <c r="C216" s="6" t="s">
        <v>2</v>
      </c>
      <c r="D216" s="67" t="s">
        <v>10</v>
      </c>
      <c r="E216" s="73"/>
      <c r="F216" s="77"/>
      <c r="G216" s="78"/>
      <c r="H216" s="35" t="str">
        <f>IF(A216=0,H215,INDEX(調査対象選定!A:A,MATCH(A216,調査対象選定!B:B,0)))</f>
        <v>○</v>
      </c>
      <c r="I216" s="35"/>
      <c r="J216" s="35"/>
    </row>
    <row r="217" spans="1:10" s="37" customFormat="1" ht="39.6">
      <c r="A217" s="224"/>
      <c r="B217" s="43" t="s">
        <v>194</v>
      </c>
      <c r="C217" s="6" t="s">
        <v>2</v>
      </c>
      <c r="D217" s="67" t="s">
        <v>10</v>
      </c>
      <c r="E217" s="73"/>
      <c r="F217" s="77"/>
      <c r="G217" s="78"/>
      <c r="H217" s="35" t="str">
        <f>IF(A217=0,H216,INDEX(調査対象選定!A:A,MATCH(A217,調査対象選定!B:B,0)))</f>
        <v>○</v>
      </c>
      <c r="I217" s="35"/>
      <c r="J217" s="35"/>
    </row>
    <row r="218" spans="1:10" s="37" customFormat="1" ht="26.4">
      <c r="A218" s="224"/>
      <c r="B218" s="16" t="s">
        <v>195</v>
      </c>
      <c r="C218" s="64" t="s">
        <v>2</v>
      </c>
      <c r="D218" s="68" t="s">
        <v>9</v>
      </c>
      <c r="E218" s="73"/>
      <c r="F218" s="77"/>
      <c r="G218" s="78"/>
      <c r="H218" s="35" t="str">
        <f>IF(A218=0,H217,INDEX(調査対象選定!A:A,MATCH(A218,調査対象選定!B:B,0)))</f>
        <v>○</v>
      </c>
      <c r="I218" s="35"/>
      <c r="J218" s="35"/>
    </row>
    <row r="219" spans="1:10" s="37" customFormat="1" ht="26.4">
      <c r="A219" s="224"/>
      <c r="B219" s="38" t="s">
        <v>196</v>
      </c>
      <c r="C219" s="6" t="s">
        <v>2</v>
      </c>
      <c r="D219" s="67" t="s">
        <v>10</v>
      </c>
      <c r="E219" s="73"/>
      <c r="F219" s="77"/>
      <c r="G219" s="78"/>
      <c r="H219" s="35" t="str">
        <f>IF(A219=0,H218,INDEX(調査対象選定!A:A,MATCH(A219,調査対象選定!B:B,0)))</f>
        <v>○</v>
      </c>
      <c r="I219" s="35"/>
      <c r="J219" s="35"/>
    </row>
    <row r="220" spans="1:10" s="37" customFormat="1" ht="39.6">
      <c r="A220" s="225"/>
      <c r="B220" s="10" t="s">
        <v>197</v>
      </c>
      <c r="C220" s="13" t="s">
        <v>2</v>
      </c>
      <c r="D220" s="69" t="s">
        <v>10</v>
      </c>
      <c r="E220" s="58"/>
      <c r="F220" s="92"/>
      <c r="G220" s="95"/>
      <c r="H220" s="35" t="str">
        <f>IF(A220=0,H219,INDEX(調査対象選定!A:A,MATCH(A220,調査対象選定!B:B,0)))</f>
        <v>○</v>
      </c>
      <c r="I220" s="35"/>
      <c r="J220" s="35"/>
    </row>
    <row r="221" spans="1:10" s="37" customFormat="1" ht="39.6">
      <c r="A221" s="223" t="s">
        <v>31</v>
      </c>
      <c r="B221" s="41" t="s">
        <v>198</v>
      </c>
      <c r="C221" s="2" t="s">
        <v>2</v>
      </c>
      <c r="D221" s="105" t="s">
        <v>10</v>
      </c>
      <c r="E221" s="71"/>
      <c r="F221" s="90"/>
      <c r="G221" s="94"/>
      <c r="H221" s="35" t="str">
        <f>IF(A221=0,H220,INDEX(調査対象選定!A:A,MATCH(A221,調査対象選定!B:B,0)))</f>
        <v>○</v>
      </c>
      <c r="I221" s="35"/>
      <c r="J221" s="35"/>
    </row>
    <row r="222" spans="1:10" s="37" customFormat="1" ht="26.4">
      <c r="A222" s="224"/>
      <c r="B222" s="38" t="s">
        <v>196</v>
      </c>
      <c r="C222" s="6" t="s">
        <v>2</v>
      </c>
      <c r="D222" s="67" t="s">
        <v>10</v>
      </c>
      <c r="E222" s="8"/>
      <c r="F222" s="77"/>
      <c r="G222" s="78"/>
      <c r="H222" s="35" t="str">
        <f>IF(A222=0,H221,INDEX(調査対象選定!A:A,MATCH(A222,調査対象選定!B:B,0)))</f>
        <v>○</v>
      </c>
      <c r="I222" s="35"/>
      <c r="J222" s="35"/>
    </row>
    <row r="223" spans="1:10" s="37" customFormat="1" ht="39.6">
      <c r="A223" s="225"/>
      <c r="B223" s="10" t="s">
        <v>199</v>
      </c>
      <c r="C223" s="13" t="s">
        <v>2</v>
      </c>
      <c r="D223" s="70" t="s">
        <v>10</v>
      </c>
      <c r="E223" s="58"/>
      <c r="F223" s="92"/>
      <c r="G223" s="95"/>
      <c r="H223" s="35" t="str">
        <f>IF(A223=0,H222,INDEX(調査対象選定!A:A,MATCH(A223,調査対象選定!B:B,0)))</f>
        <v>○</v>
      </c>
      <c r="I223" s="35"/>
      <c r="J223" s="35"/>
    </row>
    <row r="224" spans="1:10" s="37" customFormat="1" ht="26.4">
      <c r="A224" s="223" t="s">
        <v>32</v>
      </c>
      <c r="B224" s="41" t="s">
        <v>200</v>
      </c>
      <c r="C224" s="211" t="str">
        <f>IF(OR(C225=$J$1,C226=$J$1,C227=$J$1),$J$1,$I$1)</f>
        <v>□</v>
      </c>
      <c r="D224" s="212" t="s">
        <v>10</v>
      </c>
      <c r="E224" s="71"/>
      <c r="F224" s="90"/>
      <c r="G224" s="94"/>
      <c r="H224" s="35" t="str">
        <f>IF(A224=0,H223,INDEX(調査対象選定!A:A,MATCH(A224,調査対象選定!B:B,0)))</f>
        <v>○</v>
      </c>
      <c r="I224" s="35"/>
      <c r="J224" s="35"/>
    </row>
    <row r="225" spans="1:10" s="37" customFormat="1" ht="39.6">
      <c r="A225" s="224"/>
      <c r="B225" s="43" t="s">
        <v>201</v>
      </c>
      <c r="C225" s="6" t="s">
        <v>2</v>
      </c>
      <c r="D225" s="67" t="s">
        <v>10</v>
      </c>
      <c r="E225" s="8"/>
      <c r="F225" s="77"/>
      <c r="G225" s="78"/>
      <c r="H225" s="35" t="str">
        <f>IF(A225=0,H224,INDEX(調査対象選定!A:A,MATCH(A225,調査対象選定!B:B,0)))</f>
        <v>○</v>
      </c>
      <c r="I225" s="35"/>
      <c r="J225" s="35"/>
    </row>
    <row r="226" spans="1:10" s="37" customFormat="1" ht="39.6">
      <c r="A226" s="224"/>
      <c r="B226" s="43" t="s">
        <v>202</v>
      </c>
      <c r="C226" s="6" t="s">
        <v>2</v>
      </c>
      <c r="D226" s="67" t="s">
        <v>10</v>
      </c>
      <c r="E226" s="74"/>
      <c r="F226" s="77"/>
      <c r="G226" s="78"/>
      <c r="H226" s="35" t="str">
        <f>IF(A226=0,H225,INDEX(調査対象選定!A:A,MATCH(A226,調査対象選定!B:B,0)))</f>
        <v>○</v>
      </c>
      <c r="I226" s="35"/>
      <c r="J226" s="35"/>
    </row>
    <row r="227" spans="1:10" s="37" customFormat="1" ht="39.6">
      <c r="A227" s="224"/>
      <c r="B227" s="43" t="s">
        <v>203</v>
      </c>
      <c r="C227" s="6" t="s">
        <v>2</v>
      </c>
      <c r="D227" s="67" t="s">
        <v>10</v>
      </c>
      <c r="E227" s="72"/>
      <c r="F227" s="77"/>
      <c r="G227" s="78"/>
      <c r="H227" s="35" t="str">
        <f>IF(A227=0,H226,INDEX(調査対象選定!A:A,MATCH(A227,調査対象選定!B:B,0)))</f>
        <v>○</v>
      </c>
      <c r="I227" s="35"/>
      <c r="J227" s="35"/>
    </row>
    <row r="228" spans="1:10" s="37" customFormat="1" ht="26.4">
      <c r="A228" s="224"/>
      <c r="B228" s="38" t="s">
        <v>196</v>
      </c>
      <c r="C228" s="6" t="s">
        <v>2</v>
      </c>
      <c r="D228" s="67" t="s">
        <v>10</v>
      </c>
      <c r="E228" s="72"/>
      <c r="F228" s="77"/>
      <c r="G228" s="78"/>
      <c r="H228" s="35" t="str">
        <f>IF(A228=0,H227,INDEX(調査対象選定!A:A,MATCH(A228,調査対象選定!B:B,0)))</f>
        <v>○</v>
      </c>
      <c r="I228" s="35"/>
      <c r="J228" s="35"/>
    </row>
    <row r="229" spans="1:10" s="37" customFormat="1" ht="39.6">
      <c r="A229" s="225"/>
      <c r="B229" s="10" t="s">
        <v>204</v>
      </c>
      <c r="C229" s="13" t="s">
        <v>2</v>
      </c>
      <c r="D229" s="70" t="s">
        <v>10</v>
      </c>
      <c r="E229" s="60"/>
      <c r="F229" s="92"/>
      <c r="G229" s="95"/>
      <c r="H229" s="35" t="str">
        <f>IF(A229=0,H228,INDEX(調査対象選定!A:A,MATCH(A229,調査対象選定!B:B,0)))</f>
        <v>○</v>
      </c>
      <c r="I229" s="35"/>
      <c r="J229" s="35"/>
    </row>
    <row r="230" spans="1:10" s="48" customFormat="1" ht="52.8">
      <c r="A230" s="239" t="s">
        <v>113</v>
      </c>
      <c r="B230" s="177" t="s">
        <v>336</v>
      </c>
      <c r="C230" s="191" t="s">
        <v>38</v>
      </c>
      <c r="D230" s="105" t="s">
        <v>114</v>
      </c>
      <c r="E230" s="56" t="s">
        <v>115</v>
      </c>
      <c r="F230" s="108"/>
      <c r="G230" s="109"/>
      <c r="H230" s="35" t="str">
        <f>IF(A230=0,H229,INDEX(調査対象選定!A:A,MATCH(A230,調査対象選定!B:B,0)))</f>
        <v>○</v>
      </c>
      <c r="I230" s="35"/>
      <c r="J230" s="35"/>
    </row>
    <row r="231" spans="1:10" s="48" customFormat="1" ht="52.8">
      <c r="A231" s="240"/>
      <c r="B231" s="178" t="s">
        <v>337</v>
      </c>
      <c r="C231" s="192" t="s">
        <v>38</v>
      </c>
      <c r="D231" s="67" t="s">
        <v>50</v>
      </c>
      <c r="E231" s="72"/>
      <c r="F231" s="82"/>
      <c r="G231" s="83"/>
      <c r="H231" s="35" t="str">
        <f>IF(A231=0,H230,INDEX(調査対象選定!A:A,MATCH(A231,調査対象選定!B:B,0)))</f>
        <v>○</v>
      </c>
      <c r="I231" s="35"/>
      <c r="J231" s="35"/>
    </row>
    <row r="232" spans="1:10" s="48" customFormat="1" ht="66">
      <c r="A232" s="240"/>
      <c r="B232" s="178" t="s">
        <v>338</v>
      </c>
      <c r="C232" s="192" t="s">
        <v>38</v>
      </c>
      <c r="D232" s="67" t="s">
        <v>50</v>
      </c>
      <c r="E232" s="72"/>
      <c r="F232" s="82"/>
      <c r="G232" s="83"/>
      <c r="H232" s="35" t="str">
        <f>IF(A232=0,H231,INDEX(調査対象選定!A:A,MATCH(A232,調査対象選定!B:B,0)))</f>
        <v>○</v>
      </c>
      <c r="I232" s="35"/>
      <c r="J232" s="35"/>
    </row>
    <row r="233" spans="1:10" s="48" customFormat="1" ht="26.4">
      <c r="A233" s="240"/>
      <c r="B233" s="179" t="s">
        <v>339</v>
      </c>
      <c r="C233" s="192" t="s">
        <v>38</v>
      </c>
      <c r="D233" s="67" t="s">
        <v>114</v>
      </c>
      <c r="E233" s="72" t="s">
        <v>115</v>
      </c>
      <c r="F233" s="82"/>
      <c r="G233" s="83"/>
      <c r="H233" s="35" t="str">
        <f>IF(A233=0,H232,INDEX(調査対象選定!A:A,MATCH(A233,調査対象選定!B:B,0)))</f>
        <v>○</v>
      </c>
      <c r="I233" s="35"/>
      <c r="J233" s="35"/>
    </row>
    <row r="234" spans="1:10" s="48" customFormat="1" ht="26.4">
      <c r="A234" s="240"/>
      <c r="B234" s="179" t="s">
        <v>340</v>
      </c>
      <c r="C234" s="192" t="s">
        <v>38</v>
      </c>
      <c r="D234" s="67" t="s">
        <v>114</v>
      </c>
      <c r="E234" s="72"/>
      <c r="F234" s="82"/>
      <c r="G234" s="83"/>
      <c r="H234" s="35" t="str">
        <f>IF(A234=0,H233,INDEX(調査対象選定!A:A,MATCH(A234,調査対象選定!B:B,0)))</f>
        <v>○</v>
      </c>
      <c r="I234" s="35"/>
      <c r="J234" s="35"/>
    </row>
    <row r="235" spans="1:10" s="48" customFormat="1" ht="26.4">
      <c r="A235" s="240"/>
      <c r="B235" s="179" t="s">
        <v>341</v>
      </c>
      <c r="C235" s="192" t="s">
        <v>38</v>
      </c>
      <c r="D235" s="67" t="s">
        <v>114</v>
      </c>
      <c r="E235" s="72" t="s">
        <v>116</v>
      </c>
      <c r="F235" s="82"/>
      <c r="G235" s="83"/>
      <c r="H235" s="35" t="str">
        <f>IF(A235=0,H234,INDEX(調査対象選定!A:A,MATCH(A235,調査対象選定!B:B,0)))</f>
        <v>○</v>
      </c>
      <c r="I235" s="35"/>
      <c r="J235" s="35"/>
    </row>
    <row r="236" spans="1:10" s="48" customFormat="1" ht="26.4">
      <c r="A236" s="240"/>
      <c r="B236" s="179" t="s">
        <v>342</v>
      </c>
      <c r="C236" s="192" t="s">
        <v>38</v>
      </c>
      <c r="D236" s="67" t="s">
        <v>117</v>
      </c>
      <c r="E236" s="72"/>
      <c r="F236" s="82"/>
      <c r="G236" s="83"/>
      <c r="H236" s="35" t="str">
        <f>IF(A236=0,H235,INDEX(調査対象選定!A:A,MATCH(A236,調査対象選定!B:B,0)))</f>
        <v>○</v>
      </c>
      <c r="I236" s="35"/>
      <c r="J236" s="35"/>
    </row>
    <row r="237" spans="1:10" s="48" customFormat="1" ht="26.4">
      <c r="A237" s="240"/>
      <c r="B237" s="179" t="s">
        <v>343</v>
      </c>
      <c r="C237" s="192" t="s">
        <v>38</v>
      </c>
      <c r="D237" s="67" t="s">
        <v>118</v>
      </c>
      <c r="E237" s="72"/>
      <c r="F237" s="82"/>
      <c r="G237" s="83"/>
      <c r="H237" s="35" t="str">
        <f>IF(A237=0,H236,INDEX(調査対象選定!A:A,MATCH(A237,調査対象選定!B:B,0)))</f>
        <v>○</v>
      </c>
      <c r="I237" s="35"/>
      <c r="J237" s="35"/>
    </row>
    <row r="238" spans="1:10" s="48" customFormat="1" ht="26.4">
      <c r="A238" s="240"/>
      <c r="B238" s="179" t="s">
        <v>344</v>
      </c>
      <c r="C238" s="209" t="str">
        <f>IF(AND(C239=$J$1,C240=$J$1,C241=$J$1),$J$1,$I$1)</f>
        <v>□</v>
      </c>
      <c r="D238" s="210" t="s">
        <v>409</v>
      </c>
      <c r="E238" s="72"/>
      <c r="F238" s="82"/>
      <c r="G238" s="83"/>
      <c r="H238" s="35" t="str">
        <f>IF(A238=0,H237,INDEX(調査対象選定!A:A,MATCH(A238,調査対象選定!B:B,0)))</f>
        <v>○</v>
      </c>
      <c r="I238" s="35"/>
      <c r="J238" s="35"/>
    </row>
    <row r="239" spans="1:10" s="48" customFormat="1" ht="39.6">
      <c r="A239" s="240"/>
      <c r="B239" s="179" t="s">
        <v>345</v>
      </c>
      <c r="C239" s="192" t="s">
        <v>38</v>
      </c>
      <c r="D239" s="67" t="s">
        <v>114</v>
      </c>
      <c r="E239" s="72"/>
      <c r="F239" s="82"/>
      <c r="G239" s="83"/>
      <c r="H239" s="35" t="str">
        <f>IF(A239=0,H238,INDEX(調査対象選定!A:A,MATCH(A239,調査対象選定!B:B,0)))</f>
        <v>○</v>
      </c>
      <c r="I239" s="35"/>
      <c r="J239" s="35"/>
    </row>
    <row r="240" spans="1:10" s="48" customFormat="1" ht="39.6">
      <c r="A240" s="240"/>
      <c r="B240" s="179" t="s">
        <v>346</v>
      </c>
      <c r="C240" s="192" t="s">
        <v>38</v>
      </c>
      <c r="D240" s="67" t="s">
        <v>114</v>
      </c>
      <c r="E240" s="72" t="s">
        <v>119</v>
      </c>
      <c r="F240" s="82"/>
      <c r="G240" s="83"/>
      <c r="H240" s="35" t="str">
        <f>IF(A240=0,H239,INDEX(調査対象選定!A:A,MATCH(A240,調査対象選定!B:B,0)))</f>
        <v>○</v>
      </c>
      <c r="I240" s="35"/>
      <c r="J240" s="35"/>
    </row>
    <row r="241" spans="1:10" s="48" customFormat="1" ht="52.8">
      <c r="A241" s="240"/>
      <c r="B241" s="180" t="s">
        <v>347</v>
      </c>
      <c r="C241" s="193" t="s">
        <v>2</v>
      </c>
      <c r="D241" s="187" t="s">
        <v>11</v>
      </c>
      <c r="E241" s="57"/>
      <c r="F241" s="82"/>
      <c r="G241" s="83"/>
      <c r="H241" s="35" t="str">
        <f>IF(A241=0,H240,INDEX(調査対象選定!A:A,MATCH(A241,調査対象選定!B:B,0)))</f>
        <v>○</v>
      </c>
      <c r="I241" s="35"/>
      <c r="J241" s="35"/>
    </row>
    <row r="242" spans="1:10" s="48" customFormat="1" ht="39.6">
      <c r="A242" s="240"/>
      <c r="B242" s="43" t="s">
        <v>348</v>
      </c>
      <c r="C242" s="192" t="s">
        <v>38</v>
      </c>
      <c r="D242" s="67" t="s">
        <v>114</v>
      </c>
      <c r="E242" s="72"/>
      <c r="F242" s="82"/>
      <c r="G242" s="83"/>
      <c r="H242" s="35" t="str">
        <f>IF(A242=0,H241,INDEX(調査対象選定!A:A,MATCH(A242,調査対象選定!B:B,0)))</f>
        <v>○</v>
      </c>
      <c r="I242" s="35"/>
      <c r="J242" s="35"/>
    </row>
    <row r="243" spans="1:10" s="48" customFormat="1" ht="39.6">
      <c r="A243" s="240"/>
      <c r="B243" s="179" t="s">
        <v>349</v>
      </c>
      <c r="C243" s="192" t="s">
        <v>38</v>
      </c>
      <c r="D243" s="67" t="s">
        <v>114</v>
      </c>
      <c r="E243" s="72"/>
      <c r="F243" s="82"/>
      <c r="G243" s="83"/>
      <c r="H243" s="35" t="str">
        <f>IF(A243=0,H242,INDEX(調査対象選定!A:A,MATCH(A243,調査対象選定!B:B,0)))</f>
        <v>○</v>
      </c>
      <c r="I243" s="35"/>
      <c r="J243" s="35"/>
    </row>
    <row r="244" spans="1:10" s="48" customFormat="1" ht="26.4">
      <c r="A244" s="241"/>
      <c r="B244" s="181" t="s">
        <v>350</v>
      </c>
      <c r="C244" s="194" t="s">
        <v>38</v>
      </c>
      <c r="D244" s="69" t="s">
        <v>120</v>
      </c>
      <c r="E244" s="58"/>
      <c r="F244" s="110"/>
      <c r="G244" s="111"/>
      <c r="H244" s="35" t="str">
        <f>IF(A244=0,H243,INDEX(調査対象選定!A:A,MATCH(A244,調査対象選定!B:B,0)))</f>
        <v>○</v>
      </c>
      <c r="I244" s="35"/>
      <c r="J244" s="35"/>
    </row>
    <row r="245" spans="1:10" s="48" customFormat="1" ht="39.6">
      <c r="A245" s="118" t="s">
        <v>121</v>
      </c>
      <c r="B245" s="182" t="s">
        <v>351</v>
      </c>
      <c r="C245" s="195" t="s">
        <v>38</v>
      </c>
      <c r="D245" s="131" t="s">
        <v>50</v>
      </c>
      <c r="E245" s="59"/>
      <c r="F245" s="114"/>
      <c r="G245" s="115"/>
      <c r="H245" s="35" t="str">
        <f>IF(A245=0,H244,INDEX(調査対象選定!A:A,MATCH(A245,調査対象選定!B:B,0)))</f>
        <v>○</v>
      </c>
      <c r="I245" s="35"/>
      <c r="J245" s="35"/>
    </row>
    <row r="246" spans="1:10" s="48" customFormat="1" ht="39.6">
      <c r="A246" s="17" t="s">
        <v>122</v>
      </c>
      <c r="B246" s="183" t="s">
        <v>352</v>
      </c>
      <c r="C246" s="196" t="s">
        <v>38</v>
      </c>
      <c r="D246" s="186" t="s">
        <v>50</v>
      </c>
      <c r="E246" s="60"/>
      <c r="F246" s="112"/>
      <c r="G246" s="113"/>
      <c r="H246" s="35" t="str">
        <f>IF(A246=0,H245,INDEX(調査対象選定!A:A,MATCH(A246,調査対象選定!B:B,0)))</f>
        <v>○</v>
      </c>
      <c r="I246" s="35"/>
      <c r="J246" s="35"/>
    </row>
    <row r="247" spans="1:10" s="48" customFormat="1" ht="39.6">
      <c r="A247" s="118" t="s">
        <v>123</v>
      </c>
      <c r="B247" s="182" t="s">
        <v>353</v>
      </c>
      <c r="C247" s="195" t="s">
        <v>38</v>
      </c>
      <c r="D247" s="131" t="s">
        <v>50</v>
      </c>
      <c r="E247" s="59"/>
      <c r="F247" s="114"/>
      <c r="G247" s="115"/>
      <c r="H247" s="35" t="str">
        <f>IF(A247=0,H246,INDEX(調査対象選定!A:A,MATCH(A247,調査対象選定!B:B,0)))</f>
        <v>○</v>
      </c>
      <c r="I247" s="35"/>
      <c r="J247" s="35"/>
    </row>
    <row r="248" spans="1:10" s="48" customFormat="1" ht="66">
      <c r="A248" s="239" t="s">
        <v>124</v>
      </c>
      <c r="B248" s="177" t="s">
        <v>354</v>
      </c>
      <c r="C248" s="191" t="s">
        <v>38</v>
      </c>
      <c r="D248" s="105" t="s">
        <v>50</v>
      </c>
      <c r="E248" s="184" t="s">
        <v>125</v>
      </c>
      <c r="F248" s="108"/>
      <c r="G248" s="109"/>
      <c r="H248" s="35" t="str">
        <f>IF(A248=0,H247,INDEX(調査対象選定!A:A,MATCH(A248,調査対象選定!B:B,0)))</f>
        <v>○</v>
      </c>
      <c r="I248" s="35"/>
      <c r="J248" s="35"/>
    </row>
    <row r="249" spans="1:10" s="48" customFormat="1" ht="39.6">
      <c r="A249" s="241"/>
      <c r="B249" s="181" t="s">
        <v>355</v>
      </c>
      <c r="C249" s="194" t="s">
        <v>38</v>
      </c>
      <c r="D249" s="69" t="s">
        <v>50</v>
      </c>
      <c r="E249" s="58"/>
      <c r="F249" s="110"/>
      <c r="G249" s="111"/>
      <c r="H249" s="35" t="str">
        <f>IF(A249=0,H248,INDEX(調査対象選定!A:A,MATCH(A249,調査対象選定!B:B,0)))</f>
        <v>○</v>
      </c>
      <c r="I249" s="35"/>
      <c r="J249" s="35"/>
    </row>
    <row r="250" spans="1:10" s="48" customFormat="1" ht="66">
      <c r="A250" s="239" t="s">
        <v>126</v>
      </c>
      <c r="B250" s="177" t="s">
        <v>356</v>
      </c>
      <c r="C250" s="191" t="s">
        <v>38</v>
      </c>
      <c r="D250" s="105" t="s">
        <v>50</v>
      </c>
      <c r="E250" s="56"/>
      <c r="F250" s="108"/>
      <c r="G250" s="109"/>
      <c r="H250" s="35" t="str">
        <f>IF(A250=0,H249,INDEX(調査対象選定!A:A,MATCH(A250,調査対象選定!B:B,0)))</f>
        <v>○</v>
      </c>
      <c r="I250" s="35"/>
      <c r="J250" s="35"/>
    </row>
    <row r="251" spans="1:10" s="48" customFormat="1" ht="39.6">
      <c r="A251" s="241"/>
      <c r="B251" s="181" t="s">
        <v>357</v>
      </c>
      <c r="C251" s="194" t="s">
        <v>38</v>
      </c>
      <c r="D251" s="69" t="s">
        <v>50</v>
      </c>
      <c r="E251" s="58"/>
      <c r="F251" s="110"/>
      <c r="G251" s="111"/>
      <c r="H251" s="35" t="str">
        <f>IF(A251=0,H250,INDEX(調査対象選定!A:A,MATCH(A251,調査対象選定!B:B,0)))</f>
        <v>○</v>
      </c>
      <c r="I251" s="35"/>
      <c r="J251" s="35"/>
    </row>
    <row r="252" spans="1:10" s="48" customFormat="1" ht="66">
      <c r="A252" s="239" t="s">
        <v>127</v>
      </c>
      <c r="B252" s="177" t="s">
        <v>358</v>
      </c>
      <c r="C252" s="191" t="s">
        <v>38</v>
      </c>
      <c r="D252" s="105" t="s">
        <v>50</v>
      </c>
      <c r="E252" s="56"/>
      <c r="F252" s="108"/>
      <c r="G252" s="109"/>
      <c r="H252" s="35" t="str">
        <f>IF(A252=0,H251,INDEX(調査対象選定!A:A,MATCH(A252,調査対象選定!B:B,0)))</f>
        <v>○</v>
      </c>
      <c r="I252" s="35"/>
      <c r="J252" s="35"/>
    </row>
    <row r="253" spans="1:10" s="48" customFormat="1" ht="39.6">
      <c r="A253" s="241"/>
      <c r="B253" s="181" t="s">
        <v>359</v>
      </c>
      <c r="C253" s="194" t="s">
        <v>38</v>
      </c>
      <c r="D253" s="69" t="s">
        <v>50</v>
      </c>
      <c r="E253" s="58"/>
      <c r="F253" s="110"/>
      <c r="G253" s="111"/>
      <c r="H253" s="35" t="str">
        <f>IF(A253=0,H252,INDEX(調査対象選定!A:A,MATCH(A253,調査対象選定!B:B,0)))</f>
        <v>○</v>
      </c>
      <c r="I253" s="35"/>
      <c r="J253" s="35"/>
    </row>
    <row r="254" spans="1:10" s="48" customFormat="1" ht="66">
      <c r="A254" s="239" t="s">
        <v>128</v>
      </c>
      <c r="B254" s="177" t="s">
        <v>360</v>
      </c>
      <c r="C254" s="191" t="s">
        <v>38</v>
      </c>
      <c r="D254" s="105" t="s">
        <v>50</v>
      </c>
      <c r="E254" s="56"/>
      <c r="F254" s="108"/>
      <c r="G254" s="109"/>
      <c r="H254" s="35" t="str">
        <f>IF(A254=0,H253,INDEX(調査対象選定!A:A,MATCH(A254,調査対象選定!B:B,0)))</f>
        <v>○</v>
      </c>
      <c r="I254" s="35"/>
      <c r="J254" s="35"/>
    </row>
    <row r="255" spans="1:10" s="48" customFormat="1" ht="39.6">
      <c r="A255" s="241"/>
      <c r="B255" s="181" t="s">
        <v>361</v>
      </c>
      <c r="C255" s="194" t="s">
        <v>38</v>
      </c>
      <c r="D255" s="69" t="s">
        <v>50</v>
      </c>
      <c r="E255" s="58"/>
      <c r="F255" s="110"/>
      <c r="G255" s="111"/>
      <c r="H255" s="35" t="str">
        <f>IF(A255=0,H254,INDEX(調査対象選定!A:A,MATCH(A255,調査対象選定!B:B,0)))</f>
        <v>○</v>
      </c>
      <c r="I255" s="35"/>
      <c r="J255" s="35"/>
    </row>
    <row r="256" spans="1:10" s="48" customFormat="1" ht="66">
      <c r="A256" s="239" t="s">
        <v>129</v>
      </c>
      <c r="B256" s="177" t="s">
        <v>362</v>
      </c>
      <c r="C256" s="191" t="s">
        <v>38</v>
      </c>
      <c r="D256" s="105" t="s">
        <v>50</v>
      </c>
      <c r="E256" s="56"/>
      <c r="F256" s="108"/>
      <c r="G256" s="109"/>
      <c r="H256" s="35" t="str">
        <f>IF(A256=0,H255,INDEX(調査対象選定!A:A,MATCH(A256,調査対象選定!B:B,0)))</f>
        <v>○</v>
      </c>
      <c r="I256" s="35"/>
      <c r="J256" s="35"/>
    </row>
    <row r="257" spans="1:10" s="48" customFormat="1" ht="39.6">
      <c r="A257" s="241"/>
      <c r="B257" s="181" t="s">
        <v>357</v>
      </c>
      <c r="C257" s="194" t="s">
        <v>38</v>
      </c>
      <c r="D257" s="69" t="s">
        <v>50</v>
      </c>
      <c r="E257" s="58"/>
      <c r="F257" s="110"/>
      <c r="G257" s="111"/>
      <c r="H257" s="35" t="str">
        <f>IF(A257=0,H256,INDEX(調査対象選定!A:A,MATCH(A257,調査対象選定!B:B,0)))</f>
        <v>○</v>
      </c>
      <c r="I257" s="35"/>
      <c r="J257" s="35"/>
    </row>
    <row r="258" spans="1:10" s="48" customFormat="1" ht="66">
      <c r="A258" s="239" t="s">
        <v>130</v>
      </c>
      <c r="B258" s="177" t="s">
        <v>363</v>
      </c>
      <c r="C258" s="191" t="s">
        <v>38</v>
      </c>
      <c r="D258" s="105" t="s">
        <v>50</v>
      </c>
      <c r="E258" s="56"/>
      <c r="F258" s="108"/>
      <c r="G258" s="109"/>
      <c r="H258" s="35" t="str">
        <f>IF(A258=0,H257,INDEX(調査対象選定!A:A,MATCH(A258,調査対象選定!B:B,0)))</f>
        <v>○</v>
      </c>
      <c r="I258" s="35"/>
      <c r="J258" s="35"/>
    </row>
    <row r="259" spans="1:10" s="48" customFormat="1" ht="39.6">
      <c r="A259" s="241"/>
      <c r="B259" s="181" t="s">
        <v>361</v>
      </c>
      <c r="C259" s="194" t="s">
        <v>38</v>
      </c>
      <c r="D259" s="69" t="s">
        <v>50</v>
      </c>
      <c r="E259" s="58"/>
      <c r="F259" s="110"/>
      <c r="G259" s="111"/>
      <c r="H259" s="35" t="str">
        <f>IF(A259=0,H258,INDEX(調査対象選定!A:A,MATCH(A259,調査対象選定!B:B,0)))</f>
        <v>○</v>
      </c>
      <c r="I259" s="35"/>
      <c r="J259" s="35"/>
    </row>
    <row r="260" spans="1:10" s="48" customFormat="1" ht="66">
      <c r="A260" s="239" t="s">
        <v>131</v>
      </c>
      <c r="B260" s="177" t="s">
        <v>364</v>
      </c>
      <c r="C260" s="191" t="s">
        <v>38</v>
      </c>
      <c r="D260" s="105" t="s">
        <v>50</v>
      </c>
      <c r="E260" s="56"/>
      <c r="F260" s="108"/>
      <c r="G260" s="109"/>
      <c r="H260" s="35" t="str">
        <f>IF(A260=0,H259,INDEX(調査対象選定!A:A,MATCH(A260,調査対象選定!B:B,0)))</f>
        <v>○</v>
      </c>
      <c r="I260" s="35"/>
      <c r="J260" s="35"/>
    </row>
    <row r="261" spans="1:10" s="48" customFormat="1" ht="39.6">
      <c r="A261" s="240"/>
      <c r="B261" s="179" t="s">
        <v>365</v>
      </c>
      <c r="C261" s="192" t="s">
        <v>38</v>
      </c>
      <c r="D261" s="67" t="s">
        <v>50</v>
      </c>
      <c r="E261" s="72"/>
      <c r="F261" s="82"/>
      <c r="G261" s="83"/>
      <c r="H261" s="35" t="str">
        <f>IF(A261=0,H260,INDEX(調査対象選定!A:A,MATCH(A261,調査対象選定!B:B,0)))</f>
        <v>○</v>
      </c>
      <c r="I261" s="35"/>
      <c r="J261" s="35"/>
    </row>
    <row r="262" spans="1:10" s="48" customFormat="1" ht="26.4">
      <c r="A262" s="240"/>
      <c r="B262" s="179" t="s">
        <v>366</v>
      </c>
      <c r="C262" s="209" t="str">
        <f>IF(OR(C263=$J$1,C264=$J$1),$J$1,$I$1)</f>
        <v>□</v>
      </c>
      <c r="D262" s="210" t="s">
        <v>10</v>
      </c>
      <c r="E262" s="72"/>
      <c r="F262" s="82"/>
      <c r="G262" s="83"/>
      <c r="H262" s="35" t="str">
        <f>IF(A262=0,H261,INDEX(調査対象選定!A:A,MATCH(A262,調査対象選定!B:B,0)))</f>
        <v>○</v>
      </c>
      <c r="I262" s="35"/>
      <c r="J262" s="35"/>
    </row>
    <row r="263" spans="1:10" s="48" customFormat="1" ht="39.6">
      <c r="A263" s="240"/>
      <c r="B263" s="179" t="s">
        <v>345</v>
      </c>
      <c r="C263" s="192" t="s">
        <v>38</v>
      </c>
      <c r="D263" s="67" t="s">
        <v>50</v>
      </c>
      <c r="E263" s="72"/>
      <c r="F263" s="82"/>
      <c r="G263" s="83"/>
      <c r="H263" s="35" t="str">
        <f>IF(A263=0,H262,INDEX(調査対象選定!A:A,MATCH(A263,調査対象選定!B:B,0)))</f>
        <v>○</v>
      </c>
      <c r="I263" s="35"/>
      <c r="J263" s="35"/>
    </row>
    <row r="264" spans="1:10" s="48" customFormat="1" ht="39.6">
      <c r="A264" s="241"/>
      <c r="B264" s="181" t="s">
        <v>346</v>
      </c>
      <c r="C264" s="194" t="s">
        <v>38</v>
      </c>
      <c r="D264" s="69" t="s">
        <v>50</v>
      </c>
      <c r="E264" s="58" t="s">
        <v>119</v>
      </c>
      <c r="F264" s="110"/>
      <c r="G264" s="111"/>
      <c r="H264" s="35" t="str">
        <f>IF(A264=0,H263,INDEX(調査対象選定!A:A,MATCH(A264,調査対象選定!B:B,0)))</f>
        <v>○</v>
      </c>
      <c r="I264" s="35"/>
      <c r="J264" s="35"/>
    </row>
    <row r="265" spans="1:10" s="48" customFormat="1" ht="66">
      <c r="A265" s="239" t="s">
        <v>132</v>
      </c>
      <c r="B265" s="177" t="s">
        <v>367</v>
      </c>
      <c r="C265" s="191" t="s">
        <v>38</v>
      </c>
      <c r="D265" s="105" t="s">
        <v>50</v>
      </c>
      <c r="E265" s="56"/>
      <c r="F265" s="108"/>
      <c r="G265" s="109"/>
      <c r="H265" s="35" t="str">
        <f>IF(A265=0,H264,INDEX(調査対象選定!A:A,MATCH(A265,調査対象選定!B:B,0)))</f>
        <v>○</v>
      </c>
      <c r="I265" s="35"/>
      <c r="J265" s="35"/>
    </row>
    <row r="266" spans="1:10" s="48" customFormat="1" ht="39.6">
      <c r="A266" s="241"/>
      <c r="B266" s="181" t="s">
        <v>368</v>
      </c>
      <c r="C266" s="194" t="s">
        <v>38</v>
      </c>
      <c r="D266" s="69" t="s">
        <v>50</v>
      </c>
      <c r="E266" s="58"/>
      <c r="F266" s="110"/>
      <c r="G266" s="111"/>
      <c r="H266" s="35" t="str">
        <f>IF(A266=0,H265,INDEX(調査対象選定!A:A,MATCH(A266,調査対象選定!B:B,0)))</f>
        <v>○</v>
      </c>
      <c r="I266" s="35"/>
      <c r="J266" s="35"/>
    </row>
    <row r="267" spans="1:10" s="48" customFormat="1" ht="66">
      <c r="A267" s="239" t="s">
        <v>133</v>
      </c>
      <c r="B267" s="177" t="s">
        <v>369</v>
      </c>
      <c r="C267" s="191" t="s">
        <v>38</v>
      </c>
      <c r="D267" s="105" t="s">
        <v>50</v>
      </c>
      <c r="E267" s="56"/>
      <c r="F267" s="108"/>
      <c r="G267" s="109"/>
      <c r="H267" s="35" t="str">
        <f>IF(A267=0,H266,INDEX(調査対象選定!A:A,MATCH(A267,調査対象選定!B:B,0)))</f>
        <v>○</v>
      </c>
      <c r="I267" s="35"/>
      <c r="J267" s="35"/>
    </row>
    <row r="268" spans="1:10" s="48" customFormat="1" ht="39.6">
      <c r="A268" s="240"/>
      <c r="B268" s="179" t="s">
        <v>370</v>
      </c>
      <c r="C268" s="192" t="s">
        <v>38</v>
      </c>
      <c r="D268" s="67" t="s">
        <v>50</v>
      </c>
      <c r="E268" s="72"/>
      <c r="F268" s="82"/>
      <c r="G268" s="83"/>
      <c r="H268" s="35" t="str">
        <f>IF(A268=0,H267,INDEX(調査対象選定!A:A,MATCH(A268,調査対象選定!B:B,0)))</f>
        <v>○</v>
      </c>
      <c r="I268" s="35"/>
      <c r="J268" s="35"/>
    </row>
    <row r="269" spans="1:10" s="48" customFormat="1" ht="26.4">
      <c r="A269" s="240"/>
      <c r="B269" s="179" t="s">
        <v>366</v>
      </c>
      <c r="C269" s="209" t="str">
        <f>IF(OR(C270=$J$1,C271=$J$1),$J$1,$I$1)</f>
        <v>□</v>
      </c>
      <c r="D269" s="210" t="s">
        <v>10</v>
      </c>
      <c r="E269" s="72"/>
      <c r="F269" s="82"/>
      <c r="G269" s="83"/>
      <c r="H269" s="35" t="str">
        <f>IF(A269=0,H268,INDEX(調査対象選定!A:A,MATCH(A269,調査対象選定!B:B,0)))</f>
        <v>○</v>
      </c>
      <c r="I269" s="35"/>
      <c r="J269" s="35"/>
    </row>
    <row r="270" spans="1:10" s="48" customFormat="1" ht="39.6">
      <c r="A270" s="240"/>
      <c r="B270" s="179" t="s">
        <v>345</v>
      </c>
      <c r="C270" s="192" t="s">
        <v>38</v>
      </c>
      <c r="D270" s="67" t="s">
        <v>50</v>
      </c>
      <c r="E270" s="72"/>
      <c r="F270" s="82"/>
      <c r="G270" s="83"/>
      <c r="H270" s="35" t="str">
        <f>IF(A270=0,H269,INDEX(調査対象選定!A:A,MATCH(A270,調査対象選定!B:B,0)))</f>
        <v>○</v>
      </c>
      <c r="I270" s="35"/>
      <c r="J270" s="35"/>
    </row>
    <row r="271" spans="1:10" s="48" customFormat="1" ht="39.6">
      <c r="A271" s="241"/>
      <c r="B271" s="181" t="s">
        <v>346</v>
      </c>
      <c r="C271" s="194" t="s">
        <v>38</v>
      </c>
      <c r="D271" s="69" t="s">
        <v>50</v>
      </c>
      <c r="E271" s="58" t="s">
        <v>119</v>
      </c>
      <c r="F271" s="110"/>
      <c r="G271" s="111"/>
      <c r="H271" s="35" t="str">
        <f>IF(A271=0,H270,INDEX(調査対象選定!A:A,MATCH(A271,調査対象選定!B:B,0)))</f>
        <v>○</v>
      </c>
      <c r="I271" s="35"/>
      <c r="J271" s="35"/>
    </row>
    <row r="272" spans="1:10" s="48" customFormat="1" ht="66">
      <c r="A272" s="239" t="s">
        <v>134</v>
      </c>
      <c r="B272" s="177" t="s">
        <v>371</v>
      </c>
      <c r="C272" s="191" t="s">
        <v>38</v>
      </c>
      <c r="D272" s="105" t="s">
        <v>50</v>
      </c>
      <c r="E272" s="56"/>
      <c r="F272" s="108"/>
      <c r="G272" s="109"/>
      <c r="H272" s="35" t="str">
        <f>IF(A272=0,H271,INDEX(調査対象選定!A:A,MATCH(A272,調査対象選定!B:B,0)))</f>
        <v>○</v>
      </c>
      <c r="I272" s="35"/>
      <c r="J272" s="35"/>
    </row>
    <row r="273" spans="1:10" s="48" customFormat="1" ht="39.6">
      <c r="A273" s="240"/>
      <c r="B273" s="179" t="s">
        <v>372</v>
      </c>
      <c r="C273" s="192" t="s">
        <v>38</v>
      </c>
      <c r="D273" s="67" t="s">
        <v>50</v>
      </c>
      <c r="E273" s="72"/>
      <c r="F273" s="82"/>
      <c r="G273" s="83"/>
      <c r="H273" s="35" t="str">
        <f>IF(A273=0,H272,INDEX(調査対象選定!A:A,MATCH(A273,調査対象選定!B:B,0)))</f>
        <v>○</v>
      </c>
      <c r="I273" s="35"/>
      <c r="J273" s="35"/>
    </row>
    <row r="274" spans="1:10" s="48" customFormat="1" ht="26.4">
      <c r="A274" s="240"/>
      <c r="B274" s="179" t="s">
        <v>366</v>
      </c>
      <c r="C274" s="209" t="str">
        <f>IF(OR(C275=$J$1,C276=$J$1),$J$1,$I$1)</f>
        <v>□</v>
      </c>
      <c r="D274" s="210" t="s">
        <v>10</v>
      </c>
      <c r="E274" s="72"/>
      <c r="F274" s="82"/>
      <c r="G274" s="83"/>
      <c r="H274" s="35" t="str">
        <f>IF(A274=0,H273,INDEX(調査対象選定!A:A,MATCH(A274,調査対象選定!B:B,0)))</f>
        <v>○</v>
      </c>
      <c r="I274" s="35"/>
      <c r="J274" s="35"/>
    </row>
    <row r="275" spans="1:10" s="48" customFormat="1" ht="39.6">
      <c r="A275" s="240"/>
      <c r="B275" s="179" t="s">
        <v>345</v>
      </c>
      <c r="C275" s="192" t="s">
        <v>38</v>
      </c>
      <c r="D275" s="67" t="s">
        <v>50</v>
      </c>
      <c r="E275" s="72"/>
      <c r="F275" s="82"/>
      <c r="G275" s="83"/>
      <c r="H275" s="35" t="str">
        <f>IF(A275=0,H274,INDEX(調査対象選定!A:A,MATCH(A275,調査対象選定!B:B,0)))</f>
        <v>○</v>
      </c>
      <c r="I275" s="35"/>
      <c r="J275" s="35"/>
    </row>
    <row r="276" spans="1:10" s="48" customFormat="1" ht="39.6">
      <c r="A276" s="241"/>
      <c r="B276" s="181" t="s">
        <v>346</v>
      </c>
      <c r="C276" s="194" t="s">
        <v>38</v>
      </c>
      <c r="D276" s="69" t="s">
        <v>50</v>
      </c>
      <c r="E276" s="58" t="s">
        <v>119</v>
      </c>
      <c r="F276" s="110"/>
      <c r="G276" s="111"/>
      <c r="H276" s="35" t="str">
        <f>IF(A276=0,H275,INDEX(調査対象選定!A:A,MATCH(A276,調査対象選定!B:B,0)))</f>
        <v>○</v>
      </c>
      <c r="I276" s="35"/>
      <c r="J276" s="35"/>
    </row>
    <row r="277" spans="1:10" s="48" customFormat="1" ht="66">
      <c r="A277" s="239" t="s">
        <v>135</v>
      </c>
      <c r="B277" s="177" t="s">
        <v>373</v>
      </c>
      <c r="C277" s="191" t="s">
        <v>38</v>
      </c>
      <c r="D277" s="105" t="s">
        <v>50</v>
      </c>
      <c r="E277" s="56"/>
      <c r="F277" s="108"/>
      <c r="G277" s="109"/>
      <c r="H277" s="35" t="str">
        <f>IF(A277=0,H276,INDEX(調査対象選定!A:A,MATCH(A277,調査対象選定!B:B,0)))</f>
        <v>○</v>
      </c>
      <c r="I277" s="35"/>
      <c r="J277" s="35"/>
    </row>
    <row r="278" spans="1:10" s="48" customFormat="1" ht="52.8">
      <c r="A278" s="241"/>
      <c r="B278" s="181" t="s">
        <v>374</v>
      </c>
      <c r="C278" s="194" t="s">
        <v>38</v>
      </c>
      <c r="D278" s="69" t="s">
        <v>50</v>
      </c>
      <c r="E278" s="58"/>
      <c r="F278" s="110"/>
      <c r="G278" s="111"/>
      <c r="H278" s="35" t="str">
        <f>IF(A278=0,H277,INDEX(調査対象選定!A:A,MATCH(A278,調査対象選定!B:B,0)))</f>
        <v>○</v>
      </c>
      <c r="I278" s="35"/>
      <c r="J278" s="35"/>
    </row>
    <row r="279" spans="1:10" s="48" customFormat="1" ht="66">
      <c r="A279" s="239" t="s">
        <v>136</v>
      </c>
      <c r="B279" s="177" t="s">
        <v>375</v>
      </c>
      <c r="C279" s="191" t="s">
        <v>38</v>
      </c>
      <c r="D279" s="105" t="s">
        <v>50</v>
      </c>
      <c r="E279" s="56"/>
      <c r="F279" s="108"/>
      <c r="G279" s="109"/>
      <c r="H279" s="35" t="str">
        <f>IF(A279=0,H278,INDEX(調査対象選定!A:A,MATCH(A279,調査対象選定!B:B,0)))</f>
        <v>○</v>
      </c>
      <c r="I279" s="35"/>
      <c r="J279" s="35"/>
    </row>
    <row r="280" spans="1:10" s="48" customFormat="1" ht="39.6">
      <c r="A280" s="240"/>
      <c r="B280" s="179" t="s">
        <v>376</v>
      </c>
      <c r="C280" s="192" t="s">
        <v>38</v>
      </c>
      <c r="D280" s="67" t="s">
        <v>50</v>
      </c>
      <c r="E280" s="72"/>
      <c r="F280" s="82"/>
      <c r="G280" s="83"/>
      <c r="H280" s="35" t="str">
        <f>IF(A280=0,H279,INDEX(調査対象選定!A:A,MATCH(A280,調査対象選定!B:B,0)))</f>
        <v>○</v>
      </c>
      <c r="I280" s="35"/>
      <c r="J280" s="35"/>
    </row>
    <row r="281" spans="1:10" s="48" customFormat="1" ht="26.4">
      <c r="A281" s="240"/>
      <c r="B281" s="179" t="s">
        <v>366</v>
      </c>
      <c r="C281" s="209" t="str">
        <f>IF(OR(C282=$J$1,C283=$J$1),$J$1,$I$1)</f>
        <v>□</v>
      </c>
      <c r="D281" s="210" t="s">
        <v>10</v>
      </c>
      <c r="E281" s="72"/>
      <c r="F281" s="82"/>
      <c r="G281" s="83"/>
      <c r="H281" s="35" t="str">
        <f>IF(A281=0,H280,INDEX(調査対象選定!A:A,MATCH(A281,調査対象選定!B:B,0)))</f>
        <v>○</v>
      </c>
      <c r="I281" s="35"/>
      <c r="J281" s="35"/>
    </row>
    <row r="282" spans="1:10" s="48" customFormat="1" ht="39.6">
      <c r="A282" s="240"/>
      <c r="B282" s="179" t="s">
        <v>345</v>
      </c>
      <c r="C282" s="192" t="s">
        <v>38</v>
      </c>
      <c r="D282" s="67" t="s">
        <v>50</v>
      </c>
      <c r="E282" s="72"/>
      <c r="F282" s="82"/>
      <c r="G282" s="83"/>
      <c r="H282" s="35" t="str">
        <f>IF(A282=0,H281,INDEX(調査対象選定!A:A,MATCH(A282,調査対象選定!B:B,0)))</f>
        <v>○</v>
      </c>
      <c r="I282" s="35"/>
      <c r="J282" s="35"/>
    </row>
    <row r="283" spans="1:10" s="48" customFormat="1" ht="39.6">
      <c r="A283" s="241"/>
      <c r="B283" s="181" t="s">
        <v>346</v>
      </c>
      <c r="C283" s="194" t="s">
        <v>38</v>
      </c>
      <c r="D283" s="69" t="s">
        <v>50</v>
      </c>
      <c r="E283" s="58" t="s">
        <v>119</v>
      </c>
      <c r="F283" s="110"/>
      <c r="G283" s="111"/>
      <c r="H283" s="35" t="str">
        <f>IF(A283=0,H282,INDEX(調査対象選定!A:A,MATCH(A283,調査対象選定!B:B,0)))</f>
        <v>○</v>
      </c>
      <c r="I283" s="35"/>
      <c r="J283" s="35"/>
    </row>
    <row r="284" spans="1:10" s="48" customFormat="1" ht="66">
      <c r="A284" s="239" t="s">
        <v>137</v>
      </c>
      <c r="B284" s="177" t="s">
        <v>377</v>
      </c>
      <c r="C284" s="191" t="s">
        <v>38</v>
      </c>
      <c r="D284" s="105" t="s">
        <v>50</v>
      </c>
      <c r="E284" s="56"/>
      <c r="F284" s="108"/>
      <c r="G284" s="109"/>
      <c r="H284" s="35" t="str">
        <f>IF(A284=0,H283,INDEX(調査対象選定!A:A,MATCH(A284,調査対象選定!B:B,0)))</f>
        <v>○</v>
      </c>
      <c r="I284" s="35"/>
      <c r="J284" s="35"/>
    </row>
    <row r="285" spans="1:10" s="48" customFormat="1" ht="39.6">
      <c r="A285" s="240"/>
      <c r="B285" s="43" t="s">
        <v>378</v>
      </c>
      <c r="C285" s="192" t="s">
        <v>38</v>
      </c>
      <c r="D285" s="67" t="s">
        <v>50</v>
      </c>
      <c r="E285" s="72"/>
      <c r="F285" s="82"/>
      <c r="G285" s="83"/>
      <c r="H285" s="35" t="str">
        <f>IF(A285=0,H284,INDEX(調査対象選定!A:A,MATCH(A285,調査対象選定!B:B,0)))</f>
        <v>○</v>
      </c>
      <c r="I285" s="35"/>
      <c r="J285" s="35"/>
    </row>
    <row r="286" spans="1:10" s="48" customFormat="1" ht="26.4">
      <c r="A286" s="240"/>
      <c r="B286" s="43" t="s">
        <v>366</v>
      </c>
      <c r="C286" s="209" t="str">
        <f>IF(OR(C287=$J$1,C288=$J$1),$J$1,$I$1)</f>
        <v>□</v>
      </c>
      <c r="D286" s="210" t="s">
        <v>10</v>
      </c>
      <c r="E286" s="72"/>
      <c r="F286" s="82"/>
      <c r="G286" s="83"/>
      <c r="H286" s="35" t="str">
        <f>IF(A286=0,H285,INDEX(調査対象選定!A:A,MATCH(A286,調査対象選定!B:B,0)))</f>
        <v>○</v>
      </c>
      <c r="I286" s="35"/>
      <c r="J286" s="35"/>
    </row>
    <row r="287" spans="1:10" s="48" customFormat="1" ht="39.6">
      <c r="A287" s="240"/>
      <c r="B287" s="179" t="s">
        <v>345</v>
      </c>
      <c r="C287" s="192" t="s">
        <v>38</v>
      </c>
      <c r="D287" s="67" t="s">
        <v>50</v>
      </c>
      <c r="E287" s="72"/>
      <c r="F287" s="82"/>
      <c r="G287" s="83"/>
      <c r="H287" s="35" t="str">
        <f>IF(A287=0,H286,INDEX(調査対象選定!A:A,MATCH(A287,調査対象選定!B:B,0)))</f>
        <v>○</v>
      </c>
      <c r="I287" s="35"/>
      <c r="J287" s="35"/>
    </row>
    <row r="288" spans="1:10" s="48" customFormat="1" ht="39.6">
      <c r="A288" s="241"/>
      <c r="B288" s="181" t="s">
        <v>346</v>
      </c>
      <c r="C288" s="194" t="s">
        <v>38</v>
      </c>
      <c r="D288" s="69" t="s">
        <v>50</v>
      </c>
      <c r="E288" s="58" t="s">
        <v>119</v>
      </c>
      <c r="F288" s="110"/>
      <c r="G288" s="111"/>
      <c r="H288" s="35" t="str">
        <f>IF(A288=0,H287,INDEX(調査対象選定!A:A,MATCH(A288,調査対象選定!B:B,0)))</f>
        <v>○</v>
      </c>
      <c r="I288" s="35"/>
      <c r="J288" s="35"/>
    </row>
    <row r="289" spans="1:10" s="48" customFormat="1" ht="66">
      <c r="A289" s="240" t="s">
        <v>138</v>
      </c>
      <c r="B289" s="178" t="s">
        <v>379</v>
      </c>
      <c r="C289" s="197" t="s">
        <v>38</v>
      </c>
      <c r="D289" s="66" t="s">
        <v>50</v>
      </c>
      <c r="E289" s="73"/>
      <c r="F289" s="106"/>
      <c r="G289" s="107"/>
      <c r="H289" s="35" t="str">
        <f>IF(A289=0,H288,INDEX(調査対象選定!A:A,MATCH(A289,調査対象選定!B:B,0)))</f>
        <v>○</v>
      </c>
      <c r="I289" s="35"/>
      <c r="J289" s="35"/>
    </row>
    <row r="290" spans="1:10" s="48" customFormat="1" ht="39.6">
      <c r="A290" s="240"/>
      <c r="B290" s="43" t="s">
        <v>378</v>
      </c>
      <c r="C290" s="192" t="s">
        <v>38</v>
      </c>
      <c r="D290" s="67" t="s">
        <v>50</v>
      </c>
      <c r="E290" s="72"/>
      <c r="F290" s="82"/>
      <c r="G290" s="83"/>
      <c r="H290" s="35" t="str">
        <f>IF(A290=0,H289,INDEX(調査対象選定!A:A,MATCH(A290,調査対象選定!B:B,0)))</f>
        <v>○</v>
      </c>
      <c r="I290" s="35"/>
      <c r="J290" s="35"/>
    </row>
    <row r="291" spans="1:10" s="48" customFormat="1" ht="26.4">
      <c r="A291" s="240"/>
      <c r="B291" s="43" t="s">
        <v>366</v>
      </c>
      <c r="C291" s="209" t="str">
        <f>IF(OR(C292=$J$1,C293=$J$1),$J$1,$I$1)</f>
        <v>□</v>
      </c>
      <c r="D291" s="210" t="s">
        <v>10</v>
      </c>
      <c r="E291" s="72"/>
      <c r="F291" s="82"/>
      <c r="G291" s="83"/>
      <c r="H291" s="35" t="str">
        <f>IF(A291=0,H290,INDEX(調査対象選定!A:A,MATCH(A291,調査対象選定!B:B,0)))</f>
        <v>○</v>
      </c>
      <c r="I291" s="35"/>
      <c r="J291" s="35"/>
    </row>
    <row r="292" spans="1:10" s="48" customFormat="1" ht="39.6">
      <c r="A292" s="240"/>
      <c r="B292" s="179" t="s">
        <v>345</v>
      </c>
      <c r="C292" s="192" t="s">
        <v>38</v>
      </c>
      <c r="D292" s="67" t="s">
        <v>50</v>
      </c>
      <c r="E292" s="72"/>
      <c r="F292" s="82"/>
      <c r="G292" s="83"/>
      <c r="H292" s="35" t="str">
        <f>IF(A292=0,H291,INDEX(調査対象選定!A:A,MATCH(A292,調査対象選定!B:B,0)))</f>
        <v>○</v>
      </c>
      <c r="I292" s="35"/>
      <c r="J292" s="35"/>
    </row>
    <row r="293" spans="1:10" s="48" customFormat="1" ht="39.6">
      <c r="A293" s="241"/>
      <c r="B293" s="181" t="s">
        <v>346</v>
      </c>
      <c r="C293" s="194" t="s">
        <v>38</v>
      </c>
      <c r="D293" s="69" t="s">
        <v>50</v>
      </c>
      <c r="E293" s="58" t="s">
        <v>119</v>
      </c>
      <c r="F293" s="110"/>
      <c r="G293" s="111"/>
      <c r="H293" s="35" t="str">
        <f>IF(A293=0,H292,INDEX(調査対象選定!A:A,MATCH(A293,調査対象選定!B:B,0)))</f>
        <v>○</v>
      </c>
      <c r="I293" s="35"/>
      <c r="J293" s="35"/>
    </row>
    <row r="294" spans="1:10" ht="20.100000000000001" customHeight="1">
      <c r="A294" s="49" t="s">
        <v>160</v>
      </c>
    </row>
  </sheetData>
  <autoFilter ref="A2:H293"/>
  <mergeCells count="69">
    <mergeCell ref="A284:A288"/>
    <mergeCell ref="A289:A293"/>
    <mergeCell ref="A230:A244"/>
    <mergeCell ref="A48:A50"/>
    <mergeCell ref="A260:A264"/>
    <mergeCell ref="A265:A266"/>
    <mergeCell ref="A267:A271"/>
    <mergeCell ref="A272:A276"/>
    <mergeCell ref="A277:A278"/>
    <mergeCell ref="A279:A283"/>
    <mergeCell ref="A248:A249"/>
    <mergeCell ref="A250:A251"/>
    <mergeCell ref="A252:A253"/>
    <mergeCell ref="A254:A255"/>
    <mergeCell ref="A256:A257"/>
    <mergeCell ref="A258:A259"/>
    <mergeCell ref="A6:A8"/>
    <mergeCell ref="A9:A10"/>
    <mergeCell ref="A11:A14"/>
    <mergeCell ref="A22:A23"/>
    <mergeCell ref="A4:A5"/>
    <mergeCell ref="A16:A19"/>
    <mergeCell ref="A20:A21"/>
    <mergeCell ref="E20:E21"/>
    <mergeCell ref="A28:A29"/>
    <mergeCell ref="A51:A53"/>
    <mergeCell ref="A54:A57"/>
    <mergeCell ref="A58:A61"/>
    <mergeCell ref="A62:A64"/>
    <mergeCell ref="A32:A34"/>
    <mergeCell ref="A81:A83"/>
    <mergeCell ref="A35:A36"/>
    <mergeCell ref="A37:A44"/>
    <mergeCell ref="A45:A47"/>
    <mergeCell ref="A73:A76"/>
    <mergeCell ref="A65:A68"/>
    <mergeCell ref="A69:A70"/>
    <mergeCell ref="A71:A72"/>
    <mergeCell ref="A138:A141"/>
    <mergeCell ref="A124:A129"/>
    <mergeCell ref="A130:A134"/>
    <mergeCell ref="A171:A176"/>
    <mergeCell ref="A177:A181"/>
    <mergeCell ref="A142:A147"/>
    <mergeCell ref="A148:A152"/>
    <mergeCell ref="A153:A157"/>
    <mergeCell ref="A158:A165"/>
    <mergeCell ref="A166:A170"/>
    <mergeCell ref="A215:A220"/>
    <mergeCell ref="A221:A223"/>
    <mergeCell ref="A224:A229"/>
    <mergeCell ref="A77:A80"/>
    <mergeCell ref="A90:A97"/>
    <mergeCell ref="A98:A108"/>
    <mergeCell ref="A109:A111"/>
    <mergeCell ref="A112:A120"/>
    <mergeCell ref="A121:A123"/>
    <mergeCell ref="A84:A89"/>
    <mergeCell ref="A201:A203"/>
    <mergeCell ref="A198:A200"/>
    <mergeCell ref="A182:A186"/>
    <mergeCell ref="A205:A206"/>
    <mergeCell ref="A207:A211"/>
    <mergeCell ref="A212:A214"/>
    <mergeCell ref="E183:E186"/>
    <mergeCell ref="A187:A188"/>
    <mergeCell ref="A189:A193"/>
    <mergeCell ref="A194:A195"/>
    <mergeCell ref="A196:A197"/>
  </mergeCells>
  <phoneticPr fontId="22"/>
  <conditionalFormatting sqref="C3:D294">
    <cfRule type="expression" dxfId="4" priority="4">
      <formula>$C3=$J$1</formula>
    </cfRule>
  </conditionalFormatting>
  <conditionalFormatting sqref="D3:D294">
    <cfRule type="expression" dxfId="3" priority="2">
      <formula>$C3=$K$1</formula>
    </cfRule>
  </conditionalFormatting>
  <conditionalFormatting sqref="C3:C294">
    <cfRule type="expression" dxfId="2" priority="3">
      <formula>$C3=$K$1</formula>
    </cfRule>
  </conditionalFormatting>
  <conditionalFormatting sqref="A3:E294">
    <cfRule type="expression" dxfId="1" priority="5">
      <formula>AND($H3&lt;&gt;$L$1,$C3=$I$1)</formula>
    </cfRule>
  </conditionalFormatting>
  <conditionalFormatting sqref="F3:G294">
    <cfRule type="expression" dxfId="0" priority="1">
      <formula>OR($F3=$M$1,$F3=$N$1)</formula>
    </cfRule>
  </conditionalFormatting>
  <dataValidations disablePrompts="1" count="4">
    <dataValidation type="list" allowBlank="1" showInputMessage="1" sqref="C2:C25">
      <formula1>$I$1:$J$1</formula1>
    </dataValidation>
    <dataValidation type="list" allowBlank="1" showInputMessage="1" sqref="C26:C293">
      <formula1>$I$1:$K$1</formula1>
    </dataValidation>
    <dataValidation type="list" allowBlank="1" showInputMessage="1" sqref="G1">
      <formula1>$I$2</formula1>
    </dataValidation>
    <dataValidation type="list" allowBlank="1" showInputMessage="1" sqref="F3:F293">
      <formula1>$L$1:$P$1</formula1>
    </dataValidation>
  </dataValidations>
  <printOptions horizontalCentered="1"/>
  <pageMargins left="0.39370078740157483" right="0.39370078740157483" top="0.39370078740157483" bottom="0.39370078740157483" header="0.19685039370078741" footer="0.19685039370078741"/>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workbookViewId="0">
      <pane ySplit="1" topLeftCell="A2" activePane="bottomLeft" state="frozen"/>
      <selection pane="bottomLeft" activeCell="A2" sqref="A2"/>
    </sheetView>
  </sheetViews>
  <sheetFormatPr defaultRowHeight="13.2"/>
  <cols>
    <col min="1" max="1" width="9.77734375" bestFit="1" customWidth="1"/>
    <col min="2" max="2" width="37.109375" bestFit="1" customWidth="1"/>
  </cols>
  <sheetData>
    <row r="1" spans="1:6" s="21" customFormat="1">
      <c r="A1" s="21" t="s">
        <v>170</v>
      </c>
      <c r="B1" s="21" t="s">
        <v>156</v>
      </c>
      <c r="C1" s="21" t="s">
        <v>171</v>
      </c>
      <c r="D1" s="21" t="s">
        <v>172</v>
      </c>
      <c r="E1" s="21" t="str">
        <f>'304 介護医療院サービス'!L1</f>
        <v>○</v>
      </c>
      <c r="F1" s="198" t="s">
        <v>173</v>
      </c>
    </row>
    <row r="2" spans="1:6">
      <c r="A2" s="200" t="s">
        <v>180</v>
      </c>
      <c r="B2" t="s">
        <v>33</v>
      </c>
      <c r="C2">
        <f>MATCH(B2,'304 介護医療院サービス'!A:A,0)</f>
        <v>3</v>
      </c>
      <c r="D2" s="199">
        <f>C3-1</f>
        <v>3</v>
      </c>
      <c r="F2" s="198" t="s">
        <v>174</v>
      </c>
    </row>
    <row r="3" spans="1:6">
      <c r="A3" s="200" t="s">
        <v>180</v>
      </c>
      <c r="B3" t="s">
        <v>34</v>
      </c>
      <c r="C3">
        <f>MATCH(B3,'304 介護医療院サービス'!A:A,0)</f>
        <v>4</v>
      </c>
      <c r="D3" s="199">
        <f t="shared" ref="D3:D66" si="0">C4-1</f>
        <v>5</v>
      </c>
      <c r="F3" s="198" t="s">
        <v>175</v>
      </c>
    </row>
    <row r="4" spans="1:6">
      <c r="A4" s="200" t="s">
        <v>180</v>
      </c>
      <c r="B4" t="s">
        <v>3</v>
      </c>
      <c r="C4">
        <f>MATCH(B4,'304 介護医療院サービス'!A:A,0)</f>
        <v>6</v>
      </c>
      <c r="D4" s="199">
        <f t="shared" si="0"/>
        <v>8</v>
      </c>
      <c r="F4" s="198" t="s">
        <v>176</v>
      </c>
    </row>
    <row r="5" spans="1:6">
      <c r="A5" s="200" t="s">
        <v>180</v>
      </c>
      <c r="B5" t="s">
        <v>6</v>
      </c>
      <c r="C5">
        <f>MATCH(B5,'304 介護医療院サービス'!A:A,0)</f>
        <v>9</v>
      </c>
      <c r="D5" s="199">
        <f t="shared" si="0"/>
        <v>10</v>
      </c>
      <c r="F5" s="198" t="s">
        <v>177</v>
      </c>
    </row>
    <row r="6" spans="1:6">
      <c r="A6" s="200" t="s">
        <v>180</v>
      </c>
      <c r="B6" t="s">
        <v>51</v>
      </c>
      <c r="C6">
        <f>MATCH(B6,'304 介護医療院サービス'!A:A,0)</f>
        <v>11</v>
      </c>
      <c r="D6" s="199">
        <f t="shared" si="0"/>
        <v>14</v>
      </c>
      <c r="F6" s="198" t="s">
        <v>178</v>
      </c>
    </row>
    <row r="7" spans="1:6">
      <c r="A7" s="200" t="s">
        <v>180</v>
      </c>
      <c r="B7" t="s">
        <v>54</v>
      </c>
      <c r="C7">
        <f>MATCH(B7,'304 介護医療院サービス'!A:A,0)</f>
        <v>15</v>
      </c>
      <c r="D7" s="199">
        <f t="shared" si="0"/>
        <v>15</v>
      </c>
      <c r="F7" s="198" t="s">
        <v>179</v>
      </c>
    </row>
    <row r="8" spans="1:6">
      <c r="A8" s="200" t="s">
        <v>180</v>
      </c>
      <c r="B8" t="s">
        <v>37</v>
      </c>
      <c r="C8">
        <f>MATCH(B8,'304 介護医療院サービス'!A:A,0)</f>
        <v>16</v>
      </c>
      <c r="D8" s="199">
        <f t="shared" si="0"/>
        <v>19</v>
      </c>
    </row>
    <row r="9" spans="1:6">
      <c r="A9" s="200" t="s">
        <v>180</v>
      </c>
      <c r="B9" t="s">
        <v>42</v>
      </c>
      <c r="C9">
        <f>MATCH(B9,'304 介護医療院サービス'!A:A,0)</f>
        <v>20</v>
      </c>
      <c r="D9" s="199">
        <f t="shared" si="0"/>
        <v>21</v>
      </c>
    </row>
    <row r="10" spans="1:6">
      <c r="A10" s="200" t="s">
        <v>180</v>
      </c>
      <c r="B10" t="s">
        <v>158</v>
      </c>
      <c r="C10">
        <f>MATCH(B10,'304 介護医療院サービス'!A:A,0)</f>
        <v>22</v>
      </c>
      <c r="D10" s="199">
        <f t="shared" si="0"/>
        <v>23</v>
      </c>
    </row>
    <row r="11" spans="1:6">
      <c r="A11" s="200" t="s">
        <v>180</v>
      </c>
      <c r="B11" t="s">
        <v>161</v>
      </c>
      <c r="C11">
        <f>MATCH(B11,'304 介護医療院サービス'!A:A,0)</f>
        <v>24</v>
      </c>
      <c r="D11" s="199">
        <f t="shared" si="0"/>
        <v>24</v>
      </c>
    </row>
    <row r="12" spans="1:6">
      <c r="A12" s="200" t="s">
        <v>180</v>
      </c>
      <c r="B12" t="s">
        <v>162</v>
      </c>
      <c r="C12">
        <f>MATCH(B12,'304 介護医療院サービス'!A:A,0)</f>
        <v>25</v>
      </c>
      <c r="D12" s="199">
        <f t="shared" si="0"/>
        <v>25</v>
      </c>
    </row>
    <row r="13" spans="1:6">
      <c r="A13" s="200" t="s">
        <v>180</v>
      </c>
      <c r="B13" t="s">
        <v>163</v>
      </c>
      <c r="C13">
        <f>MATCH(B13,'304 介護医療院サービス'!A:A,0)</f>
        <v>26</v>
      </c>
      <c r="D13" s="199">
        <f t="shared" si="0"/>
        <v>26</v>
      </c>
    </row>
    <row r="14" spans="1:6">
      <c r="A14" s="200" t="s">
        <v>180</v>
      </c>
      <c r="B14" t="s">
        <v>164</v>
      </c>
      <c r="C14">
        <f>MATCH(B14,'304 介護医療院サービス'!A:A,0)</f>
        <v>27</v>
      </c>
      <c r="D14" s="199">
        <f t="shared" si="0"/>
        <v>27</v>
      </c>
    </row>
    <row r="15" spans="1:6">
      <c r="A15" s="200" t="s">
        <v>180</v>
      </c>
      <c r="B15" t="s">
        <v>165</v>
      </c>
      <c r="C15">
        <f>MATCH(B15,'304 介護医療院サービス'!A:A,0)</f>
        <v>28</v>
      </c>
      <c r="D15" s="199">
        <f t="shared" si="0"/>
        <v>29</v>
      </c>
    </row>
    <row r="16" spans="1:6">
      <c r="A16" s="200" t="s">
        <v>180</v>
      </c>
      <c r="B16" t="s">
        <v>166</v>
      </c>
      <c r="C16">
        <f>MATCH(B16,'304 介護医療院サービス'!A:A,0)</f>
        <v>30</v>
      </c>
      <c r="D16" s="199">
        <f t="shared" si="0"/>
        <v>30</v>
      </c>
    </row>
    <row r="17" spans="1:4">
      <c r="A17" s="200" t="s">
        <v>180</v>
      </c>
      <c r="B17" t="s">
        <v>46</v>
      </c>
      <c r="C17">
        <f>MATCH(B17,'304 介護医療院サービス'!A:A,0)</f>
        <v>31</v>
      </c>
      <c r="D17" s="199">
        <f t="shared" si="0"/>
        <v>31</v>
      </c>
    </row>
    <row r="18" spans="1:4">
      <c r="A18" s="200" t="s">
        <v>180</v>
      </c>
      <c r="B18" t="s">
        <v>64</v>
      </c>
      <c r="C18">
        <f>MATCH(B18,'304 介護医療院サービス'!A:A,0)</f>
        <v>32</v>
      </c>
      <c r="D18" s="199">
        <f t="shared" si="0"/>
        <v>34</v>
      </c>
    </row>
    <row r="19" spans="1:4">
      <c r="A19" s="200" t="s">
        <v>180</v>
      </c>
      <c r="B19" t="s">
        <v>15</v>
      </c>
      <c r="C19">
        <f>MATCH(B19,'304 介護医療院サービス'!A:A,0)</f>
        <v>35</v>
      </c>
      <c r="D19" s="199">
        <f t="shared" si="0"/>
        <v>36</v>
      </c>
    </row>
    <row r="20" spans="1:4">
      <c r="A20" s="200" t="s">
        <v>180</v>
      </c>
      <c r="B20" t="s">
        <v>1</v>
      </c>
      <c r="C20">
        <f>MATCH(B20,'304 介護医療院サービス'!A:A,0)</f>
        <v>37</v>
      </c>
      <c r="D20" s="199">
        <f t="shared" si="0"/>
        <v>44</v>
      </c>
    </row>
    <row r="21" spans="1:4">
      <c r="A21" s="200" t="s">
        <v>180</v>
      </c>
      <c r="B21" t="s">
        <v>18</v>
      </c>
      <c r="C21">
        <f>MATCH(B21,'304 介護医療院サービス'!A:A,0)</f>
        <v>45</v>
      </c>
      <c r="D21" s="199">
        <f t="shared" si="0"/>
        <v>47</v>
      </c>
    </row>
    <row r="22" spans="1:4">
      <c r="A22" s="200" t="s">
        <v>180</v>
      </c>
      <c r="B22" t="s">
        <v>14</v>
      </c>
      <c r="C22">
        <f>MATCH(B22,'304 介護医療院サービス'!A:A,0)</f>
        <v>48</v>
      </c>
      <c r="D22" s="199">
        <f t="shared" si="0"/>
        <v>50</v>
      </c>
    </row>
    <row r="23" spans="1:4">
      <c r="A23" s="200" t="s">
        <v>180</v>
      </c>
      <c r="B23" t="s">
        <v>44</v>
      </c>
      <c r="C23">
        <f>MATCH(B23,'304 介護医療院サービス'!A:A,0)</f>
        <v>51</v>
      </c>
      <c r="D23" s="199">
        <f t="shared" si="0"/>
        <v>53</v>
      </c>
    </row>
    <row r="24" spans="1:4">
      <c r="A24" s="200" t="s">
        <v>180</v>
      </c>
      <c r="B24" t="s">
        <v>66</v>
      </c>
      <c r="C24">
        <f>MATCH(B24,'304 介護医療院サービス'!A:A,0)</f>
        <v>54</v>
      </c>
      <c r="D24" s="199">
        <f t="shared" si="0"/>
        <v>57</v>
      </c>
    </row>
    <row r="25" spans="1:4">
      <c r="A25" s="200" t="s">
        <v>180</v>
      </c>
      <c r="B25" t="s">
        <v>22</v>
      </c>
      <c r="C25">
        <f>MATCH(B25,'304 介護医療院サービス'!A:A,0)</f>
        <v>58</v>
      </c>
      <c r="D25" s="199">
        <f t="shared" si="0"/>
        <v>61</v>
      </c>
    </row>
    <row r="26" spans="1:4">
      <c r="A26" s="200" t="s">
        <v>180</v>
      </c>
      <c r="B26" t="s">
        <v>7</v>
      </c>
      <c r="C26">
        <f>MATCH(B26,'304 介護医療院サービス'!A:A,0)</f>
        <v>62</v>
      </c>
      <c r="D26" s="199">
        <f t="shared" si="0"/>
        <v>64</v>
      </c>
    </row>
    <row r="27" spans="1:4">
      <c r="A27" s="200" t="s">
        <v>180</v>
      </c>
      <c r="B27" t="s">
        <v>4</v>
      </c>
      <c r="C27">
        <f>MATCH(B27,'304 介護医療院サービス'!A:A,0)</f>
        <v>65</v>
      </c>
      <c r="D27" s="199">
        <f t="shared" si="0"/>
        <v>68</v>
      </c>
    </row>
    <row r="28" spans="1:4">
      <c r="A28" s="200" t="s">
        <v>180</v>
      </c>
      <c r="B28" t="s">
        <v>67</v>
      </c>
      <c r="C28">
        <f>MATCH(B28,'304 介護医療院サービス'!A:A,0)</f>
        <v>69</v>
      </c>
      <c r="D28" s="199">
        <f t="shared" si="0"/>
        <v>70</v>
      </c>
    </row>
    <row r="29" spans="1:4">
      <c r="A29" s="200" t="s">
        <v>180</v>
      </c>
      <c r="B29" t="s">
        <v>70</v>
      </c>
      <c r="C29">
        <f>MATCH(B29,'304 介護医療院サービス'!A:A,0)</f>
        <v>71</v>
      </c>
      <c r="D29" s="199">
        <f t="shared" si="0"/>
        <v>72</v>
      </c>
    </row>
    <row r="30" spans="1:4">
      <c r="A30" s="200" t="s">
        <v>180</v>
      </c>
      <c r="B30" t="s">
        <v>72</v>
      </c>
      <c r="C30">
        <f>MATCH(B30,'304 介護医療院サービス'!A:A,0)</f>
        <v>73</v>
      </c>
      <c r="D30" s="199">
        <f t="shared" si="0"/>
        <v>76</v>
      </c>
    </row>
    <row r="31" spans="1:4">
      <c r="A31" s="200" t="s">
        <v>180</v>
      </c>
      <c r="B31" t="s">
        <v>74</v>
      </c>
      <c r="C31">
        <f>MATCH(B31,'304 介護医療院サービス'!A:A,0)</f>
        <v>77</v>
      </c>
      <c r="D31" s="199">
        <f t="shared" si="0"/>
        <v>80</v>
      </c>
    </row>
    <row r="32" spans="1:4">
      <c r="A32" s="200" t="s">
        <v>180</v>
      </c>
      <c r="B32" t="s">
        <v>49</v>
      </c>
      <c r="C32">
        <f>MATCH(B32,'304 介護医療院サービス'!A:A,0)</f>
        <v>81</v>
      </c>
      <c r="D32" s="199">
        <f t="shared" si="0"/>
        <v>83</v>
      </c>
    </row>
    <row r="33" spans="1:4">
      <c r="A33" s="200" t="s">
        <v>180</v>
      </c>
      <c r="B33" t="s">
        <v>24</v>
      </c>
      <c r="C33">
        <f>MATCH(B33,'304 介護医療院サービス'!A:A,0)</f>
        <v>84</v>
      </c>
      <c r="D33" s="199">
        <f t="shared" si="0"/>
        <v>89</v>
      </c>
    </row>
    <row r="34" spans="1:4">
      <c r="A34" s="200" t="s">
        <v>180</v>
      </c>
      <c r="B34" t="s">
        <v>79</v>
      </c>
      <c r="C34">
        <f>MATCH(B34,'304 介護医療院サービス'!A:A,0)</f>
        <v>90</v>
      </c>
      <c r="D34" s="199">
        <f t="shared" si="0"/>
        <v>97</v>
      </c>
    </row>
    <row r="35" spans="1:4">
      <c r="A35" s="200" t="s">
        <v>180</v>
      </c>
      <c r="B35" t="s">
        <v>81</v>
      </c>
      <c r="C35">
        <f>MATCH(B35,'304 介護医療院サービス'!A:A,0)</f>
        <v>98</v>
      </c>
      <c r="D35" s="199">
        <f t="shared" si="0"/>
        <v>108</v>
      </c>
    </row>
    <row r="36" spans="1:4">
      <c r="A36" s="200" t="s">
        <v>180</v>
      </c>
      <c r="B36" t="s">
        <v>83</v>
      </c>
      <c r="C36">
        <f>MATCH(B36,'304 介護医療院サービス'!A:A,0)</f>
        <v>109</v>
      </c>
      <c r="D36" s="199">
        <f t="shared" si="0"/>
        <v>111</v>
      </c>
    </row>
    <row r="37" spans="1:4">
      <c r="A37" s="200" t="s">
        <v>180</v>
      </c>
      <c r="B37" t="s">
        <v>84</v>
      </c>
      <c r="C37">
        <f>MATCH(B37,'304 介護医療院サービス'!A:A,0)</f>
        <v>112</v>
      </c>
      <c r="D37" s="199">
        <f t="shared" si="0"/>
        <v>120</v>
      </c>
    </row>
    <row r="38" spans="1:4">
      <c r="A38" s="200" t="s">
        <v>180</v>
      </c>
      <c r="B38" t="s">
        <v>86</v>
      </c>
      <c r="C38">
        <f>MATCH(B38,'304 介護医療院サービス'!A:A,0)</f>
        <v>121</v>
      </c>
      <c r="D38" s="199">
        <f t="shared" si="0"/>
        <v>123</v>
      </c>
    </row>
    <row r="39" spans="1:4">
      <c r="A39" s="200" t="s">
        <v>180</v>
      </c>
      <c r="B39" t="s">
        <v>87</v>
      </c>
      <c r="C39">
        <f>MATCH(B39,'304 介護医療院サービス'!A:A,0)</f>
        <v>124</v>
      </c>
      <c r="D39" s="199">
        <f t="shared" si="0"/>
        <v>129</v>
      </c>
    </row>
    <row r="40" spans="1:4">
      <c r="A40" s="200" t="s">
        <v>180</v>
      </c>
      <c r="B40" t="s">
        <v>89</v>
      </c>
      <c r="C40">
        <f>MATCH(B40,'304 介護医療院サービス'!A:A,0)</f>
        <v>130</v>
      </c>
      <c r="D40" s="199">
        <f t="shared" si="0"/>
        <v>134</v>
      </c>
    </row>
    <row r="41" spans="1:4">
      <c r="A41" s="200" t="s">
        <v>180</v>
      </c>
      <c r="B41" t="s">
        <v>27</v>
      </c>
      <c r="C41">
        <f>MATCH(B41,'304 介護医療院サービス'!A:A,0)</f>
        <v>135</v>
      </c>
      <c r="D41" s="199">
        <f t="shared" si="0"/>
        <v>135</v>
      </c>
    </row>
    <row r="42" spans="1:4">
      <c r="A42" s="200" t="s">
        <v>180</v>
      </c>
      <c r="B42" t="s">
        <v>12</v>
      </c>
      <c r="C42">
        <f>MATCH(B42,'304 介護医療院サービス'!A:A,0)</f>
        <v>136</v>
      </c>
      <c r="D42" s="199">
        <f t="shared" si="0"/>
        <v>136</v>
      </c>
    </row>
    <row r="43" spans="1:4">
      <c r="A43" s="200" t="s">
        <v>180</v>
      </c>
      <c r="B43" t="s">
        <v>29</v>
      </c>
      <c r="C43">
        <f>MATCH(B43,'304 介護医療院サービス'!A:A,0)</f>
        <v>137</v>
      </c>
      <c r="D43" s="199">
        <f t="shared" si="0"/>
        <v>137</v>
      </c>
    </row>
    <row r="44" spans="1:4">
      <c r="A44" s="200" t="s">
        <v>180</v>
      </c>
      <c r="B44" t="s">
        <v>91</v>
      </c>
      <c r="C44">
        <f>MATCH(B44,'304 介護医療院サービス'!A:A,0)</f>
        <v>138</v>
      </c>
      <c r="D44" s="199">
        <f t="shared" si="0"/>
        <v>141</v>
      </c>
    </row>
    <row r="45" spans="1:4">
      <c r="A45" s="200" t="s">
        <v>180</v>
      </c>
      <c r="B45" t="s">
        <v>92</v>
      </c>
      <c r="C45">
        <f>MATCH(B45,'304 介護医療院サービス'!A:A,0)</f>
        <v>142</v>
      </c>
      <c r="D45" s="199">
        <f t="shared" si="0"/>
        <v>147</v>
      </c>
    </row>
    <row r="46" spans="1:4">
      <c r="A46" s="200" t="s">
        <v>180</v>
      </c>
      <c r="B46" t="s">
        <v>93</v>
      </c>
      <c r="C46">
        <f>MATCH(B46,'304 介護医療院サービス'!A:A,0)</f>
        <v>148</v>
      </c>
      <c r="D46" s="199">
        <f t="shared" si="0"/>
        <v>152</v>
      </c>
    </row>
    <row r="47" spans="1:4">
      <c r="A47" s="200" t="s">
        <v>180</v>
      </c>
      <c r="B47" t="s">
        <v>96</v>
      </c>
      <c r="C47">
        <f>MATCH(B47,'304 介護医療院サービス'!A:A,0)</f>
        <v>153</v>
      </c>
      <c r="D47" s="199">
        <f t="shared" si="0"/>
        <v>157</v>
      </c>
    </row>
    <row r="48" spans="1:4">
      <c r="A48" s="200" t="s">
        <v>180</v>
      </c>
      <c r="B48" t="s">
        <v>97</v>
      </c>
      <c r="C48">
        <f>MATCH(B48,'304 介護医療院サービス'!A:A,0)</f>
        <v>158</v>
      </c>
      <c r="D48" s="199">
        <f t="shared" si="0"/>
        <v>165</v>
      </c>
    </row>
    <row r="49" spans="1:4">
      <c r="A49" s="200" t="s">
        <v>180</v>
      </c>
      <c r="B49" t="s">
        <v>98</v>
      </c>
      <c r="C49">
        <f>MATCH(B49,'304 介護医療院サービス'!A:A,0)</f>
        <v>166</v>
      </c>
      <c r="D49" s="199">
        <f t="shared" si="0"/>
        <v>170</v>
      </c>
    </row>
    <row r="50" spans="1:4">
      <c r="A50" s="200" t="s">
        <v>180</v>
      </c>
      <c r="B50" t="s">
        <v>99</v>
      </c>
      <c r="C50">
        <f>MATCH(B50,'304 介護医療院サービス'!A:A,0)</f>
        <v>171</v>
      </c>
      <c r="D50" s="199">
        <f t="shared" si="0"/>
        <v>176</v>
      </c>
    </row>
    <row r="51" spans="1:4">
      <c r="A51" s="200" t="s">
        <v>180</v>
      </c>
      <c r="B51" t="s">
        <v>100</v>
      </c>
      <c r="C51">
        <f>MATCH(B51,'304 介護医療院サービス'!A:A,0)</f>
        <v>177</v>
      </c>
      <c r="D51" s="199">
        <f t="shared" si="0"/>
        <v>181</v>
      </c>
    </row>
    <row r="52" spans="1:4">
      <c r="A52" s="200" t="s">
        <v>180</v>
      </c>
      <c r="B52" t="s">
        <v>101</v>
      </c>
      <c r="C52">
        <f>MATCH(B52,'304 介護医療院サービス'!A:A,0)</f>
        <v>182</v>
      </c>
      <c r="D52" s="199">
        <f t="shared" si="0"/>
        <v>186</v>
      </c>
    </row>
    <row r="53" spans="1:4">
      <c r="A53" s="200" t="s">
        <v>180</v>
      </c>
      <c r="B53" t="s">
        <v>102</v>
      </c>
      <c r="C53">
        <f>MATCH(B53,'304 介護医療院サービス'!A:A,0)</f>
        <v>187</v>
      </c>
      <c r="D53" s="199">
        <f t="shared" si="0"/>
        <v>188</v>
      </c>
    </row>
    <row r="54" spans="1:4">
      <c r="A54" s="200" t="s">
        <v>180</v>
      </c>
      <c r="B54" t="s">
        <v>167</v>
      </c>
      <c r="C54">
        <f>MATCH(B54,'304 介護医療院サービス'!A:A,0)</f>
        <v>189</v>
      </c>
      <c r="D54" s="199">
        <f t="shared" si="0"/>
        <v>193</v>
      </c>
    </row>
    <row r="55" spans="1:4">
      <c r="A55" s="200" t="s">
        <v>180</v>
      </c>
      <c r="B55" t="s">
        <v>168</v>
      </c>
      <c r="C55">
        <f>MATCH(B55,'304 介護医療院サービス'!A:A,0)</f>
        <v>194</v>
      </c>
      <c r="D55" s="199">
        <f t="shared" si="0"/>
        <v>195</v>
      </c>
    </row>
    <row r="56" spans="1:4">
      <c r="A56" s="200" t="s">
        <v>180</v>
      </c>
      <c r="B56" t="s">
        <v>169</v>
      </c>
      <c r="C56">
        <f>MATCH(B56,'304 介護医療院サービス'!A:A,0)</f>
        <v>196</v>
      </c>
      <c r="D56" s="199">
        <f t="shared" si="0"/>
        <v>197</v>
      </c>
    </row>
    <row r="57" spans="1:4">
      <c r="A57" s="200" t="s">
        <v>180</v>
      </c>
      <c r="B57" t="s">
        <v>106</v>
      </c>
      <c r="C57">
        <f>MATCH(B57,'304 介護医療院サービス'!A:A,0)</f>
        <v>198</v>
      </c>
      <c r="D57" s="199">
        <f t="shared" si="0"/>
        <v>200</v>
      </c>
    </row>
    <row r="58" spans="1:4">
      <c r="A58" s="200" t="s">
        <v>180</v>
      </c>
      <c r="B58" t="s">
        <v>107</v>
      </c>
      <c r="C58">
        <f>MATCH(B58,'304 介護医療院サービス'!A:A,0)</f>
        <v>201</v>
      </c>
      <c r="D58" s="199">
        <f t="shared" si="0"/>
        <v>203</v>
      </c>
    </row>
    <row r="59" spans="1:4">
      <c r="A59" s="200" t="s">
        <v>180</v>
      </c>
      <c r="B59" t="s">
        <v>108</v>
      </c>
      <c r="C59">
        <f>MATCH(B59,'304 介護医療院サービス'!A:A,0)</f>
        <v>204</v>
      </c>
      <c r="D59" s="199">
        <f t="shared" si="0"/>
        <v>204</v>
      </c>
    </row>
    <row r="60" spans="1:4">
      <c r="A60" s="200" t="s">
        <v>180</v>
      </c>
      <c r="B60" t="s">
        <v>109</v>
      </c>
      <c r="C60">
        <f>MATCH(B60,'304 介護医療院サービス'!A:A,0)</f>
        <v>205</v>
      </c>
      <c r="D60" s="199">
        <f t="shared" si="0"/>
        <v>206</v>
      </c>
    </row>
    <row r="61" spans="1:4">
      <c r="A61" s="200" t="s">
        <v>180</v>
      </c>
      <c r="B61" t="s">
        <v>110</v>
      </c>
      <c r="C61">
        <f>MATCH(B61,'304 介護医療院サービス'!A:A,0)</f>
        <v>207</v>
      </c>
      <c r="D61" s="199">
        <f t="shared" si="0"/>
        <v>211</v>
      </c>
    </row>
    <row r="62" spans="1:4">
      <c r="A62" s="200" t="s">
        <v>180</v>
      </c>
      <c r="B62" t="s">
        <v>112</v>
      </c>
      <c r="C62">
        <f>MATCH(B62,'304 介護医療院サービス'!A:A,0)</f>
        <v>212</v>
      </c>
      <c r="D62" s="199">
        <f t="shared" si="0"/>
        <v>214</v>
      </c>
    </row>
    <row r="63" spans="1:4">
      <c r="A63" s="200" t="s">
        <v>180</v>
      </c>
      <c r="B63" t="s">
        <v>30</v>
      </c>
      <c r="C63">
        <f>MATCH(B63,'304 介護医療院サービス'!A:A,0)</f>
        <v>215</v>
      </c>
      <c r="D63" s="199">
        <f t="shared" si="0"/>
        <v>220</v>
      </c>
    </row>
    <row r="64" spans="1:4">
      <c r="A64" s="200" t="s">
        <v>180</v>
      </c>
      <c r="B64" t="s">
        <v>31</v>
      </c>
      <c r="C64">
        <f>MATCH(B64,'304 介護医療院サービス'!A:A,0)</f>
        <v>221</v>
      </c>
      <c r="D64" s="199">
        <f t="shared" si="0"/>
        <v>223</v>
      </c>
    </row>
    <row r="65" spans="1:4">
      <c r="A65" s="200" t="s">
        <v>180</v>
      </c>
      <c r="B65" t="s">
        <v>32</v>
      </c>
      <c r="C65">
        <f>MATCH(B65,'304 介護医療院サービス'!A:A,0)</f>
        <v>224</v>
      </c>
      <c r="D65" s="199">
        <f t="shared" si="0"/>
        <v>229</v>
      </c>
    </row>
    <row r="66" spans="1:4">
      <c r="A66" s="200" t="s">
        <v>180</v>
      </c>
      <c r="B66" t="s">
        <v>113</v>
      </c>
      <c r="C66">
        <f>MATCH(B66,'304 介護医療院サービス'!A:A,0)</f>
        <v>230</v>
      </c>
      <c r="D66" s="199">
        <f t="shared" si="0"/>
        <v>244</v>
      </c>
    </row>
    <row r="67" spans="1:4">
      <c r="A67" s="200" t="s">
        <v>180</v>
      </c>
      <c r="B67" t="s">
        <v>121</v>
      </c>
      <c r="C67">
        <f>MATCH(B67,'304 介護医療院サービス'!A:A,0)</f>
        <v>245</v>
      </c>
      <c r="D67" s="199">
        <f t="shared" ref="D67:D83" si="1">C68-1</f>
        <v>245</v>
      </c>
    </row>
    <row r="68" spans="1:4">
      <c r="A68" s="200" t="s">
        <v>180</v>
      </c>
      <c r="B68" t="s">
        <v>122</v>
      </c>
      <c r="C68">
        <f>MATCH(B68,'304 介護医療院サービス'!A:A,0)</f>
        <v>246</v>
      </c>
      <c r="D68" s="199">
        <f t="shared" si="1"/>
        <v>246</v>
      </c>
    </row>
    <row r="69" spans="1:4">
      <c r="A69" s="200" t="s">
        <v>180</v>
      </c>
      <c r="B69" t="s">
        <v>123</v>
      </c>
      <c r="C69">
        <f>MATCH(B69,'304 介護医療院サービス'!A:A,0)</f>
        <v>247</v>
      </c>
      <c r="D69" s="199">
        <f t="shared" si="1"/>
        <v>247</v>
      </c>
    </row>
    <row r="70" spans="1:4">
      <c r="A70" s="200" t="s">
        <v>180</v>
      </c>
      <c r="B70" t="s">
        <v>124</v>
      </c>
      <c r="C70">
        <f>MATCH(B70,'304 介護医療院サービス'!A:A,0)</f>
        <v>248</v>
      </c>
      <c r="D70" s="199">
        <f t="shared" si="1"/>
        <v>249</v>
      </c>
    </row>
    <row r="71" spans="1:4">
      <c r="A71" s="200" t="s">
        <v>180</v>
      </c>
      <c r="B71" t="s">
        <v>126</v>
      </c>
      <c r="C71">
        <f>MATCH(B71,'304 介護医療院サービス'!A:A,0)</f>
        <v>250</v>
      </c>
      <c r="D71" s="199">
        <f t="shared" si="1"/>
        <v>251</v>
      </c>
    </row>
    <row r="72" spans="1:4">
      <c r="A72" s="200" t="s">
        <v>180</v>
      </c>
      <c r="B72" t="s">
        <v>127</v>
      </c>
      <c r="C72">
        <f>MATCH(B72,'304 介護医療院サービス'!A:A,0)</f>
        <v>252</v>
      </c>
      <c r="D72" s="199">
        <f t="shared" si="1"/>
        <v>253</v>
      </c>
    </row>
    <row r="73" spans="1:4">
      <c r="A73" s="200" t="s">
        <v>180</v>
      </c>
      <c r="B73" t="s">
        <v>128</v>
      </c>
      <c r="C73">
        <f>MATCH(B73,'304 介護医療院サービス'!A:A,0)</f>
        <v>254</v>
      </c>
      <c r="D73" s="199">
        <f t="shared" si="1"/>
        <v>255</v>
      </c>
    </row>
    <row r="74" spans="1:4">
      <c r="A74" s="200" t="s">
        <v>180</v>
      </c>
      <c r="B74" t="s">
        <v>129</v>
      </c>
      <c r="C74">
        <f>MATCH(B74,'304 介護医療院サービス'!A:A,0)</f>
        <v>256</v>
      </c>
      <c r="D74" s="199">
        <f t="shared" si="1"/>
        <v>257</v>
      </c>
    </row>
    <row r="75" spans="1:4">
      <c r="A75" s="200" t="s">
        <v>180</v>
      </c>
      <c r="B75" t="s">
        <v>130</v>
      </c>
      <c r="C75">
        <f>MATCH(B75,'304 介護医療院サービス'!A:A,0)</f>
        <v>258</v>
      </c>
      <c r="D75" s="199">
        <f t="shared" si="1"/>
        <v>259</v>
      </c>
    </row>
    <row r="76" spans="1:4">
      <c r="A76" s="200" t="s">
        <v>180</v>
      </c>
      <c r="B76" t="s">
        <v>131</v>
      </c>
      <c r="C76">
        <f>MATCH(B76,'304 介護医療院サービス'!A:A,0)</f>
        <v>260</v>
      </c>
      <c r="D76" s="199">
        <f t="shared" si="1"/>
        <v>264</v>
      </c>
    </row>
    <row r="77" spans="1:4">
      <c r="A77" s="200" t="s">
        <v>180</v>
      </c>
      <c r="B77" t="s">
        <v>132</v>
      </c>
      <c r="C77">
        <f>MATCH(B77,'304 介護医療院サービス'!A:A,0)</f>
        <v>265</v>
      </c>
      <c r="D77" s="199">
        <f t="shared" si="1"/>
        <v>266</v>
      </c>
    </row>
    <row r="78" spans="1:4">
      <c r="A78" s="200" t="s">
        <v>180</v>
      </c>
      <c r="B78" t="s">
        <v>133</v>
      </c>
      <c r="C78">
        <f>MATCH(B78,'304 介護医療院サービス'!A:A,0)</f>
        <v>267</v>
      </c>
      <c r="D78" s="199">
        <f t="shared" si="1"/>
        <v>271</v>
      </c>
    </row>
    <row r="79" spans="1:4">
      <c r="A79" s="200" t="s">
        <v>180</v>
      </c>
      <c r="B79" t="s">
        <v>134</v>
      </c>
      <c r="C79">
        <f>MATCH(B79,'304 介護医療院サービス'!A:A,0)</f>
        <v>272</v>
      </c>
      <c r="D79" s="199">
        <f t="shared" si="1"/>
        <v>276</v>
      </c>
    </row>
    <row r="80" spans="1:4">
      <c r="A80" s="200" t="s">
        <v>180</v>
      </c>
      <c r="B80" t="s">
        <v>135</v>
      </c>
      <c r="C80">
        <f>MATCH(B80,'304 介護医療院サービス'!A:A,0)</f>
        <v>277</v>
      </c>
      <c r="D80" s="199">
        <f t="shared" si="1"/>
        <v>278</v>
      </c>
    </row>
    <row r="81" spans="1:4">
      <c r="A81" s="200" t="s">
        <v>180</v>
      </c>
      <c r="B81" t="s">
        <v>136</v>
      </c>
      <c r="C81">
        <f>MATCH(B81,'304 介護医療院サービス'!A:A,0)</f>
        <v>279</v>
      </c>
      <c r="D81" s="199">
        <f t="shared" si="1"/>
        <v>283</v>
      </c>
    </row>
    <row r="82" spans="1:4">
      <c r="A82" s="200" t="s">
        <v>180</v>
      </c>
      <c r="B82" t="s">
        <v>137</v>
      </c>
      <c r="C82">
        <f>MATCH(B82,'304 介護医療院サービス'!A:A,0)</f>
        <v>284</v>
      </c>
      <c r="D82" s="199">
        <f t="shared" si="1"/>
        <v>288</v>
      </c>
    </row>
    <row r="83" spans="1:4">
      <c r="A83" s="200" t="s">
        <v>180</v>
      </c>
      <c r="B83" t="s">
        <v>138</v>
      </c>
      <c r="C83">
        <f>MATCH(B83,'304 介護医療院サービス'!A:A,0)</f>
        <v>289</v>
      </c>
      <c r="D83" s="199">
        <f t="shared" si="1"/>
        <v>293</v>
      </c>
    </row>
    <row r="84" spans="1:4">
      <c r="B84" t="s">
        <v>159</v>
      </c>
      <c r="C84">
        <f>MATCH(B84,'304 介護医療院サービス'!A:A,0)</f>
        <v>294</v>
      </c>
      <c r="D84" s="199"/>
    </row>
  </sheetData>
  <sortState ref="A1:B310">
    <sortCondition ref="A1:A310"/>
  </sortState>
  <phoneticPr fontId="22"/>
  <dataValidations count="1">
    <dataValidation type="list" allowBlank="1" showInputMessage="1" showErrorMessage="1" sqref="A2:A83">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304 介護医療院サービス</vt:lpstr>
      <vt:lpstr>調査対象選定</vt:lpstr>
      <vt:lpstr>'304 介護医療院サービス'!Print_Area</vt:lpstr>
      <vt:lpstr>'304 介護医療院サービス'!Print_Titles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一朗</dc:creator>
  <cp:lastModifiedBy>kndp</cp:lastModifiedBy>
  <cp:revision>0</cp:revision>
  <cp:lastPrinted>2024-12-27T00:59:00Z</cp:lastPrinted>
  <dcterms:created xsi:type="dcterms:W3CDTF">2023-02-01T02:23:04Z</dcterms:created>
  <dcterms:modified xsi:type="dcterms:W3CDTF">2024-12-27T08:11:09Z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