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48" yWindow="-16320" windowWidth="29040" windowHeight="15720" tabRatio="857"/>
  </bookViews>
  <sheets>
    <sheet name="304 介護医療院サービス" sheetId="11" r:id="rId1"/>
    <sheet name="調査対象選定" sheetId="12" state="hidden" r:id="rId2"/>
  </sheets>
  <definedNames>
    <definedName name="_xlnm._FilterDatabase" localSheetId="0" hidden="1">'304 介護医療院サービス'!$A$2:$H$251</definedName>
    <definedName name="_xlnm.Print_Area" localSheetId="0">'304 介護医療院サービス'!$A$1:$G$277</definedName>
    <definedName name="_xlnm.Print_Titles" localSheetId="0">'304 介護医療院サービス'!$2:$2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12" l="1"/>
  <c r="C71" i="12"/>
  <c r="D70" i="12" s="1"/>
  <c r="C72" i="12"/>
  <c r="D71" i="12" s="1"/>
  <c r="C73" i="12"/>
  <c r="D72" i="12" s="1"/>
  <c r="C74" i="12"/>
  <c r="D73" i="12" s="1"/>
  <c r="C75" i="12"/>
  <c r="D74" i="12" s="1"/>
  <c r="C76" i="12"/>
  <c r="D75" i="12" s="1"/>
  <c r="H252" i="11"/>
  <c r="H253" i="11" s="1"/>
  <c r="H254" i="11" s="1"/>
  <c r="H255" i="11" s="1"/>
  <c r="H256" i="11" s="1"/>
  <c r="H257" i="11" s="1"/>
  <c r="H258" i="11" s="1"/>
  <c r="H259" i="11" s="1"/>
  <c r="H260" i="11" s="1"/>
  <c r="H261" i="11" s="1"/>
  <c r="H262" i="11" s="1"/>
  <c r="H263" i="11" s="1"/>
  <c r="H264" i="11" s="1"/>
  <c r="H265" i="11" s="1"/>
  <c r="H266" i="11" s="1"/>
  <c r="H267" i="11"/>
  <c r="H268" i="11" s="1"/>
  <c r="H269" i="11" s="1"/>
  <c r="H270" i="11" s="1"/>
  <c r="H271" i="11"/>
  <c r="H272" i="11"/>
  <c r="H273" i="11" s="1"/>
  <c r="H274" i="11" s="1"/>
  <c r="H275" i="11" s="1"/>
  <c r="H276" i="11"/>
  <c r="H277" i="11"/>
  <c r="C273" i="11"/>
  <c r="C268" i="11"/>
  <c r="C260" i="11"/>
  <c r="C17" i="12" l="1"/>
  <c r="C13" i="12"/>
  <c r="D12" i="12" s="1"/>
  <c r="H26" i="11"/>
  <c r="H27" i="11" s="1"/>
  <c r="C219" i="11" l="1"/>
  <c r="C228" i="11"/>
  <c r="C242" i="11"/>
  <c r="C3" i="12" l="1"/>
  <c r="C4" i="12"/>
  <c r="D3" i="12" s="1"/>
  <c r="C5" i="12"/>
  <c r="D4" i="12" s="1"/>
  <c r="C6" i="12"/>
  <c r="D5" i="12" s="1"/>
  <c r="C7" i="12"/>
  <c r="D6" i="12" s="1"/>
  <c r="C8" i="12"/>
  <c r="D7" i="12" s="1"/>
  <c r="C9" i="12"/>
  <c r="D8" i="12" s="1"/>
  <c r="C10" i="12"/>
  <c r="D9" i="12" s="1"/>
  <c r="C11" i="12"/>
  <c r="D10" i="12" s="1"/>
  <c r="C12" i="12"/>
  <c r="D11" i="12" s="1"/>
  <c r="C14" i="12"/>
  <c r="D13" i="12" s="1"/>
  <c r="C15" i="12"/>
  <c r="D14" i="12" s="1"/>
  <c r="C16" i="12"/>
  <c r="D15" i="12" s="1"/>
  <c r="D16" i="12"/>
  <c r="C18" i="12"/>
  <c r="D17" i="12" s="1"/>
  <c r="C19" i="12"/>
  <c r="D18" i="12" s="1"/>
  <c r="C20" i="12"/>
  <c r="D19" i="12" s="1"/>
  <c r="C21" i="12"/>
  <c r="D20" i="12" s="1"/>
  <c r="C22" i="12"/>
  <c r="D21" i="12" s="1"/>
  <c r="C23" i="12"/>
  <c r="D22" i="12" s="1"/>
  <c r="C24" i="12"/>
  <c r="D23" i="12" s="1"/>
  <c r="C25" i="12"/>
  <c r="D24" i="12" s="1"/>
  <c r="C26" i="12"/>
  <c r="D25" i="12" s="1"/>
  <c r="C27" i="12"/>
  <c r="D26" i="12" s="1"/>
  <c r="C28" i="12"/>
  <c r="D27" i="12" s="1"/>
  <c r="C29" i="12"/>
  <c r="D28" i="12" s="1"/>
  <c r="C30" i="12"/>
  <c r="D29" i="12" s="1"/>
  <c r="C31" i="12"/>
  <c r="D30" i="12" s="1"/>
  <c r="C32" i="12"/>
  <c r="D31" i="12" s="1"/>
  <c r="C33" i="12"/>
  <c r="D32" i="12" s="1"/>
  <c r="C34" i="12"/>
  <c r="D33" i="12" s="1"/>
  <c r="C35" i="12"/>
  <c r="D34" i="12" s="1"/>
  <c r="C36" i="12"/>
  <c r="D35" i="12" s="1"/>
  <c r="C37" i="12"/>
  <c r="D36" i="12" s="1"/>
  <c r="C38" i="12"/>
  <c r="D37" i="12" s="1"/>
  <c r="C39" i="12"/>
  <c r="D38" i="12" s="1"/>
  <c r="C40" i="12"/>
  <c r="D39" i="12" s="1"/>
  <c r="C41" i="12"/>
  <c r="D40" i="12" s="1"/>
  <c r="C42" i="12"/>
  <c r="D41" i="12" s="1"/>
  <c r="C43" i="12"/>
  <c r="D42" i="12" s="1"/>
  <c r="C44" i="12"/>
  <c r="D43" i="12" s="1"/>
  <c r="C45" i="12"/>
  <c r="D44" i="12" s="1"/>
  <c r="C46" i="12"/>
  <c r="D45" i="12" s="1"/>
  <c r="C47" i="12"/>
  <c r="D46" i="12" s="1"/>
  <c r="C48" i="12"/>
  <c r="D47" i="12" s="1"/>
  <c r="C49" i="12"/>
  <c r="D48" i="12" s="1"/>
  <c r="C50" i="12"/>
  <c r="D49" i="12" s="1"/>
  <c r="C51" i="12"/>
  <c r="D50" i="12" s="1"/>
  <c r="C52" i="12"/>
  <c r="D51" i="12" s="1"/>
  <c r="C53" i="12"/>
  <c r="D52" i="12" s="1"/>
  <c r="C54" i="12"/>
  <c r="D53" i="12" s="1"/>
  <c r="C55" i="12"/>
  <c r="D54" i="12" s="1"/>
  <c r="C56" i="12"/>
  <c r="D55" i="12" s="1"/>
  <c r="C57" i="12"/>
  <c r="D56" i="12" s="1"/>
  <c r="C58" i="12"/>
  <c r="D57" i="12" s="1"/>
  <c r="C59" i="12"/>
  <c r="D58" i="12" s="1"/>
  <c r="C60" i="12"/>
  <c r="D59" i="12" s="1"/>
  <c r="C61" i="12"/>
  <c r="D60" i="12" s="1"/>
  <c r="C62" i="12"/>
  <c r="D61" i="12" s="1"/>
  <c r="C63" i="12"/>
  <c r="D62" i="12" s="1"/>
  <c r="C64" i="12"/>
  <c r="D63" i="12" s="1"/>
  <c r="C65" i="12"/>
  <c r="D64" i="12" s="1"/>
  <c r="C66" i="12"/>
  <c r="D65" i="12" s="1"/>
  <c r="C67" i="12"/>
  <c r="D66" i="12" s="1"/>
  <c r="C68" i="12"/>
  <c r="D67" i="12" s="1"/>
  <c r="C69" i="12"/>
  <c r="D68" i="12" s="1"/>
  <c r="D69" i="12"/>
  <c r="C2" i="12"/>
  <c r="D2" i="12"/>
  <c r="E1" i="12"/>
  <c r="H4" i="11"/>
  <c r="H5" i="11" s="1"/>
  <c r="H6" i="11"/>
  <c r="H7" i="11" s="1"/>
  <c r="H8" i="11" s="1"/>
  <c r="H9" i="11"/>
  <c r="H10" i="11" s="1"/>
  <c r="H11" i="11"/>
  <c r="H12" i="11" s="1"/>
  <c r="H13" i="11" s="1"/>
  <c r="H14" i="11" s="1"/>
  <c r="H15" i="11"/>
  <c r="H16" i="11"/>
  <c r="H17" i="11" s="1"/>
  <c r="H18" i="11" s="1"/>
  <c r="H19" i="11" s="1"/>
  <c r="H20" i="11"/>
  <c r="H21" i="11" s="1"/>
  <c r="H22" i="11"/>
  <c r="H23" i="11" s="1"/>
  <c r="H24" i="11"/>
  <c r="H25" i="11"/>
  <c r="H28" i="11"/>
  <c r="H29" i="11"/>
  <c r="H30" i="11"/>
  <c r="H31" i="11" s="1"/>
  <c r="H32" i="11"/>
  <c r="H33" i="11"/>
  <c r="H34" i="11" s="1"/>
  <c r="H35" i="11" s="1"/>
  <c r="H36" i="11"/>
  <c r="H37" i="11" s="1"/>
  <c r="H38" i="11"/>
  <c r="H39" i="11" s="1"/>
  <c r="H40" i="11" s="1"/>
  <c r="H41" i="11" s="1"/>
  <c r="H42" i="11" s="1"/>
  <c r="H43" i="11" s="1"/>
  <c r="H44" i="11" s="1"/>
  <c r="H45" i="11" s="1"/>
  <c r="H46" i="11"/>
  <c r="H47" i="11" s="1"/>
  <c r="H48" i="11"/>
  <c r="H49" i="11" s="1"/>
  <c r="H50" i="11" s="1"/>
  <c r="H51" i="11"/>
  <c r="H52" i="11" s="1"/>
  <c r="H53" i="11" s="1"/>
  <c r="H54" i="11"/>
  <c r="H55" i="11" s="1"/>
  <c r="H56" i="11" s="1"/>
  <c r="H57" i="11" s="1"/>
  <c r="H58" i="11"/>
  <c r="H59" i="11" s="1"/>
  <c r="H60" i="11" s="1"/>
  <c r="H61" i="11" s="1"/>
  <c r="H62" i="11"/>
  <c r="H63" i="11" s="1"/>
  <c r="H64" i="11" s="1"/>
  <c r="H65" i="11"/>
  <c r="H66" i="11" s="1"/>
  <c r="H67" i="11" s="1"/>
  <c r="H68" i="11" s="1"/>
  <c r="H69" i="11"/>
  <c r="H70" i="11" s="1"/>
  <c r="H71" i="11"/>
  <c r="H72" i="11" s="1"/>
  <c r="H73" i="11"/>
  <c r="H74" i="11" s="1"/>
  <c r="H75" i="11" s="1"/>
  <c r="H76" i="11" s="1"/>
  <c r="H77" i="11"/>
  <c r="H78" i="11" s="1"/>
  <c r="H79" i="11" s="1"/>
  <c r="H80" i="11" s="1"/>
  <c r="H81" i="11"/>
  <c r="H82" i="11" s="1"/>
  <c r="H88" i="11"/>
  <c r="H89" i="11" s="1"/>
  <c r="H90" i="11" s="1"/>
  <c r="H91" i="11" s="1"/>
  <c r="H92" i="11" s="1"/>
  <c r="H93" i="11" s="1"/>
  <c r="H94" i="11"/>
  <c r="H95" i="11" s="1"/>
  <c r="H96" i="11" s="1"/>
  <c r="H97" i="11" s="1"/>
  <c r="H98" i="11" s="1"/>
  <c r="H99" i="11" s="1"/>
  <c r="H100" i="11" s="1"/>
  <c r="H101" i="11" s="1"/>
  <c r="H102" i="11"/>
  <c r="H103" i="11" s="1"/>
  <c r="H104" i="11" s="1"/>
  <c r="H105" i="11" s="1"/>
  <c r="H106" i="11" s="1"/>
  <c r="H107" i="11" s="1"/>
  <c r="H108" i="11" s="1"/>
  <c r="H109" i="11" s="1"/>
  <c r="H110" i="11" s="1"/>
  <c r="H113" i="11"/>
  <c r="H114" i="11" s="1"/>
  <c r="H115" i="11" s="1"/>
  <c r="H116" i="11"/>
  <c r="H117" i="11" s="1"/>
  <c r="H118" i="11" s="1"/>
  <c r="H119" i="11" s="1"/>
  <c r="H120" i="11" s="1"/>
  <c r="H121" i="11" s="1"/>
  <c r="H122" i="11" s="1"/>
  <c r="H123" i="11" s="1"/>
  <c r="H124" i="11" s="1"/>
  <c r="H125" i="11"/>
  <c r="H126" i="11" s="1"/>
  <c r="H127" i="11" s="1"/>
  <c r="H128" i="11"/>
  <c r="H129" i="11" s="1"/>
  <c r="H130" i="11" s="1"/>
  <c r="H131" i="11" s="1"/>
  <c r="H132" i="11" s="1"/>
  <c r="H133" i="11" s="1"/>
  <c r="H134" i="11"/>
  <c r="H135" i="11" s="1"/>
  <c r="H136" i="11" s="1"/>
  <c r="H137" i="11" s="1"/>
  <c r="H138" i="11" s="1"/>
  <c r="H139" i="11"/>
  <c r="H140" i="11"/>
  <c r="H141" i="11"/>
  <c r="H142" i="11"/>
  <c r="H143" i="11" s="1"/>
  <c r="H144" i="11" s="1"/>
  <c r="H145" i="11" s="1"/>
  <c r="H146" i="11"/>
  <c r="H147" i="11" s="1"/>
  <c r="H148" i="11" s="1"/>
  <c r="H149" i="11" s="1"/>
  <c r="H150" i="11" s="1"/>
  <c r="H151" i="11" s="1"/>
  <c r="H152" i="11"/>
  <c r="H153" i="11" s="1"/>
  <c r="H154" i="11" s="1"/>
  <c r="H155" i="11" s="1"/>
  <c r="H156" i="11" s="1"/>
  <c r="H157" i="11"/>
  <c r="H158" i="11" s="1"/>
  <c r="H159" i="11" s="1"/>
  <c r="H160" i="11" s="1"/>
  <c r="H161" i="11" s="1"/>
  <c r="H162" i="11"/>
  <c r="H163" i="11" s="1"/>
  <c r="H164" i="11" s="1"/>
  <c r="H165" i="11" s="1"/>
  <c r="H166" i="11" s="1"/>
  <c r="H167" i="11" s="1"/>
  <c r="H168" i="11" s="1"/>
  <c r="H169" i="11" s="1"/>
  <c r="H170" i="11"/>
  <c r="H171" i="11" s="1"/>
  <c r="H172" i="11" s="1"/>
  <c r="H173" i="11" s="1"/>
  <c r="H174" i="11" s="1"/>
  <c r="H175" i="11"/>
  <c r="H176" i="11" s="1"/>
  <c r="H177" i="11" s="1"/>
  <c r="H178" i="11" s="1"/>
  <c r="H179" i="11" s="1"/>
  <c r="H180" i="11" s="1"/>
  <c r="H181" i="11"/>
  <c r="H182" i="11" s="1"/>
  <c r="H183" i="11" s="1"/>
  <c r="H184" i="11" s="1"/>
  <c r="H185" i="11" s="1"/>
  <c r="H186" i="11"/>
  <c r="H187" i="11" s="1"/>
  <c r="H188" i="11" s="1"/>
  <c r="H189" i="11" s="1"/>
  <c r="H190" i="11" s="1"/>
  <c r="H191" i="11"/>
  <c r="H192" i="11" s="1"/>
  <c r="H193" i="11"/>
  <c r="H194" i="11" s="1"/>
  <c r="H195" i="11" s="1"/>
  <c r="H196" i="11" s="1"/>
  <c r="H197" i="11" s="1"/>
  <c r="H198" i="11"/>
  <c r="H199" i="11" s="1"/>
  <c r="H200" i="11"/>
  <c r="H201" i="11" s="1"/>
  <c r="H202" i="11"/>
  <c r="H203" i="11" s="1"/>
  <c r="H204" i="11" s="1"/>
  <c r="H205" i="11"/>
  <c r="H206" i="11" s="1"/>
  <c r="H207" i="11" s="1"/>
  <c r="H208" i="11"/>
  <c r="H209" i="11"/>
  <c r="H210" i="11" s="1"/>
  <c r="H211" i="11"/>
  <c r="H212" i="11" s="1"/>
  <c r="H213" i="11" s="1"/>
  <c r="H214" i="11" s="1"/>
  <c r="H215" i="11" s="1"/>
  <c r="H216" i="11"/>
  <c r="H217" i="11" s="1"/>
  <c r="H218" i="11" s="1"/>
  <c r="H219" i="11"/>
  <c r="H220" i="11" s="1"/>
  <c r="H221" i="11" s="1"/>
  <c r="H222" i="11" s="1"/>
  <c r="H223" i="11" s="1"/>
  <c r="H224" i="11" s="1"/>
  <c r="H225" i="11"/>
  <c r="H226" i="11" s="1"/>
  <c r="H227" i="11" s="1"/>
  <c r="H228" i="11"/>
  <c r="H229" i="11" s="1"/>
  <c r="H230" i="11" s="1"/>
  <c r="H231" i="11" s="1"/>
  <c r="H232" i="11" s="1"/>
  <c r="H233" i="11" s="1"/>
  <c r="H234" i="11"/>
  <c r="H235" i="11" s="1"/>
  <c r="H236" i="11" s="1"/>
  <c r="H237" i="11" s="1"/>
  <c r="H238" i="11" s="1"/>
  <c r="H239" i="11" s="1"/>
  <c r="H240" i="11" s="1"/>
  <c r="H241" i="11" s="1"/>
  <c r="H242" i="11" s="1"/>
  <c r="H243" i="11" s="1"/>
  <c r="H244" i="11" s="1"/>
  <c r="H245" i="11" s="1"/>
  <c r="H246" i="11" s="1"/>
  <c r="H247" i="11" s="1"/>
  <c r="H248" i="11" s="1"/>
  <c r="H249" i="11"/>
  <c r="H250" i="11"/>
  <c r="H251" i="11"/>
  <c r="H3" i="11"/>
  <c r="I2" i="11"/>
  <c r="I3" i="11" s="1"/>
  <c r="H87" i="11" l="1"/>
  <c r="H83" i="11"/>
  <c r="H84" i="11" s="1"/>
  <c r="H85" i="11" s="1"/>
  <c r="H86" i="11" s="1"/>
  <c r="H112" i="11"/>
  <c r="H111" i="11"/>
  <c r="C187" i="1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<sst xmlns="http://schemas.openxmlformats.org/spreadsheetml/2006/main" count="1100" uniqueCount="417">
  <si>
    <t>304 介護医療院サービス</t>
  </si>
  <si>
    <t>試行的退所サービス費</t>
  </si>
  <si>
    <t>□</t>
  </si>
  <si>
    <t>夜勤減算</t>
  </si>
  <si>
    <t>退所時指導加算</t>
  </si>
  <si>
    <t>満たさない</t>
  </si>
  <si>
    <t>ユニットケア減算</t>
  </si>
  <si>
    <t>退所後訪問指導加算</t>
  </si>
  <si>
    <t>未配置</t>
  </si>
  <si>
    <t>実施</t>
  </si>
  <si>
    <t>該当</t>
  </si>
  <si>
    <t>あり</t>
  </si>
  <si>
    <t>（緊急時治療管理）</t>
  </si>
  <si>
    <t>満たす</t>
  </si>
  <si>
    <t>初期加算</t>
  </si>
  <si>
    <t>外泊時費用</t>
  </si>
  <si>
    <t>６日以下</t>
  </si>
  <si>
    <t>6日以内</t>
  </si>
  <si>
    <t>他科受診時費用</t>
  </si>
  <si>
    <t>なし</t>
  </si>
  <si>
    <t>退所前訪問指導加算</t>
  </si>
  <si>
    <t>診療録等</t>
  </si>
  <si>
    <t>栄養マネジメント強化加算</t>
  </si>
  <si>
    <t>配置</t>
  </si>
  <si>
    <t>３日以内</t>
  </si>
  <si>
    <t>緊急時施設診療費</t>
  </si>
  <si>
    <t>１回以下</t>
  </si>
  <si>
    <t>緊急時施設診療費（特定治療）</t>
  </si>
  <si>
    <t>サービス提供体制強化加算（Ⅰ）</t>
  </si>
  <si>
    <t>サービス提供体制強化加算（Ⅱ）</t>
  </si>
  <si>
    <t>サービス提供体制強化加算（Ⅲ）</t>
  </si>
  <si>
    <t>定員超過減算</t>
    <rPh sb="0" eb="4">
      <t>テイインチョウカ</t>
    </rPh>
    <rPh sb="4" eb="6">
      <t>ゲンザン</t>
    </rPh>
    <phoneticPr fontId="22"/>
  </si>
  <si>
    <t>人員基準減算</t>
    <rPh sb="0" eb="4">
      <t>ジンインキジュン</t>
    </rPh>
    <rPh sb="4" eb="6">
      <t>ゲンザン</t>
    </rPh>
    <phoneticPr fontId="22"/>
  </si>
  <si>
    <t>□</t>
    <phoneticPr fontId="22"/>
  </si>
  <si>
    <t>該当</t>
    <phoneticPr fontId="22"/>
  </si>
  <si>
    <t>高齢者虐待防止措置未実施減算</t>
    <rPh sb="0" eb="3">
      <t>コウレイシャ</t>
    </rPh>
    <rPh sb="3" eb="9">
      <t>ギャクタイボウシソチ</t>
    </rPh>
    <rPh sb="9" eb="12">
      <t>ミジッシ</t>
    </rPh>
    <rPh sb="12" eb="14">
      <t>ゲンサン</t>
    </rPh>
    <phoneticPr fontId="24"/>
  </si>
  <si>
    <t>□</t>
    <phoneticPr fontId="24"/>
  </si>
  <si>
    <t>未実施</t>
    <rPh sb="0" eb="3">
      <t>ミジッシ</t>
    </rPh>
    <phoneticPr fontId="24"/>
  </si>
  <si>
    <t>未整備</t>
    <rPh sb="0" eb="3">
      <t>ミセイビ</t>
    </rPh>
    <phoneticPr fontId="24"/>
  </si>
  <si>
    <t>未配置</t>
    <rPh sb="0" eb="3">
      <t>ミハイチ</t>
    </rPh>
    <phoneticPr fontId="24"/>
  </si>
  <si>
    <t>業務継続計画未策定減算</t>
    <rPh sb="0" eb="2">
      <t>ギョウム</t>
    </rPh>
    <rPh sb="2" eb="4">
      <t>ケイゾク</t>
    </rPh>
    <rPh sb="4" eb="6">
      <t>ケイカク</t>
    </rPh>
    <rPh sb="6" eb="11">
      <t>ミサクテイゲンサン</t>
    </rPh>
    <phoneticPr fontId="24"/>
  </si>
  <si>
    <t>退所時栄養情報連携加算</t>
    <rPh sb="0" eb="2">
      <t>タイショ</t>
    </rPh>
    <rPh sb="2" eb="3">
      <t>ジ</t>
    </rPh>
    <rPh sb="3" eb="5">
      <t>エイヨウ</t>
    </rPh>
    <rPh sb="5" eb="7">
      <t>ジョウホウ</t>
    </rPh>
    <rPh sb="7" eb="11">
      <t>レンケイカサン</t>
    </rPh>
    <phoneticPr fontId="22"/>
  </si>
  <si>
    <t>該当</t>
    <rPh sb="0" eb="2">
      <t>ガイトウ</t>
    </rPh>
    <phoneticPr fontId="22"/>
  </si>
  <si>
    <t>実施</t>
    <phoneticPr fontId="22"/>
  </si>
  <si>
    <t>協力医療機関連携加算</t>
    <rPh sb="0" eb="2">
      <t>キョウリョク</t>
    </rPh>
    <rPh sb="2" eb="4">
      <t>イリョウ</t>
    </rPh>
    <rPh sb="4" eb="6">
      <t>キカン</t>
    </rPh>
    <rPh sb="6" eb="8">
      <t>レンケイ</t>
    </rPh>
    <rPh sb="8" eb="10">
      <t>カサン</t>
    </rPh>
    <phoneticPr fontId="24"/>
  </si>
  <si>
    <t>該当</t>
    <rPh sb="0" eb="2">
      <t>ガイトウ</t>
    </rPh>
    <phoneticPr fontId="24"/>
  </si>
  <si>
    <t>身体拘束廃止未実施減算</t>
    <rPh sb="0" eb="2">
      <t>シンタイ</t>
    </rPh>
    <rPh sb="2" eb="4">
      <t>コウソク</t>
    </rPh>
    <rPh sb="4" eb="6">
      <t>ハイシ</t>
    </rPh>
    <rPh sb="6" eb="9">
      <t>ミジッシ</t>
    </rPh>
    <rPh sb="9" eb="11">
      <t>ゲンサン</t>
    </rPh>
    <phoneticPr fontId="22"/>
  </si>
  <si>
    <t>未整備</t>
    <rPh sb="0" eb="3">
      <t>ミセイビ</t>
    </rPh>
    <phoneticPr fontId="25"/>
  </si>
  <si>
    <t>未実施</t>
    <rPh sb="0" eb="3">
      <t>ミジッシ</t>
    </rPh>
    <phoneticPr fontId="25"/>
  </si>
  <si>
    <t>安全管理体制未実施減算</t>
    <rPh sb="0" eb="2">
      <t>アンゼン</t>
    </rPh>
    <rPh sb="2" eb="4">
      <t>カンリ</t>
    </rPh>
    <rPh sb="4" eb="6">
      <t>タイセイ</t>
    </rPh>
    <rPh sb="6" eb="9">
      <t>ミジッシ</t>
    </rPh>
    <rPh sb="9" eb="11">
      <t>ゲンサン</t>
    </rPh>
    <phoneticPr fontId="22"/>
  </si>
  <si>
    <t>いずれか該当</t>
    <rPh sb="4" eb="6">
      <t>ガイトウ</t>
    </rPh>
    <phoneticPr fontId="22"/>
  </si>
  <si>
    <t>未策定</t>
    <rPh sb="0" eb="1">
      <t>ミ</t>
    </rPh>
    <rPh sb="1" eb="3">
      <t>サクテイ</t>
    </rPh>
    <phoneticPr fontId="1"/>
  </si>
  <si>
    <t>未実施</t>
    <rPh sb="0" eb="3">
      <t>ミジッシ</t>
    </rPh>
    <phoneticPr fontId="1"/>
  </si>
  <si>
    <t>療養環境減算（Ⅰ）</t>
    <phoneticPr fontId="22"/>
  </si>
  <si>
    <t>療養環境減算（Ⅱ）</t>
    <phoneticPr fontId="22"/>
  </si>
  <si>
    <t>夜間勤務等看護（Ⅰ）</t>
    <phoneticPr fontId="22"/>
  </si>
  <si>
    <t>夜間勤務等看護（Ⅱ）</t>
    <phoneticPr fontId="22"/>
  </si>
  <si>
    <t>夜間勤務等看護（Ⅲ）</t>
    <phoneticPr fontId="22"/>
  </si>
  <si>
    <t>夜間勤務等看護（Ⅳ）</t>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</si>
  <si>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</si>
  <si>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実施</t>
    <rPh sb="0" eb="2">
      <t>ジッシ</t>
    </rPh>
    <phoneticPr fontId="22"/>
  </si>
  <si>
    <t>再入所時栄養連携加算</t>
    <rPh sb="0" eb="3">
      <t>サイニュウショ</t>
    </rPh>
    <rPh sb="3" eb="4">
      <t>ジ</t>
    </rPh>
    <rPh sb="4" eb="6">
      <t>エイヨウ</t>
    </rPh>
    <rPh sb="6" eb="8">
      <t>レンケイ</t>
    </rPh>
    <rPh sb="8" eb="10">
      <t>カサン</t>
    </rPh>
    <phoneticPr fontId="22"/>
  </si>
  <si>
    <t>退所時情報提供加算（Ⅰ）</t>
    <rPh sb="0" eb="3">
      <t>タイショジ</t>
    </rPh>
    <rPh sb="3" eb="5">
      <t>ジョウホウ</t>
    </rPh>
    <rPh sb="5" eb="7">
      <t>テイキョウ</t>
    </rPh>
    <rPh sb="7" eb="9">
      <t>カサン</t>
    </rPh>
    <phoneticPr fontId="22"/>
  </si>
  <si>
    <t>満たす</t>
    <rPh sb="0" eb="1">
      <t>ミ</t>
    </rPh>
    <phoneticPr fontId="22"/>
  </si>
  <si>
    <t>診療状況を示す文書(別紙様式２及び別紙様式13)</t>
    <rPh sb="0" eb="2">
      <t>シンリョウ</t>
    </rPh>
    <rPh sb="2" eb="4">
      <t>ジョウキョウ</t>
    </rPh>
    <rPh sb="5" eb="6">
      <t>シメ</t>
    </rPh>
    <rPh sb="7" eb="9">
      <t>ブンショ</t>
    </rPh>
    <rPh sb="10" eb="12">
      <t>ベッシ</t>
    </rPh>
    <rPh sb="12" eb="14">
      <t>ヨウシキ</t>
    </rPh>
    <rPh sb="15" eb="16">
      <t>オヨ</t>
    </rPh>
    <rPh sb="17" eb="19">
      <t>ベッシ</t>
    </rPh>
    <rPh sb="19" eb="21">
      <t>ヨウシキ</t>
    </rPh>
    <phoneticPr fontId="22"/>
  </si>
  <si>
    <t>退所時情報提供加算(Ⅱ)</t>
    <rPh sb="0" eb="2">
      <t>タイショ</t>
    </rPh>
    <rPh sb="2" eb="3">
      <t>ジ</t>
    </rPh>
    <rPh sb="3" eb="5">
      <t>ジョウホウ</t>
    </rPh>
    <rPh sb="5" eb="7">
      <t>テイキョウ</t>
    </rPh>
    <rPh sb="7" eb="9">
      <t>カサン</t>
    </rPh>
    <phoneticPr fontId="22"/>
  </si>
  <si>
    <t>診療状況を示す文書(別紙様式13)</t>
    <rPh sb="0" eb="2">
      <t>シンリョウ</t>
    </rPh>
    <rPh sb="2" eb="4">
      <t>ジョウキョウ</t>
    </rPh>
    <rPh sb="5" eb="6">
      <t>シメ</t>
    </rPh>
    <rPh sb="7" eb="9">
      <t>ブンショ</t>
    </rPh>
    <rPh sb="10" eb="12">
      <t>ベッシ</t>
    </rPh>
    <rPh sb="12" eb="14">
      <t>ヨウシキ</t>
    </rPh>
    <phoneticPr fontId="22"/>
  </si>
  <si>
    <t>退所前連携加算</t>
    <rPh sb="0" eb="2">
      <t>タイショ</t>
    </rPh>
    <rPh sb="2" eb="3">
      <t>マエ</t>
    </rPh>
    <rPh sb="3" eb="5">
      <t>レンケイ</t>
    </rPh>
    <rPh sb="5" eb="7">
      <t>カサン</t>
    </rPh>
    <phoneticPr fontId="22"/>
  </si>
  <si>
    <t>相談記録</t>
    <rPh sb="0" eb="2">
      <t>ソウダン</t>
    </rPh>
    <rPh sb="2" eb="4">
      <t>キロク</t>
    </rPh>
    <phoneticPr fontId="22"/>
  </si>
  <si>
    <t>訪問看護指示加算</t>
    <rPh sb="0" eb="2">
      <t>ホウモン</t>
    </rPh>
    <rPh sb="2" eb="4">
      <t>カンゴ</t>
    </rPh>
    <rPh sb="4" eb="6">
      <t>シジ</t>
    </rPh>
    <rPh sb="6" eb="8">
      <t>カサン</t>
    </rPh>
    <phoneticPr fontId="22"/>
  </si>
  <si>
    <t>交付</t>
    <rPh sb="0" eb="2">
      <t>コウフ</t>
    </rPh>
    <phoneticPr fontId="22"/>
  </si>
  <si>
    <t>訪問看護指示書</t>
    <rPh sb="0" eb="2">
      <t>ホウモン</t>
    </rPh>
    <rPh sb="2" eb="4">
      <t>カンゴ</t>
    </rPh>
    <rPh sb="4" eb="7">
      <t>シジショ</t>
    </rPh>
    <phoneticPr fontId="22"/>
  </si>
  <si>
    <t>あり</t>
    <phoneticPr fontId="22"/>
  </si>
  <si>
    <t>診療録等</t>
    <rPh sb="0" eb="3">
      <t>シンリョウロク</t>
    </rPh>
    <rPh sb="3" eb="4">
      <t>トウ</t>
    </rPh>
    <phoneticPr fontId="22"/>
  </si>
  <si>
    <t>経口移行加算</t>
    <rPh sb="0" eb="2">
      <t>ケイコウ</t>
    </rPh>
    <rPh sb="2" eb="4">
      <t>イコウ</t>
    </rPh>
    <rPh sb="4" eb="6">
      <t>カサン</t>
    </rPh>
    <phoneticPr fontId="22"/>
  </si>
  <si>
    <t>経口移行計画（参考様式）</t>
    <rPh sb="0" eb="2">
      <t>ケイコウ</t>
    </rPh>
    <rPh sb="2" eb="4">
      <t>イコウ</t>
    </rPh>
    <rPh sb="4" eb="6">
      <t>ケイカク</t>
    </rPh>
    <rPh sb="7" eb="9">
      <t>サンコウ</t>
    </rPh>
    <rPh sb="9" eb="11">
      <t>ヨウシキ</t>
    </rPh>
    <phoneticPr fontId="22"/>
  </si>
  <si>
    <t>経口維持加算（Ⅰ）</t>
    <rPh sb="0" eb="2">
      <t>ケイコウ</t>
    </rPh>
    <rPh sb="2" eb="4">
      <t>イジ</t>
    </rPh>
    <rPh sb="4" eb="6">
      <t>カサン</t>
    </rPh>
    <phoneticPr fontId="22"/>
  </si>
  <si>
    <t>経口維持計画（参考様式）</t>
    <rPh sb="0" eb="2">
      <t>ケイコウ</t>
    </rPh>
    <rPh sb="2" eb="4">
      <t>イジ</t>
    </rPh>
    <rPh sb="4" eb="6">
      <t>ケイカク</t>
    </rPh>
    <rPh sb="7" eb="9">
      <t>サンコウ</t>
    </rPh>
    <rPh sb="9" eb="11">
      <t>ヨウシキ</t>
    </rPh>
    <phoneticPr fontId="22"/>
  </si>
  <si>
    <t>経口維持加算（Ⅱ）</t>
    <rPh sb="0" eb="2">
      <t>ケイコウ</t>
    </rPh>
    <rPh sb="2" eb="4">
      <t>イジ</t>
    </rPh>
    <rPh sb="4" eb="6">
      <t>カサン</t>
    </rPh>
    <phoneticPr fontId="22"/>
  </si>
  <si>
    <t>口腔衛生管理加算（Ⅰ）</t>
    <rPh sb="0" eb="2">
      <t>コウクウ</t>
    </rPh>
    <rPh sb="2" eb="4">
      <t>エイセイ</t>
    </rPh>
    <rPh sb="4" eb="6">
      <t>カンリ</t>
    </rPh>
    <rPh sb="6" eb="8">
      <t>カサン</t>
    </rPh>
    <phoneticPr fontId="22"/>
  </si>
  <si>
    <t>実施記録</t>
    <rPh sb="0" eb="2">
      <t>ジッシ</t>
    </rPh>
    <rPh sb="2" eb="4">
      <t>キロク</t>
    </rPh>
    <phoneticPr fontId="22"/>
  </si>
  <si>
    <t>口腔衛生管理加算（Ⅱ）</t>
    <rPh sb="0" eb="2">
      <t>コウクウ</t>
    </rPh>
    <rPh sb="2" eb="4">
      <t>エイセイ</t>
    </rPh>
    <rPh sb="4" eb="6">
      <t>カンリ</t>
    </rPh>
    <rPh sb="6" eb="8">
      <t>カサン</t>
    </rPh>
    <phoneticPr fontId="22"/>
  </si>
  <si>
    <t>療養食加算</t>
    <rPh sb="0" eb="3">
      <t>リョウヨウショク</t>
    </rPh>
    <rPh sb="3" eb="5">
      <t>カサン</t>
    </rPh>
    <phoneticPr fontId="22"/>
  </si>
  <si>
    <t>療養食献立表</t>
    <rPh sb="0" eb="3">
      <t>リョウヨウショク</t>
    </rPh>
    <rPh sb="3" eb="6">
      <t>コンダテヒョウ</t>
    </rPh>
    <phoneticPr fontId="22"/>
  </si>
  <si>
    <t>在宅復帰支援機能加算</t>
    <rPh sb="0" eb="2">
      <t>ザイタク</t>
    </rPh>
    <rPh sb="2" eb="4">
      <t>フッキ</t>
    </rPh>
    <rPh sb="4" eb="6">
      <t>シエン</t>
    </rPh>
    <rPh sb="6" eb="8">
      <t>キノウ</t>
    </rPh>
    <rPh sb="8" eb="10">
      <t>カサン</t>
    </rPh>
    <phoneticPr fontId="22"/>
  </si>
  <si>
    <t>介護状況を示す文書</t>
    <rPh sb="0" eb="2">
      <t>カイゴ</t>
    </rPh>
    <rPh sb="2" eb="4">
      <t>ジョウキョウ</t>
    </rPh>
    <rPh sb="5" eb="6">
      <t>シメ</t>
    </rPh>
    <rPh sb="7" eb="9">
      <t>ブンショ</t>
    </rPh>
    <phoneticPr fontId="22"/>
  </si>
  <si>
    <t>認知症専門ケア加算（Ⅰ）</t>
    <rPh sb="0" eb="3">
      <t>ニンチショウ</t>
    </rPh>
    <rPh sb="3" eb="5">
      <t>センモン</t>
    </rPh>
    <rPh sb="7" eb="9">
      <t>カサン</t>
    </rPh>
    <phoneticPr fontId="22"/>
  </si>
  <si>
    <t>認知症専門ケア加算（Ⅱ）</t>
    <rPh sb="0" eb="3">
      <t>ニンチショウ</t>
    </rPh>
    <rPh sb="3" eb="5">
      <t>センモン</t>
    </rPh>
    <rPh sb="7" eb="9">
      <t>カサン</t>
    </rPh>
    <phoneticPr fontId="22"/>
  </si>
  <si>
    <t>認知症チームケア推進加算（Ⅰ）</t>
    <rPh sb="0" eb="3">
      <t>ニンチショウ</t>
    </rPh>
    <rPh sb="8" eb="12">
      <t>スイシンカサン</t>
    </rPh>
    <phoneticPr fontId="22"/>
  </si>
  <si>
    <t>「認知症チームケア推進加算・ワークシート」等</t>
    <phoneticPr fontId="22"/>
  </si>
  <si>
    <t>「認知症チームケア推進加算・ワークシート」、介護記録等</t>
    <rPh sb="22" eb="26">
      <t>カイゴキロク</t>
    </rPh>
    <phoneticPr fontId="24"/>
  </si>
  <si>
    <t>認知症チームケア推進加算（Ⅱ）</t>
    <rPh sb="0" eb="3">
      <t>ニンチショウ</t>
    </rPh>
    <rPh sb="8" eb="12">
      <t>スイシンカサン</t>
    </rPh>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</si>
  <si>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</si>
  <si>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重度認知症疾患療養体制加算（Ⅰ）</t>
    <rPh sb="0" eb="2">
      <t>ジュウド</t>
    </rPh>
    <rPh sb="2" eb="5">
      <t>ニンチショウ</t>
    </rPh>
    <rPh sb="5" eb="7">
      <t>シッカン</t>
    </rPh>
    <rPh sb="7" eb="9">
      <t>リョウヨウ</t>
    </rPh>
    <rPh sb="9" eb="11">
      <t>タイセイ</t>
    </rPh>
    <rPh sb="11" eb="13">
      <t>カサン</t>
    </rPh>
    <phoneticPr fontId="22"/>
  </si>
  <si>
    <t>重度認知症疾患療養体制加算（Ⅱ）</t>
    <rPh sb="0" eb="2">
      <t>ジュウド</t>
    </rPh>
    <rPh sb="2" eb="5">
      <t>ニンチショウ</t>
    </rPh>
    <rPh sb="5" eb="7">
      <t>シッカン</t>
    </rPh>
    <rPh sb="7" eb="9">
      <t>リョウヨウ</t>
    </rPh>
    <rPh sb="9" eb="11">
      <t>タイセイ</t>
    </rPh>
    <rPh sb="11" eb="13">
      <t>カサン</t>
    </rPh>
    <phoneticPr fontId="22"/>
  </si>
  <si>
    <t>排せつ支援加算（Ⅰ）</t>
    <rPh sb="0" eb="1">
      <t>ハイ</t>
    </rPh>
    <rPh sb="3" eb="5">
      <t>シエン</t>
    </rPh>
    <rPh sb="5" eb="7">
      <t>カサン</t>
    </rPh>
    <phoneticPr fontId="22"/>
  </si>
  <si>
    <t>排せつ支援加算（Ⅱ）</t>
    <rPh sb="0" eb="1">
      <t>ハイ</t>
    </rPh>
    <rPh sb="3" eb="5">
      <t>シエン</t>
    </rPh>
    <rPh sb="5" eb="7">
      <t>カサン</t>
    </rPh>
    <phoneticPr fontId="22"/>
  </si>
  <si>
    <t>排せつ支援加算（Ⅲ）</t>
    <rPh sb="0" eb="1">
      <t>ハイ</t>
    </rPh>
    <rPh sb="3" eb="5">
      <t>シエン</t>
    </rPh>
    <rPh sb="5" eb="7">
      <t>カサン</t>
    </rPh>
    <phoneticPr fontId="22"/>
  </si>
  <si>
    <t>自立支援促進加算</t>
    <phoneticPr fontId="22"/>
  </si>
  <si>
    <t>科学的介護推進体制加算（Ⅰ）</t>
    <phoneticPr fontId="22"/>
  </si>
  <si>
    <t>科学的介護推進体制加算（Ⅱ）</t>
    <phoneticPr fontId="22"/>
  </si>
  <si>
    <t>安全対策体制加算</t>
    <rPh sb="0" eb="2">
      <t>アンゼン</t>
    </rPh>
    <rPh sb="2" eb="4">
      <t>タイサク</t>
    </rPh>
    <rPh sb="4" eb="6">
      <t>タイセイ</t>
    </rPh>
    <rPh sb="6" eb="8">
      <t>カサン</t>
    </rPh>
    <phoneticPr fontId="22"/>
  </si>
  <si>
    <t>高齢者施設等感染対策向上加算（Ⅰ）</t>
    <rPh sb="0" eb="3">
      <t>コウレイシャ</t>
    </rPh>
    <rPh sb="3" eb="5">
      <t>シセツ</t>
    </rPh>
    <rPh sb="5" eb="6">
      <t>トウ</t>
    </rPh>
    <rPh sb="6" eb="10">
      <t>カンセンタイサク</t>
    </rPh>
    <rPh sb="10" eb="12">
      <t>コウジョウ</t>
    </rPh>
    <rPh sb="12" eb="14">
      <t>カサン</t>
    </rPh>
    <phoneticPr fontId="24"/>
  </si>
  <si>
    <t>高齢者施設等感染対策向上加算（Ⅱ）</t>
    <rPh sb="0" eb="3">
      <t>コウレイシャ</t>
    </rPh>
    <rPh sb="3" eb="5">
      <t>シセツ</t>
    </rPh>
    <rPh sb="5" eb="6">
      <t>トウ</t>
    </rPh>
    <rPh sb="6" eb="10">
      <t>カンセンタイサク</t>
    </rPh>
    <rPh sb="10" eb="12">
      <t>コウジョウ</t>
    </rPh>
    <rPh sb="12" eb="14">
      <t>カサン</t>
    </rPh>
    <phoneticPr fontId="24"/>
  </si>
  <si>
    <t>新興感染症等施設療養費</t>
    <rPh sb="0" eb="2">
      <t>シンコウ</t>
    </rPh>
    <rPh sb="2" eb="6">
      <t>カンセンショウトウ</t>
    </rPh>
    <rPh sb="6" eb="11">
      <t>シセツリョウヨウヒ</t>
    </rPh>
    <phoneticPr fontId="24"/>
  </si>
  <si>
    <t xml:space="preserve">生産性向上推進体制加算（Ⅰ）
</t>
    <rPh sb="0" eb="3">
      <t>セイサンセイ</t>
    </rPh>
    <rPh sb="3" eb="5">
      <t>コウジョウ</t>
    </rPh>
    <rPh sb="5" eb="7">
      <t>スイシン</t>
    </rPh>
    <rPh sb="7" eb="9">
      <t>タイセイ</t>
    </rPh>
    <rPh sb="9" eb="11">
      <t>カサン</t>
    </rPh>
    <phoneticPr fontId="24"/>
  </si>
  <si>
    <t>（別紙１）生産性向上推進体制加算に関する取組の実績報告書（毎年度報告）</t>
    <rPh sb="1" eb="3">
      <t>ベッシ</t>
    </rPh>
    <rPh sb="29" eb="32">
      <t>マイネンド</t>
    </rPh>
    <rPh sb="32" eb="34">
      <t>ホウコク</t>
    </rPh>
    <phoneticPr fontId="24"/>
  </si>
  <si>
    <t xml:space="preserve">生産性向上推進体制加算（Ⅱ）
</t>
    <rPh sb="0" eb="3">
      <t>セイサンセイ</t>
    </rPh>
    <rPh sb="3" eb="5">
      <t>コウジョウ</t>
    </rPh>
    <rPh sb="5" eb="7">
      <t>スイシン</t>
    </rPh>
    <rPh sb="7" eb="9">
      <t>タイセイ</t>
    </rPh>
    <rPh sb="9" eb="11">
      <t>カサン</t>
    </rPh>
    <phoneticPr fontId="24"/>
  </si>
  <si>
    <t>あり</t>
    <phoneticPr fontId="24"/>
  </si>
  <si>
    <t>介護職員処遇改善計画書</t>
    <rPh sb="0" eb="2">
      <t>カイゴ</t>
    </rPh>
    <rPh sb="2" eb="4">
      <t>ショクイン</t>
    </rPh>
    <rPh sb="4" eb="6">
      <t>ショグウ</t>
    </rPh>
    <rPh sb="6" eb="8">
      <t>カイゼン</t>
    </rPh>
    <rPh sb="8" eb="11">
      <t>ケイカクショ</t>
    </rPh>
    <phoneticPr fontId="24"/>
  </si>
  <si>
    <t>実績報告書</t>
    <rPh sb="0" eb="2">
      <t>ジッセキ</t>
    </rPh>
    <rPh sb="2" eb="5">
      <t>ホウコクショ</t>
    </rPh>
    <phoneticPr fontId="24"/>
  </si>
  <si>
    <t>なし</t>
    <phoneticPr fontId="24"/>
  </si>
  <si>
    <t>適正に納付</t>
    <rPh sb="0" eb="2">
      <t>テキセイ</t>
    </rPh>
    <rPh sb="3" eb="5">
      <t>ノウフ</t>
    </rPh>
    <phoneticPr fontId="24"/>
  </si>
  <si>
    <t>研修計画書</t>
    <rPh sb="0" eb="2">
      <t>ケンシュウ</t>
    </rPh>
    <rPh sb="2" eb="4">
      <t>ケイカク</t>
    </rPh>
    <rPh sb="4" eb="5">
      <t>ショ</t>
    </rPh>
    <phoneticPr fontId="24"/>
  </si>
  <si>
    <t>算定あり</t>
    <rPh sb="0" eb="2">
      <t>サンテイ</t>
    </rPh>
    <phoneticPr fontId="24"/>
  </si>
  <si>
    <t>未配置</t>
    <phoneticPr fontId="24"/>
  </si>
  <si>
    <t>未実施</t>
    <phoneticPr fontId="24"/>
  </si>
  <si>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</si>
  <si>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</si>
  <si>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</si>
  <si>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</si>
  <si>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</si>
  <si>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</si>
  <si>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</si>
  <si>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</si>
  <si>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</si>
  <si>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</si>
  <si>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</si>
  <si>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</si>
  <si>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</si>
  <si>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点検項目</t>
    <rPh sb="0" eb="2">
      <t>テンケン</t>
    </rPh>
    <rPh sb="2" eb="4">
      <t>コウモク</t>
    </rPh>
    <phoneticPr fontId="22"/>
  </si>
  <si>
    <t>点検事項</t>
    <rPh sb="0" eb="2">
      <t>テンケン</t>
    </rPh>
    <rPh sb="2" eb="4">
      <t>ジコウ</t>
    </rPh>
    <phoneticPr fontId="22"/>
  </si>
  <si>
    <t>栄養管理に係る減算</t>
    <rPh sb="5" eb="6">
      <t>カカ</t>
    </rPh>
    <phoneticPr fontId="22"/>
  </si>
  <si>
    <t>.</t>
    <phoneticPr fontId="22"/>
  </si>
  <si>
    <t>療養環境減算（Ⅰ）</t>
  </si>
  <si>
    <t>療養環境減算（Ⅱ）</t>
  </si>
  <si>
    <t>夜間勤務等看護（Ⅰ）</t>
  </si>
  <si>
    <t>夜間勤務等看護（Ⅱ）</t>
  </si>
  <si>
    <t>夜間勤務等看護（Ⅲ）</t>
  </si>
  <si>
    <t>夜間勤務等看護（Ⅳ）</t>
  </si>
  <si>
    <t>自立支援促進加算</t>
  </si>
  <si>
    <t>科学的介護推進体制加算（Ⅰ）</t>
  </si>
  <si>
    <t>科学的介護推進体制加算（Ⅱ）</t>
  </si>
  <si>
    <t>調査対象</t>
    <rPh sb="0" eb="2">
      <t>チョウサ</t>
    </rPh>
    <rPh sb="2" eb="4">
      <t>タイショウ</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</si>
  <si>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</si>
  <si>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</si>
  <si>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</si>
  <si>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</si>
  <si>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</si>
  <si>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</si>
  <si>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</si>
  <si>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</si>
  <si>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</si>
  <si>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</si>
  <si>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 xml:space="preserve">算定根拠等の関係書類の整備の有無
</t>
  </si>
  <si>
    <t xml:space="preserve">３日を限度に算定
</t>
  </si>
  <si>
    <t xml:space="preserve">同一の利用者について月に１回まで算定
</t>
  </si>
  <si>
    <t xml:space="preserve">看護職員が常勤換算法で４：１以上
ただし、入所者等の数を４で除した数（１未満の場合は１とし、端数切り上げ）から入所者等の数を６で除した数（端数切り上げ）を減じた数の範囲内で介護職員とすることも可
</t>
  </si>
  <si>
    <t xml:space="preserve">専任の精神保健福祉士又はこれに準ずる者及び理学療法士、作業療法士又は言語聴覚士がそれぞれ１名以上配置されており、各職種が共同してサービス提供
</t>
  </si>
  <si>
    <t xml:space="preserve">入所者等が全て認知症の者であり、届出の前３月において日常生活に支障を来すおそれがある等から介護を必要とする認知症の者（日常生活自立度ランクⅢ以上）の割合が５割以上
</t>
  </si>
  <si>
    <t xml:space="preserve">近隣の精神科病院と連携し、当該精神科病院が必要に応じ入所者等を入院させる体制及び当該精神科病院に勤務する医師の入所者等に対する診察を週４回以上実施する体制を確保
</t>
  </si>
  <si>
    <t xml:space="preserve">届出の前３月間において身体拘束廃止未実施減算を算定していない
</t>
  </si>
  <si>
    <t xml:space="preserve">看護職員が常勤換算法で４：１以上
</t>
  </si>
  <si>
    <t xml:space="preserve">専任の精神保健福祉士又はこれに準ずる者及び作業療法士がそれぞれ１名以上配置されており、各職種が共同してサービス提供
</t>
  </si>
  <si>
    <t xml:space="preserve">60㎡以上の床面積を有し、専用の器械及び器具を備えた生活機能回復訓練室を有している
</t>
  </si>
  <si>
    <t xml:space="preserve">次の（１）又は（２）に該当
</t>
  </si>
  <si>
    <t xml:space="preserve">（１） 介護職員の総数のうち介護福祉士の割合が１００分の８０以上
</t>
  </si>
  <si>
    <t xml:space="preserve">（２）介護職員総数のうち、勤続年数が１０以上の介護福祉士の割合が１００分の３５以上
</t>
  </si>
  <si>
    <t xml:space="preserve">提供するサービスの質の向上に資する取組を実施
</t>
  </si>
  <si>
    <t xml:space="preserve">定員、人員基準に適合
</t>
  </si>
  <si>
    <t xml:space="preserve">サービス提供体制強化加算（Ⅱ）及び（Ⅲ）を算定していない
</t>
  </si>
  <si>
    <t xml:space="preserve">介護職員の総数のうち介護福祉士の割合が１００分の６０以上
</t>
  </si>
  <si>
    <t xml:space="preserve">サービス提供体制強化加算（Ⅰ）及び（Ⅲ）を算定していない
</t>
  </si>
  <si>
    <t xml:space="preserve">次の（１）、（２）、（３）のいずれかに該当
</t>
  </si>
  <si>
    <t xml:space="preserve">（１）介護職員の総数のうち介護福祉士の割合が１００分の５０以上
</t>
  </si>
  <si>
    <t xml:space="preserve">（２）看護・介護職員の総数のうち常勤職員の割合が１００分の７５以上
</t>
  </si>
  <si>
    <t xml:space="preserve">（３）直接提供する職員の総数のうち勤続年数７年以上の職員の割合が１００分の３０以上
</t>
  </si>
  <si>
    <t xml:space="preserve">サービス提供体制強化加算（Ⅰ）及び（Ⅱ）を算定していない
</t>
  </si>
  <si>
    <t xml:space="preserve">①必要数の看護職員および介護職員を配置
②必要数の介護支援専門員を配置
→正看の比率（※）が20％未満
（※看護師の員数の看護職員の必要数に対する割合）　　
</t>
  </si>
  <si>
    <t xml:space="preserve">介護医療院基準に定める員数の医師、薬剤師、看護職員、介護職員、介護支援専門員を置いていない
</t>
  </si>
  <si>
    <t xml:space="preserve">看護職員の数が１以上
</t>
  </si>
  <si>
    <t xml:space="preserve">日中常時１名以上の介護又は看護職員の配置
</t>
  </si>
  <si>
    <t xml:space="preserve">ユニットごとに常勤のユニットリーダーの配置
</t>
  </si>
  <si>
    <t xml:space="preserve">虐待防止のための対策を検討する委員会の定期的な開催
</t>
  </si>
  <si>
    <t xml:space="preserve">虐待防止のための指針の整備
</t>
  </si>
  <si>
    <t xml:space="preserve">虐待防止のための研修の定期的な（年２回以上）実施
</t>
  </si>
  <si>
    <t xml:space="preserve">虐待防止のための措置を適切に実施するための担当者の配置
</t>
  </si>
  <si>
    <t xml:space="preserve">100床以上の場合、栄養士又は管理栄養士を1名以上配置
</t>
  </si>
  <si>
    <t xml:space="preserve">廊下幅1.8ｍ(両側に居室の場合2.7.ｍ)未満
</t>
  </si>
  <si>
    <t xml:space="preserve">療養室の床面積の合計を入所者定員で除した数が８以下
</t>
  </si>
  <si>
    <t xml:space="preserve">看護職員が15：１、２人以上配置
</t>
  </si>
  <si>
    <t xml:space="preserve">看護職員が20：１、２人以上配置
</t>
  </si>
  <si>
    <t xml:space="preserve">看護・介護職員が15：１、２人以上配置
</t>
  </si>
  <si>
    <t xml:space="preserve">看護・介護職員が20：１、２人以上配置
</t>
  </si>
  <si>
    <t xml:space="preserve">外泊をした場合
</t>
  </si>
  <si>
    <t xml:space="preserve">当該入所者が使用していたベッドを空けておくこと
</t>
  </si>
  <si>
    <t xml:space="preserve">退所が見込まれる者が試行的に退所した場合（1月の算定日）
</t>
  </si>
  <si>
    <t xml:space="preserve">外泊時費用を算定していない
</t>
  </si>
  <si>
    <t xml:space="preserve">医師、薬剤師(配置される場合に限る）、看護、介護職員、支援相談員、介護支援専門員等により居宅において療養を継続する可能性があるかの検討をしている
</t>
  </si>
  <si>
    <t xml:space="preserve">入所者又は家族に趣旨を説明し、同意を得ている
</t>
  </si>
  <si>
    <t xml:space="preserve">従業者又は居宅サービス事業者等との連絡調整をした上で介護支援専門員が試行的退所サービスに係る計画を作成している
</t>
  </si>
  <si>
    <t xml:space="preserve">算定期間中、計画に基づく適切な居宅サービスを提供している
</t>
  </si>
  <si>
    <t xml:space="preserve">試行的退所サービス期間中ベッドを活用している場合利用者からの同意がある。
</t>
  </si>
  <si>
    <t xml:space="preserve">居宅に退所できない場合、療養できない理由等を分析し問題解決に向けた施設サービス計画の変更の支援をしている
</t>
  </si>
  <si>
    <t xml:space="preserve">専門的な診療が必要となり、他の病院等で診療が行われた場合
</t>
  </si>
  <si>
    <t xml:space="preserve">入所した日から起算して30日以内
</t>
  </si>
  <si>
    <t xml:space="preserve">過去３月以内の当該施設への入所(自立度判定基準によるⅢ、Ⅳ、Ｍの場合は１月以内)
</t>
  </si>
  <si>
    <t xml:space="preserve">入院期間が１月を超えると見込む
</t>
  </si>
  <si>
    <t xml:space="preserve">退所後生活する居宅を訪問し、入所者及び家族に対し療養上の指導を実施(２回を限度)
</t>
  </si>
  <si>
    <t xml:space="preserve">退所の理由が病院、診療所、他の介護保険施設への入院・入所、死亡ではない
</t>
  </si>
  <si>
    <t xml:space="preserve">指導日、指導内容の記録の整備
</t>
  </si>
  <si>
    <t xml:space="preserve">退所後30日以内に入所者及び家族等に対し療養上の指導を実施
</t>
  </si>
  <si>
    <t xml:space="preserve">入所期間が１月を超える
</t>
  </si>
  <si>
    <t xml:space="preserve">退所時に入所者及び家族に対し退所後の療養上の指導を実施
</t>
  </si>
  <si>
    <t xml:space="preserve">当該入所者の選定する指定訪問看護ステーション等に対して、本人の同意を得て訪問看護の指示書を交付
</t>
  </si>
  <si>
    <t xml:space="preserve">入所者１人につき１回を限度に算定
</t>
  </si>
  <si>
    <t xml:space="preserve">会議の開催状況についてその概要を記録している
</t>
  </si>
  <si>
    <t xml:space="preserve">低栄養状態のリスクが中リスク及び高リスクに該当する入所者に対して、
・医師、管理栄養士等多職種協働で栄養ケア計画を作成
・栄養管理をするための食事の観察を定期的に行い、当該入所者ごとの栄養状態、心身の状況及び嗜好を踏まえた食事の調整等を実施
</t>
  </si>
  <si>
    <t xml:space="preserve">低栄養状態にある入所者又は低栄養状態のおそれのある入所者以外の入所者に対しても、食事の観察の際に変化を把握し、問題があると認められる場合は、早期に対応
</t>
  </si>
  <si>
    <t xml:space="preserve">入所者ごとの栄養状態等の情報を厚生労働省に提出し、継続的な栄養管理の実施に当たって、当該情報その他継続的な栄養管理の適切かつ有効な実施のために必要な情報を活用
</t>
  </si>
  <si>
    <t xml:space="preserve">栄養管理に係る減算を算定していない
</t>
  </si>
  <si>
    <t xml:space="preserve">現に経口により食事を摂取している者であって、摂食機能障害を有し、誤嚥が認められる入所者
</t>
  </si>
  <si>
    <t xml:space="preserve">入所者の摂食・嚥下機能が医師の診断により適切に評価
</t>
  </si>
  <si>
    <t xml:space="preserve">誤嚥等が発生した場合の管理体制の整備
</t>
  </si>
  <si>
    <t xml:space="preserve">食形態の配慮等誤嚥防止のための適切な配慮がされている
</t>
  </si>
  <si>
    <t xml:space="preserve">月１回以上、医師、歯科医師等、多職種共同で入所者の栄養管理をするための食事の観察及び会議等を実施
</t>
  </si>
  <si>
    <t xml:space="preserve">医師、歯科医師等、多職種協働で経口維持計画の作成をし、必要に応じて見直しを実施
</t>
  </si>
  <si>
    <t xml:space="preserve">計画を入所者又は家族に説明し、同意を得る
</t>
  </si>
  <si>
    <t xml:space="preserve">計画に従い、医師又は歯科医師の指示を受けた管理栄養士又は栄養士が、栄養管理を実施
</t>
  </si>
  <si>
    <t xml:space="preserve">協力歯科医療機関を定めている
</t>
  </si>
  <si>
    <t xml:space="preserve">経口維持加算（Ⅰ）を算定している
</t>
  </si>
  <si>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</si>
  <si>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</si>
  <si>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</si>
  <si>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</si>
  <si>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 xml:space="preserve">サービス実施月において医療保険による訪問歯科衛生指導の実施の有無を入所者又は家族等に確認している
</t>
  </si>
  <si>
    <t xml:space="preserve">口腔衛生管理加算（Ⅰ）の項目すべてに適合している
</t>
  </si>
  <si>
    <t xml:space="preserve">入所者ごとの口腔衛生等の管理に係る情報を厚生労働省に提出
</t>
  </si>
  <si>
    <t xml:space="preserve">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
</t>
  </si>
  <si>
    <t xml:space="preserve">管理栄養士又は栄養士による食事提供の管理の実施
</t>
  </si>
  <si>
    <t xml:space="preserve">入所者の年齢、心身の状況によって適切な栄養量及び内容の食事提供を実施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</si>
  <si>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</si>
  <si>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療養食の献立表を作成
</t>
  </si>
  <si>
    <t xml:space="preserve">１日につき３回を限度に算定
</t>
  </si>
  <si>
    <t xml:space="preserve">算定日の属する月の前６月間の退所者(在宅・入所相互利用加算対象者を除く)の総数のうち在宅で介護を受けることとなった者(入所期間１月超に限る)の割合が２割超
</t>
  </si>
  <si>
    <t xml:space="preserve">退所日から30日以内に居宅を訪問すること又は居宅介護支援事業者から情報提供を受けることにより、在宅生活が１月以上継続することの確認、記録
</t>
  </si>
  <si>
    <t xml:space="preserve">入所者の家族との連絡調整の実施
</t>
  </si>
  <si>
    <t xml:space="preserve">入所者が希望する居宅介護支援事業者に対し、必要な情報提供、退所後のサービス利用に関する調整の実施
</t>
  </si>
  <si>
    <t xml:space="preserve">算定根拠等の関係書類を整備
</t>
  </si>
  <si>
    <t xml:space="preserve">入所者総数のうち介護を必要とする認知症の者（日常生活自立度ランクⅢ以上）の割合が2分の1以上
</t>
  </si>
  <si>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</si>
  <si>
    <t xml:space="preserve">従業者に対して認知症ケアに関する留意事項の伝達又は技術的指導に係る会議を定期的に開催
</t>
  </si>
  <si>
    <t xml:space="preserve">認知症チームケア推進加算を算定していない
</t>
  </si>
  <si>
    <t xml:space="preserve">認知症介護の指導に係る専門的な研修修了者を１名以上配置し、施設全体の認知症ケアの指導等を実施
</t>
  </si>
  <si>
    <t xml:space="preserve">介護職員、看護職員ごとの認知症ケアに関する研修計画の作成及び研修の実施又は実施を予定
</t>
  </si>
  <si>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</si>
  <si>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</si>
  <si>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</si>
  <si>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</si>
  <si>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認知症専門ケア加算を算定していない
</t>
  </si>
  <si>
    <t xml:space="preserve">認知症の行動・心理症状の予防等に資する認知症介護に係る専門的な研修を修了している者（「認知症実践リーダー研修」かつ認知症チームケア推進研修を修了している者）を１名以上配置し、かつ、複数人の介護職員から成る認知症の行動・心理症状に対応するチームを組んでいる
</t>
  </si>
  <si>
    <t xml:space="preserve">在宅療養者であり、医師が、認知症の行動・心理症状が認められるため、在宅での生活が困難であり、緊急に入所することが適当であると判断した者
</t>
  </si>
  <si>
    <t xml:space="preserve">利用者又は家族の同意
</t>
  </si>
  <si>
    <t xml:space="preserve">退所に向けた施設サービス計画の策定
</t>
  </si>
  <si>
    <t xml:space="preserve">判断した医師名、日付及び利用開始に当たっての留意事項等の記録
</t>
  </si>
  <si>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</si>
  <si>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</si>
  <si>
    <t xml:space="preserve">個室等、認知症の行動・心理症状の増悪した者の療養にふさわしい設備を整備している
</t>
  </si>
  <si>
    <t xml:space="preserve">判断した医師による診療録等への症状、判断の内容等の記録
</t>
  </si>
  <si>
    <t xml:space="preserve">要介護状態の軽減の見込みについて、医師又は医師と連携した看護師が施設入所時に評価し、その後少なくとも三月に一回評価する
</t>
  </si>
  <si>
    <t xml:space="preserve">評価結果等の情報を厚生労働省に提出し、排せつ支援の実施に当たって、当該情報その他排せつ支援の適切かつ有効な実施のために必要な情報を活用している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</si>
  <si>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</si>
  <si>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評価に基づき、少なくとも三月に一回、入所者ごとに支援計画を見直していること
</t>
  </si>
  <si>
    <t xml:space="preserve">支援計画の実施にあたっては、計画の作成に関与した者が、入所者又はその家族に対し、排せつの状態及び今後の見込み等について説明し、入所者及びその家族の理解と希望を確認している
</t>
  </si>
  <si>
    <t xml:space="preserve">排せつ支援加算（Ⅰ）の項目全てに適合している
</t>
  </si>
  <si>
    <t xml:space="preserve">下記のいずれかに該当する。
</t>
  </si>
  <si>
    <t xml:space="preserve">（一）要介護状態の軽減が見込まれる者について、施設入所時と比較して、排尿又は排便の状態の少なくとも一方が改善するとともにいずれにも悪化がない
</t>
  </si>
  <si>
    <t xml:space="preserve">（二）施設入所時におむつを使用していた者であって要介護状態の軽減が見込まれるものについて、おむつを使用しなくなった
</t>
  </si>
  <si>
    <t xml:space="preserve">（三）施設入所時に尿道カテーテルが留置されていた者であって要介護状態の軽減が見込まれるものについて、尿道カテーテルが抜去された
</t>
  </si>
  <si>
    <t xml:space="preserve">排せつ支援加算（Ⅱ）の（一）及び（二）のいずれにも適合している
</t>
  </si>
  <si>
    <t xml:space="preserve">医師が入所者ごとに、施設入所時に自立支援に係る医学的評価を行い、その後少なくとも３月に１回医学的評価の見直しを実施
</t>
  </si>
  <si>
    <t xml:space="preserve">医学的評価の結果等の情報を厚生労働省に提出し、自立支援の促進に当たって、当該情報その他自立支援の適切かつ有効な促進のために必要な情報を活用している
</t>
  </si>
  <si>
    <t xml:space="preserve">自立支援の促進が必要であるとされた入所者ごとに、医師等が多職種共同で支援計画を策定し、支援計画に従ったケアを実施している
</t>
  </si>
  <si>
    <t xml:space="preserve">少なくとも３月に１回支援計画を見直す
</t>
  </si>
  <si>
    <t xml:space="preserve">医師が支援計画の策定等に参加
</t>
  </si>
  <si>
    <t xml:space="preserve">入所者ごとのＡＤＬ値、栄養状態、口腔機能、認知症の状況その他の入所者の心身の状況等に係る基本的な情報を厚生労働省に提出している
</t>
  </si>
  <si>
    <t xml:space="preserve">必要に応じて施設サービス計画を見直すなど、上述の情報その他サービスを適切かつ有効に提供するために必要な情報を活用
</t>
  </si>
  <si>
    <t xml:space="preserve">入所者ごとのＡＤＬ値、栄養状態、口腔機能、認知症の状況その他の入所者の心身の状況等に係る基本的な情報に加えて、入所者ごとの疾病、服薬の状況等の情報を厚生労働省に提出
</t>
  </si>
  <si>
    <t xml:space="preserve">施設基準省令第35条第1項に規定する基準に適合
</t>
  </si>
  <si>
    <t xml:space="preserve">担当者が安全対策に係る外部の研修を受けている
</t>
  </si>
  <si>
    <t xml:space="preserve">安全管理部門を設置、安全対策を実施する体制を整備
</t>
  </si>
  <si>
    <t xml:space="preserve">第二種協定指定医療機関との間で、新興感染症の発生時等の対応を行う体制を確保している
</t>
  </si>
  <si>
    <t xml:space="preserve">施設基準省令第28条第1項本文（同省令第49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</si>
  <si>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</si>
  <si>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</si>
  <si>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厚生労働大臣が定める感染症に感染した際に、相談対応、診療、入院調整等を行う医療機関を確保し、かつ、当該感染症に感染した入所者に対し、適切な感染対策を行ったうえでサービス提供を実施している
</t>
  </si>
  <si>
    <t xml:space="preserve">厚生労働大臣が定めた感染症に感染した利用者に対し、１月に１回、連続した５日を限度として算定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</si>
  <si>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</si>
  <si>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</si>
  <si>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</si>
  <si>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</si>
  <si>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</si>
  <si>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</si>
  <si>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</si>
  <si>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</si>
  <si>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</si>
  <si>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</si>
  <si>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</si>
  <si>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</si>
  <si>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</si>
  <si>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</si>
  <si>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</si>
  <si>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</si>
  <si>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</si>
  <si>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</si>
  <si>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</si>
  <si>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</si>
  <si>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</si>
  <si>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</si>
  <si>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</si>
  <si>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短期入所療養介護の利用者数と入所者数の合計が、入所者の定員を超える
</t>
    <phoneticPr fontId="22"/>
  </si>
  <si>
    <t xml:space="preserve">身体的拘束等を行う場合の記録
</t>
  </si>
  <si>
    <t xml:space="preserve">身体的拘束等の適正化のための対策を検討する委員会を３月に１回以上開催
</t>
  </si>
  <si>
    <t xml:space="preserve">身体的拘束等の適正化のための指針を整備
</t>
  </si>
  <si>
    <t xml:space="preserve">身体的拘束等の適正化のための研修を定期的に（年２回以上）に開催
</t>
  </si>
  <si>
    <t xml:space="preserve">事故発生又はその再発防止のための指針を整備していない／事故やヒヤリハット事例の報告・分析・改善策の周知徹底が出来ていない／委員会を開催していない／研修を定期的（年２回以上）に実施していない、担当者を置いていない
</t>
  </si>
  <si>
    <t xml:space="preserve">業務継続計画を策定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</si>
  <si>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</si>
  <si>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若年性認知症利用者ごとに個別に担当者定める
</t>
  </si>
  <si>
    <t xml:space="preserve">利用者に応じた適切なサービス提供
</t>
  </si>
  <si>
    <t xml:space="preserve">認知症行動・心理症状緊急対応加算を算定していない
</t>
  </si>
  <si>
    <t xml:space="preserve">「入所日から30日間」中に外泊した場合は、当該外泊期間を30日から控除して算定
</t>
  </si>
  <si>
    <t xml:space="preserve">厚生労働大臣が定める特別食を必要とする者又は低栄養状態にあると医師が判断した者
</t>
  </si>
  <si>
    <t xml:space="preserve">入所者の同意を得て、管理栄養士が当該入所者の栄養管理に関する情報を提供
・居宅に退所する場合…当該入所者の主治の医師の属する病院又は診療及び介護支援専門員に情報提供
・病院、診療所、他の介護保険施設に入院/入所する場合…当該医療機関等に情報提供
</t>
  </si>
  <si>
    <t xml:space="preserve">栄養管理に係る減算又は栄養マネジメント強化加算を算定していない
</t>
  </si>
  <si>
    <t xml:space="preserve">厚生労働大臣が定める特別食又は嚥下調整食を必要とすると医師が判断した者
</t>
  </si>
  <si>
    <t xml:space="preserve">当該者が退院後に直ちに再度当該施設に入所した場合
</t>
  </si>
  <si>
    <t xml:space="preserve">施設の管理栄養士が当該病院又は診療所の管理栄養士と連携し当該者に関する栄養ケア計画を策定
</t>
  </si>
  <si>
    <t xml:space="preserve">退所後に居宅において療養を継続する入所者
</t>
  </si>
  <si>
    <t xml:space="preserve">本人の同意を得て主治の医師に対し、診療状況、心身の状況、生活歴等の情報を示す文書を添えて紹介を行う
</t>
  </si>
  <si>
    <t xml:space="preserve">退所後に医療機関に入院する場合において、当該医療機関に対して、当該入所者の同意を得て、当該入所者の心身の状況、生活歴等の情報を提供した上で、当該入所者を紹介
</t>
  </si>
  <si>
    <t xml:space="preserve">入所者が医療機関に入院後、当該医療機関を退院し、同一月に再度当該医療機関に入院する場合は当該加算は算定しない
</t>
  </si>
  <si>
    <t xml:space="preserve">退所に先だって居宅介護支援事業者に対し、入所者の同意を得て介護状況を示す文書による情報提供をし、かつ、居宅サービス等の利用に関する調整を実施
</t>
  </si>
  <si>
    <t xml:space="preserve">連携を行った日、内容に関する記録の整備
</t>
  </si>
  <si>
    <t xml:space="preserve">現に経管により食事を摂取している者であり、経口による食事摂取のための栄養管理等が必要と医師の指示を受けている
</t>
  </si>
  <si>
    <t xml:space="preserve">医師、管理栄養士等多職種共同で経口移行計画の作成
</t>
  </si>
  <si>
    <t xml:space="preserve">計画に基づく栄養管理の実施
</t>
  </si>
  <si>
    <t xml:space="preserve">計画作成日から起算して180日以内
</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</si>
  <si>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</si>
  <si>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適合</t>
  </si>
  <si>
    <t xml:space="preserve">夜勤を行う看護職員または介護職員の数が、利用者の合計数が３０又はその端数を増す毎に１以上(ただし最低２人以上)
</t>
    <rPh sb="0" eb="2">
      <t>ヤキン</t>
    </rPh>
    <rPh sb="3" eb="4">
      <t>オコナ</t>
    </rPh>
    <rPh sb="42" eb="44">
      <t>イジョウ</t>
    </rPh>
    <rPh sb="48" eb="50">
      <t>サイテイ</t>
    </rPh>
    <phoneticPr fontId="22"/>
  </si>
  <si>
    <t xml:space="preserve">夜勤を行う看護職員の数が１以上
</t>
    <rPh sb="0" eb="2">
      <t>ヤキン</t>
    </rPh>
    <rPh sb="3" eb="4">
      <t>オコナ</t>
    </rPh>
    <phoneticPr fontId="22"/>
  </si>
  <si>
    <t xml:space="preserve">ユニット型・・・夜勤を行う看護職員または介護職員の数が、２ユニットごとに１以上
</t>
    <phoneticPr fontId="22"/>
  </si>
  <si>
    <t xml:space="preserve">入所者の状態に応じた栄養管理を計画的に実施
</t>
    <phoneticPr fontId="22"/>
  </si>
  <si>
    <t xml:space="preserve">指示書の写しを診療録に添付
</t>
    <phoneticPr fontId="22"/>
  </si>
  <si>
    <t xml:space="preserve">入所者の退所時に、当該施設の医師が、診療に基づき指定訪問看護、指定定期巡回・随時対応型訪問介護看護、指定看護小規模多機能型居宅介護の看護サービスの利用が必要であると認めた場合である
</t>
    <phoneticPr fontId="22"/>
  </si>
  <si>
    <t xml:space="preserve">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
</t>
  </si>
  <si>
    <t xml:space="preserve">栄養管理に係る減算を算定していない
</t>
    <rPh sb="5" eb="6">
      <t>カカ</t>
    </rPh>
    <phoneticPr fontId="22"/>
  </si>
  <si>
    <t>該当</t>
    <rPh sb="0" eb="2">
      <t>ガイトウ</t>
    </rPh>
    <phoneticPr fontId="21"/>
  </si>
  <si>
    <t xml:space="preserve">経口移行加算を算定していない
</t>
  </si>
  <si>
    <t xml:space="preserve">栄養管理について、別に厚生労働大臣が定める基準を満たさない場合の減算を算定していない
</t>
    <phoneticPr fontId="22"/>
  </si>
  <si>
    <t xml:space="preserve">食事の観察及び会議等に、医師（施設基準省令第２条第１項に規定する医師を除く。）、歯科医師、歯科衛生士又は言語聴覚士が参加している
</t>
    <phoneticPr fontId="22"/>
  </si>
  <si>
    <t xml:space="preserve">入所者又は家族等に当該サービスについて説明し、サービス提供に関する同意を得ている
</t>
  </si>
  <si>
    <t xml:space="preserve">歯科衛生士が、口腔に関する問題点、歯科医師からの指示内容の要点、歯科衛生士が実施した口腔衛生の管理の内容、当該入所者に係る口腔清掃等について介護職員への具体的な技術的助言及び指導の内容及びその他必要と思われる事項に係る記録を作成し、施設がこれを保管している。また、必要に応じてその写しを入所者にも提供している。
</t>
  </si>
  <si>
    <t xml:space="preserve">歯科医師又は歯科医師の指示を受けた歯科衛生士の技術的助言及び指導に基づき、入所者の口腔衛生等の管理に係る計画を作成
</t>
    <phoneticPr fontId="22"/>
  </si>
  <si>
    <t xml:space="preserve">1月の算定日
</t>
    <phoneticPr fontId="22"/>
  </si>
  <si>
    <t>４日以内</t>
    <phoneticPr fontId="22"/>
  </si>
  <si>
    <t>室料相当額控除</t>
    <phoneticPr fontId="22"/>
  </si>
  <si>
    <t xml:space="preserve">介護職員等処遇改善加算(Ⅰ)の①から⑨までのいずれにも適合すること
</t>
    <phoneticPr fontId="22"/>
  </si>
  <si>
    <t>当該介護医療院の療養室に係る床面積の合計を入所定員で除した数が８以上</t>
    <phoneticPr fontId="22"/>
  </si>
  <si>
    <t>Ⅱ型介護医療院サービス費又はⅡ型特別介護医療院サービス費を算定</t>
    <rPh sb="1" eb="2">
      <t>ガタ</t>
    </rPh>
    <rPh sb="2" eb="6">
      <t>カイゴイリョウ</t>
    </rPh>
    <rPh sb="6" eb="7">
      <t>イン</t>
    </rPh>
    <rPh sb="11" eb="12">
      <t>ヒ</t>
    </rPh>
    <rPh sb="12" eb="13">
      <t>マタ</t>
    </rPh>
    <rPh sb="15" eb="16">
      <t>ガタ</t>
    </rPh>
    <rPh sb="16" eb="18">
      <t>トクベツ</t>
    </rPh>
    <rPh sb="18" eb="23">
      <t>カイゴイリョウイン</t>
    </rPh>
    <rPh sb="27" eb="28">
      <t>ヒ</t>
    </rPh>
    <rPh sb="29" eb="31">
      <t>サンテイ</t>
    </rPh>
    <phoneticPr fontId="22"/>
  </si>
  <si>
    <t>R7.8.1から（多床室の利用者に限る）</t>
    <rPh sb="9" eb="12">
      <t>タショウシツ</t>
    </rPh>
    <rPh sb="13" eb="16">
      <t>リヨウシャ</t>
    </rPh>
    <rPh sb="17" eb="18">
      <t>カギ</t>
    </rPh>
    <phoneticPr fontId="22"/>
  </si>
  <si>
    <t>施設側:</t>
    <rPh sb="0" eb="2">
      <t>シセツ</t>
    </rPh>
    <rPh sb="2" eb="3">
      <t>ガワ</t>
    </rPh>
    <phoneticPr fontId="22"/>
  </si>
  <si>
    <t>令7.6.12
指導員:</t>
  </si>
  <si>
    <t xml:space="preserve">(一)　仮に介護職員等処遇改善加算(Ⅳ)を算定した場合に算定することが見込まれる額の1/2以上を基本給又は毎月支払われる手当に充てるものであること
</t>
    <phoneticPr fontId="2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</si>
  <si>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2"/>
  </si>
  <si>
    <t xml:space="preserve">⑤　前12月間に労働関係の法令に違反し、罰金以上の刑
</t>
    <rPh sb="8" eb="10">
      <t>ロウドウ</t>
    </rPh>
    <rPh sb="10" eb="12">
      <t>カンケイ</t>
    </rPh>
    <phoneticPr fontId="1"/>
  </si>
  <si>
    <t xml:space="preserve">⑦　次の(一)、(二)、（三）のいずれにも適合
</t>
    <phoneticPr fontId="22"/>
  </si>
  <si>
    <t>適合</t>
    <rPh sb="0" eb="2">
      <t>テキゴウ</t>
    </rPh>
    <phoneticPr fontId="24"/>
  </si>
  <si>
    <t xml:space="preserve">(一)　任用の際の職責又は職務内容等の要件を書面で作成し、全ての介護職員に周知
</t>
    <phoneticPr fontId="22"/>
  </si>
  <si>
    <t xml:space="preserve">(二)　資質の向上の支援に関する計画の策定、研修の実施又は研修の機会の確保し、全ての介護職員に周知
</t>
    <phoneticPr fontId="22"/>
  </si>
  <si>
    <t xml:space="preserve">(三)経験もしくは資格等に応じて昇給する仕組み又は一定の基準に基づき定期に昇給を判定する仕組みを設け、全ての職員に周知
</t>
    <phoneticPr fontId="22"/>
  </si>
  <si>
    <t xml:space="preserve">介護職員等処遇改善加算(Ⅰイ)の①から⑩までのいずれにも適合すること
</t>
    <phoneticPr fontId="2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</si>
  <si>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2"/>
  </si>
  <si>
    <t>(一)　ケアプランデータ連携システム（厚生労働省がケアプランデータ連携システムと同等の機能とセキュリティを有するシステムとして認めたものを含む。以下同じ。）を利用している</t>
    <phoneticPr fontId="22"/>
  </si>
  <si>
    <t>(二)　生産性向上推進体制加算Ⅰ又はⅡを算定している</t>
    <phoneticPr fontId="22"/>
  </si>
  <si>
    <t xml:space="preserve">介護職員等処遇改善加算(Ⅰイ)の①から⑨までのいずれにも適合すること
</t>
    <phoneticPr fontId="22"/>
  </si>
  <si>
    <t xml:space="preserve">介護職員等処遇改善加算(Ⅰイ)の①(一)及び②から⑧までのいずれにも適合すること
</t>
    <phoneticPr fontId="22"/>
  </si>
  <si>
    <t xml:space="preserve">介護職員等処遇改善加算(Ⅰイ)の①(一)、②から⑥まで、⑦(一)から(二)まで及び⑧のいずれにも適合すること
</t>
    <phoneticPr fontId="22"/>
  </si>
  <si>
    <t xml:space="preserve">⑩　サービス提供体制強化加算(Ⅰ）又は(Ⅱ）を算定
</t>
    <phoneticPr fontId="2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</si>
  <si>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</si>
  <si>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</si>
  <si>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</si>
  <si>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</si>
  <si>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</si>
  <si>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</si>
  <si>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</si>
  <si>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</si>
  <si>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</si>
  <si>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</si>
  <si>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22"/>
  </si>
  <si>
    <t>介護職員等処遇改善加算（Ⅳ）(令和8年5月まで)</t>
    <rPh sb="0" eb="2">
      <t>カイゴ</t>
    </rPh>
    <rPh sb="2" eb="4">
      <t>ショクイン</t>
    </rPh>
    <rPh sb="4" eb="5">
      <t>トウ</t>
    </rPh>
    <rPh sb="5" eb="7">
      <t>ショグウ</t>
    </rPh>
    <rPh sb="7" eb="9">
      <t>カイゼン</t>
    </rPh>
    <rPh sb="9" eb="11">
      <t>カサン</t>
    </rPh>
    <phoneticPr fontId="22"/>
  </si>
  <si>
    <t>介護職員等処遇改善加算（Ⅰイ）(令和8年6月から)</t>
    <phoneticPr fontId="22"/>
  </si>
  <si>
    <t>介護職員等処遇改善加算（Ⅰロ）(令和8年6月から)</t>
    <phoneticPr fontId="22"/>
  </si>
  <si>
    <t>介護職員等処遇改善加算（Ⅱイ）(令和8年6月から)</t>
    <phoneticPr fontId="22"/>
  </si>
  <si>
    <t>介護職員等処遇改善加算（Ⅱロ）(令和8年6月から)</t>
    <phoneticPr fontId="22"/>
  </si>
  <si>
    <t>介護職員等処遇改善加算（Ⅲ）(令和8年6月から)</t>
    <phoneticPr fontId="22"/>
  </si>
  <si>
    <t>介護職員等処遇改善加算（Ⅳ）(令和8年6月から)</t>
    <phoneticPr fontId="22"/>
  </si>
  <si>
    <t>実施</t>
    <rPh sb="0" eb="2">
      <t>ジッシ</t>
    </rPh>
    <phoneticPr fontId="24"/>
  </si>
  <si>
    <t>.</t>
    <phoneticPr fontId="22"/>
  </si>
  <si>
    <t xml:space="preserve">①入所者の病状が急変した場合等において医師又は看護職員が相談対応を行う体制を常時確保している
</t>
    <phoneticPr fontId="22"/>
  </si>
  <si>
    <t xml:space="preserve">②当該施設からの診療の求めがあった場合において診療を行う体制を常時確保している
</t>
    <phoneticPr fontId="22"/>
  </si>
  <si>
    <t xml:space="preserve">③入所者の病状が急変した場合等において、当該施設の医師又は協力医療機関その他の医療機関の医師が診察を行い、入院を要すると認められた入所者の入院を原則として受け入れる体制を確保している
</t>
    <phoneticPr fontId="22"/>
  </si>
  <si>
    <t>④１年に１回以上、協力医療機関との間で、利用者の病状が急変した場合等の対応を確認するとともに、協力医療機関の名称等を、市に届け出ていること</t>
    <phoneticPr fontId="22"/>
  </si>
  <si>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24"/>
  </si>
  <si>
    <t xml:space="preserve">協力医療機関は①～④を満たしている場合
50単位を算定（満たしていない場合は５単位を算定）
</t>
    <rPh sb="17" eb="19">
      <t>バアイ</t>
    </rPh>
    <rPh sb="22" eb="24">
      <t>タンイ</t>
    </rPh>
    <rPh sb="25" eb="27">
      <t>サンテイ</t>
    </rPh>
    <phoneticPr fontId="22"/>
  </si>
  <si>
    <t>入所者の同意を得て、協力医療機関と、入所者の情報を共有するための会議を定期的に開催（※以下イ、ロいずれかに該当）している
イ　電子的システムにより入所者の情報が随時確認できる体制が確保されている場合は年１回以上開催している。
ロ　年３回以上開催している。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また、この場合において、入退院又は往診に際して当該協力医療機関の職員と、当該施設の入居者の急変時の対応方針及び診療又は入院若しくは往診依頼時の連絡方法等に係る適切な情報共有が行われていること。
※　④の会議と一体的に開催しても差し支えない。</t>
    <rPh sb="0" eb="2">
      <t>ニュウショ</t>
    </rPh>
    <rPh sb="106" eb="108">
      <t>カイサイ</t>
    </rPh>
    <rPh sb="150" eb="152">
      <t>ニュウショ</t>
    </rPh>
    <rPh sb="193" eb="195">
      <t>ニュウショ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</si>
</sst>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5">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0"/>
      <color indexed="10"/>
      <name val="ＭＳ ゴシック"/>
      <family val="3"/>
      <charset val="128"/>
    </font>
    <font>
      <sz val="10"/>
      <name val="ＭＳ ゴシック"/>
      <family val="3"/>
      <charset val="128"/>
    </font>
    <font>
      <sz val="11"/>
      <color theme="1"/>
      <name val="ＭＳ Ｐゴシック"/>
      <family val="3"/>
      <charset val="128"/>
    </font>
    <font>
      <sz val="12"/>
      <color theme="1"/>
      <name val="ＭＳ Ｐゴシック"/>
      <family val="3"/>
      <charset val="128"/>
    </font>
    <font>
      <b/>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trike/>
      <sz val="10"/>
      <name val="ＭＳ ゴシック"/>
      <family val="3"/>
      <charset val="128"/>
    </font>
    <font>
      <sz val="10"/>
      <name val="ＭＳ Ｐゴシック"/>
      <family val="3"/>
      <charset val="128"/>
    </font>
    <font>
      <sz val="10"/>
      <color theme="1"/>
      <name val="ＭＳ Ｐゴシック"/>
      <family val="3"/>
      <charset val="128"/>
    </font>
    <font>
      <sz val="11"/>
      <color theme="0" tint="-0.249977111117893"/>
      <name val="ＭＳ ゴシック"/>
      <family val="3"/>
      <charset val="128"/>
    </font>
    <font>
      <sz val="11"/>
      <color theme="5" tint="-0.249977111117893"/>
      <name val="ＭＳ Ｐゴシック"/>
      <family val="3"/>
      <charset val="128"/>
    </font>
    <font>
      <sz val="10"/>
      <name val="游ゴシック Light"/>
      <family val="3"/>
      <charset val="128"/>
    </font>
    <font>
      <sz val="12"/>
      <name val="ＭＳ Ｐゴシック"/>
      <family val="3"/>
    </font>
    <font>
      <sz val="10"/>
      <color theme="1"/>
      <name val="ＭＳ ゴシック"/>
      <family val="3"/>
      <charset val="128"/>
    </font>
    <font>
      <sz val="11"/>
      <color theme="1"/>
      <name val="ＭＳ 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6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thin">
        <color indexed="64"/>
      </top>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right style="dotted">
        <color indexed="64"/>
      </right>
      <top/>
      <bottom/>
      <diagonal/>
    </border>
    <border>
      <left style="dotted">
        <color indexed="64"/>
      </left>
      <right style="thin">
        <color indexed="64"/>
      </right>
      <top style="thin">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3" fillId="0" borderId="0">
      <alignment vertical="center"/>
    </xf>
    <xf numFmtId="0" fontId="10" fillId="4" borderId="0" applyNumberFormat="0" applyBorder="0" applyAlignment="0" applyProtection="0">
      <alignment vertical="center"/>
    </xf>
  </cellStyleXfs>
  <cellXfs count="314">
    <xf numFmtId="0" fontId="0" fillId="0" borderId="0" xfId="0" applyAlignment="1">
      <alignment vertical="center"/>
    </xf>
    <xf numFmtId="0" fontId="18" fillId="0" borderId="19" xfId="0" applyFont="1" applyFill="1" applyBorder="1" applyAlignment="1" applyProtection="1">
      <alignment horizontal="left" vertical="top" wrapText="1"/>
      <protection locked="0"/>
    </xf>
    <xf numFmtId="0" fontId="18" fillId="0" borderId="41" xfId="0" applyFont="1" applyFill="1" applyBorder="1" applyAlignment="1" applyProtection="1">
      <alignment horizontal="center" vertical="center" shrinkToFit="1"/>
      <protection locked="0"/>
    </xf>
    <xf numFmtId="0" fontId="18" fillId="0" borderId="42" xfId="0" applyFont="1" applyFill="1" applyBorder="1" applyAlignment="1" applyProtection="1">
      <alignment horizontal="left" vertical="center" wrapText="1" shrinkToFit="1"/>
      <protection locked="0"/>
    </xf>
    <xf numFmtId="0" fontId="26" fillId="0" borderId="18" xfId="0" applyFont="1" applyFill="1" applyBorder="1" applyAlignment="1" applyProtection="1">
      <alignment horizontal="left" vertical="top" wrapText="1"/>
      <protection locked="0"/>
    </xf>
    <xf numFmtId="0" fontId="18" fillId="0" borderId="46" xfId="0" applyFont="1" applyFill="1" applyBorder="1" applyAlignment="1" applyProtection="1">
      <alignment horizontal="left" vertical="top" wrapText="1"/>
      <protection locked="0"/>
    </xf>
    <xf numFmtId="0" fontId="18" fillId="0" borderId="37" xfId="0" applyFont="1" applyFill="1" applyBorder="1" applyAlignment="1" applyProtection="1">
      <alignment horizontal="center" vertical="center" shrinkToFit="1"/>
      <protection locked="0"/>
    </xf>
    <xf numFmtId="0" fontId="18" fillId="0" borderId="43" xfId="0" applyFont="1" applyFill="1" applyBorder="1" applyAlignment="1" applyProtection="1">
      <alignment horizontal="left" vertical="center" wrapText="1" shrinkToFit="1"/>
      <protection locked="0"/>
    </xf>
    <xf numFmtId="0" fontId="26" fillId="0" borderId="13"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33" xfId="0" applyFont="1" applyFill="1" applyBorder="1" applyAlignment="1" applyProtection="1">
      <alignment horizontal="center" vertical="center" shrinkToFit="1"/>
      <protection locked="0"/>
    </xf>
    <xf numFmtId="0" fontId="18" fillId="0" borderId="34" xfId="0" applyFont="1" applyFill="1" applyBorder="1" applyAlignment="1" applyProtection="1">
      <alignment horizontal="left" vertical="center" wrapText="1" shrinkToFit="1"/>
      <protection locked="0"/>
    </xf>
    <xf numFmtId="0" fontId="18" fillId="0" borderId="28" xfId="0" applyFont="1" applyFill="1" applyBorder="1" applyAlignment="1" applyProtection="1">
      <alignment horizontal="center" vertical="center" shrinkToFit="1"/>
      <protection locked="0"/>
    </xf>
    <xf numFmtId="0" fontId="26" fillId="0" borderId="42" xfId="0" applyFont="1" applyFill="1" applyBorder="1" applyAlignment="1" applyProtection="1">
      <alignment horizontal="left" vertical="top" wrapText="1"/>
      <protection locked="0"/>
    </xf>
    <xf numFmtId="0" fontId="26" fillId="0" borderId="44" xfId="0" applyFont="1" applyFill="1" applyBorder="1" applyAlignment="1" applyProtection="1">
      <alignment horizontal="left" vertical="top" wrapText="1"/>
      <protection locked="0"/>
    </xf>
    <xf numFmtId="0" fontId="18" fillId="0" borderId="24" xfId="0" applyFont="1" applyFill="1" applyBorder="1" applyAlignment="1" applyProtection="1">
      <alignment horizontal="left" vertical="top" wrapText="1" shrinkToFit="1"/>
      <protection locked="0"/>
    </xf>
    <xf numFmtId="0" fontId="29" fillId="26" borderId="0" xfId="0" applyFont="1" applyFill="1" applyAlignment="1" applyProtection="1">
      <alignment horizontal="right" vertical="center"/>
      <protection locked="0"/>
    </xf>
    <xf numFmtId="0" fontId="29" fillId="26" borderId="0" xfId="0" applyFont="1" applyFill="1" applyProtection="1">
      <alignment vertical="center"/>
      <protection locked="0"/>
    </xf>
    <xf numFmtId="0" fontId="0" fillId="0" borderId="0" xfId="0">
      <alignment vertical="center"/>
    </xf>
    <xf numFmtId="0" fontId="34" fillId="0" borderId="0" xfId="0" applyFont="1" applyAlignment="1" applyProtection="1">
      <alignment vertical="center" wrapText="1"/>
      <protection locked="0"/>
    </xf>
    <xf numFmtId="0" fontId="18" fillId="0" borderId="10"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18" fillId="0" borderId="15" xfId="0" applyFont="1" applyFill="1" applyBorder="1" applyAlignment="1" applyProtection="1">
      <alignment horizontal="left" vertical="top" wrapText="1"/>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31" fillId="0" borderId="0" xfId="0" applyFont="1" applyProtection="1">
      <alignment vertical="center"/>
      <protection locked="0"/>
    </xf>
    <xf numFmtId="0" fontId="19" fillId="0" borderId="0" xfId="0" applyFont="1" applyAlignment="1" applyProtection="1">
      <alignment vertical="center"/>
      <protection locked="0"/>
    </xf>
    <xf numFmtId="177" fontId="33" fillId="0" borderId="0" xfId="0" applyNumberFormat="1" applyFont="1" applyProtection="1">
      <alignment vertical="center"/>
      <protection locked="0"/>
    </xf>
    <xf numFmtId="0" fontId="19" fillId="0" borderId="0" xfId="0" applyFont="1" applyProtection="1">
      <alignment vertical="center"/>
      <protection locked="0"/>
    </xf>
    <xf numFmtId="0" fontId="19" fillId="0" borderId="0" xfId="0" applyFont="1" applyFill="1" applyAlignment="1" applyProtection="1">
      <alignment vertical="center"/>
      <protection locked="0"/>
    </xf>
    <xf numFmtId="0" fontId="33" fillId="0" borderId="0" xfId="0" applyFont="1" applyAlignment="1" applyProtection="1">
      <alignment vertical="center" wrapText="1"/>
      <protection locked="0"/>
    </xf>
    <xf numFmtId="0" fontId="0" fillId="0" borderId="0" xfId="0" applyFont="1" applyAlignment="1" applyProtection="1">
      <alignment vertical="center"/>
      <protection locked="0"/>
    </xf>
    <xf numFmtId="0" fontId="18" fillId="0" borderId="13" xfId="0" applyFont="1" applyFill="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0" xfId="0" applyFont="1" applyProtection="1">
      <alignment vertical="center"/>
      <protection locked="0"/>
    </xf>
    <xf numFmtId="0" fontId="18" fillId="0" borderId="18" xfId="0" applyFont="1" applyFill="1" applyBorder="1" applyAlignment="1" applyProtection="1">
      <alignment horizontal="left" vertical="top" wrapText="1" shrinkToFit="1"/>
      <protection locked="0"/>
    </xf>
    <xf numFmtId="0" fontId="18" fillId="0" borderId="0" xfId="0" applyFont="1" applyFill="1" applyAlignment="1" applyProtection="1">
      <alignment vertical="center"/>
      <protection locked="0"/>
    </xf>
    <xf numFmtId="0" fontId="18" fillId="0" borderId="13" xfId="0" applyFont="1" applyFill="1" applyBorder="1" applyAlignment="1" applyProtection="1">
      <alignment horizontal="left" vertical="top" wrapText="1" shrinkToFit="1"/>
      <protection locked="0"/>
    </xf>
    <xf numFmtId="0" fontId="20" fillId="0" borderId="0" xfId="0" applyFont="1" applyAlignment="1" applyProtection="1">
      <alignment vertical="center"/>
      <protection locked="0"/>
    </xf>
    <xf numFmtId="0" fontId="18" fillId="0" borderId="21"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23" xfId="0" applyFont="1" applyFill="1" applyBorder="1" applyAlignment="1" applyProtection="1">
      <alignment horizontal="left" vertical="top" wrapText="1"/>
      <protection locked="0"/>
    </xf>
    <xf numFmtId="0" fontId="28" fillId="0" borderId="0" xfId="0" applyFont="1" applyFill="1" applyAlignment="1" applyProtection="1">
      <alignment vertical="center"/>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center" vertical="center"/>
      <protection locked="0"/>
    </xf>
    <xf numFmtId="0" fontId="18" fillId="0" borderId="0" xfId="0" applyFont="1" applyAlignment="1" applyProtection="1">
      <alignment vertical="center" shrinkToFit="1"/>
      <protection locked="0"/>
    </xf>
    <xf numFmtId="0" fontId="18" fillId="0" borderId="0" xfId="0" applyFont="1" applyAlignment="1" applyProtection="1">
      <alignment vertical="center" wrapText="1"/>
      <protection locked="0"/>
    </xf>
    <xf numFmtId="0" fontId="18" fillId="0" borderId="16" xfId="0" applyFont="1" applyFill="1" applyBorder="1" applyAlignment="1" applyProtection="1">
      <alignment horizontal="left" vertical="top" wrapText="1"/>
      <protection locked="0"/>
    </xf>
    <xf numFmtId="0" fontId="26" fillId="0" borderId="17" xfId="0" applyFont="1" applyFill="1" applyBorder="1" applyAlignment="1" applyProtection="1">
      <alignment horizontal="left" vertical="top" wrapText="1"/>
      <protection locked="0"/>
    </xf>
    <xf numFmtId="0" fontId="26" fillId="0" borderId="19" xfId="0" applyFont="1" applyFill="1" applyBorder="1" applyAlignment="1" applyProtection="1">
      <alignment horizontal="left" vertical="top" wrapText="1"/>
      <protection locked="0"/>
    </xf>
    <xf numFmtId="0" fontId="26" fillId="0" borderId="46" xfId="0" applyFont="1" applyFill="1" applyBorder="1" applyAlignment="1" applyProtection="1">
      <alignment horizontal="left" vertical="top" wrapText="1"/>
      <protection locked="0"/>
    </xf>
    <xf numFmtId="0" fontId="26" fillId="0" borderId="16" xfId="0" applyFont="1" applyFill="1" applyBorder="1" applyAlignment="1" applyProtection="1">
      <alignment horizontal="left" vertical="top" wrapText="1"/>
      <protection locked="0"/>
    </xf>
    <xf numFmtId="0" fontId="26" fillId="0" borderId="25" xfId="0" applyFont="1" applyFill="1" applyBorder="1" applyAlignment="1" applyProtection="1">
      <alignment horizontal="left" vertical="top" wrapText="1"/>
      <protection locked="0"/>
    </xf>
    <xf numFmtId="0" fontId="26" fillId="0" borderId="23" xfId="0" applyFont="1" applyFill="1" applyBorder="1" applyAlignment="1" applyProtection="1">
      <alignment horizontal="left" vertical="top" wrapText="1"/>
      <protection locked="0"/>
    </xf>
    <xf numFmtId="0" fontId="18" fillId="0" borderId="12"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18" fillId="0" borderId="35" xfId="0" applyFont="1" applyFill="1" applyBorder="1" applyAlignment="1" applyProtection="1">
      <alignment horizontal="center" vertical="center" shrinkToFit="1"/>
      <protection locked="0"/>
    </xf>
    <xf numFmtId="0" fontId="18" fillId="0" borderId="39" xfId="0" applyFont="1" applyFill="1" applyBorder="1" applyAlignment="1" applyProtection="1">
      <alignment horizontal="center" vertical="center" shrinkToFit="1"/>
      <protection locked="0"/>
    </xf>
    <xf numFmtId="0" fontId="18" fillId="0" borderId="32" xfId="0" applyFont="1" applyFill="1" applyBorder="1" applyAlignment="1" applyProtection="1">
      <alignment horizontal="left" vertical="center" wrapText="1" shrinkToFit="1"/>
      <protection locked="0"/>
    </xf>
    <xf numFmtId="0" fontId="18" fillId="0" borderId="36" xfId="0" applyFont="1" applyFill="1" applyBorder="1" applyAlignment="1" applyProtection="1">
      <alignment horizontal="left" vertical="center" wrapText="1" shrinkToFit="1"/>
      <protection locked="0"/>
    </xf>
    <xf numFmtId="0" fontId="18" fillId="0" borderId="38" xfId="0" applyFont="1" applyFill="1" applyBorder="1" applyAlignment="1" applyProtection="1">
      <alignment horizontal="left" vertical="center" wrapText="1" shrinkToFit="1"/>
      <protection locked="0"/>
    </xf>
    <xf numFmtId="0" fontId="18" fillId="0" borderId="40" xfId="0" applyFont="1" applyFill="1" applyBorder="1" applyAlignment="1" applyProtection="1">
      <alignment horizontal="left" vertical="center" wrapText="1" shrinkToFit="1"/>
      <protection locked="0"/>
    </xf>
    <xf numFmtId="0" fontId="18" fillId="0" borderId="29" xfId="0" applyFont="1" applyFill="1" applyBorder="1" applyAlignment="1" applyProtection="1">
      <alignment horizontal="left" vertical="center" wrapText="1" shrinkToFit="1"/>
      <protection locked="0"/>
    </xf>
    <xf numFmtId="0" fontId="18" fillId="0" borderId="29" xfId="0" applyFont="1" applyFill="1" applyBorder="1" applyAlignment="1" applyProtection="1">
      <alignment horizontal="left" vertical="center" wrapText="1"/>
      <protection locked="0"/>
    </xf>
    <xf numFmtId="0" fontId="26" fillId="0" borderId="27" xfId="0" applyFont="1" applyFill="1" applyBorder="1" applyAlignment="1" applyProtection="1">
      <alignment horizontal="left" vertical="top" wrapText="1"/>
      <protection locked="0"/>
    </xf>
    <xf numFmtId="0" fontId="26" fillId="0" borderId="14" xfId="0" applyFont="1" applyFill="1" applyBorder="1" applyAlignment="1" applyProtection="1">
      <alignment horizontal="left" vertical="top" wrapText="1"/>
      <protection locked="0"/>
    </xf>
    <xf numFmtId="0" fontId="26" fillId="0" borderId="30" xfId="0" applyFont="1" applyFill="1" applyBorder="1" applyAlignment="1" applyProtection="1">
      <alignment horizontal="left" vertical="top" wrapText="1"/>
      <protection locked="0"/>
    </xf>
    <xf numFmtId="0" fontId="26" fillId="0" borderId="26" xfId="0" applyFont="1" applyFill="1" applyBorder="1" applyAlignment="1" applyProtection="1">
      <alignment horizontal="left" vertical="top" wrapText="1"/>
      <protection locked="0"/>
    </xf>
    <xf numFmtId="0" fontId="36" fillId="0" borderId="14" xfId="0" applyFont="1" applyFill="1" applyBorder="1" applyAlignment="1" applyProtection="1">
      <alignment horizontal="left" vertical="top" wrapText="1"/>
      <protection locked="0"/>
    </xf>
    <xf numFmtId="0" fontId="20" fillId="0" borderId="11" xfId="0" applyFont="1" applyBorder="1" applyAlignment="1" applyProtection="1">
      <alignment horizontal="center" vertical="center" wrapText="1"/>
      <protection locked="0"/>
    </xf>
    <xf numFmtId="0" fontId="0" fillId="0" borderId="13" xfId="0" applyFont="1" applyFill="1" applyBorder="1" applyAlignment="1" applyProtection="1">
      <alignment horizontal="center" vertical="center" shrinkToFit="1"/>
      <protection locked="0"/>
    </xf>
    <xf numFmtId="0" fontId="37" fillId="0" borderId="13" xfId="0" applyFont="1" applyBorder="1" applyAlignment="1" applyProtection="1">
      <alignment horizontal="left" vertical="top" wrapText="1"/>
      <protection locked="0"/>
    </xf>
    <xf numFmtId="0" fontId="18" fillId="0" borderId="13" xfId="0" applyFont="1" applyBorder="1" applyAlignment="1" applyProtection="1">
      <alignment horizontal="center" vertical="center" shrinkToFit="1"/>
      <protection locked="0"/>
    </xf>
    <xf numFmtId="0" fontId="26" fillId="0" borderId="13" xfId="0" applyFont="1" applyBorder="1" applyAlignment="1" applyProtection="1">
      <alignment horizontal="left" vertical="top" wrapText="1"/>
      <protection locked="0"/>
    </xf>
    <xf numFmtId="0" fontId="18" fillId="0" borderId="13" xfId="0" applyFont="1" applyFill="1" applyBorder="1" applyAlignment="1" applyProtection="1">
      <alignment horizontal="center" vertical="center" shrinkToFit="1"/>
      <protection locked="0"/>
    </xf>
    <xf numFmtId="0" fontId="27" fillId="0" borderId="13" xfId="0" applyFont="1" applyFill="1" applyBorder="1" applyAlignment="1" applyProtection="1">
      <alignment horizontal="center" vertical="center" shrinkToFit="1"/>
      <protection locked="0"/>
    </xf>
    <xf numFmtId="0" fontId="38" fillId="0" borderId="13" xfId="0" applyFont="1" applyFill="1" applyBorder="1" applyAlignment="1" applyProtection="1">
      <alignment horizontal="left" vertical="top" wrapText="1"/>
      <protection locked="0"/>
    </xf>
    <xf numFmtId="0" fontId="20" fillId="23" borderId="11" xfId="0" applyFont="1" applyFill="1" applyBorder="1" applyAlignment="1" applyProtection="1">
      <alignment horizontal="center" vertical="center" wrapText="1"/>
      <protection locked="0"/>
    </xf>
    <xf numFmtId="0" fontId="20" fillId="23" borderId="11" xfId="0" applyFont="1" applyFill="1" applyBorder="1" applyAlignment="1" applyProtection="1">
      <alignment horizontal="center" vertical="center" wrapText="1" shrinkToFit="1"/>
      <protection locked="0"/>
    </xf>
    <xf numFmtId="0" fontId="20" fillId="23" borderId="27" xfId="0" applyFont="1" applyFill="1" applyBorder="1" applyAlignment="1" applyProtection="1">
      <alignment horizontal="center" vertical="center" wrapText="1"/>
      <protection locked="0"/>
    </xf>
    <xf numFmtId="0" fontId="20" fillId="23" borderId="47" xfId="0" applyFont="1" applyFill="1" applyBorder="1" applyAlignment="1" applyProtection="1">
      <alignment vertical="center" wrapText="1"/>
      <protection locked="0"/>
    </xf>
    <xf numFmtId="0" fontId="19" fillId="23" borderId="11" xfId="0" applyFont="1" applyFill="1" applyBorder="1" applyAlignment="1" applyProtection="1">
      <alignment horizontal="center" vertical="center" wrapText="1"/>
      <protection locked="0"/>
    </xf>
    <xf numFmtId="0" fontId="0" fillId="0" borderId="10" xfId="0" applyFont="1" applyFill="1" applyBorder="1" applyAlignment="1" applyProtection="1">
      <alignment horizontal="center" vertical="center" shrinkToFit="1"/>
      <protection locked="0"/>
    </xf>
    <xf numFmtId="0" fontId="0" fillId="0" borderId="18" xfId="0" applyFont="1" applyFill="1" applyBorder="1" applyAlignment="1" applyProtection="1">
      <alignment horizontal="center" vertical="center" shrinkToFit="1"/>
      <protection locked="0"/>
    </xf>
    <xf numFmtId="0" fontId="37" fillId="0" borderId="18" xfId="0" applyFont="1" applyFill="1" applyBorder="1" applyAlignment="1" applyProtection="1">
      <alignment horizontal="left" vertical="top" wrapText="1"/>
      <protection locked="0"/>
    </xf>
    <xf numFmtId="0" fontId="0" fillId="0" borderId="17" xfId="0" applyFont="1" applyFill="1" applyBorder="1" applyAlignment="1" applyProtection="1">
      <alignment horizontal="center" vertical="center" shrinkToFit="1"/>
      <protection locked="0"/>
    </xf>
    <xf numFmtId="0" fontId="37" fillId="0" borderId="17" xfId="0" applyFont="1" applyFill="1" applyBorder="1" applyAlignment="1" applyProtection="1">
      <alignment horizontal="left" vertical="top" wrapText="1"/>
      <protection locked="0"/>
    </xf>
    <xf numFmtId="0" fontId="37" fillId="0" borderId="18" xfId="0" applyFont="1" applyBorder="1" applyAlignment="1" applyProtection="1">
      <alignment horizontal="left" vertical="top" wrapText="1"/>
      <protection locked="0"/>
    </xf>
    <xf numFmtId="0" fontId="37" fillId="0" borderId="17" xfId="0" applyFont="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18" fillId="0" borderId="48" xfId="0" applyFont="1" applyFill="1" applyBorder="1" applyAlignment="1" applyProtection="1">
      <alignment horizontal="left" vertical="center" wrapText="1" shrinkToFit="1"/>
      <protection locked="0"/>
    </xf>
    <xf numFmtId="0" fontId="37" fillId="0" borderId="10" xfId="0" applyFont="1" applyBorder="1" applyAlignment="1" applyProtection="1">
      <alignment horizontal="left" vertical="top" wrapText="1"/>
      <protection locked="0"/>
    </xf>
    <xf numFmtId="0" fontId="18" fillId="0" borderId="18" xfId="0" applyFont="1" applyBorder="1" applyAlignment="1" applyProtection="1">
      <alignment horizontal="center" vertical="center" shrinkToFit="1"/>
      <protection locked="0"/>
    </xf>
    <xf numFmtId="0" fontId="26" fillId="0" borderId="18" xfId="0" applyFont="1" applyBorder="1" applyAlignment="1" applyProtection="1">
      <alignment horizontal="left" vertical="top" wrapText="1"/>
      <protection locked="0"/>
    </xf>
    <xf numFmtId="0" fontId="18" fillId="0" borderId="17" xfId="0" applyFont="1" applyBorder="1" applyAlignment="1" applyProtection="1">
      <alignment horizontal="center" vertical="center" shrinkToFit="1"/>
      <protection locked="0"/>
    </xf>
    <xf numFmtId="0" fontId="26" fillId="0" borderId="17" xfId="0" applyFont="1" applyBorder="1" applyAlignment="1" applyProtection="1">
      <alignment horizontal="left" vertical="top" wrapText="1"/>
      <protection locked="0"/>
    </xf>
    <xf numFmtId="0" fontId="18" fillId="0" borderId="18"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45" xfId="0" applyFont="1" applyFill="1" applyBorder="1" applyAlignment="1" applyProtection="1">
      <alignment horizontal="left" vertical="center" wrapText="1" shrinkToFit="1"/>
      <protection locked="0"/>
    </xf>
    <xf numFmtId="0" fontId="27" fillId="0" borderId="18" xfId="0" applyFont="1" applyFill="1" applyBorder="1" applyAlignment="1" applyProtection="1">
      <alignment horizontal="center" vertical="center" shrinkToFit="1"/>
      <protection locked="0"/>
    </xf>
    <xf numFmtId="0" fontId="38" fillId="0" borderId="18" xfId="0" applyFont="1" applyFill="1" applyBorder="1" applyAlignment="1" applyProtection="1">
      <alignment horizontal="left" vertical="top" wrapText="1"/>
      <protection locked="0"/>
    </xf>
    <xf numFmtId="0" fontId="27" fillId="0" borderId="17" xfId="0" applyFont="1" applyFill="1" applyBorder="1" applyAlignment="1" applyProtection="1">
      <alignment horizontal="center" vertical="center" shrinkToFit="1"/>
      <protection locked="0"/>
    </xf>
    <xf numFmtId="0" fontId="38" fillId="0" borderId="17" xfId="0" applyFont="1" applyFill="1" applyBorder="1" applyAlignment="1" applyProtection="1">
      <alignment horizontal="left" vertical="top" wrapText="1"/>
      <protection locked="0"/>
    </xf>
    <xf numFmtId="0" fontId="27" fillId="0" borderId="15" xfId="0" applyFont="1" applyFill="1" applyBorder="1" applyAlignment="1" applyProtection="1">
      <alignment horizontal="center" vertical="center" shrinkToFit="1"/>
      <protection locked="0"/>
    </xf>
    <xf numFmtId="0" fontId="38" fillId="0" borderId="15" xfId="0" applyFont="1" applyFill="1" applyBorder="1" applyAlignment="1" applyProtection="1">
      <alignment horizontal="left" vertical="top" wrapText="1"/>
      <protection locked="0"/>
    </xf>
    <xf numFmtId="0" fontId="27" fillId="0" borderId="10" xfId="0" applyFont="1" applyFill="1" applyBorder="1" applyAlignment="1" applyProtection="1">
      <alignment horizontal="center" vertical="center" shrinkToFit="1"/>
      <protection locked="0"/>
    </xf>
    <xf numFmtId="0" fontId="38" fillId="0" borderId="10" xfId="0" applyFont="1" applyFill="1" applyBorder="1" applyAlignment="1" applyProtection="1">
      <alignment horizontal="left" vertical="top" wrapText="1"/>
      <protection locked="0"/>
    </xf>
    <xf numFmtId="0" fontId="18" fillId="0" borderId="45" xfId="0" applyFont="1" applyFill="1" applyBorder="1" applyAlignment="1" applyProtection="1">
      <alignment horizontal="left" vertical="center" wrapText="1"/>
      <protection locked="0"/>
    </xf>
    <xf numFmtId="0" fontId="18" fillId="0" borderId="34" xfId="0" applyFont="1" applyFill="1" applyBorder="1" applyAlignment="1" applyProtection="1">
      <alignment horizontal="left" vertical="center" wrapText="1"/>
      <protection locked="0"/>
    </xf>
    <xf numFmtId="0" fontId="18" fillId="0" borderId="10" xfId="0" applyFont="1" applyFill="1" applyBorder="1" applyAlignment="1" applyProtection="1">
      <alignment horizontal="left" vertical="top" wrapText="1" shrinkToFit="1"/>
      <protection locked="0"/>
    </xf>
    <xf numFmtId="0" fontId="18" fillId="0" borderId="19" xfId="0" applyFont="1" applyBorder="1" applyAlignment="1" applyProtection="1">
      <alignment horizontal="left" vertical="top" wrapText="1"/>
      <protection locked="0"/>
    </xf>
    <xf numFmtId="0" fontId="18" fillId="0" borderId="41" xfId="0" applyFont="1" applyBorder="1" applyAlignment="1" applyProtection="1">
      <alignment horizontal="center" vertical="center" shrinkToFit="1"/>
      <protection locked="0"/>
    </xf>
    <xf numFmtId="0" fontId="18" fillId="0" borderId="42" xfId="0" applyFont="1" applyBorder="1" applyAlignment="1" applyProtection="1">
      <alignment horizontal="left" vertical="center" wrapText="1" shrinkToFit="1"/>
      <protection locked="0"/>
    </xf>
    <xf numFmtId="0" fontId="26" fillId="0" borderId="19"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18" fillId="0" borderId="37" xfId="0" applyFont="1" applyBorder="1" applyAlignment="1" applyProtection="1">
      <alignment horizontal="center" vertical="center" shrinkToFit="1"/>
      <protection locked="0"/>
    </xf>
    <xf numFmtId="0" fontId="18" fillId="0" borderId="43" xfId="0" applyFont="1" applyBorder="1" applyAlignment="1" applyProtection="1">
      <alignment horizontal="left" vertical="center" wrapText="1" shrinkToFit="1"/>
      <protection locked="0"/>
    </xf>
    <xf numFmtId="0" fontId="26" fillId="0" borderId="14"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18" fillId="0" borderId="28" xfId="0" applyFont="1" applyBorder="1" applyAlignment="1" applyProtection="1">
      <alignment horizontal="center" vertical="center" shrinkToFit="1"/>
      <protection locked="0"/>
    </xf>
    <xf numFmtId="0" fontId="18" fillId="0" borderId="44" xfId="0" applyFont="1" applyBorder="1" applyAlignment="1" applyProtection="1">
      <alignment horizontal="left" vertical="center" wrapText="1" shrinkToFit="1"/>
      <protection locked="0"/>
    </xf>
    <xf numFmtId="0" fontId="26" fillId="0" borderId="16" xfId="0" applyFont="1" applyBorder="1" applyAlignment="1" applyProtection="1">
      <alignment horizontal="left" vertical="top" wrapText="1"/>
      <protection locked="0"/>
    </xf>
    <xf numFmtId="0" fontId="18" fillId="0" borderId="52"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left" vertical="center" wrapText="1" shrinkToFit="1"/>
      <protection locked="0"/>
    </xf>
    <xf numFmtId="0" fontId="18" fillId="0" borderId="20"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26" fillId="0" borderId="34" xfId="0" applyFont="1" applyFill="1" applyBorder="1" applyAlignment="1" applyProtection="1">
      <alignment horizontal="left" vertical="top" wrapText="1"/>
      <protection locked="0"/>
    </xf>
    <xf numFmtId="0" fontId="18" fillId="0" borderId="44" xfId="0" applyFont="1" applyFill="1" applyBorder="1" applyAlignment="1" applyProtection="1">
      <alignment horizontal="left" vertical="center" wrapText="1" shrinkToFit="1"/>
      <protection locked="0"/>
    </xf>
    <xf numFmtId="0" fontId="18" fillId="0" borderId="18" xfId="0" applyFont="1" applyBorder="1" applyAlignment="1" applyProtection="1">
      <alignment horizontal="left" vertical="top" wrapText="1"/>
      <protection locked="0"/>
    </xf>
    <xf numFmtId="0" fontId="18" fillId="0" borderId="45" xfId="0" applyFont="1" applyBorder="1" applyAlignment="1" applyProtection="1">
      <alignment horizontal="left" vertical="center" wrapText="1" shrinkToFit="1"/>
      <protection locked="0"/>
    </xf>
    <xf numFmtId="0" fontId="18" fillId="0" borderId="13" xfId="0" applyFont="1" applyBorder="1" applyAlignment="1" applyProtection="1">
      <alignment horizontal="left" vertical="top" wrapText="1"/>
      <protection locked="0"/>
    </xf>
    <xf numFmtId="0" fontId="18" fillId="0" borderId="35" xfId="0" applyFont="1" applyBorder="1" applyAlignment="1" applyProtection="1">
      <alignment horizontal="center" vertical="center" shrinkToFit="1"/>
      <protection locked="0"/>
    </xf>
    <xf numFmtId="0" fontId="18" fillId="0" borderId="36" xfId="0" applyFont="1" applyBorder="1" applyAlignment="1" applyProtection="1">
      <alignment horizontal="left" vertical="center" wrapText="1" shrinkToFit="1"/>
      <protection locked="0"/>
    </xf>
    <xf numFmtId="0" fontId="18" fillId="0" borderId="17" xfId="0" applyFont="1" applyBorder="1" applyAlignment="1" applyProtection="1">
      <alignment horizontal="left" vertical="top" wrapText="1"/>
      <protection locked="0"/>
    </xf>
    <xf numFmtId="0" fontId="18" fillId="0" borderId="53" xfId="0" applyFont="1" applyBorder="1" applyAlignment="1" applyProtection="1">
      <alignment horizontal="left" vertical="center" wrapText="1" shrinkToFit="1"/>
      <protection locked="0"/>
    </xf>
    <xf numFmtId="0" fontId="26" fillId="0" borderId="23" xfId="0" applyFont="1" applyBorder="1" applyAlignment="1" applyProtection="1">
      <alignment horizontal="left" vertical="top" wrapText="1"/>
      <protection locked="0"/>
    </xf>
    <xf numFmtId="0" fontId="26" fillId="0" borderId="14" xfId="0" applyFont="1" applyFill="1" applyBorder="1" applyAlignment="1" applyProtection="1">
      <alignment horizontal="left" vertical="top" wrapText="1" shrinkToFit="1"/>
      <protection locked="0"/>
    </xf>
    <xf numFmtId="0" fontId="18" fillId="0" borderId="27" xfId="0" applyFont="1" applyFill="1" applyBorder="1" applyAlignment="1" applyProtection="1">
      <alignment horizontal="left" vertical="top" wrapText="1"/>
      <protection locked="0"/>
    </xf>
    <xf numFmtId="0" fontId="18" fillId="0" borderId="54" xfId="0" applyFont="1" applyFill="1" applyBorder="1" applyAlignment="1" applyProtection="1">
      <alignment horizontal="left" vertical="center" wrapText="1" shrinkToFit="1"/>
      <protection locked="0"/>
    </xf>
    <xf numFmtId="0" fontId="18" fillId="0" borderId="49" xfId="0" applyFont="1" applyFill="1" applyBorder="1" applyAlignment="1" applyProtection="1">
      <alignment horizontal="center" vertical="center" shrinkToFit="1"/>
      <protection locked="0"/>
    </xf>
    <xf numFmtId="0" fontId="18" fillId="0" borderId="50" xfId="0" applyFont="1" applyFill="1" applyBorder="1" applyAlignment="1" applyProtection="1">
      <alignment horizontal="left" vertical="center" wrapText="1" shrinkToFit="1"/>
      <protection locked="0"/>
    </xf>
    <xf numFmtId="0" fontId="18" fillId="0" borderId="38" xfId="0" applyFont="1" applyBorder="1" applyAlignment="1" applyProtection="1">
      <alignment horizontal="left" vertical="center" wrapText="1" shrinkToFit="1"/>
      <protection locked="0"/>
    </xf>
    <xf numFmtId="0" fontId="18" fillId="0" borderId="18" xfId="43" applyFont="1" applyFill="1" applyBorder="1" applyAlignment="1" applyProtection="1">
      <alignment horizontal="left" vertical="top" wrapText="1"/>
      <protection locked="0"/>
    </xf>
    <xf numFmtId="0" fontId="18" fillId="0" borderId="41" xfId="43" applyFont="1" applyFill="1" applyBorder="1" applyAlignment="1" applyProtection="1">
      <alignment horizontal="center" vertical="center" shrinkToFit="1"/>
      <protection locked="0"/>
    </xf>
    <xf numFmtId="0" fontId="18" fillId="0" borderId="45" xfId="43" applyFont="1" applyFill="1" applyBorder="1" applyAlignment="1" applyProtection="1">
      <alignment horizontal="left" vertical="center" wrapText="1" shrinkToFit="1"/>
      <protection locked="0"/>
    </xf>
    <xf numFmtId="0" fontId="26" fillId="0" borderId="19" xfId="43" applyFont="1" applyFill="1" applyBorder="1" applyAlignment="1" applyProtection="1">
      <alignment horizontal="left" vertical="top" wrapText="1"/>
      <protection locked="0"/>
    </xf>
    <xf numFmtId="0" fontId="18" fillId="0" borderId="13" xfId="43" applyFont="1" applyFill="1" applyBorder="1" applyAlignment="1" applyProtection="1">
      <alignment horizontal="left" vertical="top" wrapText="1"/>
      <protection locked="0"/>
    </xf>
    <xf numFmtId="0" fontId="18" fillId="0" borderId="37" xfId="43" applyFont="1" applyFill="1" applyBorder="1" applyAlignment="1" applyProtection="1">
      <alignment horizontal="center" vertical="center" shrinkToFit="1"/>
      <protection locked="0"/>
    </xf>
    <xf numFmtId="0" fontId="18" fillId="0" borderId="38" xfId="43" applyFont="1" applyFill="1" applyBorder="1" applyAlignment="1" applyProtection="1">
      <alignment horizontal="left" vertical="center" wrapText="1" shrinkToFit="1"/>
      <protection locked="0"/>
    </xf>
    <xf numFmtId="0" fontId="26" fillId="0" borderId="14" xfId="43" applyFont="1" applyFill="1" applyBorder="1" applyAlignment="1" applyProtection="1">
      <alignment horizontal="left" vertical="top" wrapText="1"/>
      <protection locked="0"/>
    </xf>
    <xf numFmtId="0" fontId="18" fillId="0" borderId="17" xfId="43" applyFont="1" applyFill="1" applyBorder="1" applyAlignment="1" applyProtection="1">
      <alignment horizontal="left" vertical="top" wrapText="1"/>
      <protection locked="0"/>
    </xf>
    <xf numFmtId="0" fontId="18" fillId="0" borderId="28" xfId="43" applyFont="1" applyFill="1" applyBorder="1" applyAlignment="1" applyProtection="1">
      <alignment horizontal="center" vertical="center" shrinkToFit="1"/>
      <protection locked="0"/>
    </xf>
    <xf numFmtId="0" fontId="36" fillId="0" borderId="16" xfId="43" applyFont="1" applyFill="1" applyBorder="1" applyAlignment="1" applyProtection="1">
      <alignment horizontal="left" vertical="top" wrapText="1"/>
      <protection locked="0"/>
    </xf>
    <xf numFmtId="0" fontId="26" fillId="0" borderId="16" xfId="43" applyFont="1" applyFill="1" applyBorder="1" applyAlignment="1" applyProtection="1">
      <alignment horizontal="left" vertical="top" wrapText="1"/>
      <protection locked="0"/>
    </xf>
    <xf numFmtId="0" fontId="18" fillId="0" borderId="45" xfId="0" applyFont="1" applyBorder="1" applyAlignment="1" applyProtection="1">
      <alignment horizontal="left" vertical="center" wrapText="1"/>
      <protection locked="0"/>
    </xf>
    <xf numFmtId="0" fontId="18" fillId="0" borderId="38"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31" xfId="0" applyFont="1" applyBorder="1" applyAlignment="1" applyProtection="1">
      <alignment horizontal="center" vertical="center" shrinkToFit="1"/>
      <protection locked="0"/>
    </xf>
    <xf numFmtId="0" fontId="18" fillId="0" borderId="52" xfId="0" applyFont="1" applyBorder="1" applyAlignment="1" applyProtection="1">
      <alignment horizontal="left" vertical="center" wrapText="1"/>
      <protection locked="0"/>
    </xf>
    <xf numFmtId="0" fontId="18" fillId="0" borderId="22" xfId="0" applyFont="1" applyBorder="1" applyAlignment="1" applyProtection="1">
      <alignment horizontal="left" vertical="top" wrapText="1"/>
      <protection locked="0"/>
    </xf>
    <xf numFmtId="0" fontId="26" fillId="0" borderId="46"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33" xfId="0" applyFont="1" applyBorder="1" applyAlignment="1" applyProtection="1">
      <alignment horizontal="center" vertical="center" shrinkToFit="1"/>
      <protection locked="0"/>
    </xf>
    <xf numFmtId="0" fontId="18" fillId="0" borderId="53" xfId="0" applyFont="1" applyBorder="1" applyAlignment="1" applyProtection="1">
      <alignment horizontal="left" vertical="center" wrapText="1"/>
      <protection locked="0"/>
    </xf>
    <xf numFmtId="0" fontId="37" fillId="0" borderId="23"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37" fillId="0" borderId="16" xfId="0" applyFont="1" applyBorder="1" applyAlignment="1" applyProtection="1">
      <alignment horizontal="left" vertical="top" wrapText="1"/>
      <protection locked="0"/>
    </xf>
    <xf numFmtId="0" fontId="18" fillId="0" borderId="19" xfId="0" applyFont="1" applyFill="1" applyBorder="1" applyAlignment="1" applyProtection="1">
      <alignment horizontal="left" vertical="top" wrapText="1" shrinkToFit="1"/>
      <protection locked="0"/>
    </xf>
    <xf numFmtId="0" fontId="18" fillId="0" borderId="30" xfId="0" applyFont="1" applyFill="1" applyBorder="1" applyAlignment="1" applyProtection="1">
      <alignment horizontal="left" vertical="top" wrapText="1" shrinkToFit="1"/>
      <protection locked="0"/>
    </xf>
    <xf numFmtId="0" fontId="18" fillId="0" borderId="14" xfId="0" applyFont="1" applyFill="1" applyBorder="1" applyAlignment="1" applyProtection="1">
      <alignment horizontal="left" vertical="top" wrapText="1" shrinkToFit="1"/>
      <protection locked="0"/>
    </xf>
    <xf numFmtId="0" fontId="18" fillId="0" borderId="46" xfId="0" applyFont="1" applyFill="1" applyBorder="1" applyAlignment="1" applyProtection="1">
      <alignment horizontal="left" vertical="top" wrapText="1" shrinkToFit="1"/>
      <protection locked="0"/>
    </xf>
    <xf numFmtId="0" fontId="18" fillId="0" borderId="16" xfId="0" applyFont="1" applyFill="1" applyBorder="1" applyAlignment="1" applyProtection="1">
      <alignment horizontal="left" vertical="top" wrapText="1" shrinkToFit="1"/>
      <protection locked="0"/>
    </xf>
    <xf numFmtId="0" fontId="18" fillId="0" borderId="25" xfId="0" applyFont="1" applyFill="1" applyBorder="1" applyAlignment="1" applyProtection="1">
      <alignment horizontal="left" vertical="top" wrapText="1" shrinkToFit="1"/>
      <protection locked="0"/>
    </xf>
    <xf numFmtId="0" fontId="18" fillId="0" borderId="23" xfId="0" applyFont="1" applyFill="1" applyBorder="1" applyAlignment="1" applyProtection="1">
      <alignment horizontal="left" vertical="top" wrapText="1" shrinkToFit="1"/>
      <protection locked="0"/>
    </xf>
    <xf numFmtId="0" fontId="39" fillId="25" borderId="37" xfId="0" applyFont="1" applyFill="1" applyBorder="1" applyAlignment="1" applyProtection="1">
      <alignment horizontal="center" vertical="center" shrinkToFit="1"/>
      <protection locked="0"/>
    </xf>
    <xf numFmtId="0" fontId="18" fillId="0" borderId="53" xfId="0" applyFont="1" applyFill="1" applyBorder="1" applyAlignment="1" applyProtection="1">
      <alignment horizontal="left" vertical="center" wrapText="1" shrinkToFit="1"/>
      <protection locked="0"/>
    </xf>
    <xf numFmtId="0" fontId="18" fillId="0" borderId="51" xfId="0" applyFont="1" applyFill="1" applyBorder="1" applyAlignment="1" applyProtection="1">
      <alignment horizontal="left" vertical="center" wrapText="1" shrinkToFit="1"/>
      <protection locked="0"/>
    </xf>
    <xf numFmtId="0" fontId="18" fillId="0" borderId="29" xfId="0" applyFont="1" applyBorder="1" applyAlignment="1" applyProtection="1">
      <alignment horizontal="left" vertical="center" wrapText="1" shrinkToFit="1"/>
      <protection locked="0"/>
    </xf>
    <xf numFmtId="0" fontId="18" fillId="0" borderId="29" xfId="43" applyFont="1" applyFill="1" applyBorder="1" applyAlignment="1" applyProtection="1">
      <alignment horizontal="left" vertical="center" wrapText="1" shrinkToFit="1"/>
      <protection locked="0"/>
    </xf>
    <xf numFmtId="0" fontId="39" fillId="25" borderId="43" xfId="0" applyFont="1" applyFill="1" applyBorder="1" applyAlignment="1" applyProtection="1">
      <alignment horizontal="left" vertical="center" wrapText="1" shrinkToFit="1"/>
      <protection locked="0"/>
    </xf>
    <xf numFmtId="176" fontId="18" fillId="0" borderId="41" xfId="0" applyNumberFormat="1" applyFont="1" applyFill="1" applyBorder="1" applyAlignment="1" applyProtection="1">
      <alignment horizontal="center" vertical="center" shrinkToFit="1"/>
      <protection locked="0"/>
    </xf>
    <xf numFmtId="176" fontId="18" fillId="0" borderId="37" xfId="0" applyNumberFormat="1" applyFont="1" applyFill="1" applyBorder="1" applyAlignment="1" applyProtection="1">
      <alignment horizontal="center" vertical="center" shrinkToFit="1"/>
      <protection locked="0"/>
    </xf>
    <xf numFmtId="176" fontId="18" fillId="0" borderId="49" xfId="0" applyNumberFormat="1" applyFont="1" applyFill="1" applyBorder="1" applyAlignment="1" applyProtection="1">
      <alignment horizontal="center" vertical="center" shrinkToFit="1"/>
      <protection locked="0"/>
    </xf>
    <xf numFmtId="176" fontId="18" fillId="0" borderId="28" xfId="0" applyNumberFormat="1" applyFont="1" applyFill="1" applyBorder="1" applyAlignment="1" applyProtection="1">
      <alignment horizontal="center" vertical="center" shrinkToFit="1"/>
      <protection locked="0"/>
    </xf>
    <xf numFmtId="176" fontId="18" fillId="0" borderId="31" xfId="0" applyNumberFormat="1" applyFont="1" applyFill="1" applyBorder="1" applyAlignment="1" applyProtection="1">
      <alignment horizontal="center" vertical="center" shrinkToFit="1"/>
      <protection locked="0"/>
    </xf>
    <xf numFmtId="176" fontId="18" fillId="0" borderId="33" xfId="0" applyNumberFormat="1" applyFont="1" applyFill="1" applyBorder="1" applyAlignment="1" applyProtection="1">
      <alignment horizontal="center" vertical="center" shrinkToFit="1"/>
      <protection locked="0"/>
    </xf>
    <xf numFmtId="0" fontId="40"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18" fillId="0" borderId="13" xfId="0" applyFont="1" applyFill="1" applyBorder="1" applyAlignment="1" applyProtection="1">
      <alignment horizontal="left" vertical="top" wrapText="1"/>
      <protection locked="0"/>
    </xf>
    <xf numFmtId="0" fontId="18" fillId="0" borderId="11" xfId="0" applyFont="1" applyFill="1" applyBorder="1" applyAlignment="1" applyProtection="1">
      <alignment vertical="top" wrapText="1"/>
      <protection locked="0"/>
    </xf>
    <xf numFmtId="0" fontId="18" fillId="0" borderId="27" xfId="0" applyFont="1" applyFill="1" applyBorder="1" applyAlignment="1" applyProtection="1">
      <alignment vertical="top" wrapText="1"/>
      <protection locked="0"/>
    </xf>
    <xf numFmtId="0" fontId="18" fillId="0" borderId="12" xfId="0" applyFont="1" applyBorder="1" applyAlignment="1" applyProtection="1">
      <alignment horizontal="center" vertical="center" shrinkToFit="1"/>
      <protection locked="0"/>
    </xf>
    <xf numFmtId="0" fontId="18" fillId="0" borderId="55" xfId="0" applyFont="1" applyFill="1" applyBorder="1" applyAlignment="1" applyProtection="1">
      <alignment horizontal="left" vertical="center" wrapText="1"/>
      <protection locked="0"/>
    </xf>
    <xf numFmtId="0" fontId="26" fillId="0" borderId="47" xfId="0" applyFont="1" applyFill="1" applyBorder="1" applyAlignment="1" applyProtection="1">
      <alignment horizontal="left" vertical="top" wrapText="1"/>
      <protection locked="0"/>
    </xf>
    <xf numFmtId="0" fontId="0" fillId="0" borderId="11" xfId="0" applyFont="1" applyFill="1" applyBorder="1" applyAlignment="1" applyProtection="1">
      <alignment horizontal="center" vertical="center" shrinkToFit="1"/>
      <protection locked="0"/>
    </xf>
    <xf numFmtId="0" fontId="37" fillId="0" borderId="47" xfId="0" applyFont="1" applyFill="1" applyBorder="1" applyAlignment="1" applyProtection="1">
      <alignment horizontal="left" vertical="top" wrapText="1"/>
      <protection locked="0"/>
    </xf>
    <xf numFmtId="176" fontId="39" fillId="25" borderId="37" xfId="0" applyNumberFormat="1" applyFont="1" applyFill="1" applyBorder="1" applyAlignment="1" applyProtection="1">
      <alignment horizontal="center" vertical="center" shrinkToFit="1"/>
      <protection locked="0"/>
    </xf>
    <xf numFmtId="0" fontId="39" fillId="25" borderId="38" xfId="0" applyFont="1" applyFill="1" applyBorder="1" applyAlignment="1" applyProtection="1">
      <alignment horizontal="left" vertical="center" wrapText="1" shrinkToFit="1"/>
      <protection locked="0"/>
    </xf>
    <xf numFmtId="0" fontId="39" fillId="25" borderId="41" xfId="0" applyFont="1" applyFill="1" applyBorder="1" applyAlignment="1" applyProtection="1">
      <alignment horizontal="center" vertical="center" shrinkToFit="1"/>
      <protection locked="0"/>
    </xf>
    <xf numFmtId="0" fontId="39" fillId="25" borderId="45" xfId="0" applyFont="1" applyFill="1" applyBorder="1" applyAlignment="1" applyProtection="1">
      <alignment horizontal="left" vertical="center" wrapText="1" shrinkToFit="1"/>
      <protection locked="0"/>
    </xf>
    <xf numFmtId="0" fontId="36" fillId="0" borderId="46" xfId="0" applyFont="1" applyFill="1" applyBorder="1" applyAlignment="1" applyProtection="1">
      <alignment horizontal="left" vertical="top" wrapText="1"/>
      <protection locked="0"/>
    </xf>
    <xf numFmtId="0" fontId="0" fillId="0" borderId="22" xfId="0" applyFont="1" applyFill="1" applyBorder="1" applyAlignment="1" applyProtection="1">
      <alignment horizontal="center" vertical="center" shrinkToFit="1"/>
      <protection locked="0"/>
    </xf>
    <xf numFmtId="0" fontId="37" fillId="0" borderId="22" xfId="0" applyFont="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vertical="center" shrinkToFit="1"/>
      <protection locked="0"/>
    </xf>
    <xf numFmtId="0" fontId="37" fillId="0" borderId="15" xfId="0" applyFont="1" applyBorder="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18" fillId="0" borderId="19" xfId="0" applyFont="1" applyFill="1" applyBorder="1" applyAlignment="1">
      <alignment vertical="center" wrapText="1" shrinkToFit="1"/>
    </xf>
    <xf numFmtId="176" fontId="18" fillId="0" borderId="19" xfId="0" applyNumberFormat="1" applyFont="1" applyFill="1" applyBorder="1" applyAlignment="1">
      <alignment horizontal="center" vertical="center" shrinkToFit="1"/>
    </xf>
    <xf numFmtId="0" fontId="18" fillId="0" borderId="20" xfId="0" applyFont="1" applyFill="1" applyBorder="1" applyAlignment="1">
      <alignment horizontal="left" vertical="center" wrapText="1"/>
    </xf>
    <xf numFmtId="0" fontId="41" fillId="0" borderId="18" xfId="0" applyFont="1" applyFill="1" applyBorder="1" applyAlignment="1">
      <alignment horizontal="left" vertical="top" wrapText="1"/>
    </xf>
    <xf numFmtId="0" fontId="18" fillId="0" borderId="18" xfId="0" applyFont="1" applyFill="1" applyBorder="1" applyAlignment="1">
      <alignment horizontal="center" vertical="center" shrinkToFit="1"/>
    </xf>
    <xf numFmtId="0" fontId="18" fillId="0" borderId="18" xfId="0" applyFont="1" applyFill="1" applyBorder="1" applyAlignment="1">
      <alignment horizontal="left" vertical="top" wrapText="1"/>
    </xf>
    <xf numFmtId="0" fontId="42" fillId="0" borderId="0" xfId="0" applyFont="1" applyAlignment="1">
      <alignment vertical="center"/>
    </xf>
    <xf numFmtId="0" fontId="18" fillId="0" borderId="14" xfId="0" applyFont="1" applyFill="1" applyBorder="1" applyAlignment="1">
      <alignment horizontal="left" vertical="center" wrapText="1" indent="1" shrinkToFit="1"/>
    </xf>
    <xf numFmtId="176" fontId="18" fillId="0" borderId="14" xfId="0" applyNumberFormat="1" applyFont="1" applyFill="1" applyBorder="1" applyAlignment="1">
      <alignment horizontal="center" vertical="center" shrinkToFit="1"/>
    </xf>
    <xf numFmtId="0" fontId="18" fillId="0" borderId="56" xfId="0" applyFont="1" applyFill="1" applyBorder="1" applyAlignment="1">
      <alignment horizontal="left" vertical="center" wrapText="1"/>
    </xf>
    <xf numFmtId="0" fontId="41" fillId="0" borderId="13" xfId="0" applyFont="1" applyFill="1" applyBorder="1" applyAlignment="1">
      <alignment horizontal="left" vertical="top" wrapText="1"/>
    </xf>
    <xf numFmtId="0" fontId="18" fillId="0" borderId="13" xfId="0" applyFont="1" applyFill="1" applyBorder="1" applyAlignment="1">
      <alignment horizontal="center" vertical="center" shrinkToFit="1"/>
    </xf>
    <xf numFmtId="0" fontId="18" fillId="0" borderId="13" xfId="0" applyFont="1" applyFill="1" applyBorder="1" applyAlignment="1">
      <alignment horizontal="left" vertical="top" wrapText="1"/>
    </xf>
    <xf numFmtId="0" fontId="18" fillId="0" borderId="14" xfId="0" applyFont="1" applyFill="1" applyBorder="1" applyAlignment="1">
      <alignment vertical="center" wrapText="1" shrinkToFit="1"/>
    </xf>
    <xf numFmtId="176" fontId="18" fillId="25" borderId="14" xfId="0" applyNumberFormat="1" applyFont="1" applyFill="1" applyBorder="1" applyAlignment="1" applyProtection="1">
      <alignment horizontal="center" vertical="center" shrinkToFit="1"/>
      <protection locked="0"/>
    </xf>
    <xf numFmtId="0" fontId="18" fillId="25" borderId="56" xfId="0" applyFont="1" applyFill="1" applyBorder="1" applyAlignment="1" applyProtection="1">
      <alignment horizontal="left" vertical="center" wrapText="1"/>
      <protection locked="0"/>
    </xf>
    <xf numFmtId="176" fontId="18" fillId="0" borderId="46" xfId="0" applyNumberFormat="1" applyFont="1" applyFill="1" applyBorder="1" applyAlignment="1">
      <alignment horizontal="center" vertical="center" shrinkToFit="1"/>
    </xf>
    <xf numFmtId="0" fontId="18" fillId="0" borderId="57" xfId="0" applyFont="1" applyFill="1" applyBorder="1" applyAlignment="1">
      <alignment horizontal="left" vertical="center" wrapText="1"/>
    </xf>
    <xf numFmtId="0" fontId="41" fillId="0" borderId="22" xfId="0" applyFont="1" applyFill="1" applyBorder="1" applyAlignment="1">
      <alignment horizontal="left" vertical="top" wrapText="1"/>
    </xf>
    <xf numFmtId="0" fontId="18" fillId="0" borderId="22" xfId="0" applyFont="1" applyFill="1" applyBorder="1" applyAlignment="1">
      <alignment horizontal="center" vertical="center" shrinkToFit="1"/>
    </xf>
    <xf numFmtId="0" fontId="18" fillId="0" borderId="22" xfId="0" applyFont="1" applyFill="1" applyBorder="1" applyAlignment="1">
      <alignment horizontal="left" vertical="top" wrapText="1"/>
    </xf>
    <xf numFmtId="0" fontId="18" fillId="0" borderId="13" xfId="0" applyFont="1" applyFill="1" applyBorder="1" applyAlignment="1">
      <alignment vertical="center" wrapText="1" shrinkToFit="1"/>
    </xf>
    <xf numFmtId="0" fontId="18" fillId="0" borderId="16" xfId="0" applyFont="1" applyFill="1" applyBorder="1" applyAlignment="1">
      <alignment vertical="center" wrapText="1" shrinkToFit="1"/>
    </xf>
    <xf numFmtId="0" fontId="18" fillId="0" borderId="58" xfId="0" applyFont="1" applyFill="1" applyBorder="1" applyAlignment="1">
      <alignment horizontal="left" vertical="center" wrapText="1"/>
    </xf>
    <xf numFmtId="0" fontId="41" fillId="0" borderId="17" xfId="0" applyFont="1" applyFill="1" applyBorder="1" applyAlignment="1">
      <alignment horizontal="left" vertical="top" wrapText="1"/>
    </xf>
    <xf numFmtId="0" fontId="18" fillId="0" borderId="17" xfId="0" applyFont="1" applyFill="1" applyBorder="1" applyAlignment="1">
      <alignment horizontal="center" vertical="center" shrinkToFit="1"/>
    </xf>
    <xf numFmtId="0" fontId="18" fillId="0" borderId="17" xfId="0" applyFont="1" applyFill="1" applyBorder="1" applyAlignment="1">
      <alignment horizontal="left" vertical="top" wrapText="1"/>
    </xf>
    <xf numFmtId="0" fontId="18" fillId="0" borderId="18" xfId="0" applyFont="1" applyFill="1" applyBorder="1" applyAlignment="1">
      <alignment vertical="center" wrapText="1" shrinkToFit="1"/>
    </xf>
    <xf numFmtId="0" fontId="42" fillId="0" borderId="59" xfId="0" applyFont="1" applyBorder="1" applyAlignment="1">
      <alignment vertical="center"/>
    </xf>
    <xf numFmtId="176" fontId="18" fillId="25" borderId="14" xfId="0" applyNumberFormat="1" applyFont="1" applyFill="1" applyBorder="1" applyAlignment="1">
      <alignment horizontal="center" vertical="center" shrinkToFit="1"/>
    </xf>
    <xf numFmtId="0" fontId="18" fillId="25" borderId="56" xfId="0" applyFont="1" applyFill="1" applyBorder="1" applyAlignment="1">
      <alignment horizontal="left" vertical="center" wrapText="1"/>
    </xf>
    <xf numFmtId="0" fontId="37" fillId="0" borderId="13" xfId="0" applyFont="1" applyFill="1" applyBorder="1" applyAlignment="1">
      <alignment horizontal="left" vertical="top" wrapText="1"/>
    </xf>
    <xf numFmtId="0" fontId="18" fillId="0" borderId="16" xfId="0" applyFont="1" applyFill="1" applyBorder="1" applyAlignment="1">
      <alignment horizontal="left" vertical="center" wrapText="1" indent="1" shrinkToFit="1"/>
    </xf>
    <xf numFmtId="176" fontId="18" fillId="0" borderId="16" xfId="0" applyNumberFormat="1" applyFont="1" applyFill="1" applyBorder="1" applyAlignment="1">
      <alignment horizontal="center" vertical="center" shrinkToFit="1"/>
    </xf>
    <xf numFmtId="0" fontId="37" fillId="0" borderId="17" xfId="0" applyFont="1" applyFill="1" applyBorder="1" applyAlignment="1">
      <alignment horizontal="left" vertical="top" wrapText="1"/>
    </xf>
    <xf numFmtId="0" fontId="18" fillId="0" borderId="10" xfId="0" applyFont="1" applyFill="1" applyBorder="1" applyAlignment="1">
      <alignment horizontal="left" vertical="top" wrapText="1" shrinkToFit="1"/>
    </xf>
    <xf numFmtId="0" fontId="18" fillId="0" borderId="25" xfId="0" applyFont="1" applyFill="1" applyBorder="1" applyAlignment="1">
      <alignment vertical="center" wrapText="1" shrinkToFit="1"/>
    </xf>
    <xf numFmtId="176" fontId="18" fillId="0" borderId="25" xfId="0" applyNumberFormat="1" applyFont="1" applyFill="1" applyBorder="1" applyAlignment="1">
      <alignment horizontal="center" vertical="center" shrinkToFit="1"/>
    </xf>
    <xf numFmtId="0" fontId="18" fillId="0" borderId="60" xfId="0" applyFont="1" applyFill="1" applyBorder="1" applyAlignment="1">
      <alignment horizontal="left" vertical="center" wrapText="1"/>
    </xf>
    <xf numFmtId="0" fontId="41" fillId="0" borderId="10" xfId="0" applyFont="1" applyFill="1" applyBorder="1" applyAlignment="1">
      <alignment horizontal="left" vertical="top" wrapTex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left" vertical="top" wrapText="1"/>
    </xf>
    <xf numFmtId="0" fontId="18" fillId="0" borderId="10" xfId="0" applyFont="1" applyFill="1" applyBorder="1" applyAlignment="1">
      <alignment vertical="top" wrapText="1" shrinkToFit="1"/>
    </xf>
    <xf numFmtId="0" fontId="18" fillId="0" borderId="11"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vertical="top" wrapText="1" shrinkToFit="1"/>
      <protection locked="0"/>
    </xf>
    <xf numFmtId="0" fontId="18" fillId="0" borderId="22" xfId="0" applyFont="1" applyBorder="1" applyAlignment="1" applyProtection="1">
      <alignment horizontal="center" vertical="center" shrinkToFit="1"/>
      <protection locked="0"/>
    </xf>
    <xf numFmtId="0" fontId="26" fillId="0" borderId="22" xfId="0" applyFont="1" applyBorder="1" applyAlignment="1" applyProtection="1">
      <alignment horizontal="left" vertical="top" wrapText="1"/>
      <protection locked="0"/>
    </xf>
    <xf numFmtId="0" fontId="18" fillId="0" borderId="56" xfId="0" applyFont="1" applyBorder="1" applyAlignment="1" applyProtection="1">
      <alignment horizontal="left" vertical="center" wrapText="1"/>
      <protection locked="0"/>
    </xf>
    <xf numFmtId="0" fontId="37" fillId="0" borderId="51"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44" fillId="0" borderId="19" xfId="0" applyFont="1" applyBorder="1" applyAlignment="1" applyProtection="1">
      <alignment vertical="top" wrapText="1"/>
      <protection locked="0"/>
    </xf>
    <xf numFmtId="0" fontId="44" fillId="0" borderId="46" xfId="0" applyFont="1" applyBorder="1" applyAlignment="1" applyProtection="1">
      <alignment vertical="top" wrapText="1"/>
      <protection locked="0"/>
    </xf>
    <xf numFmtId="0" fontId="18" fillId="0" borderId="11" xfId="0" applyFont="1" applyFill="1" applyBorder="1" applyAlignment="1" applyProtection="1">
      <alignment horizontal="left" vertical="top" wrapText="1"/>
      <protection locked="0"/>
    </xf>
    <xf numFmtId="0" fontId="18" fillId="0" borderId="24" xfId="0" applyFont="1" applyFill="1" applyBorder="1" applyAlignment="1" applyProtection="1">
      <alignment horizontal="left" vertical="top" wrapText="1"/>
      <protection locked="0"/>
    </xf>
    <xf numFmtId="0" fontId="18" fillId="0" borderId="15"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shrinkToFit="1"/>
      <protection locked="0"/>
    </xf>
    <xf numFmtId="0" fontId="18" fillId="0" borderId="24" xfId="0" applyFont="1" applyFill="1" applyBorder="1" applyAlignment="1" applyProtection="1">
      <alignment horizontal="left" vertical="top" wrapText="1" shrinkToFit="1"/>
      <protection locked="0"/>
    </xf>
    <xf numFmtId="0" fontId="18" fillId="0" borderId="15" xfId="0" applyFont="1" applyFill="1" applyBorder="1" applyAlignment="1" applyProtection="1">
      <alignment horizontal="left" vertical="top" wrapText="1" shrinkToFit="1"/>
      <protection locked="0"/>
    </xf>
    <xf numFmtId="49" fontId="18" fillId="24" borderId="11" xfId="0" applyNumberFormat="1" applyFont="1" applyFill="1" applyBorder="1" applyAlignment="1" applyProtection="1">
      <alignment horizontal="left" vertical="top" wrapText="1"/>
      <protection locked="0"/>
    </xf>
    <xf numFmtId="49" fontId="18" fillId="24" borderId="15" xfId="0" applyNumberFormat="1" applyFont="1" applyFill="1" applyBorder="1" applyAlignment="1" applyProtection="1">
      <alignment horizontal="left" vertical="top" wrapText="1"/>
      <protection locked="0"/>
    </xf>
    <xf numFmtId="0" fontId="18" fillId="0" borderId="11" xfId="0" applyFont="1" applyBorder="1" applyAlignment="1" applyProtection="1">
      <alignment horizontal="left" vertical="top" wrapText="1" shrinkToFit="1"/>
      <protection locked="0"/>
    </xf>
    <xf numFmtId="0" fontId="18" fillId="0" borderId="24" xfId="0" applyFont="1" applyBorder="1" applyAlignment="1" applyProtection="1">
      <alignment horizontal="left" vertical="top" wrapText="1" shrinkToFit="1"/>
      <protection locked="0"/>
    </xf>
    <xf numFmtId="0" fontId="18" fillId="0" borderId="15" xfId="0" applyFont="1" applyBorder="1" applyAlignment="1" applyProtection="1">
      <alignment horizontal="left" vertical="top" wrapText="1" shrinkToFit="1"/>
      <protection locked="0"/>
    </xf>
    <xf numFmtId="0" fontId="37" fillId="0" borderId="19" xfId="0" applyFont="1" applyBorder="1" applyAlignment="1" applyProtection="1">
      <alignment horizontal="left" vertical="top" wrapText="1"/>
      <protection locked="0"/>
    </xf>
    <xf numFmtId="0" fontId="37" fillId="0" borderId="16" xfId="0" applyFont="1" applyBorder="1" applyAlignment="1" applyProtection="1">
      <alignment horizontal="left" vertical="top" wrapText="1"/>
      <protection locked="0"/>
    </xf>
    <xf numFmtId="0" fontId="18" fillId="0" borderId="11" xfId="0" applyFont="1" applyFill="1" applyBorder="1" applyAlignment="1" applyProtection="1">
      <alignment vertical="top" wrapText="1"/>
      <protection locked="0"/>
    </xf>
    <xf numFmtId="0" fontId="18" fillId="0" borderId="15" xfId="0" applyFont="1" applyFill="1" applyBorder="1" applyAlignment="1" applyProtection="1">
      <alignment vertical="top" wrapText="1"/>
      <protection locked="0"/>
    </xf>
    <xf numFmtId="0" fontId="18" fillId="0" borderId="27" xfId="0" applyFont="1" applyFill="1" applyBorder="1" applyAlignment="1" applyProtection="1">
      <alignment horizontal="left" vertical="top" wrapText="1"/>
      <protection locked="0"/>
    </xf>
    <xf numFmtId="0" fontId="43" fillId="0" borderId="22" xfId="0" applyFont="1" applyBorder="1" applyAlignment="1" applyProtection="1">
      <alignment horizontal="left" vertical="top" wrapText="1"/>
      <protection locked="0"/>
    </xf>
    <xf numFmtId="0" fontId="43" fillId="0" borderId="24" xfId="0" applyFont="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18" xfId="43" applyFont="1" applyFill="1" applyBorder="1" applyAlignment="1" applyProtection="1">
      <alignment horizontal="left" vertical="top" wrapText="1"/>
      <protection locked="0"/>
    </xf>
    <xf numFmtId="0" fontId="18" fillId="0" borderId="13" xfId="43" applyFont="1" applyFill="1" applyBorder="1" applyAlignment="1" applyProtection="1">
      <alignment horizontal="left" vertical="top" wrapText="1"/>
      <protection locked="0"/>
    </xf>
    <xf numFmtId="0" fontId="18" fillId="0" borderId="17" xfId="43" applyFont="1" applyFill="1" applyBorder="1" applyAlignment="1" applyProtection="1">
      <alignment horizontal="left" vertical="top" wrapText="1"/>
      <protection locked="0"/>
    </xf>
    <xf numFmtId="0" fontId="18" fillId="0" borderId="18" xfId="0" applyFont="1" applyFill="1" applyBorder="1" applyAlignment="1" applyProtection="1">
      <alignment horizontal="left" vertical="top" wrapText="1" shrinkToFit="1"/>
      <protection locked="0"/>
    </xf>
    <xf numFmtId="0" fontId="18" fillId="0" borderId="13" xfId="0" applyFont="1" applyFill="1" applyBorder="1" applyAlignment="1" applyProtection="1">
      <alignment horizontal="left" vertical="top" wrapText="1" shrinkToFit="1"/>
      <protection locked="0"/>
    </xf>
    <xf numFmtId="0" fontId="18" fillId="0" borderId="17" xfId="0" applyFont="1" applyFill="1" applyBorder="1" applyAlignment="1" applyProtection="1">
      <alignment horizontal="left" vertical="top" wrapText="1" shrinkToFit="1"/>
      <protection locked="0"/>
    </xf>
    <xf numFmtId="0" fontId="18" fillId="0" borderId="11"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11" xfId="0" applyFont="1" applyFill="1" applyBorder="1" applyAlignment="1">
      <alignment vertical="top" wrapText="1" shrinkToFit="1"/>
    </xf>
    <xf numFmtId="0" fontId="18" fillId="0" borderId="24" xfId="0" applyFont="1" applyFill="1" applyBorder="1" applyAlignment="1">
      <alignment vertical="top" wrapText="1" shrinkToFit="1"/>
    </xf>
    <xf numFmtId="0" fontId="18" fillId="0" borderId="15" xfId="0" applyFont="1" applyFill="1" applyBorder="1" applyAlignment="1">
      <alignment vertical="top" wrapText="1" shrinkToFit="1"/>
    </xf>
    <xf numFmtId="0" fontId="18" fillId="0" borderId="11" xfId="0" applyFont="1" applyFill="1" applyBorder="1" applyAlignment="1">
      <alignment horizontal="left" vertical="top" wrapText="1" shrinkToFit="1"/>
    </xf>
    <xf numFmtId="0" fontId="18" fillId="0" borderId="24" xfId="0" applyFont="1" applyFill="1" applyBorder="1" applyAlignment="1">
      <alignment horizontal="left" vertical="top" wrapText="1" shrinkToFit="1"/>
    </xf>
    <xf numFmtId="0" fontId="18" fillId="0" borderId="15" xfId="0" applyFont="1" applyFill="1" applyBorder="1" applyAlignment="1">
      <alignment horizontal="left" vertical="top" wrapText="1" shrinkToFit="1"/>
    </xf>
    <xf numFmtId="0" fontId="18" fillId="0" borderId="18" xfId="0" applyFont="1" applyFill="1" applyBorder="1" applyAlignment="1">
      <alignment horizontal="left" vertical="top" wrapText="1" shrinkToFit="1"/>
    </xf>
    <xf numFmtId="0" fontId="18" fillId="0" borderId="13" xfId="0" applyFont="1" applyFill="1" applyBorder="1" applyAlignment="1">
      <alignment horizontal="left" vertical="top" wrapText="1" shrinkToFit="1"/>
    </xf>
    <xf numFmtId="0" fontId="18" fillId="0" borderId="17" xfId="0" applyFont="1" applyFill="1" applyBorder="1" applyAlignment="1">
      <alignment horizontal="left" vertical="top" wrapText="1" shrinkToFit="1"/>
    </xf>
    <xf numFmtId="0" fontId="26" fillId="0" borderId="14" xfId="43" applyFont="1" applyFill="1" applyBorder="1" applyAlignment="1" applyProtection="1">
      <alignment horizontal="left" vertical="top" wrapText="1"/>
      <protection locked="0"/>
    </xf>
    <xf numFmtId="0" fontId="26" fillId="0" borderId="16" xfId="43" applyFont="1" applyFill="1" applyBorder="1" applyAlignment="1" applyProtection="1">
      <alignment horizontal="left" vertical="top" wrapText="1"/>
      <protection locked="0"/>
    </xf>
    <xf numFmtId="0" fontId="18" fillId="0" borderId="11" xfId="0" applyFont="1" applyFill="1" applyBorder="1" applyAlignment="1" applyProtection="1">
      <alignment vertical="top" wrapText="1" shrinkToFit="1"/>
      <protection locked="0"/>
    </xf>
    <xf numFmtId="0" fontId="18" fillId="0" borderId="24" xfId="0" applyFont="1" applyFill="1" applyBorder="1" applyAlignment="1" applyProtection="1">
      <alignment vertical="top" wrapText="1" shrinkToFit="1"/>
      <protection locked="0"/>
    </xf>
    <xf numFmtId="0" fontId="18" fillId="0" borderId="15" xfId="0" applyFont="1" applyFill="1" applyBorder="1" applyAlignment="1" applyProtection="1">
      <alignment vertical="top" wrapText="1" shrinkToFit="1"/>
      <protection locked="0"/>
    </xf>
    <xf numFmtId="0" fontId="18" fillId="0" borderId="18"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cellStyle name="どちらでもない" xfId="28" builtinId="28" customBuiltin="1"/>
    <cellStyle name="メモ" xfId="29" builtinId="10" customBuiltin="1"/>
    <cellStyle name="リンク セル" xfId="30" builtinId="24" customBuiltin="1"/>
    <cellStyle name="リンクセル" xfId="3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良い" xfId="44" builtinId="26" customBuiltin="1"/>
  </cellStyles>
  <dxfs count="65">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466725</xdr:colOff>
      <xdr:row>2</xdr:row>
      <xdr:rowOff>392794</xdr:rowOff>
    </xdr:from>
    <xdr:to>
      <xdr:col>4</xdr:col>
      <xdr:colOff>2055041</xdr:colOff>
      <xdr:row>4</xdr:row>
      <xdr:rowOff>381092</xdr:rowOff>
    </xdr:to>
    <xdr:sp macro="" textlink="">
      <xdr:nvSpPr>
        <xdr:cNvPr id="2" name="角丸四角形吹き出し 1">
          <a:extLst>
            <a:ext uri="{FF2B5EF4-FFF2-40B4-BE49-F238E27FC236}">
              <a16:creationId xmlns:a16="http://schemas.microsoft.com/office/drawing/2014/main" id="{F8A533DC-2970-4335-856C-898C2FE2A2C7}"/>
            </a:ext>
          </a:extLst>
        </xdr:cNvPr>
        <xdr:cNvSpPr/>
      </xdr:nvSpPr>
      <xdr:spPr>
        <a:xfrm>
          <a:off x="6286500" y="1145269"/>
          <a:ext cx="2683691" cy="1426573"/>
        </a:xfrm>
        <a:prstGeom prst="wedgeRoundRectCallout">
          <a:avLst>
            <a:gd name="adj1" fmla="val -70209"/>
            <a:gd name="adj2" fmla="val -52543"/>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78"/>
  <sheetViews>
    <sheetView tabSelected="1" view="pageBreakPreview" zoomScaleNormal="85" zoomScaleSheetLayoutView="100" workbookViewId="0">
      <pane xSplit="1" ySplit="2" topLeftCell="B3" activePane="bottomRight" state="frozen"/>
      <selection pane="topRight"/>
      <selection pane="bottomLeft"/>
      <selection pane="bottomRight" activeCell="E1" sqref="E1"/>
    </sheetView>
  </sheetViews>
  <sheetFormatPr defaultColWidth="9" defaultRowHeight="20.100000000000001" customHeight="1"/>
  <cols>
    <col min="1" max="1" width="23.6640625" style="46" customWidth="1"/>
    <col min="2" max="2" width="56" style="47" customWidth="1"/>
    <col min="3" max="3" width="4.109375" style="48" customWidth="1"/>
    <col min="4" max="4" width="15.6640625" style="49" customWidth="1"/>
    <col min="5" max="5" width="30.6640625" style="50" customWidth="1"/>
    <col min="6" max="6" width="9" style="29" hidden="1" customWidth="1"/>
    <col min="7" max="7" width="26.6640625" style="29" hidden="1" customWidth="1"/>
    <col min="8" max="16" width="9" style="29" hidden="1" customWidth="1"/>
    <col min="17" max="17" width="9" style="29" customWidth="1"/>
    <col min="18" max="16384" width="9" style="29"/>
  </cols>
  <sheetData>
    <row r="1" spans="1:17" ht="28.8" customHeight="1">
      <c r="A1" s="24" t="s">
        <v>0</v>
      </c>
      <c r="B1" s="24"/>
      <c r="C1" s="24"/>
      <c r="D1" s="17" t="s">
        <v>117</v>
      </c>
      <c r="E1" s="18" t="s">
        <v>118</v>
      </c>
      <c r="F1" s="214" t="s">
        <v>373</v>
      </c>
      <c r="G1" s="213" t="s">
        <v>372</v>
      </c>
      <c r="H1" s="25"/>
      <c r="I1" s="26" t="s">
        <v>33</v>
      </c>
      <c r="J1" s="26" t="s">
        <v>119</v>
      </c>
      <c r="K1" s="27" t="s">
        <v>120</v>
      </c>
      <c r="L1" s="27" t="s">
        <v>121</v>
      </c>
      <c r="M1" s="28" t="s">
        <v>122</v>
      </c>
      <c r="N1" s="28" t="s">
        <v>120</v>
      </c>
      <c r="O1" s="27" t="s">
        <v>123</v>
      </c>
      <c r="P1" s="27" t="s">
        <v>124</v>
      </c>
      <c r="Q1" s="27"/>
    </row>
    <row r="2" spans="1:17" s="27" customFormat="1" ht="29.1" customHeight="1">
      <c r="A2" s="81" t="s">
        <v>130</v>
      </c>
      <c r="B2" s="82" t="s">
        <v>131</v>
      </c>
      <c r="C2" s="83"/>
      <c r="D2" s="84" t="s">
        <v>125</v>
      </c>
      <c r="E2" s="85" t="s">
        <v>126</v>
      </c>
      <c r="F2" s="73" t="s">
        <v>127</v>
      </c>
      <c r="G2" s="73" t="s">
        <v>128</v>
      </c>
      <c r="H2" s="20" t="s">
        <v>129</v>
      </c>
      <c r="I2" s="30">
        <f ca="1">TODAY()</f>
        <v>46205</v>
      </c>
      <c r="J2" s="31"/>
      <c r="K2" s="31"/>
      <c r="L2" s="31"/>
      <c r="M2" s="31"/>
      <c r="N2" s="31"/>
      <c r="O2" s="31"/>
      <c r="P2" s="31"/>
    </row>
    <row r="3" spans="1:17" s="32" customFormat="1" ht="39.6">
      <c r="A3" s="195" t="s">
        <v>31</v>
      </c>
      <c r="B3" s="196" t="s">
        <v>320</v>
      </c>
      <c r="C3" s="197" t="s">
        <v>2</v>
      </c>
      <c r="D3" s="198" t="s">
        <v>34</v>
      </c>
      <c r="E3" s="199"/>
      <c r="F3" s="200"/>
      <c r="G3" s="201"/>
      <c r="H3" s="32" t="str">
        <f>IF(A3=0,H2,INDEX(調査対象選定!A:A,MATCH(A3,調査対象選定!B:B,0)))</f>
        <v>○</v>
      </c>
      <c r="I3" s="33" t="str">
        <f ca="1">TEXT(I2,"gge.m.d")&amp;CHAR(10)&amp;"指導員:"</f>
        <v>令8.7.2
指導員:</v>
      </c>
    </row>
    <row r="4" spans="1:17" s="32" customFormat="1" ht="79.2">
      <c r="A4" s="267" t="s">
        <v>32</v>
      </c>
      <c r="B4" s="22" t="s">
        <v>178</v>
      </c>
      <c r="C4" s="2" t="s">
        <v>33</v>
      </c>
      <c r="D4" s="111" t="s">
        <v>34</v>
      </c>
      <c r="E4" s="4"/>
      <c r="F4" s="87"/>
      <c r="G4" s="88"/>
      <c r="H4" s="32" t="str">
        <f>IF(A4=0,H3,INDEX(調査対象選定!A:A,MATCH(A4,調査対象選定!B:B,0)))</f>
        <v>○</v>
      </c>
    </row>
    <row r="5" spans="1:17" s="32" customFormat="1" ht="39.6">
      <c r="A5" s="269"/>
      <c r="B5" s="10" t="s">
        <v>179</v>
      </c>
      <c r="C5" s="11" t="s">
        <v>33</v>
      </c>
      <c r="D5" s="112" t="s">
        <v>34</v>
      </c>
      <c r="E5" s="57"/>
      <c r="F5" s="89"/>
      <c r="G5" s="90"/>
      <c r="H5" s="32" t="str">
        <f>IF(A5=0,H4,INDEX(調査対象選定!A:A,MATCH(A5,調査対象選定!B:B,0)))</f>
        <v>○</v>
      </c>
    </row>
    <row r="6" spans="1:17" s="34" customFormat="1" ht="39.6">
      <c r="A6" s="267" t="s">
        <v>3</v>
      </c>
      <c r="B6" s="22" t="s">
        <v>350</v>
      </c>
      <c r="C6" s="58" t="s">
        <v>2</v>
      </c>
      <c r="D6" s="127" t="s">
        <v>5</v>
      </c>
      <c r="E6" s="68"/>
      <c r="F6" s="87"/>
      <c r="G6" s="91"/>
      <c r="H6" s="32" t="str">
        <f>IF(A6=0,H5,INDEX(調査対象選定!A:A,MATCH(A6,調査対象選定!B:B,0)))</f>
        <v>○</v>
      </c>
      <c r="I6" s="32"/>
      <c r="J6" s="32"/>
    </row>
    <row r="7" spans="1:17" s="34" customFormat="1" ht="26.4">
      <c r="A7" s="268"/>
      <c r="B7" s="35" t="s">
        <v>351</v>
      </c>
      <c r="C7" s="6" t="s">
        <v>2</v>
      </c>
      <c r="D7" s="64" t="s">
        <v>5</v>
      </c>
      <c r="E7" s="69"/>
      <c r="F7" s="74"/>
      <c r="G7" s="75"/>
      <c r="H7" s="32" t="str">
        <f>IF(A7=0,H6,INDEX(調査対象選定!A:A,MATCH(A7,調査対象選定!B:B,0)))</f>
        <v>○</v>
      </c>
      <c r="I7" s="32"/>
      <c r="J7" s="32"/>
    </row>
    <row r="8" spans="1:17" s="34" customFormat="1" ht="39.6">
      <c r="A8" s="269"/>
      <c r="B8" s="23" t="s">
        <v>352</v>
      </c>
      <c r="C8" s="13" t="s">
        <v>2</v>
      </c>
      <c r="D8" s="66" t="s">
        <v>5</v>
      </c>
      <c r="E8" s="55"/>
      <c r="F8" s="89"/>
      <c r="G8" s="92"/>
      <c r="H8" s="32" t="str">
        <f>IF(A8=0,H7,INDEX(調査対象選定!A:A,MATCH(A8,調査対象選定!B:B,0)))</f>
        <v>○</v>
      </c>
      <c r="I8" s="32"/>
      <c r="J8" s="32"/>
    </row>
    <row r="9" spans="1:17" s="34" customFormat="1" ht="26.4">
      <c r="A9" s="267" t="s">
        <v>6</v>
      </c>
      <c r="B9" s="36" t="s">
        <v>181</v>
      </c>
      <c r="C9" s="2" t="s">
        <v>2</v>
      </c>
      <c r="D9" s="102" t="s">
        <v>8</v>
      </c>
      <c r="E9" s="53"/>
      <c r="F9" s="87"/>
      <c r="G9" s="91"/>
      <c r="H9" s="32" t="str">
        <f>IF(A9=0,H8,INDEX(調査対象選定!A:A,MATCH(A9,調査対象選定!B:B,0)))</f>
        <v>○</v>
      </c>
      <c r="I9" s="32"/>
      <c r="J9" s="32"/>
    </row>
    <row r="10" spans="1:17" s="34" customFormat="1" ht="26.4">
      <c r="A10" s="269"/>
      <c r="B10" s="10" t="s">
        <v>182</v>
      </c>
      <c r="C10" s="13" t="s">
        <v>2</v>
      </c>
      <c r="D10" s="66" t="s">
        <v>8</v>
      </c>
      <c r="E10" s="55"/>
      <c r="F10" s="89"/>
      <c r="G10" s="92"/>
      <c r="H10" s="32" t="str">
        <f>IF(A10=0,H9,INDEX(調査対象選定!A:A,MATCH(A10,調査対象選定!B:B,0)))</f>
        <v>○</v>
      </c>
      <c r="I10" s="32"/>
      <c r="J10" s="32"/>
    </row>
    <row r="11" spans="1:17" s="34" customFormat="1" ht="26.4">
      <c r="A11" s="270" t="s">
        <v>46</v>
      </c>
      <c r="B11" s="1" t="s">
        <v>321</v>
      </c>
      <c r="C11" s="2" t="s">
        <v>2</v>
      </c>
      <c r="D11" s="3" t="s">
        <v>47</v>
      </c>
      <c r="E11" s="53"/>
      <c r="F11" s="87"/>
      <c r="G11" s="91"/>
      <c r="H11" s="32" t="str">
        <f>IF(A11=0,H10,INDEX(調査対象選定!A:A,MATCH(A11,調査対象選定!B:B,0)))</f>
        <v>○</v>
      </c>
      <c r="I11" s="32"/>
      <c r="J11" s="32"/>
    </row>
    <row r="12" spans="1:17" s="34" customFormat="1" ht="39.6">
      <c r="A12" s="271"/>
      <c r="B12" s="5" t="s">
        <v>322</v>
      </c>
      <c r="C12" s="6" t="s">
        <v>2</v>
      </c>
      <c r="D12" s="7" t="s">
        <v>48</v>
      </c>
      <c r="E12" s="69"/>
      <c r="F12" s="74"/>
      <c r="G12" s="75"/>
      <c r="H12" s="32" t="str">
        <f>IF(A12=0,H11,INDEX(調査対象選定!A:A,MATCH(A12,調査対象選定!B:B,0)))</f>
        <v>○</v>
      </c>
      <c r="I12" s="32"/>
      <c r="J12" s="32"/>
    </row>
    <row r="13" spans="1:17" s="34" customFormat="1" ht="26.4">
      <c r="A13" s="271"/>
      <c r="B13" s="9" t="s">
        <v>323</v>
      </c>
      <c r="C13" s="6" t="s">
        <v>2</v>
      </c>
      <c r="D13" s="7" t="s">
        <v>47</v>
      </c>
      <c r="E13" s="69"/>
      <c r="F13" s="74"/>
      <c r="G13" s="75"/>
      <c r="H13" s="32" t="str">
        <f>IF(A13=0,H12,INDEX(調査対象選定!A:A,MATCH(A13,調査対象選定!B:B,0)))</f>
        <v>○</v>
      </c>
      <c r="I13" s="32"/>
      <c r="J13" s="32"/>
    </row>
    <row r="14" spans="1:17" s="34" customFormat="1" ht="39.6">
      <c r="A14" s="272"/>
      <c r="B14" s="10" t="s">
        <v>324</v>
      </c>
      <c r="C14" s="11" t="s">
        <v>2</v>
      </c>
      <c r="D14" s="12" t="s">
        <v>48</v>
      </c>
      <c r="E14" s="57"/>
      <c r="F14" s="89"/>
      <c r="G14" s="92"/>
      <c r="H14" s="32" t="str">
        <f>IF(A14=0,H13,INDEX(調査対象選定!A:A,MATCH(A14,調査対象選定!B:B,0)))</f>
        <v>○</v>
      </c>
      <c r="I14" s="32"/>
      <c r="J14" s="32"/>
    </row>
    <row r="15" spans="1:17" s="34" customFormat="1" ht="66">
      <c r="A15" s="113" t="s">
        <v>49</v>
      </c>
      <c r="B15" s="43" t="s">
        <v>325</v>
      </c>
      <c r="C15" s="59" t="s">
        <v>33</v>
      </c>
      <c r="D15" s="62" t="s">
        <v>50</v>
      </c>
      <c r="E15" s="56"/>
      <c r="F15" s="86"/>
      <c r="G15" s="95"/>
      <c r="H15" s="32" t="str">
        <f>IF(A15=0,H14,INDEX(調査対象選定!A:A,MATCH(A15,調査対象選定!B:B,0)))</f>
        <v>○</v>
      </c>
      <c r="I15" s="32"/>
      <c r="J15" s="32"/>
    </row>
    <row r="16" spans="1:17" s="37" customFormat="1" ht="26.4">
      <c r="A16" s="275" t="s">
        <v>35</v>
      </c>
      <c r="B16" s="114" t="s">
        <v>183</v>
      </c>
      <c r="C16" s="115" t="s">
        <v>36</v>
      </c>
      <c r="D16" s="116" t="s">
        <v>37</v>
      </c>
      <c r="E16" s="117"/>
      <c r="F16" s="96"/>
      <c r="G16" s="97"/>
      <c r="H16" s="32" t="str">
        <f>IF(A16=0,H15,INDEX(調査対象選定!A:A,MATCH(A16,調査対象選定!B:B,0)))</f>
        <v>○</v>
      </c>
      <c r="I16" s="32"/>
      <c r="J16" s="32"/>
    </row>
    <row r="17" spans="1:10" s="37" customFormat="1" ht="26.4">
      <c r="A17" s="276"/>
      <c r="B17" s="118" t="s">
        <v>184</v>
      </c>
      <c r="C17" s="119" t="s">
        <v>36</v>
      </c>
      <c r="D17" s="120" t="s">
        <v>38</v>
      </c>
      <c r="E17" s="121"/>
      <c r="F17" s="76"/>
      <c r="G17" s="77"/>
      <c r="H17" s="32" t="str">
        <f>IF(A17=0,H16,INDEX(調査対象選定!A:A,MATCH(A17,調査対象選定!B:B,0)))</f>
        <v>○</v>
      </c>
      <c r="I17" s="32"/>
      <c r="J17" s="32"/>
    </row>
    <row r="18" spans="1:10" s="37" customFormat="1" ht="26.4">
      <c r="A18" s="276"/>
      <c r="B18" s="118" t="s">
        <v>185</v>
      </c>
      <c r="C18" s="119" t="s">
        <v>36</v>
      </c>
      <c r="D18" s="120" t="s">
        <v>37</v>
      </c>
      <c r="E18" s="121"/>
      <c r="F18" s="76"/>
      <c r="G18" s="77"/>
      <c r="H18" s="32" t="str">
        <f>IF(A18=0,H17,INDEX(調査対象選定!A:A,MATCH(A18,調査対象選定!B:B,0)))</f>
        <v>○</v>
      </c>
      <c r="I18" s="32"/>
      <c r="J18" s="32"/>
    </row>
    <row r="19" spans="1:10" s="37" customFormat="1" ht="26.4">
      <c r="A19" s="277"/>
      <c r="B19" s="122" t="s">
        <v>186</v>
      </c>
      <c r="C19" s="123" t="s">
        <v>36</v>
      </c>
      <c r="D19" s="124" t="s">
        <v>39</v>
      </c>
      <c r="E19" s="125"/>
      <c r="F19" s="98"/>
      <c r="G19" s="99"/>
      <c r="H19" s="32" t="str">
        <f>IF(A19=0,H18,INDEX(調査対象選定!A:A,MATCH(A19,調査対象選定!B:B,0)))</f>
        <v>○</v>
      </c>
      <c r="I19" s="32"/>
      <c r="J19" s="32"/>
    </row>
    <row r="20" spans="1:10" s="37" customFormat="1" ht="26.4">
      <c r="A20" s="275" t="s">
        <v>40</v>
      </c>
      <c r="B20" s="114" t="s">
        <v>326</v>
      </c>
      <c r="C20" s="115" t="s">
        <v>2</v>
      </c>
      <c r="D20" s="116" t="s">
        <v>51</v>
      </c>
      <c r="E20" s="278"/>
      <c r="F20" s="96"/>
      <c r="G20" s="97"/>
      <c r="H20" s="32" t="str">
        <f>IF(A20=0,H19,INDEX(調査対象選定!A:A,MATCH(A20,調査対象選定!B:B,0)))</f>
        <v>○</v>
      </c>
      <c r="I20" s="32"/>
      <c r="J20" s="32"/>
    </row>
    <row r="21" spans="1:10" s="37" customFormat="1" ht="66">
      <c r="A21" s="277"/>
      <c r="B21" s="122" t="s">
        <v>327</v>
      </c>
      <c r="C21" s="123" t="s">
        <v>2</v>
      </c>
      <c r="D21" s="124" t="s">
        <v>52</v>
      </c>
      <c r="E21" s="279"/>
      <c r="F21" s="98"/>
      <c r="G21" s="99"/>
      <c r="H21" s="32" t="str">
        <f>IF(A21=0,H20,INDEX(調査対象選定!A:A,MATCH(A21,調査対象選定!B:B,0)))</f>
        <v>○</v>
      </c>
      <c r="I21" s="32"/>
      <c r="J21" s="32"/>
    </row>
    <row r="22" spans="1:10" s="34" customFormat="1" ht="26.4">
      <c r="A22" s="273" t="s">
        <v>132</v>
      </c>
      <c r="B22" s="22" t="s">
        <v>187</v>
      </c>
      <c r="C22" s="58" t="s">
        <v>2</v>
      </c>
      <c r="D22" s="3" t="s">
        <v>115</v>
      </c>
      <c r="E22" s="53"/>
      <c r="F22" s="87"/>
      <c r="G22" s="91"/>
      <c r="H22" s="32" t="str">
        <f>IF(A22=0,H21,INDEX(調査対象選定!A:A,MATCH(A22,調査対象選定!B:B,0)))</f>
        <v>○</v>
      </c>
      <c r="I22" s="32"/>
      <c r="J22" s="32"/>
    </row>
    <row r="23" spans="1:10" s="34" customFormat="1" ht="26.4">
      <c r="A23" s="274"/>
      <c r="B23" s="10" t="s">
        <v>353</v>
      </c>
      <c r="C23" s="13" t="s">
        <v>2</v>
      </c>
      <c r="D23" s="12" t="s">
        <v>116</v>
      </c>
      <c r="E23" s="57"/>
      <c r="F23" s="89"/>
      <c r="G23" s="92"/>
      <c r="H23" s="32" t="str">
        <f>IF(A23=0,H22,INDEX(調査対象選定!A:A,MATCH(A23,調査対象選定!B:B,0)))</f>
        <v>○</v>
      </c>
      <c r="I23" s="32"/>
      <c r="J23" s="32"/>
    </row>
    <row r="24" spans="1:10" s="34" customFormat="1" ht="26.4">
      <c r="A24" s="21" t="s">
        <v>53</v>
      </c>
      <c r="B24" s="21" t="s">
        <v>188</v>
      </c>
      <c r="C24" s="59" t="s">
        <v>2</v>
      </c>
      <c r="D24" s="126" t="s">
        <v>5</v>
      </c>
      <c r="E24" s="56"/>
      <c r="F24" s="86"/>
      <c r="G24" s="95"/>
      <c r="H24" s="32" t="str">
        <f>IF(A24=0,H23,INDEX(調査対象選定!A:A,MATCH(A24,調査対象選定!B:B,0)))</f>
        <v>○</v>
      </c>
      <c r="I24" s="32"/>
      <c r="J24" s="32"/>
    </row>
    <row r="25" spans="1:10" s="34" customFormat="1" ht="26.4">
      <c r="A25" s="21" t="s">
        <v>54</v>
      </c>
      <c r="B25" s="21" t="s">
        <v>189</v>
      </c>
      <c r="C25" s="59" t="s">
        <v>2</v>
      </c>
      <c r="D25" s="126" t="s">
        <v>5</v>
      </c>
      <c r="E25" s="56"/>
      <c r="F25" s="86"/>
      <c r="G25" s="95"/>
      <c r="H25" s="32" t="str">
        <f>IF(A25=0,H24,INDEX(調査対象選定!A:A,MATCH(A25,調査対象選定!B:B,0)))</f>
        <v>○</v>
      </c>
      <c r="I25" s="32"/>
      <c r="J25" s="32"/>
    </row>
    <row r="26" spans="1:10" s="34" customFormat="1" ht="26.4">
      <c r="A26" s="280" t="s">
        <v>367</v>
      </c>
      <c r="B26" s="209" t="s">
        <v>370</v>
      </c>
      <c r="C26" s="2" t="s">
        <v>2</v>
      </c>
      <c r="D26" s="102" t="s">
        <v>42</v>
      </c>
      <c r="E26" s="53" t="s">
        <v>371</v>
      </c>
      <c r="F26" s="87"/>
      <c r="G26" s="91"/>
      <c r="H26" s="32" t="str">
        <f>IF(A26=0,H25,INDEX(調査対象選定!A:A,MATCH(A26,調査対象選定!B:B,0)))</f>
        <v>○</v>
      </c>
      <c r="I26" s="32"/>
      <c r="J26" s="32"/>
    </row>
    <row r="27" spans="1:10" s="34" customFormat="1" ht="26.4">
      <c r="A27" s="281"/>
      <c r="B27" s="210" t="s">
        <v>369</v>
      </c>
      <c r="C27" s="11" t="s">
        <v>2</v>
      </c>
      <c r="D27" s="180" t="s">
        <v>42</v>
      </c>
      <c r="E27" s="57"/>
      <c r="F27" s="211"/>
      <c r="G27" s="212"/>
      <c r="H27" s="32" t="str">
        <f>IF(A27=0,H26,INDEX(調査対象選定!A:A,MATCH(A27,調査対象選定!B:B,0)))</f>
        <v>○</v>
      </c>
      <c r="I27" s="32"/>
      <c r="J27" s="32"/>
    </row>
    <row r="28" spans="1:10" s="34" customFormat="1" ht="26.4">
      <c r="A28" s="21" t="s">
        <v>55</v>
      </c>
      <c r="B28" s="21" t="s">
        <v>190</v>
      </c>
      <c r="C28" s="59" t="s">
        <v>2</v>
      </c>
      <c r="D28" s="126" t="s">
        <v>13</v>
      </c>
      <c r="E28" s="56"/>
      <c r="F28" s="86"/>
      <c r="G28" s="95"/>
      <c r="H28" s="32" t="str">
        <f>IF(A28=0,H25,INDEX(調査対象選定!A:A,MATCH(A28,調査対象選定!B:B,0)))</f>
        <v>○</v>
      </c>
      <c r="I28" s="32"/>
      <c r="J28" s="32"/>
    </row>
    <row r="29" spans="1:10" s="34" customFormat="1" ht="26.4">
      <c r="A29" s="21" t="s">
        <v>56</v>
      </c>
      <c r="B29" s="21" t="s">
        <v>191</v>
      </c>
      <c r="C29" s="59" t="s">
        <v>2</v>
      </c>
      <c r="D29" s="126" t="s">
        <v>13</v>
      </c>
      <c r="E29" s="56"/>
      <c r="F29" s="86"/>
      <c r="G29" s="95"/>
      <c r="H29" s="32" t="str">
        <f>IF(A29=0,H28,INDEX(調査対象選定!A:A,MATCH(A29,調査対象選定!B:B,0)))</f>
        <v>○</v>
      </c>
      <c r="I29" s="32"/>
      <c r="J29" s="32"/>
    </row>
    <row r="30" spans="1:10" s="34" customFormat="1" ht="26.4">
      <c r="A30" s="267" t="s">
        <v>57</v>
      </c>
      <c r="B30" s="36" t="s">
        <v>192</v>
      </c>
      <c r="C30" s="2" t="s">
        <v>2</v>
      </c>
      <c r="D30" s="102" t="s">
        <v>13</v>
      </c>
      <c r="E30" s="53"/>
      <c r="F30" s="87"/>
      <c r="G30" s="91"/>
      <c r="H30" s="32" t="str">
        <f>IF(A30=0,H29,INDEX(調査対象選定!A:A,MATCH(A30,調査対象選定!B:B,0)))</f>
        <v>○</v>
      </c>
      <c r="I30" s="32"/>
      <c r="J30" s="32"/>
    </row>
    <row r="31" spans="1:10" s="34" customFormat="1" ht="26.4">
      <c r="A31" s="269"/>
      <c r="B31" s="10" t="s">
        <v>180</v>
      </c>
      <c r="C31" s="13" t="s">
        <v>2</v>
      </c>
      <c r="D31" s="66" t="s">
        <v>13</v>
      </c>
      <c r="E31" s="55"/>
      <c r="F31" s="89"/>
      <c r="G31" s="92"/>
      <c r="H31" s="32" t="str">
        <f>IF(A31=0,H30,INDEX(調査対象選定!A:A,MATCH(A31,調査対象選定!B:B,0)))</f>
        <v>○</v>
      </c>
      <c r="I31" s="32"/>
      <c r="J31" s="32"/>
    </row>
    <row r="32" spans="1:10" s="34" customFormat="1" ht="26.4">
      <c r="A32" s="21" t="s">
        <v>58</v>
      </c>
      <c r="B32" s="21" t="s">
        <v>193</v>
      </c>
      <c r="C32" s="59" t="s">
        <v>2</v>
      </c>
      <c r="D32" s="126" t="s">
        <v>13</v>
      </c>
      <c r="E32" s="56"/>
      <c r="F32" s="86"/>
      <c r="G32" s="95"/>
      <c r="H32" s="32" t="str">
        <f>IF(A32=0,H31,INDEX(調査対象選定!A:A,MATCH(A32,調査対象選定!B:B,0)))</f>
        <v>○</v>
      </c>
      <c r="I32" s="32"/>
      <c r="J32" s="32"/>
    </row>
    <row r="33" spans="1:10" s="34" customFormat="1" ht="26.4">
      <c r="A33" s="267" t="s">
        <v>59</v>
      </c>
      <c r="B33" s="22" t="s">
        <v>328</v>
      </c>
      <c r="C33" s="58" t="s">
        <v>33</v>
      </c>
      <c r="D33" s="127" t="s">
        <v>42</v>
      </c>
      <c r="E33" s="68"/>
      <c r="F33" s="87"/>
      <c r="G33" s="91"/>
      <c r="H33" s="32" t="str">
        <f>IF(A33=0,#REF!,INDEX(調査対象選定!A:A,MATCH(A33,調査対象選定!B:B,0)))</f>
        <v>○</v>
      </c>
      <c r="I33" s="32"/>
      <c r="J33" s="32"/>
    </row>
    <row r="34" spans="1:10" s="34" customFormat="1" ht="26.4">
      <c r="A34" s="268"/>
      <c r="B34" s="35" t="s">
        <v>329</v>
      </c>
      <c r="C34" s="6" t="s">
        <v>33</v>
      </c>
      <c r="D34" s="64" t="s">
        <v>60</v>
      </c>
      <c r="E34" s="69"/>
      <c r="F34" s="74"/>
      <c r="G34" s="75"/>
      <c r="H34" s="32" t="str">
        <f>IF(A34=0,H33,INDEX(調査対象選定!A:A,MATCH(A34,調査対象選定!B:B,0)))</f>
        <v>○</v>
      </c>
      <c r="I34" s="32"/>
      <c r="J34" s="32"/>
    </row>
    <row r="35" spans="1:10" s="34" customFormat="1" ht="26.4">
      <c r="A35" s="269"/>
      <c r="B35" s="44" t="s">
        <v>330</v>
      </c>
      <c r="C35" s="11" t="s">
        <v>33</v>
      </c>
      <c r="D35" s="12" t="s">
        <v>42</v>
      </c>
      <c r="E35" s="57"/>
      <c r="F35" s="89"/>
      <c r="G35" s="92"/>
      <c r="H35" s="32" t="str">
        <f>IF(A35=0,H34,INDEX(調査対象選定!A:A,MATCH(A35,調査対象選定!B:B,0)))</f>
        <v>○</v>
      </c>
      <c r="I35" s="32"/>
      <c r="J35" s="32"/>
    </row>
    <row r="36" spans="1:10" s="34" customFormat="1" ht="26.4">
      <c r="A36" s="267" t="s">
        <v>15</v>
      </c>
      <c r="B36" s="36" t="s">
        <v>194</v>
      </c>
      <c r="C36" s="2" t="s">
        <v>2</v>
      </c>
      <c r="D36" s="102" t="s">
        <v>16</v>
      </c>
      <c r="E36" s="53"/>
      <c r="F36" s="87"/>
      <c r="G36" s="91"/>
      <c r="H36" s="32" t="str">
        <f>IF(A36=0,H35,INDEX(調査対象選定!A:A,MATCH(A36,調査対象選定!B:B,0)))</f>
        <v>○</v>
      </c>
      <c r="I36" s="32"/>
      <c r="J36" s="32"/>
    </row>
    <row r="37" spans="1:10" s="34" customFormat="1" ht="26.4">
      <c r="A37" s="269"/>
      <c r="B37" s="10" t="s">
        <v>195</v>
      </c>
      <c r="C37" s="13" t="s">
        <v>2</v>
      </c>
      <c r="D37" s="66" t="s">
        <v>10</v>
      </c>
      <c r="E37" s="55"/>
      <c r="F37" s="89"/>
      <c r="G37" s="92"/>
      <c r="H37" s="32" t="str">
        <f>IF(A37=0,H36,INDEX(調査対象選定!A:A,MATCH(A37,調査対象選定!B:B,0)))</f>
        <v>○</v>
      </c>
      <c r="I37" s="32"/>
      <c r="J37" s="32"/>
    </row>
    <row r="38" spans="1:10" s="34" customFormat="1" ht="26.4">
      <c r="A38" s="267" t="s">
        <v>1</v>
      </c>
      <c r="B38" s="38" t="s">
        <v>196</v>
      </c>
      <c r="C38" s="2" t="s">
        <v>2</v>
      </c>
      <c r="D38" s="102" t="s">
        <v>17</v>
      </c>
      <c r="E38" s="53"/>
      <c r="F38" s="87"/>
      <c r="G38" s="91"/>
      <c r="H38" s="32" t="str">
        <f>IF(A38=0,H37,INDEX(調査対象選定!A:A,MATCH(A38,調査対象選定!B:B,0)))</f>
        <v>○</v>
      </c>
      <c r="I38" s="32"/>
      <c r="J38" s="32"/>
    </row>
    <row r="39" spans="1:10" s="34" customFormat="1" ht="26.4">
      <c r="A39" s="268"/>
      <c r="B39" s="35" t="s">
        <v>197</v>
      </c>
      <c r="C39" s="6" t="s">
        <v>2</v>
      </c>
      <c r="D39" s="64" t="s">
        <v>10</v>
      </c>
      <c r="E39" s="69"/>
      <c r="F39" s="74"/>
      <c r="G39" s="75"/>
      <c r="H39" s="32" t="str">
        <f>IF(A39=0,H38,INDEX(調査対象選定!A:A,MATCH(A39,調査対象選定!B:B,0)))</f>
        <v>○</v>
      </c>
      <c r="I39" s="32"/>
      <c r="J39" s="32"/>
    </row>
    <row r="40" spans="1:10" s="34" customFormat="1" ht="52.8">
      <c r="A40" s="268"/>
      <c r="B40" s="9" t="s">
        <v>198</v>
      </c>
      <c r="C40" s="6" t="s">
        <v>2</v>
      </c>
      <c r="D40" s="64" t="s">
        <v>10</v>
      </c>
      <c r="E40" s="54"/>
      <c r="F40" s="74"/>
      <c r="G40" s="75"/>
      <c r="H40" s="32" t="str">
        <f>IF(A40=0,H39,INDEX(調査対象選定!A:A,MATCH(A40,調査対象選定!B:B,0)))</f>
        <v>○</v>
      </c>
      <c r="I40" s="32"/>
      <c r="J40" s="32"/>
    </row>
    <row r="41" spans="1:10" s="34" customFormat="1" ht="26.4">
      <c r="A41" s="268"/>
      <c r="B41" s="9" t="s">
        <v>199</v>
      </c>
      <c r="C41" s="6" t="s">
        <v>2</v>
      </c>
      <c r="D41" s="64" t="s">
        <v>10</v>
      </c>
      <c r="E41" s="54"/>
      <c r="F41" s="74"/>
      <c r="G41" s="75"/>
      <c r="H41" s="32" t="str">
        <f>IF(A41=0,H40,INDEX(調査対象選定!A:A,MATCH(A41,調査対象選定!B:B,0)))</f>
        <v>○</v>
      </c>
      <c r="I41" s="32"/>
      <c r="J41" s="32"/>
    </row>
    <row r="42" spans="1:10" s="34" customFormat="1" ht="52.8">
      <c r="A42" s="268"/>
      <c r="B42" s="9" t="s">
        <v>200</v>
      </c>
      <c r="C42" s="6" t="s">
        <v>2</v>
      </c>
      <c r="D42" s="64" t="s">
        <v>10</v>
      </c>
      <c r="E42" s="54"/>
      <c r="F42" s="74"/>
      <c r="G42" s="75"/>
      <c r="H42" s="32" t="str">
        <f>IF(A42=0,H41,INDEX(調査対象選定!A:A,MATCH(A42,調査対象選定!B:B,0)))</f>
        <v>○</v>
      </c>
      <c r="I42" s="32"/>
      <c r="J42" s="32"/>
    </row>
    <row r="43" spans="1:10" s="34" customFormat="1" ht="39.6">
      <c r="A43" s="268"/>
      <c r="B43" s="9" t="s">
        <v>201</v>
      </c>
      <c r="C43" s="6" t="s">
        <v>2</v>
      </c>
      <c r="D43" s="64" t="s">
        <v>10</v>
      </c>
      <c r="E43" s="54"/>
      <c r="F43" s="74"/>
      <c r="G43" s="75"/>
      <c r="H43" s="32" t="str">
        <f>IF(A43=0,H42,INDEX(調査対象選定!A:A,MATCH(A43,調査対象選定!B:B,0)))</f>
        <v>○</v>
      </c>
      <c r="I43" s="32"/>
      <c r="J43" s="32"/>
    </row>
    <row r="44" spans="1:10" s="34" customFormat="1" ht="39.6">
      <c r="A44" s="268"/>
      <c r="B44" s="9" t="s">
        <v>202</v>
      </c>
      <c r="C44" s="6" t="s">
        <v>2</v>
      </c>
      <c r="D44" s="64" t="s">
        <v>10</v>
      </c>
      <c r="E44" s="54"/>
      <c r="F44" s="74"/>
      <c r="G44" s="75"/>
      <c r="H44" s="32" t="str">
        <f>IF(A44=0,H43,INDEX(調査対象選定!A:A,MATCH(A44,調査対象選定!B:B,0)))</f>
        <v>○</v>
      </c>
      <c r="I44" s="32"/>
      <c r="J44" s="32"/>
    </row>
    <row r="45" spans="1:10" s="34" customFormat="1" ht="39.6">
      <c r="A45" s="269"/>
      <c r="B45" s="10" t="s">
        <v>203</v>
      </c>
      <c r="C45" s="13" t="s">
        <v>2</v>
      </c>
      <c r="D45" s="66" t="s">
        <v>10</v>
      </c>
      <c r="E45" s="55"/>
      <c r="F45" s="89"/>
      <c r="G45" s="92"/>
      <c r="H45" s="32" t="str">
        <f>IF(A45=0,H44,INDEX(調査対象選定!A:A,MATCH(A45,調査対象選定!B:B,0)))</f>
        <v>○</v>
      </c>
      <c r="I45" s="32"/>
      <c r="J45" s="32"/>
    </row>
    <row r="46" spans="1:10" s="34" customFormat="1" ht="39.6">
      <c r="A46" s="267" t="s">
        <v>18</v>
      </c>
      <c r="B46" s="38" t="s">
        <v>204</v>
      </c>
      <c r="C46" s="2" t="s">
        <v>2</v>
      </c>
      <c r="D46" s="102" t="s">
        <v>11</v>
      </c>
      <c r="E46" s="53"/>
      <c r="F46" s="87"/>
      <c r="G46" s="91"/>
      <c r="H46" s="32" t="str">
        <f>IF(A46=0,H45,INDEX(調査対象選定!A:A,MATCH(A46,調査対象選定!B:B,0)))</f>
        <v>○</v>
      </c>
      <c r="I46" s="32"/>
      <c r="J46" s="32"/>
    </row>
    <row r="47" spans="1:10" s="34" customFormat="1" ht="26.4">
      <c r="A47" s="269"/>
      <c r="B47" s="10" t="s">
        <v>365</v>
      </c>
      <c r="C47" s="13" t="s">
        <v>2</v>
      </c>
      <c r="D47" s="66" t="s">
        <v>366</v>
      </c>
      <c r="E47" s="55"/>
      <c r="F47" s="89"/>
      <c r="G47" s="92"/>
      <c r="H47" s="32" t="e">
        <f>IF(A47=0,#REF!,INDEX(調査対象選定!A:A,MATCH(A47,調査対象選定!B:B,0)))</f>
        <v>#REF!</v>
      </c>
      <c r="I47" s="32"/>
      <c r="J47" s="32"/>
    </row>
    <row r="48" spans="1:10" s="34" customFormat="1" ht="26.4">
      <c r="A48" s="267" t="s">
        <v>14</v>
      </c>
      <c r="B48" s="36" t="s">
        <v>205</v>
      </c>
      <c r="C48" s="2" t="s">
        <v>2</v>
      </c>
      <c r="D48" s="127" t="s">
        <v>10</v>
      </c>
      <c r="E48" s="53"/>
      <c r="F48" s="87"/>
      <c r="G48" s="91"/>
      <c r="H48" s="32" t="str">
        <f>IF(A48=0,H47,INDEX(調査対象選定!A:A,MATCH(A48,調査対象選定!B:B,0)))</f>
        <v>○</v>
      </c>
      <c r="I48" s="32"/>
      <c r="J48" s="32"/>
    </row>
    <row r="49" spans="1:10" s="34" customFormat="1" ht="39.6">
      <c r="A49" s="268"/>
      <c r="B49" s="5" t="s">
        <v>331</v>
      </c>
      <c r="C49" s="6" t="s">
        <v>2</v>
      </c>
      <c r="D49" s="64" t="s">
        <v>42</v>
      </c>
      <c r="E49" s="69"/>
      <c r="F49" s="74"/>
      <c r="G49" s="75"/>
      <c r="H49" s="32" t="str">
        <f>IF(A49=0,H48,INDEX(調査対象選定!A:A,MATCH(A49,調査対象選定!B:B,0)))</f>
        <v>○</v>
      </c>
      <c r="I49" s="32"/>
      <c r="J49" s="32"/>
    </row>
    <row r="50" spans="1:10" s="34" customFormat="1" ht="39.6">
      <c r="A50" s="269"/>
      <c r="B50" s="10" t="s">
        <v>206</v>
      </c>
      <c r="C50" s="13" t="s">
        <v>2</v>
      </c>
      <c r="D50" s="66" t="s">
        <v>19</v>
      </c>
      <c r="E50" s="55"/>
      <c r="F50" s="89"/>
      <c r="G50" s="92"/>
      <c r="H50" s="32" t="str">
        <f>IF(A50=0,H49,INDEX(調査対象選定!A:A,MATCH(A50,調査対象選定!B:B,0)))</f>
        <v>○</v>
      </c>
      <c r="I50" s="32"/>
      <c r="J50" s="32"/>
    </row>
    <row r="51" spans="1:10" s="39" customFormat="1" ht="39.6">
      <c r="A51" s="282" t="s">
        <v>41</v>
      </c>
      <c r="B51" s="128" t="s">
        <v>332</v>
      </c>
      <c r="C51" s="2" t="s">
        <v>33</v>
      </c>
      <c r="D51" s="3" t="s">
        <v>42</v>
      </c>
      <c r="E51" s="53"/>
      <c r="F51" s="100"/>
      <c r="G51" s="4"/>
      <c r="H51" s="32" t="str">
        <f>IF(A51=0,H50,INDEX(調査対象選定!A:A,MATCH(A51,調査対象選定!B:B,0)))</f>
        <v>○</v>
      </c>
      <c r="I51" s="32"/>
      <c r="J51" s="32"/>
    </row>
    <row r="52" spans="1:10" s="39" customFormat="1" ht="92.4">
      <c r="A52" s="268"/>
      <c r="B52" s="129" t="s">
        <v>333</v>
      </c>
      <c r="C52" s="6" t="s">
        <v>33</v>
      </c>
      <c r="D52" s="7" t="s">
        <v>42</v>
      </c>
      <c r="E52" s="69"/>
      <c r="F52" s="78"/>
      <c r="G52" s="8"/>
      <c r="H52" s="32" t="str">
        <f>IF(A52=0,H51,INDEX(調査対象選定!A:A,MATCH(A52,調査対象選定!B:B,0)))</f>
        <v>○</v>
      </c>
      <c r="I52" s="32"/>
      <c r="J52" s="32"/>
    </row>
    <row r="53" spans="1:10" s="39" customFormat="1" ht="39.6">
      <c r="A53" s="269"/>
      <c r="B53" s="10" t="s">
        <v>334</v>
      </c>
      <c r="C53" s="11" t="s">
        <v>33</v>
      </c>
      <c r="D53" s="180" t="s">
        <v>42</v>
      </c>
      <c r="E53" s="57"/>
      <c r="F53" s="101"/>
      <c r="G53" s="52"/>
      <c r="H53" s="32" t="str">
        <f>IF(A53=0,H52,INDEX(調査対象選定!A:A,MATCH(A53,調査対象選定!B:B,0)))</f>
        <v>○</v>
      </c>
      <c r="I53" s="32"/>
      <c r="J53" s="32"/>
    </row>
    <row r="54" spans="1:10" s="34" customFormat="1" ht="39.6">
      <c r="A54" s="267" t="s">
        <v>61</v>
      </c>
      <c r="B54" s="36" t="s">
        <v>335</v>
      </c>
      <c r="C54" s="2" t="s">
        <v>33</v>
      </c>
      <c r="D54" s="102" t="s">
        <v>42</v>
      </c>
      <c r="E54" s="53"/>
      <c r="F54" s="87"/>
      <c r="G54" s="91"/>
      <c r="H54" s="32" t="str">
        <f>IF(A54=0,H53,INDEX(調査対象選定!A:A,MATCH(A54,調査対象選定!B:B,0)))</f>
        <v>○</v>
      </c>
      <c r="I54" s="32"/>
      <c r="J54" s="32"/>
    </row>
    <row r="55" spans="1:10" s="34" customFormat="1" ht="26.4">
      <c r="A55" s="268"/>
      <c r="B55" s="35" t="s">
        <v>336</v>
      </c>
      <c r="C55" s="6" t="s">
        <v>33</v>
      </c>
      <c r="D55" s="64" t="s">
        <v>42</v>
      </c>
      <c r="E55" s="69"/>
      <c r="F55" s="74"/>
      <c r="G55" s="75"/>
      <c r="H55" s="32" t="str">
        <f>IF(A55=0,H54,INDEX(調査対象選定!A:A,MATCH(A55,調査対象選定!B:B,0)))</f>
        <v>○</v>
      </c>
      <c r="I55" s="32"/>
      <c r="J55" s="32"/>
    </row>
    <row r="56" spans="1:10" s="34" customFormat="1" ht="39.6">
      <c r="A56" s="268"/>
      <c r="B56" s="35" t="s">
        <v>337</v>
      </c>
      <c r="C56" s="6" t="s">
        <v>33</v>
      </c>
      <c r="D56" s="64" t="s">
        <v>60</v>
      </c>
      <c r="E56" s="69"/>
      <c r="F56" s="74"/>
      <c r="G56" s="75"/>
      <c r="H56" s="32" t="str">
        <f>IF(A56=0,H55,INDEX(調査対象選定!A:A,MATCH(A56,調査対象選定!B:B,0)))</f>
        <v>○</v>
      </c>
      <c r="I56" s="32"/>
      <c r="J56" s="32"/>
    </row>
    <row r="57" spans="1:10" s="34" customFormat="1" ht="26.4">
      <c r="A57" s="269"/>
      <c r="B57" s="10" t="s">
        <v>169</v>
      </c>
      <c r="C57" s="13" t="s">
        <v>33</v>
      </c>
      <c r="D57" s="66" t="s">
        <v>42</v>
      </c>
      <c r="E57" s="55"/>
      <c r="F57" s="89"/>
      <c r="G57" s="92"/>
      <c r="H57" s="32" t="str">
        <f>IF(A57=0,H56,INDEX(調査対象選定!A:A,MATCH(A57,調査対象選定!B:B,0)))</f>
        <v>○</v>
      </c>
      <c r="I57" s="32"/>
      <c r="J57" s="32"/>
    </row>
    <row r="58" spans="1:10" s="34" customFormat="1" ht="26.4">
      <c r="A58" s="267" t="s">
        <v>20</v>
      </c>
      <c r="B58" s="36" t="s">
        <v>207</v>
      </c>
      <c r="C58" s="2" t="s">
        <v>2</v>
      </c>
      <c r="D58" s="102" t="s">
        <v>13</v>
      </c>
      <c r="E58" s="53"/>
      <c r="F58" s="87"/>
      <c r="G58" s="91"/>
      <c r="H58" s="32" t="str">
        <f>IF(A58=0,H57,INDEX(調査対象選定!A:A,MATCH(A58,調査対象選定!B:B,0)))</f>
        <v>○</v>
      </c>
      <c r="I58" s="32"/>
      <c r="J58" s="32"/>
    </row>
    <row r="59" spans="1:10" s="34" customFormat="1" ht="39.6">
      <c r="A59" s="268"/>
      <c r="B59" s="35" t="s">
        <v>208</v>
      </c>
      <c r="C59" s="6" t="s">
        <v>2</v>
      </c>
      <c r="D59" s="64" t="s">
        <v>13</v>
      </c>
      <c r="E59" s="69"/>
      <c r="F59" s="74"/>
      <c r="G59" s="75"/>
      <c r="H59" s="32" t="str">
        <f>IF(A59=0,H58,INDEX(調査対象選定!A:A,MATCH(A59,調査対象選定!B:B,0)))</f>
        <v>○</v>
      </c>
      <c r="I59" s="32"/>
      <c r="J59" s="32"/>
    </row>
    <row r="60" spans="1:10" s="34" customFormat="1" ht="39.6">
      <c r="A60" s="268"/>
      <c r="B60" s="35" t="s">
        <v>209</v>
      </c>
      <c r="C60" s="6" t="s">
        <v>2</v>
      </c>
      <c r="D60" s="64" t="s">
        <v>13</v>
      </c>
      <c r="E60" s="69"/>
      <c r="F60" s="74"/>
      <c r="G60" s="75"/>
      <c r="H60" s="32" t="str">
        <f>IF(A60=0,H59,INDEX(調査対象選定!A:A,MATCH(A60,調査対象選定!B:B,0)))</f>
        <v>○</v>
      </c>
      <c r="I60" s="32"/>
      <c r="J60" s="32"/>
    </row>
    <row r="61" spans="1:10" s="34" customFormat="1" ht="26.4">
      <c r="A61" s="269"/>
      <c r="B61" s="10" t="s">
        <v>210</v>
      </c>
      <c r="C61" s="13" t="s">
        <v>2</v>
      </c>
      <c r="D61" s="66" t="s">
        <v>13</v>
      </c>
      <c r="E61" s="55" t="s">
        <v>21</v>
      </c>
      <c r="F61" s="89"/>
      <c r="G61" s="92"/>
      <c r="H61" s="32" t="str">
        <f>IF(A61=0,H60,INDEX(調査対象選定!A:A,MATCH(A61,調査対象選定!B:B,0)))</f>
        <v>○</v>
      </c>
      <c r="I61" s="32"/>
      <c r="J61" s="32"/>
    </row>
    <row r="62" spans="1:10" s="34" customFormat="1" ht="39.6">
      <c r="A62" s="267" t="s">
        <v>7</v>
      </c>
      <c r="B62" s="38" t="s">
        <v>211</v>
      </c>
      <c r="C62" s="2" t="s">
        <v>2</v>
      </c>
      <c r="D62" s="102" t="s">
        <v>13</v>
      </c>
      <c r="E62" s="53"/>
      <c r="F62" s="87"/>
      <c r="G62" s="91"/>
      <c r="H62" s="32" t="str">
        <f>IF(A62=0,H61,INDEX(調査対象選定!A:A,MATCH(A62,調査対象選定!B:B,0)))</f>
        <v>○</v>
      </c>
      <c r="I62" s="32"/>
      <c r="J62" s="32"/>
    </row>
    <row r="63" spans="1:10" s="34" customFormat="1" ht="39.6">
      <c r="A63" s="268"/>
      <c r="B63" s="35" t="s">
        <v>209</v>
      </c>
      <c r="C63" s="6" t="s">
        <v>2</v>
      </c>
      <c r="D63" s="64" t="s">
        <v>13</v>
      </c>
      <c r="E63" s="71"/>
      <c r="F63" s="74"/>
      <c r="G63" s="75"/>
      <c r="H63" s="32" t="str">
        <f>IF(A63=0,H62,INDEX(調査対象選定!A:A,MATCH(A63,調査対象選定!B:B,0)))</f>
        <v>○</v>
      </c>
      <c r="I63" s="32"/>
      <c r="J63" s="32"/>
    </row>
    <row r="64" spans="1:10" s="34" customFormat="1" ht="26.4">
      <c r="A64" s="269"/>
      <c r="B64" s="10" t="s">
        <v>210</v>
      </c>
      <c r="C64" s="13" t="s">
        <v>2</v>
      </c>
      <c r="D64" s="66" t="s">
        <v>13</v>
      </c>
      <c r="E64" s="55" t="s">
        <v>21</v>
      </c>
      <c r="F64" s="89"/>
      <c r="G64" s="92"/>
      <c r="H64" s="32" t="str">
        <f>IF(A64=0,H63,INDEX(調査対象選定!A:A,MATCH(A64,調査対象選定!B:B,0)))</f>
        <v>○</v>
      </c>
      <c r="I64" s="32"/>
      <c r="J64" s="32"/>
    </row>
    <row r="65" spans="1:10" s="34" customFormat="1" ht="26.4">
      <c r="A65" s="267" t="s">
        <v>4</v>
      </c>
      <c r="B65" s="36" t="s">
        <v>212</v>
      </c>
      <c r="C65" s="2" t="s">
        <v>2</v>
      </c>
      <c r="D65" s="102" t="s">
        <v>13</v>
      </c>
      <c r="E65" s="53"/>
      <c r="F65" s="87"/>
      <c r="G65" s="91"/>
      <c r="H65" s="32" t="str">
        <f>IF(A65=0,H64,INDEX(調査対象選定!A:A,MATCH(A65,調査対象選定!B:B,0)))</f>
        <v>○</v>
      </c>
      <c r="I65" s="32"/>
      <c r="J65" s="32"/>
    </row>
    <row r="66" spans="1:10" s="34" customFormat="1" ht="26.4">
      <c r="A66" s="268"/>
      <c r="B66" s="40" t="s">
        <v>213</v>
      </c>
      <c r="C66" s="6" t="s">
        <v>2</v>
      </c>
      <c r="D66" s="64" t="s">
        <v>13</v>
      </c>
      <c r="E66" s="69"/>
      <c r="F66" s="74"/>
      <c r="G66" s="75"/>
      <c r="H66" s="32" t="str">
        <f>IF(A66=0,H65,INDEX(調査対象選定!A:A,MATCH(A66,調査対象選定!B:B,0)))</f>
        <v>○</v>
      </c>
      <c r="I66" s="32"/>
      <c r="J66" s="32"/>
    </row>
    <row r="67" spans="1:10" s="34" customFormat="1" ht="39.6">
      <c r="A67" s="268"/>
      <c r="B67" s="35" t="s">
        <v>209</v>
      </c>
      <c r="C67" s="6" t="s">
        <v>2</v>
      </c>
      <c r="D67" s="64" t="s">
        <v>13</v>
      </c>
      <c r="E67" s="69"/>
      <c r="F67" s="74"/>
      <c r="G67" s="75"/>
      <c r="H67" s="32" t="str">
        <f>IF(A67=0,H66,INDEX(調査対象選定!A:A,MATCH(A67,調査対象選定!B:B,0)))</f>
        <v>○</v>
      </c>
      <c r="I67" s="32"/>
      <c r="J67" s="32"/>
    </row>
    <row r="68" spans="1:10" s="34" customFormat="1" ht="26.4">
      <c r="A68" s="269"/>
      <c r="B68" s="10" t="s">
        <v>210</v>
      </c>
      <c r="C68" s="13" t="s">
        <v>2</v>
      </c>
      <c r="D68" s="66" t="s">
        <v>13</v>
      </c>
      <c r="E68" s="55" t="s">
        <v>21</v>
      </c>
      <c r="F68" s="89"/>
      <c r="G68" s="92"/>
      <c r="H68" s="32" t="str">
        <f>IF(A68=0,H67,INDEX(調査対象選定!A:A,MATCH(A68,調査対象選定!B:B,0)))</f>
        <v>○</v>
      </c>
      <c r="I68" s="32"/>
      <c r="J68" s="32"/>
    </row>
    <row r="69" spans="1:10" s="34" customFormat="1" ht="26.4">
      <c r="A69" s="267" t="s">
        <v>62</v>
      </c>
      <c r="B69" s="1" t="s">
        <v>338</v>
      </c>
      <c r="C69" s="2" t="s">
        <v>33</v>
      </c>
      <c r="D69" s="111" t="s">
        <v>63</v>
      </c>
      <c r="E69" s="14"/>
      <c r="F69" s="87"/>
      <c r="G69" s="91"/>
      <c r="H69" s="32" t="str">
        <f>IF(A69=0,H68,INDEX(調査対象選定!A:A,MATCH(A69,調査対象選定!B:B,0)))</f>
        <v>○</v>
      </c>
      <c r="I69" s="32"/>
      <c r="J69" s="32"/>
    </row>
    <row r="70" spans="1:10" s="34" customFormat="1" ht="39.6">
      <c r="A70" s="269"/>
      <c r="B70" s="51" t="s">
        <v>339</v>
      </c>
      <c r="C70" s="13" t="s">
        <v>33</v>
      </c>
      <c r="D70" s="67" t="s">
        <v>60</v>
      </c>
      <c r="E70" s="130" t="s">
        <v>64</v>
      </c>
      <c r="F70" s="89"/>
      <c r="G70" s="92"/>
      <c r="H70" s="32" t="str">
        <f>IF(A70=0,H69,INDEX(調査対象選定!A:A,MATCH(A70,調査対象選定!B:B,0)))</f>
        <v>○</v>
      </c>
      <c r="I70" s="32"/>
      <c r="J70" s="32"/>
    </row>
    <row r="71" spans="1:10" s="34" customFormat="1" ht="52.8">
      <c r="A71" s="267" t="s">
        <v>65</v>
      </c>
      <c r="B71" s="1" t="s">
        <v>340</v>
      </c>
      <c r="C71" s="2" t="s">
        <v>33</v>
      </c>
      <c r="D71" s="111" t="s">
        <v>60</v>
      </c>
      <c r="E71" s="14" t="s">
        <v>66</v>
      </c>
      <c r="F71" s="87"/>
      <c r="G71" s="91"/>
      <c r="H71" s="32" t="str">
        <f>IF(A71=0,H70,INDEX(調査対象選定!A:A,MATCH(A71,調査対象選定!B:B,0)))</f>
        <v>○</v>
      </c>
      <c r="I71" s="32"/>
      <c r="J71" s="32"/>
    </row>
    <row r="72" spans="1:10" s="34" customFormat="1" ht="39.6">
      <c r="A72" s="269"/>
      <c r="B72" s="51" t="s">
        <v>341</v>
      </c>
      <c r="C72" s="13" t="s">
        <v>33</v>
      </c>
      <c r="D72" s="67" t="s">
        <v>42</v>
      </c>
      <c r="E72" s="15"/>
      <c r="F72" s="89"/>
      <c r="G72" s="92"/>
      <c r="H72" s="32" t="str">
        <f>IF(A72=0,H71,INDEX(調査対象選定!A:A,MATCH(A72,調査対象選定!B:B,0)))</f>
        <v>○</v>
      </c>
      <c r="I72" s="32"/>
      <c r="J72" s="32"/>
    </row>
    <row r="73" spans="1:10" s="34" customFormat="1" ht="26.4">
      <c r="A73" s="267" t="s">
        <v>67</v>
      </c>
      <c r="B73" s="1" t="s">
        <v>212</v>
      </c>
      <c r="C73" s="2" t="s">
        <v>33</v>
      </c>
      <c r="D73" s="3" t="s">
        <v>42</v>
      </c>
      <c r="E73" s="53"/>
      <c r="F73" s="87"/>
      <c r="G73" s="91"/>
      <c r="H73" s="32" t="str">
        <f>IF(A73=0,H72,INDEX(調査対象選定!A:A,MATCH(A73,調査対象選定!B:B,0)))</f>
        <v>○</v>
      </c>
      <c r="I73" s="32"/>
      <c r="J73" s="32"/>
    </row>
    <row r="74" spans="1:10" s="34" customFormat="1" ht="52.8">
      <c r="A74" s="268"/>
      <c r="B74" s="129" t="s">
        <v>342</v>
      </c>
      <c r="C74" s="6" t="s">
        <v>33</v>
      </c>
      <c r="D74" s="7" t="s">
        <v>60</v>
      </c>
      <c r="E74" s="69"/>
      <c r="F74" s="74"/>
      <c r="G74" s="75"/>
      <c r="H74" s="32" t="str">
        <f>IF(A74=0,H73,INDEX(調査対象選定!A:A,MATCH(A74,調査対象選定!B:B,0)))</f>
        <v>○</v>
      </c>
      <c r="I74" s="32"/>
      <c r="J74" s="32"/>
    </row>
    <row r="75" spans="1:10" s="34" customFormat="1" ht="39.6">
      <c r="A75" s="268"/>
      <c r="B75" s="129" t="s">
        <v>209</v>
      </c>
      <c r="C75" s="6" t="s">
        <v>33</v>
      </c>
      <c r="D75" s="7" t="s">
        <v>42</v>
      </c>
      <c r="E75" s="69"/>
      <c r="F75" s="74"/>
      <c r="G75" s="75"/>
      <c r="H75" s="32" t="str">
        <f>IF(A75=0,H74,INDEX(調査対象選定!A:A,MATCH(A75,調査対象選定!B:B,0)))</f>
        <v>○</v>
      </c>
      <c r="I75" s="32"/>
      <c r="J75" s="32"/>
    </row>
    <row r="76" spans="1:10" s="34" customFormat="1" ht="26.4">
      <c r="A76" s="269"/>
      <c r="B76" s="51" t="s">
        <v>343</v>
      </c>
      <c r="C76" s="13" t="s">
        <v>33</v>
      </c>
      <c r="D76" s="131" t="s">
        <v>60</v>
      </c>
      <c r="E76" s="55" t="s">
        <v>68</v>
      </c>
      <c r="F76" s="89"/>
      <c r="G76" s="92"/>
      <c r="H76" s="32" t="str">
        <f>IF(A76=0,H75,INDEX(調査対象選定!A:A,MATCH(A76,調査対象選定!B:B,0)))</f>
        <v>○</v>
      </c>
      <c r="I76" s="32"/>
      <c r="J76" s="32"/>
    </row>
    <row r="77" spans="1:10" s="34" customFormat="1" ht="66">
      <c r="A77" s="267" t="s">
        <v>69</v>
      </c>
      <c r="B77" s="38" t="s">
        <v>355</v>
      </c>
      <c r="C77" s="2" t="s">
        <v>33</v>
      </c>
      <c r="D77" s="102" t="s">
        <v>42</v>
      </c>
      <c r="E77" s="53"/>
      <c r="F77" s="87"/>
      <c r="G77" s="91"/>
      <c r="H77" s="32" t="str">
        <f>IF(A77=0,H76,INDEX(調査対象選定!A:A,MATCH(A77,調査対象選定!B:B,0)))</f>
        <v>○</v>
      </c>
      <c r="I77" s="32"/>
      <c r="J77" s="32"/>
    </row>
    <row r="78" spans="1:10" s="34" customFormat="1" ht="39.6">
      <c r="A78" s="268"/>
      <c r="B78" s="35" t="s">
        <v>214</v>
      </c>
      <c r="C78" s="6" t="s">
        <v>33</v>
      </c>
      <c r="D78" s="64" t="s">
        <v>70</v>
      </c>
      <c r="E78" s="69" t="s">
        <v>71</v>
      </c>
      <c r="F78" s="74"/>
      <c r="G78" s="75"/>
      <c r="H78" s="32" t="str">
        <f>IF(A78=0,H77,INDEX(調査対象選定!A:A,MATCH(A78,調査対象選定!B:B,0)))</f>
        <v>○</v>
      </c>
      <c r="I78" s="32"/>
      <c r="J78" s="32"/>
    </row>
    <row r="79" spans="1:10" s="34" customFormat="1" ht="26.4">
      <c r="A79" s="268"/>
      <c r="B79" s="9" t="s">
        <v>215</v>
      </c>
      <c r="C79" s="143" t="s">
        <v>33</v>
      </c>
      <c r="D79" s="181" t="s">
        <v>42</v>
      </c>
      <c r="E79" s="54"/>
      <c r="F79" s="74"/>
      <c r="G79" s="75"/>
      <c r="H79" s="32" t="str">
        <f>IF(A79=0,H78,INDEX(調査対象選定!A:A,MATCH(A79,調査対象選定!B:B,0)))</f>
        <v>○</v>
      </c>
      <c r="I79" s="32"/>
      <c r="J79" s="32"/>
    </row>
    <row r="80" spans="1:10" s="34" customFormat="1" ht="26.4">
      <c r="A80" s="269"/>
      <c r="B80" s="10" t="s">
        <v>354</v>
      </c>
      <c r="C80" s="13" t="s">
        <v>33</v>
      </c>
      <c r="D80" s="66" t="s">
        <v>72</v>
      </c>
      <c r="E80" s="55" t="s">
        <v>73</v>
      </c>
      <c r="F80" s="89"/>
      <c r="G80" s="92"/>
      <c r="H80" s="32" t="str">
        <f>IF(A80=0,H79,INDEX(調査対象選定!A:A,MATCH(A80,調査対象選定!B:B,0)))</f>
        <v>○</v>
      </c>
      <c r="I80" s="32"/>
      <c r="J80" s="32"/>
    </row>
    <row r="81" spans="1:12" s="41" customFormat="1" ht="247.5" customHeight="1">
      <c r="A81" s="294" t="s">
        <v>44</v>
      </c>
      <c r="B81" s="265" t="s">
        <v>416</v>
      </c>
      <c r="C81" s="115" t="s">
        <v>2</v>
      </c>
      <c r="D81" s="133" t="s">
        <v>408</v>
      </c>
      <c r="E81" s="117"/>
      <c r="F81" s="96"/>
      <c r="G81" s="97"/>
      <c r="H81" s="32" t="str">
        <f>IF(A81=0,H80,INDEX(調査対象選定!A:A,MATCH(A81,調査対象選定!B:B,0)))</f>
        <v>○</v>
      </c>
      <c r="I81" s="32"/>
      <c r="J81" s="32"/>
    </row>
    <row r="82" spans="1:12" s="41" customFormat="1" ht="39.6">
      <c r="A82" s="295"/>
      <c r="B82" s="134" t="s">
        <v>415</v>
      </c>
      <c r="C82" s="135" t="s">
        <v>36</v>
      </c>
      <c r="D82" s="136" t="s">
        <v>45</v>
      </c>
      <c r="E82" s="283" t="s">
        <v>414</v>
      </c>
      <c r="F82" s="76"/>
      <c r="G82" s="77"/>
      <c r="H82" s="32" t="str">
        <f>IF(A82=0,H81,INDEX(調査対象選定!A:A,MATCH(A82,調査対象選定!B:B,0)))</f>
        <v>○</v>
      </c>
      <c r="I82" s="32"/>
      <c r="J82" s="32"/>
    </row>
    <row r="83" spans="1:12" s="41" customFormat="1" ht="39.6">
      <c r="A83" s="295"/>
      <c r="B83" s="164" t="s">
        <v>410</v>
      </c>
      <c r="C83" s="135" t="s">
        <v>36</v>
      </c>
      <c r="D83" s="136" t="s">
        <v>45</v>
      </c>
      <c r="E83" s="284"/>
      <c r="F83" s="260"/>
      <c r="G83" s="261"/>
      <c r="H83" s="32" t="str">
        <f>IF(A83=0,H82,INDEX(調査対象選定!A:A,MATCH(A83,調査対象選定!B:B,0)))</f>
        <v>○</v>
      </c>
      <c r="I83" s="32"/>
      <c r="J83" s="32"/>
    </row>
    <row r="84" spans="1:12" s="41" customFormat="1" ht="39.6">
      <c r="A84" s="295"/>
      <c r="B84" s="164" t="s">
        <v>411</v>
      </c>
      <c r="C84" s="135" t="s">
        <v>36</v>
      </c>
      <c r="D84" s="136" t="s">
        <v>45</v>
      </c>
      <c r="E84" s="284"/>
      <c r="F84" s="260"/>
      <c r="G84" s="261"/>
      <c r="H84" s="32" t="str">
        <f>IF(A84=0,H83,INDEX(調査対象選定!A:A,MATCH(A84,調査対象選定!B:B,0)))</f>
        <v>○</v>
      </c>
      <c r="I84" s="32"/>
      <c r="J84" s="32"/>
    </row>
    <row r="85" spans="1:12" s="41" customFormat="1" ht="66">
      <c r="A85" s="295"/>
      <c r="B85" s="164" t="s">
        <v>412</v>
      </c>
      <c r="C85" s="135" t="s">
        <v>36</v>
      </c>
      <c r="D85" s="136" t="s">
        <v>45</v>
      </c>
      <c r="E85" s="284"/>
      <c r="F85" s="260"/>
      <c r="G85" s="261"/>
      <c r="H85" s="32" t="str">
        <f>IF(A85=0,H84,INDEX(調査対象選定!A:A,MATCH(A85,調査対象選定!B:B,0)))</f>
        <v>○</v>
      </c>
      <c r="I85" s="32"/>
      <c r="J85" s="32"/>
    </row>
    <row r="86" spans="1:12" s="264" customFormat="1" ht="39.6">
      <c r="A86" s="295"/>
      <c r="B86" s="266" t="s">
        <v>413</v>
      </c>
      <c r="C86" s="119" t="s">
        <v>36</v>
      </c>
      <c r="D86" s="262" t="s">
        <v>45</v>
      </c>
      <c r="E86" s="284"/>
      <c r="F86" s="207"/>
      <c r="G86" s="263"/>
      <c r="H86" s="32" t="str">
        <f>IF(A86=0,H85,INDEX(調査対象選定!A:A,MATCH(A86,調査対象選定!B:B,0)))</f>
        <v>○</v>
      </c>
      <c r="J86" s="32"/>
      <c r="K86" s="32"/>
      <c r="L86" s="32"/>
    </row>
    <row r="87" spans="1:12" s="41" customFormat="1" ht="26.4">
      <c r="A87" s="296"/>
      <c r="B87" s="137" t="s">
        <v>216</v>
      </c>
      <c r="C87" s="123" t="s">
        <v>36</v>
      </c>
      <c r="D87" s="138" t="s">
        <v>45</v>
      </c>
      <c r="E87" s="139"/>
      <c r="F87" s="98"/>
      <c r="G87" s="99"/>
      <c r="H87" s="32" t="str">
        <f>IF(A87=0,H82,INDEX(調査対象選定!A:A,MATCH(A87,調査対象選定!B:B,0)))</f>
        <v>○</v>
      </c>
      <c r="I87" s="32"/>
      <c r="J87" s="32"/>
    </row>
    <row r="88" spans="1:12" s="34" customFormat="1" ht="79.2">
      <c r="A88" s="267" t="s">
        <v>22</v>
      </c>
      <c r="B88" s="36" t="s">
        <v>356</v>
      </c>
      <c r="C88" s="2" t="s">
        <v>2</v>
      </c>
      <c r="D88" s="102" t="s">
        <v>23</v>
      </c>
      <c r="E88" s="53"/>
      <c r="F88" s="87"/>
      <c r="G88" s="91"/>
      <c r="H88" s="32" t="str">
        <f>IF(A88=0,H87,INDEX(調査対象選定!A:A,MATCH(A88,調査対象選定!B:B,0)))</f>
        <v>○</v>
      </c>
      <c r="I88" s="32"/>
      <c r="J88" s="32"/>
    </row>
    <row r="89" spans="1:12" s="34" customFormat="1" ht="92.4">
      <c r="A89" s="268"/>
      <c r="B89" s="35" t="s">
        <v>217</v>
      </c>
      <c r="C89" s="6" t="s">
        <v>33</v>
      </c>
      <c r="D89" s="64" t="s">
        <v>43</v>
      </c>
      <c r="E89" s="72"/>
      <c r="F89" s="74"/>
      <c r="G89" s="75"/>
      <c r="H89" s="32" t="str">
        <f>IF(A89=0,H88,INDEX(調査対象選定!A:A,MATCH(A89,調査対象選定!B:B,0)))</f>
        <v>○</v>
      </c>
      <c r="I89" s="32"/>
      <c r="J89" s="32"/>
    </row>
    <row r="90" spans="1:12" s="34" customFormat="1" ht="52.8">
      <c r="A90" s="268"/>
      <c r="B90" s="35" t="s">
        <v>218</v>
      </c>
      <c r="C90" s="6" t="s">
        <v>2</v>
      </c>
      <c r="D90" s="64" t="s">
        <v>10</v>
      </c>
      <c r="E90" s="69"/>
      <c r="F90" s="74"/>
      <c r="G90" s="75"/>
      <c r="H90" s="32" t="str">
        <f>IF(A90=0,H89,INDEX(調査対象選定!A:A,MATCH(A90,調査対象選定!B:B,0)))</f>
        <v>○</v>
      </c>
      <c r="I90" s="32"/>
      <c r="J90" s="32"/>
    </row>
    <row r="91" spans="1:12" s="34" customFormat="1" ht="52.8">
      <c r="A91" s="268"/>
      <c r="B91" s="35" t="s">
        <v>219</v>
      </c>
      <c r="C91" s="6" t="s">
        <v>2</v>
      </c>
      <c r="D91" s="64" t="s">
        <v>11</v>
      </c>
      <c r="E91" s="69"/>
      <c r="F91" s="74"/>
      <c r="G91" s="75"/>
      <c r="H91" s="32" t="str">
        <f>IF(A91=0,H90,INDEX(調査対象選定!A:A,MATCH(A91,調査対象選定!B:B,0)))</f>
        <v>○</v>
      </c>
      <c r="I91" s="32"/>
      <c r="J91" s="32"/>
    </row>
    <row r="92" spans="1:12" s="34" customFormat="1" ht="26.4">
      <c r="A92" s="268"/>
      <c r="B92" s="42" t="s">
        <v>169</v>
      </c>
      <c r="C92" s="60" t="s">
        <v>2</v>
      </c>
      <c r="D92" s="63" t="s">
        <v>42</v>
      </c>
      <c r="E92" s="70"/>
      <c r="F92" s="74"/>
      <c r="G92" s="75"/>
      <c r="H92" s="32" t="str">
        <f>IF(A92=0,H91,INDEX(調査対象選定!A:A,MATCH(A92,調査対象選定!B:B,0)))</f>
        <v>○</v>
      </c>
      <c r="I92" s="32"/>
      <c r="J92" s="32"/>
    </row>
    <row r="93" spans="1:12" s="34" customFormat="1" ht="26.4">
      <c r="A93" s="269"/>
      <c r="B93" s="23" t="s">
        <v>357</v>
      </c>
      <c r="C93" s="11" t="s">
        <v>2</v>
      </c>
      <c r="D93" s="180" t="s">
        <v>42</v>
      </c>
      <c r="E93" s="57"/>
      <c r="F93" s="89"/>
      <c r="G93" s="92"/>
      <c r="H93" s="32" t="str">
        <f>IF(A93=0,H92,INDEX(調査対象選定!A:A,MATCH(A93,調査対象選定!B:B,0)))</f>
        <v>○</v>
      </c>
      <c r="I93" s="32"/>
      <c r="J93" s="32"/>
    </row>
    <row r="94" spans="1:12" s="34" customFormat="1" ht="26.4">
      <c r="A94" s="267" t="s">
        <v>74</v>
      </c>
      <c r="B94" s="1" t="s">
        <v>169</v>
      </c>
      <c r="C94" s="2" t="s">
        <v>33</v>
      </c>
      <c r="D94" s="3" t="s">
        <v>42</v>
      </c>
      <c r="E94" s="53"/>
      <c r="F94" s="87"/>
      <c r="G94" s="91"/>
      <c r="H94" s="32" t="str">
        <f>IF(A94=0,H93,INDEX(調査対象選定!A:A,MATCH(A94,調査対象選定!B:B,0)))</f>
        <v>○</v>
      </c>
      <c r="I94" s="32"/>
      <c r="J94" s="32"/>
    </row>
    <row r="95" spans="1:12" s="34" customFormat="1" ht="39.6">
      <c r="A95" s="268"/>
      <c r="B95" s="129" t="s">
        <v>344</v>
      </c>
      <c r="C95" s="6" t="s">
        <v>33</v>
      </c>
      <c r="D95" s="7" t="s">
        <v>42</v>
      </c>
      <c r="E95" s="69"/>
      <c r="F95" s="74"/>
      <c r="G95" s="75"/>
      <c r="H95" s="32" t="str">
        <f>IF(A95=0,H94,INDEX(調査対象選定!A:A,MATCH(A95,調査対象選定!B:B,0)))</f>
        <v>○</v>
      </c>
      <c r="I95" s="32"/>
      <c r="J95" s="32"/>
    </row>
    <row r="96" spans="1:12" s="34" customFormat="1" ht="26.4">
      <c r="A96" s="268"/>
      <c r="B96" s="129" t="s">
        <v>345</v>
      </c>
      <c r="C96" s="6" t="s">
        <v>33</v>
      </c>
      <c r="D96" s="7" t="s">
        <v>60</v>
      </c>
      <c r="E96" s="140" t="s">
        <v>75</v>
      </c>
      <c r="F96" s="74"/>
      <c r="G96" s="75"/>
      <c r="H96" s="32" t="str">
        <f>IF(A96=0,H95,INDEX(調査対象選定!A:A,MATCH(A96,調査対象選定!B:B,0)))</f>
        <v>○</v>
      </c>
      <c r="I96" s="32"/>
      <c r="J96" s="32"/>
    </row>
    <row r="97" spans="1:10" s="34" customFormat="1" ht="26.4">
      <c r="A97" s="268"/>
      <c r="B97" s="129" t="s">
        <v>227</v>
      </c>
      <c r="C97" s="6" t="s">
        <v>33</v>
      </c>
      <c r="D97" s="7" t="s">
        <v>42</v>
      </c>
      <c r="E97" s="69"/>
      <c r="F97" s="74"/>
      <c r="G97" s="75"/>
      <c r="H97" s="32" t="str">
        <f>IF(A97=0,H96,INDEX(調査対象選定!A:A,MATCH(A97,調査対象選定!B:B,0)))</f>
        <v>○</v>
      </c>
      <c r="I97" s="32"/>
      <c r="J97" s="32"/>
    </row>
    <row r="98" spans="1:10" s="34" customFormat="1" ht="26.4">
      <c r="A98" s="268"/>
      <c r="B98" s="129" t="s">
        <v>346</v>
      </c>
      <c r="C98" s="6" t="s">
        <v>33</v>
      </c>
      <c r="D98" s="7" t="s">
        <v>60</v>
      </c>
      <c r="E98" s="69"/>
      <c r="F98" s="74"/>
      <c r="G98" s="75"/>
      <c r="H98" s="32" t="str">
        <f>IF(A98=0,H97,INDEX(調査対象選定!A:A,MATCH(A98,調査対象選定!B:B,0)))</f>
        <v>○</v>
      </c>
      <c r="I98" s="32"/>
      <c r="J98" s="32"/>
    </row>
    <row r="99" spans="1:10" s="34" customFormat="1" ht="26.4">
      <c r="A99" s="268"/>
      <c r="B99" s="129" t="s">
        <v>347</v>
      </c>
      <c r="C99" s="6" t="s">
        <v>33</v>
      </c>
      <c r="D99" s="7" t="s">
        <v>42</v>
      </c>
      <c r="E99" s="69"/>
      <c r="F99" s="74"/>
      <c r="G99" s="75"/>
      <c r="H99" s="32" t="str">
        <f>IF(A99=0,H98,INDEX(調査対象選定!A:A,MATCH(A99,調査対象選定!B:B,0)))</f>
        <v>○</v>
      </c>
      <c r="I99" s="32"/>
      <c r="J99" s="32"/>
    </row>
    <row r="100" spans="1:10" s="34" customFormat="1" ht="66">
      <c r="A100" s="268"/>
      <c r="B100" s="129" t="s">
        <v>348</v>
      </c>
      <c r="C100" s="6" t="s">
        <v>33</v>
      </c>
      <c r="D100" s="7" t="s">
        <v>42</v>
      </c>
      <c r="E100" s="69"/>
      <c r="F100" s="74"/>
      <c r="G100" s="75"/>
      <c r="H100" s="32" t="str">
        <f>IF(A100=0,H99,INDEX(調査対象選定!A:A,MATCH(A100,調査対象選定!B:B,0)))</f>
        <v>○</v>
      </c>
      <c r="I100" s="32"/>
      <c r="J100" s="32"/>
    </row>
    <row r="101" spans="1:10" s="34" customFormat="1" ht="26.4">
      <c r="A101" s="269"/>
      <c r="B101" s="51" t="s">
        <v>220</v>
      </c>
      <c r="C101" s="13" t="s">
        <v>33</v>
      </c>
      <c r="D101" s="131" t="s">
        <v>42</v>
      </c>
      <c r="E101" s="55"/>
      <c r="F101" s="89"/>
      <c r="G101" s="92"/>
      <c r="H101" s="32" t="str">
        <f>IF(A101=0,H100,INDEX(調査対象選定!A:A,MATCH(A101,調査対象選定!B:B,0)))</f>
        <v>○</v>
      </c>
      <c r="I101" s="32"/>
      <c r="J101" s="32"/>
    </row>
    <row r="102" spans="1:10" s="34" customFormat="1" ht="26.4">
      <c r="A102" s="267" t="s">
        <v>76</v>
      </c>
      <c r="B102" s="1" t="s">
        <v>169</v>
      </c>
      <c r="C102" s="2" t="s">
        <v>33</v>
      </c>
      <c r="D102" s="3" t="s">
        <v>42</v>
      </c>
      <c r="E102" s="53"/>
      <c r="F102" s="87"/>
      <c r="G102" s="91"/>
      <c r="H102" s="32" t="str">
        <f>IF(A102=0,H101,INDEX(調査対象選定!A:A,MATCH(A102,調査対象選定!B:B,0)))</f>
        <v>○</v>
      </c>
      <c r="I102" s="32"/>
      <c r="J102" s="32"/>
    </row>
    <row r="103" spans="1:10" s="34" customFormat="1" ht="39.6">
      <c r="A103" s="268"/>
      <c r="B103" s="93" t="s">
        <v>221</v>
      </c>
      <c r="C103" s="60" t="s">
        <v>33</v>
      </c>
      <c r="D103" s="94" t="s">
        <v>42</v>
      </c>
      <c r="E103" s="70"/>
      <c r="F103" s="74"/>
      <c r="G103" s="75"/>
      <c r="H103" s="32" t="str">
        <f>IF(A103=0,H102,INDEX(調査対象選定!A:A,MATCH(A103,調査対象選定!B:B,0)))</f>
        <v>○</v>
      </c>
      <c r="I103" s="32"/>
      <c r="J103" s="32"/>
    </row>
    <row r="104" spans="1:10" s="34" customFormat="1" ht="26.4">
      <c r="A104" s="268"/>
      <c r="B104" s="129" t="s">
        <v>222</v>
      </c>
      <c r="C104" s="6" t="s">
        <v>33</v>
      </c>
      <c r="D104" s="7" t="s">
        <v>60</v>
      </c>
      <c r="E104" s="69"/>
      <c r="F104" s="74"/>
      <c r="G104" s="75"/>
      <c r="H104" s="32" t="str">
        <f>IF(A104=0,H103,INDEX(調査対象選定!A:A,MATCH(A104,調査対象選定!B:B,0)))</f>
        <v>○</v>
      </c>
      <c r="I104" s="32"/>
      <c r="J104" s="32"/>
    </row>
    <row r="105" spans="1:10" s="34" customFormat="1" ht="26.4">
      <c r="A105" s="268"/>
      <c r="B105" s="129" t="s">
        <v>223</v>
      </c>
      <c r="C105" s="6" t="s">
        <v>33</v>
      </c>
      <c r="D105" s="7" t="s">
        <v>42</v>
      </c>
      <c r="E105" s="69"/>
      <c r="F105" s="74"/>
      <c r="G105" s="75"/>
      <c r="H105" s="32" t="str">
        <f>IF(A105=0,H104,INDEX(調査対象選定!A:A,MATCH(A105,調査対象選定!B:B,0)))</f>
        <v>○</v>
      </c>
      <c r="I105" s="32"/>
      <c r="J105" s="32"/>
    </row>
    <row r="106" spans="1:10" s="34" customFormat="1" ht="26.4">
      <c r="A106" s="268"/>
      <c r="B106" s="129" t="s">
        <v>224</v>
      </c>
      <c r="C106" s="6" t="s">
        <v>33</v>
      </c>
      <c r="D106" s="7" t="s">
        <v>42</v>
      </c>
      <c r="E106" s="69"/>
      <c r="F106" s="74"/>
      <c r="G106" s="75"/>
      <c r="H106" s="32" t="str">
        <f>IF(A106=0,H105,INDEX(調査対象選定!A:A,MATCH(A106,調査対象選定!B:B,0)))</f>
        <v>○</v>
      </c>
      <c r="I106" s="32"/>
      <c r="J106" s="32"/>
    </row>
    <row r="107" spans="1:10" s="34" customFormat="1" ht="39.6">
      <c r="A107" s="268"/>
      <c r="B107" s="129" t="s">
        <v>225</v>
      </c>
      <c r="C107" s="6" t="s">
        <v>33</v>
      </c>
      <c r="D107" s="7" t="s">
        <v>60</v>
      </c>
      <c r="E107" s="69"/>
      <c r="F107" s="74"/>
      <c r="G107" s="75"/>
      <c r="H107" s="32" t="str">
        <f>IF(A107=0,H106,INDEX(調査対象選定!A:A,MATCH(A107,調査対象選定!B:B,0)))</f>
        <v>○</v>
      </c>
      <c r="I107" s="32"/>
      <c r="J107" s="32"/>
    </row>
    <row r="108" spans="1:10" s="34" customFormat="1" ht="39.6">
      <c r="A108" s="268"/>
      <c r="B108" s="129" t="s">
        <v>226</v>
      </c>
      <c r="C108" s="6" t="s">
        <v>33</v>
      </c>
      <c r="D108" s="7" t="s">
        <v>60</v>
      </c>
      <c r="E108" s="140" t="s">
        <v>77</v>
      </c>
      <c r="F108" s="74"/>
      <c r="G108" s="75"/>
      <c r="H108" s="32" t="str">
        <f>IF(A108=0,H107,INDEX(調査対象選定!A:A,MATCH(A108,調査対象選定!B:B,0)))</f>
        <v>○</v>
      </c>
      <c r="I108" s="32"/>
      <c r="J108" s="32"/>
    </row>
    <row r="109" spans="1:10" s="34" customFormat="1" ht="26.4">
      <c r="A109" s="268"/>
      <c r="B109" s="129" t="s">
        <v>227</v>
      </c>
      <c r="C109" s="6" t="s">
        <v>33</v>
      </c>
      <c r="D109" s="7" t="s">
        <v>42</v>
      </c>
      <c r="E109" s="72"/>
      <c r="F109" s="74"/>
      <c r="G109" s="75"/>
      <c r="H109" s="32" t="str">
        <f>IF(A109=0,H108,INDEX(調査対象選定!A:A,MATCH(A109,調査対象選定!B:B,0)))</f>
        <v>○</v>
      </c>
      <c r="I109" s="32"/>
      <c r="J109" s="32"/>
    </row>
    <row r="110" spans="1:10" s="34" customFormat="1" ht="39.6">
      <c r="A110" s="268"/>
      <c r="B110" s="129" t="s">
        <v>228</v>
      </c>
      <c r="C110" s="6" t="s">
        <v>33</v>
      </c>
      <c r="D110" s="7" t="s">
        <v>42</v>
      </c>
      <c r="E110" s="72"/>
      <c r="F110" s="74"/>
      <c r="G110" s="75"/>
      <c r="H110" s="32" t="str">
        <f>IF(A110=0,H109,INDEX(調査対象選定!A:A,MATCH(A110,調査対象選定!B:B,0)))</f>
        <v>○</v>
      </c>
      <c r="I110" s="32"/>
      <c r="J110" s="32"/>
    </row>
    <row r="111" spans="1:10" s="34" customFormat="1" ht="39.6">
      <c r="A111" s="268"/>
      <c r="B111" s="5" t="s">
        <v>360</v>
      </c>
      <c r="C111" s="143" t="s">
        <v>2</v>
      </c>
      <c r="D111" s="144" t="s">
        <v>358</v>
      </c>
      <c r="E111" s="206"/>
      <c r="F111" s="207"/>
      <c r="G111" s="208"/>
      <c r="H111" s="32" t="str">
        <f>IF(A111=0,H110,INDEX(調査対象選定!A:A,MATCH(A111,調査対象選定!B:B,0)))</f>
        <v>○</v>
      </c>
      <c r="I111" s="32"/>
      <c r="J111" s="32"/>
    </row>
    <row r="112" spans="1:10" s="34" customFormat="1" ht="26.4">
      <c r="A112" s="269"/>
      <c r="B112" s="51" t="s">
        <v>359</v>
      </c>
      <c r="C112" s="13" t="s">
        <v>2</v>
      </c>
      <c r="D112" s="131" t="s">
        <v>42</v>
      </c>
      <c r="E112" s="55"/>
      <c r="F112" s="89"/>
      <c r="G112" s="92"/>
      <c r="H112" s="32" t="str">
        <f>IF(A112=0,H110,INDEX(調査対象選定!A:A,MATCH(A112,調査対象選定!B:B,0)))</f>
        <v>○</v>
      </c>
      <c r="I112" s="32"/>
      <c r="J112" s="32"/>
    </row>
    <row r="113" spans="1:10" s="34" customFormat="1" ht="26.4">
      <c r="A113" s="267" t="s">
        <v>78</v>
      </c>
      <c r="B113" s="141" t="s">
        <v>229</v>
      </c>
      <c r="C113" s="58" t="s">
        <v>33</v>
      </c>
      <c r="D113" s="142" t="s">
        <v>42</v>
      </c>
      <c r="E113" s="68"/>
      <c r="F113" s="87"/>
      <c r="G113" s="91"/>
      <c r="H113" s="32" t="str">
        <f>IF(A113=0,H112,INDEX(調査対象選定!A:A,MATCH(A113,調査対象選定!B:B,0)))</f>
        <v>○</v>
      </c>
      <c r="I113" s="32"/>
      <c r="J113" s="32"/>
    </row>
    <row r="114" spans="1:10" s="34" customFormat="1" ht="26.4">
      <c r="A114" s="268"/>
      <c r="B114" s="5" t="s">
        <v>230</v>
      </c>
      <c r="C114" s="143" t="s">
        <v>33</v>
      </c>
      <c r="D114" s="144" t="s">
        <v>42</v>
      </c>
      <c r="E114" s="54"/>
      <c r="F114" s="74"/>
      <c r="G114" s="75"/>
      <c r="H114" s="32" t="str">
        <f>IF(A114=0,H113,INDEX(調査対象選定!A:A,MATCH(A114,調査対象選定!B:B,0)))</f>
        <v>○</v>
      </c>
      <c r="I114" s="32"/>
      <c r="J114" s="32"/>
    </row>
    <row r="115" spans="1:10" s="34" customFormat="1" ht="52.8">
      <c r="A115" s="269"/>
      <c r="B115" s="51" t="s">
        <v>361</v>
      </c>
      <c r="C115" s="13" t="s">
        <v>2</v>
      </c>
      <c r="D115" s="131" t="s">
        <v>42</v>
      </c>
      <c r="E115" s="55"/>
      <c r="F115" s="89"/>
      <c r="G115" s="92"/>
      <c r="H115" s="32" t="str">
        <f>IF(A115=0,H114,INDEX(調査対象選定!A:A,MATCH(A115,調査対象選定!B:B,0)))</f>
        <v>○</v>
      </c>
      <c r="I115" s="32"/>
      <c r="J115" s="32"/>
    </row>
    <row r="116" spans="1:10" s="34" customFormat="1" ht="52.8">
      <c r="A116" s="267" t="s">
        <v>79</v>
      </c>
      <c r="B116" s="141" t="s">
        <v>364</v>
      </c>
      <c r="C116" s="58" t="s">
        <v>33</v>
      </c>
      <c r="D116" s="127" t="s">
        <v>42</v>
      </c>
      <c r="E116" s="68"/>
      <c r="F116" s="87"/>
      <c r="G116" s="91"/>
      <c r="H116" s="32" t="str">
        <f>IF(A116=0,H115,INDEX(調査対象選定!A:A,MATCH(A116,調査対象選定!B:B,0)))</f>
        <v>○</v>
      </c>
      <c r="I116" s="32"/>
      <c r="J116" s="32"/>
    </row>
    <row r="117" spans="1:10" s="34" customFormat="1" ht="39.6">
      <c r="A117" s="268"/>
      <c r="B117" s="35" t="s">
        <v>231</v>
      </c>
      <c r="C117" s="6" t="s">
        <v>33</v>
      </c>
      <c r="D117" s="64" t="s">
        <v>42</v>
      </c>
      <c r="E117" s="69"/>
      <c r="F117" s="74"/>
      <c r="G117" s="75"/>
      <c r="H117" s="32" t="str">
        <f>IF(A117=0,H116,INDEX(調査対象選定!A:A,MATCH(A117,調査対象選定!B:B,0)))</f>
        <v>○</v>
      </c>
      <c r="I117" s="32"/>
      <c r="J117" s="32"/>
    </row>
    <row r="118" spans="1:10" s="34" customFormat="1" ht="39.6">
      <c r="A118" s="268"/>
      <c r="B118" s="129" t="s">
        <v>232</v>
      </c>
      <c r="C118" s="6" t="s">
        <v>33</v>
      </c>
      <c r="D118" s="64" t="s">
        <v>60</v>
      </c>
      <c r="E118" s="69"/>
      <c r="F118" s="74"/>
      <c r="G118" s="75"/>
      <c r="H118" s="32" t="str">
        <f>IF(A118=0,H117,INDEX(調査対象選定!A:A,MATCH(A118,調査対象選定!B:B,0)))</f>
        <v>○</v>
      </c>
      <c r="I118" s="32"/>
      <c r="J118" s="32"/>
    </row>
    <row r="119" spans="1:10" s="34" customFormat="1" ht="39.6">
      <c r="A119" s="268"/>
      <c r="B119" s="93" t="s">
        <v>233</v>
      </c>
      <c r="C119" s="60" t="s">
        <v>33</v>
      </c>
      <c r="D119" s="94" t="s">
        <v>60</v>
      </c>
      <c r="E119" s="69"/>
      <c r="F119" s="74"/>
      <c r="G119" s="75"/>
      <c r="H119" s="32" t="str">
        <f>IF(A119=0,H118,INDEX(調査対象選定!A:A,MATCH(A119,調査対象選定!B:B,0)))</f>
        <v>○</v>
      </c>
      <c r="I119" s="32"/>
      <c r="J119" s="32"/>
    </row>
    <row r="120" spans="1:10" s="34" customFormat="1" ht="39.6">
      <c r="A120" s="268"/>
      <c r="B120" s="93" t="s">
        <v>235</v>
      </c>
      <c r="C120" s="60" t="s">
        <v>2</v>
      </c>
      <c r="D120" s="94" t="s">
        <v>42</v>
      </c>
      <c r="E120" s="69"/>
      <c r="F120" s="74"/>
      <c r="G120" s="75"/>
      <c r="H120" s="32" t="str">
        <f>IF(A120=0,H119,INDEX(調査対象選定!A:A,MATCH(A120,調査対象選定!B:B,0)))</f>
        <v>○</v>
      </c>
      <c r="I120" s="32"/>
      <c r="J120" s="32"/>
    </row>
    <row r="121" spans="1:10" s="34" customFormat="1" ht="39.6">
      <c r="A121" s="268"/>
      <c r="B121" s="93" t="s">
        <v>362</v>
      </c>
      <c r="C121" s="60" t="s">
        <v>2</v>
      </c>
      <c r="D121" s="94" t="s">
        <v>42</v>
      </c>
      <c r="E121" s="69"/>
      <c r="F121" s="74"/>
      <c r="G121" s="75"/>
      <c r="H121" s="32" t="str">
        <f>IF(A121=0,H120,INDEX(調査対象選定!A:A,MATCH(A121,調査対象選定!B:B,0)))</f>
        <v>○</v>
      </c>
      <c r="I121" s="32"/>
      <c r="J121" s="32"/>
    </row>
    <row r="122" spans="1:10" s="34" customFormat="1" ht="92.4">
      <c r="A122" s="268"/>
      <c r="B122" s="194" t="s">
        <v>363</v>
      </c>
      <c r="C122" s="6" t="s">
        <v>2</v>
      </c>
      <c r="D122" s="7" t="s">
        <v>42</v>
      </c>
      <c r="E122" s="69" t="s">
        <v>80</v>
      </c>
      <c r="F122" s="74"/>
      <c r="G122" s="75"/>
      <c r="H122" s="32" t="str">
        <f>IF(A122=0,H121,INDEX(調査対象選定!A:A,MATCH(A122,調査対象選定!B:B,0)))</f>
        <v>○</v>
      </c>
      <c r="I122" s="32"/>
      <c r="J122" s="32"/>
    </row>
    <row r="123" spans="1:10" s="34" customFormat="1" ht="66">
      <c r="A123" s="268"/>
      <c r="B123" s="129" t="s">
        <v>234</v>
      </c>
      <c r="C123" s="6" t="s">
        <v>2</v>
      </c>
      <c r="D123" s="7" t="s">
        <v>60</v>
      </c>
      <c r="E123" s="69"/>
      <c r="F123" s="74"/>
      <c r="G123" s="75"/>
      <c r="H123" s="32" t="str">
        <f>IF(A123=0,H122,INDEX(調査対象選定!A:A,MATCH(A123,調査対象選定!B:B,0)))</f>
        <v>○</v>
      </c>
      <c r="I123" s="32"/>
      <c r="J123" s="32"/>
    </row>
    <row r="124" spans="1:10" s="34" customFormat="1" ht="26.4">
      <c r="A124" s="269"/>
      <c r="B124" s="51" t="s">
        <v>169</v>
      </c>
      <c r="C124" s="13" t="s">
        <v>33</v>
      </c>
      <c r="D124" s="66" t="s">
        <v>42</v>
      </c>
      <c r="E124" s="55"/>
      <c r="F124" s="89"/>
      <c r="G124" s="92"/>
      <c r="H124" s="32" t="str">
        <f>IF(A124=0,H123,INDEX(調査対象選定!A:A,MATCH(A124,調査対象選定!B:B,0)))</f>
        <v>○</v>
      </c>
      <c r="I124" s="32"/>
      <c r="J124" s="32"/>
    </row>
    <row r="125" spans="1:10" s="34" customFormat="1" ht="26.4">
      <c r="A125" s="285" t="s">
        <v>81</v>
      </c>
      <c r="B125" s="1" t="s">
        <v>236</v>
      </c>
      <c r="C125" s="2" t="s">
        <v>33</v>
      </c>
      <c r="D125" s="102" t="s">
        <v>42</v>
      </c>
      <c r="E125" s="53"/>
      <c r="F125" s="87"/>
      <c r="G125" s="91"/>
      <c r="H125" s="32" t="str">
        <f>IF(A125=0,H124,INDEX(調査対象選定!A:A,MATCH(A125,調査対象選定!B:B,0)))</f>
        <v>○</v>
      </c>
      <c r="I125" s="32"/>
      <c r="J125" s="32"/>
    </row>
    <row r="126" spans="1:10" s="34" customFormat="1" ht="39.6">
      <c r="A126" s="286"/>
      <c r="B126" s="35" t="s">
        <v>237</v>
      </c>
      <c r="C126" s="6" t="s">
        <v>33</v>
      </c>
      <c r="D126" s="7" t="s">
        <v>42</v>
      </c>
      <c r="E126" s="69"/>
      <c r="F126" s="74"/>
      <c r="G126" s="75"/>
      <c r="H126" s="32" t="str">
        <f>IF(A126=0,H125,INDEX(調査対象選定!A:A,MATCH(A126,調査対象選定!B:B,0)))</f>
        <v>○</v>
      </c>
      <c r="I126" s="32"/>
      <c r="J126" s="32"/>
    </row>
    <row r="127" spans="1:10" s="34" customFormat="1" ht="105.6">
      <c r="A127" s="287"/>
      <c r="B127" s="10" t="s">
        <v>238</v>
      </c>
      <c r="C127" s="13" t="s">
        <v>33</v>
      </c>
      <c r="D127" s="131" t="s">
        <v>60</v>
      </c>
      <c r="E127" s="55"/>
      <c r="F127" s="89"/>
      <c r="G127" s="92"/>
      <c r="H127" s="32" t="str">
        <f>IF(A127=0,H126,INDEX(調査対象選定!A:A,MATCH(A127,調査対象選定!B:B,0)))</f>
        <v>○</v>
      </c>
      <c r="I127" s="32"/>
      <c r="J127" s="32"/>
    </row>
    <row r="128" spans="1:10" s="34" customFormat="1" ht="26.4">
      <c r="A128" s="267" t="s">
        <v>82</v>
      </c>
      <c r="B128" s="1" t="s">
        <v>239</v>
      </c>
      <c r="C128" s="2" t="s">
        <v>33</v>
      </c>
      <c r="D128" s="3" t="s">
        <v>60</v>
      </c>
      <c r="E128" s="53"/>
      <c r="F128" s="87"/>
      <c r="G128" s="91"/>
      <c r="H128" s="32" t="str">
        <f>IF(A128=0,H127,INDEX(調査対象選定!A:A,MATCH(A128,調査対象選定!B:B,0)))</f>
        <v>○</v>
      </c>
      <c r="I128" s="32"/>
      <c r="J128" s="32"/>
    </row>
    <row r="129" spans="1:10" s="34" customFormat="1" ht="39.6">
      <c r="A129" s="268"/>
      <c r="B129" s="129" t="s">
        <v>240</v>
      </c>
      <c r="C129" s="6" t="s">
        <v>33</v>
      </c>
      <c r="D129" s="7" t="s">
        <v>60</v>
      </c>
      <c r="E129" s="69"/>
      <c r="F129" s="74"/>
      <c r="G129" s="75"/>
      <c r="H129" s="32" t="str">
        <f>IF(A129=0,H128,INDEX(調査対象選定!A:A,MATCH(A129,調査対象選定!B:B,0)))</f>
        <v>○</v>
      </c>
      <c r="I129" s="32"/>
      <c r="J129" s="32"/>
    </row>
    <row r="130" spans="1:10" s="34" customFormat="1" ht="26.4">
      <c r="A130" s="268"/>
      <c r="B130" s="129" t="s">
        <v>169</v>
      </c>
      <c r="C130" s="6" t="s">
        <v>33</v>
      </c>
      <c r="D130" s="7" t="s">
        <v>42</v>
      </c>
      <c r="E130" s="69"/>
      <c r="F130" s="74"/>
      <c r="G130" s="75"/>
      <c r="H130" s="32" t="str">
        <f>IF(A130=0,H129,INDEX(調査対象選定!A:A,MATCH(A130,調査対象選定!B:B,0)))</f>
        <v>○</v>
      </c>
      <c r="I130" s="32"/>
      <c r="J130" s="32"/>
    </row>
    <row r="131" spans="1:10" s="34" customFormat="1" ht="66">
      <c r="A131" s="268"/>
      <c r="B131" s="129" t="s">
        <v>241</v>
      </c>
      <c r="C131" s="6" t="s">
        <v>33</v>
      </c>
      <c r="D131" s="7" t="s">
        <v>60</v>
      </c>
      <c r="E131" s="69"/>
      <c r="F131" s="74"/>
      <c r="G131" s="75"/>
      <c r="H131" s="32" t="str">
        <f>IF(A131=0,H130,INDEX(調査対象選定!A:A,MATCH(A131,調査対象選定!B:B,0)))</f>
        <v>○</v>
      </c>
      <c r="I131" s="32"/>
      <c r="J131" s="32"/>
    </row>
    <row r="132" spans="1:10" s="34" customFormat="1" ht="26.4">
      <c r="A132" s="268"/>
      <c r="B132" s="5" t="s">
        <v>242</v>
      </c>
      <c r="C132" s="143" t="s">
        <v>33</v>
      </c>
      <c r="D132" s="144" t="s">
        <v>42</v>
      </c>
      <c r="E132" s="54" t="s">
        <v>83</v>
      </c>
      <c r="F132" s="74"/>
      <c r="G132" s="75"/>
      <c r="H132" s="32" t="str">
        <f>IF(A132=0,H131,INDEX(調査対象選定!A:A,MATCH(A132,調査対象選定!B:B,0)))</f>
        <v>○</v>
      </c>
      <c r="I132" s="32"/>
      <c r="J132" s="32"/>
    </row>
    <row r="133" spans="1:10" s="34" customFormat="1" ht="26.4">
      <c r="A133" s="269"/>
      <c r="B133" s="51" t="s">
        <v>243</v>
      </c>
      <c r="C133" s="13" t="s">
        <v>33</v>
      </c>
      <c r="D133" s="66" t="s">
        <v>42</v>
      </c>
      <c r="E133" s="55"/>
      <c r="F133" s="89"/>
      <c r="G133" s="92"/>
      <c r="H133" s="32" t="str">
        <f>IF(A133=0,H132,INDEX(調査対象選定!A:A,MATCH(A133,調査対象選定!B:B,0)))</f>
        <v>○</v>
      </c>
      <c r="I133" s="32"/>
      <c r="J133" s="32"/>
    </row>
    <row r="134" spans="1:10" s="34" customFormat="1" ht="52.8">
      <c r="A134" s="267" t="s">
        <v>84</v>
      </c>
      <c r="B134" s="22" t="s">
        <v>244</v>
      </c>
      <c r="C134" s="2" t="s">
        <v>33</v>
      </c>
      <c r="D134" s="3" t="s">
        <v>42</v>
      </c>
      <c r="E134" s="68"/>
      <c r="F134" s="87"/>
      <c r="G134" s="91"/>
      <c r="H134" s="32" t="str">
        <f>IF(A134=0,H133,INDEX(調査対象選定!A:A,MATCH(A134,調査対象選定!B:B,0)))</f>
        <v>○</v>
      </c>
      <c r="I134" s="32"/>
      <c r="J134" s="32"/>
    </row>
    <row r="135" spans="1:10" s="34" customFormat="1" ht="52.8">
      <c r="A135" s="268"/>
      <c r="B135" s="129" t="s">
        <v>245</v>
      </c>
      <c r="C135" s="6" t="s">
        <v>33</v>
      </c>
      <c r="D135" s="7" t="s">
        <v>60</v>
      </c>
      <c r="E135" s="69"/>
      <c r="F135" s="74"/>
      <c r="G135" s="75"/>
      <c r="H135" s="32" t="str">
        <f>IF(A135=0,H134,INDEX(調査対象選定!A:A,MATCH(A135,調査対象選定!B:B,0)))</f>
        <v>○</v>
      </c>
      <c r="I135" s="32"/>
      <c r="J135" s="32"/>
    </row>
    <row r="136" spans="1:10" s="34" customFormat="1" ht="26.4">
      <c r="A136" s="268"/>
      <c r="B136" s="129" t="s">
        <v>246</v>
      </c>
      <c r="C136" s="6" t="s">
        <v>33</v>
      </c>
      <c r="D136" s="7" t="s">
        <v>60</v>
      </c>
      <c r="E136" s="69"/>
      <c r="F136" s="74"/>
      <c r="G136" s="75"/>
      <c r="H136" s="32" t="str">
        <f>IF(A136=0,H135,INDEX(調査対象選定!A:A,MATCH(A136,調査対象選定!B:B,0)))</f>
        <v>○</v>
      </c>
      <c r="I136" s="32"/>
      <c r="J136" s="32"/>
    </row>
    <row r="137" spans="1:10" s="34" customFormat="1" ht="39.6">
      <c r="A137" s="268"/>
      <c r="B137" s="129" t="s">
        <v>247</v>
      </c>
      <c r="C137" s="6" t="s">
        <v>33</v>
      </c>
      <c r="D137" s="7" t="s">
        <v>60</v>
      </c>
      <c r="E137" s="69" t="s">
        <v>85</v>
      </c>
      <c r="F137" s="74"/>
      <c r="G137" s="75"/>
      <c r="H137" s="32" t="str">
        <f>IF(A137=0,H136,INDEX(調査対象選定!A:A,MATCH(A137,調査対象選定!B:B,0)))</f>
        <v>○</v>
      </c>
      <c r="I137" s="32"/>
      <c r="J137" s="32"/>
    </row>
    <row r="138" spans="1:10" s="34" customFormat="1" ht="26.4">
      <c r="A138" s="269"/>
      <c r="B138" s="51" t="s">
        <v>248</v>
      </c>
      <c r="C138" s="13" t="s">
        <v>33</v>
      </c>
      <c r="D138" s="131" t="s">
        <v>60</v>
      </c>
      <c r="E138" s="55"/>
      <c r="F138" s="89"/>
      <c r="G138" s="92"/>
      <c r="H138" s="32" t="str">
        <f>IF(A138=0,H137,INDEX(調査対象選定!A:A,MATCH(A138,調査対象選定!B:B,0)))</f>
        <v>○</v>
      </c>
      <c r="I138" s="32"/>
      <c r="J138" s="32"/>
    </row>
    <row r="139" spans="1:10" s="34" customFormat="1" ht="26.4">
      <c r="A139" s="21" t="s">
        <v>25</v>
      </c>
      <c r="B139" s="21" t="s">
        <v>154</v>
      </c>
      <c r="C139" s="59" t="s">
        <v>2</v>
      </c>
      <c r="D139" s="126" t="s">
        <v>11</v>
      </c>
      <c r="E139" s="56"/>
      <c r="F139" s="86"/>
      <c r="G139" s="95"/>
      <c r="H139" s="32" t="str">
        <f>IF(A139=0,H138,INDEX(調査対象選定!A:A,MATCH(A139,調査対象選定!B:B,0)))</f>
        <v>○</v>
      </c>
      <c r="I139" s="32"/>
      <c r="J139" s="32"/>
    </row>
    <row r="140" spans="1:10" s="34" customFormat="1" ht="26.4">
      <c r="A140" s="21" t="s">
        <v>12</v>
      </c>
      <c r="B140" s="43" t="s">
        <v>155</v>
      </c>
      <c r="C140" s="59" t="s">
        <v>2</v>
      </c>
      <c r="D140" s="62" t="s">
        <v>24</v>
      </c>
      <c r="E140" s="56"/>
      <c r="F140" s="86"/>
      <c r="G140" s="95"/>
      <c r="H140" s="32" t="str">
        <f>IF(A140=0,H139,INDEX(調査対象選定!A:A,MATCH(A140,調査対象選定!B:B,0)))</f>
        <v>○</v>
      </c>
      <c r="I140" s="32"/>
      <c r="J140" s="32"/>
    </row>
    <row r="141" spans="1:10" s="34" customFormat="1" ht="26.4">
      <c r="A141" s="21" t="s">
        <v>27</v>
      </c>
      <c r="B141" s="43" t="s">
        <v>156</v>
      </c>
      <c r="C141" s="59" t="s">
        <v>2</v>
      </c>
      <c r="D141" s="62" t="s">
        <v>26</v>
      </c>
      <c r="E141" s="56"/>
      <c r="F141" s="86"/>
      <c r="G141" s="95"/>
      <c r="H141" s="32" t="str">
        <f>IF(A141=0,H140,INDEX(調査対象選定!A:A,MATCH(A141,調査対象選定!B:B,0)))</f>
        <v>○</v>
      </c>
      <c r="I141" s="32"/>
      <c r="J141" s="32"/>
    </row>
    <row r="142" spans="1:10" ht="39.6">
      <c r="A142" s="291" t="s">
        <v>86</v>
      </c>
      <c r="B142" s="36" t="s">
        <v>249</v>
      </c>
      <c r="C142" s="2" t="s">
        <v>33</v>
      </c>
      <c r="D142" s="102" t="s">
        <v>42</v>
      </c>
      <c r="E142" s="53"/>
      <c r="F142" s="87"/>
      <c r="G142" s="91"/>
      <c r="H142" s="32" t="str">
        <f>IF(A142=0,H141,INDEX(調査対象選定!A:A,MATCH(A142,調査対象選定!B:B,0)))</f>
        <v>○</v>
      </c>
      <c r="I142" s="32"/>
      <c r="J142" s="32"/>
    </row>
    <row r="143" spans="1:10" ht="79.2">
      <c r="A143" s="292"/>
      <c r="B143" s="35" t="s">
        <v>250</v>
      </c>
      <c r="C143" s="6" t="s">
        <v>33</v>
      </c>
      <c r="D143" s="64" t="s">
        <v>42</v>
      </c>
      <c r="E143" s="69"/>
      <c r="F143" s="74"/>
      <c r="G143" s="75"/>
      <c r="H143" s="32" t="str">
        <f>IF(A143=0,H142,INDEX(調査対象選定!A:A,MATCH(A143,調査対象選定!B:B,0)))</f>
        <v>○</v>
      </c>
      <c r="I143" s="32"/>
      <c r="J143" s="32"/>
    </row>
    <row r="144" spans="1:10" ht="39.6">
      <c r="A144" s="292"/>
      <c r="B144" s="35" t="s">
        <v>251</v>
      </c>
      <c r="C144" s="6" t="s">
        <v>33</v>
      </c>
      <c r="D144" s="64" t="s">
        <v>42</v>
      </c>
      <c r="E144" s="69"/>
      <c r="F144" s="74"/>
      <c r="G144" s="75"/>
      <c r="H144" s="32" t="str">
        <f>IF(A144=0,H143,INDEX(調査対象選定!A:A,MATCH(A144,調査対象選定!B:B,0)))</f>
        <v>○</v>
      </c>
      <c r="I144" s="32"/>
      <c r="J144" s="32"/>
    </row>
    <row r="145" spans="1:10" ht="26.4">
      <c r="A145" s="293"/>
      <c r="B145" s="10" t="s">
        <v>252</v>
      </c>
      <c r="C145" s="13" t="s">
        <v>33</v>
      </c>
      <c r="D145" s="66" t="s">
        <v>42</v>
      </c>
      <c r="E145" s="55"/>
      <c r="F145" s="89"/>
      <c r="G145" s="92"/>
      <c r="H145" s="32" t="str">
        <f>IF(A145=0,H144,INDEX(調査対象選定!A:A,MATCH(A145,調査対象選定!B:B,0)))</f>
        <v>○</v>
      </c>
      <c r="I145" s="32"/>
      <c r="J145" s="32"/>
    </row>
    <row r="146" spans="1:10" ht="39.6">
      <c r="A146" s="291" t="s">
        <v>87</v>
      </c>
      <c r="B146" s="36" t="s">
        <v>249</v>
      </c>
      <c r="C146" s="2" t="s">
        <v>33</v>
      </c>
      <c r="D146" s="102" t="s">
        <v>42</v>
      </c>
      <c r="E146" s="53"/>
      <c r="F146" s="87"/>
      <c r="G146" s="91"/>
      <c r="H146" s="32" t="str">
        <f>IF(A146=0,H145,INDEX(調査対象選定!A:A,MATCH(A146,調査対象選定!B:B,0)))</f>
        <v>○</v>
      </c>
      <c r="I146" s="32"/>
      <c r="J146" s="32"/>
    </row>
    <row r="147" spans="1:10" ht="79.2">
      <c r="A147" s="292"/>
      <c r="B147" s="35" t="s">
        <v>250</v>
      </c>
      <c r="C147" s="6" t="s">
        <v>33</v>
      </c>
      <c r="D147" s="64" t="s">
        <v>42</v>
      </c>
      <c r="E147" s="69"/>
      <c r="F147" s="74"/>
      <c r="G147" s="75"/>
      <c r="H147" s="32" t="str">
        <f>IF(A147=0,H146,INDEX(調査対象選定!A:A,MATCH(A147,調査対象選定!B:B,0)))</f>
        <v>○</v>
      </c>
      <c r="I147" s="32"/>
      <c r="J147" s="32"/>
    </row>
    <row r="148" spans="1:10" ht="39.6">
      <c r="A148" s="292"/>
      <c r="B148" s="35" t="s">
        <v>251</v>
      </c>
      <c r="C148" s="6" t="s">
        <v>33</v>
      </c>
      <c r="D148" s="64" t="s">
        <v>42</v>
      </c>
      <c r="E148" s="69"/>
      <c r="F148" s="74"/>
      <c r="G148" s="75"/>
      <c r="H148" s="32" t="str">
        <f>IF(A148=0,H147,INDEX(調査対象選定!A:A,MATCH(A148,調査対象選定!B:B,0)))</f>
        <v>○</v>
      </c>
      <c r="I148" s="32"/>
      <c r="J148" s="32"/>
    </row>
    <row r="149" spans="1:10" ht="39.6">
      <c r="A149" s="292"/>
      <c r="B149" s="35" t="s">
        <v>253</v>
      </c>
      <c r="C149" s="6" t="s">
        <v>33</v>
      </c>
      <c r="D149" s="64" t="s">
        <v>42</v>
      </c>
      <c r="E149" s="69"/>
      <c r="F149" s="74"/>
      <c r="G149" s="75"/>
      <c r="H149" s="32" t="str">
        <f>IF(A149=0,H148,INDEX(調査対象選定!A:A,MATCH(A149,調査対象選定!B:B,0)))</f>
        <v>○</v>
      </c>
      <c r="I149" s="32"/>
      <c r="J149" s="32"/>
    </row>
    <row r="150" spans="1:10" ht="39.6">
      <c r="A150" s="292"/>
      <c r="B150" s="35" t="s">
        <v>254</v>
      </c>
      <c r="C150" s="6" t="s">
        <v>33</v>
      </c>
      <c r="D150" s="64" t="s">
        <v>42</v>
      </c>
      <c r="E150" s="69"/>
      <c r="F150" s="74"/>
      <c r="G150" s="75"/>
      <c r="H150" s="32" t="str">
        <f>IF(A150=0,H149,INDEX(調査対象選定!A:A,MATCH(A150,調査対象選定!B:B,0)))</f>
        <v>○</v>
      </c>
      <c r="I150" s="32"/>
      <c r="J150" s="32"/>
    </row>
    <row r="151" spans="1:10" ht="26.4">
      <c r="A151" s="293"/>
      <c r="B151" s="10" t="s">
        <v>252</v>
      </c>
      <c r="C151" s="13" t="s">
        <v>33</v>
      </c>
      <c r="D151" s="66" t="s">
        <v>42</v>
      </c>
      <c r="E151" s="55"/>
      <c r="F151" s="89"/>
      <c r="G151" s="92"/>
      <c r="H151" s="32" t="str">
        <f>IF(A151=0,H150,INDEX(調査対象選定!A:A,MATCH(A151,調査対象選定!B:B,0)))</f>
        <v>○</v>
      </c>
      <c r="I151" s="32"/>
      <c r="J151" s="32"/>
    </row>
    <row r="152" spans="1:10" ht="52.8">
      <c r="A152" s="291" t="s">
        <v>88</v>
      </c>
      <c r="B152" s="132" t="s">
        <v>255</v>
      </c>
      <c r="C152" s="115" t="s">
        <v>36</v>
      </c>
      <c r="D152" s="133" t="s">
        <v>45</v>
      </c>
      <c r="E152" s="117"/>
      <c r="F152" s="87"/>
      <c r="G152" s="91"/>
      <c r="H152" s="32" t="str">
        <f>IF(A152=0,H151,INDEX(調査対象選定!A:A,MATCH(A152,調査対象選定!B:B,0)))</f>
        <v>○</v>
      </c>
      <c r="I152" s="32"/>
      <c r="J152" s="32"/>
    </row>
    <row r="153" spans="1:10" s="34" customFormat="1" ht="118.8">
      <c r="A153" s="292"/>
      <c r="B153" s="134" t="s">
        <v>256</v>
      </c>
      <c r="C153" s="119" t="s">
        <v>2</v>
      </c>
      <c r="D153" s="145" t="s">
        <v>45</v>
      </c>
      <c r="E153" s="121"/>
      <c r="F153" s="74"/>
      <c r="G153" s="75"/>
      <c r="H153" s="32" t="str">
        <f>IF(A153=0,H152,INDEX(調査対象選定!A:A,MATCH(A153,調査対象選定!B:B,0)))</f>
        <v>○</v>
      </c>
      <c r="I153" s="32"/>
      <c r="J153" s="32"/>
    </row>
    <row r="154" spans="1:10" s="34" customFormat="1" ht="52.8">
      <c r="A154" s="292"/>
      <c r="B154" s="134" t="s">
        <v>257</v>
      </c>
      <c r="C154" s="119" t="s">
        <v>2</v>
      </c>
      <c r="D154" s="145" t="s">
        <v>45</v>
      </c>
      <c r="E154" s="121" t="s">
        <v>89</v>
      </c>
      <c r="F154" s="74"/>
      <c r="G154" s="75"/>
      <c r="H154" s="32" t="str">
        <f>IF(A154=0,H153,INDEX(調査対象選定!A:A,MATCH(A154,調査対象選定!B:B,0)))</f>
        <v>○</v>
      </c>
      <c r="I154" s="32"/>
      <c r="J154" s="32"/>
    </row>
    <row r="155" spans="1:10" s="34" customFormat="1" ht="66">
      <c r="A155" s="292"/>
      <c r="B155" s="134" t="s">
        <v>258</v>
      </c>
      <c r="C155" s="119" t="s">
        <v>2</v>
      </c>
      <c r="D155" s="145" t="s">
        <v>45</v>
      </c>
      <c r="E155" s="121" t="s">
        <v>90</v>
      </c>
      <c r="F155" s="74"/>
      <c r="G155" s="75"/>
      <c r="H155" s="32" t="str">
        <f>IF(A155=0,H154,INDEX(調査対象選定!A:A,MATCH(A155,調査対象選定!B:B,0)))</f>
        <v>○</v>
      </c>
      <c r="I155" s="32"/>
      <c r="J155" s="32"/>
    </row>
    <row r="156" spans="1:10" s="34" customFormat="1" ht="26.4">
      <c r="A156" s="293"/>
      <c r="B156" s="137" t="s">
        <v>259</v>
      </c>
      <c r="C156" s="123" t="s">
        <v>33</v>
      </c>
      <c r="D156" s="182" t="s">
        <v>42</v>
      </c>
      <c r="E156" s="125"/>
      <c r="F156" s="89"/>
      <c r="G156" s="92"/>
      <c r="H156" s="32" t="str">
        <f>IF(A156=0,H155,INDEX(調査対象選定!A:A,MATCH(A156,調査対象選定!B:B,0)))</f>
        <v>○</v>
      </c>
      <c r="I156" s="32"/>
      <c r="J156" s="32"/>
    </row>
    <row r="157" spans="1:10" s="34" customFormat="1" ht="52.8">
      <c r="A157" s="291" t="s">
        <v>91</v>
      </c>
      <c r="B157" s="132" t="s">
        <v>255</v>
      </c>
      <c r="C157" s="115" t="s">
        <v>36</v>
      </c>
      <c r="D157" s="133" t="s">
        <v>45</v>
      </c>
      <c r="E157" s="53"/>
      <c r="F157" s="87"/>
      <c r="G157" s="91"/>
      <c r="H157" s="32" t="str">
        <f>IF(A157=0,H156,INDEX(調査対象選定!A:A,MATCH(A157,調査対象選定!B:B,0)))</f>
        <v>○</v>
      </c>
      <c r="I157" s="32"/>
      <c r="J157" s="32"/>
    </row>
    <row r="158" spans="1:10" s="34" customFormat="1" ht="79.2">
      <c r="A158" s="292"/>
      <c r="B158" s="134" t="s">
        <v>260</v>
      </c>
      <c r="C158" s="119" t="s">
        <v>36</v>
      </c>
      <c r="D158" s="145" t="s">
        <v>45</v>
      </c>
      <c r="E158" s="69"/>
      <c r="F158" s="74"/>
      <c r="G158" s="75"/>
      <c r="H158" s="32" t="str">
        <f>IF(A158=0,H157,INDEX(調査対象選定!A:A,MATCH(A158,調査対象選定!B:B,0)))</f>
        <v>○</v>
      </c>
      <c r="I158" s="32"/>
      <c r="J158" s="32"/>
    </row>
    <row r="159" spans="1:10" s="34" customFormat="1" ht="52.8">
      <c r="A159" s="292"/>
      <c r="B159" s="134" t="s">
        <v>257</v>
      </c>
      <c r="C159" s="119" t="s">
        <v>2</v>
      </c>
      <c r="D159" s="145" t="s">
        <v>45</v>
      </c>
      <c r="E159" s="69"/>
      <c r="F159" s="74"/>
      <c r="G159" s="75"/>
      <c r="H159" s="32" t="str">
        <f>IF(A159=0,H158,INDEX(調査対象選定!A:A,MATCH(A159,調査対象選定!B:B,0)))</f>
        <v>○</v>
      </c>
      <c r="I159" s="32"/>
      <c r="J159" s="32"/>
    </row>
    <row r="160" spans="1:10" s="34" customFormat="1" ht="66">
      <c r="A160" s="292"/>
      <c r="B160" s="134" t="s">
        <v>258</v>
      </c>
      <c r="C160" s="119" t="s">
        <v>2</v>
      </c>
      <c r="D160" s="145" t="s">
        <v>45</v>
      </c>
      <c r="E160" s="69"/>
      <c r="F160" s="74"/>
      <c r="G160" s="75"/>
      <c r="H160" s="32" t="str">
        <f>IF(A160=0,H159,INDEX(調査対象選定!A:A,MATCH(A160,調査対象選定!B:B,0)))</f>
        <v>○</v>
      </c>
      <c r="I160" s="32"/>
      <c r="J160" s="32"/>
    </row>
    <row r="161" spans="1:10" s="34" customFormat="1" ht="26.4">
      <c r="A161" s="293"/>
      <c r="B161" s="10" t="s">
        <v>259</v>
      </c>
      <c r="C161" s="13" t="s">
        <v>33</v>
      </c>
      <c r="D161" s="66" t="s">
        <v>42</v>
      </c>
      <c r="E161" s="55"/>
      <c r="F161" s="89"/>
      <c r="G161" s="92"/>
      <c r="H161" s="32" t="str">
        <f>IF(A161=0,H160,INDEX(調査対象選定!A:A,MATCH(A161,調査対象選定!B:B,0)))</f>
        <v>○</v>
      </c>
      <c r="I161" s="32"/>
      <c r="J161" s="32"/>
    </row>
    <row r="162" spans="1:10" s="34" customFormat="1" ht="52.8">
      <c r="A162" s="288" t="s">
        <v>92</v>
      </c>
      <c r="B162" s="146" t="s">
        <v>261</v>
      </c>
      <c r="C162" s="147" t="s">
        <v>2</v>
      </c>
      <c r="D162" s="148" t="s">
        <v>42</v>
      </c>
      <c r="E162" s="149"/>
      <c r="F162" s="87"/>
      <c r="G162" s="91"/>
      <c r="H162" s="32" t="str">
        <f>IF(A162=0,H161,INDEX(調査対象選定!A:A,MATCH(A162,調査対象選定!B:B,0)))</f>
        <v>○</v>
      </c>
      <c r="I162" s="32"/>
      <c r="J162" s="32"/>
    </row>
    <row r="163" spans="1:10" s="34" customFormat="1" ht="26.4">
      <c r="A163" s="289"/>
      <c r="B163" s="150" t="s">
        <v>262</v>
      </c>
      <c r="C163" s="151" t="s">
        <v>2</v>
      </c>
      <c r="D163" s="152" t="s">
        <v>72</v>
      </c>
      <c r="E163" s="153"/>
      <c r="F163" s="74"/>
      <c r="G163" s="75"/>
      <c r="H163" s="32" t="str">
        <f>IF(A163=0,H162,INDEX(調査対象選定!A:A,MATCH(A163,調査対象選定!B:B,0)))</f>
        <v>○</v>
      </c>
      <c r="I163" s="32"/>
      <c r="J163" s="32"/>
    </row>
    <row r="164" spans="1:10" s="34" customFormat="1" ht="26.4">
      <c r="A164" s="289"/>
      <c r="B164" s="150" t="s">
        <v>263</v>
      </c>
      <c r="C164" s="151" t="s">
        <v>2</v>
      </c>
      <c r="D164" s="152" t="s">
        <v>60</v>
      </c>
      <c r="E164" s="153"/>
      <c r="F164" s="74"/>
      <c r="G164" s="75"/>
      <c r="H164" s="32" t="str">
        <f>IF(A164=0,H163,INDEX(調査対象選定!A:A,MATCH(A164,調査対象選定!B:B,0)))</f>
        <v>○</v>
      </c>
      <c r="I164" s="32"/>
      <c r="J164" s="32"/>
    </row>
    <row r="165" spans="1:10" s="34" customFormat="1" ht="39.6">
      <c r="A165" s="289"/>
      <c r="B165" s="150" t="s">
        <v>264</v>
      </c>
      <c r="C165" s="151" t="s">
        <v>2</v>
      </c>
      <c r="D165" s="152" t="s">
        <v>60</v>
      </c>
      <c r="E165" s="153"/>
      <c r="F165" s="74"/>
      <c r="G165" s="75"/>
      <c r="H165" s="32" t="str">
        <f>IF(A165=0,H164,INDEX(調査対象選定!A:A,MATCH(A165,調査対象選定!B:B,0)))</f>
        <v>○</v>
      </c>
      <c r="I165" s="32"/>
      <c r="J165" s="32"/>
    </row>
    <row r="166" spans="1:10" s="34" customFormat="1" ht="52.8">
      <c r="A166" s="289"/>
      <c r="B166" s="150" t="s">
        <v>265</v>
      </c>
      <c r="C166" s="151" t="s">
        <v>2</v>
      </c>
      <c r="D166" s="152" t="s">
        <v>42</v>
      </c>
      <c r="E166" s="153"/>
      <c r="F166" s="74"/>
      <c r="G166" s="75"/>
      <c r="H166" s="32" t="str">
        <f>IF(A166=0,H165,INDEX(調査対象選定!A:A,MATCH(A166,調査対象選定!B:B,0)))</f>
        <v>○</v>
      </c>
      <c r="I166" s="32"/>
      <c r="J166" s="32"/>
    </row>
    <row r="167" spans="1:10" s="34" customFormat="1" ht="39.6">
      <c r="A167" s="289"/>
      <c r="B167" s="150" t="s">
        <v>266</v>
      </c>
      <c r="C167" s="151" t="s">
        <v>2</v>
      </c>
      <c r="D167" s="152" t="s">
        <v>42</v>
      </c>
      <c r="E167" s="153"/>
      <c r="F167" s="74"/>
      <c r="G167" s="75"/>
      <c r="H167" s="32" t="str">
        <f>IF(A167=0,H166,INDEX(調査対象選定!A:A,MATCH(A167,調査対象選定!B:B,0)))</f>
        <v>○</v>
      </c>
      <c r="I167" s="32"/>
      <c r="J167" s="32"/>
    </row>
    <row r="168" spans="1:10" s="34" customFormat="1" ht="39.6">
      <c r="A168" s="289"/>
      <c r="B168" s="150" t="s">
        <v>267</v>
      </c>
      <c r="C168" s="151" t="s">
        <v>2</v>
      </c>
      <c r="D168" s="152" t="s">
        <v>42</v>
      </c>
      <c r="E168" s="153"/>
      <c r="F168" s="74"/>
      <c r="G168" s="75"/>
      <c r="H168" s="32" t="str">
        <f>IF(A168=0,H167,INDEX(調査対象選定!A:A,MATCH(A168,調査対象選定!B:B,0)))</f>
        <v>○</v>
      </c>
      <c r="I168" s="32"/>
      <c r="J168" s="32"/>
    </row>
    <row r="169" spans="1:10" s="34" customFormat="1" ht="26.4">
      <c r="A169" s="290"/>
      <c r="B169" s="154" t="s">
        <v>268</v>
      </c>
      <c r="C169" s="155" t="s">
        <v>2</v>
      </c>
      <c r="D169" s="183" t="s">
        <v>42</v>
      </c>
      <c r="E169" s="156"/>
      <c r="F169" s="89"/>
      <c r="G169" s="92"/>
      <c r="H169" s="32" t="str">
        <f>IF(A169=0,H168,INDEX(調査対象選定!A:A,MATCH(A169,調査対象選定!B:B,0)))</f>
        <v>○</v>
      </c>
      <c r="I169" s="32"/>
      <c r="J169" s="32"/>
    </row>
    <row r="170" spans="1:10" s="34" customFormat="1" ht="66">
      <c r="A170" s="285" t="s">
        <v>93</v>
      </c>
      <c r="B170" s="36" t="s">
        <v>157</v>
      </c>
      <c r="C170" s="2" t="s">
        <v>33</v>
      </c>
      <c r="D170" s="102" t="s">
        <v>42</v>
      </c>
      <c r="E170" s="53"/>
      <c r="F170" s="87"/>
      <c r="G170" s="91"/>
      <c r="H170" s="32" t="str">
        <f>IF(A170=0,H169,INDEX(調査対象選定!A:A,MATCH(A170,調査対象選定!B:B,0)))</f>
        <v>○</v>
      </c>
      <c r="I170" s="32"/>
      <c r="J170" s="32"/>
    </row>
    <row r="171" spans="1:10" s="34" customFormat="1" ht="52.8">
      <c r="A171" s="286"/>
      <c r="B171" s="35" t="s">
        <v>158</v>
      </c>
      <c r="C171" s="6" t="s">
        <v>33</v>
      </c>
      <c r="D171" s="64" t="s">
        <v>42</v>
      </c>
      <c r="E171" s="69"/>
      <c r="F171" s="74"/>
      <c r="G171" s="75"/>
      <c r="H171" s="32" t="str">
        <f>IF(A171=0,H170,INDEX(調査対象選定!A:A,MATCH(A171,調査対象選定!B:B,0)))</f>
        <v>○</v>
      </c>
      <c r="I171" s="32"/>
      <c r="J171" s="32"/>
    </row>
    <row r="172" spans="1:10" s="34" customFormat="1" ht="52.8">
      <c r="A172" s="286"/>
      <c r="B172" s="35" t="s">
        <v>159</v>
      </c>
      <c r="C172" s="6" t="s">
        <v>33</v>
      </c>
      <c r="D172" s="64" t="s">
        <v>42</v>
      </c>
      <c r="E172" s="69"/>
      <c r="F172" s="74"/>
      <c r="G172" s="75"/>
      <c r="H172" s="32" t="str">
        <f>IF(A172=0,H171,INDEX(調査対象選定!A:A,MATCH(A172,調査対象選定!B:B,0)))</f>
        <v>○</v>
      </c>
      <c r="I172" s="32"/>
      <c r="J172" s="32"/>
    </row>
    <row r="173" spans="1:10" s="34" customFormat="1" ht="52.8">
      <c r="A173" s="286"/>
      <c r="B173" s="35" t="s">
        <v>160</v>
      </c>
      <c r="C173" s="6" t="s">
        <v>33</v>
      </c>
      <c r="D173" s="64" t="s">
        <v>42</v>
      </c>
      <c r="E173" s="69"/>
      <c r="F173" s="74"/>
      <c r="G173" s="75"/>
      <c r="H173" s="32" t="str">
        <f>IF(A173=0,H172,INDEX(調査対象選定!A:A,MATCH(A173,調査対象選定!B:B,0)))</f>
        <v>○</v>
      </c>
      <c r="I173" s="32"/>
      <c r="J173" s="32"/>
    </row>
    <row r="174" spans="1:10" s="34" customFormat="1" ht="39.6">
      <c r="A174" s="287"/>
      <c r="B174" s="10" t="s">
        <v>161</v>
      </c>
      <c r="C174" s="13" t="s">
        <v>33</v>
      </c>
      <c r="D174" s="66" t="s">
        <v>42</v>
      </c>
      <c r="E174" s="55"/>
      <c r="F174" s="89"/>
      <c r="G174" s="92"/>
      <c r="H174" s="32" t="str">
        <f>IF(A174=0,H173,INDEX(調査対象選定!A:A,MATCH(A174,調査対象選定!B:B,0)))</f>
        <v>○</v>
      </c>
      <c r="I174" s="32"/>
      <c r="J174" s="32"/>
    </row>
    <row r="175" spans="1:10" s="34" customFormat="1" ht="26.4">
      <c r="A175" s="285" t="s">
        <v>94</v>
      </c>
      <c r="B175" s="36" t="s">
        <v>162</v>
      </c>
      <c r="C175" s="2" t="s">
        <v>33</v>
      </c>
      <c r="D175" s="102" t="s">
        <v>42</v>
      </c>
      <c r="E175" s="53"/>
      <c r="F175" s="87"/>
      <c r="G175" s="91"/>
      <c r="H175" s="32" t="str">
        <f>IF(A175=0,H174,INDEX(調査対象選定!A:A,MATCH(A175,調査対象選定!B:B,0)))</f>
        <v>○</v>
      </c>
      <c r="I175" s="32"/>
      <c r="J175" s="32"/>
    </row>
    <row r="176" spans="1:10" s="34" customFormat="1" ht="52.8">
      <c r="A176" s="286"/>
      <c r="B176" s="35" t="s">
        <v>163</v>
      </c>
      <c r="C176" s="6" t="s">
        <v>33</v>
      </c>
      <c r="D176" s="64" t="s">
        <v>42</v>
      </c>
      <c r="E176" s="69"/>
      <c r="F176" s="74"/>
      <c r="G176" s="75"/>
      <c r="H176" s="32" t="str">
        <f>IF(A176=0,H175,INDEX(調査対象選定!A:A,MATCH(A176,調査対象選定!B:B,0)))</f>
        <v>○</v>
      </c>
      <c r="I176" s="32"/>
      <c r="J176" s="32"/>
    </row>
    <row r="177" spans="1:10" s="34" customFormat="1" ht="39.6">
      <c r="A177" s="286"/>
      <c r="B177" s="35" t="s">
        <v>164</v>
      </c>
      <c r="C177" s="6" t="s">
        <v>33</v>
      </c>
      <c r="D177" s="64" t="s">
        <v>42</v>
      </c>
      <c r="E177" s="69"/>
      <c r="F177" s="74"/>
      <c r="G177" s="75"/>
      <c r="H177" s="32" t="str">
        <f>IF(A177=0,H176,INDEX(調査対象選定!A:A,MATCH(A177,調査対象選定!B:B,0)))</f>
        <v>○</v>
      </c>
      <c r="I177" s="32"/>
      <c r="J177" s="32"/>
    </row>
    <row r="178" spans="1:10" s="34" customFormat="1" ht="52.8">
      <c r="A178" s="286"/>
      <c r="B178" s="35" t="s">
        <v>159</v>
      </c>
      <c r="C178" s="6" t="s">
        <v>33</v>
      </c>
      <c r="D178" s="64" t="s">
        <v>42</v>
      </c>
      <c r="E178" s="69"/>
      <c r="F178" s="74"/>
      <c r="G178" s="75"/>
      <c r="H178" s="32" t="str">
        <f>IF(A178=0,H177,INDEX(調査対象選定!A:A,MATCH(A178,調査対象選定!B:B,0)))</f>
        <v>○</v>
      </c>
      <c r="I178" s="32"/>
      <c r="J178" s="32"/>
    </row>
    <row r="179" spans="1:10" s="34" customFormat="1" ht="52.8">
      <c r="A179" s="286"/>
      <c r="B179" s="35" t="s">
        <v>160</v>
      </c>
      <c r="C179" s="6" t="s">
        <v>33</v>
      </c>
      <c r="D179" s="64" t="s">
        <v>42</v>
      </c>
      <c r="E179" s="69"/>
      <c r="F179" s="74"/>
      <c r="G179" s="75"/>
      <c r="H179" s="32" t="str">
        <f>IF(A179=0,H178,INDEX(調査対象選定!A:A,MATCH(A179,調査対象選定!B:B,0)))</f>
        <v>○</v>
      </c>
      <c r="I179" s="32"/>
      <c r="J179" s="32"/>
    </row>
    <row r="180" spans="1:10" s="34" customFormat="1" ht="39.6">
      <c r="A180" s="287"/>
      <c r="B180" s="10" t="s">
        <v>161</v>
      </c>
      <c r="C180" s="13" t="s">
        <v>33</v>
      </c>
      <c r="D180" s="66" t="s">
        <v>42</v>
      </c>
      <c r="E180" s="55"/>
      <c r="F180" s="89"/>
      <c r="G180" s="92"/>
      <c r="H180" s="32" t="str">
        <f>IF(A180=0,H179,INDEX(調査対象選定!A:A,MATCH(A180,調査対象選定!B:B,0)))</f>
        <v>○</v>
      </c>
      <c r="I180" s="32"/>
      <c r="J180" s="32"/>
    </row>
    <row r="181" spans="1:10" s="34" customFormat="1" ht="52.8">
      <c r="A181" s="288" t="s">
        <v>95</v>
      </c>
      <c r="B181" s="146" t="s">
        <v>269</v>
      </c>
      <c r="C181" s="147" t="s">
        <v>2</v>
      </c>
      <c r="D181" s="148" t="s">
        <v>60</v>
      </c>
      <c r="E181" s="149"/>
      <c r="F181" s="87"/>
      <c r="G181" s="91"/>
      <c r="H181" s="32" t="str">
        <f>IF(A181=0,H180,INDEX(調査対象選定!A:A,MATCH(A181,調査対象選定!B:B,0)))</f>
        <v>○</v>
      </c>
      <c r="I181" s="32"/>
      <c r="J181" s="32"/>
    </row>
    <row r="182" spans="1:10" s="34" customFormat="1" ht="52.8">
      <c r="A182" s="289"/>
      <c r="B182" s="150" t="s">
        <v>270</v>
      </c>
      <c r="C182" s="151" t="s">
        <v>2</v>
      </c>
      <c r="D182" s="152" t="s">
        <v>42</v>
      </c>
      <c r="E182" s="153"/>
      <c r="F182" s="74"/>
      <c r="G182" s="75"/>
      <c r="H182" s="32" t="str">
        <f>IF(A182=0,H181,INDEX(調査対象選定!A:A,MATCH(A182,調査対象選定!B:B,0)))</f>
        <v>○</v>
      </c>
      <c r="I182" s="32"/>
      <c r="J182" s="32"/>
    </row>
    <row r="183" spans="1:10" s="34" customFormat="1" ht="92.4">
      <c r="A183" s="289"/>
      <c r="B183" s="150" t="s">
        <v>271</v>
      </c>
      <c r="C183" s="151" t="s">
        <v>2</v>
      </c>
      <c r="D183" s="152" t="s">
        <v>60</v>
      </c>
      <c r="E183" s="153"/>
      <c r="F183" s="74"/>
      <c r="G183" s="75"/>
      <c r="H183" s="32" t="str">
        <f>IF(A183=0,H182,INDEX(調査対象選定!A:A,MATCH(A183,調査対象選定!B:B,0)))</f>
        <v>○</v>
      </c>
      <c r="I183" s="32"/>
      <c r="J183" s="32"/>
    </row>
    <row r="184" spans="1:10" s="34" customFormat="1" ht="39.6">
      <c r="A184" s="289"/>
      <c r="B184" s="150" t="s">
        <v>272</v>
      </c>
      <c r="C184" s="151" t="s">
        <v>2</v>
      </c>
      <c r="D184" s="152" t="s">
        <v>42</v>
      </c>
      <c r="E184" s="153"/>
      <c r="F184" s="74"/>
      <c r="G184" s="75"/>
      <c r="H184" s="32" t="str">
        <f>IF(A184=0,H183,INDEX(調査対象選定!A:A,MATCH(A184,調査対象選定!B:B,0)))</f>
        <v>○</v>
      </c>
      <c r="I184" s="32"/>
      <c r="J184" s="32"/>
    </row>
    <row r="185" spans="1:10" s="34" customFormat="1" ht="66">
      <c r="A185" s="290"/>
      <c r="B185" s="154" t="s">
        <v>273</v>
      </c>
      <c r="C185" s="155" t="s">
        <v>2</v>
      </c>
      <c r="D185" s="183" t="s">
        <v>42</v>
      </c>
      <c r="E185" s="157"/>
      <c r="F185" s="89"/>
      <c r="G185" s="92"/>
      <c r="H185" s="32" t="str">
        <f>IF(A185=0,H184,INDEX(調査対象選定!A:A,MATCH(A185,調査対象選定!B:B,0)))</f>
        <v>○</v>
      </c>
      <c r="I185" s="32"/>
      <c r="J185" s="32"/>
    </row>
    <row r="186" spans="1:10" s="34" customFormat="1" ht="26.4">
      <c r="A186" s="288" t="s">
        <v>96</v>
      </c>
      <c r="B186" s="146" t="s">
        <v>274</v>
      </c>
      <c r="C186" s="147" t="s">
        <v>33</v>
      </c>
      <c r="D186" s="148" t="s">
        <v>42</v>
      </c>
      <c r="E186" s="149"/>
      <c r="F186" s="87"/>
      <c r="G186" s="91"/>
      <c r="H186" s="32" t="str">
        <f>IF(A186=0,H185,INDEX(調査対象選定!A:A,MATCH(A186,調査対象選定!B:B,0)))</f>
        <v>○</v>
      </c>
      <c r="I186" s="32"/>
      <c r="J186" s="32"/>
    </row>
    <row r="187" spans="1:10" s="34" customFormat="1" ht="26.4">
      <c r="A187" s="289"/>
      <c r="B187" s="129" t="s">
        <v>275</v>
      </c>
      <c r="C187" s="179" t="str">
        <f>IF(OR(C188=$J$1,C189=$J$1,C190=$J$1),$J$1,$I$1)</f>
        <v>□</v>
      </c>
      <c r="D187" s="184" t="s">
        <v>42</v>
      </c>
      <c r="E187" s="306"/>
      <c r="F187" s="74"/>
      <c r="G187" s="75"/>
      <c r="H187" s="32" t="str">
        <f>IF(A187=0,H186,INDEX(調査対象選定!A:A,MATCH(A187,調査対象選定!B:B,0)))</f>
        <v>○</v>
      </c>
      <c r="I187" s="32"/>
      <c r="J187" s="32"/>
    </row>
    <row r="188" spans="1:10" s="34" customFormat="1" ht="52.8">
      <c r="A188" s="289"/>
      <c r="B188" s="35" t="s">
        <v>276</v>
      </c>
      <c r="C188" s="151" t="s">
        <v>2</v>
      </c>
      <c r="D188" s="152" t="s">
        <v>42</v>
      </c>
      <c r="E188" s="306"/>
      <c r="F188" s="74"/>
      <c r="G188" s="75"/>
      <c r="H188" s="32" t="str">
        <f>IF(A188=0,H187,INDEX(調査対象選定!A:A,MATCH(A188,調査対象選定!B:B,0)))</f>
        <v>○</v>
      </c>
      <c r="I188" s="32"/>
      <c r="J188" s="32"/>
    </row>
    <row r="189" spans="1:10" s="34" customFormat="1" ht="52.8">
      <c r="A189" s="289"/>
      <c r="B189" s="35" t="s">
        <v>277</v>
      </c>
      <c r="C189" s="151" t="s">
        <v>2</v>
      </c>
      <c r="D189" s="152" t="s">
        <v>42</v>
      </c>
      <c r="E189" s="306"/>
      <c r="F189" s="74"/>
      <c r="G189" s="75"/>
      <c r="H189" s="32" t="str">
        <f>IF(A189=0,H188,INDEX(調査対象選定!A:A,MATCH(A189,調査対象選定!B:B,0)))</f>
        <v>○</v>
      </c>
      <c r="I189" s="32"/>
      <c r="J189" s="32"/>
    </row>
    <row r="190" spans="1:10" s="34" customFormat="1" ht="52.8">
      <c r="A190" s="290"/>
      <c r="B190" s="10" t="s">
        <v>278</v>
      </c>
      <c r="C190" s="155" t="s">
        <v>2</v>
      </c>
      <c r="D190" s="183" t="s">
        <v>42</v>
      </c>
      <c r="E190" s="307"/>
      <c r="F190" s="89"/>
      <c r="G190" s="92"/>
      <c r="H190" s="32" t="str">
        <f>IF(A190=0,H189,INDEX(調査対象選定!A:A,MATCH(A190,調査対象選定!B:B,0)))</f>
        <v>○</v>
      </c>
      <c r="I190" s="32"/>
      <c r="J190" s="32"/>
    </row>
    <row r="191" spans="1:10" s="34" customFormat="1" ht="26.4">
      <c r="A191" s="288" t="s">
        <v>97</v>
      </c>
      <c r="B191" s="146" t="s">
        <v>274</v>
      </c>
      <c r="C191" s="147" t="s">
        <v>2</v>
      </c>
      <c r="D191" s="148" t="s">
        <v>42</v>
      </c>
      <c r="E191" s="149"/>
      <c r="F191" s="87"/>
      <c r="G191" s="91"/>
      <c r="H191" s="32" t="str">
        <f>IF(A191=0,H190,INDEX(調査対象選定!A:A,MATCH(A191,調査対象選定!B:B,0)))</f>
        <v>○</v>
      </c>
      <c r="I191" s="32"/>
      <c r="J191" s="32"/>
    </row>
    <row r="192" spans="1:10" s="34" customFormat="1" ht="39.6">
      <c r="A192" s="290"/>
      <c r="B192" s="154" t="s">
        <v>279</v>
      </c>
      <c r="C192" s="155" t="s">
        <v>33</v>
      </c>
      <c r="D192" s="183" t="s">
        <v>42</v>
      </c>
      <c r="E192" s="157"/>
      <c r="F192" s="89"/>
      <c r="G192" s="92"/>
      <c r="H192" s="32" t="str">
        <f>IF(A192=0,H191,INDEX(調査対象選定!A:A,MATCH(A192,調査対象選定!B:B,0)))</f>
        <v>○</v>
      </c>
      <c r="I192" s="32"/>
      <c r="J192" s="32"/>
    </row>
    <row r="193" spans="1:10" s="34" customFormat="1" ht="52.8">
      <c r="A193" s="285" t="s">
        <v>98</v>
      </c>
      <c r="B193" s="36" t="s">
        <v>280</v>
      </c>
      <c r="C193" s="2" t="s">
        <v>33</v>
      </c>
      <c r="D193" s="102" t="s">
        <v>60</v>
      </c>
      <c r="E193" s="53"/>
      <c r="F193" s="87"/>
      <c r="G193" s="91"/>
      <c r="H193" s="32" t="str">
        <f>IF(A193=0,H192,INDEX(調査対象選定!A:A,MATCH(A193,調査対象選定!B:B,0)))</f>
        <v>○</v>
      </c>
      <c r="I193" s="32"/>
      <c r="J193" s="32"/>
    </row>
    <row r="194" spans="1:10" s="34" customFormat="1" ht="52.8">
      <c r="A194" s="286"/>
      <c r="B194" s="35" t="s">
        <v>281</v>
      </c>
      <c r="C194" s="6" t="s">
        <v>33</v>
      </c>
      <c r="D194" s="64" t="s">
        <v>60</v>
      </c>
      <c r="E194" s="69"/>
      <c r="F194" s="74"/>
      <c r="G194" s="75"/>
      <c r="H194" s="32" t="str">
        <f>IF(A194=0,H193,INDEX(調査対象選定!A:A,MATCH(A194,調査対象選定!B:B,0)))</f>
        <v>○</v>
      </c>
      <c r="I194" s="32"/>
      <c r="J194" s="32"/>
    </row>
    <row r="195" spans="1:10" s="34" customFormat="1" ht="52.8">
      <c r="A195" s="286"/>
      <c r="B195" s="35" t="s">
        <v>282</v>
      </c>
      <c r="C195" s="6" t="s">
        <v>33</v>
      </c>
      <c r="D195" s="64" t="s">
        <v>60</v>
      </c>
      <c r="E195" s="69"/>
      <c r="F195" s="74"/>
      <c r="G195" s="75"/>
      <c r="H195" s="32" t="str">
        <f>IF(A195=0,H194,INDEX(調査対象選定!A:A,MATCH(A195,調査対象選定!B:B,0)))</f>
        <v>○</v>
      </c>
      <c r="I195" s="32"/>
      <c r="J195" s="32"/>
    </row>
    <row r="196" spans="1:10" s="34" customFormat="1" ht="26.4">
      <c r="A196" s="286"/>
      <c r="B196" s="35" t="s">
        <v>283</v>
      </c>
      <c r="C196" s="6" t="s">
        <v>33</v>
      </c>
      <c r="D196" s="64" t="s">
        <v>42</v>
      </c>
      <c r="E196" s="69"/>
      <c r="F196" s="74"/>
      <c r="G196" s="75"/>
      <c r="H196" s="32" t="str">
        <f>IF(A196=0,H195,INDEX(調査対象選定!A:A,MATCH(A196,調査対象選定!B:B,0)))</f>
        <v>○</v>
      </c>
      <c r="I196" s="32"/>
      <c r="J196" s="32"/>
    </row>
    <row r="197" spans="1:10" s="34" customFormat="1" ht="26.4">
      <c r="A197" s="287"/>
      <c r="B197" s="10" t="s">
        <v>284</v>
      </c>
      <c r="C197" s="13" t="s">
        <v>33</v>
      </c>
      <c r="D197" s="66" t="s">
        <v>42</v>
      </c>
      <c r="E197" s="55"/>
      <c r="F197" s="89"/>
      <c r="G197" s="92"/>
      <c r="H197" s="32" t="str">
        <f>IF(A197=0,H196,INDEX(調査対象選定!A:A,MATCH(A197,調査対象選定!B:B,0)))</f>
        <v>○</v>
      </c>
      <c r="I197" s="32"/>
      <c r="J197" s="32"/>
    </row>
    <row r="198" spans="1:10" s="34" customFormat="1" ht="52.8">
      <c r="A198" s="285" t="s">
        <v>99</v>
      </c>
      <c r="B198" s="36" t="s">
        <v>285</v>
      </c>
      <c r="C198" s="2" t="s">
        <v>33</v>
      </c>
      <c r="D198" s="102" t="s">
        <v>42</v>
      </c>
      <c r="E198" s="53"/>
      <c r="F198" s="87"/>
      <c r="G198" s="91"/>
      <c r="H198" s="32" t="str">
        <f>IF(A198=0,H197,INDEX(調査対象選定!A:A,MATCH(A198,調査対象選定!B:B,0)))</f>
        <v>○</v>
      </c>
      <c r="I198" s="32"/>
      <c r="J198" s="32"/>
    </row>
    <row r="199" spans="1:10" s="34" customFormat="1" ht="52.8">
      <c r="A199" s="287"/>
      <c r="B199" s="10" t="s">
        <v>286</v>
      </c>
      <c r="C199" s="13" t="s">
        <v>33</v>
      </c>
      <c r="D199" s="66" t="s">
        <v>42</v>
      </c>
      <c r="E199" s="55"/>
      <c r="F199" s="89"/>
      <c r="G199" s="92"/>
      <c r="H199" s="32" t="str">
        <f>IF(A199=0,H198,INDEX(調査対象選定!A:A,MATCH(A199,調査対象選定!B:B,0)))</f>
        <v>○</v>
      </c>
      <c r="I199" s="32"/>
      <c r="J199" s="32"/>
    </row>
    <row r="200" spans="1:10" s="34" customFormat="1" ht="66">
      <c r="A200" s="285" t="s">
        <v>100</v>
      </c>
      <c r="B200" s="36" t="s">
        <v>287</v>
      </c>
      <c r="C200" s="2" t="s">
        <v>33</v>
      </c>
      <c r="D200" s="102" t="s">
        <v>42</v>
      </c>
      <c r="E200" s="53"/>
      <c r="F200" s="87"/>
      <c r="G200" s="91"/>
      <c r="H200" s="32" t="str">
        <f>IF(A200=0,H199,INDEX(調査対象選定!A:A,MATCH(A200,調査対象選定!B:B,0)))</f>
        <v>○</v>
      </c>
      <c r="I200" s="32"/>
      <c r="J200" s="32"/>
    </row>
    <row r="201" spans="1:10" s="34" customFormat="1" ht="52.8">
      <c r="A201" s="287"/>
      <c r="B201" s="10" t="s">
        <v>286</v>
      </c>
      <c r="C201" s="13" t="s">
        <v>33</v>
      </c>
      <c r="D201" s="66" t="s">
        <v>42</v>
      </c>
      <c r="E201" s="55"/>
      <c r="F201" s="89"/>
      <c r="G201" s="92"/>
      <c r="H201" s="32" t="str">
        <f>IF(A201=0,H200,INDEX(調査対象選定!A:A,MATCH(A201,調査対象選定!B:B,0)))</f>
        <v>○</v>
      </c>
      <c r="I201" s="32"/>
      <c r="J201" s="32"/>
    </row>
    <row r="202" spans="1:10" s="34" customFormat="1" ht="26.4">
      <c r="A202" s="285" t="s">
        <v>101</v>
      </c>
      <c r="B202" s="36" t="s">
        <v>288</v>
      </c>
      <c r="C202" s="2" t="s">
        <v>33</v>
      </c>
      <c r="D202" s="102" t="s">
        <v>42</v>
      </c>
      <c r="E202" s="53"/>
      <c r="F202" s="87"/>
      <c r="G202" s="91"/>
      <c r="H202" s="32" t="str">
        <f>IF(A202=0,H201,INDEX(調査対象選定!A:A,MATCH(A202,調査対象選定!B:B,0)))</f>
        <v>○</v>
      </c>
      <c r="I202" s="32"/>
      <c r="J202" s="32"/>
    </row>
    <row r="203" spans="1:10" s="34" customFormat="1" ht="26.4">
      <c r="A203" s="286"/>
      <c r="B203" s="35" t="s">
        <v>289</v>
      </c>
      <c r="C203" s="6" t="s">
        <v>33</v>
      </c>
      <c r="D203" s="64" t="s">
        <v>42</v>
      </c>
      <c r="E203" s="69"/>
      <c r="F203" s="74"/>
      <c r="G203" s="75"/>
      <c r="H203" s="32" t="str">
        <f>IF(A203=0,H202,INDEX(調査対象選定!A:A,MATCH(A203,調査対象選定!B:B,0)))</f>
        <v>○</v>
      </c>
      <c r="I203" s="32"/>
      <c r="J203" s="32"/>
    </row>
    <row r="204" spans="1:10" s="34" customFormat="1" ht="26.4">
      <c r="A204" s="287"/>
      <c r="B204" s="10" t="s">
        <v>290</v>
      </c>
      <c r="C204" s="13" t="s">
        <v>33</v>
      </c>
      <c r="D204" s="66" t="s">
        <v>42</v>
      </c>
      <c r="E204" s="55"/>
      <c r="F204" s="89"/>
      <c r="G204" s="92"/>
      <c r="H204" s="32" t="str">
        <f>IF(A204=0,H203,INDEX(調査対象選定!A:A,MATCH(A204,調査対象選定!B:B,0)))</f>
        <v>○</v>
      </c>
      <c r="I204" s="32"/>
      <c r="J204" s="32"/>
    </row>
    <row r="205" spans="1:10" s="34" customFormat="1" ht="39.6">
      <c r="A205" s="311" t="s">
        <v>102</v>
      </c>
      <c r="B205" s="132" t="s">
        <v>291</v>
      </c>
      <c r="C205" s="115" t="s">
        <v>36</v>
      </c>
      <c r="D205" s="158" t="s">
        <v>45</v>
      </c>
      <c r="E205" s="53"/>
      <c r="F205" s="87"/>
      <c r="G205" s="91"/>
      <c r="H205" s="32" t="str">
        <f>IF(A205=0,H204,INDEX(調査対象選定!A:A,MATCH(A205,調査対象選定!B:B,0)))</f>
        <v>○</v>
      </c>
      <c r="I205" s="32"/>
      <c r="J205" s="32"/>
    </row>
    <row r="206" spans="1:10" s="34" customFormat="1" ht="92.4">
      <c r="A206" s="312"/>
      <c r="B206" s="134" t="s">
        <v>292</v>
      </c>
      <c r="C206" s="119" t="s">
        <v>2</v>
      </c>
      <c r="D206" s="159" t="s">
        <v>45</v>
      </c>
      <c r="E206" s="69"/>
      <c r="F206" s="74"/>
      <c r="G206" s="75"/>
      <c r="H206" s="32" t="str">
        <f>IF(A206=0,H205,INDEX(調査対象選定!A:A,MATCH(A206,調査対象選定!B:B,0)))</f>
        <v>○</v>
      </c>
      <c r="I206" s="32"/>
      <c r="J206" s="32"/>
    </row>
    <row r="207" spans="1:10" s="34" customFormat="1" ht="52.8">
      <c r="A207" s="313"/>
      <c r="B207" s="137" t="s">
        <v>293</v>
      </c>
      <c r="C207" s="123" t="s">
        <v>2</v>
      </c>
      <c r="D207" s="160" t="s">
        <v>45</v>
      </c>
      <c r="E207" s="55"/>
      <c r="F207" s="89"/>
      <c r="G207" s="92"/>
      <c r="H207" s="32" t="str">
        <f>IF(A207=0,H206,INDEX(調査対象選定!A:A,MATCH(A207,調査対象選定!B:B,0)))</f>
        <v>○</v>
      </c>
      <c r="I207" s="32"/>
      <c r="J207" s="32"/>
    </row>
    <row r="208" spans="1:10" s="34" customFormat="1" ht="52.8">
      <c r="A208" s="161" t="s">
        <v>103</v>
      </c>
      <c r="B208" s="161" t="s">
        <v>294</v>
      </c>
      <c r="C208" s="162" t="s">
        <v>2</v>
      </c>
      <c r="D208" s="163" t="s">
        <v>45</v>
      </c>
      <c r="E208" s="56"/>
      <c r="F208" s="86"/>
      <c r="G208" s="95"/>
      <c r="H208" s="32" t="str">
        <f>IF(A208=0,H207,INDEX(調査対象選定!A:A,MATCH(A208,調査対象選定!B:B,0)))</f>
        <v>○</v>
      </c>
      <c r="I208" s="32"/>
      <c r="J208" s="32"/>
    </row>
    <row r="209" spans="1:10" s="34" customFormat="1" ht="66">
      <c r="A209" s="294" t="s">
        <v>104</v>
      </c>
      <c r="B209" s="36" t="s">
        <v>295</v>
      </c>
      <c r="C209" s="2" t="s">
        <v>2</v>
      </c>
      <c r="D209" s="111" t="s">
        <v>45</v>
      </c>
      <c r="E209" s="53"/>
      <c r="F209" s="87"/>
      <c r="G209" s="91"/>
      <c r="H209" s="32" t="str">
        <f>IF(A209=0,H208,INDEX(調査対象選定!A:A,MATCH(A209,調査対象選定!B:B,0)))</f>
        <v>○</v>
      </c>
      <c r="I209" s="32"/>
      <c r="J209" s="32"/>
    </row>
    <row r="210" spans="1:10" s="34" customFormat="1" ht="39.6">
      <c r="A210" s="296"/>
      <c r="B210" s="10" t="s">
        <v>296</v>
      </c>
      <c r="C210" s="13" t="s">
        <v>33</v>
      </c>
      <c r="D210" s="67" t="s">
        <v>42</v>
      </c>
      <c r="E210" s="55"/>
      <c r="F210" s="89"/>
      <c r="G210" s="92"/>
      <c r="H210" s="32" t="str">
        <f>IF(A210=0,H209,INDEX(調査対象選定!A:A,MATCH(A210,調査対象選定!B:B,0)))</f>
        <v>○</v>
      </c>
      <c r="I210" s="32"/>
      <c r="J210" s="32"/>
    </row>
    <row r="211" spans="1:10" s="34" customFormat="1" ht="145.19999999999999">
      <c r="A211" s="294" t="s">
        <v>105</v>
      </c>
      <c r="B211" s="132" t="s">
        <v>297</v>
      </c>
      <c r="C211" s="115" t="s">
        <v>2</v>
      </c>
      <c r="D211" s="158" t="s">
        <v>45</v>
      </c>
      <c r="E211" s="117"/>
      <c r="F211" s="87"/>
      <c r="G211" s="91"/>
      <c r="H211" s="32" t="str">
        <f>IF(A211=0,H210,INDEX(調査対象選定!A:A,MATCH(A211,調査対象選定!B:B,0)))</f>
        <v>○</v>
      </c>
      <c r="I211" s="32"/>
      <c r="J211" s="32"/>
    </row>
    <row r="212" spans="1:10" s="34" customFormat="1" ht="39.6">
      <c r="A212" s="295"/>
      <c r="B212" s="164" t="s">
        <v>298</v>
      </c>
      <c r="C212" s="119" t="s">
        <v>2</v>
      </c>
      <c r="D212" s="159" t="s">
        <v>45</v>
      </c>
      <c r="E212" s="165"/>
      <c r="F212" s="74"/>
      <c r="G212" s="75"/>
      <c r="H212" s="32" t="str">
        <f>IF(A212=0,H211,INDEX(調査対象選定!A:A,MATCH(A212,調査対象選定!B:B,0)))</f>
        <v>○</v>
      </c>
      <c r="I212" s="32"/>
      <c r="J212" s="32"/>
    </row>
    <row r="213" spans="1:10" s="34" customFormat="1" ht="79.2">
      <c r="A213" s="295"/>
      <c r="B213" s="164" t="s">
        <v>299</v>
      </c>
      <c r="C213" s="119" t="s">
        <v>2</v>
      </c>
      <c r="D213" s="159" t="s">
        <v>45</v>
      </c>
      <c r="E213" s="165"/>
      <c r="F213" s="74"/>
      <c r="G213" s="75"/>
      <c r="H213" s="32" t="str">
        <f>IF(A213=0,H212,INDEX(調査対象選定!A:A,MATCH(A213,調査対象選定!B:B,0)))</f>
        <v>○</v>
      </c>
      <c r="I213" s="32"/>
      <c r="J213" s="32"/>
    </row>
    <row r="214" spans="1:10" s="34" customFormat="1" ht="66">
      <c r="A214" s="295"/>
      <c r="B214" s="134" t="s">
        <v>300</v>
      </c>
      <c r="C214" s="119" t="s">
        <v>2</v>
      </c>
      <c r="D214" s="159" t="s">
        <v>45</v>
      </c>
      <c r="E214" s="121"/>
      <c r="F214" s="74"/>
      <c r="G214" s="75"/>
      <c r="H214" s="32" t="str">
        <f>IF(A214=0,H213,INDEX(調査対象選定!A:A,MATCH(A214,調査対象選定!B:B,0)))</f>
        <v>○</v>
      </c>
      <c r="I214" s="32"/>
      <c r="J214" s="32"/>
    </row>
    <row r="215" spans="1:10" s="34" customFormat="1" ht="39.6">
      <c r="A215" s="296"/>
      <c r="B215" s="166" t="s">
        <v>301</v>
      </c>
      <c r="C215" s="167" t="s">
        <v>2</v>
      </c>
      <c r="D215" s="168" t="s">
        <v>45</v>
      </c>
      <c r="E215" s="169" t="s">
        <v>106</v>
      </c>
      <c r="F215" s="89"/>
      <c r="G215" s="92"/>
      <c r="H215" s="32" t="str">
        <f>IF(A215=0,H214,INDEX(調査対象選定!A:A,MATCH(A215,調査対象選定!B:B,0)))</f>
        <v>○</v>
      </c>
      <c r="I215" s="32"/>
      <c r="J215" s="32"/>
    </row>
    <row r="216" spans="1:10" s="34" customFormat="1" ht="145.19999999999999">
      <c r="A216" s="294" t="s">
        <v>107</v>
      </c>
      <c r="B216" s="132" t="s">
        <v>297</v>
      </c>
      <c r="C216" s="115" t="s">
        <v>2</v>
      </c>
      <c r="D216" s="158" t="s">
        <v>45</v>
      </c>
      <c r="E216" s="117"/>
      <c r="F216" s="87"/>
      <c r="G216" s="91"/>
      <c r="H216" s="32" t="str">
        <f>IF(A216=0,H215,INDEX(調査対象選定!A:A,MATCH(A216,調査対象選定!B:B,0)))</f>
        <v>○</v>
      </c>
      <c r="I216" s="32"/>
      <c r="J216" s="32"/>
    </row>
    <row r="217" spans="1:10" s="34" customFormat="1" ht="79.2">
      <c r="A217" s="295"/>
      <c r="B217" s="164" t="s">
        <v>302</v>
      </c>
      <c r="C217" s="119" t="s">
        <v>2</v>
      </c>
      <c r="D217" s="159" t="s">
        <v>45</v>
      </c>
      <c r="E217" s="121"/>
      <c r="F217" s="74"/>
      <c r="G217" s="75"/>
      <c r="H217" s="32" t="str">
        <f>IF(A217=0,H216,INDEX(調査対象選定!A:A,MATCH(A217,調査対象選定!B:B,0)))</f>
        <v>○</v>
      </c>
      <c r="I217" s="32"/>
      <c r="J217" s="32"/>
    </row>
    <row r="218" spans="1:10" s="34" customFormat="1" ht="39.6">
      <c r="A218" s="296"/>
      <c r="B218" s="170" t="s">
        <v>303</v>
      </c>
      <c r="C218" s="123" t="s">
        <v>2</v>
      </c>
      <c r="D218" s="160" t="s">
        <v>45</v>
      </c>
      <c r="E218" s="171" t="s">
        <v>106</v>
      </c>
      <c r="F218" s="89"/>
      <c r="G218" s="92"/>
      <c r="H218" s="32" t="str">
        <f>IF(A218=0,H217,INDEX(調査対象選定!A:A,MATCH(A218,調査対象選定!B:B,0)))</f>
        <v>○</v>
      </c>
      <c r="I218" s="32"/>
      <c r="J218" s="32"/>
    </row>
    <row r="219" spans="1:10" s="34" customFormat="1" ht="26.4">
      <c r="A219" s="267" t="s">
        <v>28</v>
      </c>
      <c r="B219" s="38" t="s">
        <v>165</v>
      </c>
      <c r="C219" s="204" t="str">
        <f>IF(OR(C220=$J$1,C221=$J$1),$J$1,$I$1)</f>
        <v>□</v>
      </c>
      <c r="D219" s="205" t="s">
        <v>10</v>
      </c>
      <c r="E219" s="53"/>
      <c r="F219" s="87"/>
      <c r="G219" s="91"/>
      <c r="H219" s="32" t="str">
        <f>IF(A219=0,H218,INDEX(調査対象選定!A:A,MATCH(A219,調査対象選定!B:B,0)))</f>
        <v>○</v>
      </c>
      <c r="I219" s="32"/>
      <c r="J219" s="32"/>
    </row>
    <row r="220" spans="1:10" s="34" customFormat="1" ht="39.6">
      <c r="A220" s="268"/>
      <c r="B220" s="40" t="s">
        <v>166</v>
      </c>
      <c r="C220" s="6" t="s">
        <v>2</v>
      </c>
      <c r="D220" s="64" t="s">
        <v>10</v>
      </c>
      <c r="E220" s="70"/>
      <c r="F220" s="74"/>
      <c r="G220" s="75"/>
      <c r="H220" s="32" t="str">
        <f>IF(A220=0,H219,INDEX(調査対象選定!A:A,MATCH(A220,調査対象選定!B:B,0)))</f>
        <v>○</v>
      </c>
      <c r="I220" s="32"/>
      <c r="J220" s="32"/>
    </row>
    <row r="221" spans="1:10" s="34" customFormat="1" ht="39.6">
      <c r="A221" s="268"/>
      <c r="B221" s="40" t="s">
        <v>167</v>
      </c>
      <c r="C221" s="6" t="s">
        <v>2</v>
      </c>
      <c r="D221" s="64" t="s">
        <v>10</v>
      </c>
      <c r="E221" s="70"/>
      <c r="F221" s="74"/>
      <c r="G221" s="75"/>
      <c r="H221" s="32" t="str">
        <f>IF(A221=0,H220,INDEX(調査対象選定!A:A,MATCH(A221,調査対象選定!B:B,0)))</f>
        <v>○</v>
      </c>
      <c r="I221" s="32"/>
      <c r="J221" s="32"/>
    </row>
    <row r="222" spans="1:10" s="34" customFormat="1" ht="26.4">
      <c r="A222" s="268"/>
      <c r="B222" s="16" t="s">
        <v>168</v>
      </c>
      <c r="C222" s="61" t="s">
        <v>2</v>
      </c>
      <c r="D222" s="65" t="s">
        <v>9</v>
      </c>
      <c r="E222" s="70"/>
      <c r="F222" s="74"/>
      <c r="G222" s="75"/>
      <c r="H222" s="32" t="str">
        <f>IF(A222=0,H221,INDEX(調査対象選定!A:A,MATCH(A222,調査対象選定!B:B,0)))</f>
        <v>○</v>
      </c>
      <c r="I222" s="32"/>
      <c r="J222" s="32"/>
    </row>
    <row r="223" spans="1:10" s="34" customFormat="1" ht="26.4">
      <c r="A223" s="268"/>
      <c r="B223" s="35" t="s">
        <v>169</v>
      </c>
      <c r="C223" s="6" t="s">
        <v>2</v>
      </c>
      <c r="D223" s="64" t="s">
        <v>10</v>
      </c>
      <c r="E223" s="70"/>
      <c r="F223" s="74"/>
      <c r="G223" s="75"/>
      <c r="H223" s="32" t="str">
        <f>IF(A223=0,H222,INDEX(調査対象選定!A:A,MATCH(A223,調査対象選定!B:B,0)))</f>
        <v>○</v>
      </c>
      <c r="I223" s="32"/>
      <c r="J223" s="32"/>
    </row>
    <row r="224" spans="1:10" s="34" customFormat="1" ht="39.6">
      <c r="A224" s="269"/>
      <c r="B224" s="10" t="s">
        <v>170</v>
      </c>
      <c r="C224" s="13" t="s">
        <v>2</v>
      </c>
      <c r="D224" s="66" t="s">
        <v>10</v>
      </c>
      <c r="E224" s="55"/>
      <c r="F224" s="89"/>
      <c r="G224" s="92"/>
      <c r="H224" s="32" t="str">
        <f>IF(A224=0,H223,INDEX(調査対象選定!A:A,MATCH(A224,調査対象選定!B:B,0)))</f>
        <v>○</v>
      </c>
      <c r="I224" s="32"/>
      <c r="J224" s="32"/>
    </row>
    <row r="225" spans="1:10" s="34" customFormat="1" ht="39.6">
      <c r="A225" s="267" t="s">
        <v>29</v>
      </c>
      <c r="B225" s="38" t="s">
        <v>171</v>
      </c>
      <c r="C225" s="2" t="s">
        <v>2</v>
      </c>
      <c r="D225" s="102" t="s">
        <v>10</v>
      </c>
      <c r="E225" s="68"/>
      <c r="F225" s="87"/>
      <c r="G225" s="91"/>
      <c r="H225" s="32" t="str">
        <f>IF(A225=0,H224,INDEX(調査対象選定!A:A,MATCH(A225,調査対象選定!B:B,0)))</f>
        <v>○</v>
      </c>
      <c r="I225" s="32"/>
      <c r="J225" s="32"/>
    </row>
    <row r="226" spans="1:10" s="34" customFormat="1" ht="26.4">
      <c r="A226" s="268"/>
      <c r="B226" s="35" t="s">
        <v>169</v>
      </c>
      <c r="C226" s="6" t="s">
        <v>2</v>
      </c>
      <c r="D226" s="64" t="s">
        <v>10</v>
      </c>
      <c r="E226" s="8"/>
      <c r="F226" s="74"/>
      <c r="G226" s="75"/>
      <c r="H226" s="32" t="str">
        <f>IF(A226=0,H225,INDEX(調査対象選定!A:A,MATCH(A226,調査対象選定!B:B,0)))</f>
        <v>○</v>
      </c>
      <c r="I226" s="32"/>
      <c r="J226" s="32"/>
    </row>
    <row r="227" spans="1:10" s="34" customFormat="1" ht="39.6">
      <c r="A227" s="269"/>
      <c r="B227" s="10" t="s">
        <v>172</v>
      </c>
      <c r="C227" s="13" t="s">
        <v>2</v>
      </c>
      <c r="D227" s="67" t="s">
        <v>10</v>
      </c>
      <c r="E227" s="55"/>
      <c r="F227" s="89"/>
      <c r="G227" s="92"/>
      <c r="H227" s="32" t="str">
        <f>IF(A227=0,H226,INDEX(調査対象選定!A:A,MATCH(A227,調査対象選定!B:B,0)))</f>
        <v>○</v>
      </c>
      <c r="I227" s="32"/>
      <c r="J227" s="32"/>
    </row>
    <row r="228" spans="1:10" s="34" customFormat="1" ht="26.4">
      <c r="A228" s="267" t="s">
        <v>30</v>
      </c>
      <c r="B228" s="38" t="s">
        <v>173</v>
      </c>
      <c r="C228" s="204" t="str">
        <f>IF(OR(C229=$J$1,C230=$J$1,C231=$J$1),$J$1,$I$1)</f>
        <v>□</v>
      </c>
      <c r="D228" s="205" t="s">
        <v>10</v>
      </c>
      <c r="E228" s="68"/>
      <c r="F228" s="87"/>
      <c r="G228" s="91"/>
      <c r="H228" s="32" t="str">
        <f>IF(A228=0,H227,INDEX(調査対象選定!A:A,MATCH(A228,調査対象選定!B:B,0)))</f>
        <v>○</v>
      </c>
      <c r="I228" s="32"/>
      <c r="J228" s="32"/>
    </row>
    <row r="229" spans="1:10" s="34" customFormat="1" ht="39.6">
      <c r="A229" s="268"/>
      <c r="B229" s="40" t="s">
        <v>174</v>
      </c>
      <c r="C229" s="6" t="s">
        <v>2</v>
      </c>
      <c r="D229" s="64" t="s">
        <v>10</v>
      </c>
      <c r="E229" s="8"/>
      <c r="F229" s="74"/>
      <c r="G229" s="75"/>
      <c r="H229" s="32" t="str">
        <f>IF(A229=0,H228,INDEX(調査対象選定!A:A,MATCH(A229,調査対象選定!B:B,0)))</f>
        <v>○</v>
      </c>
      <c r="I229" s="32"/>
      <c r="J229" s="32"/>
    </row>
    <row r="230" spans="1:10" s="34" customFormat="1" ht="39.6">
      <c r="A230" s="268"/>
      <c r="B230" s="40" t="s">
        <v>175</v>
      </c>
      <c r="C230" s="6" t="s">
        <v>2</v>
      </c>
      <c r="D230" s="64" t="s">
        <v>10</v>
      </c>
      <c r="E230" s="71"/>
      <c r="F230" s="74"/>
      <c r="G230" s="75"/>
      <c r="H230" s="32" t="str">
        <f>IF(A230=0,H229,INDEX(調査対象選定!A:A,MATCH(A230,調査対象選定!B:B,0)))</f>
        <v>○</v>
      </c>
      <c r="I230" s="32"/>
      <c r="J230" s="32"/>
    </row>
    <row r="231" spans="1:10" s="34" customFormat="1" ht="39.6">
      <c r="A231" s="268"/>
      <c r="B231" s="40" t="s">
        <v>176</v>
      </c>
      <c r="C231" s="6" t="s">
        <v>2</v>
      </c>
      <c r="D231" s="64" t="s">
        <v>10</v>
      </c>
      <c r="E231" s="69"/>
      <c r="F231" s="74"/>
      <c r="G231" s="75"/>
      <c r="H231" s="32" t="str">
        <f>IF(A231=0,H230,INDEX(調査対象選定!A:A,MATCH(A231,調査対象選定!B:B,0)))</f>
        <v>○</v>
      </c>
      <c r="I231" s="32"/>
      <c r="J231" s="32"/>
    </row>
    <row r="232" spans="1:10" s="34" customFormat="1" ht="26.4">
      <c r="A232" s="268"/>
      <c r="B232" s="35" t="s">
        <v>169</v>
      </c>
      <c r="C232" s="6" t="s">
        <v>2</v>
      </c>
      <c r="D232" s="64" t="s">
        <v>10</v>
      </c>
      <c r="E232" s="69"/>
      <c r="F232" s="74"/>
      <c r="G232" s="75"/>
      <c r="H232" s="32" t="str">
        <f>IF(A232=0,H231,INDEX(調査対象選定!A:A,MATCH(A232,調査対象選定!B:B,0)))</f>
        <v>○</v>
      </c>
      <c r="I232" s="32"/>
      <c r="J232" s="32"/>
    </row>
    <row r="233" spans="1:10" s="34" customFormat="1" ht="39.6">
      <c r="A233" s="269"/>
      <c r="B233" s="10" t="s">
        <v>177</v>
      </c>
      <c r="C233" s="13" t="s">
        <v>2</v>
      </c>
      <c r="D233" s="67" t="s">
        <v>10</v>
      </c>
      <c r="E233" s="57"/>
      <c r="F233" s="89"/>
      <c r="G233" s="92"/>
      <c r="H233" s="32" t="str">
        <f>IF(A233=0,H232,INDEX(調査対象選定!A:A,MATCH(A233,調査対象選定!B:B,0)))</f>
        <v>○</v>
      </c>
      <c r="I233" s="32"/>
      <c r="J233" s="32"/>
    </row>
    <row r="234" spans="1:10" s="45" customFormat="1" ht="52.8">
      <c r="A234" s="308" t="s">
        <v>390</v>
      </c>
      <c r="B234" s="172" t="s">
        <v>304</v>
      </c>
      <c r="C234" s="185" t="s">
        <v>36</v>
      </c>
      <c r="D234" s="102" t="s">
        <v>108</v>
      </c>
      <c r="E234" s="53" t="s">
        <v>109</v>
      </c>
      <c r="F234" s="103"/>
      <c r="G234" s="104"/>
      <c r="H234" s="32" t="str">
        <f>IF(A234=0,H233,INDEX(調査対象選定!A:A,MATCH(A234,調査対象選定!B:B,0)))</f>
        <v>○</v>
      </c>
      <c r="I234" s="32"/>
      <c r="J234" s="32"/>
    </row>
    <row r="235" spans="1:10" s="45" customFormat="1" ht="52.8">
      <c r="A235" s="309"/>
      <c r="B235" s="173" t="s">
        <v>305</v>
      </c>
      <c r="C235" s="186" t="s">
        <v>36</v>
      </c>
      <c r="D235" s="64" t="s">
        <v>45</v>
      </c>
      <c r="E235" s="69"/>
      <c r="F235" s="79"/>
      <c r="G235" s="80"/>
      <c r="H235" s="32" t="str">
        <f>IF(A235=0,H234,INDEX(調査対象選定!A:A,MATCH(A235,調査対象選定!B:B,0)))</f>
        <v>○</v>
      </c>
      <c r="I235" s="32"/>
      <c r="J235" s="32"/>
    </row>
    <row r="236" spans="1:10" s="45" customFormat="1" ht="66">
      <c r="A236" s="309"/>
      <c r="B236" s="173" t="s">
        <v>306</v>
      </c>
      <c r="C236" s="186" t="s">
        <v>36</v>
      </c>
      <c r="D236" s="64" t="s">
        <v>45</v>
      </c>
      <c r="E236" s="69"/>
      <c r="F236" s="79"/>
      <c r="G236" s="80"/>
      <c r="H236" s="32" t="str">
        <f>IF(A236=0,H235,INDEX(調査対象選定!A:A,MATCH(A236,調査対象選定!B:B,0)))</f>
        <v>○</v>
      </c>
      <c r="I236" s="32"/>
      <c r="J236" s="32"/>
    </row>
    <row r="237" spans="1:10" s="45" customFormat="1" ht="26.4">
      <c r="A237" s="309"/>
      <c r="B237" s="174" t="s">
        <v>307</v>
      </c>
      <c r="C237" s="186" t="s">
        <v>36</v>
      </c>
      <c r="D237" s="64" t="s">
        <v>108</v>
      </c>
      <c r="E237" s="69" t="s">
        <v>109</v>
      </c>
      <c r="F237" s="79"/>
      <c r="G237" s="80"/>
      <c r="H237" s="32" t="str">
        <f>IF(A237=0,H236,INDEX(調査対象選定!A:A,MATCH(A237,調査対象選定!B:B,0)))</f>
        <v>○</v>
      </c>
      <c r="I237" s="32"/>
      <c r="J237" s="32"/>
    </row>
    <row r="238" spans="1:10" s="45" customFormat="1" ht="26.4">
      <c r="A238" s="309"/>
      <c r="B238" s="174" t="s">
        <v>308</v>
      </c>
      <c r="C238" s="186" t="s">
        <v>36</v>
      </c>
      <c r="D238" s="64" t="s">
        <v>108</v>
      </c>
      <c r="E238" s="69"/>
      <c r="F238" s="79"/>
      <c r="G238" s="80"/>
      <c r="H238" s="32" t="str">
        <f>IF(A238=0,H237,INDEX(調査対象選定!A:A,MATCH(A238,調査対象選定!B:B,0)))</f>
        <v>○</v>
      </c>
      <c r="I238" s="32"/>
      <c r="J238" s="32"/>
    </row>
    <row r="239" spans="1:10" s="45" customFormat="1" ht="26.4">
      <c r="A239" s="309"/>
      <c r="B239" s="174" t="s">
        <v>309</v>
      </c>
      <c r="C239" s="186" t="s">
        <v>36</v>
      </c>
      <c r="D239" s="64" t="s">
        <v>108</v>
      </c>
      <c r="E239" s="69" t="s">
        <v>110</v>
      </c>
      <c r="F239" s="79"/>
      <c r="G239" s="80"/>
      <c r="H239" s="32" t="str">
        <f>IF(A239=0,H238,INDEX(調査対象選定!A:A,MATCH(A239,調査対象選定!B:B,0)))</f>
        <v>○</v>
      </c>
      <c r="I239" s="32"/>
      <c r="J239" s="32"/>
    </row>
    <row r="240" spans="1:10" s="45" customFormat="1" ht="26.4">
      <c r="A240" s="309"/>
      <c r="B240" s="174" t="s">
        <v>310</v>
      </c>
      <c r="C240" s="186" t="s">
        <v>36</v>
      </c>
      <c r="D240" s="64" t="s">
        <v>111</v>
      </c>
      <c r="E240" s="69"/>
      <c r="F240" s="79"/>
      <c r="G240" s="80"/>
      <c r="H240" s="32" t="str">
        <f>IF(A240=0,H239,INDEX(調査対象選定!A:A,MATCH(A240,調査対象選定!B:B,0)))</f>
        <v>○</v>
      </c>
      <c r="I240" s="32"/>
      <c r="J240" s="32"/>
    </row>
    <row r="241" spans="1:10" s="45" customFormat="1" ht="26.4">
      <c r="A241" s="309"/>
      <c r="B241" s="174" t="s">
        <v>311</v>
      </c>
      <c r="C241" s="186" t="s">
        <v>36</v>
      </c>
      <c r="D241" s="64" t="s">
        <v>112</v>
      </c>
      <c r="E241" s="69"/>
      <c r="F241" s="79"/>
      <c r="G241" s="80"/>
      <c r="H241" s="32" t="str">
        <f>IF(A241=0,H240,INDEX(調査対象選定!A:A,MATCH(A241,調査対象選定!B:B,0)))</f>
        <v>○</v>
      </c>
      <c r="I241" s="32"/>
      <c r="J241" s="32"/>
    </row>
    <row r="242" spans="1:10" s="45" customFormat="1" ht="26.4">
      <c r="A242" s="309"/>
      <c r="B242" s="174" t="s">
        <v>312</v>
      </c>
      <c r="C242" s="202" t="str">
        <f>IF(AND(C243=$J$1,C244=$J$1,C245=$J$1),$J$1,$I$1)</f>
        <v>□</v>
      </c>
      <c r="D242" s="203" t="s">
        <v>349</v>
      </c>
      <c r="E242" s="69"/>
      <c r="F242" s="79"/>
      <c r="G242" s="80"/>
      <c r="H242" s="32" t="str">
        <f>IF(A242=0,H241,INDEX(調査対象選定!A:A,MATCH(A242,調査対象選定!B:B,0)))</f>
        <v>○</v>
      </c>
      <c r="I242" s="32"/>
      <c r="J242" s="32"/>
    </row>
    <row r="243" spans="1:10" s="45" customFormat="1" ht="39.6">
      <c r="A243" s="309"/>
      <c r="B243" s="174" t="s">
        <v>313</v>
      </c>
      <c r="C243" s="186" t="s">
        <v>36</v>
      </c>
      <c r="D243" s="64" t="s">
        <v>108</v>
      </c>
      <c r="E243" s="69"/>
      <c r="F243" s="79"/>
      <c r="G243" s="80"/>
      <c r="H243" s="32" t="str">
        <f>IF(A243=0,H242,INDEX(調査対象選定!A:A,MATCH(A243,調査対象選定!B:B,0)))</f>
        <v>○</v>
      </c>
      <c r="I243" s="32"/>
      <c r="J243" s="32"/>
    </row>
    <row r="244" spans="1:10" s="45" customFormat="1" ht="39.6">
      <c r="A244" s="309"/>
      <c r="B244" s="174" t="s">
        <v>314</v>
      </c>
      <c r="C244" s="186" t="s">
        <v>36</v>
      </c>
      <c r="D244" s="64" t="s">
        <v>108</v>
      </c>
      <c r="E244" s="69" t="s">
        <v>113</v>
      </c>
      <c r="F244" s="79"/>
      <c r="G244" s="80"/>
      <c r="H244" s="32" t="str">
        <f>IF(A244=0,H243,INDEX(調査対象選定!A:A,MATCH(A244,調査対象選定!B:B,0)))</f>
        <v>○</v>
      </c>
      <c r="I244" s="32"/>
      <c r="J244" s="32"/>
    </row>
    <row r="245" spans="1:10" s="45" customFormat="1" ht="52.8">
      <c r="A245" s="309"/>
      <c r="B245" s="175" t="s">
        <v>315</v>
      </c>
      <c r="C245" s="187" t="s">
        <v>2</v>
      </c>
      <c r="D245" s="181" t="s">
        <v>11</v>
      </c>
      <c r="E245" s="54"/>
      <c r="F245" s="79"/>
      <c r="G245" s="80"/>
      <c r="H245" s="32" t="str">
        <f>IF(A245=0,H244,INDEX(調査対象選定!A:A,MATCH(A245,調査対象選定!B:B,0)))</f>
        <v>○</v>
      </c>
      <c r="I245" s="32"/>
      <c r="J245" s="32"/>
    </row>
    <row r="246" spans="1:10" s="45" customFormat="1" ht="39.6">
      <c r="A246" s="309"/>
      <c r="B246" s="40" t="s">
        <v>316</v>
      </c>
      <c r="C246" s="186" t="s">
        <v>36</v>
      </c>
      <c r="D246" s="64" t="s">
        <v>108</v>
      </c>
      <c r="E246" s="69"/>
      <c r="F246" s="79"/>
      <c r="G246" s="80"/>
      <c r="H246" s="32" t="str">
        <f>IF(A246=0,H245,INDEX(調査対象選定!A:A,MATCH(A246,調査対象選定!B:B,0)))</f>
        <v>○</v>
      </c>
      <c r="I246" s="32"/>
      <c r="J246" s="32"/>
    </row>
    <row r="247" spans="1:10" s="45" customFormat="1" ht="39.6">
      <c r="A247" s="309"/>
      <c r="B247" s="174" t="s">
        <v>317</v>
      </c>
      <c r="C247" s="186" t="s">
        <v>36</v>
      </c>
      <c r="D247" s="64" t="s">
        <v>108</v>
      </c>
      <c r="E247" s="69"/>
      <c r="F247" s="79"/>
      <c r="G247" s="80"/>
      <c r="H247" s="32" t="str">
        <f>IF(A247=0,H246,INDEX(調査対象選定!A:A,MATCH(A247,調査対象選定!B:B,0)))</f>
        <v>○</v>
      </c>
      <c r="I247" s="32"/>
      <c r="J247" s="32"/>
    </row>
    <row r="248" spans="1:10" s="45" customFormat="1" ht="26.4">
      <c r="A248" s="310"/>
      <c r="B248" s="176" t="s">
        <v>389</v>
      </c>
      <c r="C248" s="188" t="s">
        <v>36</v>
      </c>
      <c r="D248" s="66" t="s">
        <v>114</v>
      </c>
      <c r="E248" s="55"/>
      <c r="F248" s="105"/>
      <c r="G248" s="106"/>
      <c r="H248" s="32" t="str">
        <f>IF(A248=0,H247,INDEX(調査対象選定!A:A,MATCH(A248,調査対象選定!B:B,0)))</f>
        <v>○</v>
      </c>
      <c r="I248" s="32"/>
      <c r="J248" s="32"/>
    </row>
    <row r="249" spans="1:10" s="45" customFormat="1" ht="39.6">
      <c r="A249" s="258" t="s">
        <v>391</v>
      </c>
      <c r="B249" s="177" t="s">
        <v>368</v>
      </c>
      <c r="C249" s="189" t="s">
        <v>36</v>
      </c>
      <c r="D249" s="126" t="s">
        <v>45</v>
      </c>
      <c r="E249" s="56"/>
      <c r="F249" s="109"/>
      <c r="G249" s="110"/>
      <c r="H249" s="32" t="str">
        <f>IF(A249=0,H248,INDEX(調査対象選定!A:A,MATCH(A249,調査対象選定!B:B,0)))</f>
        <v>○</v>
      </c>
      <c r="I249" s="32"/>
      <c r="J249" s="32"/>
    </row>
    <row r="250" spans="1:10" s="45" customFormat="1" ht="39.6">
      <c r="A250" s="258" t="s">
        <v>392</v>
      </c>
      <c r="B250" s="178" t="s">
        <v>318</v>
      </c>
      <c r="C250" s="190" t="s">
        <v>36</v>
      </c>
      <c r="D250" s="180" t="s">
        <v>45</v>
      </c>
      <c r="E250" s="57"/>
      <c r="F250" s="107"/>
      <c r="G250" s="108"/>
      <c r="H250" s="32" t="str">
        <f>IF(A250=0,H249,INDEX(調査対象選定!A:A,MATCH(A250,調査対象選定!B:B,0)))</f>
        <v>○</v>
      </c>
      <c r="I250" s="32"/>
      <c r="J250" s="32"/>
    </row>
    <row r="251" spans="1:10" s="45" customFormat="1" ht="39.6">
      <c r="A251" s="259" t="s">
        <v>393</v>
      </c>
      <c r="B251" s="177" t="s">
        <v>319</v>
      </c>
      <c r="C251" s="189" t="s">
        <v>36</v>
      </c>
      <c r="D251" s="126" t="s">
        <v>45</v>
      </c>
      <c r="E251" s="56"/>
      <c r="F251" s="109"/>
      <c r="G251" s="110"/>
      <c r="H251" s="32" t="str">
        <f>IF(A251=0,H250,INDEX(調査対象選定!A:A,MATCH(A251,調査対象選定!B:B,0)))</f>
        <v>○</v>
      </c>
      <c r="I251" s="32"/>
      <c r="J251" s="32"/>
    </row>
    <row r="252" spans="1:10" s="221" customFormat="1" ht="52.8">
      <c r="A252" s="297" t="s">
        <v>394</v>
      </c>
      <c r="B252" s="215" t="s">
        <v>304</v>
      </c>
      <c r="C252" s="216" t="s">
        <v>36</v>
      </c>
      <c r="D252" s="217" t="s">
        <v>108</v>
      </c>
      <c r="E252" s="218" t="s">
        <v>109</v>
      </c>
      <c r="F252" s="219"/>
      <c r="G252" s="220"/>
      <c r="H252" s="32" t="str">
        <f>IF(A252=0,H251,INDEX(調査対象選定!A:A,MATCH(A252,調査対象選定!B:B,0)))</f>
        <v>○</v>
      </c>
    </row>
    <row r="253" spans="1:10" s="221" customFormat="1" ht="52.8">
      <c r="A253" s="298"/>
      <c r="B253" s="222" t="s">
        <v>374</v>
      </c>
      <c r="C253" s="223" t="s">
        <v>36</v>
      </c>
      <c r="D253" s="224" t="s">
        <v>45</v>
      </c>
      <c r="E253" s="225"/>
      <c r="F253" s="226"/>
      <c r="G253" s="227"/>
      <c r="H253" s="32" t="str">
        <f>IF(A253=0,H252,INDEX(調査対象選定!A:A,MATCH(A253,調査対象選定!B:B,0)))</f>
        <v>○</v>
      </c>
    </row>
    <row r="254" spans="1:10" s="221" customFormat="1" ht="66">
      <c r="A254" s="298"/>
      <c r="B254" s="222" t="s">
        <v>375</v>
      </c>
      <c r="C254" s="223" t="s">
        <v>36</v>
      </c>
      <c r="D254" s="224" t="s">
        <v>45</v>
      </c>
      <c r="E254" s="225"/>
      <c r="F254" s="226"/>
      <c r="G254" s="227"/>
      <c r="H254" s="32" t="str">
        <f>IF(A254=0,H253,INDEX(調査対象選定!A:A,MATCH(A254,調査対象選定!B:B,0)))</f>
        <v>○</v>
      </c>
    </row>
    <row r="255" spans="1:10" s="221" customFormat="1" ht="26.4">
      <c r="A255" s="298"/>
      <c r="B255" s="228" t="s">
        <v>307</v>
      </c>
      <c r="C255" s="223" t="s">
        <v>36</v>
      </c>
      <c r="D255" s="224" t="s">
        <v>108</v>
      </c>
      <c r="E255" s="225" t="s">
        <v>109</v>
      </c>
      <c r="F255" s="226"/>
      <c r="G255" s="227"/>
      <c r="H255" s="32" t="str">
        <f>IF(A255=0,H254,INDEX(調査対象選定!A:A,MATCH(A255,調査対象選定!B:B,0)))</f>
        <v>○</v>
      </c>
    </row>
    <row r="256" spans="1:10" s="221" customFormat="1" ht="26.4">
      <c r="A256" s="298"/>
      <c r="B256" s="228" t="s">
        <v>308</v>
      </c>
      <c r="C256" s="223" t="s">
        <v>36</v>
      </c>
      <c r="D256" s="224" t="s">
        <v>108</v>
      </c>
      <c r="E256" s="225"/>
      <c r="F256" s="226"/>
      <c r="G256" s="227"/>
      <c r="H256" s="32" t="str">
        <f>IF(A256=0,H255,INDEX(調査対象選定!A:A,MATCH(A256,調査対象選定!B:B,0)))</f>
        <v>○</v>
      </c>
    </row>
    <row r="257" spans="1:28" s="221" customFormat="1" ht="26.4">
      <c r="A257" s="298"/>
      <c r="B257" s="228" t="s">
        <v>309</v>
      </c>
      <c r="C257" s="223" t="s">
        <v>36</v>
      </c>
      <c r="D257" s="224" t="s">
        <v>108</v>
      </c>
      <c r="E257" s="225" t="s">
        <v>110</v>
      </c>
      <c r="F257" s="226"/>
      <c r="G257" s="227"/>
      <c r="H257" s="32" t="str">
        <f>IF(A257=0,H256,INDEX(調査対象選定!A:A,MATCH(A257,調査対象選定!B:B,0)))</f>
        <v>○</v>
      </c>
    </row>
    <row r="258" spans="1:28" s="221" customFormat="1" ht="26.4">
      <c r="A258" s="298"/>
      <c r="B258" s="228" t="s">
        <v>376</v>
      </c>
      <c r="C258" s="223" t="s">
        <v>36</v>
      </c>
      <c r="D258" s="224" t="s">
        <v>111</v>
      </c>
      <c r="E258" s="225"/>
      <c r="F258" s="226"/>
      <c r="G258" s="227"/>
      <c r="H258" s="32" t="str">
        <f>IF(A258=0,H257,INDEX(調査対象選定!A:A,MATCH(A258,調査対象選定!B:B,0)))</f>
        <v>○</v>
      </c>
    </row>
    <row r="259" spans="1:28" s="221" customFormat="1" ht="26.4">
      <c r="A259" s="298"/>
      <c r="B259" s="228" t="s">
        <v>311</v>
      </c>
      <c r="C259" s="223" t="s">
        <v>36</v>
      </c>
      <c r="D259" s="224" t="s">
        <v>112</v>
      </c>
      <c r="E259" s="225"/>
      <c r="F259" s="226"/>
      <c r="G259" s="227"/>
      <c r="H259" s="32" t="str">
        <f>IF(A259=0,H258,INDEX(調査対象選定!A:A,MATCH(A259,調査対象選定!B:B,0)))</f>
        <v>○</v>
      </c>
    </row>
    <row r="260" spans="1:28" s="221" customFormat="1" ht="26.4">
      <c r="A260" s="298"/>
      <c r="B260" s="228" t="s">
        <v>377</v>
      </c>
      <c r="C260" s="229" t="str">
        <f>IF(AND(C261=$J$1,C262=$J$1,C263=$J$1),$J$1,$I$1)</f>
        <v>□</v>
      </c>
      <c r="D260" s="230" t="s">
        <v>378</v>
      </c>
      <c r="E260" s="225"/>
      <c r="F260" s="226"/>
      <c r="G260" s="227"/>
      <c r="H260" s="32" t="str">
        <f>IF(A260=0,H259,INDEX(調査対象選定!A:A,MATCH(A260,調査対象選定!B:B,0)))</f>
        <v>○</v>
      </c>
    </row>
    <row r="261" spans="1:28" s="221" customFormat="1" ht="39.6">
      <c r="A261" s="298"/>
      <c r="B261" s="222" t="s">
        <v>379</v>
      </c>
      <c r="C261" s="223" t="s">
        <v>36</v>
      </c>
      <c r="D261" s="224" t="s">
        <v>108</v>
      </c>
      <c r="E261" s="225"/>
      <c r="F261" s="226"/>
      <c r="G261" s="227"/>
      <c r="H261" s="32" t="str">
        <f>IF(A261=0,H260,INDEX(調査対象選定!A:A,MATCH(A261,調査対象選定!B:B,0)))</f>
        <v>○</v>
      </c>
    </row>
    <row r="262" spans="1:28" s="221" customFormat="1" ht="39.6">
      <c r="A262" s="298"/>
      <c r="B262" s="222" t="s">
        <v>380</v>
      </c>
      <c r="C262" s="223" t="s">
        <v>36</v>
      </c>
      <c r="D262" s="224" t="s">
        <v>108</v>
      </c>
      <c r="E262" s="225" t="s">
        <v>113</v>
      </c>
      <c r="F262" s="226"/>
      <c r="G262" s="227"/>
      <c r="H262" s="32" t="str">
        <f>IF(A262=0,H261,INDEX(調査対象選定!A:A,MATCH(A262,調査対象選定!B:B,0)))</f>
        <v>○</v>
      </c>
    </row>
    <row r="263" spans="1:28" s="221" customFormat="1" ht="52.8">
      <c r="A263" s="298"/>
      <c r="B263" s="222" t="s">
        <v>381</v>
      </c>
      <c r="C263" s="231" t="s">
        <v>2</v>
      </c>
      <c r="D263" s="232" t="s">
        <v>11</v>
      </c>
      <c r="E263" s="233"/>
      <c r="F263" s="234"/>
      <c r="G263" s="235"/>
      <c r="H263" s="32" t="str">
        <f>IF(A263=0,H262,INDEX(調査対象選定!A:A,MATCH(A263,調査対象選定!B:B,0)))</f>
        <v>○</v>
      </c>
    </row>
    <row r="264" spans="1:28" s="221" customFormat="1" ht="39.6">
      <c r="A264" s="298"/>
      <c r="B264" s="236" t="s">
        <v>316</v>
      </c>
      <c r="C264" s="223" t="s">
        <v>36</v>
      </c>
      <c r="D264" s="224" t="s">
        <v>108</v>
      </c>
      <c r="E264" s="225"/>
      <c r="F264" s="226"/>
      <c r="G264" s="227"/>
      <c r="H264" s="32" t="str">
        <f>IF(A264=0,H263,INDEX(調査対象選定!A:A,MATCH(A264,調査対象選定!B:B,0)))</f>
        <v>○</v>
      </c>
    </row>
    <row r="265" spans="1:28" s="221" customFormat="1" ht="39.6">
      <c r="A265" s="298"/>
      <c r="B265" s="228" t="s">
        <v>317</v>
      </c>
      <c r="C265" s="223" t="s">
        <v>36</v>
      </c>
      <c r="D265" s="224" t="s">
        <v>108</v>
      </c>
      <c r="E265" s="225"/>
      <c r="F265" s="226"/>
      <c r="G265" s="227"/>
      <c r="H265" s="32" t="str">
        <f>IF(A265=0,H264,INDEX(調査対象選定!A:A,MATCH(A265,調査対象選定!B:B,0)))</f>
        <v>○</v>
      </c>
    </row>
    <row r="266" spans="1:28" s="221" customFormat="1" ht="26.4">
      <c r="A266" s="299"/>
      <c r="B266" s="237" t="s">
        <v>389</v>
      </c>
      <c r="C266" s="223" t="s">
        <v>36</v>
      </c>
      <c r="D266" s="238" t="s">
        <v>114</v>
      </c>
      <c r="E266" s="239"/>
      <c r="F266" s="240"/>
      <c r="G266" s="241"/>
      <c r="H266" s="32" t="str">
        <f>IF(A266=0,H265,INDEX(調査対象選定!A:A,MATCH(A266,調査対象選定!B:B,0)))</f>
        <v>○</v>
      </c>
    </row>
    <row r="267" spans="1:28" s="221" customFormat="1" ht="39.6">
      <c r="A267" s="300" t="s">
        <v>395</v>
      </c>
      <c r="B267" s="242" t="s">
        <v>382</v>
      </c>
      <c r="C267" s="216" t="s">
        <v>36</v>
      </c>
      <c r="D267" s="217" t="s">
        <v>45</v>
      </c>
      <c r="E267" s="218"/>
      <c r="F267" s="219"/>
      <c r="G267" s="220"/>
      <c r="H267" s="32" t="str">
        <f>IF(A267=0,H266,INDEX(調査対象選定!A:A,MATCH(A267,調査対象選定!B:B,0)))</f>
        <v>○</v>
      </c>
      <c r="AB267" s="243"/>
    </row>
    <row r="268" spans="1:28" s="221" customFormat="1" ht="34.049999999999997" customHeight="1">
      <c r="A268" s="301"/>
      <c r="B268" s="228" t="s">
        <v>383</v>
      </c>
      <c r="C268" s="244" t="str">
        <f>IF(OR(C269=$J$1,C270=$J$1),$J$1,$I$1)</f>
        <v>□</v>
      </c>
      <c r="D268" s="245" t="s">
        <v>10</v>
      </c>
      <c r="E268" s="246"/>
      <c r="F268" s="226"/>
      <c r="G268" s="227"/>
      <c r="H268" s="32" t="str">
        <f>IF(A268=0,H267,INDEX(調査対象選定!A:A,MATCH(A268,調査対象選定!B:B,0)))</f>
        <v>○</v>
      </c>
    </row>
    <row r="269" spans="1:28" s="221" customFormat="1" ht="60.6" customHeight="1">
      <c r="A269" s="301"/>
      <c r="B269" s="222" t="s">
        <v>384</v>
      </c>
      <c r="C269" s="223" t="s">
        <v>36</v>
      </c>
      <c r="D269" s="224" t="s">
        <v>45</v>
      </c>
      <c r="E269" s="246"/>
      <c r="F269" s="226"/>
      <c r="G269" s="227"/>
      <c r="H269" s="32" t="str">
        <f>IF(A269=0,H268,INDEX(調査対象選定!A:A,MATCH(A269,調査対象選定!B:B,0)))</f>
        <v>○</v>
      </c>
    </row>
    <row r="270" spans="1:28" s="221" customFormat="1" ht="35.549999999999997" customHeight="1">
      <c r="A270" s="302"/>
      <c r="B270" s="247" t="s">
        <v>385</v>
      </c>
      <c r="C270" s="248" t="s">
        <v>36</v>
      </c>
      <c r="D270" s="238" t="s">
        <v>45</v>
      </c>
      <c r="E270" s="249"/>
      <c r="F270" s="240"/>
      <c r="G270" s="241"/>
      <c r="H270" s="32" t="str">
        <f>IF(A270=0,H269,INDEX(調査対象選定!A:A,MATCH(A270,調査対象選定!B:B,0)))</f>
        <v>○</v>
      </c>
    </row>
    <row r="271" spans="1:28" s="221" customFormat="1" ht="39.6">
      <c r="A271" s="250" t="s">
        <v>396</v>
      </c>
      <c r="B271" s="251" t="s">
        <v>386</v>
      </c>
      <c r="C271" s="252" t="s">
        <v>36</v>
      </c>
      <c r="D271" s="253" t="s">
        <v>45</v>
      </c>
      <c r="E271" s="254"/>
      <c r="F271" s="255"/>
      <c r="G271" s="256"/>
      <c r="H271" s="32" t="str">
        <f>IF(A271=0,H270,INDEX(調査対象選定!A:A,MATCH(A271,調査対象選定!B:B,0)))</f>
        <v>○</v>
      </c>
    </row>
    <row r="272" spans="1:28" s="221" customFormat="1" ht="39.6">
      <c r="A272" s="303" t="s">
        <v>397</v>
      </c>
      <c r="B272" s="215" t="s">
        <v>386</v>
      </c>
      <c r="C272" s="216" t="s">
        <v>36</v>
      </c>
      <c r="D272" s="217" t="s">
        <v>45</v>
      </c>
      <c r="E272" s="218"/>
      <c r="F272" s="219"/>
      <c r="G272" s="220"/>
      <c r="H272" s="32" t="str">
        <f>IF(A272=0,H271,INDEX(調査対象選定!A:A,MATCH(A272,調査対象選定!B:B,0)))</f>
        <v>○</v>
      </c>
    </row>
    <row r="273" spans="1:8" s="221" customFormat="1" ht="34.049999999999997" customHeight="1">
      <c r="A273" s="304"/>
      <c r="B273" s="228" t="s">
        <v>383</v>
      </c>
      <c r="C273" s="244" t="str">
        <f>IF(OR(C274=$J$1,C275=$J$1),$J$1,$I$1)</f>
        <v>□</v>
      </c>
      <c r="D273" s="245" t="s">
        <v>10</v>
      </c>
      <c r="E273" s="225"/>
      <c r="F273" s="226"/>
      <c r="G273" s="227"/>
      <c r="H273" s="32" t="str">
        <f>IF(A273=0,H272,INDEX(調査対象選定!A:A,MATCH(A273,調査対象選定!B:B,0)))</f>
        <v>○</v>
      </c>
    </row>
    <row r="274" spans="1:8" s="221" customFormat="1" ht="60.6" customHeight="1">
      <c r="A274" s="304"/>
      <c r="B274" s="222" t="s">
        <v>384</v>
      </c>
      <c r="C274" s="223" t="s">
        <v>2</v>
      </c>
      <c r="D274" s="224" t="s">
        <v>45</v>
      </c>
      <c r="E274" s="225"/>
      <c r="F274" s="226"/>
      <c r="G274" s="227"/>
      <c r="H274" s="32" t="str">
        <f>IF(A274=0,H273,INDEX(調査対象選定!A:A,MATCH(A274,調査対象選定!B:B,0)))</f>
        <v>○</v>
      </c>
    </row>
    <row r="275" spans="1:8" s="221" customFormat="1" ht="35.549999999999997" customHeight="1">
      <c r="A275" s="305"/>
      <c r="B275" s="247" t="s">
        <v>385</v>
      </c>
      <c r="C275" s="248" t="s">
        <v>2</v>
      </c>
      <c r="D275" s="238" t="s">
        <v>45</v>
      </c>
      <c r="E275" s="239"/>
      <c r="F275" s="240"/>
      <c r="G275" s="241"/>
      <c r="H275" s="32" t="str">
        <f>IF(A275=0,H274,INDEX(調査対象選定!A:A,MATCH(A275,調査対象選定!B:B,0)))</f>
        <v>○</v>
      </c>
    </row>
    <row r="276" spans="1:8" s="221" customFormat="1" ht="39.6">
      <c r="A276" s="250" t="s">
        <v>398</v>
      </c>
      <c r="B276" s="251" t="s">
        <v>387</v>
      </c>
      <c r="C276" s="252" t="s">
        <v>36</v>
      </c>
      <c r="D276" s="253" t="s">
        <v>45</v>
      </c>
      <c r="E276" s="254"/>
      <c r="F276" s="255"/>
      <c r="G276" s="256"/>
      <c r="H276" s="32" t="str">
        <f>IF(A276=0,H275,INDEX(調査対象選定!A:A,MATCH(A276,調査対象選定!B:B,0)))</f>
        <v>○</v>
      </c>
    </row>
    <row r="277" spans="1:8" s="221" customFormat="1" ht="51.6" customHeight="1">
      <c r="A277" s="257" t="s">
        <v>399</v>
      </c>
      <c r="B277" s="251" t="s">
        <v>388</v>
      </c>
      <c r="C277" s="252" t="s">
        <v>36</v>
      </c>
      <c r="D277" s="253" t="s">
        <v>45</v>
      </c>
      <c r="E277" s="254"/>
      <c r="F277" s="255"/>
      <c r="G277" s="256"/>
      <c r="H277" s="32" t="str">
        <f>IF(A277=0,H276,INDEX(調査対象選定!A:A,MATCH(A277,調査対象選定!B:B,0)))</f>
        <v>○</v>
      </c>
    </row>
    <row r="278" spans="1:8" ht="20.100000000000001" customHeight="1">
      <c r="A278" s="46" t="s">
        <v>133</v>
      </c>
    </row>
  </sheetData>
  <autoFilter ref="A2:H251"/>
  <mergeCells count="60">
    <mergeCell ref="A252:A266"/>
    <mergeCell ref="A267:A270"/>
    <mergeCell ref="A272:A275"/>
    <mergeCell ref="E187:E190"/>
    <mergeCell ref="A191:A192"/>
    <mergeCell ref="A193:A197"/>
    <mergeCell ref="A198:A199"/>
    <mergeCell ref="A200:A201"/>
    <mergeCell ref="A219:A224"/>
    <mergeCell ref="A225:A227"/>
    <mergeCell ref="A228:A233"/>
    <mergeCell ref="A209:A210"/>
    <mergeCell ref="A211:A215"/>
    <mergeCell ref="A216:A218"/>
    <mergeCell ref="A234:A248"/>
    <mergeCell ref="A205:A207"/>
    <mergeCell ref="A146:A151"/>
    <mergeCell ref="A152:A156"/>
    <mergeCell ref="A157:A161"/>
    <mergeCell ref="A162:A169"/>
    <mergeCell ref="A170:A174"/>
    <mergeCell ref="A202:A204"/>
    <mergeCell ref="A186:A190"/>
    <mergeCell ref="A175:A180"/>
    <mergeCell ref="A181:A185"/>
    <mergeCell ref="A71:A72"/>
    <mergeCell ref="A142:A145"/>
    <mergeCell ref="A128:A133"/>
    <mergeCell ref="A134:A138"/>
    <mergeCell ref="A81:A87"/>
    <mergeCell ref="A73:A76"/>
    <mergeCell ref="A125:A127"/>
    <mergeCell ref="A88:A93"/>
    <mergeCell ref="A77:A80"/>
    <mergeCell ref="A94:A101"/>
    <mergeCell ref="A102:A112"/>
    <mergeCell ref="A113:A115"/>
    <mergeCell ref="A116:A124"/>
    <mergeCell ref="E20:E21"/>
    <mergeCell ref="A30:A31"/>
    <mergeCell ref="A26:A27"/>
    <mergeCell ref="A65:A68"/>
    <mergeCell ref="A69:A70"/>
    <mergeCell ref="A51:A53"/>
    <mergeCell ref="A54:A57"/>
    <mergeCell ref="A58:A61"/>
    <mergeCell ref="A62:A64"/>
    <mergeCell ref="A33:A35"/>
    <mergeCell ref="A36:A37"/>
    <mergeCell ref="A38:A45"/>
    <mergeCell ref="A46:A47"/>
    <mergeCell ref="A48:A50"/>
    <mergeCell ref="E82:E86"/>
    <mergeCell ref="A6:A8"/>
    <mergeCell ref="A9:A10"/>
    <mergeCell ref="A11:A14"/>
    <mergeCell ref="A22:A23"/>
    <mergeCell ref="A4:A5"/>
    <mergeCell ref="A16:A19"/>
    <mergeCell ref="A20:A21"/>
  </mergeCells>
  <phoneticPr fontId="22"/>
  <conditionalFormatting sqref="C3:D80 C278:D278 C87:D251 C82:D85">
    <cfRule type="expression" dxfId="64" priority="64">
      <formula>$C3=$J$1</formula>
    </cfRule>
  </conditionalFormatting>
  <conditionalFormatting sqref="D3:D80 D278 D82:D85 D87:D251">
    <cfRule type="expression" dxfId="63" priority="62">
      <formula>$C3=$K$1</formula>
    </cfRule>
  </conditionalFormatting>
  <conditionalFormatting sqref="C3:C80 C278 C87:C251 C82:C85">
    <cfRule type="expression" dxfId="62" priority="63">
      <formula>$C3=$K$1</formula>
    </cfRule>
  </conditionalFormatting>
  <conditionalFormatting sqref="A3:E26 B27:E27 A28:E80 A278:E278 B234:E251 A81 A87:E233 A82:D85">
    <cfRule type="expression" dxfId="61" priority="65">
      <formula>AND($H3&lt;&gt;$L$1,$C3=$I$1)</formula>
    </cfRule>
  </conditionalFormatting>
  <conditionalFormatting sqref="F3:G85 F278:G278 F87:G251">
    <cfRule type="expression" dxfId="60" priority="61">
      <formula>OR($F3=$M$1,$F3=$N$1)</formula>
    </cfRule>
  </conditionalFormatting>
  <conditionalFormatting sqref="F276:G277">
    <cfRule type="expression" dxfId="59" priority="56">
      <formula>OR($F276=$M$1,$F276=$N$1)</formula>
    </cfRule>
  </conditionalFormatting>
  <conditionalFormatting sqref="C276:D277">
    <cfRule type="expression" dxfId="58" priority="59">
      <formula>$C276=$J$1</formula>
    </cfRule>
  </conditionalFormatting>
  <conditionalFormatting sqref="C276:C277">
    <cfRule type="expression" dxfId="57" priority="58">
      <formula>$C276=$K$1</formula>
    </cfRule>
  </conditionalFormatting>
  <conditionalFormatting sqref="D276:D277">
    <cfRule type="expression" dxfId="56" priority="57">
      <formula>$C276=$K$1</formula>
    </cfRule>
  </conditionalFormatting>
  <conditionalFormatting sqref="B276:E277">
    <cfRule type="expression" dxfId="55" priority="60">
      <formula>AND($H276&lt;&gt;$L$1,$C276=$I$1)</formula>
    </cfRule>
  </conditionalFormatting>
  <conditionalFormatting sqref="C260:D260">
    <cfRule type="expression" dxfId="54" priority="55">
      <formula>AND($C261=$J$1,$C262=$J$1,$C263=$J$1)</formula>
    </cfRule>
  </conditionalFormatting>
  <conditionalFormatting sqref="F252:G266 F271:G271">
    <cfRule type="expression" dxfId="53" priority="50">
      <formula>OR($F252=$M$1,$F252=$N$1)</formula>
    </cfRule>
  </conditionalFormatting>
  <conditionalFormatting sqref="C252:D266 C271:D271">
    <cfRule type="expression" dxfId="52" priority="53">
      <formula>$C252=$J$1</formula>
    </cfRule>
  </conditionalFormatting>
  <conditionalFormatting sqref="C252:C266 C271">
    <cfRule type="expression" dxfId="51" priority="52">
      <formula>$C252=$K$1</formula>
    </cfRule>
  </conditionalFormatting>
  <conditionalFormatting sqref="D252:D266 D271">
    <cfRule type="expression" dxfId="50" priority="51">
      <formula>$C252=$K$1</formula>
    </cfRule>
  </conditionalFormatting>
  <conditionalFormatting sqref="B271:E271 B252:E266">
    <cfRule type="expression" dxfId="49" priority="54">
      <formula>AND($H252&lt;&gt;$L$1,$C252=$I$1)</formula>
    </cfRule>
  </conditionalFormatting>
  <conditionalFormatting sqref="F267:G270">
    <cfRule type="expression" dxfId="48" priority="45">
      <formula>OR($F267=$M$1,$F267=$N$1)</formula>
    </cfRule>
  </conditionalFormatting>
  <conditionalFormatting sqref="C267:D267">
    <cfRule type="expression" dxfId="47" priority="48">
      <formula>$C267=$J$1</formula>
    </cfRule>
  </conditionalFormatting>
  <conditionalFormatting sqref="C267">
    <cfRule type="expression" dxfId="46" priority="47">
      <formula>$C267=$K$1</formula>
    </cfRule>
  </conditionalFormatting>
  <conditionalFormatting sqref="D267">
    <cfRule type="expression" dxfId="45" priority="46">
      <formula>$C267=$K$1</formula>
    </cfRule>
  </conditionalFormatting>
  <conditionalFormatting sqref="B267:E267">
    <cfRule type="expression" dxfId="44" priority="49">
      <formula>AND($H267&lt;&gt;$L$1,$C267=$I$1)</formula>
    </cfRule>
  </conditionalFormatting>
  <conditionalFormatting sqref="F272:G272">
    <cfRule type="expression" dxfId="43" priority="40">
      <formula>OR($F272=$M$1,$F272=$N$1)</formula>
    </cfRule>
  </conditionalFormatting>
  <conditionalFormatting sqref="C272:D272">
    <cfRule type="expression" dxfId="42" priority="43">
      <formula>$C272=$J$1</formula>
    </cfRule>
  </conditionalFormatting>
  <conditionalFormatting sqref="C272">
    <cfRule type="expression" dxfId="41" priority="42">
      <formula>$C272=$K$1</formula>
    </cfRule>
  </conditionalFormatting>
  <conditionalFormatting sqref="D272">
    <cfRule type="expression" dxfId="40" priority="41">
      <formula>$C272=$K$1</formula>
    </cfRule>
  </conditionalFormatting>
  <conditionalFormatting sqref="B272:E272">
    <cfRule type="expression" dxfId="39" priority="44">
      <formula>AND($H272&lt;&gt;$L$1,$C272=$I$1)</formula>
    </cfRule>
  </conditionalFormatting>
  <conditionalFormatting sqref="F273:G275">
    <cfRule type="expression" dxfId="38" priority="38">
      <formula>OR($F273=$M$1,$F273=$N$1)</formula>
    </cfRule>
  </conditionalFormatting>
  <conditionalFormatting sqref="E273:E275">
    <cfRule type="expression" dxfId="37" priority="39">
      <formula>AND($H273&lt;&gt;$L$1,$C273=$I$1)</formula>
    </cfRule>
  </conditionalFormatting>
  <conditionalFormatting sqref="C269:D270">
    <cfRule type="expression" dxfId="36" priority="36">
      <formula>$C269=$J$1</formula>
    </cfRule>
  </conditionalFormatting>
  <conditionalFormatting sqref="C269:C270">
    <cfRule type="expression" dxfId="35" priority="35">
      <formula>$C269=$K$1</formula>
    </cfRule>
  </conditionalFormatting>
  <conditionalFormatting sqref="D269:D270">
    <cfRule type="expression" dxfId="34" priority="34">
      <formula>$C269=$K$1</formula>
    </cfRule>
  </conditionalFormatting>
  <conditionalFormatting sqref="B269:E270 B268 E268">
    <cfRule type="expression" dxfId="33" priority="37">
      <formula>AND($H268&lt;&gt;$L$1,$C268=$I$1)</formula>
    </cfRule>
  </conditionalFormatting>
  <conditionalFormatting sqref="C268:D268">
    <cfRule type="expression" dxfId="32" priority="33">
      <formula>OR($C269=$J$1,$C270=$J$1)</formula>
    </cfRule>
  </conditionalFormatting>
  <conditionalFormatting sqref="C268:D268">
    <cfRule type="expression" dxfId="31" priority="31">
      <formula>$C268=$J$1</formula>
    </cfRule>
  </conditionalFormatting>
  <conditionalFormatting sqref="C268">
    <cfRule type="expression" dxfId="30" priority="30">
      <formula>$C268=$K$1</formula>
    </cfRule>
  </conditionalFormatting>
  <conditionalFormatting sqref="D268">
    <cfRule type="expression" dxfId="29" priority="29">
      <formula>$C268=$K$1</formula>
    </cfRule>
  </conditionalFormatting>
  <conditionalFormatting sqref="C268:D268">
    <cfRule type="expression" dxfId="28" priority="32">
      <formula>AND($H268&lt;&gt;$L$1,$C268=$I$1)</formula>
    </cfRule>
  </conditionalFormatting>
  <conditionalFormatting sqref="C274:D275">
    <cfRule type="expression" dxfId="27" priority="27">
      <formula>$C274=$J$1</formula>
    </cfRule>
  </conditionalFormatting>
  <conditionalFormatting sqref="C274:C275">
    <cfRule type="expression" dxfId="26" priority="26">
      <formula>$C274=$K$1</formula>
    </cfRule>
  </conditionalFormatting>
  <conditionalFormatting sqref="D274:D275">
    <cfRule type="expression" dxfId="25" priority="25">
      <formula>$C274=$K$1</formula>
    </cfRule>
  </conditionalFormatting>
  <conditionalFormatting sqref="B274:D275 B273">
    <cfRule type="expression" dxfId="24" priority="28">
      <formula>AND($H273&lt;&gt;$L$1,$C273=$I$1)</formula>
    </cfRule>
  </conditionalFormatting>
  <conditionalFormatting sqref="C273:D273">
    <cfRule type="expression" dxfId="23" priority="24">
      <formula>OR($C274=$J$1,$C275=$J$1)</formula>
    </cfRule>
  </conditionalFormatting>
  <conditionalFormatting sqref="C273:D273">
    <cfRule type="expression" dxfId="22" priority="22">
      <formula>$C273=$J$1</formula>
    </cfRule>
  </conditionalFormatting>
  <conditionalFormatting sqref="C273">
    <cfRule type="expression" dxfId="21" priority="21">
      <formula>$C273=$K$1</formula>
    </cfRule>
  </conditionalFormatting>
  <conditionalFormatting sqref="D273">
    <cfRule type="expression" dxfId="20" priority="20">
      <formula>$C273=$K$1</formula>
    </cfRule>
  </conditionalFormatting>
  <conditionalFormatting sqref="C273:D273">
    <cfRule type="expression" dxfId="19" priority="23">
      <formula>AND($H273&lt;&gt;$L$1,$C273=$I$1)</formula>
    </cfRule>
  </conditionalFormatting>
  <conditionalFormatting sqref="A234:A251">
    <cfRule type="expression" dxfId="18" priority="19">
      <formula>AND($H234&lt;&gt;$L$1,$C234=$I$1)</formula>
    </cfRule>
  </conditionalFormatting>
  <conditionalFormatting sqref="A276:A277">
    <cfRule type="expression" dxfId="17" priority="18">
      <formula>AND($H276&lt;&gt;$L$1,$C276=$I$1)</formula>
    </cfRule>
  </conditionalFormatting>
  <conditionalFormatting sqref="A271 A252:A266">
    <cfRule type="expression" dxfId="16" priority="17">
      <formula>AND($H252&lt;&gt;$L$1,$C252=$I$1)</formula>
    </cfRule>
  </conditionalFormatting>
  <conditionalFormatting sqref="A267">
    <cfRule type="expression" dxfId="15" priority="16">
      <formula>AND($H267&lt;&gt;$L$1,$C267=$I$1)</formula>
    </cfRule>
  </conditionalFormatting>
  <conditionalFormatting sqref="A272">
    <cfRule type="expression" dxfId="14" priority="15">
      <formula>AND($H272&lt;&gt;$L$1,$C272=$I$1)</formula>
    </cfRule>
  </conditionalFormatting>
  <conditionalFormatting sqref="C81:D81">
    <cfRule type="expression" dxfId="13" priority="13">
      <formula>$C81=$J$1</formula>
    </cfRule>
  </conditionalFormatting>
  <conditionalFormatting sqref="C81">
    <cfRule type="expression" dxfId="12" priority="12">
      <formula>$C81=$K$1</formula>
    </cfRule>
  </conditionalFormatting>
  <conditionalFormatting sqref="C81:E81">
    <cfRule type="expression" dxfId="11" priority="14">
      <formula>AND($H81&lt;&gt;$L$1,$C81=$I$1)</formula>
    </cfRule>
  </conditionalFormatting>
  <conditionalFormatting sqref="D81">
    <cfRule type="expression" dxfId="10" priority="11">
      <formula>$C81=$K$1</formula>
    </cfRule>
  </conditionalFormatting>
  <conditionalFormatting sqref="C86:D86">
    <cfRule type="expression" dxfId="9" priority="9">
      <formula>$C86=$J$1</formula>
    </cfRule>
  </conditionalFormatting>
  <conditionalFormatting sqref="C86">
    <cfRule type="expression" dxfId="8" priority="8">
      <formula>$C86=$K$1</formula>
    </cfRule>
  </conditionalFormatting>
  <conditionalFormatting sqref="A86:D86">
    <cfRule type="expression" dxfId="7" priority="10">
      <formula>AND($H86&lt;&gt;$L$1,$C86=$I$1)</formula>
    </cfRule>
  </conditionalFormatting>
  <conditionalFormatting sqref="F86:G86">
    <cfRule type="expression" dxfId="6" priority="7">
      <formula>OR($F86=$M$1,$F86=$N$1)</formula>
    </cfRule>
  </conditionalFormatting>
  <conditionalFormatting sqref="C86:D86">
    <cfRule type="expression" dxfId="5" priority="5">
      <formula>$C86=$J$1</formula>
    </cfRule>
  </conditionalFormatting>
  <conditionalFormatting sqref="C86">
    <cfRule type="expression" dxfId="4" priority="4">
      <formula>$C86=$K$1</formula>
    </cfRule>
  </conditionalFormatting>
  <conditionalFormatting sqref="B86:D86">
    <cfRule type="expression" dxfId="3" priority="6">
      <formula>AND($H86&lt;&gt;$L$1,$C86=$I$1)</formula>
    </cfRule>
  </conditionalFormatting>
  <conditionalFormatting sqref="D86">
    <cfRule type="expression" dxfId="2" priority="3">
      <formula>$C86=$K$1</formula>
    </cfRule>
  </conditionalFormatting>
  <conditionalFormatting sqref="E82">
    <cfRule type="expression" dxfId="1" priority="2">
      <formula>AND($H82&lt;&gt;$L$1,$C82=$I$1)</formula>
    </cfRule>
  </conditionalFormatting>
  <conditionalFormatting sqref="B81">
    <cfRule type="expression" dxfId="0" priority="1">
      <formula>AND($H81&lt;&gt;$L$1,$C81=$I$1)</formula>
    </cfRule>
  </conditionalFormatting>
  <dataValidations count="5">
    <dataValidation type="list" allowBlank="1" showInputMessage="1" sqref="C2:C27">
      <formula1>$I$1:$J$1</formula1>
    </dataValidation>
    <dataValidation type="list" allowBlank="1" showInputMessage="1" sqref="F1">
      <formula1>$I$3</formula1>
    </dataValidation>
    <dataValidation type="list" allowBlank="1" showInputMessage="1" sqref="C28:C277">
      <formula1>$I$1:$K$1</formula1>
    </dataValidation>
    <dataValidation type="list" allowBlank="1" showInputMessage="1" sqref="F3:F277">
      <formula1>$L$1:$P$1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workbookViewId="0">
      <pane ySplit="1" topLeftCell="A53" activePane="bottomLeft" state="frozen"/>
      <selection pane="bottomLeft" activeCell="B77" sqref="B77"/>
    </sheetView>
  </sheetViews>
  <sheetFormatPr defaultRowHeight="13.2"/>
  <cols>
    <col min="1" max="1" width="9.88671875" bestFit="1" customWidth="1"/>
    <col min="2" max="2" width="37.109375" bestFit="1" customWidth="1"/>
  </cols>
  <sheetData>
    <row r="1" spans="1:6" s="19" customFormat="1">
      <c r="A1" s="19" t="s">
        <v>143</v>
      </c>
      <c r="B1" s="19" t="s">
        <v>130</v>
      </c>
      <c r="C1" s="19" t="s">
        <v>144</v>
      </c>
      <c r="D1" s="19" t="s">
        <v>145</v>
      </c>
      <c r="E1" s="19" t="str">
        <f>'304 介護医療院サービス'!L1</f>
        <v>○</v>
      </c>
      <c r="F1" s="191" t="s">
        <v>146</v>
      </c>
    </row>
    <row r="2" spans="1:6">
      <c r="A2" s="193" t="s">
        <v>153</v>
      </c>
      <c r="B2" t="s">
        <v>31</v>
      </c>
      <c r="C2">
        <f>MATCH(B2,'304 介護医療院サービス'!A:A,0)</f>
        <v>3</v>
      </c>
      <c r="D2" s="192">
        <f>C3-1</f>
        <v>3</v>
      </c>
      <c r="F2" s="191" t="s">
        <v>147</v>
      </c>
    </row>
    <row r="3" spans="1:6">
      <c r="A3" s="193" t="s">
        <v>153</v>
      </c>
      <c r="B3" t="s">
        <v>32</v>
      </c>
      <c r="C3">
        <f>MATCH(B3,'304 介護医療院サービス'!A:A,0)</f>
        <v>4</v>
      </c>
      <c r="D3" s="192">
        <f t="shared" ref="D3:D66" si="0">C4-1</f>
        <v>5</v>
      </c>
      <c r="F3" s="191" t="s">
        <v>148</v>
      </c>
    </row>
    <row r="4" spans="1:6">
      <c r="A4" s="193" t="s">
        <v>153</v>
      </c>
      <c r="B4" t="s">
        <v>3</v>
      </c>
      <c r="C4">
        <f>MATCH(B4,'304 介護医療院サービス'!A:A,0)</f>
        <v>6</v>
      </c>
      <c r="D4" s="192">
        <f t="shared" si="0"/>
        <v>8</v>
      </c>
      <c r="F4" s="191" t="s">
        <v>149</v>
      </c>
    </row>
    <row r="5" spans="1:6">
      <c r="A5" s="193" t="s">
        <v>153</v>
      </c>
      <c r="B5" t="s">
        <v>6</v>
      </c>
      <c r="C5">
        <f>MATCH(B5,'304 介護医療院サービス'!A:A,0)</f>
        <v>9</v>
      </c>
      <c r="D5" s="192">
        <f t="shared" si="0"/>
        <v>10</v>
      </c>
      <c r="F5" s="191" t="s">
        <v>150</v>
      </c>
    </row>
    <row r="6" spans="1:6">
      <c r="A6" s="193" t="s">
        <v>153</v>
      </c>
      <c r="B6" t="s">
        <v>46</v>
      </c>
      <c r="C6">
        <f>MATCH(B6,'304 介護医療院サービス'!A:A,0)</f>
        <v>11</v>
      </c>
      <c r="D6" s="192">
        <f t="shared" si="0"/>
        <v>14</v>
      </c>
      <c r="F6" s="191" t="s">
        <v>151</v>
      </c>
    </row>
    <row r="7" spans="1:6">
      <c r="A7" s="193" t="s">
        <v>153</v>
      </c>
      <c r="B7" t="s">
        <v>49</v>
      </c>
      <c r="C7">
        <f>MATCH(B7,'304 介護医療院サービス'!A:A,0)</f>
        <v>15</v>
      </c>
      <c r="D7" s="192">
        <f t="shared" si="0"/>
        <v>15</v>
      </c>
      <c r="F7" s="191" t="s">
        <v>152</v>
      </c>
    </row>
    <row r="8" spans="1:6">
      <c r="A8" s="193" t="s">
        <v>153</v>
      </c>
      <c r="B8" t="s">
        <v>35</v>
      </c>
      <c r="C8">
        <f>MATCH(B8,'304 介護医療院サービス'!A:A,0)</f>
        <v>16</v>
      </c>
      <c r="D8" s="192">
        <f t="shared" si="0"/>
        <v>19</v>
      </c>
    </row>
    <row r="9" spans="1:6">
      <c r="A9" s="193" t="s">
        <v>153</v>
      </c>
      <c r="B9" t="s">
        <v>40</v>
      </c>
      <c r="C9">
        <f>MATCH(B9,'304 介護医療院サービス'!A:A,0)</f>
        <v>20</v>
      </c>
      <c r="D9" s="192">
        <f t="shared" si="0"/>
        <v>21</v>
      </c>
    </row>
    <row r="10" spans="1:6">
      <c r="A10" s="193" t="s">
        <v>153</v>
      </c>
      <c r="B10" t="s">
        <v>132</v>
      </c>
      <c r="C10">
        <f>MATCH(B10,'304 介護医療院サービス'!A:A,0)</f>
        <v>22</v>
      </c>
      <c r="D10" s="192">
        <f t="shared" si="0"/>
        <v>23</v>
      </c>
    </row>
    <row r="11" spans="1:6">
      <c r="A11" s="193" t="s">
        <v>153</v>
      </c>
      <c r="B11" t="s">
        <v>134</v>
      </c>
      <c r="C11">
        <f>MATCH(B11,'304 介護医療院サービス'!A:A,0)</f>
        <v>24</v>
      </c>
      <c r="D11" s="192">
        <f t="shared" si="0"/>
        <v>24</v>
      </c>
    </row>
    <row r="12" spans="1:6">
      <c r="A12" s="193" t="s">
        <v>153</v>
      </c>
      <c r="B12" t="s">
        <v>135</v>
      </c>
      <c r="C12">
        <f>MATCH(B12,'304 介護医療院サービス'!A:A,0)</f>
        <v>25</v>
      </c>
      <c r="D12" s="192">
        <f>C13-1</f>
        <v>25</v>
      </c>
    </row>
    <row r="13" spans="1:6">
      <c r="A13" s="193" t="s">
        <v>153</v>
      </c>
      <c r="B13" t="s">
        <v>367</v>
      </c>
      <c r="C13">
        <f>MATCH(B13,'304 介護医療院サービス'!A:A,0)</f>
        <v>26</v>
      </c>
      <c r="D13" s="192">
        <f>C14-1</f>
        <v>27</v>
      </c>
    </row>
    <row r="14" spans="1:6">
      <c r="A14" s="193" t="s">
        <v>153</v>
      </c>
      <c r="B14" t="s">
        <v>136</v>
      </c>
      <c r="C14">
        <f>MATCH(B14,'304 介護医療院サービス'!A:A,0)</f>
        <v>28</v>
      </c>
      <c r="D14" s="192">
        <f t="shared" si="0"/>
        <v>28</v>
      </c>
    </row>
    <row r="15" spans="1:6">
      <c r="A15" s="193" t="s">
        <v>153</v>
      </c>
      <c r="B15" t="s">
        <v>137</v>
      </c>
      <c r="C15">
        <f>MATCH(B15,'304 介護医療院サービス'!A:A,0)</f>
        <v>29</v>
      </c>
      <c r="D15" s="192">
        <f t="shared" si="0"/>
        <v>29</v>
      </c>
    </row>
    <row r="16" spans="1:6">
      <c r="A16" s="193" t="s">
        <v>153</v>
      </c>
      <c r="B16" t="s">
        <v>138</v>
      </c>
      <c r="C16">
        <f>MATCH(B16,'304 介護医療院サービス'!A:A,0)</f>
        <v>30</v>
      </c>
      <c r="D16" s="192">
        <f t="shared" si="0"/>
        <v>31</v>
      </c>
    </row>
    <row r="17" spans="1:4">
      <c r="A17" s="193" t="s">
        <v>153</v>
      </c>
      <c r="B17" t="s">
        <v>139</v>
      </c>
      <c r="C17">
        <f>MATCH(B17,'304 介護医療院サービス'!A:A,0)</f>
        <v>32</v>
      </c>
      <c r="D17" s="192">
        <f t="shared" ref="D17" si="1">C18-1</f>
        <v>32</v>
      </c>
    </row>
    <row r="18" spans="1:4">
      <c r="A18" s="193" t="s">
        <v>153</v>
      </c>
      <c r="B18" t="s">
        <v>59</v>
      </c>
      <c r="C18">
        <f>MATCH(B18,'304 介護医療院サービス'!A:A,0)</f>
        <v>33</v>
      </c>
      <c r="D18" s="192">
        <f t="shared" si="0"/>
        <v>35</v>
      </c>
    </row>
    <row r="19" spans="1:4">
      <c r="A19" s="193" t="s">
        <v>153</v>
      </c>
      <c r="B19" t="s">
        <v>15</v>
      </c>
      <c r="C19">
        <f>MATCH(B19,'304 介護医療院サービス'!A:A,0)</f>
        <v>36</v>
      </c>
      <c r="D19" s="192">
        <f t="shared" si="0"/>
        <v>37</v>
      </c>
    </row>
    <row r="20" spans="1:4">
      <c r="A20" s="193" t="s">
        <v>153</v>
      </c>
      <c r="B20" t="s">
        <v>1</v>
      </c>
      <c r="C20">
        <f>MATCH(B20,'304 介護医療院サービス'!A:A,0)</f>
        <v>38</v>
      </c>
      <c r="D20" s="192">
        <f t="shared" si="0"/>
        <v>45</v>
      </c>
    </row>
    <row r="21" spans="1:4">
      <c r="A21" s="193" t="s">
        <v>153</v>
      </c>
      <c r="B21" t="s">
        <v>18</v>
      </c>
      <c r="C21">
        <f>MATCH(B21,'304 介護医療院サービス'!A:A,0)</f>
        <v>46</v>
      </c>
      <c r="D21" s="192">
        <f t="shared" si="0"/>
        <v>47</v>
      </c>
    </row>
    <row r="22" spans="1:4">
      <c r="A22" s="193" t="s">
        <v>153</v>
      </c>
      <c r="B22" t="s">
        <v>14</v>
      </c>
      <c r="C22">
        <f>MATCH(B22,'304 介護医療院サービス'!A:A,0)</f>
        <v>48</v>
      </c>
      <c r="D22" s="192">
        <f t="shared" si="0"/>
        <v>50</v>
      </c>
    </row>
    <row r="23" spans="1:4">
      <c r="A23" s="193" t="s">
        <v>153</v>
      </c>
      <c r="B23" t="s">
        <v>41</v>
      </c>
      <c r="C23">
        <f>MATCH(B23,'304 介護医療院サービス'!A:A,0)</f>
        <v>51</v>
      </c>
      <c r="D23" s="192">
        <f t="shared" si="0"/>
        <v>53</v>
      </c>
    </row>
    <row r="24" spans="1:4">
      <c r="A24" s="193" t="s">
        <v>153</v>
      </c>
      <c r="B24" t="s">
        <v>61</v>
      </c>
      <c r="C24">
        <f>MATCH(B24,'304 介護医療院サービス'!A:A,0)</f>
        <v>54</v>
      </c>
      <c r="D24" s="192">
        <f t="shared" si="0"/>
        <v>57</v>
      </c>
    </row>
    <row r="25" spans="1:4">
      <c r="A25" s="193" t="s">
        <v>153</v>
      </c>
      <c r="B25" t="s">
        <v>20</v>
      </c>
      <c r="C25">
        <f>MATCH(B25,'304 介護医療院サービス'!A:A,0)</f>
        <v>58</v>
      </c>
      <c r="D25" s="192">
        <f t="shared" si="0"/>
        <v>61</v>
      </c>
    </row>
    <row r="26" spans="1:4">
      <c r="A26" s="193" t="s">
        <v>153</v>
      </c>
      <c r="B26" t="s">
        <v>7</v>
      </c>
      <c r="C26">
        <f>MATCH(B26,'304 介護医療院サービス'!A:A,0)</f>
        <v>62</v>
      </c>
      <c r="D26" s="192">
        <f t="shared" si="0"/>
        <v>64</v>
      </c>
    </row>
    <row r="27" spans="1:4">
      <c r="A27" s="193" t="s">
        <v>153</v>
      </c>
      <c r="B27" t="s">
        <v>4</v>
      </c>
      <c r="C27">
        <f>MATCH(B27,'304 介護医療院サービス'!A:A,0)</f>
        <v>65</v>
      </c>
      <c r="D27" s="192">
        <f t="shared" si="0"/>
        <v>68</v>
      </c>
    </row>
    <row r="28" spans="1:4">
      <c r="A28" s="193" t="s">
        <v>153</v>
      </c>
      <c r="B28" t="s">
        <v>62</v>
      </c>
      <c r="C28">
        <f>MATCH(B28,'304 介護医療院サービス'!A:A,0)</f>
        <v>69</v>
      </c>
      <c r="D28" s="192">
        <f t="shared" si="0"/>
        <v>70</v>
      </c>
    </row>
    <row r="29" spans="1:4">
      <c r="A29" s="193" t="s">
        <v>153</v>
      </c>
      <c r="B29" t="s">
        <v>65</v>
      </c>
      <c r="C29">
        <f>MATCH(B29,'304 介護医療院サービス'!A:A,0)</f>
        <v>71</v>
      </c>
      <c r="D29" s="192">
        <f t="shared" si="0"/>
        <v>72</v>
      </c>
    </row>
    <row r="30" spans="1:4">
      <c r="A30" s="193" t="s">
        <v>153</v>
      </c>
      <c r="B30" t="s">
        <v>67</v>
      </c>
      <c r="C30">
        <f>MATCH(B30,'304 介護医療院サービス'!A:A,0)</f>
        <v>73</v>
      </c>
      <c r="D30" s="192">
        <f t="shared" si="0"/>
        <v>76</v>
      </c>
    </row>
    <row r="31" spans="1:4">
      <c r="A31" s="193" t="s">
        <v>153</v>
      </c>
      <c r="B31" t="s">
        <v>69</v>
      </c>
      <c r="C31">
        <f>MATCH(B31,'304 介護医療院サービス'!A:A,0)</f>
        <v>77</v>
      </c>
      <c r="D31" s="192">
        <f t="shared" si="0"/>
        <v>80</v>
      </c>
    </row>
    <row r="32" spans="1:4">
      <c r="A32" s="193" t="s">
        <v>153</v>
      </c>
      <c r="B32" t="s">
        <v>44</v>
      </c>
      <c r="C32">
        <f>MATCH(B32,'304 介護医療院サービス'!A:A,0)</f>
        <v>81</v>
      </c>
      <c r="D32" s="192">
        <f t="shared" si="0"/>
        <v>87</v>
      </c>
    </row>
    <row r="33" spans="1:4">
      <c r="A33" s="193" t="s">
        <v>153</v>
      </c>
      <c r="B33" t="s">
        <v>22</v>
      </c>
      <c r="C33">
        <f>MATCH(B33,'304 介護医療院サービス'!A:A,0)</f>
        <v>88</v>
      </c>
      <c r="D33" s="192">
        <f t="shared" si="0"/>
        <v>93</v>
      </c>
    </row>
    <row r="34" spans="1:4">
      <c r="A34" s="193" t="s">
        <v>153</v>
      </c>
      <c r="B34" t="s">
        <v>74</v>
      </c>
      <c r="C34">
        <f>MATCH(B34,'304 介護医療院サービス'!A:A,0)</f>
        <v>94</v>
      </c>
      <c r="D34" s="192">
        <f t="shared" si="0"/>
        <v>101</v>
      </c>
    </row>
    <row r="35" spans="1:4">
      <c r="A35" s="193" t="s">
        <v>153</v>
      </c>
      <c r="B35" t="s">
        <v>76</v>
      </c>
      <c r="C35">
        <f>MATCH(B35,'304 介護医療院サービス'!A:A,0)</f>
        <v>102</v>
      </c>
      <c r="D35" s="192">
        <f t="shared" si="0"/>
        <v>112</v>
      </c>
    </row>
    <row r="36" spans="1:4">
      <c r="A36" s="193" t="s">
        <v>153</v>
      </c>
      <c r="B36" t="s">
        <v>78</v>
      </c>
      <c r="C36">
        <f>MATCH(B36,'304 介護医療院サービス'!A:A,0)</f>
        <v>113</v>
      </c>
      <c r="D36" s="192">
        <f t="shared" si="0"/>
        <v>115</v>
      </c>
    </row>
    <row r="37" spans="1:4">
      <c r="A37" s="193" t="s">
        <v>153</v>
      </c>
      <c r="B37" t="s">
        <v>79</v>
      </c>
      <c r="C37">
        <f>MATCH(B37,'304 介護医療院サービス'!A:A,0)</f>
        <v>116</v>
      </c>
      <c r="D37" s="192">
        <f t="shared" si="0"/>
        <v>124</v>
      </c>
    </row>
    <row r="38" spans="1:4">
      <c r="A38" s="193" t="s">
        <v>153</v>
      </c>
      <c r="B38" t="s">
        <v>81</v>
      </c>
      <c r="C38">
        <f>MATCH(B38,'304 介護医療院サービス'!A:A,0)</f>
        <v>125</v>
      </c>
      <c r="D38" s="192">
        <f t="shared" si="0"/>
        <v>127</v>
      </c>
    </row>
    <row r="39" spans="1:4">
      <c r="A39" s="193" t="s">
        <v>153</v>
      </c>
      <c r="B39" t="s">
        <v>82</v>
      </c>
      <c r="C39">
        <f>MATCH(B39,'304 介護医療院サービス'!A:A,0)</f>
        <v>128</v>
      </c>
      <c r="D39" s="192">
        <f t="shared" si="0"/>
        <v>133</v>
      </c>
    </row>
    <row r="40" spans="1:4">
      <c r="A40" s="193" t="s">
        <v>153</v>
      </c>
      <c r="B40" t="s">
        <v>84</v>
      </c>
      <c r="C40">
        <f>MATCH(B40,'304 介護医療院サービス'!A:A,0)</f>
        <v>134</v>
      </c>
      <c r="D40" s="192">
        <f t="shared" si="0"/>
        <v>138</v>
      </c>
    </row>
    <row r="41" spans="1:4">
      <c r="A41" s="193" t="s">
        <v>153</v>
      </c>
      <c r="B41" t="s">
        <v>25</v>
      </c>
      <c r="C41">
        <f>MATCH(B41,'304 介護医療院サービス'!A:A,0)</f>
        <v>139</v>
      </c>
      <c r="D41" s="192">
        <f t="shared" si="0"/>
        <v>139</v>
      </c>
    </row>
    <row r="42" spans="1:4">
      <c r="A42" s="193" t="s">
        <v>153</v>
      </c>
      <c r="B42" t="s">
        <v>12</v>
      </c>
      <c r="C42">
        <f>MATCH(B42,'304 介護医療院サービス'!A:A,0)</f>
        <v>140</v>
      </c>
      <c r="D42" s="192">
        <f t="shared" si="0"/>
        <v>140</v>
      </c>
    </row>
    <row r="43" spans="1:4">
      <c r="A43" s="193" t="s">
        <v>153</v>
      </c>
      <c r="B43" t="s">
        <v>27</v>
      </c>
      <c r="C43">
        <f>MATCH(B43,'304 介護医療院サービス'!A:A,0)</f>
        <v>141</v>
      </c>
      <c r="D43" s="192">
        <f t="shared" si="0"/>
        <v>141</v>
      </c>
    </row>
    <row r="44" spans="1:4">
      <c r="A44" s="193" t="s">
        <v>153</v>
      </c>
      <c r="B44" t="s">
        <v>86</v>
      </c>
      <c r="C44">
        <f>MATCH(B44,'304 介護医療院サービス'!A:A,0)</f>
        <v>142</v>
      </c>
      <c r="D44" s="192">
        <f t="shared" si="0"/>
        <v>145</v>
      </c>
    </row>
    <row r="45" spans="1:4">
      <c r="A45" s="193" t="s">
        <v>153</v>
      </c>
      <c r="B45" t="s">
        <v>87</v>
      </c>
      <c r="C45">
        <f>MATCH(B45,'304 介護医療院サービス'!A:A,0)</f>
        <v>146</v>
      </c>
      <c r="D45" s="192">
        <f t="shared" si="0"/>
        <v>151</v>
      </c>
    </row>
    <row r="46" spans="1:4">
      <c r="A46" s="193" t="s">
        <v>153</v>
      </c>
      <c r="B46" t="s">
        <v>88</v>
      </c>
      <c r="C46">
        <f>MATCH(B46,'304 介護医療院サービス'!A:A,0)</f>
        <v>152</v>
      </c>
      <c r="D46" s="192">
        <f t="shared" si="0"/>
        <v>156</v>
      </c>
    </row>
    <row r="47" spans="1:4">
      <c r="A47" s="193" t="s">
        <v>153</v>
      </c>
      <c r="B47" t="s">
        <v>91</v>
      </c>
      <c r="C47">
        <f>MATCH(B47,'304 介護医療院サービス'!A:A,0)</f>
        <v>157</v>
      </c>
      <c r="D47" s="192">
        <f t="shared" si="0"/>
        <v>161</v>
      </c>
    </row>
    <row r="48" spans="1:4">
      <c r="A48" s="193" t="s">
        <v>153</v>
      </c>
      <c r="B48" t="s">
        <v>92</v>
      </c>
      <c r="C48">
        <f>MATCH(B48,'304 介護医療院サービス'!A:A,0)</f>
        <v>162</v>
      </c>
      <c r="D48" s="192">
        <f t="shared" si="0"/>
        <v>169</v>
      </c>
    </row>
    <row r="49" spans="1:4">
      <c r="A49" s="193" t="s">
        <v>153</v>
      </c>
      <c r="B49" t="s">
        <v>93</v>
      </c>
      <c r="C49">
        <f>MATCH(B49,'304 介護医療院サービス'!A:A,0)</f>
        <v>170</v>
      </c>
      <c r="D49" s="192">
        <f t="shared" si="0"/>
        <v>174</v>
      </c>
    </row>
    <row r="50" spans="1:4">
      <c r="A50" s="193" t="s">
        <v>153</v>
      </c>
      <c r="B50" t="s">
        <v>94</v>
      </c>
      <c r="C50">
        <f>MATCH(B50,'304 介護医療院サービス'!A:A,0)</f>
        <v>175</v>
      </c>
      <c r="D50" s="192">
        <f t="shared" si="0"/>
        <v>180</v>
      </c>
    </row>
    <row r="51" spans="1:4">
      <c r="A51" s="193" t="s">
        <v>153</v>
      </c>
      <c r="B51" t="s">
        <v>95</v>
      </c>
      <c r="C51">
        <f>MATCH(B51,'304 介護医療院サービス'!A:A,0)</f>
        <v>181</v>
      </c>
      <c r="D51" s="192">
        <f t="shared" si="0"/>
        <v>185</v>
      </c>
    </row>
    <row r="52" spans="1:4">
      <c r="A52" s="193" t="s">
        <v>153</v>
      </c>
      <c r="B52" t="s">
        <v>96</v>
      </c>
      <c r="C52">
        <f>MATCH(B52,'304 介護医療院サービス'!A:A,0)</f>
        <v>186</v>
      </c>
      <c r="D52" s="192">
        <f t="shared" si="0"/>
        <v>190</v>
      </c>
    </row>
    <row r="53" spans="1:4">
      <c r="A53" s="193" t="s">
        <v>153</v>
      </c>
      <c r="B53" t="s">
        <v>97</v>
      </c>
      <c r="C53">
        <f>MATCH(B53,'304 介護医療院サービス'!A:A,0)</f>
        <v>191</v>
      </c>
      <c r="D53" s="192">
        <f t="shared" si="0"/>
        <v>192</v>
      </c>
    </row>
    <row r="54" spans="1:4">
      <c r="A54" s="193" t="s">
        <v>153</v>
      </c>
      <c r="B54" t="s">
        <v>140</v>
      </c>
      <c r="C54">
        <f>MATCH(B54,'304 介護医療院サービス'!A:A,0)</f>
        <v>193</v>
      </c>
      <c r="D54" s="192">
        <f t="shared" si="0"/>
        <v>197</v>
      </c>
    </row>
    <row r="55" spans="1:4">
      <c r="A55" s="193" t="s">
        <v>153</v>
      </c>
      <c r="B55" t="s">
        <v>141</v>
      </c>
      <c r="C55">
        <f>MATCH(B55,'304 介護医療院サービス'!A:A,0)</f>
        <v>198</v>
      </c>
      <c r="D55" s="192">
        <f t="shared" si="0"/>
        <v>199</v>
      </c>
    </row>
    <row r="56" spans="1:4">
      <c r="A56" s="193" t="s">
        <v>153</v>
      </c>
      <c r="B56" t="s">
        <v>142</v>
      </c>
      <c r="C56">
        <f>MATCH(B56,'304 介護医療院サービス'!A:A,0)</f>
        <v>200</v>
      </c>
      <c r="D56" s="192">
        <f t="shared" si="0"/>
        <v>201</v>
      </c>
    </row>
    <row r="57" spans="1:4">
      <c r="A57" s="193" t="s">
        <v>153</v>
      </c>
      <c r="B57" t="s">
        <v>101</v>
      </c>
      <c r="C57">
        <f>MATCH(B57,'304 介護医療院サービス'!A:A,0)</f>
        <v>202</v>
      </c>
      <c r="D57" s="192">
        <f t="shared" si="0"/>
        <v>204</v>
      </c>
    </row>
    <row r="58" spans="1:4">
      <c r="A58" s="193" t="s">
        <v>153</v>
      </c>
      <c r="B58" t="s">
        <v>102</v>
      </c>
      <c r="C58">
        <f>MATCH(B58,'304 介護医療院サービス'!A:A,0)</f>
        <v>205</v>
      </c>
      <c r="D58" s="192">
        <f t="shared" si="0"/>
        <v>207</v>
      </c>
    </row>
    <row r="59" spans="1:4">
      <c r="A59" s="193" t="s">
        <v>153</v>
      </c>
      <c r="B59" t="s">
        <v>103</v>
      </c>
      <c r="C59">
        <f>MATCH(B59,'304 介護医療院サービス'!A:A,0)</f>
        <v>208</v>
      </c>
      <c r="D59" s="192">
        <f t="shared" si="0"/>
        <v>208</v>
      </c>
    </row>
    <row r="60" spans="1:4">
      <c r="A60" s="193" t="s">
        <v>153</v>
      </c>
      <c r="B60" t="s">
        <v>104</v>
      </c>
      <c r="C60">
        <f>MATCH(B60,'304 介護医療院サービス'!A:A,0)</f>
        <v>209</v>
      </c>
      <c r="D60" s="192">
        <f t="shared" si="0"/>
        <v>210</v>
      </c>
    </row>
    <row r="61" spans="1:4">
      <c r="A61" s="193" t="s">
        <v>153</v>
      </c>
      <c r="B61" t="s">
        <v>105</v>
      </c>
      <c r="C61">
        <f>MATCH(B61,'304 介護医療院サービス'!A:A,0)</f>
        <v>211</v>
      </c>
      <c r="D61" s="192">
        <f t="shared" si="0"/>
        <v>215</v>
      </c>
    </row>
    <row r="62" spans="1:4">
      <c r="A62" s="193" t="s">
        <v>153</v>
      </c>
      <c r="B62" t="s">
        <v>107</v>
      </c>
      <c r="C62">
        <f>MATCH(B62,'304 介護医療院サービス'!A:A,0)</f>
        <v>216</v>
      </c>
      <c r="D62" s="192">
        <f t="shared" si="0"/>
        <v>218</v>
      </c>
    </row>
    <row r="63" spans="1:4">
      <c r="A63" s="193" t="s">
        <v>153</v>
      </c>
      <c r="B63" t="s">
        <v>28</v>
      </c>
      <c r="C63">
        <f>MATCH(B63,'304 介護医療院サービス'!A:A,0)</f>
        <v>219</v>
      </c>
      <c r="D63" s="192">
        <f t="shared" si="0"/>
        <v>224</v>
      </c>
    </row>
    <row r="64" spans="1:4">
      <c r="A64" s="193" t="s">
        <v>153</v>
      </c>
      <c r="B64" t="s">
        <v>29</v>
      </c>
      <c r="C64">
        <f>MATCH(B64,'304 介護医療院サービス'!A:A,0)</f>
        <v>225</v>
      </c>
      <c r="D64" s="192">
        <f t="shared" si="0"/>
        <v>227</v>
      </c>
    </row>
    <row r="65" spans="1:4">
      <c r="A65" s="193" t="s">
        <v>153</v>
      </c>
      <c r="B65" t="s">
        <v>30</v>
      </c>
      <c r="C65">
        <f>MATCH(B65,'304 介護医療院サービス'!A:A,0)</f>
        <v>228</v>
      </c>
      <c r="D65" s="192">
        <f t="shared" si="0"/>
        <v>233</v>
      </c>
    </row>
    <row r="66" spans="1:4">
      <c r="A66" s="193" t="s">
        <v>153</v>
      </c>
      <c r="B66" t="s">
        <v>400</v>
      </c>
      <c r="C66">
        <f>MATCH(B66,'304 介護医療院サービス'!A:A,0)</f>
        <v>234</v>
      </c>
      <c r="D66" s="192">
        <f t="shared" si="0"/>
        <v>248</v>
      </c>
    </row>
    <row r="67" spans="1:4">
      <c r="A67" s="193" t="s">
        <v>153</v>
      </c>
      <c r="B67" t="s">
        <v>391</v>
      </c>
      <c r="C67">
        <f>MATCH(B67,'304 介護医療院サービス'!A:A,0)</f>
        <v>249</v>
      </c>
      <c r="D67" s="192">
        <f t="shared" ref="D67:D75" si="2">C68-1</f>
        <v>249</v>
      </c>
    </row>
    <row r="68" spans="1:4">
      <c r="A68" s="193" t="s">
        <v>153</v>
      </c>
      <c r="B68" t="s">
        <v>392</v>
      </c>
      <c r="C68">
        <f>MATCH(B68,'304 介護医療院サービス'!A:A,0)</f>
        <v>250</v>
      </c>
      <c r="D68" s="192">
        <f t="shared" si="2"/>
        <v>250</v>
      </c>
    </row>
    <row r="69" spans="1:4">
      <c r="A69" s="193" t="s">
        <v>153</v>
      </c>
      <c r="B69" t="s">
        <v>401</v>
      </c>
      <c r="C69">
        <f>MATCH(B69,'304 介護医療院サービス'!A:A,0)</f>
        <v>251</v>
      </c>
      <c r="D69" s="192">
        <f t="shared" si="2"/>
        <v>251</v>
      </c>
    </row>
    <row r="70" spans="1:4">
      <c r="A70" s="193" t="s">
        <v>153</v>
      </c>
      <c r="B70" t="s">
        <v>402</v>
      </c>
      <c r="C70">
        <f>MATCH(B70,'304 介護医療院サービス'!A:A,0)</f>
        <v>252</v>
      </c>
      <c r="D70" s="192">
        <f t="shared" si="2"/>
        <v>266</v>
      </c>
    </row>
    <row r="71" spans="1:4">
      <c r="A71" s="193" t="s">
        <v>153</v>
      </c>
      <c r="B71" t="s">
        <v>403</v>
      </c>
      <c r="C71">
        <f>MATCH(B71,'304 介護医療院サービス'!A:A,0)</f>
        <v>267</v>
      </c>
      <c r="D71" s="192">
        <f t="shared" si="2"/>
        <v>270</v>
      </c>
    </row>
    <row r="72" spans="1:4">
      <c r="A72" s="193" t="s">
        <v>153</v>
      </c>
      <c r="B72" t="s">
        <v>404</v>
      </c>
      <c r="C72">
        <f>MATCH(B72,'304 介護医療院サービス'!A:A,0)</f>
        <v>271</v>
      </c>
      <c r="D72" s="192">
        <f t="shared" si="2"/>
        <v>271</v>
      </c>
    </row>
    <row r="73" spans="1:4">
      <c r="A73" s="193" t="s">
        <v>153</v>
      </c>
      <c r="B73" t="s">
        <v>405</v>
      </c>
      <c r="C73">
        <f>MATCH(B73,'304 介護医療院サービス'!A:A,0)</f>
        <v>272</v>
      </c>
      <c r="D73" s="192">
        <f t="shared" si="2"/>
        <v>275</v>
      </c>
    </row>
    <row r="74" spans="1:4">
      <c r="A74" s="193" t="s">
        <v>153</v>
      </c>
      <c r="B74" t="s">
        <v>406</v>
      </c>
      <c r="C74">
        <f>MATCH(B74,'304 介護医療院サービス'!A:A,0)</f>
        <v>276</v>
      </c>
      <c r="D74" s="192">
        <f t="shared" si="2"/>
        <v>276</v>
      </c>
    </row>
    <row r="75" spans="1:4">
      <c r="A75" s="193" t="s">
        <v>153</v>
      </c>
      <c r="B75" t="s">
        <v>407</v>
      </c>
      <c r="C75">
        <f>MATCH(B75,'304 介護医療院サービス'!A:A,0)</f>
        <v>277</v>
      </c>
      <c r="D75" s="192">
        <f t="shared" si="2"/>
        <v>277</v>
      </c>
    </row>
    <row r="76" spans="1:4">
      <c r="B76" t="s">
        <v>409</v>
      </c>
      <c r="C76">
        <f>MATCH(B76,'304 介護医療院サービス'!A:A,0)</f>
        <v>278</v>
      </c>
    </row>
  </sheetData>
  <sortState ref="A1:B310">
    <sortCondition ref="A1:A310"/>
  </sortState>
  <phoneticPr fontId="22"/>
  <dataValidations count="1">
    <dataValidation type="list" allowBlank="1" showInputMessage="1" showErrorMessage="1" sqref="A2:A6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304 介護医療院サービス</vt:lpstr>
      <vt:lpstr>調査対象選定</vt:lpstr>
      <vt:lpstr>'304 介護医療院サービス'!Print_Area</vt:lpstr>
      <vt:lpstr>'304 介護医療院サービス'!Print_Titles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revision>0</cp:revision>
  <cp:lastPrinted>2024-12-27T00:59:00Z</cp:lastPrinted>
  <dcterms:created xsi:type="dcterms:W3CDTF">2023-02-01T02:23:04Z</dcterms:created>
  <dcterms:modified xsi:type="dcterms:W3CDTF">2026-07-02T01:17:35Z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