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8" yWindow="-108" windowWidth="19416" windowHeight="10296" tabRatio="871"/>
  </bookViews>
  <sheets>
    <sheet name="402介護予防訪問看護費" sheetId="8" r:id="rId1"/>
    <sheet name="調査対象選定" sheetId="9" state="hidden" r:id="rId2"/>
  </sheets>
  <definedNames>
    <definedName name="_xlnm._FilterDatabase" localSheetId="0" hidden="1">'402介護予防訪問看護費'!$A$2:$H$84</definedName>
    <definedName name="_xlnm.Print_Area" localSheetId="0">'402介護予防訪問看護費'!$A$1:$G$99</definedName>
    <definedName name="_xlnm.Print_Titles" localSheetId="0">'402介護予防訪問看護費'!$2:$2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9" l="1"/>
  <c r="D32" i="9" s="1"/>
  <c r="H85" i="8"/>
  <c r="H86" i="8" s="1"/>
  <c r="H87" i="8" s="1"/>
  <c r="H88" i="8" s="1"/>
  <c r="H89" i="8" s="1"/>
  <c r="H90" i="8" s="1"/>
  <c r="H91" i="8" s="1"/>
  <c r="H92" i="8" s="1"/>
  <c r="H93" i="8" s="1"/>
  <c r="H94" i="8" s="1"/>
  <c r="H95" i="8" s="1"/>
  <c r="H96" i="8" s="1"/>
  <c r="H97" i="8" s="1"/>
  <c r="H98" i="8" s="1"/>
  <c r="H99" i="8" s="1"/>
  <c r="C96" i="8"/>
  <c r="C92" i="8"/>
  <c r="C91" i="8" s="1"/>
  <c r="C2" i="9" l="1"/>
  <c r="C3" i="9"/>
  <c r="C4" i="9"/>
  <c r="C5" i="9"/>
  <c r="C6" i="9"/>
  <c r="D5" i="9" s="1"/>
  <c r="C7" i="9"/>
  <c r="D6" i="9" s="1"/>
  <c r="C8" i="9"/>
  <c r="D7" i="9" s="1"/>
  <c r="C9" i="9"/>
  <c r="D8" i="9" s="1"/>
  <c r="C10" i="9"/>
  <c r="D9" i="9" s="1"/>
  <c r="C11" i="9"/>
  <c r="C12" i="9"/>
  <c r="C13" i="9"/>
  <c r="C14" i="9"/>
  <c r="D13" i="9" s="1"/>
  <c r="C15" i="9"/>
  <c r="D14" i="9" s="1"/>
  <c r="C16" i="9"/>
  <c r="D15" i="9" s="1"/>
  <c r="C17" i="9"/>
  <c r="D16" i="9" s="1"/>
  <c r="C18" i="9"/>
  <c r="D17" i="9" s="1"/>
  <c r="C19" i="9"/>
  <c r="C20" i="9"/>
  <c r="C21" i="9"/>
  <c r="D20" i="9" s="1"/>
  <c r="C22" i="9"/>
  <c r="D21" i="9" s="1"/>
  <c r="C23" i="9"/>
  <c r="D22" i="9" s="1"/>
  <c r="C24" i="9"/>
  <c r="D23" i="9" s="1"/>
  <c r="C25" i="9"/>
  <c r="D24" i="9" s="1"/>
  <c r="C26" i="9"/>
  <c r="D25" i="9" s="1"/>
  <c r="C27" i="9"/>
  <c r="C28" i="9"/>
  <c r="D27" i="9" s="1"/>
  <c r="C29" i="9"/>
  <c r="C30" i="9"/>
  <c r="D29" i="9" s="1"/>
  <c r="C31" i="9"/>
  <c r="D30" i="9" s="1"/>
  <c r="C32" i="9"/>
  <c r="D31" i="9" s="1"/>
  <c r="E1" i="9"/>
  <c r="D28" i="9"/>
  <c r="D26" i="9"/>
  <c r="D19" i="9"/>
  <c r="D18" i="9"/>
  <c r="D12" i="9"/>
  <c r="D11" i="9"/>
  <c r="D10" i="9"/>
  <c r="D4" i="9"/>
  <c r="D3" i="9"/>
  <c r="D2" i="9"/>
  <c r="H4" i="8"/>
  <c r="H5" i="8"/>
  <c r="H6" i="8"/>
  <c r="H7" i="8" s="1"/>
  <c r="H8" i="8" s="1"/>
  <c r="H9" i="8" s="1"/>
  <c r="H10" i="8"/>
  <c r="H11" i="8" s="1"/>
  <c r="H12" i="8"/>
  <c r="H13" i="8"/>
  <c r="H14" i="8"/>
  <c r="H15" i="8"/>
  <c r="H16" i="8" s="1"/>
  <c r="H17" i="8" s="1"/>
  <c r="H18" i="8"/>
  <c r="H19" i="8" s="1"/>
  <c r="H20" i="8" s="1"/>
  <c r="H21" i="8"/>
  <c r="H22" i="8"/>
  <c r="H23" i="8" s="1"/>
  <c r="H24" i="8" s="1"/>
  <c r="H25" i="8"/>
  <c r="H26" i="8"/>
  <c r="H27" i="8" s="1"/>
  <c r="H28" i="8"/>
  <c r="H29" i="8"/>
  <c r="H30" i="8" s="1"/>
  <c r="H31" i="8" s="1"/>
  <c r="H32" i="8" s="1"/>
  <c r="H33" i="8" s="1"/>
  <c r="H34" i="8" s="1"/>
  <c r="H35" i="8"/>
  <c r="H36" i="8" s="1"/>
  <c r="H37" i="8" s="1"/>
  <c r="H38" i="8" s="1"/>
  <c r="H39" i="8" s="1"/>
  <c r="H40" i="8"/>
  <c r="H41" i="8" s="1"/>
  <c r="H42" i="8" s="1"/>
  <c r="H43" i="8" s="1"/>
  <c r="H44" i="8"/>
  <c r="H45" i="8" s="1"/>
  <c r="H46" i="8" s="1"/>
  <c r="H47" i="8" s="1"/>
  <c r="H48" i="8" s="1"/>
  <c r="H49" i="8" s="1"/>
  <c r="H50" i="8" s="1"/>
  <c r="H51" i="8"/>
  <c r="H52" i="8"/>
  <c r="H53" i="8"/>
  <c r="H54" i="8" s="1"/>
  <c r="H55" i="8"/>
  <c r="H56" i="8" s="1"/>
  <c r="H57" i="8"/>
  <c r="H58" i="8" s="1"/>
  <c r="H59" i="8"/>
  <c r="H60" i="8" s="1"/>
  <c r="H61" i="8"/>
  <c r="H62" i="8" s="1"/>
  <c r="H63" i="8" s="1"/>
  <c r="H64" i="8" s="1"/>
  <c r="H65" i="8"/>
  <c r="H66" i="8" s="1"/>
  <c r="H67" i="8" s="1"/>
  <c r="H68" i="8" s="1"/>
  <c r="H69" i="8" s="1"/>
  <c r="H70" i="8"/>
  <c r="H71" i="8" s="1"/>
  <c r="H72" i="8" s="1"/>
  <c r="H73" i="8" s="1"/>
  <c r="H74" i="8" s="1"/>
  <c r="H75" i="8" s="1"/>
  <c r="H76" i="8" s="1"/>
  <c r="H77" i="8"/>
  <c r="H78" i="8" s="1"/>
  <c r="H79" i="8" s="1"/>
  <c r="H80" i="8" s="1"/>
  <c r="H81" i="8"/>
  <c r="H82" i="8" s="1"/>
  <c r="H83" i="8" s="1"/>
  <c r="H84" i="8" s="1"/>
  <c r="H3" i="8"/>
  <c r="I2" i="8"/>
  <c r="I3" i="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<sst xmlns="http://schemas.openxmlformats.org/spreadsheetml/2006/main" count="438" uniqueCount="182">
  <si>
    <t>点検事項</t>
    <rPh sb="0" eb="2">
      <t>テンケン</t>
    </rPh>
    <rPh sb="2" eb="4">
      <t>ジコウ</t>
    </rPh>
    <phoneticPr fontId="1"/>
  </si>
  <si>
    <t>点検項目</t>
    <rPh sb="0" eb="2">
      <t>テンケン</t>
    </rPh>
    <rPh sb="2" eb="4">
      <t>コウモク</t>
    </rPh>
    <phoneticPr fontId="1"/>
  </si>
  <si>
    <t>夜間加算</t>
    <rPh sb="0" eb="2">
      <t>ヤカン</t>
    </rPh>
    <rPh sb="2" eb="4">
      <t>カサン</t>
    </rPh>
    <phoneticPr fontId="1"/>
  </si>
  <si>
    <t>深夜加算</t>
    <rPh sb="0" eb="2">
      <t>シンヤ</t>
    </rPh>
    <rPh sb="2" eb="4">
      <t>カサン</t>
    </rPh>
    <phoneticPr fontId="1"/>
  </si>
  <si>
    <t>早朝加算</t>
    <rPh sb="0" eb="2">
      <t>ソウチョウ</t>
    </rPh>
    <rPh sb="2" eb="4">
      <t>カサン</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</si>
  <si>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</si>
  <si>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特別地域加算</t>
    <rPh sb="0" eb="2">
      <t>トクベツ</t>
    </rPh>
    <rPh sb="2" eb="4">
      <t>チイキ</t>
    </rPh>
    <rPh sb="4" eb="6">
      <t>カサン</t>
    </rPh>
    <phoneticPr fontId="1"/>
  </si>
  <si>
    <t>該当</t>
    <rPh sb="0" eb="2">
      <t>ガイトウ</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</si>
  <si>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</si>
  <si>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利用開始した月から12 月を超えた場合の減算</t>
  </si>
  <si>
    <t>あり</t>
  </si>
  <si>
    <t>看護体制強化加算</t>
    <rPh sb="0" eb="2">
      <t>カンゴ</t>
    </rPh>
    <rPh sb="2" eb="4">
      <t>タイセイ</t>
    </rPh>
    <rPh sb="4" eb="6">
      <t>キョウカ</t>
    </rPh>
    <rPh sb="6" eb="8">
      <t>カサン</t>
    </rPh>
    <phoneticPr fontId="1"/>
  </si>
  <si>
    <t>なし</t>
  </si>
  <si>
    <t>サービス提供体制強化加算(Ⅰ）</t>
    <rPh sb="4" eb="6">
      <t>テイキョウ</t>
    </rPh>
    <rPh sb="6" eb="8">
      <t>タイセイ</t>
    </rPh>
    <rPh sb="8" eb="10">
      <t>キョウカ</t>
    </rPh>
    <rPh sb="10" eb="12">
      <t>カサン</t>
    </rPh>
    <phoneticPr fontId="1"/>
  </si>
  <si>
    <t>主治医の指示書等</t>
  </si>
  <si>
    <t>複数名訪問加算（Ⅱ）</t>
    <rPh sb="0" eb="3">
      <t>フクスウメイ</t>
    </rPh>
    <rPh sb="3" eb="5">
      <t>ホウモン</t>
    </rPh>
    <rPh sb="5" eb="7">
      <t>カサン</t>
    </rPh>
    <phoneticPr fontId="1"/>
  </si>
  <si>
    <t>特別管理加算（Ⅰ）</t>
  </si>
  <si>
    <t>同意書等(規定はなし)</t>
  </si>
  <si>
    <t>同一建物減算</t>
    <rPh sb="0" eb="2">
      <t>ドウイツ</t>
    </rPh>
    <rPh sb="2" eb="4">
      <t>タテモノ</t>
    </rPh>
    <rPh sb="4" eb="6">
      <t>ゲンサン</t>
    </rPh>
    <phoneticPr fontId="1"/>
  </si>
  <si>
    <t>特別管理加算（Ⅱ）</t>
  </si>
  <si>
    <t>１時間30分以上の訪問看護</t>
    <rPh sb="1" eb="3">
      <t>ジカン</t>
    </rPh>
    <rPh sb="5" eb="6">
      <t>フン</t>
    </rPh>
    <rPh sb="6" eb="8">
      <t>イジョウ</t>
    </rPh>
    <rPh sb="9" eb="11">
      <t>ホウモン</t>
    </rPh>
    <rPh sb="11" eb="13">
      <t>カンゴ</t>
    </rPh>
    <phoneticPr fontId="1"/>
  </si>
  <si>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1"/>
  </si>
  <si>
    <t>訪問看護計画書、訪問看護記録書等</t>
  </si>
  <si>
    <t>402 介護予防訪問看護費</t>
  </si>
  <si>
    <t>サービス提供体制強化加算(Ⅱ）</t>
    <rPh sb="4" eb="6">
      <t>テイキョウ</t>
    </rPh>
    <rPh sb="6" eb="8">
      <t>タイセイ</t>
    </rPh>
    <rPh sb="8" eb="10">
      <t>キョウカ</t>
    </rPh>
    <rPh sb="10" eb="12">
      <t>カサン</t>
    </rPh>
    <phoneticPr fontId="1"/>
  </si>
  <si>
    <t>サービス提供票</t>
    <rPh sb="4" eb="6">
      <t>テイキョウ</t>
    </rPh>
    <rPh sb="6" eb="7">
      <t>ヒョウ</t>
    </rPh>
    <phoneticPr fontId="1"/>
  </si>
  <si>
    <t>台帳等（規定はなし）</t>
  </si>
  <si>
    <t>訪問看護計画書及び訪問看護報告書</t>
    <rPh sb="0" eb="2">
      <t>ホウモン</t>
    </rPh>
    <rPh sb="2" eb="4">
      <t>カンゴ</t>
    </rPh>
    <rPh sb="4" eb="6">
      <t>ケイカク</t>
    </rPh>
    <rPh sb="6" eb="7">
      <t>ショ</t>
    </rPh>
    <rPh sb="7" eb="8">
      <t>オヨ</t>
    </rPh>
    <rPh sb="9" eb="11">
      <t>ホウモン</t>
    </rPh>
    <rPh sb="11" eb="13">
      <t>カンゴ</t>
    </rPh>
    <rPh sb="13" eb="16">
      <t>ホウコクショ</t>
    </rPh>
    <phoneticPr fontId="1"/>
  </si>
  <si>
    <t>複数名訪問加算（Ⅰ）</t>
    <rPh sb="0" eb="3">
      <t>フクスウメイ</t>
    </rPh>
    <rPh sb="3" eb="5">
      <t>ホウモン</t>
    </rPh>
    <rPh sb="5" eb="7">
      <t>カサン</t>
    </rPh>
    <phoneticPr fontId="1"/>
  </si>
  <si>
    <t>高齢者虐待防止措置未実施減算</t>
  </si>
  <si>
    <t>□</t>
    <phoneticPr fontId="1"/>
  </si>
  <si>
    <t>業務継続計画未策定減算</t>
  </si>
  <si>
    <t>緊急時訪問看護加算(Ⅰ)</t>
    <rPh sb="0" eb="3">
      <t>キンキュウジ</t>
    </rPh>
    <rPh sb="3" eb="5">
      <t>ホウモン</t>
    </rPh>
    <rPh sb="5" eb="7">
      <t>カンゴ</t>
    </rPh>
    <rPh sb="7" eb="9">
      <t>カサン</t>
    </rPh>
    <phoneticPr fontId="6"/>
  </si>
  <si>
    <t xml:space="preserve">看護に関する相談に常時対応し、緊急時の訪問を必要に応じ行うことができる体制
</t>
  </si>
  <si>
    <t>あり</t>
    <phoneticPr fontId="6"/>
  </si>
  <si>
    <t xml:space="preserve">緊急時訪問における看護業務の負担の軽減に資する十分な業務管理等の体制の整備（ア～カに掲げる項目のうち、ア又はイを含む２項目以上を満たすこと）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
</t>
  </si>
  <si>
    <t>あり</t>
    <phoneticPr fontId="1"/>
  </si>
  <si>
    <t xml:space="preserve">利用者の同意
</t>
  </si>
  <si>
    <t>同意書等(規定はなし)</t>
    <rPh sb="0" eb="3">
      <t>ドウイショ</t>
    </rPh>
    <rPh sb="3" eb="4">
      <t>トウ</t>
    </rPh>
    <rPh sb="5" eb="7">
      <t>キテイ</t>
    </rPh>
    <phoneticPr fontId="6"/>
  </si>
  <si>
    <t xml:space="preserve">緊急時訪問を行った場合の早朝・夜間、深夜加算の算定
</t>
  </si>
  <si>
    <t>１月以内で２回目以降</t>
    <rPh sb="1" eb="2">
      <t>ツキ</t>
    </rPh>
    <rPh sb="2" eb="4">
      <t>イナイ</t>
    </rPh>
    <rPh sb="6" eb="8">
      <t>カイメ</t>
    </rPh>
    <rPh sb="8" eb="10">
      <t>イコウ</t>
    </rPh>
    <phoneticPr fontId="6"/>
  </si>
  <si>
    <t>サービス提供票</t>
    <rPh sb="4" eb="7">
      <t>テイキョウヒョウ</t>
    </rPh>
    <phoneticPr fontId="6"/>
  </si>
  <si>
    <t xml:space="preserve">他の事業所で当該加算の算定の有無
</t>
  </si>
  <si>
    <t>なし</t>
    <phoneticPr fontId="6"/>
  </si>
  <si>
    <t xml:space="preserve">24時間対応体制加算の算定（医療保険）
</t>
  </si>
  <si>
    <t>緊急時訪問看護加算(Ⅱ)</t>
    <rPh sb="0" eb="3">
      <t>キンキュウジ</t>
    </rPh>
    <rPh sb="3" eb="5">
      <t>ホウモン</t>
    </rPh>
    <rPh sb="5" eb="7">
      <t>カンゴ</t>
    </rPh>
    <rPh sb="7" eb="9">
      <t>カサン</t>
    </rPh>
    <phoneticPr fontId="6"/>
  </si>
  <si>
    <t>専門管理加算イ</t>
    <rPh sb="0" eb="6">
      <t>センモンカンリカサン</t>
    </rPh>
    <phoneticPr fontId="6"/>
  </si>
  <si>
    <t xml:space="preserve">緩和ケア、褥瘡ケア又は人工肛門ケア及び人工膀胱ケアに係る専門の研修を受けた看護師が配置され、計画的な管理を実施
</t>
  </si>
  <si>
    <t>該当</t>
    <rPh sb="0" eb="2">
      <t>ガイトウ</t>
    </rPh>
    <phoneticPr fontId="6"/>
  </si>
  <si>
    <t>主治医の指示書等</t>
    <phoneticPr fontId="6"/>
  </si>
  <si>
    <t>専門管理加算ロ</t>
    <rPh sb="0" eb="6">
      <t>センモンカンリカサン</t>
    </rPh>
    <phoneticPr fontId="6"/>
  </si>
  <si>
    <t xml:space="preserve">次の行為に係る研修を修了した看護師が配置され、計画的な管理を実施
a　気管カニューレの交換
b　胃ろうカテーテル若しくは腸ろうカテーテル又は胃ろうボタンの交換
c　膀胱ろうカテーテルの交換
d　褥瘡又は慢性創傷の治療における血流のない壊死組織の除去
e　創傷に対する陰圧閉鎖療法
f　持続点滴中の高カロリー輸液の投与量の調整
g　脱水症状に対する輸液による補正
</t>
  </si>
  <si>
    <t>理学療法士、作業療法士又は言語聴覚士の訪問に係る減算</t>
    <rPh sb="0" eb="5">
      <t>リガクリョウホウシ</t>
    </rPh>
    <rPh sb="6" eb="11">
      <t>サギョウリョウホウシ</t>
    </rPh>
    <rPh sb="11" eb="12">
      <t>マタ</t>
    </rPh>
    <rPh sb="13" eb="18">
      <t>ゲンゴチョウカクシ</t>
    </rPh>
    <rPh sb="19" eb="21">
      <t>ホウモン</t>
    </rPh>
    <rPh sb="22" eb="23">
      <t>カカ</t>
    </rPh>
    <rPh sb="24" eb="26">
      <t>ゲンサン</t>
    </rPh>
    <phoneticPr fontId="6"/>
  </si>
  <si>
    <t>いずれかに該当</t>
    <rPh sb="5" eb="7">
      <t>ガイトウ</t>
    </rPh>
    <phoneticPr fontId="6"/>
  </si>
  <si>
    <t xml:space="preserve">緊急時訪問看護加算、特別管理加算及び看護体制強化加算のいずれも算定していない
</t>
  </si>
  <si>
    <t>初回加算(Ⅰ)</t>
    <rPh sb="0" eb="2">
      <t>ショカイ</t>
    </rPh>
    <rPh sb="2" eb="4">
      <t>カサン</t>
    </rPh>
    <phoneticPr fontId="6"/>
  </si>
  <si>
    <t xml:space="preserve">新規に訪問看護計画を作成した利用者に対して、病院、診療所又は介護保険施設から退院又は退所した日に看護師が初回の訪問看護を実施
</t>
    <phoneticPr fontId="1"/>
  </si>
  <si>
    <t xml:space="preserve">過去２月の利用実績がない
</t>
  </si>
  <si>
    <t>サービス提供記録等</t>
    <rPh sb="4" eb="6">
      <t>テイキョウ</t>
    </rPh>
    <rPh sb="6" eb="8">
      <t>キロク</t>
    </rPh>
    <rPh sb="8" eb="9">
      <t>トウ</t>
    </rPh>
    <phoneticPr fontId="6"/>
  </si>
  <si>
    <t>初回加算(Ⅱ)</t>
    <rPh sb="0" eb="2">
      <t>ショカイ</t>
    </rPh>
    <rPh sb="2" eb="4">
      <t>カサン</t>
    </rPh>
    <phoneticPr fontId="6"/>
  </si>
  <si>
    <t xml:space="preserve">新規に訪問看護計画を作成した利用者に対して、初回の訪問看護を実施
</t>
  </si>
  <si>
    <t>退院時共同指導加算</t>
    <phoneticPr fontId="1"/>
  </si>
  <si>
    <t>口腔連携強化加算</t>
    <rPh sb="0" eb="8">
      <t>コウクウレンケイキョウカカサン</t>
    </rPh>
    <phoneticPr fontId="6"/>
  </si>
  <si>
    <t xml:space="preserve">歯科訪問診療料の算定実績がある歯科医療機関の歯科医師又はその指示を受けた歯科衛生士に相談できる体制を確保し、文書で取り決めていること
</t>
  </si>
  <si>
    <t xml:space="preserve">他の介護事業所において、当該利用者について、栄養状態のスクリーニングを行い、口腔・栄養スクリーニング加算(Ⅱ）を算定している場合を除き、口腔・栄養スクリーニング加算を算定していない
</t>
  </si>
  <si>
    <t>算定なし</t>
    <rPh sb="0" eb="2">
      <t>サンテイ</t>
    </rPh>
    <phoneticPr fontId="6"/>
  </si>
  <si>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</si>
  <si>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</si>
  <si>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</si>
  <si>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実施</t>
    <rPh sb="0" eb="2">
      <t>ジッシ</t>
    </rPh>
    <phoneticPr fontId="6"/>
  </si>
  <si>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6"/>
  </si>
  <si>
    <t xml:space="preserve">利用者の同意を得て、歯科医療機関及び介護支援専門員に評価結果の情報提供
</t>
  </si>
  <si>
    <t xml:space="preserve">１月に１回に限り算定
</t>
  </si>
  <si>
    <t>主治の医師の特別な指示</t>
    <rPh sb="0" eb="2">
      <t>シュジ</t>
    </rPh>
    <rPh sb="3" eb="5">
      <t>イシ</t>
    </rPh>
    <rPh sb="6" eb="8">
      <t>トクベツ</t>
    </rPh>
    <rPh sb="9" eb="11">
      <t>シジ</t>
    </rPh>
    <phoneticPr fontId="1"/>
  </si>
  <si>
    <t xml:space="preserve">准看護師の訪問
</t>
    <rPh sb="0" eb="4">
      <t>ジュンカンゴシ</t>
    </rPh>
    <rPh sb="5" eb="7">
      <t>ホウモン</t>
    </rPh>
    <phoneticPr fontId="1"/>
  </si>
  <si>
    <t xml:space="preserve">理学療法士等の訪問
</t>
    <rPh sb="0" eb="2">
      <t>リガク</t>
    </rPh>
    <rPh sb="2" eb="5">
      <t>リョウホウシ</t>
    </rPh>
    <rPh sb="5" eb="6">
      <t>トウ</t>
    </rPh>
    <rPh sb="7" eb="9">
      <t>ホウモン</t>
    </rPh>
    <phoneticPr fontId="1"/>
  </si>
  <si>
    <t xml:space="preserve">利用を開始した日の属する月から起算して12月を超えて理学療法士、作業療法士又は言語聴覚士が指定介護予防訪問看護を行う。
</t>
    <phoneticPr fontId="1"/>
  </si>
  <si>
    <t xml:space="preserve">18時～22時
</t>
    <rPh sb="2" eb="3">
      <t>ジ</t>
    </rPh>
    <rPh sb="6" eb="7">
      <t>ジ</t>
    </rPh>
    <phoneticPr fontId="1"/>
  </si>
  <si>
    <t xml:space="preserve">22時～６時
</t>
    <rPh sb="2" eb="3">
      <t>ジ</t>
    </rPh>
    <rPh sb="5" eb="6">
      <t>ジ</t>
    </rPh>
    <phoneticPr fontId="1"/>
  </si>
  <si>
    <t xml:space="preserve">６時～８時
</t>
    <phoneticPr fontId="1"/>
  </si>
  <si>
    <t xml:space="preserve">１人で看護をおこなうことが困難な場合
</t>
    <rPh sb="1" eb="2">
      <t>ニン</t>
    </rPh>
    <rPh sb="3" eb="5">
      <t>カンゴ</t>
    </rPh>
    <rPh sb="13" eb="15">
      <t>コンナン</t>
    </rPh>
    <rPh sb="16" eb="18">
      <t>バアイ</t>
    </rPh>
    <phoneticPr fontId="1"/>
  </si>
  <si>
    <t xml:space="preserve">利用者又はその家族等の同意
</t>
    <rPh sb="0" eb="3">
      <t>リヨウシャ</t>
    </rPh>
    <rPh sb="3" eb="4">
      <t>マタ</t>
    </rPh>
    <rPh sb="7" eb="9">
      <t>カゾク</t>
    </rPh>
    <rPh sb="9" eb="10">
      <t>トウ</t>
    </rPh>
    <rPh sb="11" eb="13">
      <t>ドウイ</t>
    </rPh>
    <phoneticPr fontId="1"/>
  </si>
  <si>
    <t xml:space="preserve">両名とも保健師、看護師、准看護師又はＰＴ、ＯＴ、ＳＴ
</t>
    <rPh sb="0" eb="2">
      <t>リョウメイ</t>
    </rPh>
    <rPh sb="4" eb="7">
      <t>ホケンシ</t>
    </rPh>
    <rPh sb="8" eb="11">
      <t>カンゴシ</t>
    </rPh>
    <rPh sb="12" eb="16">
      <t>ジュンカンゴシ</t>
    </rPh>
    <rPh sb="16" eb="17">
      <t>マタ</t>
    </rPh>
    <phoneticPr fontId="1"/>
  </si>
  <si>
    <t xml:space="preserve">看護師等と看護補助者との訪問
</t>
    <rPh sb="0" eb="3">
      <t>カンゴシ</t>
    </rPh>
    <rPh sb="3" eb="4">
      <t>トウ</t>
    </rPh>
    <rPh sb="5" eb="7">
      <t>カンゴ</t>
    </rPh>
    <rPh sb="7" eb="10">
      <t>ホジョシャ</t>
    </rPh>
    <rPh sb="12" eb="14">
      <t>ホウモン</t>
    </rPh>
    <phoneticPr fontId="1"/>
  </si>
  <si>
    <t xml:space="preserve">特別管理加算の算定者であり１時間30分以上の訪問看護をした場合
</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1"/>
  </si>
  <si>
    <t xml:space="preserve">事業所と同一の敷地内若しくは隣接する敷地内の建物若しくは事業所と同一の建物（以下「同一敷地内建物等」とする。）
</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1"/>
  </si>
  <si>
    <t xml:space="preserve">1月当たりの利用者が同一の建物に20人以上居住する建物の利用者
</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
  </si>
  <si>
    <t xml:space="preserve">1月当たりの利用者が同一敷地内建物等に50人以上居住する建物の利用者
</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
  </si>
  <si>
    <t xml:space="preserve">厚生労働大臣の定める地域
</t>
    <rPh sb="0" eb="2">
      <t>コウセイ</t>
    </rPh>
    <rPh sb="2" eb="4">
      <t>ロウドウ</t>
    </rPh>
    <rPh sb="4" eb="6">
      <t>ダイジン</t>
    </rPh>
    <rPh sb="7" eb="8">
      <t>サダ</t>
    </rPh>
    <rPh sb="10" eb="12">
      <t>チイキ</t>
    </rPh>
    <phoneticPr fontId="1"/>
  </si>
  <si>
    <t xml:space="preserve">１月あたりの訪問回数が100回以下
</t>
    <rPh sb="1" eb="2">
      <t>ツキ</t>
    </rPh>
    <rPh sb="6" eb="8">
      <t>ホウモン</t>
    </rPh>
    <rPh sb="8" eb="10">
      <t>カイスウ</t>
    </rPh>
    <rPh sb="14" eb="15">
      <t>カイ</t>
    </rPh>
    <rPh sb="15" eb="17">
      <t>イカ</t>
    </rPh>
    <phoneticPr fontId="1"/>
  </si>
  <si>
    <t xml:space="preserve">在宅悪性腫瘍患者指導管理若しくは在宅気管切開患者指導管理を受けている状態又は気管カニューレ若しくは留置カテーテルを使用している状態
</t>
    <phoneticPr fontId="1"/>
  </si>
  <si>
    <t xml:space="preserve">計画的な管理の実施
</t>
    <rPh sb="0" eb="3">
      <t>ケイカクテキ</t>
    </rPh>
    <rPh sb="4" eb="6">
      <t>カンリ</t>
    </rPh>
    <rPh sb="7" eb="9">
      <t>ジッシ</t>
    </rPh>
    <phoneticPr fontId="1"/>
  </si>
  <si>
    <t xml:space="preserve">他の訪問看護ステーション等で当該加算の算定
</t>
    <rPh sb="0" eb="1">
      <t>ホカ</t>
    </rPh>
    <rPh sb="2" eb="4">
      <t>ホウモン</t>
    </rPh>
    <rPh sb="4" eb="6">
      <t>カンゴ</t>
    </rPh>
    <rPh sb="12" eb="13">
      <t>トウ</t>
    </rPh>
    <rPh sb="14" eb="16">
      <t>トウガイ</t>
    </rPh>
    <rPh sb="16" eb="18">
      <t>カサン</t>
    </rPh>
    <rPh sb="19" eb="21">
      <t>サンテイ</t>
    </rPh>
    <phoneticPr fontId="1"/>
  </si>
  <si>
    <t xml:space="preserve">症状が重篤の場合医師による診療を受診できるような支援
</t>
    <rPh sb="0" eb="2">
      <t>ショウジョウ</t>
    </rPh>
    <rPh sb="3" eb="5">
      <t>ジュウトク</t>
    </rPh>
    <rPh sb="6" eb="8">
      <t>バアイ</t>
    </rPh>
    <rPh sb="8" eb="10">
      <t>イシ</t>
    </rPh>
    <rPh sb="13" eb="15">
      <t>シンリョウ</t>
    </rPh>
    <rPh sb="16" eb="18">
      <t>ジュシン</t>
    </rPh>
    <rPh sb="24" eb="26">
      <t>シエン</t>
    </rPh>
    <phoneticPr fontId="1"/>
  </si>
  <si>
    <t xml:space="preserve">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phoneticPr fontId="1"/>
  </si>
  <si>
    <t xml:space="preserve">２　人工肛(こう)門又は人工膀胱(ぼうこう)を設置している状態
</t>
    <phoneticPr fontId="1"/>
  </si>
  <si>
    <t xml:space="preserve">３　真皮を越える褥瘡(じよくそう)の状態
</t>
    <rPh sb="2" eb="4">
      <t>シンピ</t>
    </rPh>
    <phoneticPr fontId="1"/>
  </si>
  <si>
    <t xml:space="preserve">４　点滴注射を週３日以上行う必要があると認められる状態
</t>
    <phoneticPr fontId="1"/>
  </si>
  <si>
    <t xml:space="preserve">指定定期巡回・随時対応型訪問介護看護事業所との連携
</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1"/>
  </si>
  <si>
    <t xml:space="preserve">急性増悪等により一時的に頻回の訪問看護を行う必要がある旨の特別の指示
</t>
    <phoneticPr fontId="1"/>
  </si>
  <si>
    <t xml:space="preserve">前年度の理学療法士、作業療法士又は言語聴覚士による訪問回数が、看護職員による訪問回数を超えている
</t>
    <phoneticPr fontId="1"/>
  </si>
  <si>
    <t xml:space="preserve">共同指導の内容を文書により提供
</t>
    <rPh sb="0" eb="2">
      <t>キョウドウ</t>
    </rPh>
    <rPh sb="2" eb="4">
      <t>シドウ</t>
    </rPh>
    <rPh sb="5" eb="7">
      <t>ナイヨウ</t>
    </rPh>
    <rPh sb="8" eb="10">
      <t>ブンショ</t>
    </rPh>
    <rPh sb="13" eb="15">
      <t>テイキョウ</t>
    </rPh>
    <phoneticPr fontId="1"/>
  </si>
  <si>
    <t xml:space="preserve">退院又は退所後に訪問
</t>
    <phoneticPr fontId="1"/>
  </si>
  <si>
    <t xml:space="preserve">特別管理加算の対象者
</t>
    <rPh sb="0" eb="2">
      <t>トクベツ</t>
    </rPh>
    <rPh sb="2" eb="4">
      <t>カンリ</t>
    </rPh>
    <rPh sb="4" eb="6">
      <t>カサン</t>
    </rPh>
    <rPh sb="7" eb="9">
      <t>タイショウ</t>
    </rPh>
    <rPh sb="9" eb="10">
      <t>シャ</t>
    </rPh>
    <phoneticPr fontId="1"/>
  </si>
  <si>
    <t xml:space="preserve">初回加算の算定
</t>
    <rPh sb="0" eb="2">
      <t>ショカイ</t>
    </rPh>
    <rPh sb="2" eb="4">
      <t>カサン</t>
    </rPh>
    <rPh sb="5" eb="7">
      <t>サンテイ</t>
    </rPh>
    <phoneticPr fontId="1"/>
  </si>
  <si>
    <t xml:space="preserve">１　算定日が属する月の前６月間において、利用者の総数のうち緊急時訪問看護加算を算定した利用者の占める割合が100分の50以上
</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1"/>
  </si>
  <si>
    <t xml:space="preserve">２　算定日が属する月の前６月間において、利用者の総数のうち、特別管理加算を算定した利用者の占める割合が100分の20以上
</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1"/>
  </si>
  <si>
    <t xml:space="preserve">３　指定介護予防訪問看護ステーションにおいては、指定介護予防訪問看護の提供に当たる従業者の総数のうち、看護職員の占める割合が100分の60以上
</t>
    <rPh sb="2" eb="4">
      <t>シテイ</t>
    </rPh>
    <rPh sb="4" eb="6">
      <t>カイゴ</t>
    </rPh>
    <rPh sb="6" eb="8">
      <t>ヨボウ</t>
    </rPh>
    <rPh sb="8" eb="10">
      <t>ホウモン</t>
    </rPh>
    <rPh sb="10" eb="12">
      <t>カンゴ</t>
    </rPh>
    <rPh sb="65" eb="66">
      <t>ブン</t>
    </rPh>
    <rPh sb="69" eb="71">
      <t>イジョウ</t>
    </rPh>
    <phoneticPr fontId="1"/>
  </si>
  <si>
    <t xml:space="preserve">利用者又はその家族への説明及び同意
</t>
    <rPh sb="0" eb="3">
      <t>リヨウシャ</t>
    </rPh>
    <rPh sb="3" eb="4">
      <t>マタ</t>
    </rPh>
    <rPh sb="7" eb="9">
      <t>カゾク</t>
    </rPh>
    <rPh sb="11" eb="13">
      <t>セツメイ</t>
    </rPh>
    <rPh sb="13" eb="14">
      <t>オヨ</t>
    </rPh>
    <rPh sb="15" eb="17">
      <t>ドウイ</t>
    </rPh>
    <phoneticPr fontId="1"/>
  </si>
  <si>
    <t xml:space="preserve">１、２及び３の割合の記録（毎月）
</t>
    <rPh sb="3" eb="4">
      <t>オヨ</t>
    </rPh>
    <rPh sb="7" eb="9">
      <t>ワリアイ</t>
    </rPh>
    <rPh sb="10" eb="12">
      <t>キロク</t>
    </rPh>
    <rPh sb="13" eb="15">
      <t>マイツキ</t>
    </rPh>
    <phoneticPr fontId="1"/>
  </si>
  <si>
    <t xml:space="preserve">１看護師等ごとに研修の計画策定、実施（又は実施予定）
</t>
    <rPh sb="1" eb="4">
      <t>カンゴシ</t>
    </rPh>
    <rPh sb="4" eb="5">
      <t>ナド</t>
    </rPh>
    <rPh sb="19" eb="20">
      <t>マタ</t>
    </rPh>
    <rPh sb="21" eb="23">
      <t>ジッシ</t>
    </rPh>
    <rPh sb="23" eb="25">
      <t>ヨテイ</t>
    </rPh>
    <phoneticPr fontId="1"/>
  </si>
  <si>
    <t xml:space="preserve">２利用者情報、留意事項伝達又は技術指導等を目的とした会議開催
</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1"/>
  </si>
  <si>
    <t xml:space="preserve">３全ての看護師等に定期的な健康診断の実施
</t>
    <rPh sb="1" eb="2">
      <t>スベ</t>
    </rPh>
    <rPh sb="4" eb="7">
      <t>カンゴシ</t>
    </rPh>
    <rPh sb="7" eb="8">
      <t>ナド</t>
    </rPh>
    <rPh sb="9" eb="12">
      <t>テイキテキ</t>
    </rPh>
    <rPh sb="13" eb="15">
      <t>ケンコウ</t>
    </rPh>
    <rPh sb="15" eb="17">
      <t>シンダン</t>
    </rPh>
    <rPh sb="18" eb="20">
      <t>ジッシ</t>
    </rPh>
    <phoneticPr fontId="1"/>
  </si>
  <si>
    <t xml:space="preserve">４看護師等総数のうち、勤続年数７年以上の看護師等の占める割合が100分の30以上
</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1"/>
  </si>
  <si>
    <t xml:space="preserve">２利用者情報、留意事項伝達、技術指導等の会議開催
</t>
    <rPh sb="1" eb="4">
      <t>リヨウシャ</t>
    </rPh>
    <rPh sb="4" eb="6">
      <t>ジョウホウ</t>
    </rPh>
    <rPh sb="7" eb="9">
      <t>リュウイ</t>
    </rPh>
    <rPh sb="9" eb="11">
      <t>ジコウ</t>
    </rPh>
    <rPh sb="11" eb="13">
      <t>デンタツ</t>
    </rPh>
    <rPh sb="14" eb="16">
      <t>ギジュツ</t>
    </rPh>
    <rPh sb="16" eb="18">
      <t>シドウ</t>
    </rPh>
    <rPh sb="18" eb="19">
      <t>トウ</t>
    </rPh>
    <rPh sb="20" eb="22">
      <t>カイギ</t>
    </rPh>
    <rPh sb="22" eb="24">
      <t>カイサイ</t>
    </rPh>
    <phoneticPr fontId="1"/>
  </si>
  <si>
    <t xml:space="preserve">４看護師等総数のうち、勤続年数３年以上の看護師等の占める割合が100分の30以上
</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</si>
  <si>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</si>
  <si>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</si>
  <si>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</si>
  <si>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</si>
  <si>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調査対象選定</t>
    <rPh sb="0" eb="6">
      <t>チョウサタイショウセンテイ</t>
    </rPh>
    <phoneticPr fontId="1"/>
  </si>
  <si>
    <t>事業所名：</t>
    <rPh sb="0" eb="3">
      <t>ジギョウショ</t>
    </rPh>
    <rPh sb="3" eb="4">
      <t>ナ</t>
    </rPh>
    <phoneticPr fontId="1"/>
  </si>
  <si>
    <t>〔　　　　　　　　　〕</t>
    <phoneticPr fontId="1"/>
  </si>
  <si>
    <t>■</t>
    <phoneticPr fontId="1"/>
  </si>
  <si>
    <t>×</t>
    <phoneticPr fontId="1"/>
  </si>
  <si>
    <t>○</t>
    <phoneticPr fontId="1"/>
  </si>
  <si>
    <t>△</t>
    <phoneticPr fontId="1"/>
  </si>
  <si>
    <t>非該当</t>
    <rPh sb="0" eb="1">
      <t>ヒ</t>
    </rPh>
    <rPh sb="1" eb="3">
      <t>ガイトウ</t>
    </rPh>
    <phoneticPr fontId="1"/>
  </si>
  <si>
    <t>他</t>
    <rPh sb="0" eb="1">
      <t>ホカ</t>
    </rPh>
    <phoneticPr fontId="1"/>
  </si>
  <si>
    <t>退院時共同指導加算</t>
  </si>
  <si>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</si>
  <si>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</si>
  <si>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</si>
  <si>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</si>
  <si>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</si>
  <si>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</si>
  <si>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</si>
  <si>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</si>
  <si>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</si>
  <si>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</si>
  <si>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</si>
  <si>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</si>
  <si>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</si>
  <si>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t>
  </si>
  <si>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</si>
  <si>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</si>
  <si>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</si>
  <si>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</si>
  <si>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</si>
  <si>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</si>
  <si>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</si>
  <si>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</si>
  <si>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rPh sb="21" eb="23">
      <t>ハイチ</t>
    </rPh>
    <phoneticPr fontId="22"/>
  </si>
  <si>
    <t xml:space="preserve">業務継続計画を策定
</t>
  </si>
  <si>
    <t>令7.6.12
指導員:</t>
  </si>
  <si>
    <t>施設側:</t>
    <rPh sb="0" eb="2">
      <t>シセツ</t>
    </rPh>
    <rPh sb="2" eb="3">
      <t>ガワ</t>
    </rPh>
    <phoneticPr fontId="1"/>
  </si>
  <si>
    <t>介護職員等処遇改善加算</t>
    <rPh sb="0" eb="2">
      <t>カイゴ</t>
    </rPh>
    <rPh sb="2" eb="4">
      <t>ショクイン</t>
    </rPh>
    <rPh sb="4" eb="5">
      <t>トウ</t>
    </rPh>
    <rPh sb="5" eb="7">
      <t>ショグウ</t>
    </rPh>
    <rPh sb="7" eb="9">
      <t>カイゼン</t>
    </rPh>
    <rPh sb="9" eb="11">
      <t>カサン</t>
    </rPh>
    <phoneticPr fontId="6"/>
  </si>
  <si>
    <t xml:space="preserve">①　賃金改善に要する費用の見込額がこの加算の算定見込額以上となる賃金改善に関する計画の策定、計画に基づく措置
</t>
    <rPh sb="2" eb="3">
      <t>チン</t>
    </rPh>
    <phoneticPr fontId="1"/>
  </si>
  <si>
    <t>□</t>
    <phoneticPr fontId="6"/>
  </si>
  <si>
    <t>介護職員処遇改善計画書</t>
    <rPh sb="0" eb="2">
      <t>カイゴ</t>
    </rPh>
    <rPh sb="2" eb="4">
      <t>ショクイン</t>
    </rPh>
    <rPh sb="4" eb="6">
      <t>ショグウ</t>
    </rPh>
    <rPh sb="6" eb="8">
      <t>カイゼン</t>
    </rPh>
    <rPh sb="8" eb="11">
      <t>ケイカクショ</t>
    </rPh>
    <phoneticPr fontId="6"/>
  </si>
  <si>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</si>
  <si>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</si>
  <si>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</si>
  <si>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6"/>
  </si>
  <si>
    <t xml:space="preserve">⑤　前12月間に労働関係の法令に違反し、罰金以上の刑
</t>
    <rPh sb="8" eb="10">
      <t>ロウドウ</t>
    </rPh>
    <rPh sb="10" eb="12">
      <t>カンケイ</t>
    </rPh>
    <phoneticPr fontId="28"/>
  </si>
  <si>
    <t xml:space="preserve">⑥　労働保険料の納付
</t>
  </si>
  <si>
    <t>適正に納付</t>
    <rPh sb="0" eb="2">
      <t>テキセイ</t>
    </rPh>
    <rPh sb="3" eb="5">
      <t>ノウフ</t>
    </rPh>
    <phoneticPr fontId="6"/>
  </si>
  <si>
    <t xml:space="preserve">⑦　次の(一)又は(二)に適合している
</t>
    <rPh sb="7" eb="8">
      <t>マタ</t>
    </rPh>
    <rPh sb="13" eb="15">
      <t>テキゴウ</t>
    </rPh>
    <phoneticPr fontId="1"/>
  </si>
  <si>
    <t>適合</t>
    <rPh sb="0" eb="2">
      <t>テキゴウ</t>
    </rPh>
    <phoneticPr fontId="6"/>
  </si>
  <si>
    <t>(一)　次の(ア)、(イ)、(ウ)のいずれにも適合</t>
    <phoneticPr fontId="1"/>
  </si>
  <si>
    <t>適合</t>
    <phoneticPr fontId="6"/>
  </si>
  <si>
    <t xml:space="preserve">(ア)　任用の際の職責又は職務内容等の要件を書面で作成し、全ての介護職員に周知
</t>
    <phoneticPr fontId="1"/>
  </si>
  <si>
    <t xml:space="preserve">(イ)　資質の向上の支援に関する計画の策定、研修の実施又は研修の機会の確保し、全ての介護職員に周知
</t>
    <phoneticPr fontId="1"/>
  </si>
  <si>
    <t>研修計画書</t>
    <rPh sb="0" eb="2">
      <t>ケンシュウ</t>
    </rPh>
    <rPh sb="2" eb="4">
      <t>ケイカク</t>
    </rPh>
    <rPh sb="4" eb="5">
      <t>ショ</t>
    </rPh>
    <phoneticPr fontId="6"/>
  </si>
  <si>
    <t xml:space="preserve">(ウ)　経験もしくは資格等に応じて昇給する仕組み又は一定の基準に基づき定期に昇給を判定する仕組みを設け、全ての職員に周知
</t>
    <phoneticPr fontId="1"/>
  </si>
  <si>
    <t>(二)　次の(ア)又は(イ)に適合　</t>
    <rPh sb="4" eb="5">
      <t>ツギ</t>
    </rPh>
    <rPh sb="9" eb="10">
      <t>マタ</t>
    </rPh>
    <rPh sb="15" eb="17">
      <t>テキゴウ</t>
    </rPh>
    <phoneticPr fontId="1"/>
  </si>
  <si>
    <t>該当</t>
  </si>
  <si>
    <t>(ア)　ケアプランデータ連携システム（厚生労働省がケアプランデータ連携システムと同等の機能とセキュリティを有するシステムとして認めたものを含む。以下同じ。）を利用している</t>
    <phoneticPr fontId="1"/>
  </si>
  <si>
    <t>(イ)　介護サービス事業所等が所属する法人が、社会福祉連携推進法人に所属している</t>
    <phoneticPr fontId="1"/>
  </si>
  <si>
    <t xml:space="preserve">⑧　処遇改善の内容（賃金改善を除く）及び処遇改善に要した費用を全ての職員に周知
</t>
  </si>
  <si>
    <t>介護職員等処遇改善加算</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</si>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</sst>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29">
    <font>
      <sz val="11"/>
      <name val="ＭＳ Ｐゴシック"/>
    </font>
    <font>
      <sz val="6"/>
      <name val="ＭＳ Ｐゴシック"/>
      <family val="3"/>
      <charset val="128"/>
    </font>
    <font>
      <sz val="11"/>
      <name val="ＭＳ ゴシック"/>
      <family val="3"/>
      <charset val="128"/>
    </font>
    <font>
      <sz val="12"/>
      <name val="ＭＳ Ｐゴシック"/>
      <family val="3"/>
      <charset val="128"/>
    </font>
    <font>
      <b/>
      <sz val="20"/>
      <name val="ＭＳ ゴシック"/>
      <family val="3"/>
      <charset val="128"/>
    </font>
    <font>
      <sz val="12"/>
      <name val="ＭＳ ゴシック"/>
      <family val="3"/>
      <charset val="128"/>
    </font>
    <font>
      <sz val="6"/>
      <name val="ＭＳ Ｐゴシック"/>
      <family val="3"/>
    </font>
    <font>
      <sz val="11"/>
      <name val="ＭＳ Ｐゴシック"/>
      <family val="3"/>
      <charset val="128"/>
    </font>
    <font>
      <sz val="11"/>
      <name val="ＭＳ ゴシック"/>
      <family val="3"/>
    </font>
    <font>
      <strike/>
      <sz val="12"/>
      <name val="ＭＳ Ｐゴシック"/>
      <family val="3"/>
      <charset val="128"/>
    </font>
    <font>
      <sz val="8"/>
      <name val="ＭＳ ゴシック"/>
      <family val="3"/>
      <charset val="128"/>
    </font>
    <font>
      <sz val="8"/>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b/>
      <sz val="11"/>
      <name val="ＭＳ ゴシック"/>
      <family val="3"/>
      <charset val="128"/>
    </font>
    <font>
      <sz val="11"/>
      <color theme="5" tint="-0.249977111117893"/>
      <name val="ＭＳ Ｐゴシック"/>
      <family val="3"/>
      <charset val="128"/>
    </font>
    <font>
      <strike/>
      <sz val="11"/>
      <name val="ＭＳ Ｐゴシック"/>
      <family val="3"/>
      <charset val="128"/>
    </font>
    <font>
      <sz val="10"/>
      <name val="ＭＳ ゴシック"/>
      <family val="3"/>
    </font>
    <font>
      <strike/>
      <sz val="10"/>
      <name val="ＭＳ ゴシック"/>
      <family val="3"/>
    </font>
    <font>
      <sz val="10"/>
      <name val="ＭＳ Ｐゴシック"/>
      <family val="3"/>
    </font>
    <font>
      <sz val="10"/>
      <name val="ＭＳ Ｐゴシック"/>
      <family val="3"/>
      <charset val="128"/>
    </font>
    <font>
      <strike/>
      <sz val="10"/>
      <name val="ＭＳ Ｐゴシック"/>
      <family val="3"/>
      <charset val="128"/>
    </font>
    <font>
      <sz val="9"/>
      <name val="ＭＳ Ｐゴシック"/>
      <family val="3"/>
      <charset val="128"/>
    </font>
    <font>
      <sz val="10"/>
      <name val="游ゴシック Light"/>
      <family val="3"/>
      <charset val="128"/>
    </font>
    <font>
      <sz val="12"/>
      <name val="ＭＳ Ｐゴシック"/>
      <family val="3"/>
    </font>
    <font>
      <sz val="11"/>
      <color indexed="8"/>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5" fillId="4" borderId="12"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5" fillId="0" borderId="0" xfId="0" applyFont="1">
      <alignment vertical="center"/>
    </xf>
    <xf numFmtId="0" fontId="15" fillId="0" borderId="0" xfId="0" applyFont="1">
      <alignment vertical="center"/>
    </xf>
    <xf numFmtId="0" fontId="11" fillId="0" borderId="0" xfId="0" applyFont="1" applyAlignment="1">
      <alignment vertical="center" wrapText="1"/>
    </xf>
    <xf numFmtId="0" fontId="17" fillId="0" borderId="0" xfId="0" applyFont="1" applyAlignment="1">
      <alignment horizontal="center" vertical="center" wrapText="1"/>
    </xf>
    <xf numFmtId="0" fontId="5" fillId="4" borderId="20"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8"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 fillId="0" borderId="32"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 xfId="0" applyFont="1" applyBorder="1" applyAlignment="1">
      <alignment horizontal="center" vertical="center" shrinkToFit="1"/>
    </xf>
    <xf numFmtId="0" fontId="19" fillId="0" borderId="6" xfId="0" applyFont="1" applyBorder="1" applyAlignment="1">
      <alignment horizontal="center" vertical="center" shrinkToFi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15" xfId="0" applyFont="1" applyBorder="1" applyAlignment="1">
      <alignment horizontal="left" vertical="top" wrapText="1"/>
    </xf>
    <xf numFmtId="0" fontId="23" fillId="0" borderId="18" xfId="0" applyFont="1" applyBorder="1" applyAlignment="1">
      <alignment horizontal="left" vertical="top" wrapText="1"/>
    </xf>
    <xf numFmtId="0" fontId="24" fillId="0" borderId="15" xfId="0" applyFont="1" applyBorder="1" applyAlignment="1">
      <alignment horizontal="left" vertical="top" wrapText="1"/>
    </xf>
    <xf numFmtId="0" fontId="7" fillId="0" borderId="1" xfId="0" applyFont="1" applyFill="1" applyBorder="1" applyAlignment="1">
      <alignment horizontal="center" vertical="center" shrinkToFit="1"/>
    </xf>
    <xf numFmtId="0" fontId="23" fillId="0" borderId="1" xfId="0" applyFont="1" applyFill="1" applyBorder="1" applyAlignment="1">
      <alignment horizontal="left" vertical="top"/>
    </xf>
    <xf numFmtId="0" fontId="25" fillId="0" borderId="0" xfId="0" applyFont="1" applyAlignment="1" applyProtection="1">
      <alignment vertical="center" wrapText="1"/>
      <protection locked="0"/>
    </xf>
    <xf numFmtId="176" fontId="11" fillId="0" borderId="0" xfId="0" applyNumberFormat="1" applyFont="1" applyAlignment="1">
      <alignment horizontal="left" vertical="center"/>
    </xf>
    <xf numFmtId="0" fontId="4" fillId="0" borderId="0" xfId="0" applyFont="1" applyAlignment="1" applyProtection="1">
      <alignment horizontal="left" vertical="center"/>
      <protection locked="0"/>
    </xf>
    <xf numFmtId="0" fontId="4" fillId="0" borderId="19" xfId="0" applyFont="1" applyBorder="1" applyProtection="1">
      <alignment vertical="center"/>
      <protection locked="0"/>
    </xf>
    <xf numFmtId="0" fontId="12" fillId="5" borderId="0" xfId="0" applyFont="1" applyFill="1" applyAlignment="1" applyProtection="1">
      <alignment horizontal="right" vertical="center"/>
      <protection locked="0"/>
    </xf>
    <xf numFmtId="0" fontId="12" fillId="5" borderId="0" xfId="0" applyFont="1" applyFill="1" applyProtection="1">
      <alignment vertical="center"/>
      <protection locked="0"/>
    </xf>
    <xf numFmtId="0" fontId="5" fillId="3"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shrinkToFit="1"/>
      <protection locked="0"/>
    </xf>
    <xf numFmtId="0" fontId="13" fillId="0" borderId="20"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center" wrapText="1" shrinkToFit="1"/>
      <protection locked="0"/>
    </xf>
    <xf numFmtId="0" fontId="13" fillId="0" borderId="10"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center" wrapText="1" shrinkToFit="1"/>
      <protection locked="0"/>
    </xf>
    <xf numFmtId="0" fontId="13" fillId="0" borderId="2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center" wrapText="1" shrinkToFit="1"/>
      <protection locked="0"/>
    </xf>
    <xf numFmtId="0" fontId="13" fillId="2" borderId="22"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2" fillId="0" borderId="29" xfId="0" applyFont="1" applyFill="1" applyBorder="1" applyAlignment="1" applyProtection="1">
      <alignment horizontal="left" vertical="center" wrapText="1" shrinkToFit="1"/>
      <protection locked="0"/>
    </xf>
    <xf numFmtId="0" fontId="13" fillId="2" borderId="2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center" wrapText="1" shrinkToFit="1"/>
      <protection locked="0"/>
    </xf>
    <xf numFmtId="0" fontId="13" fillId="2" borderId="24"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shrinkToFit="1"/>
      <protection locked="0"/>
    </xf>
    <xf numFmtId="0" fontId="2" fillId="2" borderId="15" xfId="0" applyFont="1" applyFill="1" applyBorder="1" applyAlignment="1" applyProtection="1">
      <alignment horizontal="left" vertical="center" wrapText="1" shrinkToFit="1"/>
      <protection locked="0"/>
    </xf>
    <xf numFmtId="0" fontId="8" fillId="2" borderId="24" xfId="0" applyFont="1" applyFill="1" applyBorder="1" applyAlignment="1" applyProtection="1">
      <alignment horizontal="left" vertical="top"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center" wrapText="1" shrinkToFit="1"/>
      <protection locked="0"/>
    </xf>
    <xf numFmtId="0" fontId="13" fillId="0" borderId="22"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center" wrapText="1" shrinkToFit="1"/>
      <protection locked="0"/>
    </xf>
    <xf numFmtId="0" fontId="13" fillId="0" borderId="23" xfId="0" applyFont="1" applyFill="1" applyBorder="1" applyAlignment="1" applyProtection="1">
      <alignment horizontal="left" vertical="top" wrapText="1"/>
      <protection locked="0"/>
    </xf>
    <xf numFmtId="0" fontId="2" fillId="0" borderId="24" xfId="0" applyFont="1" applyFill="1" applyBorder="1" applyAlignment="1" applyProtection="1">
      <alignment horizontal="left" vertical="top" wrapText="1"/>
      <protection locked="0"/>
    </xf>
    <xf numFmtId="0" fontId="2" fillId="0" borderId="17" xfId="0" applyFont="1" applyFill="1" applyBorder="1" applyAlignment="1" applyProtection="1">
      <alignment horizontal="left" vertical="center" wrapText="1" shrinkToFit="1"/>
      <protection locked="0"/>
    </xf>
    <xf numFmtId="0" fontId="13" fillId="0" borderId="24" xfId="0" applyFont="1" applyFill="1" applyBorder="1" applyAlignment="1" applyProtection="1">
      <alignment horizontal="left" vertical="top" wrapText="1"/>
      <protection locked="0"/>
    </xf>
    <xf numFmtId="0" fontId="2" fillId="0" borderId="22" xfId="0" applyFont="1" applyBorder="1" applyAlignment="1" applyProtection="1">
      <alignment horizontal="left" vertical="top" wrapText="1" shrinkToFit="1"/>
      <protection locked="0"/>
    </xf>
    <xf numFmtId="0" fontId="2" fillId="0" borderId="14" xfId="0" applyFont="1" applyBorder="1" applyAlignment="1" applyProtection="1">
      <alignment horizontal="left" vertical="center" wrapText="1" shrinkToFit="1"/>
      <protection locked="0"/>
    </xf>
    <xf numFmtId="0" fontId="13" fillId="0" borderId="22" xfId="0" applyFont="1" applyBorder="1" applyAlignment="1" applyProtection="1">
      <alignment horizontal="left" vertical="top" wrapText="1" shrinkToFit="1"/>
      <protection locked="0"/>
    </xf>
    <xf numFmtId="0" fontId="2" fillId="0" borderId="23" xfId="0" applyFont="1" applyBorder="1" applyAlignment="1" applyProtection="1">
      <alignment horizontal="left" vertical="top" wrapText="1" shrinkToFit="1"/>
      <protection locked="0"/>
    </xf>
    <xf numFmtId="0" fontId="2" fillId="0" borderId="16"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top" wrapText="1" shrinkToFit="1"/>
      <protection locked="0"/>
    </xf>
    <xf numFmtId="0" fontId="2" fillId="0" borderId="24" xfId="0" applyFont="1" applyBorder="1" applyAlignment="1" applyProtection="1">
      <alignment horizontal="left" vertical="top" wrapText="1" shrinkToFit="1"/>
      <protection locked="0"/>
    </xf>
    <xf numFmtId="0" fontId="2" fillId="0" borderId="17" xfId="0" applyFont="1" applyBorder="1" applyAlignment="1" applyProtection="1">
      <alignment horizontal="left" vertical="center" wrapText="1" shrinkToFit="1"/>
      <protection locked="0"/>
    </xf>
    <xf numFmtId="0" fontId="13" fillId="0" borderId="24" xfId="0" applyFont="1" applyBorder="1" applyAlignment="1" applyProtection="1">
      <alignment horizontal="left" vertical="top" wrapText="1" shrinkToFit="1"/>
      <protection locked="0"/>
    </xf>
    <xf numFmtId="0" fontId="2" fillId="0" borderId="21" xfId="0" applyFont="1" applyBorder="1" applyAlignment="1" applyProtection="1">
      <alignment horizontal="left" vertical="top" wrapText="1" shrinkToFit="1"/>
      <protection locked="0"/>
    </xf>
    <xf numFmtId="0" fontId="13" fillId="0" borderId="24" xfId="0" applyFont="1" applyBorder="1" applyAlignment="1" applyProtection="1">
      <alignment horizontal="left" vertical="top" wrapText="1"/>
      <protection locked="0"/>
    </xf>
    <xf numFmtId="0" fontId="2" fillId="0" borderId="1" xfId="0" applyFont="1" applyFill="1" applyBorder="1" applyAlignment="1" applyProtection="1">
      <alignment horizontal="left" vertical="top" wrapText="1" shrinkToFit="1"/>
      <protection locked="0"/>
    </xf>
    <xf numFmtId="0" fontId="2" fillId="0" borderId="10" xfId="0" applyFont="1" applyFill="1" applyBorder="1" applyAlignment="1" applyProtection="1">
      <alignment horizontal="left" vertical="top" wrapText="1" shrinkToFit="1"/>
      <protection locked="0"/>
    </xf>
    <xf numFmtId="0" fontId="8" fillId="0" borderId="22" xfId="0" applyFont="1" applyFill="1" applyBorder="1" applyAlignment="1" applyProtection="1">
      <alignment vertical="top" wrapText="1"/>
      <protection locked="0"/>
    </xf>
    <xf numFmtId="0" fontId="21" fillId="0" borderId="22" xfId="0" applyFont="1" applyFill="1" applyBorder="1" applyAlignment="1" applyProtection="1">
      <alignment horizontal="left" vertical="top" wrapText="1"/>
      <protection locked="0"/>
    </xf>
    <xf numFmtId="0" fontId="8" fillId="0" borderId="26" xfId="0" applyFont="1" applyFill="1" applyBorder="1" applyAlignment="1" applyProtection="1">
      <alignment vertical="top" wrapText="1"/>
      <protection locked="0"/>
    </xf>
    <xf numFmtId="0" fontId="20" fillId="0" borderId="23" xfId="0" applyFont="1" applyFill="1" applyBorder="1" applyAlignment="1" applyProtection="1">
      <alignment horizontal="left" vertical="top" wrapText="1"/>
      <protection locked="0"/>
    </xf>
    <xf numFmtId="0" fontId="8" fillId="0" borderId="23" xfId="0" applyFont="1" applyFill="1" applyBorder="1" applyAlignment="1" applyProtection="1">
      <alignment vertical="top" wrapText="1"/>
      <protection locked="0"/>
    </xf>
    <xf numFmtId="0" fontId="8" fillId="0" borderId="24" xfId="0" applyFont="1" applyFill="1" applyBorder="1" applyAlignment="1" applyProtection="1">
      <alignment vertical="top" wrapText="1"/>
      <protection locked="0"/>
    </xf>
    <xf numFmtId="0" fontId="20" fillId="0" borderId="24" xfId="0" applyFont="1" applyFill="1" applyBorder="1" applyAlignment="1" applyProtection="1">
      <alignment horizontal="left" vertical="top" wrapText="1"/>
      <protection locked="0"/>
    </xf>
    <xf numFmtId="0" fontId="21" fillId="0" borderId="26" xfId="0" applyFont="1" applyFill="1" applyBorder="1" applyAlignment="1" applyProtection="1">
      <alignment horizontal="left" vertical="top" wrapText="1"/>
      <protection locked="0"/>
    </xf>
    <xf numFmtId="0" fontId="20" fillId="0" borderId="27" xfId="0" applyFont="1" applyFill="1" applyBorder="1" applyAlignment="1" applyProtection="1">
      <alignment horizontal="left" vertical="top" wrapText="1"/>
      <protection locked="0"/>
    </xf>
    <xf numFmtId="0" fontId="13" fillId="0" borderId="28"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2" fillId="0" borderId="1" xfId="0" applyFont="1" applyFill="1" applyBorder="1" applyAlignment="1" applyProtection="1">
      <alignment vertical="top" wrapText="1"/>
      <protection locked="0"/>
    </xf>
    <xf numFmtId="0" fontId="8" fillId="0" borderId="10" xfId="0" applyFont="1" applyFill="1" applyBorder="1" applyAlignment="1" applyProtection="1">
      <alignment vertical="top" wrapText="1"/>
      <protection locked="0"/>
    </xf>
    <xf numFmtId="0" fontId="20" fillId="0" borderId="10" xfId="0" applyFont="1" applyFill="1" applyBorder="1" applyAlignment="1" applyProtection="1">
      <alignment horizontal="left" vertical="top" wrapText="1"/>
      <protection locked="0"/>
    </xf>
    <xf numFmtId="0" fontId="2" fillId="0" borderId="4" xfId="0" applyFont="1" applyFill="1" applyBorder="1" applyAlignment="1" applyProtection="1">
      <alignment vertical="top" wrapText="1"/>
      <protection locked="0"/>
    </xf>
    <xf numFmtId="0" fontId="8" fillId="0" borderId="25" xfId="0" applyFont="1" applyFill="1" applyBorder="1" applyAlignment="1" applyProtection="1">
      <alignment vertical="top" wrapText="1"/>
      <protection locked="0"/>
    </xf>
    <xf numFmtId="0" fontId="20" fillId="0"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center" wrapText="1" shrinkToFit="1"/>
      <protection locked="0"/>
    </xf>
    <xf numFmtId="0" fontId="20" fillId="2" borderId="22"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center" wrapText="1" shrinkToFit="1"/>
      <protection locked="0"/>
    </xf>
    <xf numFmtId="0" fontId="20" fillId="2" borderId="24" xfId="0" applyFont="1" applyFill="1" applyBorder="1" applyAlignment="1" applyProtection="1">
      <alignment horizontal="left" vertical="top" wrapText="1"/>
      <protection locked="0"/>
    </xf>
    <xf numFmtId="0" fontId="20" fillId="0" borderId="26" xfId="0" applyFont="1" applyFill="1" applyBorder="1" applyAlignment="1" applyProtection="1">
      <alignment horizontal="left" vertical="top" wrapText="1"/>
      <protection locked="0"/>
    </xf>
    <xf numFmtId="0" fontId="20" fillId="0" borderId="22" xfId="0" applyFont="1" applyFill="1" applyBorder="1" applyAlignment="1" applyProtection="1">
      <alignment horizontal="left" vertical="top" wrapText="1"/>
      <protection locked="0"/>
    </xf>
    <xf numFmtId="0" fontId="8" fillId="0" borderId="24" xfId="0" applyFont="1" applyFill="1" applyBorder="1" applyAlignment="1" applyProtection="1">
      <alignment vertical="top" wrapText="1" shrinkToFit="1"/>
      <protection locked="0"/>
    </xf>
    <xf numFmtId="0" fontId="2" fillId="2" borderId="24" xfId="0" applyFont="1" applyFill="1" applyBorder="1" applyAlignment="1" applyProtection="1">
      <alignment horizontal="left" vertical="top" wrapText="1"/>
      <protection locked="0"/>
    </xf>
    <xf numFmtId="0" fontId="8" fillId="0" borderId="22" xfId="0" applyFont="1" applyFill="1" applyBorder="1" applyAlignment="1" applyProtection="1">
      <alignment vertical="top" wrapText="1" shrinkToFit="1"/>
      <protection locked="0"/>
    </xf>
    <xf numFmtId="0" fontId="22" fillId="0" borderId="22" xfId="0" applyFont="1" applyFill="1" applyBorder="1" applyAlignment="1" applyProtection="1">
      <alignment horizontal="left" vertical="top" wrapText="1"/>
      <protection locked="0"/>
    </xf>
    <xf numFmtId="0" fontId="8" fillId="0" borderId="23" xfId="0" applyFont="1" applyFill="1" applyBorder="1" applyAlignment="1" applyProtection="1">
      <alignment vertical="top" wrapText="1" shrinkToFit="1"/>
      <protection locked="0"/>
    </xf>
    <xf numFmtId="0" fontId="22" fillId="0" borderId="23" xfId="0" applyFont="1" applyFill="1" applyBorder="1" applyAlignment="1" applyProtection="1">
      <alignment horizontal="left" vertical="top" wrapText="1"/>
      <protection locked="0"/>
    </xf>
    <xf numFmtId="0" fontId="22" fillId="0" borderId="24" xfId="0" applyFont="1" applyFill="1" applyBorder="1" applyAlignment="1" applyProtection="1">
      <alignment horizontal="left" vertical="top" wrapText="1"/>
      <protection locked="0"/>
    </xf>
    <xf numFmtId="0" fontId="2" fillId="0" borderId="25" xfId="0" applyFont="1" applyBorder="1" applyAlignment="1" applyProtection="1">
      <alignment horizontal="left" vertical="top" wrapText="1" shrinkToFi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vertical="top" wrapText="1"/>
      <protection locked="0"/>
    </xf>
    <xf numFmtId="0" fontId="14"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2" fillId="0" borderId="22" xfId="0" applyFont="1" applyFill="1" applyBorder="1" applyAlignment="1">
      <alignment vertical="center" wrapText="1" shrinkToFit="1"/>
    </xf>
    <xf numFmtId="178" fontId="2" fillId="0" borderId="22" xfId="0" applyNumberFormat="1" applyFont="1" applyFill="1" applyBorder="1" applyAlignment="1">
      <alignment horizontal="center" vertical="center" shrinkToFit="1"/>
    </xf>
    <xf numFmtId="0" fontId="2" fillId="0" borderId="39" xfId="0" applyFont="1" applyFill="1" applyBorder="1" applyAlignment="1">
      <alignment horizontal="left" vertical="center" wrapText="1"/>
    </xf>
    <xf numFmtId="0" fontId="26" fillId="0" borderId="5" xfId="0" applyFont="1" applyFill="1" applyBorder="1" applyAlignment="1">
      <alignment horizontal="left" vertical="top" wrapText="1"/>
    </xf>
    <xf numFmtId="0" fontId="2" fillId="0" borderId="5" xfId="0" applyFont="1" applyFill="1" applyBorder="1" applyAlignment="1">
      <alignment horizontal="center" vertical="center" shrinkToFit="1"/>
    </xf>
    <xf numFmtId="0" fontId="2" fillId="0" borderId="5" xfId="0" applyFont="1" applyFill="1" applyBorder="1" applyAlignment="1">
      <alignment horizontal="left" vertical="top" wrapText="1"/>
    </xf>
    <xf numFmtId="0" fontId="27" fillId="0" borderId="0" xfId="0" applyFont="1" applyAlignment="1">
      <alignment vertical="center"/>
    </xf>
    <xf numFmtId="0" fontId="2" fillId="0" borderId="23" xfId="0" applyFont="1" applyFill="1" applyBorder="1" applyAlignment="1">
      <alignment vertical="center" wrapText="1" shrinkToFit="1"/>
    </xf>
    <xf numFmtId="178" fontId="2" fillId="0" borderId="23" xfId="0" applyNumberFormat="1" applyFont="1" applyFill="1" applyBorder="1" applyAlignment="1">
      <alignment horizontal="center" vertical="center" shrinkToFit="1"/>
    </xf>
    <xf numFmtId="0" fontId="2" fillId="0" borderId="40" xfId="0" applyFont="1" applyFill="1" applyBorder="1" applyAlignment="1">
      <alignment horizontal="left" vertical="center" wrapText="1"/>
    </xf>
    <xf numFmtId="0" fontId="26" fillId="0" borderId="7" xfId="0" applyFont="1" applyFill="1" applyBorder="1" applyAlignment="1">
      <alignment horizontal="left" vertical="top" wrapText="1"/>
    </xf>
    <xf numFmtId="0" fontId="2" fillId="0" borderId="7" xfId="0" applyFont="1" applyFill="1" applyBorder="1" applyAlignment="1">
      <alignment horizontal="center" vertical="center" shrinkToFit="1"/>
    </xf>
    <xf numFmtId="0" fontId="2" fillId="0" borderId="7" xfId="0" applyFont="1" applyFill="1" applyBorder="1" applyAlignment="1">
      <alignment horizontal="left" vertical="top" wrapText="1"/>
    </xf>
    <xf numFmtId="178" fontId="2" fillId="6" borderId="23" xfId="0" applyNumberFormat="1" applyFont="1" applyFill="1" applyBorder="1" applyAlignment="1" applyProtection="1">
      <alignment horizontal="center" vertical="center" shrinkToFit="1"/>
      <protection locked="0"/>
    </xf>
    <xf numFmtId="0" fontId="2" fillId="6" borderId="40" xfId="0" applyFont="1" applyFill="1" applyBorder="1" applyAlignment="1" applyProtection="1">
      <alignment horizontal="left" vertical="center" wrapText="1"/>
      <protection locked="0"/>
    </xf>
    <xf numFmtId="0" fontId="2" fillId="0" borderId="23" xfId="0" applyFont="1" applyFill="1" applyBorder="1" applyAlignment="1">
      <alignment horizontal="left" vertical="center" wrapText="1" indent="1" shrinkToFit="1"/>
    </xf>
    <xf numFmtId="178" fontId="2" fillId="6" borderId="23" xfId="0" applyNumberFormat="1" applyFont="1" applyFill="1" applyBorder="1" applyAlignment="1">
      <alignment horizontal="center" vertical="center" shrinkToFit="1"/>
    </xf>
    <xf numFmtId="0" fontId="2" fillId="6" borderId="40" xfId="0" applyFont="1" applyFill="1" applyBorder="1" applyAlignment="1">
      <alignment horizontal="left" vertical="center" wrapText="1"/>
    </xf>
    <xf numFmtId="0" fontId="2" fillId="0" borderId="8" xfId="0" applyFont="1" applyFill="1" applyBorder="1" applyAlignment="1">
      <alignment vertical="center" wrapText="1" shrinkToFit="1"/>
    </xf>
    <xf numFmtId="178" fontId="2" fillId="0" borderId="24" xfId="0" applyNumberFormat="1" applyFont="1" applyFill="1" applyBorder="1" applyAlignment="1">
      <alignment horizontal="center" vertical="center" shrinkToFit="1"/>
    </xf>
    <xf numFmtId="0" fontId="2" fillId="0" borderId="41" xfId="0" applyFont="1" applyFill="1" applyBorder="1" applyAlignment="1">
      <alignment horizontal="left" vertical="center" wrapText="1"/>
    </xf>
    <xf numFmtId="0" fontId="26" fillId="0" borderId="8" xfId="0" applyFont="1" applyFill="1" applyBorder="1" applyAlignment="1">
      <alignment horizontal="left" vertical="top" wrapText="1"/>
    </xf>
    <xf numFmtId="0" fontId="2" fillId="0" borderId="8" xfId="0" applyFont="1" applyFill="1" applyBorder="1" applyAlignment="1">
      <alignment horizontal="center" vertical="center" shrinkToFit="1"/>
    </xf>
    <xf numFmtId="0" fontId="2" fillId="0" borderId="8" xfId="0" applyFont="1" applyFill="1" applyBorder="1" applyAlignment="1">
      <alignment horizontal="left" vertical="top" wrapText="1"/>
    </xf>
    <xf numFmtId="0" fontId="0" fillId="0" borderId="0" xfId="0" applyAlignment="1">
      <alignment vertical="center"/>
    </xf>
    <xf numFmtId="0" fontId="0" fillId="0" borderId="0" xfId="0" applyFont="1" applyAlignment="1">
      <alignment vertical="center"/>
    </xf>
    <xf numFmtId="0" fontId="2" fillId="0" borderId="2" xfId="0" applyFont="1" applyFill="1" applyBorder="1" applyAlignment="1" applyProtection="1">
      <alignment vertical="top" shrinkToFit="1"/>
      <protection locked="0"/>
    </xf>
    <xf numFmtId="0" fontId="2" fillId="0" borderId="3" xfId="0" applyFont="1" applyFill="1" applyBorder="1" applyAlignment="1" applyProtection="1">
      <alignment vertical="top" shrinkToFit="1"/>
      <protection locked="0"/>
    </xf>
    <xf numFmtId="0" fontId="2" fillId="0" borderId="2" xfId="0" applyFont="1" applyFill="1" applyBorder="1" applyAlignment="1" applyProtection="1">
      <alignment horizontal="left" vertical="top" shrinkToFit="1"/>
      <protection locked="0"/>
    </xf>
    <xf numFmtId="0" fontId="2" fillId="0" borderId="3" xfId="0" applyFont="1" applyFill="1" applyBorder="1" applyAlignment="1" applyProtection="1">
      <alignment horizontal="left" vertical="top" shrinkToFit="1"/>
      <protection locked="0"/>
    </xf>
    <xf numFmtId="0" fontId="2" fillId="0" borderId="2" xfId="0" applyFont="1" applyFill="1" applyBorder="1" applyAlignment="1" applyProtection="1">
      <alignment vertical="top" wrapText="1" shrinkToFit="1"/>
      <protection locked="0"/>
    </xf>
    <xf numFmtId="0" fontId="2" fillId="0" borderId="4" xfId="0" applyFont="1" applyFill="1" applyBorder="1" applyAlignment="1" applyProtection="1">
      <alignment vertical="top" wrapText="1" shrinkToFit="1"/>
      <protection locked="0"/>
    </xf>
    <xf numFmtId="0" fontId="2" fillId="0" borderId="3" xfId="0" applyFont="1" applyFill="1" applyBorder="1" applyAlignment="1" applyProtection="1">
      <alignment vertical="top" wrapText="1" shrinkToFit="1"/>
      <protection locked="0"/>
    </xf>
    <xf numFmtId="0" fontId="2" fillId="0" borderId="2"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2" xfId="0" applyFont="1" applyBorder="1" applyAlignment="1" applyProtection="1">
      <alignment horizontal="left" vertical="top" wrapText="1" shrinkToFit="1"/>
      <protection locked="0"/>
    </xf>
    <xf numFmtId="0" fontId="2" fillId="0" borderId="4" xfId="0" applyFont="1" applyBorder="1" applyAlignment="1" applyProtection="1">
      <alignment horizontal="left" vertical="top" wrapText="1" shrinkToFit="1"/>
      <protection locked="0"/>
    </xf>
    <xf numFmtId="0" fontId="2" fillId="0" borderId="3" xfId="0" applyFont="1" applyBorder="1" applyAlignment="1" applyProtection="1">
      <alignment horizontal="left" vertical="top" wrapText="1" shrinkToFit="1"/>
      <protection locked="0"/>
    </xf>
    <xf numFmtId="0" fontId="2" fillId="0" borderId="5" xfId="0" applyFont="1" applyFill="1" applyBorder="1" applyAlignment="1">
      <alignment horizontal="left" vertical="top" wrapText="1" shrinkToFit="1"/>
    </xf>
    <xf numFmtId="0" fontId="2" fillId="0" borderId="7" xfId="0" applyFont="1" applyFill="1" applyBorder="1" applyAlignment="1">
      <alignment horizontal="left" vertical="top" wrapText="1" shrinkToFit="1"/>
    </xf>
    <xf numFmtId="0" fontId="2" fillId="0" borderId="8" xfId="0" applyFont="1" applyFill="1" applyBorder="1" applyAlignment="1">
      <alignment horizontal="left" vertical="top" wrapText="1" shrinkToFit="1"/>
    </xf>
    <xf numFmtId="0" fontId="8" fillId="2" borderId="2"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8" fillId="0" borderId="2" xfId="0" applyFont="1" applyFill="1" applyBorder="1" applyAlignment="1" applyProtection="1">
      <alignment vertical="top" wrapText="1"/>
      <protection locked="0"/>
    </xf>
    <xf numFmtId="0" fontId="2" fillId="0" borderId="4" xfId="0" applyFont="1" applyFill="1" applyBorder="1" applyAlignment="1" applyProtection="1">
      <alignment vertical="top" wrapText="1"/>
      <protection locked="0"/>
    </xf>
    <xf numFmtId="0" fontId="2" fillId="0" borderId="3" xfId="0" applyFont="1" applyFill="1" applyBorder="1" applyAlignment="1" applyProtection="1">
      <alignment vertical="top" wrapText="1"/>
      <protection locked="0"/>
    </xf>
    <xf numFmtId="0" fontId="2" fillId="0" borderId="13"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left" vertical="top" wrapText="1" shrinkToFit="1"/>
      <protection locked="0"/>
    </xf>
    <xf numFmtId="0" fontId="2" fillId="2" borderId="3" xfId="0" applyFont="1" applyFill="1" applyBorder="1" applyAlignment="1" applyProtection="1">
      <alignment horizontal="left" vertical="top" wrapText="1" shrinkToFit="1"/>
      <protection locked="0"/>
    </xf>
  </cellXfs>
  <cellStyles count="1">
    <cellStyle name="標準" xfId="0" builtinId="0"/>
  </cellStyles>
  <dxfs count="25">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460467</xdr:colOff>
      <xdr:row>4</xdr:row>
      <xdr:rowOff>42816</xdr:rowOff>
    </xdr:from>
    <xdr:to>
      <xdr:col>4</xdr:col>
      <xdr:colOff>2064658</xdr:colOff>
      <xdr:row>6</xdr:row>
      <xdr:rowOff>128813</xdr:rowOff>
    </xdr:to>
    <xdr:sp macro="" textlink="">
      <xdr:nvSpPr>
        <xdr:cNvPr id="2" name="角丸四角形吹き出し 1">
          <a:extLst>
            <a:ext uri="{FF2B5EF4-FFF2-40B4-BE49-F238E27FC236}">
              <a16:creationId xmlns:a16="http://schemas.microsoft.com/office/drawing/2014/main" id="{D030B361-F2DB-493B-BEF9-EA40EC1C902D}"/>
            </a:ext>
          </a:extLst>
        </xdr:cNvPr>
        <xdr:cNvSpPr/>
      </xdr:nvSpPr>
      <xdr:spPr>
        <a:xfrm>
          <a:off x="6205947" y="1444896"/>
          <a:ext cx="2678611" cy="1259477"/>
        </a:xfrm>
        <a:prstGeom prst="wedgeRoundRectCallout">
          <a:avLst>
            <a:gd name="adj1" fmla="val -67486"/>
            <a:gd name="adj2" fmla="val -8283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00"/>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40" customWidth="1"/>
    <col min="2" max="2" width="56" style="140" customWidth="1"/>
    <col min="3" max="3" width="4.109375" style="141" customWidth="1"/>
    <col min="4" max="4" width="15.6640625" style="142" customWidth="1"/>
    <col min="5" max="5" width="30.6640625" style="143" customWidth="1"/>
    <col min="6" max="6" width="9" style="1" hidden="1" customWidth="1"/>
    <col min="7" max="7" width="26.44140625" style="1" hidden="1" customWidth="1"/>
    <col min="8" max="8" width="7.5546875" style="2" hidden="1" customWidth="1"/>
    <col min="9" max="16" width="9" style="1" hidden="1" customWidth="1"/>
    <col min="17" max="16384" width="9" style="1"/>
  </cols>
  <sheetData>
    <row r="1" spans="1:16" ht="28.8" customHeight="1">
      <c r="A1" s="44" t="s">
        <v>23</v>
      </c>
      <c r="B1" s="44"/>
      <c r="C1" s="45"/>
      <c r="D1" s="46" t="s">
        <v>121</v>
      </c>
      <c r="E1" s="47" t="s">
        <v>122</v>
      </c>
      <c r="F1" s="145" t="s">
        <v>154</v>
      </c>
      <c r="G1" s="144" t="s">
        <v>155</v>
      </c>
      <c r="H1" s="9"/>
      <c r="I1" t="s">
        <v>30</v>
      </c>
      <c r="J1" t="s">
        <v>123</v>
      </c>
      <c r="K1" s="6" t="s">
        <v>124</v>
      </c>
      <c r="L1" s="6" t="s">
        <v>125</v>
      </c>
      <c r="M1" s="7" t="s">
        <v>126</v>
      </c>
      <c r="N1" s="7" t="s">
        <v>124</v>
      </c>
      <c r="O1" s="6" t="s">
        <v>127</v>
      </c>
      <c r="P1" s="6" t="s">
        <v>128</v>
      </c>
    </row>
    <row r="2" spans="1:16" ht="28.8" customHeight="1">
      <c r="A2" s="48" t="s">
        <v>1</v>
      </c>
      <c r="B2" s="48" t="s">
        <v>0</v>
      </c>
      <c r="C2" s="10"/>
      <c r="D2" s="4" t="s">
        <v>116</v>
      </c>
      <c r="E2" s="5" t="s">
        <v>117</v>
      </c>
      <c r="F2" s="11" t="s">
        <v>118</v>
      </c>
      <c r="G2" s="12" t="s">
        <v>119</v>
      </c>
      <c r="H2" s="42" t="s">
        <v>120</v>
      </c>
      <c r="I2" s="43">
        <f ca="1">TODAY()</f>
        <v>46205</v>
      </c>
    </row>
    <row r="3" spans="1:16" s="2" customFormat="1" ht="26.4">
      <c r="A3" s="49" t="s">
        <v>74</v>
      </c>
      <c r="B3" s="50"/>
      <c r="C3" s="16" t="s">
        <v>30</v>
      </c>
      <c r="D3" s="51" t="s">
        <v>7</v>
      </c>
      <c r="E3" s="52"/>
      <c r="F3" s="40"/>
      <c r="G3" s="41"/>
      <c r="H3" s="2" t="str">
        <f>IF(A3=0,H2,INDEX(調査対象選定!A:A,MATCH(A3,調査対象選定!B:B,0)))</f>
        <v>○</v>
      </c>
      <c r="I3" s="8" t="str">
        <f ca="1">TEXT(I2,"gge.m.d")&amp;CHAR(10)&amp;"指導員:"</f>
        <v>令8.7.2
指導員:</v>
      </c>
    </row>
    <row r="4" spans="1:16" s="2" customFormat="1" ht="26.4">
      <c r="A4" s="53" t="s">
        <v>75</v>
      </c>
      <c r="B4" s="54"/>
      <c r="C4" s="17" t="s">
        <v>30</v>
      </c>
      <c r="D4" s="55" t="s">
        <v>7</v>
      </c>
      <c r="E4" s="56" t="s">
        <v>27</v>
      </c>
      <c r="F4" s="24"/>
      <c r="G4" s="32"/>
      <c r="H4" s="2" t="str">
        <f>IF(A4=0,H3,INDEX(調査対象選定!A:A,MATCH(A4,調査対象選定!B:B,0)))</f>
        <v>○</v>
      </c>
    </row>
    <row r="5" spans="1:16" ht="52.8">
      <c r="A5" s="57" t="s">
        <v>9</v>
      </c>
      <c r="B5" s="58" t="s">
        <v>76</v>
      </c>
      <c r="C5" s="18" t="s">
        <v>30</v>
      </c>
      <c r="D5" s="59" t="s">
        <v>7</v>
      </c>
      <c r="E5" s="60"/>
      <c r="F5" s="30"/>
      <c r="G5" s="33"/>
      <c r="H5" s="2" t="str">
        <f>IF(A5=0,H4,INDEX(調査対象選定!A:A,MATCH(A5,調査対象選定!B:B,0)))</f>
        <v>○</v>
      </c>
    </row>
    <row r="6" spans="1:16" s="2" customFormat="1" ht="39.6">
      <c r="A6" s="61" t="s">
        <v>29</v>
      </c>
      <c r="B6" s="62" t="s">
        <v>149</v>
      </c>
      <c r="C6" s="19" t="s">
        <v>143</v>
      </c>
      <c r="D6" s="63" t="s">
        <v>144</v>
      </c>
      <c r="E6" s="64"/>
      <c r="F6" s="25"/>
      <c r="G6" s="34"/>
      <c r="H6" s="2" t="str">
        <f>IF(A6=0,H5,INDEX(調査対象選定!A:A,MATCH(A6,調査対象選定!B:B,0)))</f>
        <v>○</v>
      </c>
    </row>
    <row r="7" spans="1:16" s="2" customFormat="1" ht="26.4">
      <c r="A7" s="65"/>
      <c r="B7" s="66" t="s">
        <v>150</v>
      </c>
      <c r="C7" s="20" t="s">
        <v>143</v>
      </c>
      <c r="D7" s="67" t="s">
        <v>145</v>
      </c>
      <c r="E7" s="68"/>
      <c r="F7" s="26"/>
      <c r="G7" s="35"/>
      <c r="H7" s="2" t="str">
        <f>IF(A7=0,H6,INDEX(調査対象選定!A:A,MATCH(A7,調査対象選定!B:B,0)))</f>
        <v>○</v>
      </c>
    </row>
    <row r="8" spans="1:16" s="2" customFormat="1" ht="26.4">
      <c r="A8" s="65"/>
      <c r="B8" s="66" t="s">
        <v>151</v>
      </c>
      <c r="C8" s="20" t="s">
        <v>143</v>
      </c>
      <c r="D8" s="67" t="s">
        <v>144</v>
      </c>
      <c r="E8" s="68"/>
      <c r="F8" s="26"/>
      <c r="G8" s="35"/>
      <c r="H8" s="2" t="str">
        <f>IF(A8=0,H7,INDEX(調査対象選定!A:A,MATCH(A8,調査対象選定!B:B,0)))</f>
        <v>○</v>
      </c>
    </row>
    <row r="9" spans="1:16" s="2" customFormat="1" ht="26.4">
      <c r="A9" s="69"/>
      <c r="B9" s="70" t="s">
        <v>152</v>
      </c>
      <c r="C9" s="21" t="s">
        <v>143</v>
      </c>
      <c r="D9" s="71" t="s">
        <v>146</v>
      </c>
      <c r="E9" s="72"/>
      <c r="F9" s="27"/>
      <c r="G9" s="36"/>
      <c r="H9" s="2" t="str">
        <f>IF(A9=0,H8,INDEX(調査対象選定!A:A,MATCH(A9,調査対象選定!B:B,0)))</f>
        <v>○</v>
      </c>
    </row>
    <row r="10" spans="1:16" s="2" customFormat="1" ht="26.4">
      <c r="A10" s="188" t="s">
        <v>31</v>
      </c>
      <c r="B10" s="73" t="s">
        <v>153</v>
      </c>
      <c r="C10" s="22" t="s">
        <v>143</v>
      </c>
      <c r="D10" s="74" t="s">
        <v>147</v>
      </c>
      <c r="E10" s="190"/>
      <c r="F10" s="28"/>
      <c r="G10" s="37"/>
      <c r="H10" s="2" t="str">
        <f>IF(A10=0,H9,INDEX(調査対象選定!A:A,MATCH(A10,調査対象選定!B:B,0)))</f>
        <v>○</v>
      </c>
    </row>
    <row r="11" spans="1:16" s="2" customFormat="1" ht="66">
      <c r="A11" s="189"/>
      <c r="B11" s="75" t="s">
        <v>148</v>
      </c>
      <c r="C11" s="23" t="s">
        <v>143</v>
      </c>
      <c r="D11" s="76" t="s">
        <v>144</v>
      </c>
      <c r="E11" s="190"/>
      <c r="F11" s="29"/>
      <c r="G11" s="38"/>
      <c r="H11" s="2" t="str">
        <f>IF(A11=0,H10,INDEX(調査対象選定!A:A,MATCH(A11,調査対象選定!B:B,0)))</f>
        <v>○</v>
      </c>
    </row>
    <row r="12" spans="1:16" s="2" customFormat="1" ht="26.4">
      <c r="A12" s="53" t="s">
        <v>2</v>
      </c>
      <c r="B12" s="54" t="s">
        <v>77</v>
      </c>
      <c r="C12" s="17" t="s">
        <v>30</v>
      </c>
      <c r="D12" s="55" t="s">
        <v>7</v>
      </c>
      <c r="E12" s="56" t="s">
        <v>25</v>
      </c>
      <c r="F12" s="24"/>
      <c r="G12" s="32"/>
      <c r="H12" s="2" t="str">
        <f>IF(A12=0,H11,INDEX(調査対象選定!A:A,MATCH(A12,調査対象選定!B:B,0)))</f>
        <v>○</v>
      </c>
    </row>
    <row r="13" spans="1:16" s="2" customFormat="1" ht="26.4">
      <c r="A13" s="77" t="s">
        <v>3</v>
      </c>
      <c r="B13" s="78" t="s">
        <v>78</v>
      </c>
      <c r="C13" s="18" t="s">
        <v>30</v>
      </c>
      <c r="D13" s="59" t="s">
        <v>7</v>
      </c>
      <c r="E13" s="60" t="s">
        <v>25</v>
      </c>
      <c r="F13" s="30"/>
      <c r="G13" s="33"/>
      <c r="H13" s="2" t="str">
        <f>IF(A13=0,H12,INDEX(調査対象選定!A:A,MATCH(A13,調査対象選定!B:B,0)))</f>
        <v>○</v>
      </c>
    </row>
    <row r="14" spans="1:16" s="2" customFormat="1" ht="26.4">
      <c r="A14" s="53" t="s">
        <v>4</v>
      </c>
      <c r="B14" s="54" t="s">
        <v>79</v>
      </c>
      <c r="C14" s="17" t="s">
        <v>30</v>
      </c>
      <c r="D14" s="55" t="s">
        <v>7</v>
      </c>
      <c r="E14" s="56" t="s">
        <v>25</v>
      </c>
      <c r="F14" s="24"/>
      <c r="G14" s="32"/>
      <c r="H14" s="2" t="str">
        <f>IF(A14=0,H13,INDEX(調査対象選定!A:A,MATCH(A14,調査対象選定!B:B,0)))</f>
        <v>○</v>
      </c>
    </row>
    <row r="15" spans="1:16" ht="26.4">
      <c r="A15" s="179" t="s">
        <v>28</v>
      </c>
      <c r="B15" s="79" t="s">
        <v>80</v>
      </c>
      <c r="C15" s="22" t="s">
        <v>30</v>
      </c>
      <c r="D15" s="80" t="s">
        <v>7</v>
      </c>
      <c r="E15" s="81"/>
      <c r="F15" s="28"/>
      <c r="G15" s="37"/>
      <c r="H15" s="2" t="str">
        <f>IF(A15=0,H14,INDEX(調査対象選定!A:A,MATCH(A15,調査対象選定!B:B,0)))</f>
        <v>○</v>
      </c>
    </row>
    <row r="16" spans="1:16" ht="26.4">
      <c r="A16" s="180"/>
      <c r="B16" s="82" t="s">
        <v>81</v>
      </c>
      <c r="C16" s="20" t="s">
        <v>30</v>
      </c>
      <c r="D16" s="80" t="s">
        <v>10</v>
      </c>
      <c r="E16" s="81"/>
      <c r="F16" s="26"/>
      <c r="G16" s="35"/>
      <c r="H16" s="2" t="str">
        <f>IF(A16=0,H15,INDEX(調査対象選定!A:A,MATCH(A16,調査対象選定!B:B,0)))</f>
        <v>○</v>
      </c>
    </row>
    <row r="17" spans="1:8" ht="26.4">
      <c r="A17" s="180"/>
      <c r="B17" s="83" t="s">
        <v>82</v>
      </c>
      <c r="C17" s="23" t="s">
        <v>30</v>
      </c>
      <c r="D17" s="84" t="s">
        <v>7</v>
      </c>
      <c r="E17" s="85"/>
      <c r="F17" s="29"/>
      <c r="G17" s="38"/>
      <c r="H17" s="2" t="str">
        <f>IF(A17=0,H16,INDEX(調査対象選定!A:A,MATCH(A17,調査対象選定!B:B,0)))</f>
        <v>○</v>
      </c>
    </row>
    <row r="18" spans="1:8" ht="26.4">
      <c r="A18" s="179" t="s">
        <v>15</v>
      </c>
      <c r="B18" s="79" t="s">
        <v>80</v>
      </c>
      <c r="C18" s="19" t="s">
        <v>30</v>
      </c>
      <c r="D18" s="86" t="s">
        <v>7</v>
      </c>
      <c r="E18" s="87"/>
      <c r="F18" s="25"/>
      <c r="G18" s="34"/>
      <c r="H18" s="2" t="str">
        <f>IF(A18=0,H17,INDEX(調査対象選定!A:A,MATCH(A18,調査対象選定!B:B,0)))</f>
        <v>○</v>
      </c>
    </row>
    <row r="19" spans="1:8" s="2" customFormat="1" ht="26.4">
      <c r="A19" s="180"/>
      <c r="B19" s="82" t="s">
        <v>81</v>
      </c>
      <c r="C19" s="20" t="s">
        <v>30</v>
      </c>
      <c r="D19" s="88" t="s">
        <v>10</v>
      </c>
      <c r="E19" s="89"/>
      <c r="F19" s="26"/>
      <c r="G19" s="35"/>
      <c r="H19" s="2" t="str">
        <f>IF(A19=0,H18,INDEX(調査対象選定!A:A,MATCH(A19,調査対象選定!B:B,0)))</f>
        <v>○</v>
      </c>
    </row>
    <row r="20" spans="1:8" s="2" customFormat="1" ht="26.4">
      <c r="A20" s="181"/>
      <c r="B20" s="90" t="s">
        <v>83</v>
      </c>
      <c r="C20" s="21" t="s">
        <v>30</v>
      </c>
      <c r="D20" s="91" t="s">
        <v>7</v>
      </c>
      <c r="E20" s="92"/>
      <c r="F20" s="27"/>
      <c r="G20" s="36"/>
      <c r="H20" s="2" t="str">
        <f>IF(A20=0,H19,INDEX(調査対象選定!A:A,MATCH(A20,調査対象選定!B:B,0)))</f>
        <v>○</v>
      </c>
    </row>
    <row r="21" spans="1:8" s="2" customFormat="1" ht="39.6">
      <c r="A21" s="53" t="s">
        <v>20</v>
      </c>
      <c r="B21" s="54" t="s">
        <v>84</v>
      </c>
      <c r="C21" s="17" t="s">
        <v>30</v>
      </c>
      <c r="D21" s="55" t="s">
        <v>7</v>
      </c>
      <c r="E21" s="56"/>
      <c r="F21" s="24"/>
      <c r="G21" s="32"/>
      <c r="H21" s="2" t="str">
        <f>IF(A21=0,H20,INDEX(調査対象選定!A:A,MATCH(A21,調査対象選定!B:B,0)))</f>
        <v>○</v>
      </c>
    </row>
    <row r="22" spans="1:8" s="2" customFormat="1" ht="52.8">
      <c r="A22" s="182" t="s">
        <v>18</v>
      </c>
      <c r="B22" s="93" t="s">
        <v>85</v>
      </c>
      <c r="C22" s="19" t="s">
        <v>30</v>
      </c>
      <c r="D22" s="94" t="s">
        <v>7</v>
      </c>
      <c r="E22" s="95" t="s">
        <v>18</v>
      </c>
      <c r="F22" s="25"/>
      <c r="G22" s="34"/>
      <c r="H22" s="2" t="str">
        <f>IF(A22=0,H21,INDEX(調査対象選定!A:A,MATCH(A22,調査対象選定!B:B,0)))</f>
        <v>○</v>
      </c>
    </row>
    <row r="23" spans="1:8" s="2" customFormat="1" ht="39.6">
      <c r="A23" s="183"/>
      <c r="B23" s="96" t="s">
        <v>86</v>
      </c>
      <c r="C23" s="20" t="s">
        <v>30</v>
      </c>
      <c r="D23" s="97" t="s">
        <v>36</v>
      </c>
      <c r="E23" s="98"/>
      <c r="F23" s="26"/>
      <c r="G23" s="35"/>
      <c r="H23" s="2" t="str">
        <f>IF(A23=0,H22,INDEX(調査対象選定!A:A,MATCH(A23,調査対象選定!B:B,0)))</f>
        <v>○</v>
      </c>
    </row>
    <row r="24" spans="1:8" s="2" customFormat="1" ht="39.6">
      <c r="A24" s="184"/>
      <c r="B24" s="99" t="s">
        <v>87</v>
      </c>
      <c r="C24" s="21" t="s">
        <v>30</v>
      </c>
      <c r="D24" s="100" t="s">
        <v>36</v>
      </c>
      <c r="E24" s="101"/>
      <c r="F24" s="27"/>
      <c r="G24" s="36"/>
      <c r="H24" s="2" t="str">
        <f>IF(A24=0,H23,INDEX(調査対象選定!A:A,MATCH(A24,調査対象選定!B:B,0)))</f>
        <v>○</v>
      </c>
    </row>
    <row r="25" spans="1:8" s="2" customFormat="1" ht="26.4">
      <c r="A25" s="53" t="s">
        <v>6</v>
      </c>
      <c r="B25" s="54" t="s">
        <v>88</v>
      </c>
      <c r="C25" s="18" t="s">
        <v>30</v>
      </c>
      <c r="D25" s="59" t="s">
        <v>7</v>
      </c>
      <c r="E25" s="60"/>
      <c r="F25" s="30"/>
      <c r="G25" s="33"/>
      <c r="H25" s="2" t="str">
        <f>IF(A25=0,H24,INDEX(調査対象選定!A:A,MATCH(A25,調査対象選定!B:B,0)))</f>
        <v>○</v>
      </c>
    </row>
    <row r="26" spans="1:8" s="2" customFormat="1" ht="26.4">
      <c r="A26" s="182" t="s">
        <v>5</v>
      </c>
      <c r="B26" s="93" t="s">
        <v>88</v>
      </c>
      <c r="C26" s="19" t="s">
        <v>30</v>
      </c>
      <c r="D26" s="86" t="s">
        <v>7</v>
      </c>
      <c r="E26" s="87"/>
      <c r="F26" s="25"/>
      <c r="G26" s="34"/>
      <c r="H26" s="2" t="str">
        <f>IF(A26=0,H25,INDEX(調査対象選定!A:A,MATCH(A26,調査対象選定!B:B,0)))</f>
        <v>○</v>
      </c>
    </row>
    <row r="27" spans="1:8" s="2" customFormat="1" ht="26.4">
      <c r="A27" s="184"/>
      <c r="B27" s="102" t="s">
        <v>89</v>
      </c>
      <c r="C27" s="21" t="s">
        <v>30</v>
      </c>
      <c r="D27" s="100" t="s">
        <v>7</v>
      </c>
      <c r="E27" s="103"/>
      <c r="F27" s="27"/>
      <c r="G27" s="36"/>
      <c r="H27" s="2" t="str">
        <f>IF(A27=0,H26,INDEX(調査対象選定!A:A,MATCH(A27,調査対象選定!B:B,0)))</f>
        <v>○</v>
      </c>
    </row>
    <row r="28" spans="1:8" s="2" customFormat="1" ht="26.4">
      <c r="A28" s="104" t="s">
        <v>8</v>
      </c>
      <c r="B28" s="105" t="s">
        <v>88</v>
      </c>
      <c r="C28" s="18" t="s">
        <v>30</v>
      </c>
      <c r="D28" s="59" t="s">
        <v>7</v>
      </c>
      <c r="E28" s="60"/>
      <c r="F28" s="30"/>
      <c r="G28" s="33"/>
      <c r="H28" s="2" t="str">
        <f>IF(A28=0,H27,INDEX(調査対象選定!A:A,MATCH(A28,調査対象選定!B:B,0)))</f>
        <v>○</v>
      </c>
    </row>
    <row r="29" spans="1:8" s="2" customFormat="1" ht="39.6">
      <c r="A29" s="191" t="s">
        <v>32</v>
      </c>
      <c r="B29" s="106" t="s">
        <v>33</v>
      </c>
      <c r="C29" s="19" t="s">
        <v>30</v>
      </c>
      <c r="D29" s="86" t="s">
        <v>34</v>
      </c>
      <c r="E29" s="107"/>
      <c r="F29" s="25"/>
      <c r="G29" s="34"/>
      <c r="H29" s="2" t="str">
        <f>IF(A29=0,H28,INDEX(調査対象選定!A:A,MATCH(A29,調査対象選定!B:B,0)))</f>
        <v>○</v>
      </c>
    </row>
    <row r="30" spans="1:8" s="2" customFormat="1" ht="145.19999999999999">
      <c r="A30" s="192"/>
      <c r="B30" s="108" t="s">
        <v>35</v>
      </c>
      <c r="C30" s="20" t="s">
        <v>30</v>
      </c>
      <c r="D30" s="88" t="s">
        <v>36</v>
      </c>
      <c r="E30" s="109"/>
      <c r="F30" s="26"/>
      <c r="G30" s="35"/>
      <c r="H30" s="2" t="str">
        <f>IF(A30=0,H29,INDEX(調査対象選定!A:A,MATCH(A30,調査対象選定!B:B,0)))</f>
        <v>○</v>
      </c>
    </row>
    <row r="31" spans="1:8" s="2" customFormat="1" ht="26.4">
      <c r="A31" s="192"/>
      <c r="B31" s="110" t="s">
        <v>37</v>
      </c>
      <c r="C31" s="20" t="s">
        <v>30</v>
      </c>
      <c r="D31" s="88" t="s">
        <v>34</v>
      </c>
      <c r="E31" s="109" t="s">
        <v>38</v>
      </c>
      <c r="F31" s="26"/>
      <c r="G31" s="35"/>
      <c r="H31" s="2" t="str">
        <f>IF(A31=0,H30,INDEX(調査対象選定!A:A,MATCH(A31,調査対象選定!B:B,0)))</f>
        <v>○</v>
      </c>
    </row>
    <row r="32" spans="1:8" s="2" customFormat="1" ht="26.4">
      <c r="A32" s="192"/>
      <c r="B32" s="110" t="s">
        <v>39</v>
      </c>
      <c r="C32" s="20" t="s">
        <v>30</v>
      </c>
      <c r="D32" s="88" t="s">
        <v>40</v>
      </c>
      <c r="E32" s="109" t="s">
        <v>41</v>
      </c>
      <c r="F32" s="26"/>
      <c r="G32" s="35"/>
      <c r="H32" s="2" t="str">
        <f>IF(A32=0,H31,INDEX(調査対象選定!A:A,MATCH(A32,調査対象選定!B:B,0)))</f>
        <v>○</v>
      </c>
    </row>
    <row r="33" spans="1:8" ht="26.4">
      <c r="A33" s="192"/>
      <c r="B33" s="110" t="s">
        <v>42</v>
      </c>
      <c r="C33" s="20" t="s">
        <v>30</v>
      </c>
      <c r="D33" s="88" t="s">
        <v>43</v>
      </c>
      <c r="E33" s="109"/>
      <c r="F33" s="26"/>
      <c r="G33" s="35"/>
      <c r="H33" s="2" t="str">
        <f>IF(A33=0,H32,INDEX(調査対象選定!A:A,MATCH(A33,調査対象選定!B:B,0)))</f>
        <v>○</v>
      </c>
    </row>
    <row r="34" spans="1:8" ht="26.4">
      <c r="A34" s="193"/>
      <c r="B34" s="111" t="s">
        <v>44</v>
      </c>
      <c r="C34" s="21" t="s">
        <v>30</v>
      </c>
      <c r="D34" s="91" t="s">
        <v>43</v>
      </c>
      <c r="E34" s="112"/>
      <c r="F34" s="27"/>
      <c r="G34" s="36"/>
      <c r="H34" s="2" t="str">
        <f>IF(A34=0,H33,INDEX(調査対象選定!A:A,MATCH(A34,調査対象選定!B:B,0)))</f>
        <v>○</v>
      </c>
    </row>
    <row r="35" spans="1:8" s="2" customFormat="1" ht="39.6">
      <c r="A35" s="191" t="s">
        <v>45</v>
      </c>
      <c r="B35" s="106" t="s">
        <v>33</v>
      </c>
      <c r="C35" s="22" t="s">
        <v>30</v>
      </c>
      <c r="D35" s="80" t="s">
        <v>34</v>
      </c>
      <c r="E35" s="113"/>
      <c r="F35" s="28"/>
      <c r="G35" s="37"/>
      <c r="H35" s="2" t="str">
        <f>IF(A35=0,H34,INDEX(調査対象選定!A:A,MATCH(A35,調査対象選定!B:B,0)))</f>
        <v>○</v>
      </c>
    </row>
    <row r="36" spans="1:8" s="2" customFormat="1" ht="26.4">
      <c r="A36" s="192"/>
      <c r="B36" s="110" t="s">
        <v>37</v>
      </c>
      <c r="C36" s="20" t="s">
        <v>30</v>
      </c>
      <c r="D36" s="88" t="s">
        <v>34</v>
      </c>
      <c r="E36" s="109" t="s">
        <v>38</v>
      </c>
      <c r="F36" s="26"/>
      <c r="G36" s="35"/>
      <c r="H36" s="2" t="str">
        <f>IF(A36=0,H35,INDEX(調査対象選定!A:A,MATCH(A36,調査対象選定!B:B,0)))</f>
        <v>○</v>
      </c>
    </row>
    <row r="37" spans="1:8" s="2" customFormat="1" ht="26.4">
      <c r="A37" s="192"/>
      <c r="B37" s="110" t="s">
        <v>39</v>
      </c>
      <c r="C37" s="20" t="s">
        <v>30</v>
      </c>
      <c r="D37" s="88" t="s">
        <v>40</v>
      </c>
      <c r="E37" s="109" t="s">
        <v>41</v>
      </c>
      <c r="F37" s="26"/>
      <c r="G37" s="35"/>
      <c r="H37" s="2" t="str">
        <f>IF(A37=0,H36,INDEX(調査対象選定!A:A,MATCH(A37,調査対象選定!B:B,0)))</f>
        <v>○</v>
      </c>
    </row>
    <row r="38" spans="1:8" ht="26.4">
      <c r="A38" s="192"/>
      <c r="B38" s="110" t="s">
        <v>42</v>
      </c>
      <c r="C38" s="20" t="s">
        <v>30</v>
      </c>
      <c r="D38" s="88" t="s">
        <v>43</v>
      </c>
      <c r="E38" s="109"/>
      <c r="F38" s="26"/>
      <c r="G38" s="35"/>
      <c r="H38" s="2" t="str">
        <f>IF(A38=0,H37,INDEX(調査対象選定!A:A,MATCH(A38,調査対象選定!B:B,0)))</f>
        <v>○</v>
      </c>
    </row>
    <row r="39" spans="1:8" ht="26.4">
      <c r="A39" s="193"/>
      <c r="B39" s="111" t="s">
        <v>44</v>
      </c>
      <c r="C39" s="23" t="s">
        <v>30</v>
      </c>
      <c r="D39" s="84" t="s">
        <v>43</v>
      </c>
      <c r="E39" s="114"/>
      <c r="F39" s="29"/>
      <c r="G39" s="38"/>
      <c r="H39" s="2" t="str">
        <f>IF(A39=0,H38,INDEX(調査対象選定!A:A,MATCH(A39,調査対象選定!B:B,0)))</f>
        <v>○</v>
      </c>
    </row>
    <row r="40" spans="1:8" ht="52.8">
      <c r="A40" s="179" t="s">
        <v>16</v>
      </c>
      <c r="B40" s="50" t="s">
        <v>90</v>
      </c>
      <c r="C40" s="19" t="s">
        <v>30</v>
      </c>
      <c r="D40" s="86" t="s">
        <v>7</v>
      </c>
      <c r="E40" s="115" t="s">
        <v>14</v>
      </c>
      <c r="F40" s="25"/>
      <c r="G40" s="34"/>
      <c r="H40" s="2" t="str">
        <f>IF(A40=0,H39,INDEX(調査対象選定!A:A,MATCH(A40,調査対象選定!B:B,0)))</f>
        <v>○</v>
      </c>
    </row>
    <row r="41" spans="1:8" ht="26.4">
      <c r="A41" s="180"/>
      <c r="B41" s="83" t="s">
        <v>91</v>
      </c>
      <c r="C41" s="20" t="s">
        <v>30</v>
      </c>
      <c r="D41" s="88" t="s">
        <v>10</v>
      </c>
      <c r="E41" s="89" t="s">
        <v>21</v>
      </c>
      <c r="F41" s="26"/>
      <c r="G41" s="35"/>
      <c r="H41" s="2" t="str">
        <f>IF(A41=0,H40,INDEX(調査対象選定!A:A,MATCH(A41,調査対象選定!B:B,0)))</f>
        <v>○</v>
      </c>
    </row>
    <row r="42" spans="1:8" ht="26.4">
      <c r="A42" s="180"/>
      <c r="B42" s="116" t="s">
        <v>92</v>
      </c>
      <c r="C42" s="20" t="s">
        <v>30</v>
      </c>
      <c r="D42" s="88" t="s">
        <v>12</v>
      </c>
      <c r="E42" s="89"/>
      <c r="F42" s="26"/>
      <c r="G42" s="35"/>
      <c r="H42" s="2" t="str">
        <f>IF(A42=0,H41,INDEX(調査対象選定!A:A,MATCH(A42,調査対象選定!B:B,0)))</f>
        <v>○</v>
      </c>
    </row>
    <row r="43" spans="1:8" ht="26.4">
      <c r="A43" s="181"/>
      <c r="B43" s="90" t="s">
        <v>93</v>
      </c>
      <c r="C43" s="21" t="s">
        <v>30</v>
      </c>
      <c r="D43" s="91" t="s">
        <v>10</v>
      </c>
      <c r="E43" s="103"/>
      <c r="F43" s="27"/>
      <c r="G43" s="36"/>
      <c r="H43" s="2" t="str">
        <f>IF(A43=0,H42,INDEX(調査対象選定!A:A,MATCH(A43,調査対象選定!B:B,0)))</f>
        <v>○</v>
      </c>
    </row>
    <row r="44" spans="1:8" ht="79.2">
      <c r="A44" s="179" t="s">
        <v>19</v>
      </c>
      <c r="B44" s="50" t="s">
        <v>94</v>
      </c>
      <c r="C44" s="22" t="s">
        <v>30</v>
      </c>
      <c r="D44" s="80" t="s">
        <v>7</v>
      </c>
      <c r="E44" s="81" t="s">
        <v>14</v>
      </c>
      <c r="F44" s="28"/>
      <c r="G44" s="37"/>
      <c r="H44" s="2" t="str">
        <f>IF(A44=0,H43,INDEX(調査対象選定!A:A,MATCH(A44,調査対象選定!B:B,0)))</f>
        <v>○</v>
      </c>
    </row>
    <row r="45" spans="1:8" ht="39.6">
      <c r="A45" s="180"/>
      <c r="B45" s="83" t="s">
        <v>95</v>
      </c>
      <c r="C45" s="20" t="s">
        <v>30</v>
      </c>
      <c r="D45" s="88" t="s">
        <v>7</v>
      </c>
      <c r="E45" s="89" t="s">
        <v>14</v>
      </c>
      <c r="F45" s="26"/>
      <c r="G45" s="35"/>
      <c r="H45" s="2" t="str">
        <f>IF(A45=0,H44,INDEX(調査対象選定!A:A,MATCH(A45,調査対象選定!B:B,0)))</f>
        <v>○</v>
      </c>
    </row>
    <row r="46" spans="1:8" ht="26.4">
      <c r="A46" s="180"/>
      <c r="B46" s="83" t="s">
        <v>96</v>
      </c>
      <c r="C46" s="20" t="s">
        <v>30</v>
      </c>
      <c r="D46" s="88" t="s">
        <v>7</v>
      </c>
      <c r="E46" s="89" t="s">
        <v>14</v>
      </c>
      <c r="F46" s="26"/>
      <c r="G46" s="35"/>
      <c r="H46" s="2" t="str">
        <f>IF(A46=0,H45,INDEX(調査対象選定!A:A,MATCH(A46,調査対象選定!B:B,0)))</f>
        <v>○</v>
      </c>
    </row>
    <row r="47" spans="1:8" ht="26.4">
      <c r="A47" s="180"/>
      <c r="B47" s="83" t="s">
        <v>97</v>
      </c>
      <c r="C47" s="20" t="s">
        <v>30</v>
      </c>
      <c r="D47" s="88" t="s">
        <v>7</v>
      </c>
      <c r="E47" s="89" t="s">
        <v>14</v>
      </c>
      <c r="F47" s="26"/>
      <c r="G47" s="35"/>
      <c r="H47" s="2" t="str">
        <f>IF(A47=0,H46,INDEX(調査対象選定!A:A,MATCH(A47,調査対象選定!B:B,0)))</f>
        <v>○</v>
      </c>
    </row>
    <row r="48" spans="1:8" ht="26.4">
      <c r="A48" s="180"/>
      <c r="B48" s="83" t="s">
        <v>91</v>
      </c>
      <c r="C48" s="20" t="s">
        <v>30</v>
      </c>
      <c r="D48" s="88" t="s">
        <v>10</v>
      </c>
      <c r="E48" s="89" t="s">
        <v>22</v>
      </c>
      <c r="F48" s="26"/>
      <c r="G48" s="35"/>
      <c r="H48" s="2" t="str">
        <f>IF(A48=0,H47,INDEX(調査対象選定!A:A,MATCH(A48,調査対象選定!B:B,0)))</f>
        <v>○</v>
      </c>
    </row>
    <row r="49" spans="1:8" ht="26.4">
      <c r="A49" s="180"/>
      <c r="B49" s="116" t="s">
        <v>92</v>
      </c>
      <c r="C49" s="20" t="s">
        <v>30</v>
      </c>
      <c r="D49" s="84" t="s">
        <v>12</v>
      </c>
      <c r="E49" s="85"/>
      <c r="F49" s="26"/>
      <c r="G49" s="35"/>
      <c r="H49" s="2" t="str">
        <f>IF(A49=0,H48,INDEX(調査対象選定!A:A,MATCH(A49,調査対象選定!B:B,0)))</f>
        <v>○</v>
      </c>
    </row>
    <row r="50" spans="1:8" ht="26.4">
      <c r="A50" s="181"/>
      <c r="B50" s="90" t="s">
        <v>93</v>
      </c>
      <c r="C50" s="23" t="s">
        <v>30</v>
      </c>
      <c r="D50" s="84" t="s">
        <v>10</v>
      </c>
      <c r="E50" s="117"/>
      <c r="F50" s="29"/>
      <c r="G50" s="38"/>
      <c r="H50" s="2" t="str">
        <f>IF(A50=0,H49,INDEX(調査対象選定!A:A,MATCH(A50,調査対象選定!B:B,0)))</f>
        <v>○</v>
      </c>
    </row>
    <row r="51" spans="1:8" ht="52.8">
      <c r="A51" s="118" t="s">
        <v>46</v>
      </c>
      <c r="B51" s="119" t="s">
        <v>47</v>
      </c>
      <c r="C51" s="17" t="s">
        <v>30</v>
      </c>
      <c r="D51" s="55" t="s">
        <v>48</v>
      </c>
      <c r="E51" s="120" t="s">
        <v>49</v>
      </c>
      <c r="F51" s="24"/>
      <c r="G51" s="32"/>
      <c r="H51" s="2" t="str">
        <f>IF(A51=0,H50,INDEX(調査対象選定!A:A,MATCH(A51,調査対象選定!B:B,0)))</f>
        <v>○</v>
      </c>
    </row>
    <row r="52" spans="1:8" ht="158.4">
      <c r="A52" s="121" t="s">
        <v>50</v>
      </c>
      <c r="B52" s="122" t="s">
        <v>51</v>
      </c>
      <c r="C52" s="18" t="s">
        <v>30</v>
      </c>
      <c r="D52" s="59" t="s">
        <v>48</v>
      </c>
      <c r="E52" s="123" t="s">
        <v>49</v>
      </c>
      <c r="F52" s="30"/>
      <c r="G52" s="33"/>
      <c r="H52" s="2" t="str">
        <f>IF(A52=0,H51,INDEX(調査対象選定!A:A,MATCH(A52,調査対象選定!B:B,0)))</f>
        <v>○</v>
      </c>
    </row>
    <row r="53" spans="1:8" ht="26.4">
      <c r="A53" s="195" t="s">
        <v>73</v>
      </c>
      <c r="B53" s="124" t="s">
        <v>98</v>
      </c>
      <c r="C53" s="19" t="s">
        <v>30</v>
      </c>
      <c r="D53" s="125" t="s">
        <v>36</v>
      </c>
      <c r="E53" s="126"/>
      <c r="F53" s="25"/>
      <c r="G53" s="34"/>
      <c r="H53" s="2" t="str">
        <f>IF(A53=0,H52,INDEX(調査対象選定!A:A,MATCH(A53,調査対象選定!B:B,0)))</f>
        <v>○</v>
      </c>
    </row>
    <row r="54" spans="1:8" ht="39.6">
      <c r="A54" s="196"/>
      <c r="B54" s="127" t="s">
        <v>99</v>
      </c>
      <c r="C54" s="21" t="s">
        <v>30</v>
      </c>
      <c r="D54" s="128" t="s">
        <v>36</v>
      </c>
      <c r="E54" s="129"/>
      <c r="F54" s="27"/>
      <c r="G54" s="36"/>
      <c r="H54" s="2" t="str">
        <f>IF(A54=0,H53,INDEX(調査対象選定!A:A,MATCH(A54,調査対象選定!B:B,0)))</f>
        <v>○</v>
      </c>
    </row>
    <row r="55" spans="1:8" s="3" customFormat="1" ht="39.6">
      <c r="A55" s="176" t="s">
        <v>52</v>
      </c>
      <c r="B55" s="110" t="s">
        <v>100</v>
      </c>
      <c r="C55" s="22" t="s">
        <v>30</v>
      </c>
      <c r="D55" s="194" t="s">
        <v>53</v>
      </c>
      <c r="E55" s="130"/>
      <c r="F55" s="31"/>
      <c r="G55" s="39"/>
      <c r="H55" s="2" t="str">
        <f>IF(A55=0,H54,INDEX(調査対象選定!A:A,MATCH(A55,調査対象選定!B:B,0)))</f>
        <v>○</v>
      </c>
    </row>
    <row r="56" spans="1:8" ht="39.6">
      <c r="A56" s="178"/>
      <c r="B56" s="111" t="s">
        <v>54</v>
      </c>
      <c r="C56" s="23" t="s">
        <v>30</v>
      </c>
      <c r="D56" s="194"/>
      <c r="E56" s="114"/>
      <c r="F56" s="29"/>
      <c r="G56" s="38"/>
      <c r="H56" s="2" t="str">
        <f>IF(A56=0,H55,INDEX(調査対象選定!A:A,MATCH(A56,調査対象選定!B:B,0)))</f>
        <v>○</v>
      </c>
    </row>
    <row r="57" spans="1:8" ht="52.8">
      <c r="A57" s="172" t="s">
        <v>55</v>
      </c>
      <c r="B57" s="106" t="s">
        <v>56</v>
      </c>
      <c r="C57" s="19" t="s">
        <v>30</v>
      </c>
      <c r="D57" s="86" t="s">
        <v>10</v>
      </c>
      <c r="E57" s="131"/>
      <c r="F57" s="25"/>
      <c r="G57" s="34"/>
      <c r="H57" s="2" t="str">
        <f>IF(A57=0,H56,INDEX(調査対象選定!A:A,MATCH(A57,調査対象選定!B:B,0)))</f>
        <v>○</v>
      </c>
    </row>
    <row r="58" spans="1:8" ht="26.4">
      <c r="A58" s="173"/>
      <c r="B58" s="132" t="s">
        <v>57</v>
      </c>
      <c r="C58" s="21" t="s">
        <v>30</v>
      </c>
      <c r="D58" s="91" t="s">
        <v>48</v>
      </c>
      <c r="E58" s="112" t="s">
        <v>58</v>
      </c>
      <c r="F58" s="27"/>
      <c r="G58" s="36"/>
      <c r="H58" s="2" t="str">
        <f>IF(A58=0,H57,INDEX(調査対象選定!A:A,MATCH(A58,調査対象選定!B:B,0)))</f>
        <v>○</v>
      </c>
    </row>
    <row r="59" spans="1:8" ht="39.6">
      <c r="A59" s="174" t="s">
        <v>59</v>
      </c>
      <c r="B59" s="106" t="s">
        <v>60</v>
      </c>
      <c r="C59" s="22" t="s">
        <v>30</v>
      </c>
      <c r="D59" s="80" t="s">
        <v>10</v>
      </c>
      <c r="E59" s="130"/>
      <c r="F59" s="28"/>
      <c r="G59" s="37"/>
      <c r="H59" s="2" t="str">
        <f>IF(A59=0,H58,INDEX(調査対象選定!A:A,MATCH(A59,調査対象選定!B:B,0)))</f>
        <v>○</v>
      </c>
    </row>
    <row r="60" spans="1:8" ht="26.4">
      <c r="A60" s="175"/>
      <c r="B60" s="132" t="s">
        <v>57</v>
      </c>
      <c r="C60" s="23" t="s">
        <v>30</v>
      </c>
      <c r="D60" s="84" t="s">
        <v>48</v>
      </c>
      <c r="E60" s="114" t="s">
        <v>58</v>
      </c>
      <c r="F60" s="29"/>
      <c r="G60" s="38"/>
      <c r="H60" s="2" t="str">
        <f>IF(A60=0,H59,INDEX(調査対象選定!A:A,MATCH(A60,調査対象選定!B:B,0)))</f>
        <v>○</v>
      </c>
    </row>
    <row r="61" spans="1:8" ht="26.4">
      <c r="A61" s="179" t="s">
        <v>61</v>
      </c>
      <c r="B61" s="79" t="s">
        <v>101</v>
      </c>
      <c r="C61" s="19" t="s">
        <v>30</v>
      </c>
      <c r="D61" s="86" t="s">
        <v>10</v>
      </c>
      <c r="E61" s="87"/>
      <c r="F61" s="25"/>
      <c r="G61" s="34"/>
      <c r="H61" s="2" t="str">
        <f>IF(A61=0,H60,INDEX(調査対象選定!A:A,MATCH(A61,調査対象選定!B:B,0)))</f>
        <v>○</v>
      </c>
    </row>
    <row r="62" spans="1:8" ht="26.4">
      <c r="A62" s="180"/>
      <c r="B62" s="83" t="s">
        <v>102</v>
      </c>
      <c r="C62" s="20" t="s">
        <v>30</v>
      </c>
      <c r="D62" s="88" t="s">
        <v>10</v>
      </c>
      <c r="E62" s="89"/>
      <c r="F62" s="26"/>
      <c r="G62" s="35"/>
      <c r="H62" s="2" t="str">
        <f>IF(A62=0,H61,INDEX(調査対象選定!A:A,MATCH(A62,調査対象選定!B:B,0)))</f>
        <v>○</v>
      </c>
    </row>
    <row r="63" spans="1:8" ht="26.4">
      <c r="A63" s="180"/>
      <c r="B63" s="116" t="s">
        <v>103</v>
      </c>
      <c r="C63" s="20" t="s">
        <v>30</v>
      </c>
      <c r="D63" s="88" t="s">
        <v>7</v>
      </c>
      <c r="E63" s="89"/>
      <c r="F63" s="26"/>
      <c r="G63" s="35"/>
      <c r="H63" s="2" t="str">
        <f>IF(A63=0,H62,INDEX(調査対象選定!A:A,MATCH(A63,調査対象選定!B:B,0)))</f>
        <v>○</v>
      </c>
    </row>
    <row r="64" spans="1:8" ht="26.4">
      <c r="A64" s="181"/>
      <c r="B64" s="133" t="s">
        <v>104</v>
      </c>
      <c r="C64" s="21" t="s">
        <v>30</v>
      </c>
      <c r="D64" s="91" t="s">
        <v>12</v>
      </c>
      <c r="E64" s="103"/>
      <c r="F64" s="27"/>
      <c r="G64" s="36"/>
      <c r="H64" s="2" t="str">
        <f>IF(A64=0,H63,INDEX(調査対象選定!A:A,MATCH(A64,調査対象選定!B:B,0)))</f>
        <v>○</v>
      </c>
    </row>
    <row r="65" spans="1:8" ht="52.8">
      <c r="A65" s="182" t="s">
        <v>11</v>
      </c>
      <c r="B65" s="93" t="s">
        <v>105</v>
      </c>
      <c r="C65" s="22" t="s">
        <v>30</v>
      </c>
      <c r="D65" s="80" t="s">
        <v>7</v>
      </c>
      <c r="E65" s="60"/>
      <c r="F65" s="28"/>
      <c r="G65" s="37"/>
      <c r="H65" s="2" t="str">
        <f>IF(A65=0,H64,INDEX(調査対象選定!A:A,MATCH(A65,調査対象選定!B:B,0)))</f>
        <v>○</v>
      </c>
    </row>
    <row r="66" spans="1:8" ht="52.8">
      <c r="A66" s="183"/>
      <c r="B66" s="96" t="s">
        <v>106</v>
      </c>
      <c r="C66" s="20" t="s">
        <v>30</v>
      </c>
      <c r="D66" s="88" t="s">
        <v>7</v>
      </c>
      <c r="E66" s="89"/>
      <c r="F66" s="26"/>
      <c r="G66" s="35"/>
      <c r="H66" s="2" t="str">
        <f>IF(A66=0,H65,INDEX(調査対象選定!A:A,MATCH(A66,調査対象選定!B:B,0)))</f>
        <v>○</v>
      </c>
    </row>
    <row r="67" spans="1:8" ht="52.8">
      <c r="A67" s="183"/>
      <c r="B67" s="96" t="s">
        <v>107</v>
      </c>
      <c r="C67" s="20" t="s">
        <v>30</v>
      </c>
      <c r="D67" s="88" t="s">
        <v>7</v>
      </c>
      <c r="E67" s="60"/>
      <c r="F67" s="26"/>
      <c r="G67" s="35"/>
      <c r="H67" s="2" t="str">
        <f>IF(A67=0,H66,INDEX(調査対象選定!A:A,MATCH(A67,調査対象選定!B:B,0)))</f>
        <v>○</v>
      </c>
    </row>
    <row r="68" spans="1:8" ht="26.4">
      <c r="A68" s="183"/>
      <c r="B68" s="96" t="s">
        <v>108</v>
      </c>
      <c r="C68" s="20" t="s">
        <v>30</v>
      </c>
      <c r="D68" s="88" t="s">
        <v>10</v>
      </c>
      <c r="E68" s="89" t="s">
        <v>17</v>
      </c>
      <c r="F68" s="26"/>
      <c r="G68" s="35"/>
      <c r="H68" s="2" t="str">
        <f>IF(A68=0,H67,INDEX(調査対象選定!A:A,MATCH(A68,調査対象選定!B:B,0)))</f>
        <v>○</v>
      </c>
    </row>
    <row r="69" spans="1:8" ht="26.4">
      <c r="A69" s="184"/>
      <c r="B69" s="99" t="s">
        <v>109</v>
      </c>
      <c r="C69" s="23" t="s">
        <v>30</v>
      </c>
      <c r="D69" s="84" t="s">
        <v>10</v>
      </c>
      <c r="E69" s="60" t="s">
        <v>26</v>
      </c>
      <c r="F69" s="29"/>
      <c r="G69" s="38"/>
      <c r="H69" s="2" t="str">
        <f>IF(A69=0,H68,INDEX(調査対象選定!A:A,MATCH(A69,調査対象選定!B:B,0)))</f>
        <v>○</v>
      </c>
    </row>
    <row r="70" spans="1:8" ht="52.8">
      <c r="A70" s="176" t="s">
        <v>62</v>
      </c>
      <c r="B70" s="134" t="s">
        <v>63</v>
      </c>
      <c r="C70" s="19" t="s">
        <v>30</v>
      </c>
      <c r="D70" s="86" t="s">
        <v>34</v>
      </c>
      <c r="E70" s="135"/>
      <c r="F70" s="25"/>
      <c r="G70" s="34"/>
      <c r="H70" s="2" t="str">
        <f>IF(A70=0,H69,INDEX(調査対象選定!A:A,MATCH(A70,調査対象選定!B:B,0)))</f>
        <v>○</v>
      </c>
    </row>
    <row r="71" spans="1:8" ht="66">
      <c r="A71" s="177"/>
      <c r="B71" s="136" t="s">
        <v>64</v>
      </c>
      <c r="C71" s="20" t="s">
        <v>30</v>
      </c>
      <c r="D71" s="88" t="s">
        <v>65</v>
      </c>
      <c r="E71" s="137"/>
      <c r="F71" s="26"/>
      <c r="G71" s="35"/>
      <c r="H71" s="2" t="str">
        <f>IF(A71=0,H70,INDEX(調査対象選定!A:A,MATCH(A71,調査対象選定!B:B,0)))</f>
        <v>○</v>
      </c>
    </row>
    <row r="72" spans="1:8" ht="66">
      <c r="A72" s="177"/>
      <c r="B72" s="136" t="s">
        <v>66</v>
      </c>
      <c r="C72" s="20" t="s">
        <v>30</v>
      </c>
      <c r="D72" s="88" t="s">
        <v>65</v>
      </c>
      <c r="E72" s="137"/>
      <c r="F72" s="26"/>
      <c r="G72" s="35"/>
      <c r="H72" s="2" t="str">
        <f>IF(A72=0,H71,INDEX(調査対象選定!A:A,MATCH(A72,調査対象選定!B:B,0)))</f>
        <v>○</v>
      </c>
    </row>
    <row r="73" spans="1:8" ht="39.6">
      <c r="A73" s="177"/>
      <c r="B73" s="136" t="s">
        <v>67</v>
      </c>
      <c r="C73" s="20" t="s">
        <v>30</v>
      </c>
      <c r="D73" s="88" t="s">
        <v>65</v>
      </c>
      <c r="E73" s="137"/>
      <c r="F73" s="26"/>
      <c r="G73" s="35"/>
      <c r="H73" s="2" t="str">
        <f>IF(A73=0,H72,INDEX(調査対象選定!A:A,MATCH(A73,調査対象選定!B:B,0)))</f>
        <v>○</v>
      </c>
    </row>
    <row r="74" spans="1:8" ht="132">
      <c r="A74" s="177"/>
      <c r="B74" s="136" t="s">
        <v>68</v>
      </c>
      <c r="C74" s="20" t="s">
        <v>30</v>
      </c>
      <c r="D74" s="88" t="s">
        <v>69</v>
      </c>
      <c r="E74" s="137" t="s">
        <v>70</v>
      </c>
      <c r="F74" s="26"/>
      <c r="G74" s="35"/>
      <c r="H74" s="2" t="str">
        <f>IF(A74=0,H73,INDEX(調査対象選定!A:A,MATCH(A74,調査対象選定!B:B,0)))</f>
        <v>○</v>
      </c>
    </row>
    <row r="75" spans="1:8" ht="39.6">
      <c r="A75" s="177"/>
      <c r="B75" s="136" t="s">
        <v>71</v>
      </c>
      <c r="C75" s="20" t="s">
        <v>30</v>
      </c>
      <c r="D75" s="88" t="s">
        <v>34</v>
      </c>
      <c r="E75" s="137"/>
      <c r="F75" s="26"/>
      <c r="G75" s="35"/>
      <c r="H75" s="2" t="str">
        <f>IF(A75=0,H74,INDEX(調査対象選定!A:A,MATCH(A75,調査対象選定!B:B,0)))</f>
        <v>○</v>
      </c>
    </row>
    <row r="76" spans="1:8" ht="26.4">
      <c r="A76" s="178"/>
      <c r="B76" s="132" t="s">
        <v>72</v>
      </c>
      <c r="C76" s="21" t="s">
        <v>30</v>
      </c>
      <c r="D76" s="91" t="s">
        <v>48</v>
      </c>
      <c r="E76" s="138"/>
      <c r="F76" s="27"/>
      <c r="G76" s="36"/>
      <c r="H76" s="2" t="str">
        <f>IF(A76=0,H75,INDEX(調査対象選定!A:A,MATCH(A76,調査対象選定!B:B,0)))</f>
        <v>○</v>
      </c>
    </row>
    <row r="77" spans="1:8" ht="26.4">
      <c r="A77" s="182" t="s">
        <v>13</v>
      </c>
      <c r="B77" s="139" t="s">
        <v>110</v>
      </c>
      <c r="C77" s="22" t="s">
        <v>30</v>
      </c>
      <c r="D77" s="80" t="s">
        <v>7</v>
      </c>
      <c r="E77" s="81"/>
      <c r="F77" s="28"/>
      <c r="G77" s="37"/>
      <c r="H77" s="2" t="str">
        <f>IF(A77=0,H76,INDEX(調査対象選定!A:A,MATCH(A77,調査対象選定!B:B,0)))</f>
        <v>○</v>
      </c>
    </row>
    <row r="78" spans="1:8" ht="39.6">
      <c r="A78" s="183"/>
      <c r="B78" s="96" t="s">
        <v>111</v>
      </c>
      <c r="C78" s="20" t="s">
        <v>30</v>
      </c>
      <c r="D78" s="88" t="s">
        <v>7</v>
      </c>
      <c r="E78" s="89"/>
      <c r="F78" s="26"/>
      <c r="G78" s="35"/>
      <c r="H78" s="2" t="str">
        <f>IF(A78=0,H77,INDEX(調査対象選定!A:A,MATCH(A78,調査対象選定!B:B,0)))</f>
        <v>○</v>
      </c>
    </row>
    <row r="79" spans="1:8" ht="26.4">
      <c r="A79" s="183"/>
      <c r="B79" s="96" t="s">
        <v>112</v>
      </c>
      <c r="C79" s="20" t="s">
        <v>30</v>
      </c>
      <c r="D79" s="88" t="s">
        <v>7</v>
      </c>
      <c r="E79" s="81"/>
      <c r="F79" s="26"/>
      <c r="G79" s="35"/>
      <c r="H79" s="2" t="str">
        <f>IF(A79=0,H78,INDEX(調査対象選定!A:A,MATCH(A79,調査対象選定!B:B,0)))</f>
        <v>○</v>
      </c>
    </row>
    <row r="80" spans="1:8" ht="39.6">
      <c r="A80" s="184"/>
      <c r="B80" s="99" t="s">
        <v>113</v>
      </c>
      <c r="C80" s="23" t="s">
        <v>30</v>
      </c>
      <c r="D80" s="84" t="s">
        <v>7</v>
      </c>
      <c r="E80" s="85"/>
      <c r="F80" s="29"/>
      <c r="G80" s="38"/>
      <c r="H80" s="2" t="str">
        <f>IF(A80=0,H79,INDEX(調査対象選定!A:A,MATCH(A80,調査対象選定!B:B,0)))</f>
        <v>○</v>
      </c>
    </row>
    <row r="81" spans="1:8" ht="26.4">
      <c r="A81" s="182" t="s">
        <v>24</v>
      </c>
      <c r="B81" s="139" t="s">
        <v>110</v>
      </c>
      <c r="C81" s="19" t="s">
        <v>30</v>
      </c>
      <c r="D81" s="86" t="s">
        <v>7</v>
      </c>
      <c r="E81" s="87"/>
      <c r="F81" s="25"/>
      <c r="G81" s="34"/>
      <c r="H81" s="2" t="str">
        <f>IF(A81=0,H80,INDEX(調査対象選定!A:A,MATCH(A81,調査対象選定!B:B,0)))</f>
        <v>○</v>
      </c>
    </row>
    <row r="82" spans="1:8" ht="26.4">
      <c r="A82" s="183"/>
      <c r="B82" s="96" t="s">
        <v>114</v>
      </c>
      <c r="C82" s="20" t="s">
        <v>30</v>
      </c>
      <c r="D82" s="88" t="s">
        <v>7</v>
      </c>
      <c r="E82" s="89"/>
      <c r="F82" s="26"/>
      <c r="G82" s="35"/>
      <c r="H82" s="2" t="str">
        <f>IF(A82=0,H81,INDEX(調査対象選定!A:A,MATCH(A82,調査対象選定!B:B,0)))</f>
        <v>○</v>
      </c>
    </row>
    <row r="83" spans="1:8" ht="26.4">
      <c r="A83" s="183"/>
      <c r="B83" s="96" t="s">
        <v>112</v>
      </c>
      <c r="C83" s="20" t="s">
        <v>30</v>
      </c>
      <c r="D83" s="88" t="s">
        <v>7</v>
      </c>
      <c r="E83" s="89"/>
      <c r="F83" s="26"/>
      <c r="G83" s="35"/>
      <c r="H83" s="2" t="str">
        <f>IF(A83=0,H82,INDEX(調査対象選定!A:A,MATCH(A83,調査対象選定!B:B,0)))</f>
        <v>○</v>
      </c>
    </row>
    <row r="84" spans="1:8" ht="39.6">
      <c r="A84" s="184"/>
      <c r="B84" s="99" t="s">
        <v>115</v>
      </c>
      <c r="C84" s="21" t="s">
        <v>30</v>
      </c>
      <c r="D84" s="91" t="s">
        <v>7</v>
      </c>
      <c r="E84" s="103"/>
      <c r="F84" s="27"/>
      <c r="G84" s="36"/>
      <c r="H84" s="2" t="str">
        <f>IF(A84=0,H83,INDEX(調査対象選定!A:A,MATCH(A84,調査対象選定!B:B,0)))</f>
        <v>○</v>
      </c>
    </row>
    <row r="85" spans="1:8" s="152" customFormat="1" ht="39.6">
      <c r="A85" s="185" t="s">
        <v>156</v>
      </c>
      <c r="B85" s="146" t="s">
        <v>157</v>
      </c>
      <c r="C85" s="147" t="s">
        <v>158</v>
      </c>
      <c r="D85" s="148" t="s">
        <v>34</v>
      </c>
      <c r="E85" s="149" t="s">
        <v>159</v>
      </c>
      <c r="F85" s="150"/>
      <c r="G85" s="151"/>
      <c r="H85" s="2" t="str">
        <f>IF(A85=0,H84,INDEX(調査対象選定!A:A,MATCH(A85,調査対象選定!B:B,0)))</f>
        <v>○</v>
      </c>
    </row>
    <row r="86" spans="1:8" s="152" customFormat="1" ht="26.4">
      <c r="A86" s="186"/>
      <c r="B86" s="153" t="s">
        <v>160</v>
      </c>
      <c r="C86" s="154" t="s">
        <v>158</v>
      </c>
      <c r="D86" s="155" t="s">
        <v>34</v>
      </c>
      <c r="E86" s="156" t="s">
        <v>159</v>
      </c>
      <c r="F86" s="157"/>
      <c r="G86" s="158"/>
      <c r="H86" s="2" t="str">
        <f>IF(A86=0,H85,INDEX(調査対象選定!A:A,MATCH(A86,調査対象選定!B:B,0)))</f>
        <v>○</v>
      </c>
    </row>
    <row r="87" spans="1:8" s="152" customFormat="1" ht="26.4">
      <c r="A87" s="186"/>
      <c r="B87" s="153" t="s">
        <v>161</v>
      </c>
      <c r="C87" s="154" t="s">
        <v>158</v>
      </c>
      <c r="D87" s="155" t="s">
        <v>34</v>
      </c>
      <c r="E87" s="156"/>
      <c r="F87" s="157"/>
      <c r="G87" s="158"/>
      <c r="H87" s="2" t="str">
        <f>IF(A87=0,H86,INDEX(調査対象選定!A:A,MATCH(A87,調査対象選定!B:B,0)))</f>
        <v>○</v>
      </c>
    </row>
    <row r="88" spans="1:8" s="152" customFormat="1" ht="26.4">
      <c r="A88" s="186"/>
      <c r="B88" s="153" t="s">
        <v>162</v>
      </c>
      <c r="C88" s="154" t="s">
        <v>158</v>
      </c>
      <c r="D88" s="155" t="s">
        <v>34</v>
      </c>
      <c r="E88" s="156" t="s">
        <v>163</v>
      </c>
      <c r="F88" s="157"/>
      <c r="G88" s="158"/>
      <c r="H88" s="2" t="str">
        <f>IF(A88=0,H87,INDEX(調査対象選定!A:A,MATCH(A88,調査対象選定!B:B,0)))</f>
        <v>○</v>
      </c>
    </row>
    <row r="89" spans="1:8" s="152" customFormat="1" ht="26.4">
      <c r="A89" s="186"/>
      <c r="B89" s="153" t="s">
        <v>164</v>
      </c>
      <c r="C89" s="154" t="s">
        <v>158</v>
      </c>
      <c r="D89" s="155" t="s">
        <v>43</v>
      </c>
      <c r="E89" s="156"/>
      <c r="F89" s="157"/>
      <c r="G89" s="158"/>
      <c r="H89" s="2" t="str">
        <f>IF(A89=0,H88,INDEX(調査対象選定!A:A,MATCH(A89,調査対象選定!B:B,0)))</f>
        <v>○</v>
      </c>
    </row>
    <row r="90" spans="1:8" s="152" customFormat="1" ht="26.4">
      <c r="A90" s="186"/>
      <c r="B90" s="153" t="s">
        <v>165</v>
      </c>
      <c r="C90" s="154" t="s">
        <v>158</v>
      </c>
      <c r="D90" s="155" t="s">
        <v>166</v>
      </c>
      <c r="E90" s="156"/>
      <c r="F90" s="157"/>
      <c r="G90" s="158"/>
      <c r="H90" s="2" t="str">
        <f>IF(A90=0,H89,INDEX(調査対象選定!A:A,MATCH(A90,調査対象選定!B:B,0)))</f>
        <v>○</v>
      </c>
    </row>
    <row r="91" spans="1:8" s="152" customFormat="1" ht="26.4">
      <c r="A91" s="186"/>
      <c r="B91" s="153" t="s">
        <v>167</v>
      </c>
      <c r="C91" s="159" t="str">
        <f>IF(OR(C92=$J$1,C96=$J$1),$J$1,$I$1)</f>
        <v>□</v>
      </c>
      <c r="D91" s="160" t="s">
        <v>168</v>
      </c>
      <c r="E91" s="156"/>
      <c r="F91" s="157"/>
      <c r="G91" s="158"/>
      <c r="H91" s="2" t="str">
        <f>IF(A91=0,H90,INDEX(調査対象選定!A:A,MATCH(A91,調査対象選定!B:B,0)))</f>
        <v>○</v>
      </c>
    </row>
    <row r="92" spans="1:8" s="152" customFormat="1" ht="16.2">
      <c r="A92" s="186"/>
      <c r="B92" s="153" t="s">
        <v>169</v>
      </c>
      <c r="C92" s="159" t="str">
        <f>IF(AND(C93=$J$1,C94=$J$1,C95=$J$1),$J$1,$I$1)</f>
        <v>□</v>
      </c>
      <c r="D92" s="160" t="s">
        <v>170</v>
      </c>
      <c r="E92" s="156"/>
      <c r="F92" s="157"/>
      <c r="G92" s="158"/>
      <c r="H92" s="2" t="str">
        <f>IF(A92=0,H91,INDEX(調査対象選定!A:A,MATCH(A92,調査対象選定!B:B,0)))</f>
        <v>○</v>
      </c>
    </row>
    <row r="93" spans="1:8" s="152" customFormat="1" ht="39.6">
      <c r="A93" s="186"/>
      <c r="B93" s="161" t="s">
        <v>171</v>
      </c>
      <c r="C93" s="154" t="s">
        <v>143</v>
      </c>
      <c r="D93" s="155" t="s">
        <v>34</v>
      </c>
      <c r="E93" s="156"/>
      <c r="F93" s="157"/>
      <c r="G93" s="158"/>
      <c r="H93" s="2" t="str">
        <f>IF(A93=0,H92,INDEX(調査対象選定!A:A,MATCH(A93,調査対象選定!B:B,0)))</f>
        <v>○</v>
      </c>
    </row>
    <row r="94" spans="1:8" s="152" customFormat="1" ht="39.6">
      <c r="A94" s="186"/>
      <c r="B94" s="161" t="s">
        <v>172</v>
      </c>
      <c r="C94" s="154" t="s">
        <v>143</v>
      </c>
      <c r="D94" s="155" t="s">
        <v>34</v>
      </c>
      <c r="E94" s="156" t="s">
        <v>173</v>
      </c>
      <c r="F94" s="157"/>
      <c r="G94" s="158"/>
      <c r="H94" s="2" t="str">
        <f>IF(A94=0,H93,INDEX(調査対象選定!A:A,MATCH(A94,調査対象選定!B:B,0)))</f>
        <v>○</v>
      </c>
    </row>
    <row r="95" spans="1:8" s="152" customFormat="1" ht="52.8">
      <c r="A95" s="186"/>
      <c r="B95" s="161" t="s">
        <v>174</v>
      </c>
      <c r="C95" s="154" t="s">
        <v>143</v>
      </c>
      <c r="D95" s="155" t="s">
        <v>10</v>
      </c>
      <c r="E95" s="156"/>
      <c r="F95" s="157"/>
      <c r="G95" s="158"/>
      <c r="H95" s="2" t="str">
        <f>IF(A95=0,H94,INDEX(調査対象選定!A:A,MATCH(A95,調査対象選定!B:B,0)))</f>
        <v>○</v>
      </c>
    </row>
    <row r="96" spans="1:8" s="152" customFormat="1" ht="25.95" customHeight="1">
      <c r="A96" s="186"/>
      <c r="B96" s="153" t="s">
        <v>175</v>
      </c>
      <c r="C96" s="162" t="str">
        <f>IF(OR(C97=$J$1,C98=$J$1),$J$1,$I$1)</f>
        <v>□</v>
      </c>
      <c r="D96" s="163" t="s">
        <v>176</v>
      </c>
      <c r="E96" s="156"/>
      <c r="F96" s="157"/>
      <c r="G96" s="158"/>
      <c r="H96" s="2" t="str">
        <f>IF(A96=0,H95,INDEX(調査対象選定!A:A,MATCH(A96,調査対象選定!B:B,0)))</f>
        <v>○</v>
      </c>
    </row>
    <row r="97" spans="1:8" s="152" customFormat="1" ht="58.95" customHeight="1">
      <c r="A97" s="186"/>
      <c r="B97" s="161" t="s">
        <v>177</v>
      </c>
      <c r="C97" s="154" t="s">
        <v>143</v>
      </c>
      <c r="D97" s="155" t="s">
        <v>48</v>
      </c>
      <c r="E97" s="156"/>
      <c r="F97" s="157"/>
      <c r="G97" s="158"/>
      <c r="H97" s="2" t="str">
        <f>IF(A97=0,H96,INDEX(調査対象選定!A:A,MATCH(A97,調査対象選定!B:B,0)))</f>
        <v>○</v>
      </c>
    </row>
    <row r="98" spans="1:8" s="152" customFormat="1" ht="35.549999999999997" customHeight="1">
      <c r="A98" s="186"/>
      <c r="B98" s="161" t="s">
        <v>178</v>
      </c>
      <c r="C98" s="154" t="s">
        <v>143</v>
      </c>
      <c r="D98" s="155" t="s">
        <v>48</v>
      </c>
      <c r="E98" s="156"/>
      <c r="F98" s="157"/>
      <c r="G98" s="158"/>
      <c r="H98" s="2" t="str">
        <f>IF(A98=0,H97,INDEX(調査対象選定!A:A,MATCH(A98,調査対象選定!B:B,0)))</f>
        <v>○</v>
      </c>
    </row>
    <row r="99" spans="1:8" s="152" customFormat="1" ht="39.6">
      <c r="A99" s="187"/>
      <c r="B99" s="164" t="s">
        <v>179</v>
      </c>
      <c r="C99" s="165" t="s">
        <v>158</v>
      </c>
      <c r="D99" s="166" t="s">
        <v>34</v>
      </c>
      <c r="E99" s="167"/>
      <c r="F99" s="168"/>
      <c r="G99" s="169"/>
      <c r="H99" s="2" t="str">
        <f>IF(A99=0,H98,INDEX(調査対象選定!A:A,MATCH(A99,調査対象選定!B:B,0)))</f>
        <v>○</v>
      </c>
    </row>
    <row r="100" spans="1:8" ht="17.55" customHeight="1">
      <c r="A100" s="140" t="s">
        <v>130</v>
      </c>
    </row>
  </sheetData>
  <autoFilter ref="A2:H84"/>
  <mergeCells count="21">
    <mergeCell ref="A85:A99"/>
    <mergeCell ref="A10:A11"/>
    <mergeCell ref="E10:E11"/>
    <mergeCell ref="A29:A34"/>
    <mergeCell ref="A35:A39"/>
    <mergeCell ref="A55:A56"/>
    <mergeCell ref="D55:D56"/>
    <mergeCell ref="A53:A54"/>
    <mergeCell ref="A26:A27"/>
    <mergeCell ref="A40:A43"/>
    <mergeCell ref="A15:A17"/>
    <mergeCell ref="A18:A20"/>
    <mergeCell ref="A22:A24"/>
    <mergeCell ref="A77:A80"/>
    <mergeCell ref="A81:A84"/>
    <mergeCell ref="A44:A50"/>
    <mergeCell ref="A57:A58"/>
    <mergeCell ref="A59:A60"/>
    <mergeCell ref="A70:A76"/>
    <mergeCell ref="A61:A64"/>
    <mergeCell ref="A65:A69"/>
  </mergeCells>
  <phoneticPr fontId="1"/>
  <conditionalFormatting sqref="C3:D84 C100:D100">
    <cfRule type="expression" dxfId="24" priority="24">
      <formula>$C3=$J$1</formula>
    </cfRule>
  </conditionalFormatting>
  <conditionalFormatting sqref="C3:C84 C100">
    <cfRule type="expression" dxfId="23" priority="23">
      <formula>$C3=$K$1</formula>
    </cfRule>
  </conditionalFormatting>
  <conditionalFormatting sqref="A3:E84 A100:E100">
    <cfRule type="expression" dxfId="22" priority="25">
      <formula>AND($H3&lt;&gt;$L$1,$C3=$I$1)</formula>
    </cfRule>
  </conditionalFormatting>
  <conditionalFormatting sqref="D3:D84 D100">
    <cfRule type="expression" dxfId="21" priority="22">
      <formula>$C3=$K$1</formula>
    </cfRule>
  </conditionalFormatting>
  <conditionalFormatting sqref="F3:G84 F100:G100">
    <cfRule type="expression" dxfId="20" priority="21">
      <formula>OR($F3=$M$1,$F3=$N$1)</formula>
    </cfRule>
  </conditionalFormatting>
  <conditionalFormatting sqref="C85:D91 C99:D99">
    <cfRule type="expression" dxfId="19" priority="19">
      <formula>$C85=$J$1</formula>
    </cfRule>
  </conditionalFormatting>
  <conditionalFormatting sqref="C85:C91 C99">
    <cfRule type="expression" dxfId="18" priority="18">
      <formula>$C85=$K$1</formula>
    </cfRule>
  </conditionalFormatting>
  <conditionalFormatting sqref="A85:E85 B86:E91 B99:E99 E96:E98">
    <cfRule type="expression" dxfId="17" priority="20">
      <formula>AND($H85&lt;&gt;$L$1,$C85=$I$1)</formula>
    </cfRule>
  </conditionalFormatting>
  <conditionalFormatting sqref="F85:G99">
    <cfRule type="expression" dxfId="16" priority="16">
      <formula>OR($F85=$M$1,$F85=$N$1)</formula>
    </cfRule>
  </conditionalFormatting>
  <conditionalFormatting sqref="D85:D91 D99">
    <cfRule type="expression" dxfId="15" priority="17">
      <formula>$C85=$K$1</formula>
    </cfRule>
  </conditionalFormatting>
  <conditionalFormatting sqref="C91:D91">
    <cfRule type="expression" dxfId="14" priority="15">
      <formula>AND($C93=$J$1,$C94=$J$1,$C95=$J$1)</formula>
    </cfRule>
  </conditionalFormatting>
  <conditionalFormatting sqref="C97:D98">
    <cfRule type="expression" dxfId="13" priority="13">
      <formula>$C97=$J$1</formula>
    </cfRule>
  </conditionalFormatting>
  <conditionalFormatting sqref="C97:C98">
    <cfRule type="expression" dxfId="12" priority="12">
      <formula>$C97=$K$1</formula>
    </cfRule>
  </conditionalFormatting>
  <conditionalFormatting sqref="D97:D98">
    <cfRule type="expression" dxfId="11" priority="11">
      <formula>$C97=$K$1</formula>
    </cfRule>
  </conditionalFormatting>
  <conditionalFormatting sqref="B97:D98 B96">
    <cfRule type="expression" dxfId="10" priority="14">
      <formula>AND($H96&lt;&gt;$L$1,$C96=$I$1)</formula>
    </cfRule>
  </conditionalFormatting>
  <conditionalFormatting sqref="C96:D96">
    <cfRule type="expression" dxfId="9" priority="10">
      <formula>OR($C97=$J$1,$C98=$J$1)</formula>
    </cfRule>
  </conditionalFormatting>
  <conditionalFormatting sqref="C96:D96">
    <cfRule type="expression" dxfId="8" priority="8">
      <formula>$C96=$J$1</formula>
    </cfRule>
  </conditionalFormatting>
  <conditionalFormatting sqref="C96">
    <cfRule type="expression" dxfId="7" priority="7">
      <formula>$C96=$K$1</formula>
    </cfRule>
  </conditionalFormatting>
  <conditionalFormatting sqref="D96">
    <cfRule type="expression" dxfId="6" priority="6">
      <formula>$C96=$K$1</formula>
    </cfRule>
  </conditionalFormatting>
  <conditionalFormatting sqref="C96:D96">
    <cfRule type="expression" dxfId="5" priority="9">
      <formula>AND($H96&lt;&gt;$L$1,$C96=$I$1)</formula>
    </cfRule>
  </conditionalFormatting>
  <conditionalFormatting sqref="C92:D92">
    <cfRule type="expression" dxfId="4" priority="5">
      <formula>AND($C93=$J$1,$C94=$J$1,$C95=$J$1)</formula>
    </cfRule>
  </conditionalFormatting>
  <conditionalFormatting sqref="C92:D95">
    <cfRule type="expression" dxfId="3" priority="3">
      <formula>$C92=$J$1</formula>
    </cfRule>
  </conditionalFormatting>
  <conditionalFormatting sqref="C92:C95">
    <cfRule type="expression" dxfId="2" priority="2">
      <formula>$C92=$K$1</formula>
    </cfRule>
  </conditionalFormatting>
  <conditionalFormatting sqref="D92:D95">
    <cfRule type="expression" dxfId="1" priority="1">
      <formula>$C92=$K$1</formula>
    </cfRule>
  </conditionalFormatting>
  <conditionalFormatting sqref="B92:E95">
    <cfRule type="expression" dxfId="0" priority="4">
      <formula>AND($H92&lt;&gt;$L$1,$C92=$I$1)</formula>
    </cfRule>
  </conditionalFormatting>
  <dataValidations count="5">
    <dataValidation type="list" allowBlank="1" showInputMessage="1" sqref="F1">
      <formula1>$I$3</formula1>
    </dataValidation>
    <dataValidation type="list" allowBlank="1" showInputMessage="1" sqref="C3:C11 C22:C24 C53:C56">
      <formula1>$I$1:$J$1</formula1>
    </dataValidation>
    <dataValidation type="list" allowBlank="1" showInputMessage="1" sqref="F3:F99">
      <formula1>$L$1:$P$1</formula1>
    </dataValidation>
    <dataValidation type="list" allowBlank="1" showInputMessage="1" sqref="C25:C52 C12:C21 C57:C99">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pane ySplit="1" topLeftCell="A11" activePane="bottomLeft" state="frozen"/>
      <selection pane="bottomLeft" activeCell="B34" sqref="B34"/>
    </sheetView>
  </sheetViews>
  <sheetFormatPr defaultRowHeight="13.2"/>
  <cols>
    <col min="1" max="1" width="9.21875" bestFit="1" customWidth="1"/>
    <col min="2" max="2" width="55.6640625" bestFit="1" customWidth="1"/>
  </cols>
  <sheetData>
    <row r="1" spans="1:6">
      <c r="A1" t="s">
        <v>131</v>
      </c>
      <c r="B1" t="s">
        <v>132</v>
      </c>
      <c r="C1" t="s">
        <v>133</v>
      </c>
      <c r="D1" t="s">
        <v>134</v>
      </c>
      <c r="E1" t="str">
        <f>'402介護予防訪問看護費'!L1</f>
        <v>○</v>
      </c>
      <c r="F1" s="13" t="s">
        <v>135</v>
      </c>
    </row>
    <row r="2" spans="1:6">
      <c r="A2" s="15" t="s">
        <v>142</v>
      </c>
      <c r="B2" t="s">
        <v>74</v>
      </c>
      <c r="C2">
        <f>MATCH(B2,'402介護予防訪問看護費'!A:A,0)</f>
        <v>3</v>
      </c>
      <c r="D2" s="14">
        <f t="shared" ref="D2:D32" si="0">C3-1</f>
        <v>3</v>
      </c>
      <c r="F2" s="13" t="s">
        <v>136</v>
      </c>
    </row>
    <row r="3" spans="1:6">
      <c r="A3" s="15" t="s">
        <v>142</v>
      </c>
      <c r="B3" t="s">
        <v>75</v>
      </c>
      <c r="C3">
        <f>MATCH(B3,'402介護予防訪問看護費'!A:A,0)</f>
        <v>4</v>
      </c>
      <c r="D3" s="14">
        <f t="shared" si="0"/>
        <v>4</v>
      </c>
      <c r="F3" s="13" t="s">
        <v>137</v>
      </c>
    </row>
    <row r="4" spans="1:6">
      <c r="A4" s="15" t="s">
        <v>142</v>
      </c>
      <c r="B4" t="s">
        <v>9</v>
      </c>
      <c r="C4">
        <f>MATCH(B4,'402介護予防訪問看護費'!A:A,0)</f>
        <v>5</v>
      </c>
      <c r="D4" s="14">
        <f t="shared" si="0"/>
        <v>5</v>
      </c>
      <c r="F4" s="13" t="s">
        <v>138</v>
      </c>
    </row>
    <row r="5" spans="1:6">
      <c r="A5" s="15" t="s">
        <v>142</v>
      </c>
      <c r="B5" t="s">
        <v>29</v>
      </c>
      <c r="C5">
        <f>MATCH(B5,'402介護予防訪問看護費'!A:A,0)</f>
        <v>6</v>
      </c>
      <c r="D5" s="14">
        <f t="shared" si="0"/>
        <v>9</v>
      </c>
      <c r="F5" s="13" t="s">
        <v>139</v>
      </c>
    </row>
    <row r="6" spans="1:6">
      <c r="A6" s="15" t="s">
        <v>142</v>
      </c>
      <c r="B6" t="s">
        <v>31</v>
      </c>
      <c r="C6">
        <f>MATCH(B6,'402介護予防訪問看護費'!A:A,0)</f>
        <v>10</v>
      </c>
      <c r="D6" s="14">
        <f t="shared" si="0"/>
        <v>11</v>
      </c>
      <c r="F6" s="13" t="s">
        <v>140</v>
      </c>
    </row>
    <row r="7" spans="1:6">
      <c r="A7" s="15" t="s">
        <v>142</v>
      </c>
      <c r="B7" t="s">
        <v>2</v>
      </c>
      <c r="C7">
        <f>MATCH(B7,'402介護予防訪問看護費'!A:A,0)</f>
        <v>12</v>
      </c>
      <c r="D7" s="14">
        <f t="shared" si="0"/>
        <v>12</v>
      </c>
      <c r="F7" s="13" t="s">
        <v>141</v>
      </c>
    </row>
    <row r="8" spans="1:6">
      <c r="A8" s="15" t="s">
        <v>142</v>
      </c>
      <c r="B8" t="s">
        <v>3</v>
      </c>
      <c r="C8">
        <f>MATCH(B8,'402介護予防訪問看護費'!A:A,0)</f>
        <v>13</v>
      </c>
      <c r="D8" s="14">
        <f t="shared" si="0"/>
        <v>13</v>
      </c>
    </row>
    <row r="9" spans="1:6">
      <c r="A9" s="15" t="s">
        <v>142</v>
      </c>
      <c r="B9" t="s">
        <v>4</v>
      </c>
      <c r="C9">
        <f>MATCH(B9,'402介護予防訪問看護費'!A:A,0)</f>
        <v>14</v>
      </c>
      <c r="D9" s="14">
        <f t="shared" si="0"/>
        <v>14</v>
      </c>
    </row>
    <row r="10" spans="1:6">
      <c r="A10" s="15" t="s">
        <v>142</v>
      </c>
      <c r="B10" t="s">
        <v>28</v>
      </c>
      <c r="C10">
        <f>MATCH(B10,'402介護予防訪問看護費'!A:A,0)</f>
        <v>15</v>
      </c>
      <c r="D10" s="14">
        <f t="shared" si="0"/>
        <v>17</v>
      </c>
    </row>
    <row r="11" spans="1:6">
      <c r="A11" s="15" t="s">
        <v>142</v>
      </c>
      <c r="B11" t="s">
        <v>15</v>
      </c>
      <c r="C11">
        <f>MATCH(B11,'402介護予防訪問看護費'!A:A,0)</f>
        <v>18</v>
      </c>
      <c r="D11" s="14">
        <f t="shared" si="0"/>
        <v>20</v>
      </c>
    </row>
    <row r="12" spans="1:6">
      <c r="A12" s="15" t="s">
        <v>142</v>
      </c>
      <c r="B12" t="s">
        <v>20</v>
      </c>
      <c r="C12">
        <f>MATCH(B12,'402介護予防訪問看護費'!A:A,0)</f>
        <v>21</v>
      </c>
      <c r="D12" s="14">
        <f t="shared" si="0"/>
        <v>21</v>
      </c>
    </row>
    <row r="13" spans="1:6">
      <c r="A13" s="15" t="s">
        <v>142</v>
      </c>
      <c r="B13" t="s">
        <v>18</v>
      </c>
      <c r="C13">
        <f>MATCH(B13,'402介護予防訪問看護費'!A:A,0)</f>
        <v>22</v>
      </c>
      <c r="D13" s="14">
        <f t="shared" si="0"/>
        <v>24</v>
      </c>
    </row>
    <row r="14" spans="1:6">
      <c r="A14" s="15" t="s">
        <v>142</v>
      </c>
      <c r="B14" t="s">
        <v>6</v>
      </c>
      <c r="C14">
        <f>MATCH(B14,'402介護予防訪問看護費'!A:A,0)</f>
        <v>25</v>
      </c>
      <c r="D14" s="14">
        <f t="shared" si="0"/>
        <v>25</v>
      </c>
    </row>
    <row r="15" spans="1:6">
      <c r="A15" s="15" t="s">
        <v>142</v>
      </c>
      <c r="B15" t="s">
        <v>5</v>
      </c>
      <c r="C15">
        <f>MATCH(B15,'402介護予防訪問看護費'!A:A,0)</f>
        <v>26</v>
      </c>
      <c r="D15" s="14">
        <f t="shared" si="0"/>
        <v>27</v>
      </c>
    </row>
    <row r="16" spans="1:6">
      <c r="A16" s="15" t="s">
        <v>142</v>
      </c>
      <c r="B16" t="s">
        <v>8</v>
      </c>
      <c r="C16">
        <f>MATCH(B16,'402介護予防訪問看護費'!A:A,0)</f>
        <v>28</v>
      </c>
      <c r="D16" s="14">
        <f t="shared" si="0"/>
        <v>28</v>
      </c>
    </row>
    <row r="17" spans="1:4">
      <c r="A17" s="15" t="s">
        <v>142</v>
      </c>
      <c r="B17" t="s">
        <v>32</v>
      </c>
      <c r="C17">
        <f>MATCH(B17,'402介護予防訪問看護費'!A:A,0)</f>
        <v>29</v>
      </c>
      <c r="D17" s="14">
        <f t="shared" si="0"/>
        <v>34</v>
      </c>
    </row>
    <row r="18" spans="1:4">
      <c r="A18" s="15" t="s">
        <v>142</v>
      </c>
      <c r="B18" t="s">
        <v>45</v>
      </c>
      <c r="C18">
        <f>MATCH(B18,'402介護予防訪問看護費'!A:A,0)</f>
        <v>35</v>
      </c>
      <c r="D18" s="14">
        <f t="shared" si="0"/>
        <v>39</v>
      </c>
    </row>
    <row r="19" spans="1:4">
      <c r="A19" s="15" t="s">
        <v>142</v>
      </c>
      <c r="B19" t="s">
        <v>16</v>
      </c>
      <c r="C19">
        <f>MATCH(B19,'402介護予防訪問看護費'!A:A,0)</f>
        <v>40</v>
      </c>
      <c r="D19" s="14">
        <f t="shared" si="0"/>
        <v>43</v>
      </c>
    </row>
    <row r="20" spans="1:4">
      <c r="A20" s="15" t="s">
        <v>142</v>
      </c>
      <c r="B20" t="s">
        <v>19</v>
      </c>
      <c r="C20">
        <f>MATCH(B20,'402介護予防訪問看護費'!A:A,0)</f>
        <v>44</v>
      </c>
      <c r="D20" s="14">
        <f t="shared" si="0"/>
        <v>50</v>
      </c>
    </row>
    <row r="21" spans="1:4">
      <c r="A21" s="15" t="s">
        <v>142</v>
      </c>
      <c r="B21" t="s">
        <v>46</v>
      </c>
      <c r="C21">
        <f>MATCH(B21,'402介護予防訪問看護費'!A:A,0)</f>
        <v>51</v>
      </c>
      <c r="D21" s="14">
        <f t="shared" si="0"/>
        <v>51</v>
      </c>
    </row>
    <row r="22" spans="1:4">
      <c r="A22" s="15" t="s">
        <v>142</v>
      </c>
      <c r="B22" t="s">
        <v>50</v>
      </c>
      <c r="C22">
        <f>MATCH(B22,'402介護予防訪問看護費'!A:A,0)</f>
        <v>52</v>
      </c>
      <c r="D22" s="14">
        <f t="shared" si="0"/>
        <v>52</v>
      </c>
    </row>
    <row r="23" spans="1:4">
      <c r="A23" s="15" t="s">
        <v>142</v>
      </c>
      <c r="B23" t="s">
        <v>73</v>
      </c>
      <c r="C23">
        <f>MATCH(B23,'402介護予防訪問看護費'!A:A,0)</f>
        <v>53</v>
      </c>
      <c r="D23" s="14">
        <f t="shared" si="0"/>
        <v>54</v>
      </c>
    </row>
    <row r="24" spans="1:4">
      <c r="A24" s="15" t="s">
        <v>142</v>
      </c>
      <c r="B24" t="s">
        <v>52</v>
      </c>
      <c r="C24">
        <f>MATCH(B24,'402介護予防訪問看護費'!A:A,0)</f>
        <v>55</v>
      </c>
      <c r="D24" s="14">
        <f t="shared" si="0"/>
        <v>56</v>
      </c>
    </row>
    <row r="25" spans="1:4">
      <c r="A25" s="15" t="s">
        <v>142</v>
      </c>
      <c r="B25" t="s">
        <v>55</v>
      </c>
      <c r="C25">
        <f>MATCH(B25,'402介護予防訪問看護費'!A:A,0)</f>
        <v>57</v>
      </c>
      <c r="D25" s="14">
        <f t="shared" si="0"/>
        <v>58</v>
      </c>
    </row>
    <row r="26" spans="1:4">
      <c r="A26" s="15" t="s">
        <v>142</v>
      </c>
      <c r="B26" t="s">
        <v>59</v>
      </c>
      <c r="C26">
        <f>MATCH(B26,'402介護予防訪問看護費'!A:A,0)</f>
        <v>59</v>
      </c>
      <c r="D26" s="14">
        <f t="shared" si="0"/>
        <v>60</v>
      </c>
    </row>
    <row r="27" spans="1:4">
      <c r="A27" s="15" t="s">
        <v>142</v>
      </c>
      <c r="B27" t="s">
        <v>129</v>
      </c>
      <c r="C27">
        <f>MATCH(B27,'402介護予防訪問看護費'!A:A,0)</f>
        <v>61</v>
      </c>
      <c r="D27" s="14">
        <f t="shared" si="0"/>
        <v>64</v>
      </c>
    </row>
    <row r="28" spans="1:4">
      <c r="A28" s="15" t="s">
        <v>142</v>
      </c>
      <c r="B28" t="s">
        <v>11</v>
      </c>
      <c r="C28">
        <f>MATCH(B28,'402介護予防訪問看護費'!A:A,0)</f>
        <v>65</v>
      </c>
      <c r="D28" s="14">
        <f t="shared" si="0"/>
        <v>69</v>
      </c>
    </row>
    <row r="29" spans="1:4">
      <c r="A29" s="15" t="s">
        <v>142</v>
      </c>
      <c r="B29" t="s">
        <v>62</v>
      </c>
      <c r="C29">
        <f>MATCH(B29,'402介護予防訪問看護費'!A:A,0)</f>
        <v>70</v>
      </c>
      <c r="D29" s="14">
        <f t="shared" si="0"/>
        <v>76</v>
      </c>
    </row>
    <row r="30" spans="1:4">
      <c r="A30" s="15" t="s">
        <v>142</v>
      </c>
      <c r="B30" t="s">
        <v>13</v>
      </c>
      <c r="C30">
        <f>MATCH(B30,'402介護予防訪問看護費'!A:A,0)</f>
        <v>77</v>
      </c>
      <c r="D30" s="14">
        <f t="shared" si="0"/>
        <v>80</v>
      </c>
    </row>
    <row r="31" spans="1:4">
      <c r="A31" s="15" t="s">
        <v>142</v>
      </c>
      <c r="B31" t="s">
        <v>24</v>
      </c>
      <c r="C31">
        <f>MATCH(B31,'402介護予防訪問看護費'!A:A,0)</f>
        <v>81</v>
      </c>
      <c r="D31" s="14">
        <f t="shared" si="0"/>
        <v>84</v>
      </c>
    </row>
    <row r="32" spans="1:4">
      <c r="A32" s="15" t="s">
        <v>142</v>
      </c>
      <c r="B32" s="170" t="s">
        <v>180</v>
      </c>
      <c r="C32">
        <f>MATCH(B32,'402介護予防訪問看護費'!A:A,0)</f>
        <v>85</v>
      </c>
      <c r="D32" s="14">
        <f t="shared" si="0"/>
        <v>99</v>
      </c>
    </row>
    <row r="33" spans="2:3">
      <c r="B33" s="171" t="s">
        <v>181</v>
      </c>
      <c r="C33">
        <f>MATCH(B33,'402介護予防訪問看護費'!A:A,0)</f>
        <v>100</v>
      </c>
    </row>
  </sheetData>
  <sortState ref="A1:B86">
    <sortCondition ref="A1:A86"/>
  </sortState>
  <phoneticPr fontId="1"/>
  <dataValidations count="1">
    <dataValidation type="list" allowBlank="1" showInputMessage="1" showErrorMessage="1" sqref="A2:A31">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402介護予防訪問看護費</vt:lpstr>
      <vt:lpstr>調査対象選定</vt:lpstr>
      <vt:lpstr>'402介護予防訪問看護費'!Print_Area</vt:lpstr>
      <vt:lpstr>'402介護予防訪問看護費'!Print_Titles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2024-10-29T04:36:48Z</cp:lastPrinted>
  <dcterms:created xsi:type="dcterms:W3CDTF">2006-11-13T02:22:16Z</dcterms:created>
  <dcterms:modified xsi:type="dcterms:W3CDTF">2026-07-02T01:17:50Z</dcterms:modified>
</cp:coreProperties>
</file>