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knsv0008\23003_福祉指導監査課\010_福祉指導監査係\030_ホームページ\介護各種加算等自己点検シート\20240831各種加算等自己点検シート（2024報酬改定・厚労省は放棄した）\"/>
    </mc:Choice>
  </mc:AlternateContent>
  <xr:revisionPtr revIDLastSave="0" documentId="13_ncr:1_{7CCAB3A2-4E20-4753-AC92-1F9813B10D9C}" xr6:coauthVersionLast="47" xr6:coauthVersionMax="47" xr10:uidLastSave="{00000000-0000-0000-0000-000000000000}"/>
  <bookViews>
    <workbookView xWindow="-110" yWindow="-110" windowWidth="19420" windowHeight="10300" tabRatio="871" xr2:uid="{00000000-000D-0000-FFFF-FFFF00000000}"/>
  </bookViews>
  <sheets>
    <sheet name="406介護予防短期入所生活介護費" sheetId="10" r:id="rId1"/>
    <sheet name="調査対象選定" sheetId="11" state="hidden" r:id="rId2"/>
  </sheets>
  <definedNames>
    <definedName name="_xlnm._FilterDatabase" localSheetId="0" hidden="1">'406介護予防短期入所生活介護費'!$A$2:$H$208</definedName>
    <definedName name="_xlnm.Print_Area" localSheetId="0">'406介護予防短期入所生活介護費'!$A$1:$G$208</definedName>
    <definedName name="_xlnm.Print_Titles" localSheetId="0">'406介護予防短期入所生活介護費'!$2:$2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11" l="1"/>
  <c r="C206" i="10" l="1"/>
  <c r="C201" i="10"/>
  <c r="C196" i="10"/>
  <c r="C189" i="10"/>
  <c r="C184" i="10"/>
  <c r="C177" i="10"/>
  <c r="C153" i="10"/>
  <c r="C139" i="10"/>
  <c r="C131" i="10"/>
  <c r="C17" i="10"/>
  <c r="C14" i="10" s="1"/>
  <c r="H3" i="10"/>
  <c r="H4" i="10" s="1"/>
  <c r="I2" i="10" l="1"/>
  <c r="I3" i="10" s="1"/>
  <c r="H204" i="10" l="1"/>
  <c r="H205" i="10" s="1"/>
  <c r="H206" i="10" s="1"/>
  <c r="H207" i="10" s="1"/>
  <c r="H208" i="10" s="1"/>
  <c r="H199" i="10"/>
  <c r="H200" i="10" s="1"/>
  <c r="H201" i="10" s="1"/>
  <c r="H202" i="10" s="1"/>
  <c r="H203" i="10" s="1"/>
  <c r="H194" i="10"/>
  <c r="H195" i="10" s="1"/>
  <c r="H196" i="10" s="1"/>
  <c r="H197" i="10" s="1"/>
  <c r="H198" i="10" s="1"/>
  <c r="H192" i="10"/>
  <c r="H193" i="10" s="1"/>
  <c r="H187" i="10"/>
  <c r="H188" i="10" s="1"/>
  <c r="H189" i="10" s="1"/>
  <c r="H190" i="10" s="1"/>
  <c r="H191" i="10" s="1"/>
  <c r="H182" i="10"/>
  <c r="H183" i="10" s="1"/>
  <c r="H184" i="10" s="1"/>
  <c r="H185" i="10" s="1"/>
  <c r="H186" i="10" s="1"/>
  <c r="H180" i="10"/>
  <c r="H181" i="10" s="1"/>
  <c r="H175" i="10"/>
  <c r="H176" i="10" s="1"/>
  <c r="H177" i="10" s="1"/>
  <c r="H178" i="10" s="1"/>
  <c r="H179" i="10" s="1"/>
  <c r="H173" i="10"/>
  <c r="H174" i="10" s="1"/>
  <c r="H171" i="10"/>
  <c r="H172" i="10" s="1"/>
  <c r="H169" i="10"/>
  <c r="H170" i="10" s="1"/>
  <c r="H167" i="10"/>
  <c r="H168" i="10" s="1"/>
  <c r="H165" i="10"/>
  <c r="H166" i="10" s="1"/>
  <c r="H163" i="10"/>
  <c r="H164" i="10" s="1"/>
  <c r="H162" i="10"/>
  <c r="H161" i="10"/>
  <c r="H160" i="10"/>
  <c r="H145" i="10"/>
  <c r="H146" i="10" s="1"/>
  <c r="H147" i="10" s="1"/>
  <c r="H148" i="10" s="1"/>
  <c r="H149" i="10" s="1"/>
  <c r="H150" i="10" s="1"/>
  <c r="H151" i="10" s="1"/>
  <c r="H152" i="10" s="1"/>
  <c r="H153" i="10" s="1"/>
  <c r="H154" i="10" s="1"/>
  <c r="H155" i="10" s="1"/>
  <c r="H156" i="10" s="1"/>
  <c r="H157" i="10" s="1"/>
  <c r="H158" i="10" s="1"/>
  <c r="H159" i="10" s="1"/>
  <c r="H139" i="10"/>
  <c r="H140" i="10" s="1"/>
  <c r="H141" i="10" s="1"/>
  <c r="H142" i="10" s="1"/>
  <c r="H143" i="10" s="1"/>
  <c r="H144" i="10" s="1"/>
  <c r="H136" i="10"/>
  <c r="H137" i="10" s="1"/>
  <c r="H138" i="10" s="1"/>
  <c r="H131" i="10"/>
  <c r="H132" i="10" s="1"/>
  <c r="H133" i="10" s="1"/>
  <c r="H134" i="10" s="1"/>
  <c r="H135" i="10" s="1"/>
  <c r="H128" i="10"/>
  <c r="H129" i="10" s="1"/>
  <c r="H130" i="10" s="1"/>
  <c r="H123" i="10"/>
  <c r="H124" i="10" s="1"/>
  <c r="H125" i="10" s="1"/>
  <c r="H126" i="10" s="1"/>
  <c r="H127" i="10" s="1"/>
  <c r="H117" i="10"/>
  <c r="H118" i="10" s="1"/>
  <c r="H119" i="10" s="1"/>
  <c r="H120" i="10" s="1"/>
  <c r="H121" i="10" s="1"/>
  <c r="H122" i="10" s="1"/>
  <c r="H113" i="10"/>
  <c r="H114" i="10" s="1"/>
  <c r="H115" i="10" s="1"/>
  <c r="H116" i="10" s="1"/>
  <c r="H104" i="10"/>
  <c r="H105" i="10" s="1"/>
  <c r="H106" i="10" s="1"/>
  <c r="H107" i="10" s="1"/>
  <c r="H108" i="10" s="1"/>
  <c r="H109" i="10" s="1"/>
  <c r="H110" i="10" s="1"/>
  <c r="H111" i="10" s="1"/>
  <c r="H112" i="10" s="1"/>
  <c r="H97" i="10"/>
  <c r="H98" i="10" s="1"/>
  <c r="H99" i="10" s="1"/>
  <c r="H100" i="10" s="1"/>
  <c r="H101" i="10" s="1"/>
  <c r="H102" i="10" s="1"/>
  <c r="H103" i="10" s="1"/>
  <c r="H96" i="10"/>
  <c r="H94" i="10"/>
  <c r="H95" i="10" s="1"/>
  <c r="H91" i="10"/>
  <c r="H92" i="10" s="1"/>
  <c r="H93" i="10" s="1"/>
  <c r="H86" i="10"/>
  <c r="H87" i="10" s="1"/>
  <c r="H88" i="10" s="1"/>
  <c r="H89" i="10" s="1"/>
  <c r="H90" i="10" s="1"/>
  <c r="H74" i="10"/>
  <c r="H75" i="10" s="1"/>
  <c r="H76" i="10" s="1"/>
  <c r="H77" i="10" s="1"/>
  <c r="H78" i="10" s="1"/>
  <c r="H79" i="10" s="1"/>
  <c r="H80" i="10" s="1"/>
  <c r="H81" i="10" s="1"/>
  <c r="H82" i="10" s="1"/>
  <c r="H83" i="10" s="1"/>
  <c r="H84" i="10" s="1"/>
  <c r="H85" i="10" s="1"/>
  <c r="H72" i="10"/>
  <c r="H73" i="10" s="1"/>
  <c r="H65" i="10"/>
  <c r="H66" i="10" s="1"/>
  <c r="H67" i="10" s="1"/>
  <c r="H68" i="10" s="1"/>
  <c r="H69" i="10" s="1"/>
  <c r="H70" i="10" s="1"/>
  <c r="H71" i="10" s="1"/>
  <c r="H58" i="10"/>
  <c r="H59" i="10" s="1"/>
  <c r="H60" i="10" s="1"/>
  <c r="H61" i="10" s="1"/>
  <c r="H62" i="10" s="1"/>
  <c r="H63" i="10" s="1"/>
  <c r="H64" i="10" s="1"/>
  <c r="H55" i="10"/>
  <c r="H56" i="10" s="1"/>
  <c r="H57" i="10" s="1"/>
  <c r="H54" i="10"/>
  <c r="H52" i="10"/>
  <c r="H53" i="10" s="1"/>
  <c r="H48" i="10"/>
  <c r="H49" i="10" s="1"/>
  <c r="H50" i="10" s="1"/>
  <c r="H51" i="10" s="1"/>
  <c r="H44" i="10"/>
  <c r="H45" i="10" s="1"/>
  <c r="H46" i="10" s="1"/>
  <c r="H47" i="10" s="1"/>
  <c r="H42" i="10"/>
  <c r="H43" i="10" s="1"/>
  <c r="H37" i="10"/>
  <c r="H38" i="10" s="1"/>
  <c r="H39" i="10" s="1"/>
  <c r="H40" i="10" s="1"/>
  <c r="H41" i="10" s="1"/>
  <c r="H35" i="10"/>
  <c r="H36" i="10" s="1"/>
  <c r="H33" i="10"/>
  <c r="H34" i="10" s="1"/>
  <c r="H32" i="10"/>
  <c r="H24" i="10"/>
  <c r="H25" i="10" s="1"/>
  <c r="H26" i="10" s="1"/>
  <c r="H27" i="10" s="1"/>
  <c r="H28" i="10" s="1"/>
  <c r="H29" i="10" s="1"/>
  <c r="H30" i="10" s="1"/>
  <c r="H31" i="10" s="1"/>
  <c r="H9" i="10"/>
  <c r="H10" i="10" s="1"/>
  <c r="H11" i="10" s="1"/>
  <c r="H12" i="10" s="1"/>
  <c r="H13" i="10" s="1"/>
  <c r="H14" i="10" s="1"/>
  <c r="H15" i="10" s="1"/>
  <c r="H16" i="10" s="1"/>
  <c r="H17" i="10" s="1"/>
  <c r="H18" i="10" s="1"/>
  <c r="H19" i="10" s="1"/>
  <c r="H20" i="10" s="1"/>
  <c r="H21" i="10" s="1"/>
  <c r="H22" i="10" s="1"/>
  <c r="H23" i="10" s="1"/>
  <c r="H5" i="10"/>
  <c r="H6" i="10" s="1"/>
  <c r="H7" i="10" s="1"/>
  <c r="H8" i="10" s="1"/>
  <c r="C50" i="11"/>
  <c r="D49" i="11" s="1"/>
  <c r="C49" i="11"/>
  <c r="D48" i="11" s="1"/>
  <c r="C48" i="11"/>
  <c r="D47" i="11" s="1"/>
  <c r="C47" i="11"/>
  <c r="D46" i="11" s="1"/>
  <c r="C46" i="11"/>
  <c r="D45" i="11" s="1"/>
  <c r="C45" i="11"/>
  <c r="D44" i="11" s="1"/>
  <c r="C44" i="11"/>
  <c r="D43" i="11" s="1"/>
  <c r="C43" i="11"/>
  <c r="D42" i="11" s="1"/>
  <c r="C42" i="11"/>
  <c r="D41" i="11" s="1"/>
  <c r="C41" i="11"/>
  <c r="D40" i="11" s="1"/>
  <c r="C40" i="11"/>
  <c r="D39" i="11" s="1"/>
  <c r="C39" i="11"/>
  <c r="D38" i="11" s="1"/>
  <c r="C38" i="11"/>
  <c r="D37" i="11" s="1"/>
  <c r="C37" i="11"/>
  <c r="D36" i="11" s="1"/>
  <c r="C36" i="11"/>
  <c r="D35" i="11" s="1"/>
  <c r="C35" i="11"/>
  <c r="D34" i="11" s="1"/>
  <c r="C34" i="11"/>
  <c r="D33" i="11" s="1"/>
  <c r="C33" i="11"/>
  <c r="D32" i="11" s="1"/>
  <c r="C32" i="11"/>
  <c r="D31" i="11" s="1"/>
  <c r="C31" i="11"/>
  <c r="D30" i="11" s="1"/>
  <c r="C30" i="11"/>
  <c r="D29" i="11" s="1"/>
  <c r="C29" i="11"/>
  <c r="D28" i="11" s="1"/>
  <c r="C28" i="11"/>
  <c r="D27" i="11" s="1"/>
  <c r="C27" i="11"/>
  <c r="D26" i="11" s="1"/>
  <c r="C26" i="11"/>
  <c r="D25" i="11" s="1"/>
  <c r="C25" i="11"/>
  <c r="D24" i="11" s="1"/>
  <c r="C24" i="11"/>
  <c r="D23" i="11" s="1"/>
  <c r="C23" i="11"/>
  <c r="D22" i="11" s="1"/>
  <c r="C22" i="11"/>
  <c r="D21" i="11" s="1"/>
  <c r="C21" i="11"/>
  <c r="D20" i="11" s="1"/>
  <c r="C20" i="11"/>
  <c r="D19" i="11" s="1"/>
  <c r="C19" i="11"/>
  <c r="D18" i="11" s="1"/>
  <c r="C18" i="11"/>
  <c r="D17" i="11" s="1"/>
  <c r="C17" i="11"/>
  <c r="D16" i="11" s="1"/>
  <c r="C16" i="11"/>
  <c r="D15" i="11" s="1"/>
  <c r="C15" i="11"/>
  <c r="D14" i="11" s="1"/>
  <c r="C14" i="11"/>
  <c r="D13" i="11" s="1"/>
  <c r="C13" i="11"/>
  <c r="D12" i="11" s="1"/>
  <c r="C12" i="11"/>
  <c r="D11" i="11" s="1"/>
  <c r="C11" i="11"/>
  <c r="D10" i="11" s="1"/>
  <c r="C10" i="11"/>
  <c r="D9" i="11" s="1"/>
  <c r="C9" i="11"/>
  <c r="D8" i="11" s="1"/>
  <c r="C8" i="11"/>
  <c r="D7" i="11" s="1"/>
  <c r="C7" i="11"/>
  <c r="D6" i="11" s="1"/>
  <c r="C6" i="11"/>
  <c r="D5" i="11" s="1"/>
  <c r="C5" i="11"/>
  <c r="D4" i="11" s="1"/>
  <c r="C4" i="11"/>
  <c r="D3" i="11" s="1"/>
  <c r="C3" i="11"/>
  <c r="D2" i="11" s="1"/>
  <c r="C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kndp</author>
  </authors>
  <commentList>
    <comment ref="G1" authorId="0" shapeId="0" xr:uid="{00000000-0006-0000-0000-000001000000}">
      <text>
        <r>
          <rPr>
            <sz val="9"/>
            <color indexed="81"/>
            <rFont val="MS P ゴシック"/>
            <family val="3"/>
            <charset val="128"/>
          </rPr>
          <t>①プルダウンで、本日(運営指導当日)の日付けを選び、②下段に指導員名を記載して下さい。</t>
        </r>
      </text>
    </comment>
  </commentList>
</comments>
</file>

<file path=xl/sharedStrings.xml><?xml version="1.0" encoding="utf-8"?>
<sst xmlns="http://schemas.openxmlformats.org/spreadsheetml/2006/main" count="776" uniqueCount="296">
  <si>
    <t>406 介護予防短期入所生活介護費</t>
    <phoneticPr fontId="21"/>
  </si>
  <si>
    <t>夜勤減算（併設事業所）</t>
    <rPh sb="0" eb="2">
      <t>ヤキン</t>
    </rPh>
    <rPh sb="2" eb="4">
      <t>ゲンサン</t>
    </rPh>
    <rPh sb="5" eb="7">
      <t>ヘイセツ</t>
    </rPh>
    <rPh sb="7" eb="10">
      <t>ジギョウショ</t>
    </rPh>
    <phoneticPr fontId="21"/>
  </si>
  <si>
    <t>点検項目</t>
    <rPh sb="0" eb="2">
      <t>テンケン</t>
    </rPh>
    <rPh sb="2" eb="4">
      <t>コウモク</t>
    </rPh>
    <phoneticPr fontId="21"/>
  </si>
  <si>
    <t>点検事項</t>
    <rPh sb="0" eb="2">
      <t>テンケン</t>
    </rPh>
    <rPh sb="2" eb="4">
      <t>ジコウ</t>
    </rPh>
    <phoneticPr fontId="21"/>
  </si>
  <si>
    <t>実施</t>
    <rPh sb="0" eb="2">
      <t>ジッシ</t>
    </rPh>
    <phoneticPr fontId="21"/>
  </si>
  <si>
    <t>夜勤減算（単独型）</t>
    <rPh sb="0" eb="2">
      <t>ヤキン</t>
    </rPh>
    <rPh sb="2" eb="4">
      <t>ゲンサン</t>
    </rPh>
    <rPh sb="5" eb="8">
      <t>タンドクガタ</t>
    </rPh>
    <phoneticPr fontId="21"/>
  </si>
  <si>
    <t>□</t>
    <phoneticPr fontId="21"/>
  </si>
  <si>
    <t>夜勤減算（特別養護老人ホームの空床利用併設型（ユニット型特養を除く））</t>
    <rPh sb="5" eb="7">
      <t>トクベツ</t>
    </rPh>
    <rPh sb="7" eb="9">
      <t>ヨウゴ</t>
    </rPh>
    <rPh sb="9" eb="11">
      <t>ロウジン</t>
    </rPh>
    <rPh sb="15" eb="17">
      <t>クウショウ</t>
    </rPh>
    <rPh sb="17" eb="19">
      <t>リヨウ</t>
    </rPh>
    <rPh sb="28" eb="30">
      <t>トクヨウ</t>
    </rPh>
    <phoneticPr fontId="21"/>
  </si>
  <si>
    <t>□</t>
  </si>
  <si>
    <t>夜勤減算（併設型・共用型）</t>
    <rPh sb="0" eb="2">
      <t>ヤキン</t>
    </rPh>
    <rPh sb="2" eb="4">
      <t>ゲンサン</t>
    </rPh>
    <rPh sb="5" eb="8">
      <t>ヘイセツガタ</t>
    </rPh>
    <rPh sb="9" eb="12">
      <t>キョウヨウガタ</t>
    </rPh>
    <phoneticPr fontId="21"/>
  </si>
  <si>
    <t>利用者に対して送迎を行う場合</t>
    <rPh sb="0" eb="3">
      <t>リヨウシャ</t>
    </rPh>
    <rPh sb="4" eb="5">
      <t>タイ</t>
    </rPh>
    <rPh sb="7" eb="9">
      <t>ソウゲイ</t>
    </rPh>
    <rPh sb="10" eb="11">
      <t>オコナ</t>
    </rPh>
    <rPh sb="12" eb="14">
      <t>バアイ</t>
    </rPh>
    <phoneticPr fontId="21"/>
  </si>
  <si>
    <t>設置</t>
    <rPh sb="0" eb="2">
      <t>セッチ</t>
    </rPh>
    <phoneticPr fontId="21"/>
  </si>
  <si>
    <t>配置</t>
    <rPh sb="0" eb="2">
      <t>ハイチ</t>
    </rPh>
    <phoneticPr fontId="21"/>
  </si>
  <si>
    <t>定員超過減算</t>
    <rPh sb="0" eb="2">
      <t>テイイン</t>
    </rPh>
    <rPh sb="2" eb="4">
      <t>チョウカ</t>
    </rPh>
    <rPh sb="4" eb="6">
      <t>ゲンサン</t>
    </rPh>
    <phoneticPr fontId="21"/>
  </si>
  <si>
    <t>夜勤減算（併設型・ユニット型）</t>
    <rPh sb="0" eb="2">
      <t>ヤキン</t>
    </rPh>
    <rPh sb="2" eb="4">
      <t>ゲンサン</t>
    </rPh>
    <rPh sb="5" eb="8">
      <t>ヘイセツガタ</t>
    </rPh>
    <rPh sb="13" eb="14">
      <t>ガタ</t>
    </rPh>
    <phoneticPr fontId="21"/>
  </si>
  <si>
    <t>該当</t>
    <rPh sb="0" eb="2">
      <t>ガイトウ</t>
    </rPh>
    <phoneticPr fontId="21"/>
  </si>
  <si>
    <t>人員基準減算</t>
    <rPh sb="0" eb="2">
      <t>ジンイン</t>
    </rPh>
    <rPh sb="2" eb="4">
      <t>キジュン</t>
    </rPh>
    <rPh sb="4" eb="6">
      <t>ゲンサン</t>
    </rPh>
    <phoneticPr fontId="21"/>
  </si>
  <si>
    <t>ユニットケア減算</t>
    <rPh sb="6" eb="8">
      <t>ゲンサン</t>
    </rPh>
    <phoneticPr fontId="21"/>
  </si>
  <si>
    <t>あり</t>
    <phoneticPr fontId="21"/>
  </si>
  <si>
    <t>共生型介護予防短期入所生活介護を行う場合</t>
    <rPh sb="0" eb="3">
      <t>キョウセイガタ</t>
    </rPh>
    <rPh sb="3" eb="5">
      <t>カイゴ</t>
    </rPh>
    <rPh sb="5" eb="7">
      <t>ヨボウ</t>
    </rPh>
    <rPh sb="7" eb="9">
      <t>タンキ</t>
    </rPh>
    <rPh sb="9" eb="11">
      <t>ニュウショ</t>
    </rPh>
    <rPh sb="11" eb="13">
      <t>セイカツ</t>
    </rPh>
    <rPh sb="13" eb="15">
      <t>カイゴ</t>
    </rPh>
    <rPh sb="16" eb="17">
      <t>オコナ</t>
    </rPh>
    <rPh sb="18" eb="20">
      <t>バアイ</t>
    </rPh>
    <phoneticPr fontId="21"/>
  </si>
  <si>
    <t>生活相談員配置等加算</t>
    <rPh sb="0" eb="2">
      <t>セイカツ</t>
    </rPh>
    <rPh sb="2" eb="5">
      <t>ソウダンイン</t>
    </rPh>
    <rPh sb="5" eb="7">
      <t>ハイチ</t>
    </rPh>
    <rPh sb="7" eb="8">
      <t>トウ</t>
    </rPh>
    <rPh sb="8" eb="10">
      <t>カサン</t>
    </rPh>
    <phoneticPr fontId="21"/>
  </si>
  <si>
    <t>生活機能向上連携加算（Ⅰ）</t>
    <rPh sb="0" eb="10">
      <t>セイカツキノウコウジョウレンケイカサン</t>
    </rPh>
    <phoneticPr fontId="21"/>
  </si>
  <si>
    <t>生活機能向上連携加算（Ⅱ）</t>
    <rPh sb="0" eb="10">
      <t>セイカツキノウコウジョウレンケイカサン</t>
    </rPh>
    <phoneticPr fontId="21"/>
  </si>
  <si>
    <t>専従の機能訓練指導員を配置している場合</t>
    <rPh sb="0" eb="2">
      <t>センジュウ</t>
    </rPh>
    <rPh sb="3" eb="5">
      <t>キノウ</t>
    </rPh>
    <rPh sb="5" eb="7">
      <t>クンレン</t>
    </rPh>
    <rPh sb="7" eb="10">
      <t>シドウイン</t>
    </rPh>
    <rPh sb="11" eb="13">
      <t>ハイチ</t>
    </rPh>
    <rPh sb="17" eb="19">
      <t>バアイ</t>
    </rPh>
    <phoneticPr fontId="21"/>
  </si>
  <si>
    <t>個別機能訓練加算</t>
    <rPh sb="0" eb="2">
      <t>コベツ</t>
    </rPh>
    <rPh sb="2" eb="4">
      <t>キノウ</t>
    </rPh>
    <rPh sb="4" eb="6">
      <t>クンレン</t>
    </rPh>
    <rPh sb="6" eb="8">
      <t>カサン</t>
    </rPh>
    <phoneticPr fontId="21"/>
  </si>
  <si>
    <t>○　個別機能訓練計画書（参考様式）
○　興味・関心チェックシート（参考様式）
○　生活機能チェックシート（参考様式）</t>
    <rPh sb="2" eb="4">
      <t>コベツ</t>
    </rPh>
    <rPh sb="4" eb="6">
      <t>キノウ</t>
    </rPh>
    <rPh sb="6" eb="8">
      <t>クンレン</t>
    </rPh>
    <rPh sb="8" eb="11">
      <t>ケイカクショ</t>
    </rPh>
    <rPh sb="12" eb="14">
      <t>サンコウ</t>
    </rPh>
    <rPh sb="14" eb="16">
      <t>ヨウシキ</t>
    </rPh>
    <phoneticPr fontId="21"/>
  </si>
  <si>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1"/>
  </si>
  <si>
    <t>若年性認知症利用者受入加算</t>
    <rPh sb="0" eb="2">
      <t>ジャクネン</t>
    </rPh>
    <rPh sb="2" eb="3">
      <t>セイ</t>
    </rPh>
    <rPh sb="3" eb="6">
      <t>ニンチショウ</t>
    </rPh>
    <rPh sb="6" eb="9">
      <t>リヨウシャ</t>
    </rPh>
    <rPh sb="9" eb="11">
      <t>ウケイレ</t>
    </rPh>
    <rPh sb="11" eb="13">
      <t>カサン</t>
    </rPh>
    <phoneticPr fontId="21"/>
  </si>
  <si>
    <t>療養食加算</t>
    <rPh sb="0" eb="3">
      <t>リョウヨウショク</t>
    </rPh>
    <rPh sb="3" eb="5">
      <t>カサン</t>
    </rPh>
    <phoneticPr fontId="21"/>
  </si>
  <si>
    <t>療養食献立表</t>
    <rPh sb="0" eb="2">
      <t>リョウヨウ</t>
    </rPh>
    <rPh sb="2" eb="3">
      <t>ショク</t>
    </rPh>
    <rPh sb="3" eb="6">
      <t>コンダテヒョウ</t>
    </rPh>
    <phoneticPr fontId="21"/>
  </si>
  <si>
    <t>認知症専門ケア加算（Ⅰ）</t>
    <rPh sb="0" eb="3">
      <t>ニンチショウ</t>
    </rPh>
    <rPh sb="3" eb="5">
      <t>センモン</t>
    </rPh>
    <rPh sb="7" eb="9">
      <t>カサン</t>
    </rPh>
    <phoneticPr fontId="21"/>
  </si>
  <si>
    <t>認知症専門ケア加算（Ⅱ）</t>
    <rPh sb="0" eb="3">
      <t>ニンチショウ</t>
    </rPh>
    <rPh sb="3" eb="5">
      <t>センモン</t>
    </rPh>
    <rPh sb="7" eb="9">
      <t>カサン</t>
    </rPh>
    <phoneticPr fontId="21"/>
  </si>
  <si>
    <t>サービス提供体制強化加算(Ⅰ)</t>
    <phoneticPr fontId="21"/>
  </si>
  <si>
    <t>サービス提供体制強化加算(Ⅱ)</t>
    <phoneticPr fontId="21"/>
  </si>
  <si>
    <t>サービス提供体制強化加算(Ⅲ)</t>
    <phoneticPr fontId="21"/>
  </si>
  <si>
    <t>身体拘束廃止未実施減算</t>
    <rPh sb="0" eb="2">
      <t>シンタイ</t>
    </rPh>
    <rPh sb="2" eb="4">
      <t>コウソク</t>
    </rPh>
    <rPh sb="4" eb="6">
      <t>ハイシ</t>
    </rPh>
    <rPh sb="6" eb="9">
      <t>ミジッシ</t>
    </rPh>
    <rPh sb="9" eb="11">
      <t>ゲンサン</t>
    </rPh>
    <phoneticPr fontId="23"/>
  </si>
  <si>
    <t>□</t>
    <phoneticPr fontId="23"/>
  </si>
  <si>
    <t>R7.3.31まで経過措置期間</t>
    <rPh sb="9" eb="11">
      <t>ケイカ</t>
    </rPh>
    <rPh sb="11" eb="13">
      <t>ソチ</t>
    </rPh>
    <rPh sb="13" eb="15">
      <t>キカン</t>
    </rPh>
    <phoneticPr fontId="21"/>
  </si>
  <si>
    <t>高齢者虐待防止措置未実施減算</t>
    <rPh sb="0" eb="3">
      <t>コウレイシャ</t>
    </rPh>
    <rPh sb="3" eb="5">
      <t>ギャクタイ</t>
    </rPh>
    <rPh sb="5" eb="7">
      <t>ボウシ</t>
    </rPh>
    <rPh sb="7" eb="9">
      <t>ソチ</t>
    </rPh>
    <rPh sb="9" eb="12">
      <t>ミジッシ</t>
    </rPh>
    <rPh sb="12" eb="14">
      <t>ゲンザン</t>
    </rPh>
    <phoneticPr fontId="21"/>
  </si>
  <si>
    <t>業務継続計画未策定減算</t>
    <rPh sb="0" eb="2">
      <t>ギョウム</t>
    </rPh>
    <rPh sb="2" eb="4">
      <t>ケイゾク</t>
    </rPh>
    <rPh sb="4" eb="6">
      <t>ケイカク</t>
    </rPh>
    <rPh sb="6" eb="9">
      <t>ミサクテイ</t>
    </rPh>
    <rPh sb="9" eb="11">
      <t>ゲンザン</t>
    </rPh>
    <phoneticPr fontId="21"/>
  </si>
  <si>
    <t>R7.3.31まで経過措置期間
（「感染症の予防及びまん延防止のための指針」「非常災害に関する具体的計画」未策定の場合を除く）</t>
    <phoneticPr fontId="21"/>
  </si>
  <si>
    <t>長期利用の適正化</t>
    <rPh sb="0" eb="2">
      <t>チョウキ</t>
    </rPh>
    <rPh sb="2" eb="4">
      <t>リヨウ</t>
    </rPh>
    <rPh sb="5" eb="7">
      <t>テキセイ</t>
    </rPh>
    <rPh sb="7" eb="8">
      <t>カ</t>
    </rPh>
    <phoneticPr fontId="21"/>
  </si>
  <si>
    <t>口腔連携強化加算</t>
    <rPh sb="0" eb="8">
      <t>コウクウレンケイキョウカカサン</t>
    </rPh>
    <phoneticPr fontId="23"/>
  </si>
  <si>
    <t>あり</t>
    <phoneticPr fontId="23"/>
  </si>
  <si>
    <t>算定なし</t>
    <rPh sb="0" eb="2">
      <t>サンテイ</t>
    </rPh>
    <phoneticPr fontId="23"/>
  </si>
  <si>
    <t>実施</t>
    <rPh sb="0" eb="2">
      <t>ジッシ</t>
    </rPh>
    <phoneticPr fontId="23"/>
  </si>
  <si>
    <t>ト及びチについては、利用者の状態に応じて確認可能な場合に限って実施</t>
    <rPh sb="1" eb="2">
      <t>オヨ</t>
    </rPh>
    <rPh sb="10" eb="13">
      <t>リヨウシャ</t>
    </rPh>
    <rPh sb="14" eb="16">
      <t>ジョウタイ</t>
    </rPh>
    <rPh sb="17" eb="18">
      <t>オウ</t>
    </rPh>
    <rPh sb="20" eb="24">
      <t>カクニンカノウ</t>
    </rPh>
    <rPh sb="25" eb="27">
      <t>バアイ</t>
    </rPh>
    <rPh sb="28" eb="29">
      <t>カギ</t>
    </rPh>
    <rPh sb="31" eb="33">
      <t>ジッシ</t>
    </rPh>
    <phoneticPr fontId="23"/>
  </si>
  <si>
    <t>該当</t>
    <rPh sb="0" eb="2">
      <t>ガイトウ</t>
    </rPh>
    <phoneticPr fontId="23"/>
  </si>
  <si>
    <t>生産性向上推進体制加算(Ⅰ)</t>
    <rPh sb="0" eb="2">
      <t>セイサン</t>
    </rPh>
    <rPh sb="2" eb="3">
      <t>セイ</t>
    </rPh>
    <rPh sb="3" eb="5">
      <t>コウジョウ</t>
    </rPh>
    <rPh sb="5" eb="7">
      <t>スイシン</t>
    </rPh>
    <rPh sb="7" eb="9">
      <t>タイセイ</t>
    </rPh>
    <rPh sb="9" eb="11">
      <t>カサン</t>
    </rPh>
    <phoneticPr fontId="23"/>
  </si>
  <si>
    <t>生産性向上推進体制加算（Ⅱ）</t>
    <rPh sb="0" eb="5">
      <t>セイサンセイコウジョウ</t>
    </rPh>
    <rPh sb="5" eb="9">
      <t>スイシンタイセイ</t>
    </rPh>
    <rPh sb="9" eb="11">
      <t>カサン</t>
    </rPh>
    <phoneticPr fontId="23"/>
  </si>
  <si>
    <t>介護職員等処遇改善加算（Ⅰ）</t>
    <rPh sb="0" eb="2">
      <t>カイゴ</t>
    </rPh>
    <rPh sb="2" eb="4">
      <t>ショクイン</t>
    </rPh>
    <rPh sb="4" eb="5">
      <t>トウ</t>
    </rPh>
    <rPh sb="5" eb="7">
      <t>ショグウ</t>
    </rPh>
    <rPh sb="7" eb="9">
      <t>カイゼン</t>
    </rPh>
    <rPh sb="9" eb="11">
      <t>カサン</t>
    </rPh>
    <phoneticPr fontId="23"/>
  </si>
  <si>
    <t>介護職員処遇改善計画書</t>
    <rPh sb="0" eb="2">
      <t>カイゴ</t>
    </rPh>
    <rPh sb="2" eb="4">
      <t>ショクイン</t>
    </rPh>
    <rPh sb="4" eb="6">
      <t>ショグウ</t>
    </rPh>
    <rPh sb="6" eb="8">
      <t>カイゼン</t>
    </rPh>
    <rPh sb="8" eb="11">
      <t>ケイカクショ</t>
    </rPh>
    <phoneticPr fontId="23"/>
  </si>
  <si>
    <t>実績報告書</t>
    <rPh sb="0" eb="2">
      <t>ジッセキ</t>
    </rPh>
    <rPh sb="2" eb="5">
      <t>ホウコクショ</t>
    </rPh>
    <phoneticPr fontId="23"/>
  </si>
  <si>
    <t>なし</t>
    <phoneticPr fontId="23"/>
  </si>
  <si>
    <t>適正に納付</t>
    <rPh sb="0" eb="2">
      <t>テキセイ</t>
    </rPh>
    <rPh sb="3" eb="5">
      <t>ノウフ</t>
    </rPh>
    <phoneticPr fontId="23"/>
  </si>
  <si>
    <t>研修計画書</t>
    <rPh sb="0" eb="2">
      <t>ケンシュウ</t>
    </rPh>
    <rPh sb="2" eb="4">
      <t>ケイカク</t>
    </rPh>
    <rPh sb="4" eb="5">
      <t>ショ</t>
    </rPh>
    <phoneticPr fontId="23"/>
  </si>
  <si>
    <t>あり</t>
  </si>
  <si>
    <t>算定あり</t>
    <rPh sb="0" eb="2">
      <t>サンテイ</t>
    </rPh>
    <phoneticPr fontId="23"/>
  </si>
  <si>
    <t>介護職員等処遇改善加算（Ⅱ）</t>
    <rPh sb="0" eb="2">
      <t>カイゴ</t>
    </rPh>
    <rPh sb="2" eb="4">
      <t>ショクイン</t>
    </rPh>
    <rPh sb="4" eb="5">
      <t>トウ</t>
    </rPh>
    <rPh sb="5" eb="7">
      <t>ショグウ</t>
    </rPh>
    <rPh sb="7" eb="9">
      <t>カイゼン</t>
    </rPh>
    <rPh sb="9" eb="11">
      <t>カサン</t>
    </rPh>
    <phoneticPr fontId="23"/>
  </si>
  <si>
    <t>介護職員等処遇改善加算（Ⅲ）</t>
    <rPh sb="0" eb="2">
      <t>カイゴ</t>
    </rPh>
    <rPh sb="2" eb="4">
      <t>ショクイン</t>
    </rPh>
    <rPh sb="4" eb="5">
      <t>トウ</t>
    </rPh>
    <rPh sb="5" eb="7">
      <t>ショグウ</t>
    </rPh>
    <rPh sb="7" eb="9">
      <t>カイゼン</t>
    </rPh>
    <rPh sb="9" eb="11">
      <t>カサン</t>
    </rPh>
    <phoneticPr fontId="23"/>
  </si>
  <si>
    <t>介護職員等処遇改善加算（Ⅳ）</t>
    <rPh sb="0" eb="2">
      <t>カイゴ</t>
    </rPh>
    <rPh sb="2" eb="4">
      <t>ショクイン</t>
    </rPh>
    <rPh sb="4" eb="5">
      <t>トウ</t>
    </rPh>
    <rPh sb="5" eb="7">
      <t>ショグウ</t>
    </rPh>
    <rPh sb="7" eb="9">
      <t>カイゼン</t>
    </rPh>
    <rPh sb="9" eb="11">
      <t>カサン</t>
    </rPh>
    <phoneticPr fontId="23"/>
  </si>
  <si>
    <t>介護職員等処遇改善加算（Ⅴ）(1)</t>
    <rPh sb="0" eb="2">
      <t>カイゴ</t>
    </rPh>
    <rPh sb="2" eb="4">
      <t>ショクイン</t>
    </rPh>
    <rPh sb="4" eb="5">
      <t>トウ</t>
    </rPh>
    <rPh sb="5" eb="7">
      <t>ショグウ</t>
    </rPh>
    <rPh sb="7" eb="9">
      <t>カイゼン</t>
    </rPh>
    <rPh sb="9" eb="11">
      <t>カサン</t>
    </rPh>
    <phoneticPr fontId="23"/>
  </si>
  <si>
    <t>介護職員等処遇改善加算（Ⅴ）(1)～(14)は、令和７年３月まで</t>
    <rPh sb="0" eb="2">
      <t>カイゴ</t>
    </rPh>
    <rPh sb="2" eb="4">
      <t>ショクイン</t>
    </rPh>
    <rPh sb="4" eb="5">
      <t>トウ</t>
    </rPh>
    <rPh sb="5" eb="7">
      <t>ショグウ</t>
    </rPh>
    <rPh sb="7" eb="9">
      <t>カイゼン</t>
    </rPh>
    <rPh sb="9" eb="11">
      <t>カサン</t>
    </rPh>
    <rPh sb="24" eb="26">
      <t>レイワ</t>
    </rPh>
    <rPh sb="27" eb="28">
      <t>ネン</t>
    </rPh>
    <rPh sb="29" eb="30">
      <t>ガツ</t>
    </rPh>
    <phoneticPr fontId="23"/>
  </si>
  <si>
    <t>介護職員等処遇改善加算（Ⅴ）(2)</t>
    <rPh sb="0" eb="2">
      <t>カイゴ</t>
    </rPh>
    <rPh sb="2" eb="4">
      <t>ショクイン</t>
    </rPh>
    <rPh sb="4" eb="5">
      <t>トウ</t>
    </rPh>
    <rPh sb="5" eb="7">
      <t>ショグウ</t>
    </rPh>
    <rPh sb="7" eb="9">
      <t>カイゼン</t>
    </rPh>
    <rPh sb="9" eb="11">
      <t>カサン</t>
    </rPh>
    <phoneticPr fontId="23"/>
  </si>
  <si>
    <t>介護職員等処遇改善加算（Ⅴ）(3)</t>
    <rPh sb="0" eb="2">
      <t>カイゴ</t>
    </rPh>
    <rPh sb="2" eb="4">
      <t>ショクイン</t>
    </rPh>
    <rPh sb="4" eb="5">
      <t>トウ</t>
    </rPh>
    <rPh sb="5" eb="7">
      <t>ショグウ</t>
    </rPh>
    <rPh sb="7" eb="9">
      <t>カイゼン</t>
    </rPh>
    <rPh sb="9" eb="11">
      <t>カサン</t>
    </rPh>
    <phoneticPr fontId="23"/>
  </si>
  <si>
    <t>介護職員等処遇改善加算（Ⅴ）(4)</t>
    <rPh sb="0" eb="2">
      <t>カイゴ</t>
    </rPh>
    <rPh sb="2" eb="4">
      <t>ショクイン</t>
    </rPh>
    <rPh sb="4" eb="5">
      <t>トウ</t>
    </rPh>
    <rPh sb="5" eb="7">
      <t>ショグウ</t>
    </rPh>
    <rPh sb="7" eb="9">
      <t>カイゼン</t>
    </rPh>
    <rPh sb="9" eb="11">
      <t>カサン</t>
    </rPh>
    <phoneticPr fontId="23"/>
  </si>
  <si>
    <t>介護職員等処遇改善加算（Ⅴ）(5)</t>
    <rPh sb="0" eb="2">
      <t>カイゴ</t>
    </rPh>
    <rPh sb="2" eb="4">
      <t>ショクイン</t>
    </rPh>
    <rPh sb="4" eb="5">
      <t>トウ</t>
    </rPh>
    <rPh sb="5" eb="7">
      <t>ショグウ</t>
    </rPh>
    <rPh sb="7" eb="9">
      <t>カイゼン</t>
    </rPh>
    <rPh sb="9" eb="11">
      <t>カサン</t>
    </rPh>
    <phoneticPr fontId="23"/>
  </si>
  <si>
    <t>介護職員等処遇改善加算（Ⅴ）(6)</t>
    <rPh sb="0" eb="2">
      <t>カイゴ</t>
    </rPh>
    <rPh sb="2" eb="4">
      <t>ショクイン</t>
    </rPh>
    <rPh sb="4" eb="5">
      <t>トウ</t>
    </rPh>
    <rPh sb="5" eb="7">
      <t>ショグウ</t>
    </rPh>
    <rPh sb="7" eb="9">
      <t>カイゼン</t>
    </rPh>
    <rPh sb="9" eb="11">
      <t>カサン</t>
    </rPh>
    <phoneticPr fontId="23"/>
  </si>
  <si>
    <t>介護職員等処遇改善加算（Ⅴ）(7)</t>
    <rPh sb="0" eb="2">
      <t>カイゴ</t>
    </rPh>
    <rPh sb="2" eb="4">
      <t>ショクイン</t>
    </rPh>
    <rPh sb="4" eb="5">
      <t>トウ</t>
    </rPh>
    <rPh sb="5" eb="7">
      <t>ショグウ</t>
    </rPh>
    <rPh sb="7" eb="9">
      <t>カイゼン</t>
    </rPh>
    <rPh sb="9" eb="11">
      <t>カサン</t>
    </rPh>
    <phoneticPr fontId="23"/>
  </si>
  <si>
    <t>介護職員等処遇改善加算（Ⅴ）(8)</t>
    <rPh sb="0" eb="2">
      <t>カイゴ</t>
    </rPh>
    <rPh sb="2" eb="4">
      <t>ショクイン</t>
    </rPh>
    <rPh sb="4" eb="5">
      <t>トウ</t>
    </rPh>
    <rPh sb="5" eb="7">
      <t>ショグウ</t>
    </rPh>
    <rPh sb="7" eb="9">
      <t>カイゼン</t>
    </rPh>
    <rPh sb="9" eb="11">
      <t>カサン</t>
    </rPh>
    <phoneticPr fontId="23"/>
  </si>
  <si>
    <t>介護職員等処遇改善加算（Ⅴ）(9)</t>
    <rPh sb="0" eb="2">
      <t>カイゴ</t>
    </rPh>
    <rPh sb="2" eb="4">
      <t>ショクイン</t>
    </rPh>
    <rPh sb="4" eb="5">
      <t>トウ</t>
    </rPh>
    <rPh sb="5" eb="7">
      <t>ショグウ</t>
    </rPh>
    <rPh sb="7" eb="9">
      <t>カイゼン</t>
    </rPh>
    <rPh sb="9" eb="11">
      <t>カサン</t>
    </rPh>
    <phoneticPr fontId="23"/>
  </si>
  <si>
    <t>介護職員等処遇改善加算（Ⅴ）(10)</t>
    <rPh sb="0" eb="2">
      <t>カイゴ</t>
    </rPh>
    <rPh sb="2" eb="4">
      <t>ショクイン</t>
    </rPh>
    <rPh sb="4" eb="5">
      <t>トウ</t>
    </rPh>
    <rPh sb="5" eb="7">
      <t>ショグウ</t>
    </rPh>
    <rPh sb="7" eb="9">
      <t>カイゼン</t>
    </rPh>
    <rPh sb="9" eb="11">
      <t>カサン</t>
    </rPh>
    <phoneticPr fontId="23"/>
  </si>
  <si>
    <t>介護職員等処遇改善加算（Ⅴ）(11)</t>
    <rPh sb="0" eb="2">
      <t>カイゴ</t>
    </rPh>
    <rPh sb="2" eb="4">
      <t>ショクイン</t>
    </rPh>
    <rPh sb="4" eb="5">
      <t>トウ</t>
    </rPh>
    <rPh sb="5" eb="7">
      <t>ショグウ</t>
    </rPh>
    <rPh sb="7" eb="9">
      <t>カイゼン</t>
    </rPh>
    <rPh sb="9" eb="11">
      <t>カサン</t>
    </rPh>
    <phoneticPr fontId="23"/>
  </si>
  <si>
    <t>介護職員等処遇改善加算（Ⅴ）(12)</t>
    <rPh sb="0" eb="2">
      <t>カイゴ</t>
    </rPh>
    <rPh sb="2" eb="4">
      <t>ショクイン</t>
    </rPh>
    <rPh sb="4" eb="5">
      <t>トウ</t>
    </rPh>
    <rPh sb="5" eb="7">
      <t>ショグウ</t>
    </rPh>
    <rPh sb="7" eb="9">
      <t>カイゼン</t>
    </rPh>
    <rPh sb="9" eb="11">
      <t>カサン</t>
    </rPh>
    <phoneticPr fontId="23"/>
  </si>
  <si>
    <t>介護職員等処遇改善加算（Ⅴ）(13)</t>
    <rPh sb="0" eb="2">
      <t>カイゴ</t>
    </rPh>
    <rPh sb="2" eb="4">
      <t>ショクイン</t>
    </rPh>
    <rPh sb="4" eb="5">
      <t>トウ</t>
    </rPh>
    <rPh sb="5" eb="7">
      <t>ショグウ</t>
    </rPh>
    <rPh sb="7" eb="9">
      <t>カイゼン</t>
    </rPh>
    <rPh sb="9" eb="11">
      <t>カサン</t>
    </rPh>
    <phoneticPr fontId="23"/>
  </si>
  <si>
    <t>介護職員等処遇改善加算（Ⅴ）(14)</t>
    <rPh sb="0" eb="2">
      <t>カイゴ</t>
    </rPh>
    <rPh sb="2" eb="4">
      <t>ショクイン</t>
    </rPh>
    <rPh sb="4" eb="5">
      <t>トウ</t>
    </rPh>
    <rPh sb="5" eb="7">
      <t>ショグウ</t>
    </rPh>
    <rPh sb="7" eb="9">
      <t>カイゼン</t>
    </rPh>
    <rPh sb="9" eb="11">
      <t>カサン</t>
    </rPh>
    <phoneticPr fontId="23"/>
  </si>
  <si>
    <t xml:space="preserve">ⅱ 夜勤時間帯を通じて、夜勤を行う全ての介護職員又は看護職員が情報通信機器を使用（職員同士の連携促進）
</t>
  </si>
  <si>
    <t xml:space="preserve">a,b以外
</t>
  </si>
  <si>
    <t xml:space="preserve">共生型介護予防サービスの事業を行う指定短期入所事業者が当該事業を行う事業所において共生型介護予防短期入所生活介護を行った場合
</t>
  </si>
  <si>
    <t xml:space="preserve">共生型介護予防短期入所生活介護費を算定している。
</t>
  </si>
  <si>
    <t xml:space="preserve">生活相談員を、常勤換算方法で１名以上配置している。
</t>
  </si>
  <si>
    <t xml:space="preserve">地域に貢献する活動を行っている。
</t>
  </si>
  <si>
    <t xml:space="preserve">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介護予防短期入所生活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
</t>
  </si>
  <si>
    <t xml:space="preserve">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介護予防短期入所生活介護事業所の機能訓練指導員等と連携してICTを活用した動画やテレビ電話を用いて把握した上で、当該事業所の機能訓練指導員等に助言を行っている。
</t>
  </si>
  <si>
    <t xml:space="preserve">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
</t>
  </si>
  <si>
    <t xml:space="preserve">個別機能訓練計画に基づき、利用者の身体機能又は生活機能の向上を目的とする機能訓練の項目を準備し、機能訓練指導員等が利用者の心身の状況に応じて計画的に機能訓練を適切に提供している。
</t>
  </si>
  <si>
    <t xml:space="preserve">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
</t>
  </si>
  <si>
    <t xml:space="preserve">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
</t>
  </si>
  <si>
    <t xml:space="preserve">機能訓練に関する記録（実施時間、訓練内容、担当者等）は、利用者ごとに保管され、常に当該事業所の機能訓練指導員等により閲覧が可能である。
</t>
  </si>
  <si>
    <t xml:space="preserve">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介護予防短期入所生活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
</t>
  </si>
  <si>
    <t xml:space="preserve">個別機能訓練計画の作成にあたっては、理学療法士等が、機能訓練指導員等に対し、日常生活上の留意点、介護の工夫等に対する助言を行っている。
</t>
  </si>
  <si>
    <t xml:space="preserve">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
</t>
  </si>
  <si>
    <t xml:space="preserve">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師敦の資格を有する機能訓練指導員を配置した事業所で６月以上機能訓練指導に従事した経験を有する者に限る。）（当加算において「理学療法士等」という。）を１名以上配置している。
</t>
  </si>
  <si>
    <t xml:space="preserve">個別機能訓練を行うにあたっては、機能訓練指導員、看護職員、介護職員、生活相談員その他の職種の者（当加算において「機能訓練指導員等」という。）が居宅を訪問した上で利用者の居宅での生活状況（起居動作、ADL、IADL等の状況）を確認し、多職種が共同して、利用者ごとにその目標、実施時間、実施方法等を内容とする個別機能訓練計画を作成している。
</t>
  </si>
  <si>
    <t xml:space="preserve">個別機能訓練の目標は、適切なアセスメントを経て利用者のADL及びIADLの状況を把握した上で設定されており、日常生活における生活機能の維持・向上に関するものとなっている。
</t>
  </si>
  <si>
    <t xml:space="preserve">個別機能訓練の目標の設定にあたっては、利用者又は家族の意向及び利用者を担当する介護支援専門員の意見も踏まえ、当該利用者の意欲の向上につながるよう、段階的な目標設定するなど可能な限り具体的かつ分かりやすい目標としている。
</t>
  </si>
  <si>
    <t xml:space="preserve">個別機能訓練が、介護予防短期入所生活介護事業所を計画的又は期間を定めて利用する者に対して、計画的に行われている。
</t>
  </si>
  <si>
    <t xml:space="preserve">個別機能訓練は、類似の目標を持ち同様の訓練内容が設定された５人程度以下の小集団（個別対応含む）に対して機能訓練指導員が直接行い、必要に応じて事業所内外の設備等を用いた実践的かつ反復的な訓練としている。
</t>
  </si>
  <si>
    <t xml:space="preserve">個別機能訓練を、概ね週１回以上を目安に実施している。
</t>
  </si>
  <si>
    <t xml:space="preserve">個別機能訓練時間を、個別機能訓練計画に定めた訓練内容の実施に必要な１回あたりの訓練時間を考慮し、適切に設定している。
</t>
  </si>
  <si>
    <t xml:space="preserve">個別機能訓練を開始した後に、３月ごとに１回以上、利用者の居宅を訪問し、利用者の居宅での生活状況を確認した上で、利用者又はその家族や進捗状況等を説明し記録するとともに訓練内容の見直し等を行っている。
</t>
  </si>
  <si>
    <t xml:space="preserve">個別機能訓練を開始した後に、個別機能訓練の評価内容や個別機能訓練計画の目標の達成度合いについて、当該利用者を担当する介護支援専門員等に適宜報告・相談し、必要に応じて利用者等の意向を確認の上、当該利用者のADL及びIADLの改善状況を踏まえた目標の見直しや訓練内容の変更など適切な対応を行っている。
</t>
  </si>
  <si>
    <t xml:space="preserve">個別機能訓練に関する記録（実施時間、訓練内容、担当者等）は、利用者ごとに保管され、常に当該事業所の個別機能訓練の従事者により閲覧が可能であるようにしている。
</t>
  </si>
  <si>
    <t xml:space="preserve">医師が、認知症の行動・心理症状（認知症による認知機能の障害に伴う、妄想・幻覚・興奮・暴言等の症状）が認められるため、在宅での生活が困難であり、緊急に指定介護予防短期入所生活介護を利用することが適当であると判断した者に対し、指定介護予防短期入所生活介護を行っている。
</t>
  </si>
  <si>
    <t xml:space="preserve">指定介護予防短期入所生活介護の利用の開始にあたっては、介護支援専門員、受入事業所の職員と連携し、利用者又は家族から同意を得ている。
</t>
  </si>
  <si>
    <t xml:space="preserve">同加算を算定する利用者は、以下のいずれにも該当していない。
　A　病院又は診療所に入院中の者であって、退院後直接介護予防短期入所生活介護の利用を開始した者 
　B　介護予防認知症対応型共同生活介護、介護予防特定施設入居者生活介護、介護予防短期入所生活介護、介護予防短期入所療養介護及び介護予防短期利用認知症対応型共同生活介護を利用中の者であって、利用後直接介護予防短期入所生活介護の利用を開始した者
</t>
  </si>
  <si>
    <t xml:space="preserve">判断を行った医師は診療録等に症状、判断の内容等を記録している。
</t>
  </si>
  <si>
    <t xml:space="preserve">当該事業所は、判断を行った医師名、日付及び利用開始に当たっての留意事項等を介護予防サービス計画書に記録している。
</t>
  </si>
  <si>
    <t xml:space="preserve">受け入れた若年性認知症利用者（初老期における認知症によって要介護者となった者）ごとに個別に担当者を定めている。
</t>
  </si>
  <si>
    <t xml:space="preserve">担当者を中心に、当該利用者の特性やニーズに応じたサービス提供を行っている。
</t>
  </si>
  <si>
    <t xml:space="preserve">認知症行動・心理症状緊急対応加算を算定していない。
</t>
  </si>
  <si>
    <t xml:space="preserve">同加算を算定する利用者は、利用者の心身の状態、家族等の事情等からみて送迎を行うことが必要と認められる者である。
</t>
  </si>
  <si>
    <t xml:space="preserve">指定介護予防短期入所生活介護事業所の従業者が、利用者に対し、その居宅と当該事業所との間の送迎を行っている。
</t>
  </si>
  <si>
    <t xml:space="preserve">居宅に戻ることなく、自費利用を挟み同一事業所を連続30日を超えて利用している者に対して短期入所生活介護を提供した場合
</t>
  </si>
  <si>
    <t xml:space="preserve">利用者の症状等に応じて、主治の医師より利用者に対し疾患治療の直接手段として発行された食事箋に基づき、利用者の年齢、病状等に対応した適切な栄養量及び内容を有する糖尿病食、腎臓病食、肝臓病食、胃潰瘍食（流動食は除く）、貧血食、膵臓病食、脂質異常症食、痛風食及び特別な場合の検査食を提供している。
</t>
  </si>
  <si>
    <t xml:space="preserve">食事の提供が管理栄養士又は栄養士によって管理されている。
</t>
  </si>
  <si>
    <t xml:space="preserve">療養食の献立表が作成されている。
</t>
  </si>
  <si>
    <t xml:space="preserve">＜減塩食療法を行う場合＞
　心臓疾患等の減塩食は、総量6.0g未満の減塩食としている。
</t>
  </si>
  <si>
    <t xml:space="preserve">＜減塩食療法を行う場合＞
　高血圧症に対して行うものではない。
</t>
  </si>
  <si>
    <t xml:space="preserve">＜胃潰瘍食を提供する場合＞
　手術前後に与える高カロリー食ではない。
</t>
  </si>
  <si>
    <t xml:space="preserve">＜貧血食を提供する場合＞
　血中ヘモグロビン濃度が10g/dl以下であり、その原因が鉄分の欠乏に由来する者に対して提供している。
</t>
  </si>
  <si>
    <t xml:space="preserve">＜脂質異常症食を提供する場合＞
　空腹時定常状態におけるLDL-コレステロール値が140mg/dl以上である者又はHDL-コレステロール値が40mg/dl未満若しくは血清中性脂肪値が150mg/dl以上である者に対して提供している。
</t>
  </si>
  <si>
    <t xml:space="preserve">定員超過利用・人員基準欠如が発生していない。
</t>
  </si>
  <si>
    <t xml:space="preserve">指定介護予防短期入所生活介護事業所の利用者の総数のうち、日常生活に支障を来すおそれのある症状又は行動が認められることから介護を必要とする認知症の者（日常生活自立度のランクⅢ、Ⅳ又はＭに該当する者）（当加算において「対象者」という。）の占める割合が２分の１以上である。
</t>
  </si>
  <si>
    <t xml:space="preserve">上記の割合は、算定日が属する月の前３月間の利用者実人員数又は利用延人員数（要介護者を含む）の平均により算定している。
</t>
  </si>
  <si>
    <t xml:space="preserve">認知症介護に係る専門的な研修（認知症介護実践リーダー研修、認知症看護に係る適切な研修）を修了している者を、事業所における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
</t>
  </si>
  <si>
    <t xml:space="preserve">当該事業所の従業者に対する認知症ケアに関する留意事項の伝達又は技術的指導に係る会議を定期的に開催している。
</t>
  </si>
  <si>
    <t xml:space="preserve">認知症介護の指導に係る専門的な研修（認知症介護指導者研修、認知症看護に係る適切な研修）を修了している者を１名以上配置し、事業所全体の認知症ケアの指導等を実施している。
</t>
  </si>
  <si>
    <t xml:space="preserve">当該事業所における介護職員、看護職員ごとの認知症ケアに関する研修計画を作成し、当該計画に従い、研修（外部における研修を含む。）を実施又は実施を予定している。
</t>
  </si>
  <si>
    <t xml:space="preserve">（１） 介護職員の総数のうち介護福祉士の割合が１００分の８０以上
</t>
  </si>
  <si>
    <t xml:space="preserve">（２）介護職員総数のうち、勤続年数が１０以上の介護福祉士の割合が１００分の３５以上
</t>
  </si>
  <si>
    <t xml:space="preserve">（１）介護職員の総数のうち介護福祉士の割合が１００分の５０以上
</t>
  </si>
  <si>
    <t xml:space="preserve">（２）看護・介護職員の総数のうち常勤職員の割合が１００分の７５以上
</t>
  </si>
  <si>
    <t xml:space="preserve">（３）直接提供する職員の総数のうち勤続年数７年以上の職員の割合が１００分の３０以上
</t>
  </si>
  <si>
    <t xml:space="preserve">(一)仮に介護職員等処遇改善加算(Ⅳ)を算定した場合に算定することが見込まれる額の1/2以上を基本給又は毎月支払われる手当に充てるものであること
</t>
  </si>
  <si>
    <t xml:space="preserve">(二)経験・技能のある介護職員のうち１人は、賃金改善後の賃金の見込額が年額440万円以上であること
（算定見込額が少額であること等により、当該賃金改善が困難である場合を除く）
</t>
  </si>
  <si>
    <t xml:space="preserve">②　改善計画書の作成、周知、届出
</t>
  </si>
  <si>
    <t xml:space="preserve">③　賃金改善の実施
</t>
  </si>
  <si>
    <t xml:space="preserve">④　処遇改善に関する実績の報告
</t>
  </si>
  <si>
    <t xml:space="preserve">⑥　労働保険料の納付
</t>
  </si>
  <si>
    <t xml:space="preserve">⑦　次の(一)、(二)、（三）のいずれにも適合
</t>
  </si>
  <si>
    <t xml:space="preserve">(一)任用の際の職責又は職務内容等の要件を書面で作成し、全ての介護職員に周知
</t>
  </si>
  <si>
    <t xml:space="preserve">(二)資質の向上の支援に関する計画の策定、研修の実施又は研修の機会の確保し、全ての介護職員に周知
</t>
  </si>
  <si>
    <t xml:space="preserve">(三)経験もしくは資格等に応じて昇給する仕組み又は一定の基準に基づき定期に昇給を判定する仕組みを設け、全ての職員に周知
</t>
  </si>
  <si>
    <t xml:space="preserve">⑧　処遇改善の内容（賃金改善を除く）及び処遇改善に要した費用を全ての職員に周知
</t>
  </si>
  <si>
    <t xml:space="preserve">⑨　処遇改善の内容等について、インターネット等により公表
</t>
  </si>
  <si>
    <t xml:space="preserve">⑩　サービス提供体制強化加算(Ⅰ）又は(Ⅱ）を算定
</t>
  </si>
  <si>
    <t xml:space="preserve">介護職員等処遇改善加算(Ⅰ)の①から⑨までのいずれにも適合すること
</t>
  </si>
  <si>
    <t xml:space="preserve">介護職員等処遇改善加算(Ⅰ)の①(一)及び②から⑧までのいずれにも適合すること
</t>
  </si>
  <si>
    <t xml:space="preserve">介護職員等処遇改善加算(Ⅰ)の①(一)、②から⑥まで、⑦(一)から(二)まで及び⑧のいずれにも適合すること
</t>
  </si>
  <si>
    <t xml:space="preserve">令和６年５月31日において、
介護職員処遇改善加算(Ⅰ)を算定
介護職員等特定処遇改善加算(Ⅰ）を算定
介護職員等ベースアップ等支援加算を算定せず
</t>
  </si>
  <si>
    <t xml:space="preserve">介護職員等処遇改善加算(Ⅰ)の①(二)及び②から⑩までのいずれにも適合すること
</t>
  </si>
  <si>
    <t xml:space="preserve">令和６年５月31日において、
介護職員処遇改善加算(Ⅱ)を算定
介護職員等特定処遇改善加算(Ⅰ）を算定
介護職員等ベースアップ等支援加算を算定
</t>
  </si>
  <si>
    <t xml:space="preserve">介護職員等処遇改善加算(Ⅰ)の①(二)、②から⑥、⑦(一)から(二)まで及び⑧から⑩までのいずれにも適合すること
</t>
  </si>
  <si>
    <t xml:space="preserve">令和６年５月31日において、
介護職員処遇改善加算(Ⅰ)を算定
介護職員等特定処遇改善加算(Ⅱ）を算定
介護職員等ベースアップ等支援加算を算定せず
</t>
  </si>
  <si>
    <t xml:space="preserve">介護職員等処遇改善加算(Ⅰ)の①(二)、②から⑨までのいずれにも適合すること
</t>
  </si>
  <si>
    <t xml:space="preserve">令和６年５月31日において、
介護職員処遇改善加算(Ⅱ)を算定
介護職員等特定処遇改善加算(Ⅱ）を算定
介護職員等ベースアップ等支援加算を算定
</t>
  </si>
  <si>
    <t xml:space="preserve">介護職員等処遇改善加算(Ⅰ)の①(二)、②から⑥、⑦(一)から(二)まで、⑧及び⑨のいずれにも適合すること
</t>
  </si>
  <si>
    <t xml:space="preserve">令和６年５月31日において、
介護職員処遇改善加算(Ⅱ)を算定
介護職員等特定処遇改善加算(Ⅰ）を算定
介護職員等ベースアップ等支援加算を算定せず
</t>
  </si>
  <si>
    <t xml:space="preserve">令和６年５月31日において、
介護職員処遇改善加算(Ⅱ)を算定
介護職員等特定処遇改善加算(Ⅱ）を算定
介護職員等ベースアップ等支援加算を算定せず
</t>
  </si>
  <si>
    <t xml:space="preserve">令和６年５月31日において、
介護職員処遇改善加算(Ⅲ)を算定
介護職員等特定処遇改善加算(Ⅰ）を算定
介護職員等ベースアップ等支援加算を算定
</t>
  </si>
  <si>
    <t xml:space="preserve">介護職員等処遇改善加算(Ⅰ)の①(二)、②から⑥、⑧から⑩までのいずれにも適合すること
</t>
  </si>
  <si>
    <t xml:space="preserve">次の(一)、(二)のいずれかに適合
</t>
  </si>
  <si>
    <t xml:space="preserve">令和６年５月31日において、
介護職員処遇改善加算(Ⅰ)を算定
介護職員等特定処遇改善加算を算定せず
介護職員等ベースアップ等支援加算を算定せず
</t>
  </si>
  <si>
    <t xml:space="preserve">介護職員等処遇改善加算(Ⅰ)の②から⑧までのいずれにも適合すること
</t>
  </si>
  <si>
    <t xml:space="preserve">令和６年５月31日において、
介護職員処遇改善加算(Ⅲ)を算定
介護職員等特定処遇改善加算(Ⅱ）を算定
介護職員等ベースアップ等支援加算を算定
</t>
  </si>
  <si>
    <t xml:space="preserve">介護職員等処遇改善加算(Ⅰ)の①(二)、②から⑥まで、⑧及び⑨までのいずれにも適合すること
</t>
  </si>
  <si>
    <t xml:space="preserve">令和６年５月31日において、
介護職員処遇改善加算(Ⅲ)を算定
介護職員等特定処遇改善加算(Ⅰ）を算定
介護職員等ベースアップ等支援加算を算定せず
</t>
  </si>
  <si>
    <t xml:space="preserve">介護職員等処遇改善加算(Ⅰ)の①(二)、②から⑥まで及び⑧から⑩までのいずれにも適合すること
</t>
  </si>
  <si>
    <t xml:space="preserve">令和６年５月31日において、
介護職員処遇改善加算(Ⅱ)を算定
介護職員等特定処遇改善加算を算定せず
介護職員等ベースアップ等支援加算を算定せず
</t>
  </si>
  <si>
    <t xml:space="preserve">令和６年５月31日において、
介護職員処遇改善加算(Ⅲ)を算定
介護職員等特定処遇改善加算(Ⅱ）を算定
介護職員等ベースアップ等支援加算を算定せず
</t>
  </si>
  <si>
    <t xml:space="preserve">介護職員等処遇改善加算(Ⅰ)の①(二)、②から⑥まで、⑧及び⑨のいずれにも適合すること
</t>
  </si>
  <si>
    <t xml:space="preserve">令和６年５月31日において、
介護職員処遇改善加算(Ⅲ)を算定
介護職員等特定処遇改善加算を算定せず
介護職員等ベースアップ等支援加算を算定
</t>
  </si>
  <si>
    <t xml:space="preserve">令和６年５月31日において、
介護職員処遇改善加算(Ⅲ)を算定
介護職員等特定処遇改善加算を算定せず
介護職員等ベースアップ等支援加算を算定せず
</t>
  </si>
  <si>
    <t xml:space="preserve">（利用者数25人以下）看護・介護職員が1人未満
</t>
    <rPh sb="16" eb="18">
      <t>ショクイン</t>
    </rPh>
    <phoneticPr fontId="21"/>
  </si>
  <si>
    <t xml:space="preserve">（利用者数26人以上60人以下）看護・介護職員が2人未満
</t>
    <rPh sb="21" eb="23">
      <t>ショクイン</t>
    </rPh>
    <phoneticPr fontId="21"/>
  </si>
  <si>
    <t xml:space="preserve">（利用者数61人以上80人以下）看護・介護職員が3人未満
</t>
    <phoneticPr fontId="21"/>
  </si>
  <si>
    <t xml:space="preserve">（利用者数81人以上100人以下）看護・介護職員が4人未満
</t>
    <phoneticPr fontId="21"/>
  </si>
  <si>
    <t xml:space="preserve">ⅰ 夜勤時間帯を通じて、利用者の動向を検知できる見守り機器を利用者の数以上設置
</t>
    <phoneticPr fontId="21"/>
  </si>
  <si>
    <t xml:space="preserve">(1) 夜勤を行う職員による利用者の安全及びケアの質の確保
</t>
  </si>
  <si>
    <t xml:space="preserve">(2) 夜勤を行う職員の負担の軽減及び勤務状況への配慮
</t>
  </si>
  <si>
    <t xml:space="preserve">(3) 夜勤時間帯における緊急時の体制整備
</t>
  </si>
  <si>
    <t xml:space="preserve">(4) 見守り機器等の定期的な点検
</t>
  </si>
  <si>
    <t xml:space="preserve">(5) 見守り機器等を安全かつ有効に活用するための職員研修
</t>
  </si>
  <si>
    <t>□</t>
    <phoneticPr fontId="21"/>
  </si>
  <si>
    <t>■</t>
    <phoneticPr fontId="21"/>
  </si>
  <si>
    <t xml:space="preserve">a 併設本体が特別養護老人ホーム（空床利用でない）
夜勤減算（特別養護老人ホーム(ユニット型以外)の空床利用併設型）の各項に同じ
</t>
    <rPh sb="45" eb="46">
      <t>カタ</t>
    </rPh>
    <rPh sb="46" eb="48">
      <t>イガイ</t>
    </rPh>
    <rPh sb="59" eb="60">
      <t>カク</t>
    </rPh>
    <rPh sb="60" eb="61">
      <t>コウ</t>
    </rPh>
    <rPh sb="62" eb="63">
      <t>オナ</t>
    </rPh>
    <phoneticPr fontId="21"/>
  </si>
  <si>
    <t xml:space="preserve">b 併設本体がユニット型特別養護老人ホーム
利用者、入所者の合計数が２０又はその端数を増す毎に看護・介護職員が１未満
</t>
    <phoneticPr fontId="21"/>
  </si>
  <si>
    <t xml:space="preserve">＜ⅰ 利用者の数が25以下の併設事業所＞
本体施設として必要とされる看護職員又は介護職員に加え、看護・介護職員が1人未満
</t>
    <rPh sb="40" eb="42">
      <t>カイゴ</t>
    </rPh>
    <phoneticPr fontId="21"/>
  </si>
  <si>
    <t xml:space="preserve">＜ⅱ 利用者の数が26以上の60以下の併設事業所＞
本体施設として必要とされる看護職員又は介護職員に加え、看護・介護職員が2人未満
</t>
    <rPh sb="45" eb="47">
      <t>カイゴ</t>
    </rPh>
    <phoneticPr fontId="21"/>
  </si>
  <si>
    <t xml:space="preserve">＜ⅲ 利用者の数が61以上の80以下の併設事業所＞
本体施設として必要とされる看護職員又は介護職員に加え、看護・介護職員が3人未満
</t>
    <rPh sb="45" eb="47">
      <t>カイゴ</t>
    </rPh>
    <phoneticPr fontId="21"/>
  </si>
  <si>
    <t xml:space="preserve">＜ⅳ 利用者の数が81以上の100以下の併設事業所＞
本体施設として必要とされる看護職員又は介護職員に加え、看護・介護職員が4人未満
</t>
    <rPh sb="46" eb="48">
      <t>カイゴ</t>
    </rPh>
    <phoneticPr fontId="21"/>
  </si>
  <si>
    <t xml:space="preserve">夜勤を行う生活支援員の数が、指定障害者支援施設として必要とされる生活支援員数未満
</t>
    <phoneticPr fontId="21"/>
  </si>
  <si>
    <t xml:space="preserve">＜一　併設本体が特別養護老人ホームの場合＞
利用者、入所者の合計数が２０又はその端数を増す毎に看護・介護職員が１未満
</t>
    <rPh sb="18" eb="20">
      <t>バアイ</t>
    </rPh>
    <phoneticPr fontId="21"/>
  </si>
  <si>
    <t xml:space="preserve">＜二　一以外のユニット型事業所の場合＞
２ユニット毎に介護・看護職員が１未満
</t>
    <rPh sb="1" eb="2">
      <t>ニ</t>
    </rPh>
    <rPh sb="16" eb="18">
      <t>バアイ</t>
    </rPh>
    <rPh sb="32" eb="34">
      <t>ショクイン</t>
    </rPh>
    <phoneticPr fontId="21"/>
  </si>
  <si>
    <t xml:space="preserve">個別機能訓練を開始した後に、個別機能訓練計画に基づいて行った個別機能訓練の効果、実施時間、実施方法等について評価等を行っている。　
</t>
    <phoneticPr fontId="21"/>
  </si>
  <si>
    <t xml:space="preserve">②上記取組及び介護機器の活用による業務の効率化及びケアの質の確保並びに職員の負担軽減に関する実績がある
</t>
    <phoneticPr fontId="21"/>
  </si>
  <si>
    <t xml:space="preserve">④委員会において、職員の業務分担の明確化等による業務の効率化及びケアの質の確保並びに負担軽減について必要な検討を行い、当該検討を踏まえ、必要な取組を実施し、及び当該取組の実施を定期的に確認している
</t>
    <phoneticPr fontId="21"/>
  </si>
  <si>
    <t xml:space="preserve">⑤事業年度ごとに①、③、④の取組に関する実績を厚生労働省に報告している
</t>
    <phoneticPr fontId="21"/>
  </si>
  <si>
    <t xml:space="preserve">加算(Ⅰ)の①に適合している
</t>
    <phoneticPr fontId="21"/>
  </si>
  <si>
    <t xml:space="preserve">事業年度ごとに上記２つの取組に関する実績を厚生労働省に報告している
</t>
    <phoneticPr fontId="21"/>
  </si>
  <si>
    <t xml:space="preserve">歯科訪問診療料の算定実績がある歯科医療機関の歯科医師又はその指示を受けた歯科衛生士に相談できる体制を確保し、文書で取り決めていること
</t>
    <phoneticPr fontId="21"/>
  </si>
  <si>
    <t xml:space="preserve">他の介護サービス事業所において、当該利用者について、栄養状態のスクリーニングを行い、口腔・栄養スクリーニング加算(Ⅱ）を算定している場合を除き、口腔・栄養スクリーニング加算を算定していない
</t>
    <phoneticPr fontId="21"/>
  </si>
  <si>
    <t xml:space="preserve">当該利用者について、口腔の健康状態の評価の結果、居宅療養管理指導が必要であるとして初回の居宅療養管理指導を行った月を除き、指定居宅療養管理指導事業所が歯科医師等が行う居宅療養管理指導費を算定していない
</t>
    <phoneticPr fontId="21"/>
  </si>
  <si>
    <t xml:space="preserve">他の介護サービス事業所において、当該利用者について、口腔連携強化加算を算定していない
</t>
    <phoneticPr fontId="21"/>
  </si>
  <si>
    <t xml:space="preserve">次に掲げる項目について、口腔の健康状態の評価を実施
イ　開口の状態
ロ　歯の汚れの有無
ハ　舌の汚れの有無
ニ　歯肉の腫れ、出血の有無
ホ　左右両方の奥歯のかみ合わせの状態
ヘ　むせの有無
ト　ぶくぶくうがいの状態
チ　食物のため込み、残留の有無
</t>
    <phoneticPr fontId="21"/>
  </si>
  <si>
    <t xml:space="preserve">利用者の同意を得て、歯科医療機関及び介護支援専門員に評価結果の情報提供
</t>
    <phoneticPr fontId="21"/>
  </si>
  <si>
    <t xml:space="preserve">１月に１回に限り算定
</t>
    <phoneticPr fontId="21"/>
  </si>
  <si>
    <t xml:space="preserve">①　次の(一)及び(二)のいずれにも適合し、かつ賃金改善に要する費用の見込額がこの加算の算定見込額以上となる賃金改善に関する計画の策定、計画に基づく措置
</t>
    <rPh sb="24" eb="26">
      <t>チンギン</t>
    </rPh>
    <rPh sb="26" eb="28">
      <t>カイゼン</t>
    </rPh>
    <rPh sb="29" eb="30">
      <t>ヨウ</t>
    </rPh>
    <rPh sb="32" eb="34">
      <t>ヒヨウ</t>
    </rPh>
    <rPh sb="35" eb="38">
      <t>ミコミガク</t>
    </rPh>
    <rPh sb="41" eb="43">
      <t>カサン</t>
    </rPh>
    <rPh sb="44" eb="46">
      <t>サンテイ</t>
    </rPh>
    <rPh sb="46" eb="49">
      <t>ミコミガク</t>
    </rPh>
    <rPh sb="49" eb="51">
      <t>イジョウ</t>
    </rPh>
    <phoneticPr fontId="22"/>
  </si>
  <si>
    <t xml:space="preserve">⑤　前12月間に労働関係の法令に違反し、罰金以上の刑
</t>
    <rPh sb="8" eb="10">
      <t>ロウドウ</t>
    </rPh>
    <rPh sb="10" eb="12">
      <t>カンケイ</t>
    </rPh>
    <phoneticPr fontId="22"/>
  </si>
  <si>
    <t xml:space="preserve">介護職員等処遇改善加算(Ⅰ)の①(ただし(一)(二)に係る部分を除く)、②から⑥まで、⑦(一)から(二)まで及び⑧のいずれにも適合すること
</t>
    <rPh sb="21" eb="22">
      <t>イチ</t>
    </rPh>
    <rPh sb="24" eb="25">
      <t>ニ</t>
    </rPh>
    <rPh sb="27" eb="28">
      <t>カカ</t>
    </rPh>
    <rPh sb="29" eb="31">
      <t>ブブン</t>
    </rPh>
    <rPh sb="32" eb="33">
      <t>ノゾ</t>
    </rPh>
    <phoneticPr fontId="22"/>
  </si>
  <si>
    <t xml:space="preserve">介護職員等処遇改善加算(Ⅰ)の①(ただし(一)(二)に係る部分を除く)、②から⑥まで及び⑧のいずれにも適合すること
</t>
  </si>
  <si>
    <t>○</t>
  </si>
  <si>
    <t>○</t>
    <phoneticPr fontId="21"/>
  </si>
  <si>
    <t>×</t>
  </si>
  <si>
    <t>×</t>
    <phoneticPr fontId="21"/>
  </si>
  <si>
    <r>
      <t>点検結果</t>
    </r>
    <r>
      <rPr>
        <sz val="8"/>
        <rFont val="ＭＳ ゴシック"/>
        <family val="3"/>
        <charset val="128"/>
      </rPr>
      <t xml:space="preserve">
(■×で示す)</t>
    </r>
    <rPh sb="0" eb="2">
      <t>テンケン</t>
    </rPh>
    <rPh sb="2" eb="4">
      <t>ケッカ</t>
    </rPh>
    <rPh sb="9" eb="10">
      <t>シメ</t>
    </rPh>
    <phoneticPr fontId="21"/>
  </si>
  <si>
    <t xml:space="preserve">※次のⅰからⅳ要件のいずれにも適合する場合は、上記②～⑤による算出数の１０分の８とする。
</t>
    <phoneticPr fontId="21"/>
  </si>
  <si>
    <t>サービス提供体制強化加算(Ⅰ)</t>
  </si>
  <si>
    <t>サービス提供体制強化加算(Ⅱ)</t>
  </si>
  <si>
    <t>サービス提供体制強化加算(Ⅲ)</t>
  </si>
  <si>
    <t>.</t>
    <phoneticPr fontId="21"/>
  </si>
  <si>
    <t>.</t>
    <phoneticPr fontId="21"/>
  </si>
  <si>
    <t>調査対象</t>
    <rPh sb="0" eb="2">
      <t>チョウサ</t>
    </rPh>
    <rPh sb="2" eb="4">
      <t>タイショウ</t>
    </rPh>
    <phoneticPr fontId="21"/>
  </si>
  <si>
    <t>開始行</t>
    <rPh sb="0" eb="2">
      <t>カイシ</t>
    </rPh>
    <rPh sb="2" eb="3">
      <t>ギョウ</t>
    </rPh>
    <phoneticPr fontId="21"/>
  </si>
  <si>
    <t>終了行</t>
    <rPh sb="0" eb="2">
      <t>シュウリョウ</t>
    </rPh>
    <rPh sb="2" eb="3">
      <t>ギョウ</t>
    </rPh>
    <phoneticPr fontId="21"/>
  </si>
  <si>
    <t>【使用説明書】</t>
    <rPh sb="1" eb="3">
      <t>シヨウ</t>
    </rPh>
    <rPh sb="3" eb="6">
      <t>セツメイショ</t>
    </rPh>
    <phoneticPr fontId="21"/>
  </si>
  <si>
    <t>・A列(調査対象)にて、調査対象から外す項目があれば「○」を消して下さい。</t>
    <rPh sb="2" eb="3">
      <t>レツ</t>
    </rPh>
    <rPh sb="12" eb="14">
      <t>チョウサ</t>
    </rPh>
    <rPh sb="14" eb="16">
      <t>タイショウ</t>
    </rPh>
    <rPh sb="18" eb="19">
      <t>ハズ</t>
    </rPh>
    <rPh sb="20" eb="22">
      <t>コウモク</t>
    </rPh>
    <rPh sb="30" eb="31">
      <t>ケ</t>
    </rPh>
    <rPh sb="33" eb="34">
      <t>クダ</t>
    </rPh>
    <phoneticPr fontId="21"/>
  </si>
  <si>
    <t>・すると、自己点検シート本体でその加算等項目が塗りつぶされます。</t>
    <rPh sb="5" eb="9">
      <t>ジコテンケン</t>
    </rPh>
    <rPh sb="12" eb="14">
      <t>ホンタイ</t>
    </rPh>
    <rPh sb="17" eb="19">
      <t>カサン</t>
    </rPh>
    <rPh sb="19" eb="20">
      <t>トウ</t>
    </rPh>
    <rPh sb="20" eb="22">
      <t>コウモク</t>
    </rPh>
    <rPh sb="23" eb="24">
      <t>ヌ</t>
    </rPh>
    <phoneticPr fontId="21"/>
  </si>
  <si>
    <t>・しかし自己点検において「■」となっていれば、当該行は、塗りつぶされません。</t>
    <rPh sb="4" eb="8">
      <t>ジコテンケン</t>
    </rPh>
    <rPh sb="23" eb="25">
      <t>トウガイ</t>
    </rPh>
    <rPh sb="25" eb="26">
      <t>ギョウ</t>
    </rPh>
    <rPh sb="28" eb="29">
      <t>ヌ</t>
    </rPh>
    <phoneticPr fontId="21"/>
  </si>
  <si>
    <t>・自己点検シート本体のF列に評価を、G列に事実認定等を記入します。</t>
    <rPh sb="1" eb="5">
      <t>ジコテンケン</t>
    </rPh>
    <rPh sb="8" eb="10">
      <t>ホンタイ</t>
    </rPh>
    <rPh sb="12" eb="13">
      <t>レツ</t>
    </rPh>
    <rPh sb="19" eb="20">
      <t>レツ</t>
    </rPh>
    <rPh sb="21" eb="23">
      <t>ジジツ</t>
    </rPh>
    <rPh sb="23" eb="25">
      <t>ニンテイ</t>
    </rPh>
    <rPh sb="25" eb="26">
      <t>トウ</t>
    </rPh>
    <rPh sb="27" eb="29">
      <t>キニュウ</t>
    </rPh>
    <phoneticPr fontId="21"/>
  </si>
  <si>
    <t>・そのF列やG列でフィルターをすれば、講評もれを防ぐことができます。</t>
    <rPh sb="4" eb="5">
      <t>レツ</t>
    </rPh>
    <rPh sb="7" eb="8">
      <t>レツ</t>
    </rPh>
    <rPh sb="19" eb="21">
      <t>コウヒョウ</t>
    </rPh>
    <rPh sb="24" eb="25">
      <t>フセ</t>
    </rPh>
    <phoneticPr fontId="21"/>
  </si>
  <si>
    <t>・自己点検シート本体のA列で、「セルの色でフィルター」というのを掛ければ、仕事し忘れを防ぐことができます。</t>
    <rPh sb="19" eb="20">
      <t>イロ</t>
    </rPh>
    <rPh sb="32" eb="33">
      <t>カ</t>
    </rPh>
    <rPh sb="37" eb="39">
      <t>シゴト</t>
    </rPh>
    <rPh sb="40" eb="41">
      <t>ワス</t>
    </rPh>
    <rPh sb="43" eb="44">
      <t>フセ</t>
    </rPh>
    <phoneticPr fontId="21"/>
  </si>
  <si>
    <t>△</t>
    <phoneticPr fontId="21"/>
  </si>
  <si>
    <t>×</t>
    <phoneticPr fontId="21"/>
  </si>
  <si>
    <t>非該当</t>
    <rPh sb="0" eb="1">
      <t>ヒ</t>
    </rPh>
    <rPh sb="1" eb="3">
      <t>ガイトウ</t>
    </rPh>
    <phoneticPr fontId="21"/>
  </si>
  <si>
    <t>他</t>
    <rPh sb="0" eb="1">
      <t>ホカ</t>
    </rPh>
    <phoneticPr fontId="21"/>
  </si>
  <si>
    <t>調査対象選定</t>
    <rPh sb="0" eb="6">
      <t>チョウサタイショウセンテイ</t>
    </rPh>
    <phoneticPr fontId="21"/>
  </si>
  <si>
    <t xml:space="preserve">次の（１）又は（２）に該当
</t>
    <phoneticPr fontId="21"/>
  </si>
  <si>
    <t xml:space="preserve">定員、人員基準に適合
</t>
    <phoneticPr fontId="21"/>
  </si>
  <si>
    <t xml:space="preserve">サービス提供体制強化加算（Ⅱ）及び（Ⅲ）を算定していない
</t>
    <phoneticPr fontId="21"/>
  </si>
  <si>
    <t xml:space="preserve">介護職員の総数のうち介護福祉士の割合が１００分の６０以上
</t>
    <phoneticPr fontId="21"/>
  </si>
  <si>
    <t xml:space="preserve">サービス提供体制強化加算（Ⅰ）及び（Ⅲ）を算定していない
</t>
    <phoneticPr fontId="21"/>
  </si>
  <si>
    <t xml:space="preserve">次の（１）、（２）、（３）のいずれかに該当
</t>
    <phoneticPr fontId="21"/>
  </si>
  <si>
    <t xml:space="preserve">サービス提供体制強化加算（Ⅰ）及び（Ⅱ）を算定していない
</t>
    <phoneticPr fontId="21"/>
  </si>
  <si>
    <t xml:space="preserve">（①利用者数、入所者数の合計数が25人以下）
看護・介護職員が1人未満
</t>
    <phoneticPr fontId="21"/>
  </si>
  <si>
    <t xml:space="preserve">（②利用者数、入所者数の合計数が26人以上60人以下）
看護・介護職員が2人未満
</t>
    <phoneticPr fontId="21"/>
  </si>
  <si>
    <t xml:space="preserve">（③利用者数、入所者数の合計数が61人以上80人以下）
看護・介護職員が3人未満
</t>
    <phoneticPr fontId="21"/>
  </si>
  <si>
    <t xml:space="preserve">（④利用者数、入所者数の合計数が81人以上100人以下）
看護・介護職員が4人未満
</t>
    <phoneticPr fontId="21"/>
  </si>
  <si>
    <t>所轄庁
確認欄</t>
    <rPh sb="0" eb="3">
      <t>ショカツチョウ</t>
    </rPh>
    <rPh sb="4" eb="6">
      <t>カクニン</t>
    </rPh>
    <rPh sb="6" eb="7">
      <t>ラン</t>
    </rPh>
    <phoneticPr fontId="21"/>
  </si>
  <si>
    <t>評価</t>
    <rPh sb="0" eb="2">
      <t>ヒョウカ</t>
    </rPh>
    <phoneticPr fontId="21"/>
  </si>
  <si>
    <t>発見した事実等</t>
    <phoneticPr fontId="21"/>
  </si>
  <si>
    <t xml:space="preserve">（利用者数101人以上）看護・介護職員が「4人に、利用者が100を超えて25人又はその端数を増す毎に1を加えた数」未満
</t>
    <phoneticPr fontId="21"/>
  </si>
  <si>
    <t xml:space="preserve">（⑤利用者数、入所者数の合計数が101人以上）
看護・介護職員が「4人に、利用者と入所者の合計数が100を超えて25人又はその端数を増す毎に1を加えた数」未満
</t>
    <rPh sb="29" eb="31">
      <t>ショクイン</t>
    </rPh>
    <rPh sb="41" eb="44">
      <t>ニュウショシャ</t>
    </rPh>
    <rPh sb="45" eb="47">
      <t>ゴウケイ</t>
    </rPh>
    <rPh sb="47" eb="48">
      <t>カズ</t>
    </rPh>
    <phoneticPr fontId="22"/>
  </si>
  <si>
    <t xml:space="preserve">＜ⅴ 利用者の数が101人以上の併設事業所＞
本体施設として必要とされる看護職員又は介護職員に加え、看護・介護職員が「4人に、利用者、入所者の合計数が100を超えて25人又はその端数を増す毎に1を加えた数」未満
</t>
    <rPh sb="42" eb="44">
      <t>カイゴ</t>
    </rPh>
    <rPh sb="55" eb="57">
      <t>ショクイン</t>
    </rPh>
    <phoneticPr fontId="21"/>
  </si>
  <si>
    <t xml:space="preserve">ユニット型・・・２ユニットごとに１以上を満たさない
</t>
    <phoneticPr fontId="21"/>
  </si>
  <si>
    <t xml:space="preserve">ⅳ 利用者数、入所者の数の合計数が６０以下の場合は１以上の介護職員又は看護職員が、また６１以上の場合は２以上の介護職員又は看護職員が、夜勤時間帯を通じて常時配置
</t>
  </si>
  <si>
    <t xml:space="preserve">ⅲ 見守り機器及び情報通信機器を活用する際の安全体制及びケアの質の確保並びに職員の負担軽減に関する次に掲げる事項を実施し、利用者の安全並びに介護サービスの質の確保及び職員の負担軽減に資する方策を検討するための委員会を設置し、介護職員、看護職員その他の職種の者と共同して、当該委員会において必要な検討等を行い、当該事項の実施を定期的に確認する
</t>
    <phoneticPr fontId="21"/>
  </si>
  <si>
    <t xml:space="preserve">＜単独型介護予防短期入所生活介護費を算定する場合＞
指定介護予防サービス基準省令第129条に定める員数を置いていない
</t>
    <rPh sb="38" eb="40">
      <t>ショウレイ</t>
    </rPh>
    <phoneticPr fontId="21"/>
  </si>
  <si>
    <t xml:space="preserve">＜単独型ユニット型介護予防短期入所生活介護費を算定する場合＞
利用者の数が３又はその端数を増すごとに１以上の介護職員又は看護職員を置いていない
</t>
    <phoneticPr fontId="21"/>
  </si>
  <si>
    <t xml:space="preserve">＜併設型ユニット型介護予防短期入所生活介護費を算定する場合＞
利用者の数が３又はその端数を増すごとに１以上の介護職員又は看護職員を置いていない
</t>
    <phoneticPr fontId="21"/>
  </si>
  <si>
    <t xml:space="preserve">指定介護予防サービス基準省令第129条第２項の規定の適用を受けない指定介護予防短期入所生活介護事業所であって、施行規則第140条の10の規定に基づき都道府県知事に提出した運営規程に定められている利用定員を超える
（老人福祉法第10条の４第１項第３号の規定による市町村が行った措置によりやむを得ず利用定員を超える場合は、利用定員に100分の105を乗じて得た数（利用定員が40を超える場合は、利用定員に２を加えて得た数）を超える）
</t>
    <rPh sb="12" eb="14">
      <t>ショウレイ</t>
    </rPh>
    <phoneticPr fontId="21"/>
  </si>
  <si>
    <t xml:space="preserve">省令第129条第２項の規定の適用を受ける指定介護予防短期入所生活介護事業所であって、施行規則第140条の10の規定に基づき都道府県知事に提出した特別養護老人ホームの入所定員を超える
（老人福祉法第10条の４第１項第３号又は第11条第１項第２号の規定による市町村が行った措置又は病院若しくは診療所に入院中の入所者の再入所の時期が見込みより早い時期となったことによりやむを得ず入所定員を超える場合は、入所定員の数に100分の105を乗じて得た数（入所定員が40を超える場合は、入所定員に２を加えて得た数）を超える）
</t>
    <rPh sb="0" eb="2">
      <t>ショウレイ</t>
    </rPh>
    <rPh sb="34" eb="37">
      <t>ジギョウショ</t>
    </rPh>
    <phoneticPr fontId="21"/>
  </si>
  <si>
    <t xml:space="preserve">＜併設型介護予防短期入所生活介護費を算定する場合＞
省令第165条の規定の適用を受けない指定介護予防短期入所生活介護事業所であって、省令第129条に定める員数を置いていない
</t>
    <rPh sb="26" eb="28">
      <t>ショウレイ</t>
    </rPh>
    <rPh sb="66" eb="68">
      <t>ショウレイ</t>
    </rPh>
    <phoneticPr fontId="21"/>
  </si>
  <si>
    <t xml:space="preserve">＜併設型介護予防短期入所生活介護費を算定する場合＞
省令第165条の規定の適用を受ける指定介護予防短期入所生活介護事業所であって、同条第２号に定める員数を置いていない場
</t>
    <rPh sb="26" eb="28">
      <t>ショウレイ</t>
    </rPh>
    <phoneticPr fontId="21"/>
  </si>
  <si>
    <t xml:space="preserve">日中、ユニットごとに常時１名以上の介護職員又は看護職員を配置していない
</t>
    <rPh sb="13" eb="14">
      <t>ナ</t>
    </rPh>
    <phoneticPr fontId="21"/>
  </si>
  <si>
    <t xml:space="preserve">ユニットごとに常勤のユニットリーダーを配置していない
</t>
    <phoneticPr fontId="21"/>
  </si>
  <si>
    <t xml:space="preserve">＜利用者の数が100以下である指定介護予防短期入所生活介護事業所の場合＞
専ら機能訓練指導員の職務に従事する常勤の理学療法士、作業療法士、言語聴覚士、看護職員、柔道整復師、あんまマッサージ指圧師、はり師又はきゅう師（はり師及びきゅう師については、理学療法士、作業療法士、言語聴覚士、看護職員、柔道整復師又はあんまマッサージ指圧師の資格を有する機能訓練指導員を配置した事業所で６月以上機能訓練指導に従事した経験を有する者に限る。）（当加算において「理学療法士等」という。）を１人以上配置している。
</t>
    <phoneticPr fontId="21"/>
  </si>
  <si>
    <t xml:space="preserve">＜利用者の数が100を超える指定介護予防短期入所生活介護事業所の場合＞
専ら機能訓練指導員の職務に従事する常勤の理学療法士等を１名以上配置し、かつ、理学療法士等である従業者を機能訓練指導員として常勤換算方法で利用者の数を100で除した数以上配置している。
</t>
    <phoneticPr fontId="21"/>
  </si>
  <si>
    <t xml:space="preserve">①利用者の安全並びに介護サービスの質の確保及び職員の負担軽減に資する方策を検討するための委員会（３月に１回以上）において、次に掲げる事項について必要な検討を行い、当該事項の実施を定期的に確認している
a　介護機器を活用する場合における利用者の安全及びケアの質の確保
b　職員の負担の軽減及び勤務状況への配慮
c　介護機器の定期的な点検
d　業務の効率化及び質の向上並びに職員の負担軽減を図るための職員研修
</t>
  </si>
  <si>
    <t xml:space="preserve">③以下の介護機器をすべて使用している
・見守り機器
・インカム等の職員間の連絡調整の迅速化に資するICT機器
・介護記録ソフトウェアやスマートフォン等の介護記録の作成の効率化に資するICT機器
</t>
    <phoneticPr fontId="21"/>
  </si>
  <si>
    <t xml:space="preserve">②以下の介護機器のうち、１つ以上を使用している
・見守り機器
・インカム等の職員間の連絡調整の迅速化に資するICT機器
・介護記録ソフトウェアやスマートフォン等の介護記録の作成の効率化に資するICT機器
</t>
    <phoneticPr fontId="21"/>
  </si>
  <si>
    <t>□</t>
    <phoneticPr fontId="21"/>
  </si>
  <si>
    <t>↑10分の8として非該当か確認する</t>
    <phoneticPr fontId="21"/>
  </si>
  <si>
    <t>適合</t>
    <rPh sb="0" eb="2">
      <t>テキゴウ</t>
    </rPh>
    <phoneticPr fontId="21"/>
  </si>
  <si>
    <t>事業所名：</t>
    <rPh sb="0" eb="3">
      <t>ジギョウショ</t>
    </rPh>
    <rPh sb="3" eb="4">
      <t>ナ</t>
    </rPh>
    <phoneticPr fontId="21"/>
  </si>
  <si>
    <t>〔　　　　　　　　　〕</t>
    <phoneticPr fontId="21"/>
  </si>
  <si>
    <r>
      <t>備考</t>
    </r>
    <r>
      <rPr>
        <sz val="8"/>
        <rFont val="ＭＳ Ｐゴシック"/>
        <family val="3"/>
        <charset val="128"/>
      </rPr>
      <t xml:space="preserve">
（不備の場合の改善方法など）</t>
    </r>
    <rPh sb="0" eb="2">
      <t>ビコウ</t>
    </rPh>
    <rPh sb="4" eb="6">
      <t>フビ</t>
    </rPh>
    <rPh sb="7" eb="9">
      <t>バアイ</t>
    </rPh>
    <phoneticPr fontId="21"/>
  </si>
  <si>
    <t>該当</t>
    <rPh sb="0" eb="2">
      <t>ガイトウ</t>
    </rPh>
    <phoneticPr fontId="22"/>
  </si>
  <si>
    <t xml:space="preserve">身体的拘束等を行う場合の記録
</t>
  </si>
  <si>
    <t>未整備</t>
    <rPh sb="0" eb="3">
      <t>ミセイビ</t>
    </rPh>
    <phoneticPr fontId="26"/>
  </si>
  <si>
    <t xml:space="preserve">身体的拘束等の適正化のための対策を検討する委員会を３月に１回以上開催
</t>
  </si>
  <si>
    <t>未実施</t>
    <rPh sb="0" eb="3">
      <t>ミジッシ</t>
    </rPh>
    <phoneticPr fontId="26"/>
  </si>
  <si>
    <t xml:space="preserve">身体的拘束等の適正化のための指針を整備
</t>
  </si>
  <si>
    <t xml:space="preserve">身体的拘束等の適正化のための研修を定期的に（年２回以上）に開催
</t>
  </si>
  <si>
    <t xml:space="preserve">虐待防止のための委員会を定期的に開催し、その結果を従業者に周知
</t>
  </si>
  <si>
    <t>未実施</t>
    <rPh sb="0" eb="3">
      <t>ミジッシ</t>
    </rPh>
    <phoneticPr fontId="1"/>
  </si>
  <si>
    <t xml:space="preserve">虐待防止のための指針を整備
</t>
  </si>
  <si>
    <t>未整備</t>
    <rPh sb="0" eb="3">
      <t>ミセイビ</t>
    </rPh>
    <phoneticPr fontId="1"/>
  </si>
  <si>
    <t xml:space="preserve">虐待防止のための研修を定期的に（年１回以上）実施
</t>
  </si>
  <si>
    <t xml:space="preserve">虐待防止措置を適正に実施するための担当者を配置
</t>
    <rPh sb="21" eb="23">
      <t>ハイチ</t>
    </rPh>
    <phoneticPr fontId="2"/>
  </si>
  <si>
    <t>未配置</t>
    <rPh sb="0" eb="1">
      <t>ミ</t>
    </rPh>
    <rPh sb="1" eb="3">
      <t>ハイチ</t>
    </rPh>
    <phoneticPr fontId="1"/>
  </si>
  <si>
    <t xml:space="preserve">業務継続計画を策定
</t>
  </si>
  <si>
    <t>未策定</t>
    <rPh sb="0" eb="1">
      <t>ミ</t>
    </rPh>
    <rPh sb="1" eb="3">
      <t>サクテイ</t>
    </rPh>
    <phoneticPr fontId="1"/>
  </si>
  <si>
    <t xml:space="preserve">業務継続計画に従い必要な措置を講じている。
※業務継続計画の周知、研修、訓練及び定期的な業務継続計画の見直しの実施の有無は、業務継続計画未策定減算の算定要件ではない。
</t>
  </si>
  <si>
    <t>令6.10.9
指導員:</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</si>
</sst>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411]ge\.m\.d;@"/>
  </numFmts>
  <fonts count="40">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ゴシック"/>
      <family val="3"/>
      <charset val="128"/>
    </font>
    <font>
      <sz val="12"/>
      <name val="ＭＳ ゴシック"/>
      <family val="3"/>
      <charset val="128"/>
    </font>
    <font>
      <b/>
      <sz val="20"/>
      <name val="ＭＳ ゴシック"/>
      <family val="3"/>
      <charset val="128"/>
    </font>
    <font>
      <sz val="6"/>
      <name val="ＭＳ Ｐゴシック"/>
      <family val="3"/>
      <charset val="128"/>
    </font>
    <font>
      <sz val="11"/>
      <name val="ＭＳ Ｐゴシック"/>
      <family val="3"/>
      <charset val="128"/>
    </font>
    <font>
      <sz val="6"/>
      <name val="ＭＳ Ｐゴシック"/>
      <family val="3"/>
    </font>
    <font>
      <sz val="11"/>
      <name val="ＭＳ Ｐゴシック"/>
      <family val="3"/>
      <charset val="128"/>
    </font>
    <font>
      <sz val="8"/>
      <name val="ＭＳ ゴシック"/>
      <family val="3"/>
      <charset val="128"/>
    </font>
    <font>
      <sz val="11"/>
      <color theme="0" tint="-0.249977111117893"/>
      <name val="ＭＳ ゴシック"/>
      <family val="3"/>
      <charset val="128"/>
    </font>
    <font>
      <sz val="11"/>
      <name val="ＭＳ ゴシック"/>
      <family val="3"/>
    </font>
    <font>
      <sz val="10"/>
      <name val="ＭＳ ゴシック"/>
      <family val="3"/>
      <charset val="128"/>
    </font>
    <font>
      <sz val="11"/>
      <color theme="5" tint="-0.249977111117893"/>
      <name val="ＭＳ Ｐゴシック"/>
      <family val="3"/>
      <charset val="128"/>
    </font>
    <font>
      <sz val="9"/>
      <name val="ＭＳ ゴシック"/>
      <family val="3"/>
      <charset val="128"/>
    </font>
    <font>
      <sz val="8"/>
      <name val="ＭＳ Ｐゴシック"/>
      <family val="3"/>
      <charset val="128"/>
    </font>
    <font>
      <sz val="9"/>
      <name val="ＭＳ Ｐゴシック"/>
      <family val="3"/>
      <charset val="128"/>
    </font>
    <font>
      <sz val="9"/>
      <color indexed="81"/>
      <name val="MS P ゴシック"/>
      <family val="3"/>
      <charset val="128"/>
    </font>
    <font>
      <sz val="11"/>
      <color rgb="FFFF0000"/>
      <name val="ＭＳ ゴシック"/>
      <family val="3"/>
      <charset val="128"/>
    </font>
    <font>
      <b/>
      <sz val="10"/>
      <name val="ＭＳ ゴシック"/>
      <family val="3"/>
      <charset val="128"/>
    </font>
    <font>
      <sz val="12"/>
      <name val="ＭＳ Ｐゴシック"/>
      <family val="3"/>
      <charset val="128"/>
    </font>
    <font>
      <sz val="10"/>
      <name val="ＭＳ Ｐゴシック"/>
      <family val="3"/>
      <charset val="128"/>
    </font>
    <font>
      <sz val="10"/>
      <name val="ＭＳ ゴシック"/>
      <family val="3"/>
    </font>
    <font>
      <sz val="10"/>
      <name val="ＭＳ Ｐゴシック"/>
      <family val="3"/>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bottom/>
      <diagonal/>
    </border>
    <border>
      <left style="dotted">
        <color indexed="64"/>
      </left>
      <right/>
      <top/>
      <bottom/>
      <diagonal/>
    </border>
    <border>
      <left style="thin">
        <color indexed="64"/>
      </left>
      <right style="thin">
        <color indexed="64"/>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top style="dotted">
        <color indexed="64"/>
      </top>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thin">
        <color indexed="64"/>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style="thin">
        <color indexed="64"/>
      </left>
      <right/>
      <top/>
      <bottom style="dotted">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dotted">
        <color indexed="64"/>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2"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24" fillId="0" borderId="0">
      <alignment vertical="center"/>
    </xf>
    <xf numFmtId="0" fontId="10" fillId="4" borderId="0" applyNumberFormat="0" applyBorder="0" applyAlignment="0" applyProtection="0">
      <alignment vertical="center"/>
    </xf>
  </cellStyleXfs>
  <cellXfs count="223">
    <xf numFmtId="0" fontId="0" fillId="0" borderId="0" xfId="0" applyAlignment="1">
      <alignment vertical="center"/>
    </xf>
    <xf numFmtId="0" fontId="18" fillId="0" borderId="0" xfId="0" applyFont="1" applyAlignment="1">
      <alignment vertical="center"/>
    </xf>
    <xf numFmtId="0" fontId="19" fillId="0" borderId="0" xfId="0" applyFont="1" applyAlignment="1">
      <alignment vertical="center"/>
    </xf>
    <xf numFmtId="0" fontId="0" fillId="0" borderId="0" xfId="0" applyFont="1" applyAlignment="1">
      <alignment vertical="center"/>
    </xf>
    <xf numFmtId="0" fontId="20" fillId="0" borderId="0" xfId="0" applyFont="1" applyAlignment="1">
      <alignment horizontal="center" vertical="center" wrapText="1"/>
    </xf>
    <xf numFmtId="0" fontId="0" fillId="0" borderId="0" xfId="0" applyAlignment="1">
      <alignment horizontal="center" vertical="center"/>
    </xf>
    <xf numFmtId="177" fontId="0" fillId="0" borderId="0" xfId="0" applyNumberFormat="1" applyAlignment="1">
      <alignment vertical="center"/>
    </xf>
    <xf numFmtId="0" fontId="29" fillId="0" borderId="0" xfId="0" applyFont="1" applyAlignment="1">
      <alignment vertical="center"/>
    </xf>
    <xf numFmtId="0" fontId="0" fillId="0" borderId="0" xfId="0" applyFont="1" applyFill="1" applyAlignment="1">
      <alignment vertical="center"/>
    </xf>
    <xf numFmtId="0" fontId="28" fillId="0" borderId="0" xfId="0" applyFont="1" applyAlignment="1">
      <alignment horizontal="center" vertical="center" wrapText="1"/>
    </xf>
    <xf numFmtId="178" fontId="31" fillId="0" borderId="0" xfId="0" applyNumberFormat="1" applyFont="1" applyAlignment="1">
      <alignment vertical="center"/>
    </xf>
    <xf numFmtId="0" fontId="31" fillId="0" borderId="0" xfId="0" applyFont="1" applyAlignment="1">
      <alignment vertical="center" wrapText="1"/>
    </xf>
    <xf numFmtId="0" fontId="32" fillId="0" borderId="0" xfId="0" applyFont="1" applyAlignment="1">
      <alignment vertical="center" wrapText="1"/>
    </xf>
    <xf numFmtId="0" fontId="19" fillId="0" borderId="10" xfId="0" applyFont="1" applyBorder="1" applyAlignment="1">
      <alignment horizontal="center" vertical="center" wrapText="1"/>
    </xf>
    <xf numFmtId="0" fontId="18" fillId="0" borderId="35" xfId="0" applyFont="1" applyFill="1" applyBorder="1" applyAlignment="1" applyProtection="1">
      <alignment horizontal="left" vertical="top" wrapText="1"/>
      <protection locked="0"/>
    </xf>
    <xf numFmtId="0" fontId="18" fillId="0" borderId="37" xfId="0" applyFont="1" applyFill="1" applyBorder="1" applyAlignment="1" applyProtection="1">
      <alignment horizontal="left" vertical="center" wrapText="1" shrinkToFit="1"/>
      <protection locked="0"/>
    </xf>
    <xf numFmtId="0" fontId="18" fillId="0" borderId="16" xfId="0" applyFont="1" applyFill="1" applyBorder="1" applyAlignment="1" applyProtection="1">
      <alignment horizontal="left" vertical="top" wrapText="1"/>
      <protection locked="0"/>
    </xf>
    <xf numFmtId="0" fontId="18" fillId="0" borderId="21" xfId="0" applyFont="1" applyFill="1" applyBorder="1" applyAlignment="1" applyProtection="1">
      <alignment horizontal="left" vertical="top" wrapText="1"/>
      <protection locked="0"/>
    </xf>
    <xf numFmtId="0" fontId="18" fillId="0" borderId="29" xfId="0" applyFont="1" applyFill="1" applyBorder="1" applyAlignment="1" applyProtection="1">
      <alignment horizontal="left" vertical="center" wrapText="1" shrinkToFit="1"/>
      <protection locked="0"/>
    </xf>
    <xf numFmtId="0" fontId="18" fillId="0" borderId="46" xfId="0" applyFont="1" applyFill="1" applyBorder="1" applyAlignment="1" applyProtection="1">
      <alignment horizontal="left" vertical="top" wrapText="1"/>
      <protection locked="0"/>
    </xf>
    <xf numFmtId="0" fontId="18" fillId="0" borderId="30" xfId="0" applyFont="1" applyFill="1" applyBorder="1" applyAlignment="1" applyProtection="1">
      <alignment horizontal="left" vertical="top" wrapText="1"/>
      <protection locked="0"/>
    </xf>
    <xf numFmtId="0" fontId="18" fillId="0" borderId="27" xfId="0" applyFont="1" applyFill="1" applyBorder="1" applyAlignment="1" applyProtection="1">
      <alignment horizontal="left" vertical="center" wrapText="1" shrinkToFit="1"/>
      <protection locked="0"/>
    </xf>
    <xf numFmtId="0" fontId="18" fillId="0" borderId="17" xfId="0" applyFont="1" applyFill="1" applyBorder="1" applyAlignment="1" applyProtection="1">
      <alignment horizontal="left" vertical="top" wrapText="1"/>
      <protection locked="0"/>
    </xf>
    <xf numFmtId="0" fontId="18" fillId="0" borderId="25" xfId="0" applyFont="1" applyFill="1" applyBorder="1" applyAlignment="1" applyProtection="1">
      <alignment horizontal="left" vertical="top" wrapText="1"/>
      <protection locked="0"/>
    </xf>
    <xf numFmtId="0" fontId="18" fillId="0" borderId="39" xfId="0" applyFont="1" applyFill="1" applyBorder="1" applyAlignment="1" applyProtection="1">
      <alignment horizontal="left" vertical="center" wrapText="1" shrinkToFit="1"/>
      <protection locked="0"/>
    </xf>
    <xf numFmtId="0" fontId="18" fillId="0" borderId="32" xfId="0" applyFont="1" applyFill="1" applyBorder="1" applyAlignment="1" applyProtection="1">
      <alignment horizontal="left" vertical="center" wrapText="1" shrinkToFit="1"/>
      <protection locked="0"/>
    </xf>
    <xf numFmtId="0" fontId="18" fillId="0" borderId="10" xfId="0" applyFont="1" applyFill="1" applyBorder="1" applyAlignment="1" applyProtection="1">
      <alignment horizontal="left" vertical="top" wrapText="1"/>
      <protection locked="0"/>
    </xf>
    <xf numFmtId="0" fontId="18" fillId="0" borderId="42" xfId="0" applyFont="1" applyFill="1" applyBorder="1" applyAlignment="1" applyProtection="1">
      <alignment horizontal="left" vertical="center" wrapText="1" shrinkToFit="1"/>
      <protection locked="0"/>
    </xf>
    <xf numFmtId="0" fontId="0" fillId="0" borderId="27"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left" vertical="center" wrapText="1" shrinkToFit="1"/>
      <protection locked="0"/>
    </xf>
    <xf numFmtId="0" fontId="0" fillId="0" borderId="37" xfId="0" applyFont="1" applyFill="1" applyBorder="1" applyAlignment="1" applyProtection="1">
      <alignment horizontal="left" vertical="center" wrapText="1" shrinkToFit="1"/>
      <protection locked="0"/>
    </xf>
    <xf numFmtId="0" fontId="0" fillId="0" borderId="29"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18" fillId="0" borderId="13" xfId="0" applyFont="1" applyFill="1" applyBorder="1" applyAlignment="1" applyProtection="1">
      <alignment horizontal="left" vertical="top" wrapText="1"/>
      <protection locked="0"/>
    </xf>
    <xf numFmtId="0" fontId="18" fillId="0" borderId="22" xfId="0" applyFont="1" applyFill="1" applyBorder="1" applyAlignment="1" applyProtection="1">
      <alignment horizontal="left" vertical="top" wrapText="1"/>
      <protection locked="0"/>
    </xf>
    <xf numFmtId="0" fontId="18" fillId="0" borderId="58" xfId="0" applyFont="1" applyFill="1" applyBorder="1" applyAlignment="1" applyProtection="1">
      <alignment horizontal="left" vertical="top" wrapText="1"/>
      <protection locked="0"/>
    </xf>
    <xf numFmtId="0" fontId="18" fillId="0" borderId="51" xfId="0" applyFont="1" applyFill="1" applyBorder="1" applyAlignment="1" applyProtection="1">
      <alignment horizontal="left" vertical="top" wrapText="1"/>
      <protection locked="0"/>
    </xf>
    <xf numFmtId="0" fontId="18" fillId="0" borderId="57" xfId="0" applyFont="1" applyFill="1" applyBorder="1" applyAlignment="1" applyProtection="1">
      <alignment horizontal="left" vertical="top" wrapText="1"/>
      <protection locked="0"/>
    </xf>
    <xf numFmtId="0" fontId="18" fillId="0" borderId="11" xfId="0" applyFont="1" applyFill="1" applyBorder="1" applyAlignment="1" applyProtection="1">
      <alignment horizontal="left" vertical="top" wrapText="1"/>
      <protection locked="0"/>
    </xf>
    <xf numFmtId="0" fontId="18" fillId="0" borderId="59" xfId="0" applyFont="1" applyFill="1" applyBorder="1" applyAlignment="1" applyProtection="1">
      <alignment horizontal="left" vertical="center" wrapText="1" shrinkToFit="1"/>
      <protection locked="0"/>
    </xf>
    <xf numFmtId="0" fontId="18" fillId="0" borderId="43" xfId="0" applyFont="1" applyFill="1" applyBorder="1" applyAlignment="1" applyProtection="1">
      <alignment horizontal="left" vertical="top" wrapText="1"/>
      <protection locked="0"/>
    </xf>
    <xf numFmtId="0" fontId="18" fillId="0" borderId="18" xfId="0" applyFont="1" applyFill="1" applyBorder="1" applyAlignment="1" applyProtection="1">
      <alignment horizontal="left" vertical="top" wrapText="1"/>
      <protection locked="0"/>
    </xf>
    <xf numFmtId="0" fontId="18" fillId="0" borderId="20" xfId="0" applyFont="1" applyFill="1" applyBorder="1" applyAlignment="1" applyProtection="1">
      <alignment horizontal="left" vertical="center" wrapText="1" shrinkToFit="1"/>
      <protection locked="0"/>
    </xf>
    <xf numFmtId="0" fontId="18" fillId="0" borderId="15" xfId="0" applyFont="1" applyFill="1" applyBorder="1" applyAlignment="1" applyProtection="1">
      <alignment horizontal="left" vertical="center" wrapText="1" shrinkToFit="1"/>
      <protection locked="0"/>
    </xf>
    <xf numFmtId="0" fontId="18" fillId="0" borderId="24" xfId="0" applyFont="1" applyFill="1" applyBorder="1" applyAlignment="1" applyProtection="1">
      <alignment horizontal="left" vertical="center" wrapText="1" shrinkToFit="1"/>
      <protection locked="0"/>
    </xf>
    <xf numFmtId="0" fontId="27" fillId="0" borderId="17" xfId="0" applyFont="1" applyFill="1" applyBorder="1" applyAlignment="1" applyProtection="1">
      <alignment horizontal="left" vertical="top" wrapText="1"/>
      <protection locked="0"/>
    </xf>
    <xf numFmtId="0" fontId="27" fillId="0" borderId="34" xfId="0" applyFont="1" applyFill="1" applyBorder="1" applyAlignment="1" applyProtection="1">
      <alignment horizontal="left" vertical="center" wrapText="1" shrinkToFit="1"/>
      <protection locked="0"/>
    </xf>
    <xf numFmtId="0" fontId="27" fillId="0" borderId="16" xfId="0" applyFont="1" applyFill="1" applyBorder="1" applyAlignment="1" applyProtection="1">
      <alignment horizontal="left" vertical="top" wrapText="1" shrinkToFit="1"/>
      <protection locked="0"/>
    </xf>
    <xf numFmtId="0" fontId="27" fillId="0" borderId="21" xfId="0" applyFont="1" applyFill="1" applyBorder="1" applyAlignment="1" applyProtection="1">
      <alignment horizontal="left" vertical="top" wrapText="1" shrinkToFit="1"/>
      <protection locked="0"/>
    </xf>
    <xf numFmtId="0" fontId="27" fillId="0" borderId="25" xfId="0" applyFont="1" applyFill="1" applyBorder="1" applyAlignment="1" applyProtection="1">
      <alignment horizontal="left" vertical="top" wrapText="1" shrinkToFit="1"/>
      <protection locked="0"/>
    </xf>
    <xf numFmtId="0" fontId="18" fillId="0" borderId="16" xfId="41" applyFont="1" applyBorder="1" applyAlignment="1" applyProtection="1">
      <alignment horizontal="left" vertical="top" wrapText="1"/>
      <protection locked="0"/>
    </xf>
    <xf numFmtId="0" fontId="28" fillId="0" borderId="16" xfId="41" applyFont="1" applyBorder="1" applyAlignment="1" applyProtection="1">
      <alignment horizontal="left" vertical="top" wrapText="1"/>
      <protection locked="0"/>
    </xf>
    <xf numFmtId="0" fontId="18" fillId="0" borderId="21" xfId="41" applyFont="1" applyBorder="1" applyAlignment="1" applyProtection="1">
      <alignment horizontal="left" vertical="top" wrapText="1"/>
      <protection locked="0"/>
    </xf>
    <xf numFmtId="0" fontId="28" fillId="0" borderId="21" xfId="41" applyFont="1" applyBorder="1" applyAlignment="1" applyProtection="1">
      <alignment horizontal="left" vertical="top" wrapText="1"/>
      <protection locked="0"/>
    </xf>
    <xf numFmtId="0" fontId="18" fillId="0" borderId="25" xfId="41" applyFont="1" applyBorder="1" applyAlignment="1" applyProtection="1">
      <alignment horizontal="left" vertical="top" wrapText="1"/>
      <protection locked="0"/>
    </xf>
    <xf numFmtId="0" fontId="28" fillId="0" borderId="25" xfId="41" applyFont="1" applyBorder="1" applyAlignment="1" applyProtection="1">
      <alignment horizontal="left" vertical="top" wrapText="1"/>
      <protection locked="0"/>
    </xf>
    <xf numFmtId="0" fontId="18" fillId="0" borderId="35" xfId="41" applyFont="1" applyBorder="1" applyAlignment="1" applyProtection="1">
      <alignment horizontal="left" vertical="top" wrapText="1"/>
      <protection locked="0"/>
    </xf>
    <xf numFmtId="0" fontId="28" fillId="0" borderId="35" xfId="41" applyFont="1" applyBorder="1" applyAlignment="1" applyProtection="1">
      <alignment horizontal="left" vertical="top" wrapText="1"/>
      <protection locked="0"/>
    </xf>
    <xf numFmtId="0" fontId="18" fillId="0" borderId="30" xfId="41" applyFont="1" applyBorder="1" applyAlignment="1" applyProtection="1">
      <alignment horizontal="left" vertical="top" wrapText="1"/>
      <protection locked="0"/>
    </xf>
    <xf numFmtId="0" fontId="28" fillId="0" borderId="30" xfId="41" applyFont="1" applyBorder="1" applyAlignment="1" applyProtection="1">
      <alignment horizontal="left" vertical="top" wrapText="1"/>
      <protection locked="0"/>
    </xf>
    <xf numFmtId="0" fontId="18" fillId="0" borderId="13" xfId="0" applyFont="1" applyFill="1" applyBorder="1" applyAlignment="1" applyProtection="1">
      <alignment horizontal="left" vertical="top" wrapText="1" shrinkToFit="1"/>
      <protection locked="0"/>
    </xf>
    <xf numFmtId="0" fontId="18" fillId="0" borderId="18" xfId="0" applyFont="1" applyFill="1" applyBorder="1" applyAlignment="1" applyProtection="1">
      <alignment horizontal="left" vertical="top" wrapText="1" shrinkToFit="1"/>
      <protection locked="0"/>
    </xf>
    <xf numFmtId="0" fontId="18" fillId="0" borderId="22" xfId="0" applyFont="1" applyFill="1" applyBorder="1" applyAlignment="1" applyProtection="1">
      <alignment horizontal="left" vertical="top" wrapText="1" shrinkToFit="1"/>
      <protection locked="0"/>
    </xf>
    <xf numFmtId="0" fontId="18" fillId="0" borderId="43" xfId="0" applyFont="1" applyFill="1" applyBorder="1" applyAlignment="1" applyProtection="1">
      <alignment horizontal="left" vertical="top" wrapText="1" shrinkToFit="1"/>
      <protection locked="0"/>
    </xf>
    <xf numFmtId="0" fontId="18" fillId="0" borderId="46" xfId="0" applyFont="1" applyFill="1" applyBorder="1" applyAlignment="1" applyProtection="1">
      <alignment horizontal="left" vertical="top" wrapText="1" shrinkToFit="1"/>
      <protection locked="0"/>
    </xf>
    <xf numFmtId="0" fontId="18" fillId="0" borderId="16" xfId="0" applyFont="1" applyFill="1" applyBorder="1" applyAlignment="1" applyProtection="1">
      <alignment horizontal="left" vertical="top" wrapText="1" shrinkToFit="1"/>
      <protection locked="0"/>
    </xf>
    <xf numFmtId="0" fontId="18" fillId="0" borderId="21" xfId="0" applyFont="1" applyFill="1" applyBorder="1" applyAlignment="1" applyProtection="1">
      <alignment horizontal="left" vertical="top" wrapText="1" shrinkToFit="1"/>
      <protection locked="0"/>
    </xf>
    <xf numFmtId="0" fontId="18" fillId="0" borderId="58" xfId="0" applyFont="1" applyFill="1" applyBorder="1" applyAlignment="1" applyProtection="1">
      <alignment horizontal="left" vertical="top" wrapText="1" shrinkToFit="1"/>
      <protection locked="0"/>
    </xf>
    <xf numFmtId="0" fontId="18" fillId="0" borderId="51" xfId="0" applyFont="1" applyFill="1" applyBorder="1" applyAlignment="1" applyProtection="1">
      <alignment horizontal="left" vertical="top" wrapText="1" shrinkToFit="1"/>
      <protection locked="0"/>
    </xf>
    <xf numFmtId="0" fontId="18" fillId="0" borderId="57" xfId="0" applyFont="1" applyFill="1" applyBorder="1" applyAlignment="1" applyProtection="1">
      <alignment horizontal="left" vertical="top" wrapText="1" shrinkToFit="1"/>
      <protection locked="0"/>
    </xf>
    <xf numFmtId="0" fontId="18" fillId="0" borderId="40" xfId="0" applyFont="1" applyFill="1" applyBorder="1" applyAlignment="1" applyProtection="1">
      <alignment horizontal="left" vertical="top" wrapText="1" shrinkToFit="1"/>
      <protection locked="0"/>
    </xf>
    <xf numFmtId="0" fontId="18" fillId="0" borderId="60" xfId="0" applyFont="1" applyFill="1" applyBorder="1" applyAlignment="1" applyProtection="1">
      <alignment horizontal="left" vertical="top" wrapText="1" shrinkToFit="1"/>
      <protection locked="0"/>
    </xf>
    <xf numFmtId="0" fontId="18" fillId="0" borderId="50" xfId="0" applyFont="1" applyFill="1" applyBorder="1" applyAlignment="1" applyProtection="1">
      <alignment horizontal="left" vertical="top" wrapText="1" shrinkToFit="1"/>
      <protection locked="0"/>
    </xf>
    <xf numFmtId="0" fontId="18" fillId="0" borderId="52" xfId="0" applyFont="1" applyFill="1" applyBorder="1" applyAlignment="1" applyProtection="1">
      <alignment horizontal="left" vertical="top" wrapText="1" shrinkToFit="1"/>
      <protection locked="0"/>
    </xf>
    <xf numFmtId="0" fontId="34" fillId="0" borderId="0" xfId="0" applyFont="1" applyAlignment="1">
      <alignment vertical="center"/>
    </xf>
    <xf numFmtId="0" fontId="30" fillId="0" borderId="0" xfId="0" applyFont="1" applyAlignment="1" applyProtection="1">
      <alignment horizontal="center" vertical="center" wrapText="1"/>
      <protection locked="0"/>
    </xf>
    <xf numFmtId="0" fontId="18" fillId="24" borderId="29" xfId="0" applyFont="1" applyFill="1" applyBorder="1" applyAlignment="1" applyProtection="1">
      <alignment horizontal="left" vertical="center" wrapText="1" shrinkToFit="1"/>
      <protection locked="0"/>
    </xf>
    <xf numFmtId="0" fontId="19" fillId="23" borderId="12" xfId="0" applyFont="1" applyFill="1" applyBorder="1" applyAlignment="1" applyProtection="1">
      <alignment vertical="center" wrapText="1"/>
      <protection locked="0"/>
    </xf>
    <xf numFmtId="0" fontId="36" fillId="23" borderId="10" xfId="0" applyFont="1" applyFill="1" applyBorder="1" applyAlignment="1" applyProtection="1">
      <alignment horizontal="center" vertical="center" wrapText="1"/>
      <protection locked="0"/>
    </xf>
    <xf numFmtId="0" fontId="18" fillId="0" borderId="33" xfId="0" applyFont="1" applyFill="1" applyBorder="1" applyAlignment="1" applyProtection="1">
      <alignment horizontal="center" vertical="center" shrinkToFit="1"/>
      <protection locked="0"/>
    </xf>
    <xf numFmtId="0" fontId="18" fillId="0" borderId="36" xfId="0" applyFont="1" applyFill="1" applyBorder="1" applyAlignment="1" applyProtection="1">
      <alignment horizontal="center" vertical="center" shrinkToFit="1"/>
      <protection locked="0"/>
    </xf>
    <xf numFmtId="0" fontId="18" fillId="0" borderId="28" xfId="0" applyFont="1" applyFill="1" applyBorder="1" applyAlignment="1" applyProtection="1">
      <alignment horizontal="center" vertical="center" shrinkToFit="1"/>
      <protection locked="0"/>
    </xf>
    <xf numFmtId="0" fontId="18" fillId="0" borderId="38" xfId="0" applyFont="1" applyFill="1" applyBorder="1" applyAlignment="1" applyProtection="1">
      <alignment horizontal="center" vertical="center" shrinkToFit="1"/>
      <protection locked="0"/>
    </xf>
    <xf numFmtId="0" fontId="18" fillId="0" borderId="41" xfId="0" applyFont="1" applyFill="1" applyBorder="1" applyAlignment="1" applyProtection="1">
      <alignment horizontal="center" vertical="center" shrinkToFit="1"/>
      <protection locked="0"/>
    </xf>
    <xf numFmtId="0" fontId="18" fillId="0" borderId="31"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31" xfId="0" applyFont="1" applyFill="1" applyBorder="1" applyAlignment="1" applyProtection="1">
      <alignment horizontal="center" vertical="center" shrinkToFit="1"/>
      <protection locked="0"/>
    </xf>
    <xf numFmtId="0" fontId="18" fillId="0" borderId="14" xfId="0" applyFont="1" applyFill="1" applyBorder="1" applyAlignment="1" applyProtection="1">
      <alignment horizontal="center" vertical="center" shrinkToFit="1"/>
      <protection locked="0"/>
    </xf>
    <xf numFmtId="0" fontId="18" fillId="0" borderId="23" xfId="0" applyFont="1" applyFill="1" applyBorder="1" applyAlignment="1" applyProtection="1">
      <alignment horizontal="center" vertical="center" shrinkToFit="1"/>
      <protection locked="0"/>
    </xf>
    <xf numFmtId="0" fontId="18" fillId="0" borderId="19" xfId="0" applyFont="1" applyFill="1" applyBorder="1" applyAlignment="1" applyProtection="1">
      <alignment horizontal="center" vertical="center" shrinkToFit="1"/>
      <protection locked="0"/>
    </xf>
    <xf numFmtId="0" fontId="18" fillId="0" borderId="26" xfId="0" applyFont="1" applyFill="1" applyBorder="1" applyAlignment="1" applyProtection="1">
      <alignment horizontal="center" vertical="center" shrinkToFit="1"/>
      <protection locked="0"/>
    </xf>
    <xf numFmtId="0" fontId="18" fillId="0" borderId="61" xfId="0" applyFont="1" applyFill="1" applyBorder="1" applyAlignment="1" applyProtection="1">
      <alignment horizontal="center" vertical="center" shrinkToFit="1"/>
      <protection locked="0"/>
    </xf>
    <xf numFmtId="0" fontId="27" fillId="0" borderId="33" xfId="0" applyFont="1" applyFill="1" applyBorder="1" applyAlignment="1" applyProtection="1">
      <alignment horizontal="center" vertical="center" shrinkToFit="1"/>
      <protection locked="0"/>
    </xf>
    <xf numFmtId="0" fontId="27" fillId="0" borderId="14" xfId="0" applyFont="1" applyFill="1" applyBorder="1" applyAlignment="1" applyProtection="1">
      <alignment horizontal="center" vertical="center" shrinkToFit="1"/>
      <protection locked="0"/>
    </xf>
    <xf numFmtId="0" fontId="27" fillId="0" borderId="19" xfId="0" applyFont="1" applyFill="1" applyBorder="1" applyAlignment="1" applyProtection="1">
      <alignment horizontal="center" vertical="center" shrinkToFit="1"/>
      <protection locked="0"/>
    </xf>
    <xf numFmtId="0" fontId="27" fillId="0" borderId="23" xfId="0" applyFont="1" applyFill="1" applyBorder="1" applyAlignment="1" applyProtection="1">
      <alignment horizontal="center" vertical="center" shrinkToFit="1"/>
      <protection locked="0"/>
    </xf>
    <xf numFmtId="0" fontId="18" fillId="0" borderId="14" xfId="41" applyFont="1" applyBorder="1" applyAlignment="1" applyProtection="1">
      <alignment horizontal="center" vertical="center" shrinkToFit="1"/>
      <protection locked="0"/>
    </xf>
    <xf numFmtId="0" fontId="18" fillId="0" borderId="19" xfId="41" applyFont="1" applyBorder="1" applyAlignment="1" applyProtection="1">
      <alignment horizontal="center" vertical="center" shrinkToFit="1"/>
      <protection locked="0"/>
    </xf>
    <xf numFmtId="0" fontId="18" fillId="0" borderId="23" xfId="41" applyFont="1" applyBorder="1" applyAlignment="1" applyProtection="1">
      <alignment horizontal="center" vertical="center" shrinkToFit="1"/>
      <protection locked="0"/>
    </xf>
    <xf numFmtId="0" fontId="18" fillId="0" borderId="44" xfId="41" applyFont="1" applyBorder="1" applyAlignment="1" applyProtection="1">
      <alignment horizontal="center" vertical="center" shrinkToFit="1"/>
      <protection locked="0"/>
    </xf>
    <xf numFmtId="0" fontId="18" fillId="0" borderId="47" xfId="41" applyFont="1" applyBorder="1" applyAlignment="1" applyProtection="1">
      <alignment horizontal="center" vertical="center" shrinkToFit="1"/>
      <protection locked="0"/>
    </xf>
    <xf numFmtId="176" fontId="27" fillId="0" borderId="51" xfId="0" applyNumberFormat="1" applyFont="1" applyFill="1" applyBorder="1" applyAlignment="1" applyProtection="1">
      <alignment horizontal="center" vertical="center" shrinkToFit="1"/>
      <protection locked="0"/>
    </xf>
    <xf numFmtId="176" fontId="18" fillId="0" borderId="57" xfId="0" applyNumberFormat="1" applyFont="1" applyFill="1" applyBorder="1" applyAlignment="1" applyProtection="1">
      <alignment horizontal="center" vertical="center" shrinkToFit="1"/>
      <protection locked="0"/>
    </xf>
    <xf numFmtId="176" fontId="27" fillId="0" borderId="57" xfId="0" applyNumberFormat="1" applyFont="1" applyFill="1" applyBorder="1" applyAlignment="1" applyProtection="1">
      <alignment horizontal="center" vertical="center" shrinkToFit="1"/>
      <protection locked="0"/>
    </xf>
    <xf numFmtId="176" fontId="18" fillId="0" borderId="40" xfId="0" applyNumberFormat="1" applyFont="1" applyFill="1" applyBorder="1" applyAlignment="1" applyProtection="1">
      <alignment horizontal="center" vertical="center" shrinkToFit="1"/>
      <protection locked="0"/>
    </xf>
    <xf numFmtId="176" fontId="18" fillId="0" borderId="60" xfId="0" applyNumberFormat="1" applyFont="1" applyFill="1" applyBorder="1" applyAlignment="1" applyProtection="1">
      <alignment horizontal="center" vertical="center" shrinkToFit="1"/>
      <protection locked="0"/>
    </xf>
    <xf numFmtId="176" fontId="18" fillId="0" borderId="58" xfId="0" applyNumberFormat="1" applyFont="1" applyFill="1" applyBorder="1" applyAlignment="1" applyProtection="1">
      <alignment horizontal="center" vertical="center" shrinkToFit="1"/>
      <protection locked="0"/>
    </xf>
    <xf numFmtId="176" fontId="18" fillId="0" borderId="50" xfId="0" applyNumberFormat="1" applyFont="1" applyFill="1" applyBorder="1" applyAlignment="1" applyProtection="1">
      <alignment horizontal="center" vertical="center" shrinkToFit="1"/>
      <protection locked="0"/>
    </xf>
    <xf numFmtId="176" fontId="18" fillId="0" borderId="52" xfId="0" applyNumberFormat="1" applyFont="1" applyFill="1" applyBorder="1" applyAlignment="1" applyProtection="1">
      <alignment horizontal="center" vertical="center" shrinkToFit="1"/>
      <protection locked="0"/>
    </xf>
    <xf numFmtId="0" fontId="18" fillId="0" borderId="35" xfId="0" applyFont="1" applyBorder="1" applyAlignment="1" applyProtection="1">
      <alignment horizontal="center" vertical="center" shrinkToFit="1"/>
      <protection locked="0"/>
    </xf>
    <xf numFmtId="0" fontId="18" fillId="0" borderId="21" xfId="0" applyFont="1" applyBorder="1" applyAlignment="1" applyProtection="1">
      <alignment horizontal="center" vertical="center" shrinkToFit="1"/>
      <protection locked="0"/>
    </xf>
    <xf numFmtId="0" fontId="18" fillId="0" borderId="30" xfId="0" applyFont="1" applyBorder="1" applyAlignment="1" applyProtection="1">
      <alignment horizontal="center" vertical="center" shrinkToFit="1"/>
      <protection locked="0"/>
    </xf>
    <xf numFmtId="0" fontId="18" fillId="0" borderId="16" xfId="0" applyFont="1" applyBorder="1" applyAlignment="1" applyProtection="1">
      <alignment horizontal="center" vertical="center" shrinkToFit="1"/>
      <protection locked="0"/>
    </xf>
    <xf numFmtId="0" fontId="18" fillId="0" borderId="25"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18" fillId="0" borderId="17" xfId="0" applyFont="1" applyBorder="1" applyAlignment="1" applyProtection="1">
      <alignment horizontal="center" vertical="center" shrinkToFit="1"/>
      <protection locked="0"/>
    </xf>
    <xf numFmtId="0" fontId="28" fillId="0" borderId="16" xfId="0" applyFont="1" applyFill="1" applyBorder="1" applyAlignment="1" applyProtection="1">
      <alignment horizontal="left" vertical="top" wrapText="1"/>
      <protection locked="0"/>
    </xf>
    <xf numFmtId="0" fontId="28" fillId="0" borderId="21" xfId="0" applyFont="1" applyFill="1" applyBorder="1" applyAlignment="1" applyProtection="1">
      <alignment horizontal="left" vertical="top" wrapText="1"/>
      <protection locked="0"/>
    </xf>
    <xf numFmtId="0" fontId="28" fillId="0" borderId="25" xfId="0" applyFont="1" applyFill="1" applyBorder="1" applyAlignment="1" applyProtection="1">
      <alignment horizontal="left" vertical="top" wrapText="1"/>
      <protection locked="0"/>
    </xf>
    <xf numFmtId="0" fontId="28" fillId="0" borderId="10" xfId="0" applyFont="1" applyFill="1" applyBorder="1" applyAlignment="1" applyProtection="1">
      <alignment horizontal="left" vertical="top" wrapText="1"/>
      <protection locked="0"/>
    </xf>
    <xf numFmtId="0" fontId="38" fillId="0" borderId="17" xfId="0" applyFont="1" applyFill="1" applyBorder="1" applyAlignment="1" applyProtection="1">
      <alignment horizontal="left" vertical="top" wrapText="1"/>
      <protection locked="0"/>
    </xf>
    <xf numFmtId="0" fontId="39" fillId="0" borderId="16" xfId="0" applyFont="1" applyFill="1" applyBorder="1" applyAlignment="1" applyProtection="1">
      <alignment horizontal="left" vertical="top" wrapText="1"/>
      <protection locked="0"/>
    </xf>
    <xf numFmtId="0" fontId="39" fillId="0" borderId="21" xfId="0" applyFont="1" applyFill="1" applyBorder="1" applyAlignment="1" applyProtection="1">
      <alignment horizontal="left" vertical="top" wrapText="1"/>
      <protection locked="0"/>
    </xf>
    <xf numFmtId="0" fontId="39" fillId="0" borderId="25" xfId="0" applyFont="1" applyFill="1" applyBorder="1" applyAlignment="1" applyProtection="1">
      <alignment horizontal="left" vertical="top" wrapText="1"/>
      <protection locked="0"/>
    </xf>
    <xf numFmtId="0" fontId="38" fillId="0" borderId="35" xfId="0" applyFont="1" applyFill="1" applyBorder="1" applyAlignment="1" applyProtection="1">
      <alignment horizontal="left" vertical="top" wrapText="1"/>
      <protection locked="0"/>
    </xf>
    <xf numFmtId="0" fontId="28" fillId="0" borderId="17" xfId="0" applyFont="1" applyFill="1" applyBorder="1" applyAlignment="1" applyProtection="1">
      <alignment horizontal="left" vertical="top" wrapText="1" shrinkToFit="1"/>
      <protection locked="0"/>
    </xf>
    <xf numFmtId="0" fontId="28" fillId="0" borderId="35" xfId="0" applyFont="1" applyBorder="1" applyAlignment="1" applyProtection="1">
      <alignment horizontal="left" vertical="top" wrapText="1"/>
      <protection locked="0"/>
    </xf>
    <xf numFmtId="0" fontId="28" fillId="0" borderId="21" xfId="0" applyFont="1" applyBorder="1" applyAlignment="1" applyProtection="1">
      <alignment horizontal="left" vertical="top" wrapText="1"/>
      <protection locked="0"/>
    </xf>
    <xf numFmtId="0" fontId="28" fillId="0" borderId="30" xfId="0" applyFont="1" applyBorder="1" applyAlignment="1" applyProtection="1">
      <alignment horizontal="left" vertical="top" wrapText="1"/>
      <protection locked="0"/>
    </xf>
    <xf numFmtId="0" fontId="37" fillId="0" borderId="16" xfId="0" applyFont="1" applyBorder="1" applyAlignment="1" applyProtection="1">
      <alignment horizontal="left" vertical="top" wrapText="1"/>
      <protection locked="0"/>
    </xf>
    <xf numFmtId="0" fontId="37" fillId="0" borderId="21" xfId="0" applyFont="1" applyBorder="1" applyAlignment="1" applyProtection="1">
      <alignment horizontal="left" vertical="top" wrapText="1"/>
      <protection locked="0"/>
    </xf>
    <xf numFmtId="0" fontId="37" fillId="0" borderId="25" xfId="0" applyFont="1" applyBorder="1" applyAlignment="1" applyProtection="1">
      <alignment horizontal="left" vertical="top" wrapText="1"/>
      <protection locked="0"/>
    </xf>
    <xf numFmtId="0" fontId="37" fillId="0" borderId="35" xfId="0" applyFont="1" applyBorder="1" applyAlignment="1" applyProtection="1">
      <alignment horizontal="left" vertical="top" wrapText="1"/>
      <protection locked="0"/>
    </xf>
    <xf numFmtId="0" fontId="37" fillId="0" borderId="30" xfId="0" applyFont="1" applyBorder="1" applyAlignment="1" applyProtection="1">
      <alignment horizontal="left" vertical="top" wrapText="1"/>
      <protection locked="0"/>
    </xf>
    <xf numFmtId="0" fontId="37" fillId="0" borderId="10" xfId="0" applyFont="1" applyBorder="1" applyAlignment="1" applyProtection="1">
      <alignment horizontal="left" vertical="top" wrapText="1"/>
      <protection locked="0"/>
    </xf>
    <xf numFmtId="0" fontId="28" fillId="0" borderId="16" xfId="0" applyFont="1" applyBorder="1" applyAlignment="1" applyProtection="1">
      <alignment horizontal="left" vertical="top" wrapText="1"/>
      <protection locked="0"/>
    </xf>
    <xf numFmtId="0" fontId="28" fillId="0" borderId="25" xfId="0" applyFont="1" applyBorder="1" applyAlignment="1" applyProtection="1">
      <alignment horizontal="left" vertical="top" wrapText="1"/>
      <protection locked="0"/>
    </xf>
    <xf numFmtId="0" fontId="28" fillId="0" borderId="10" xfId="0" applyFont="1" applyBorder="1" applyAlignment="1" applyProtection="1">
      <alignment horizontal="left" vertical="top" wrapText="1"/>
      <protection locked="0"/>
    </xf>
    <xf numFmtId="0" fontId="28" fillId="0" borderId="17" xfId="0" applyFont="1" applyBorder="1" applyAlignment="1" applyProtection="1">
      <alignment horizontal="left" vertical="top" wrapText="1"/>
      <protection locked="0"/>
    </xf>
    <xf numFmtId="0" fontId="0" fillId="0" borderId="34" xfId="0" applyFont="1" applyFill="1" applyBorder="1" applyAlignment="1" applyProtection="1">
      <alignment horizontal="left" vertical="center" wrapText="1"/>
      <protection locked="0"/>
    </xf>
    <xf numFmtId="0" fontId="18" fillId="0" borderId="43" xfId="0" applyFont="1" applyFill="1" applyBorder="1" applyAlignment="1" applyProtection="1">
      <alignment horizontal="left" vertical="center" wrapText="1" shrinkToFit="1"/>
      <protection locked="0"/>
    </xf>
    <xf numFmtId="0" fontId="18" fillId="0" borderId="18" xfId="0" applyFont="1" applyFill="1" applyBorder="1" applyAlignment="1" applyProtection="1">
      <alignment horizontal="left" vertical="center" wrapText="1" shrinkToFit="1"/>
      <protection locked="0"/>
    </xf>
    <xf numFmtId="0" fontId="18" fillId="0" borderId="46" xfId="0" applyFont="1" applyFill="1" applyBorder="1" applyAlignment="1" applyProtection="1">
      <alignment horizontal="left" vertical="center" wrapText="1" shrinkToFit="1"/>
      <protection locked="0"/>
    </xf>
    <xf numFmtId="0" fontId="27" fillId="0" borderId="53" xfId="0" applyFont="1" applyFill="1" applyBorder="1" applyAlignment="1" applyProtection="1">
      <alignment horizontal="left" vertical="center" wrapText="1" shrinkToFit="1"/>
      <protection locked="0"/>
    </xf>
    <xf numFmtId="0" fontId="27" fillId="0" borderId="54" xfId="0" applyFont="1" applyFill="1" applyBorder="1" applyAlignment="1" applyProtection="1">
      <alignment horizontal="left" vertical="center" wrapText="1" shrinkToFit="1"/>
      <protection locked="0"/>
    </xf>
    <xf numFmtId="0" fontId="27" fillId="0" borderId="55" xfId="0" applyFont="1" applyFill="1" applyBorder="1" applyAlignment="1" applyProtection="1">
      <alignment horizontal="left" vertical="center" wrapText="1" shrinkToFit="1"/>
      <protection locked="0"/>
    </xf>
    <xf numFmtId="0" fontId="18" fillId="0" borderId="53" xfId="41" applyFont="1" applyBorder="1" applyAlignment="1" applyProtection="1">
      <alignment horizontal="left" vertical="center" wrapText="1" shrinkToFit="1"/>
      <protection locked="0"/>
    </xf>
    <xf numFmtId="0" fontId="18" fillId="0" borderId="54" xfId="41" applyFont="1" applyBorder="1" applyAlignment="1" applyProtection="1">
      <alignment horizontal="left" vertical="center" wrapText="1" shrinkToFit="1"/>
      <protection locked="0"/>
    </xf>
    <xf numFmtId="0" fontId="18" fillId="0" borderId="55" xfId="41" applyFont="1" applyBorder="1" applyAlignment="1" applyProtection="1">
      <alignment horizontal="left" vertical="center" wrapText="1" shrinkToFit="1"/>
      <protection locked="0"/>
    </xf>
    <xf numFmtId="0" fontId="18" fillId="0" borderId="62" xfId="41" applyFont="1" applyBorder="1" applyAlignment="1" applyProtection="1">
      <alignment horizontal="left" vertical="center" wrapText="1" shrinkToFit="1"/>
      <protection locked="0"/>
    </xf>
    <xf numFmtId="0" fontId="18" fillId="0" borderId="63" xfId="41" applyFont="1" applyBorder="1" applyAlignment="1" applyProtection="1">
      <alignment horizontal="left" vertical="center" wrapText="1" shrinkToFit="1"/>
      <protection locked="0"/>
    </xf>
    <xf numFmtId="0" fontId="28" fillId="0" borderId="17" xfId="0" applyFont="1" applyFill="1" applyBorder="1" applyAlignment="1" applyProtection="1">
      <alignment horizontal="left" vertical="top" wrapText="1"/>
      <protection locked="0"/>
    </xf>
    <xf numFmtId="0" fontId="28" fillId="0" borderId="35" xfId="0" applyFont="1" applyFill="1" applyBorder="1" applyAlignment="1" applyProtection="1">
      <alignment horizontal="left" vertical="top" wrapText="1"/>
      <protection locked="0"/>
    </xf>
    <xf numFmtId="0" fontId="28" fillId="0" borderId="30" xfId="0" applyFont="1" applyFill="1" applyBorder="1" applyAlignment="1" applyProtection="1">
      <alignment horizontal="left" vertical="top" wrapText="1"/>
      <protection locked="0"/>
    </xf>
    <xf numFmtId="0" fontId="18" fillId="0" borderId="49" xfId="0" applyFont="1" applyFill="1" applyBorder="1" applyAlignment="1" applyProtection="1">
      <alignment horizontal="left" vertical="center" wrapText="1" shrinkToFit="1"/>
      <protection locked="0"/>
    </xf>
    <xf numFmtId="0" fontId="18" fillId="0" borderId="45" xfId="0" applyFont="1" applyFill="1" applyBorder="1" applyAlignment="1" applyProtection="1">
      <alignment horizontal="left" vertical="center" wrapText="1" shrinkToFit="1"/>
      <protection locked="0"/>
    </xf>
    <xf numFmtId="0" fontId="18" fillId="0" borderId="47" xfId="0" applyFont="1" applyFill="1" applyBorder="1" applyAlignment="1" applyProtection="1">
      <alignment horizontal="center" vertical="center" shrinkToFit="1"/>
      <protection locked="0"/>
    </xf>
    <xf numFmtId="0" fontId="18" fillId="0" borderId="48" xfId="0" applyFont="1" applyFill="1" applyBorder="1" applyAlignment="1" applyProtection="1">
      <alignment horizontal="left" vertical="center" wrapText="1" shrinkToFit="1"/>
      <protection locked="0"/>
    </xf>
    <xf numFmtId="0" fontId="18" fillId="0" borderId="44" xfId="0" applyFont="1" applyFill="1" applyBorder="1" applyAlignment="1" applyProtection="1">
      <alignment horizontal="center" vertical="center" shrinkToFit="1"/>
      <protection locked="0"/>
    </xf>
    <xf numFmtId="0" fontId="18" fillId="24" borderId="28" xfId="0" applyFont="1" applyFill="1" applyBorder="1" applyAlignment="1" applyProtection="1">
      <alignment horizontal="center" vertical="center" shrinkToFit="1"/>
      <protection locked="0"/>
    </xf>
    <xf numFmtId="0" fontId="0" fillId="24" borderId="29" xfId="0" applyFont="1" applyFill="1" applyBorder="1" applyAlignment="1" applyProtection="1">
      <alignment horizontal="left" vertical="center" wrapText="1" shrinkToFit="1"/>
      <protection locked="0"/>
    </xf>
    <xf numFmtId="0" fontId="18" fillId="24" borderId="26" xfId="0" applyFont="1" applyFill="1" applyBorder="1" applyAlignment="1" applyProtection="1">
      <alignment horizontal="center" vertical="center" shrinkToFit="1"/>
      <protection locked="0"/>
    </xf>
    <xf numFmtId="0" fontId="18" fillId="24" borderId="15" xfId="0" applyFont="1" applyFill="1" applyBorder="1" applyAlignment="1" applyProtection="1">
      <alignment horizontal="left" vertical="center" wrapText="1" shrinkToFit="1"/>
      <protection locked="0"/>
    </xf>
    <xf numFmtId="0" fontId="18" fillId="24" borderId="44" xfId="0" applyFont="1" applyFill="1" applyBorder="1" applyAlignment="1" applyProtection="1">
      <alignment horizontal="center" vertical="center" shrinkToFit="1"/>
      <protection locked="0"/>
    </xf>
    <xf numFmtId="0" fontId="18" fillId="24" borderId="45" xfId="0" applyFont="1" applyFill="1" applyBorder="1" applyAlignment="1" applyProtection="1">
      <alignment horizontal="left" vertical="center" wrapText="1" shrinkToFit="1"/>
      <protection locked="0"/>
    </xf>
    <xf numFmtId="0" fontId="18" fillId="24" borderId="51" xfId="0" applyFont="1" applyFill="1" applyBorder="1" applyAlignment="1" applyProtection="1">
      <alignment horizontal="center" vertical="center" shrinkToFit="1"/>
      <protection locked="0"/>
    </xf>
    <xf numFmtId="0" fontId="18" fillId="24" borderId="20" xfId="0" applyFont="1" applyFill="1" applyBorder="1" applyAlignment="1" applyProtection="1">
      <alignment horizontal="left" vertical="center" wrapText="1" shrinkToFit="1"/>
      <protection locked="0"/>
    </xf>
    <xf numFmtId="0" fontId="18" fillId="0" borderId="64" xfId="0" applyFont="1" applyFill="1" applyBorder="1" applyAlignment="1" applyProtection="1">
      <alignment horizontal="center" vertical="center" shrinkToFit="1"/>
      <protection locked="0"/>
    </xf>
    <xf numFmtId="0" fontId="18" fillId="0" borderId="65" xfId="0" applyFont="1" applyFill="1" applyBorder="1" applyAlignment="1" applyProtection="1">
      <alignment horizontal="center" vertical="center" shrinkToFit="1"/>
      <protection locked="0"/>
    </xf>
    <xf numFmtId="0" fontId="18" fillId="0" borderId="44" xfId="0" applyFont="1" applyFill="1" applyBorder="1" applyAlignment="1" applyProtection="1">
      <alignment horizontal="center" vertical="center" shrinkToFit="1"/>
      <protection locked="0"/>
    </xf>
    <xf numFmtId="0" fontId="18" fillId="0" borderId="66" xfId="0" applyFont="1" applyFill="1" applyBorder="1" applyAlignment="1" applyProtection="1">
      <alignment horizontal="left" vertical="center" wrapText="1" shrinkToFit="1"/>
      <protection locked="0"/>
    </xf>
    <xf numFmtId="0" fontId="18" fillId="0" borderId="49" xfId="0" applyFont="1" applyFill="1" applyBorder="1" applyAlignment="1" applyProtection="1">
      <alignment horizontal="left" vertical="center" wrapText="1" shrinkToFit="1"/>
      <protection locked="0"/>
    </xf>
    <xf numFmtId="0" fontId="18" fillId="0" borderId="45" xfId="0" applyFont="1" applyFill="1" applyBorder="1" applyAlignment="1" applyProtection="1">
      <alignment horizontal="left" vertical="center" wrapText="1" shrinkToFit="1"/>
      <protection locked="0"/>
    </xf>
    <xf numFmtId="0" fontId="18" fillId="0" borderId="47" xfId="0" applyFont="1" applyFill="1" applyBorder="1" applyAlignment="1" applyProtection="1">
      <alignment horizontal="center" vertical="center" shrinkToFit="1"/>
      <protection locked="0"/>
    </xf>
    <xf numFmtId="0" fontId="18" fillId="0" borderId="67" xfId="0" applyFont="1" applyFill="1" applyBorder="1" applyAlignment="1" applyProtection="1">
      <alignment horizontal="center" vertical="center" shrinkToFit="1"/>
      <protection locked="0"/>
    </xf>
    <xf numFmtId="0" fontId="18" fillId="0" borderId="48" xfId="0" applyFont="1" applyFill="1" applyBorder="1" applyAlignment="1" applyProtection="1">
      <alignment horizontal="left" vertical="center" wrapText="1" shrinkToFit="1"/>
      <protection locked="0"/>
    </xf>
    <xf numFmtId="0" fontId="18" fillId="0" borderId="68" xfId="0" applyFont="1" applyFill="1" applyBorder="1" applyAlignment="1" applyProtection="1">
      <alignment horizontal="left" vertical="center" wrapText="1" shrinkToFit="1"/>
      <protection locked="0"/>
    </xf>
    <xf numFmtId="0" fontId="28" fillId="0" borderId="17" xfId="0" applyFont="1" applyFill="1" applyBorder="1" applyAlignment="1" applyProtection="1">
      <alignment horizontal="left" vertical="top" wrapText="1"/>
      <protection locked="0"/>
    </xf>
    <xf numFmtId="0" fontId="28" fillId="0" borderId="35" xfId="0" applyFont="1" applyFill="1" applyBorder="1" applyAlignment="1" applyProtection="1">
      <alignment horizontal="left" vertical="top" wrapText="1"/>
      <protection locked="0"/>
    </xf>
    <xf numFmtId="0" fontId="28" fillId="0" borderId="30" xfId="0" applyFont="1" applyFill="1" applyBorder="1" applyAlignment="1" applyProtection="1">
      <alignment horizontal="left" vertical="top" wrapText="1"/>
      <protection locked="0"/>
    </xf>
    <xf numFmtId="0" fontId="20" fillId="0" borderId="0" xfId="0" applyFont="1" applyAlignment="1" applyProtection="1">
      <alignment horizontal="left" vertical="center"/>
      <protection locked="0"/>
    </xf>
    <xf numFmtId="0" fontId="20" fillId="0" borderId="0" xfId="0" applyFont="1" applyAlignment="1" applyProtection="1">
      <alignment horizontal="center" vertical="center" wrapText="1"/>
      <protection locked="0"/>
    </xf>
    <xf numFmtId="0" fontId="35" fillId="25" borderId="0" xfId="0" applyFont="1" applyFill="1" applyAlignment="1" applyProtection="1">
      <alignment horizontal="right" vertical="center"/>
      <protection locked="0"/>
    </xf>
    <xf numFmtId="0" fontId="35" fillId="25" borderId="0" xfId="0" applyFont="1" applyFill="1" applyProtection="1">
      <alignment vertical="center"/>
      <protection locked="0"/>
    </xf>
    <xf numFmtId="0" fontId="19" fillId="23" borderId="10" xfId="0" applyFont="1" applyFill="1" applyBorder="1" applyAlignment="1" applyProtection="1">
      <alignment horizontal="center" vertical="center" wrapText="1"/>
      <protection locked="0"/>
    </xf>
    <xf numFmtId="0" fontId="19" fillId="23" borderId="11" xfId="0" applyFont="1" applyFill="1" applyBorder="1" applyAlignment="1" applyProtection="1">
      <alignment horizontal="center" vertical="center" wrapText="1"/>
      <protection locked="0"/>
    </xf>
    <xf numFmtId="0" fontId="19" fillId="23" borderId="40" xfId="0" applyFont="1" applyFill="1" applyBorder="1" applyAlignment="1" applyProtection="1">
      <alignment vertical="center" wrapText="1"/>
      <protection locked="0"/>
    </xf>
    <xf numFmtId="0" fontId="18" fillId="0" borderId="56" xfId="0" applyFont="1" applyFill="1" applyBorder="1" applyAlignment="1" applyProtection="1">
      <alignment horizontal="left" vertical="top" wrapText="1"/>
      <protection locked="0"/>
    </xf>
    <xf numFmtId="0" fontId="18" fillId="0" borderId="17" xfId="0" applyFont="1" applyFill="1" applyBorder="1" applyAlignment="1" applyProtection="1">
      <alignment horizontal="left" vertical="top" wrapText="1"/>
      <protection locked="0"/>
    </xf>
    <xf numFmtId="0" fontId="18" fillId="0" borderId="50" xfId="0" applyFont="1" applyFill="1" applyBorder="1" applyAlignment="1" applyProtection="1">
      <alignment horizontal="left" vertical="top" wrapText="1"/>
      <protection locked="0"/>
    </xf>
    <xf numFmtId="0" fontId="18" fillId="0" borderId="51" xfId="0" applyFont="1" applyFill="1" applyBorder="1" applyAlignment="1" applyProtection="1">
      <alignment horizontal="left" vertical="top" wrapText="1"/>
      <protection locked="0"/>
    </xf>
    <xf numFmtId="0" fontId="18" fillId="0" borderId="52" xfId="0" applyFont="1" applyFill="1" applyBorder="1" applyAlignment="1" applyProtection="1">
      <alignment horizontal="left" vertical="top" wrapText="1"/>
      <protection locked="0"/>
    </xf>
    <xf numFmtId="0" fontId="18" fillId="0" borderId="40" xfId="0" applyFont="1" applyFill="1" applyBorder="1" applyAlignment="1" applyProtection="1">
      <alignment horizontal="left" vertical="top" wrapText="1"/>
      <protection locked="0"/>
    </xf>
    <xf numFmtId="0" fontId="18" fillId="0" borderId="16" xfId="0" applyFont="1" applyFill="1" applyBorder="1" applyAlignment="1" applyProtection="1">
      <alignment horizontal="left" vertical="top" wrapText="1"/>
      <protection locked="0"/>
    </xf>
    <xf numFmtId="0" fontId="18" fillId="0" borderId="25" xfId="0" applyFont="1" applyFill="1" applyBorder="1" applyAlignment="1" applyProtection="1">
      <alignment horizontal="left" vertical="top" wrapText="1"/>
      <protection locked="0"/>
    </xf>
    <xf numFmtId="0" fontId="18" fillId="0" borderId="35" xfId="0" applyFont="1" applyFill="1" applyBorder="1" applyAlignment="1" applyProtection="1">
      <alignment horizontal="left" vertical="top" wrapText="1"/>
      <protection locked="0"/>
    </xf>
    <xf numFmtId="0" fontId="18" fillId="0" borderId="21" xfId="0" applyFont="1" applyFill="1" applyBorder="1" applyAlignment="1" applyProtection="1">
      <alignment horizontal="left" vertical="top" wrapText="1"/>
      <protection locked="0"/>
    </xf>
    <xf numFmtId="0" fontId="18" fillId="0" borderId="30" xfId="0" applyFont="1" applyFill="1" applyBorder="1" applyAlignment="1" applyProtection="1">
      <alignment horizontal="left" vertical="top" wrapText="1"/>
      <protection locked="0"/>
    </xf>
    <xf numFmtId="0" fontId="27" fillId="0" borderId="17" xfId="0" applyFont="1" applyFill="1" applyBorder="1" applyAlignment="1" applyProtection="1">
      <alignment horizontal="left" vertical="top" wrapText="1" shrinkToFit="1"/>
      <protection locked="0"/>
    </xf>
    <xf numFmtId="0" fontId="18" fillId="0" borderId="17" xfId="0" applyFont="1" applyFill="1" applyBorder="1" applyAlignment="1" applyProtection="1">
      <alignment horizontal="left" vertical="top" wrapText="1" shrinkToFit="1"/>
      <protection locked="0"/>
    </xf>
    <xf numFmtId="176" fontId="18" fillId="0" borderId="16" xfId="0" applyNumberFormat="1" applyFont="1" applyFill="1" applyBorder="1" applyAlignment="1" applyProtection="1">
      <alignment horizontal="left" vertical="top" wrapText="1"/>
      <protection locked="0"/>
    </xf>
    <xf numFmtId="176" fontId="18" fillId="0" borderId="21" xfId="0" applyNumberFormat="1" applyFont="1" applyFill="1" applyBorder="1" applyAlignment="1" applyProtection="1">
      <alignment horizontal="left" vertical="top" wrapText="1"/>
      <protection locked="0"/>
    </xf>
    <xf numFmtId="176" fontId="18" fillId="0" borderId="25" xfId="0" applyNumberFormat="1" applyFont="1" applyFill="1" applyBorder="1" applyAlignment="1" applyProtection="1">
      <alignment horizontal="left" vertical="top" wrapText="1"/>
      <protection locked="0"/>
    </xf>
    <xf numFmtId="176" fontId="18" fillId="0" borderId="35" xfId="0" applyNumberFormat="1" applyFont="1" applyFill="1" applyBorder="1" applyAlignment="1" applyProtection="1">
      <alignment horizontal="left" vertical="top" wrapText="1"/>
      <protection locked="0"/>
    </xf>
    <xf numFmtId="176" fontId="18" fillId="0" borderId="30" xfId="0" applyNumberFormat="1" applyFont="1" applyFill="1" applyBorder="1" applyAlignment="1" applyProtection="1">
      <alignment horizontal="left" vertical="top" wrapText="1"/>
      <protection locked="0"/>
    </xf>
    <xf numFmtId="0" fontId="27" fillId="0" borderId="60" xfId="0" applyFont="1" applyFill="1" applyBorder="1" applyAlignment="1" applyProtection="1">
      <alignment horizontal="left" vertical="top" wrapText="1"/>
      <protection locked="0"/>
    </xf>
    <xf numFmtId="0" fontId="27" fillId="0" borderId="16" xfId="0" applyFont="1" applyFill="1" applyBorder="1" applyAlignment="1" applyProtection="1">
      <alignment horizontal="left" vertical="top" wrapText="1" shrinkToFit="1"/>
      <protection locked="0"/>
    </xf>
    <xf numFmtId="0" fontId="18" fillId="0" borderId="21" xfId="0" applyFont="1" applyFill="1" applyBorder="1" applyAlignment="1" applyProtection="1">
      <alignment horizontal="left" vertical="top" wrapText="1" shrinkToFit="1"/>
      <protection locked="0"/>
    </xf>
    <xf numFmtId="0" fontId="18" fillId="0" borderId="25" xfId="0" applyFont="1" applyFill="1" applyBorder="1" applyAlignment="1" applyProtection="1">
      <alignment horizontal="left" vertical="top" wrapText="1" shrinkToFit="1"/>
      <protection locked="0"/>
    </xf>
    <xf numFmtId="0" fontId="27" fillId="0" borderId="16" xfId="41" applyFont="1" applyBorder="1" applyAlignment="1" applyProtection="1">
      <alignment horizontal="left" vertical="top" wrapText="1"/>
      <protection locked="0"/>
    </xf>
    <xf numFmtId="0" fontId="18" fillId="0" borderId="21" xfId="41" applyFont="1" applyBorder="1" applyAlignment="1" applyProtection="1">
      <alignment horizontal="left" vertical="top" wrapText="1"/>
      <protection locked="0"/>
    </xf>
    <xf numFmtId="0" fontId="18" fillId="0" borderId="25" xfId="41" applyFont="1" applyBorder="1" applyAlignment="1" applyProtection="1">
      <alignment horizontal="left" vertical="top" wrapText="1"/>
      <protection locked="0"/>
    </xf>
    <xf numFmtId="0" fontId="18" fillId="0" borderId="17" xfId="41" applyFont="1" applyBorder="1" applyAlignment="1" applyProtection="1">
      <alignment horizontal="left" vertical="top" wrapText="1"/>
      <protection locked="0"/>
    </xf>
    <xf numFmtId="0" fontId="18" fillId="0" borderId="16" xfId="0" applyFont="1" applyFill="1" applyBorder="1" applyAlignment="1" applyProtection="1">
      <alignment horizontal="left" vertical="top" wrapText="1" shrinkToFit="1"/>
      <protection locked="0"/>
    </xf>
    <xf numFmtId="0" fontId="18" fillId="0" borderId="10" xfId="0" applyFont="1" applyFill="1" applyBorder="1" applyAlignment="1" applyProtection="1">
      <alignment horizontal="left" vertical="top" wrapText="1" shrinkToFit="1"/>
      <protection locked="0"/>
    </xf>
    <xf numFmtId="0" fontId="18" fillId="0" borderId="17" xfId="0" applyFont="1" applyFill="1" applyBorder="1" applyAlignment="1" applyProtection="1">
      <alignment horizontal="left" vertical="top" wrapText="1" shrinkToFit="1"/>
      <protection locked="0"/>
    </xf>
    <xf numFmtId="0" fontId="18" fillId="0" borderId="0" xfId="0" applyFont="1" applyAlignment="1" applyProtection="1">
      <alignment horizontal="left" vertical="top" wrapText="1"/>
      <protection locked="0"/>
    </xf>
    <xf numFmtId="0" fontId="18" fillId="0" borderId="0" xfId="0" applyFont="1" applyAlignment="1" applyProtection="1">
      <alignment horizontal="center" vertical="center"/>
      <protection locked="0"/>
    </xf>
    <xf numFmtId="0" fontId="18" fillId="0" borderId="0" xfId="0" applyFont="1" applyAlignment="1" applyProtection="1">
      <alignment vertical="center" wrapText="1" shrinkToFit="1"/>
      <protection locked="0"/>
    </xf>
    <xf numFmtId="0" fontId="18" fillId="0" borderId="0" xfId="0" applyFont="1" applyAlignment="1" applyProtection="1">
      <alignment horizontal="left" vertical="top"/>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17">
    <dxf>
      <font>
        <b/>
        <i val="0"/>
        <color rgb="FFFF0000"/>
      </font>
    </dxf>
    <dxf>
      <font>
        <color rgb="FFFFFF00"/>
      </font>
      <fill>
        <patternFill>
          <bgColor rgb="FFFFFF00"/>
        </patternFill>
      </fill>
    </dxf>
    <dxf>
      <font>
        <b/>
        <i val="0"/>
        <color rgb="FFFF0000"/>
      </font>
      <fill>
        <patternFill>
          <bgColor rgb="FFFFFF00"/>
        </patternFill>
      </fill>
    </dxf>
    <dxf>
      <font>
        <color theme="0" tint="-0.499984740745262"/>
      </font>
      <fill>
        <patternFill>
          <bgColor theme="0" tint="-0.2499465926084170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FF0000"/>
      </font>
    </dxf>
    <dxf>
      <font>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342900</xdr:colOff>
      <xdr:row>2</xdr:row>
      <xdr:rowOff>140970</xdr:rowOff>
    </xdr:from>
    <xdr:to>
      <xdr:col>4</xdr:col>
      <xdr:colOff>2054860</xdr:colOff>
      <xdr:row>6</xdr:row>
      <xdr:rowOff>426720</xdr:rowOff>
    </xdr:to>
    <xdr:sp macro="" textlink="">
      <xdr:nvSpPr>
        <xdr:cNvPr id="2" name="角丸四角形吹き出し 1">
          <a:extLst>
            <a:ext uri="{FF2B5EF4-FFF2-40B4-BE49-F238E27FC236}">
              <a16:creationId xmlns:a16="http://schemas.microsoft.com/office/drawing/2014/main" id="{256EE60A-49DB-48FA-A163-F544B98C9371}"/>
            </a:ext>
          </a:extLst>
        </xdr:cNvPr>
        <xdr:cNvSpPr/>
      </xdr:nvSpPr>
      <xdr:spPr>
        <a:xfrm>
          <a:off x="6088380" y="872490"/>
          <a:ext cx="2786380" cy="1626870"/>
        </a:xfrm>
        <a:prstGeom prst="wedgeRoundRectCallout">
          <a:avLst>
            <a:gd name="adj1" fmla="val -65373"/>
            <a:gd name="adj2" fmla="val -6157"/>
            <a:gd name="adj3" fmla="val 16667"/>
          </a:avLst>
        </a:prstGeom>
        <a:solidFill>
          <a:srgbClr val="FFC000">
            <a:alpha val="70000"/>
          </a:srgbClr>
        </a:solid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プルダウンで、■や</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を選んで下さい。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算定していない加算等につき記入する必要はありません。</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フィルターで、点検結果欄や備考欄の入力状況を確認することができます。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この説明吹き出しは、削除できます。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209"/>
  <sheetViews>
    <sheetView tabSelected="1" view="pageBreakPreview" zoomScaleNormal="85"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20.149999999999999" customHeight="1"/>
  <cols>
    <col min="1" max="1" width="23.6328125" style="219" customWidth="1"/>
    <col min="2" max="2" width="56" style="219" customWidth="1"/>
    <col min="3" max="3" width="4.08984375" style="220" customWidth="1"/>
    <col min="4" max="4" width="15.6328125" style="221" customWidth="1"/>
    <col min="5" max="5" width="30.6328125" style="222" customWidth="1"/>
    <col min="6" max="6" width="0" style="2" hidden="1" customWidth="1"/>
    <col min="7" max="7" width="26.453125" style="2" hidden="1" customWidth="1"/>
    <col min="8" max="8" width="7.6328125" style="2" hidden="1" customWidth="1"/>
    <col min="9" max="9" width="6.54296875" style="2" hidden="1" customWidth="1"/>
    <col min="10" max="12" width="4.36328125" style="2" hidden="1" customWidth="1"/>
    <col min="13" max="16" width="0" style="2" hidden="1" customWidth="1"/>
    <col min="17" max="16384" width="9" style="2"/>
  </cols>
  <sheetData>
    <row r="1" spans="1:16" ht="28.75" customHeight="1">
      <c r="A1" s="183" t="s">
        <v>0</v>
      </c>
      <c r="B1" s="184"/>
      <c r="C1" s="184"/>
      <c r="D1" s="185" t="s">
        <v>275</v>
      </c>
      <c r="E1" s="186" t="s">
        <v>276</v>
      </c>
      <c r="F1" s="9" t="s">
        <v>249</v>
      </c>
      <c r="G1" s="75" t="s">
        <v>295</v>
      </c>
      <c r="H1" s="4"/>
      <c r="I1" s="1" t="s">
        <v>184</v>
      </c>
      <c r="J1" s="1" t="s">
        <v>185</v>
      </c>
      <c r="K1" s="1" t="s">
        <v>215</v>
      </c>
      <c r="L1" s="1" t="s">
        <v>213</v>
      </c>
      <c r="M1" s="74" t="s">
        <v>233</v>
      </c>
      <c r="N1" s="74" t="s">
        <v>234</v>
      </c>
      <c r="O1" s="1" t="s">
        <v>235</v>
      </c>
      <c r="P1" s="1" t="s">
        <v>236</v>
      </c>
    </row>
    <row r="2" spans="1:16" ht="28.75" customHeight="1">
      <c r="A2" s="187" t="s">
        <v>2</v>
      </c>
      <c r="B2" s="188" t="s">
        <v>3</v>
      </c>
      <c r="C2" s="189"/>
      <c r="D2" s="77" t="s">
        <v>216</v>
      </c>
      <c r="E2" s="78" t="s">
        <v>277</v>
      </c>
      <c r="F2" s="13" t="s">
        <v>250</v>
      </c>
      <c r="G2" s="13" t="s">
        <v>251</v>
      </c>
      <c r="H2" s="12" t="s">
        <v>237</v>
      </c>
      <c r="I2" s="10">
        <f ca="1">TODAY()</f>
        <v>45595</v>
      </c>
    </row>
    <row r="3" spans="1:16" s="1" customFormat="1" ht="26">
      <c r="A3" s="190" t="s">
        <v>5</v>
      </c>
      <c r="B3" s="14" t="s">
        <v>174</v>
      </c>
      <c r="C3" s="170" t="s">
        <v>6</v>
      </c>
      <c r="D3" s="173" t="s">
        <v>278</v>
      </c>
      <c r="E3" s="119"/>
      <c r="F3" s="112"/>
      <c r="G3" s="129"/>
      <c r="H3" s="8" t="str">
        <f>IF(A3=0,H2,INDEX(調査対象選定!A:A,MATCH(A3,調査対象選定!B:B,0)))</f>
        <v>○</v>
      </c>
      <c r="I3" s="11" t="str">
        <f ca="1">TEXT(I2,"gge.m.d")&amp;CHAR(10)&amp;"指導員:"</f>
        <v>令6.10.30
指導員:</v>
      </c>
    </row>
    <row r="4" spans="1:16" s="1" customFormat="1" ht="26">
      <c r="A4" s="191"/>
      <c r="B4" s="17" t="s">
        <v>175</v>
      </c>
      <c r="C4" s="171"/>
      <c r="D4" s="174"/>
      <c r="E4" s="120"/>
      <c r="F4" s="113"/>
      <c r="G4" s="130"/>
      <c r="H4" s="8" t="str">
        <f>IF(A4=0,H3,INDEX(調査対象選定!A:A,MATCH(A4,調査対象選定!B:B,0)))</f>
        <v>○</v>
      </c>
    </row>
    <row r="5" spans="1:16" s="1" customFormat="1" ht="26">
      <c r="A5" s="191"/>
      <c r="B5" s="17" t="s">
        <v>176</v>
      </c>
      <c r="C5" s="171"/>
      <c r="D5" s="174"/>
      <c r="E5" s="120"/>
      <c r="F5" s="113"/>
      <c r="G5" s="130"/>
      <c r="H5" s="8" t="str">
        <f>IF(A5=0,H4,INDEX(調査対象選定!A:A,MATCH(A5,調査対象選定!B:B,0)))</f>
        <v>○</v>
      </c>
    </row>
    <row r="6" spans="1:16" s="1" customFormat="1" ht="26">
      <c r="A6" s="191"/>
      <c r="B6" s="17" t="s">
        <v>177</v>
      </c>
      <c r="C6" s="171"/>
      <c r="D6" s="174"/>
      <c r="E6" s="120"/>
      <c r="F6" s="113"/>
      <c r="G6" s="130"/>
      <c r="H6" s="8" t="str">
        <f>IF(A6=0,H5,INDEX(調査対象選定!A:A,MATCH(A6,調査対象選定!B:B,0)))</f>
        <v>○</v>
      </c>
    </row>
    <row r="7" spans="1:16" s="1" customFormat="1" ht="39">
      <c r="A7" s="191"/>
      <c r="B7" s="17" t="s">
        <v>252</v>
      </c>
      <c r="C7" s="172"/>
      <c r="D7" s="175"/>
      <c r="E7" s="120"/>
      <c r="F7" s="113"/>
      <c r="G7" s="130"/>
      <c r="H7" s="8" t="str">
        <f>IF(A7=0,H6,INDEX(調査対象選定!A:A,MATCH(A7,調査対象選定!B:B,0)))</f>
        <v>○</v>
      </c>
    </row>
    <row r="8" spans="1:16" s="1" customFormat="1" ht="26">
      <c r="A8" s="191"/>
      <c r="B8" s="19" t="s">
        <v>255</v>
      </c>
      <c r="C8" s="159" t="s">
        <v>6</v>
      </c>
      <c r="D8" s="160" t="s">
        <v>278</v>
      </c>
      <c r="E8" s="156"/>
      <c r="F8" s="114"/>
      <c r="G8" s="131"/>
      <c r="H8" s="8" t="str">
        <f>IF(A8=0,H7,INDEX(調査対象選定!A:A,MATCH(A8,調査対象選定!B:B,0)))</f>
        <v>○</v>
      </c>
    </row>
    <row r="9" spans="1:16" s="3" customFormat="1" ht="39">
      <c r="A9" s="192" t="s">
        <v>7</v>
      </c>
      <c r="B9" s="16" t="s">
        <v>245</v>
      </c>
      <c r="C9" s="170" t="s">
        <v>6</v>
      </c>
      <c r="D9" s="173" t="s">
        <v>15</v>
      </c>
      <c r="E9" s="119"/>
      <c r="F9" s="115"/>
      <c r="G9" s="132"/>
      <c r="H9" s="8" t="str">
        <f>IF(A9=0,H8,INDEX(調査対象選定!A:A,MATCH(A9,調査対象選定!B:B,0)))</f>
        <v>○</v>
      </c>
    </row>
    <row r="10" spans="1:16" s="3" customFormat="1" ht="39">
      <c r="A10" s="193"/>
      <c r="B10" s="17" t="s">
        <v>246</v>
      </c>
      <c r="C10" s="171"/>
      <c r="D10" s="174"/>
      <c r="E10" s="120"/>
      <c r="F10" s="113"/>
      <c r="G10" s="133"/>
      <c r="H10" s="8" t="str">
        <f>IF(A10=0,H9,INDEX(調査対象選定!A:A,MATCH(A10,調査対象選定!B:B,0)))</f>
        <v>○</v>
      </c>
    </row>
    <row r="11" spans="1:16" s="3" customFormat="1" ht="39">
      <c r="A11" s="193"/>
      <c r="B11" s="17" t="s">
        <v>247</v>
      </c>
      <c r="C11" s="171"/>
      <c r="D11" s="174"/>
      <c r="E11" s="120"/>
      <c r="F11" s="113"/>
      <c r="G11" s="133"/>
      <c r="H11" s="8" t="str">
        <f>IF(A11=0,H10,INDEX(調査対象選定!A:A,MATCH(A11,調査対象選定!B:B,0)))</f>
        <v>○</v>
      </c>
    </row>
    <row r="12" spans="1:16" s="3" customFormat="1" ht="39">
      <c r="A12" s="193"/>
      <c r="B12" s="17" t="s">
        <v>248</v>
      </c>
      <c r="C12" s="171"/>
      <c r="D12" s="174"/>
      <c r="E12" s="120"/>
      <c r="F12" s="113"/>
      <c r="G12" s="133"/>
      <c r="H12" s="8" t="str">
        <f>IF(A12=0,H11,INDEX(調査対象選定!A:A,MATCH(A12,調査対象選定!B:B,0)))</f>
        <v>○</v>
      </c>
    </row>
    <row r="13" spans="1:16" s="3" customFormat="1" ht="52">
      <c r="A13" s="193"/>
      <c r="B13" s="17" t="s">
        <v>253</v>
      </c>
      <c r="C13" s="172"/>
      <c r="D13" s="175"/>
      <c r="E13" s="120"/>
      <c r="F13" s="113"/>
      <c r="G13" s="133"/>
      <c r="H13" s="8" t="str">
        <f>IF(A13=0,H12,INDEX(調査対象選定!A:A,MATCH(A13,調査対象選定!B:B,0)))</f>
        <v>○</v>
      </c>
    </row>
    <row r="14" spans="1:16" s="3" customFormat="1" ht="39">
      <c r="A14" s="193"/>
      <c r="B14" s="17" t="s">
        <v>217</v>
      </c>
      <c r="C14" s="162" t="str">
        <f>IF(AND(C15=$J$1,C16=$J$1,C17=$J$1,C23=$J$1),$J$1,$I$1)</f>
        <v>□</v>
      </c>
      <c r="D14" s="163" t="s">
        <v>273</v>
      </c>
      <c r="E14" s="156"/>
      <c r="F14" s="113"/>
      <c r="G14" s="133"/>
      <c r="H14" s="8" t="str">
        <f>IF(A14=0,H13,INDEX(調査対象選定!A:A,MATCH(A14,調査対象選定!B:B,0)))</f>
        <v>○</v>
      </c>
    </row>
    <row r="15" spans="1:16" s="3" customFormat="1" ht="39">
      <c r="A15" s="193"/>
      <c r="B15" s="22" t="s">
        <v>178</v>
      </c>
      <c r="C15" s="79" t="s">
        <v>6</v>
      </c>
      <c r="D15" s="142" t="s">
        <v>11</v>
      </c>
      <c r="E15" s="154"/>
      <c r="F15" s="113"/>
      <c r="G15" s="133"/>
      <c r="H15" s="8" t="str">
        <f>IF(A15=0,H14,INDEX(調査対象選定!A:A,MATCH(A15,調査対象選定!B:B,0)))</f>
        <v>○</v>
      </c>
    </row>
    <row r="16" spans="1:16" s="3" customFormat="1" ht="39">
      <c r="A16" s="193"/>
      <c r="B16" s="14" t="s">
        <v>76</v>
      </c>
      <c r="C16" s="80" t="s">
        <v>6</v>
      </c>
      <c r="D16" s="15" t="s">
        <v>4</v>
      </c>
      <c r="E16" s="155"/>
      <c r="F16" s="113"/>
      <c r="G16" s="133"/>
      <c r="H16" s="8" t="str">
        <f>IF(A16=0,H15,INDEX(調査対象選定!A:A,MATCH(A16,調査対象選定!B:B,0)))</f>
        <v>○</v>
      </c>
    </row>
    <row r="17" spans="1:8" s="3" customFormat="1" ht="104">
      <c r="A17" s="193"/>
      <c r="B17" s="17" t="s">
        <v>257</v>
      </c>
      <c r="C17" s="162" t="str">
        <f>IF(AND(C18="■",C19="■",C20="■",C21="■",C22="■"),"■","□")</f>
        <v>□</v>
      </c>
      <c r="D17" s="76" t="s">
        <v>15</v>
      </c>
      <c r="E17" s="120"/>
      <c r="F17" s="113"/>
      <c r="G17" s="133"/>
      <c r="H17" s="8" t="str">
        <f>IF(A17=0,H16,INDEX(調査対象選定!A:A,MATCH(A17,調査対象選定!B:B,0)))</f>
        <v>○</v>
      </c>
    </row>
    <row r="18" spans="1:8" s="3" customFormat="1" ht="26">
      <c r="A18" s="193"/>
      <c r="B18" s="17" t="s">
        <v>179</v>
      </c>
      <c r="C18" s="81" t="s">
        <v>6</v>
      </c>
      <c r="D18" s="18" t="s">
        <v>4</v>
      </c>
      <c r="E18" s="120"/>
      <c r="F18" s="113"/>
      <c r="G18" s="133"/>
      <c r="H18" s="8" t="str">
        <f>IF(A18=0,H17,INDEX(調査対象選定!A:A,MATCH(A18,調査対象選定!B:B,0)))</f>
        <v>○</v>
      </c>
    </row>
    <row r="19" spans="1:8" s="3" customFormat="1" ht="26">
      <c r="A19" s="193"/>
      <c r="B19" s="17" t="s">
        <v>180</v>
      </c>
      <c r="C19" s="81" t="s">
        <v>6</v>
      </c>
      <c r="D19" s="18" t="s">
        <v>4</v>
      </c>
      <c r="E19" s="120"/>
      <c r="F19" s="113"/>
      <c r="G19" s="133"/>
      <c r="H19" s="8" t="str">
        <f>IF(A19=0,H18,INDEX(調査対象選定!A:A,MATCH(A19,調査対象選定!B:B,0)))</f>
        <v>○</v>
      </c>
    </row>
    <row r="20" spans="1:8" s="3" customFormat="1" ht="26">
      <c r="A20" s="193"/>
      <c r="B20" s="17" t="s">
        <v>181</v>
      </c>
      <c r="C20" s="81" t="s">
        <v>6</v>
      </c>
      <c r="D20" s="18" t="s">
        <v>4</v>
      </c>
      <c r="E20" s="120"/>
      <c r="F20" s="113"/>
      <c r="G20" s="133"/>
      <c r="H20" s="8" t="str">
        <f>IF(A20=0,H19,INDEX(調査対象選定!A:A,MATCH(A20,調査対象選定!B:B,0)))</f>
        <v>○</v>
      </c>
    </row>
    <row r="21" spans="1:8" s="3" customFormat="1" ht="26">
      <c r="A21" s="193"/>
      <c r="B21" s="17" t="s">
        <v>182</v>
      </c>
      <c r="C21" s="81" t="s">
        <v>6</v>
      </c>
      <c r="D21" s="18" t="s">
        <v>4</v>
      </c>
      <c r="E21" s="120"/>
      <c r="F21" s="113" t="s">
        <v>212</v>
      </c>
      <c r="G21" s="133"/>
      <c r="H21" s="8" t="str">
        <f>IF(A21=0,H20,INDEX(調査対象選定!A:A,MATCH(A21,調査対象選定!B:B,0)))</f>
        <v>○</v>
      </c>
    </row>
    <row r="22" spans="1:8" s="3" customFormat="1" ht="26">
      <c r="A22" s="193"/>
      <c r="B22" s="17" t="s">
        <v>183</v>
      </c>
      <c r="C22" s="81" t="s">
        <v>6</v>
      </c>
      <c r="D22" s="18" t="s">
        <v>4</v>
      </c>
      <c r="E22" s="120"/>
      <c r="F22" s="113"/>
      <c r="G22" s="133"/>
      <c r="H22" s="8" t="str">
        <f>IF(A22=0,H21,INDEX(調査対象選定!A:A,MATCH(A22,調査対象選定!B:B,0)))</f>
        <v>○</v>
      </c>
    </row>
    <row r="23" spans="1:8" s="3" customFormat="1" ht="52">
      <c r="A23" s="194"/>
      <c r="B23" s="23" t="s">
        <v>256</v>
      </c>
      <c r="C23" s="82" t="s">
        <v>6</v>
      </c>
      <c r="D23" s="24" t="s">
        <v>12</v>
      </c>
      <c r="E23" s="121"/>
      <c r="F23" s="116"/>
      <c r="G23" s="134"/>
      <c r="H23" s="8" t="str">
        <f>IF(A23=0,H22,INDEX(調査対象選定!A:A,MATCH(A23,調査対象選定!B:B,0)))</f>
        <v>○</v>
      </c>
    </row>
    <row r="24" spans="1:8" s="3" customFormat="1" ht="52">
      <c r="A24" s="191" t="s">
        <v>1</v>
      </c>
      <c r="B24" s="14" t="s">
        <v>186</v>
      </c>
      <c r="C24" s="80" t="s">
        <v>6</v>
      </c>
      <c r="D24" s="15" t="s">
        <v>278</v>
      </c>
      <c r="E24" s="155"/>
      <c r="F24" s="112" t="s">
        <v>214</v>
      </c>
      <c r="G24" s="135"/>
      <c r="H24" s="8" t="str">
        <f>IF(A24=0,H23,INDEX(調査対象選定!A:A,MATCH(A24,調査対象選定!B:B,0)))</f>
        <v>○</v>
      </c>
    </row>
    <row r="25" spans="1:8" s="3" customFormat="1" ht="52">
      <c r="A25" s="191"/>
      <c r="B25" s="17" t="s">
        <v>187</v>
      </c>
      <c r="C25" s="81" t="s">
        <v>6</v>
      </c>
      <c r="D25" s="18" t="s">
        <v>278</v>
      </c>
      <c r="E25" s="120"/>
      <c r="F25" s="113"/>
      <c r="G25" s="133"/>
      <c r="H25" s="8" t="str">
        <f>IF(A25=0,H24,INDEX(調査対象選定!A:A,MATCH(A25,調査対象選定!B:B,0)))</f>
        <v>○</v>
      </c>
    </row>
    <row r="26" spans="1:8" s="3" customFormat="1" ht="26">
      <c r="A26" s="191"/>
      <c r="B26" s="17" t="s">
        <v>77</v>
      </c>
      <c r="C26" s="162"/>
      <c r="D26" s="76"/>
      <c r="E26" s="120"/>
      <c r="F26" s="113"/>
      <c r="G26" s="133"/>
      <c r="H26" s="8" t="str">
        <f>IF(A26=0,H25,INDEX(調査対象選定!A:A,MATCH(A26,調査対象選定!B:B,0)))</f>
        <v>○</v>
      </c>
    </row>
    <row r="27" spans="1:8" s="3" customFormat="1" ht="52">
      <c r="A27" s="191"/>
      <c r="B27" s="17" t="s">
        <v>188</v>
      </c>
      <c r="C27" s="176" t="s">
        <v>8</v>
      </c>
      <c r="D27" s="178" t="s">
        <v>15</v>
      </c>
      <c r="E27" s="120"/>
      <c r="F27" s="113"/>
      <c r="G27" s="133"/>
      <c r="H27" s="8" t="str">
        <f>IF(A27=0,H26,INDEX(調査対象選定!A:A,MATCH(A27,調査対象選定!B:B,0)))</f>
        <v>○</v>
      </c>
    </row>
    <row r="28" spans="1:8" s="3" customFormat="1" ht="52">
      <c r="A28" s="191"/>
      <c r="B28" s="17" t="s">
        <v>189</v>
      </c>
      <c r="C28" s="171"/>
      <c r="D28" s="174"/>
      <c r="E28" s="120"/>
      <c r="F28" s="113"/>
      <c r="G28" s="133"/>
      <c r="H28" s="8" t="str">
        <f>IF(A28=0,H27,INDEX(調査対象選定!A:A,MATCH(A28,調査対象選定!B:B,0)))</f>
        <v>○</v>
      </c>
    </row>
    <row r="29" spans="1:8" s="3" customFormat="1" ht="52">
      <c r="A29" s="191"/>
      <c r="B29" s="14" t="s">
        <v>190</v>
      </c>
      <c r="C29" s="171"/>
      <c r="D29" s="174"/>
      <c r="E29" s="120"/>
      <c r="F29" s="113"/>
      <c r="G29" s="133"/>
      <c r="H29" s="8" t="str">
        <f>IF(A29=0,H28,INDEX(調査対象選定!A:A,MATCH(A29,調査対象選定!B:B,0)))</f>
        <v>○</v>
      </c>
    </row>
    <row r="30" spans="1:8" s="3" customFormat="1" ht="52">
      <c r="A30" s="191"/>
      <c r="B30" s="17" t="s">
        <v>191</v>
      </c>
      <c r="C30" s="171"/>
      <c r="D30" s="174"/>
      <c r="E30" s="120"/>
      <c r="F30" s="113"/>
      <c r="G30" s="133"/>
      <c r="H30" s="8" t="str">
        <f>IF(A30=0,H29,INDEX(調査対象選定!A:A,MATCH(A30,調査対象選定!B:B,0)))</f>
        <v>○</v>
      </c>
    </row>
    <row r="31" spans="1:8" s="3" customFormat="1" ht="65">
      <c r="A31" s="191"/>
      <c r="B31" s="20" t="s">
        <v>254</v>
      </c>
      <c r="C31" s="177"/>
      <c r="D31" s="179"/>
      <c r="E31" s="156"/>
      <c r="F31" s="114"/>
      <c r="G31" s="136"/>
      <c r="H31" s="8" t="str">
        <f>IF(A31=0,H30,INDEX(調査対象選定!A:A,MATCH(A31,調査対象選定!B:B,0)))</f>
        <v>○</v>
      </c>
    </row>
    <row r="32" spans="1:8" s="3" customFormat="1" ht="39">
      <c r="A32" s="195" t="s">
        <v>9</v>
      </c>
      <c r="B32" s="26" t="s">
        <v>192</v>
      </c>
      <c r="C32" s="83" t="s">
        <v>6</v>
      </c>
      <c r="D32" s="27" t="s">
        <v>278</v>
      </c>
      <c r="E32" s="122"/>
      <c r="F32" s="117"/>
      <c r="G32" s="137"/>
      <c r="H32" s="8" t="str">
        <f>IF(A32=0,H31,INDEX(調査対象選定!A:A,MATCH(A32,調査対象選定!B:B,0)))</f>
        <v>○</v>
      </c>
    </row>
    <row r="33" spans="1:8" s="3" customFormat="1" ht="52">
      <c r="A33" s="191" t="s">
        <v>14</v>
      </c>
      <c r="B33" s="14" t="s">
        <v>193</v>
      </c>
      <c r="C33" s="80" t="s">
        <v>8</v>
      </c>
      <c r="D33" s="15" t="s">
        <v>278</v>
      </c>
      <c r="E33" s="155"/>
      <c r="F33" s="112"/>
      <c r="G33" s="135"/>
      <c r="H33" s="8" t="str">
        <f>IF(A33=0,H32,INDEX(調査対象選定!A:A,MATCH(A33,調査対象選定!B:B,0)))</f>
        <v>○</v>
      </c>
    </row>
    <row r="34" spans="1:8" s="3" customFormat="1" ht="39">
      <c r="A34" s="191"/>
      <c r="B34" s="20" t="s">
        <v>194</v>
      </c>
      <c r="C34" s="84" t="s">
        <v>8</v>
      </c>
      <c r="D34" s="25" t="s">
        <v>278</v>
      </c>
      <c r="E34" s="156"/>
      <c r="F34" s="114"/>
      <c r="G34" s="136"/>
      <c r="H34" s="8" t="str">
        <f>IF(A34=0,H33,INDEX(調査対象選定!A:A,MATCH(A34,調査対象選定!B:B,0)))</f>
        <v>○</v>
      </c>
    </row>
    <row r="35" spans="1:8" s="1" customFormat="1" ht="117">
      <c r="A35" s="196" t="s">
        <v>13</v>
      </c>
      <c r="B35" s="16" t="s">
        <v>261</v>
      </c>
      <c r="C35" s="85" t="s">
        <v>6</v>
      </c>
      <c r="D35" s="28" t="s">
        <v>15</v>
      </c>
      <c r="E35" s="119"/>
      <c r="F35" s="115"/>
      <c r="G35" s="138"/>
      <c r="H35" s="8" t="str">
        <f>IF(A35=0,H34,INDEX(調査対象選定!A:A,MATCH(A35,調査対象選定!B:B,0)))</f>
        <v>○</v>
      </c>
    </row>
    <row r="36" spans="1:8" s="1" customFormat="1" ht="143">
      <c r="A36" s="197"/>
      <c r="B36" s="23" t="s">
        <v>262</v>
      </c>
      <c r="C36" s="86" t="s">
        <v>6</v>
      </c>
      <c r="D36" s="29" t="s">
        <v>15</v>
      </c>
      <c r="E36" s="121"/>
      <c r="F36" s="116"/>
      <c r="G36" s="139"/>
      <c r="H36" s="8" t="str">
        <f>IF(A36=0,H35,INDEX(調査対象選定!A:A,MATCH(A36,調査対象選定!B:B,0)))</f>
        <v>○</v>
      </c>
    </row>
    <row r="37" spans="1:8" s="1" customFormat="1" ht="52">
      <c r="A37" s="198" t="s">
        <v>16</v>
      </c>
      <c r="B37" s="14" t="s">
        <v>258</v>
      </c>
      <c r="C37" s="87" t="s">
        <v>6</v>
      </c>
      <c r="D37" s="30" t="s">
        <v>15</v>
      </c>
      <c r="E37" s="155"/>
      <c r="F37" s="112"/>
      <c r="G37" s="129"/>
      <c r="H37" s="8" t="str">
        <f>IF(A37=0,H36,INDEX(調査対象選定!A:A,MATCH(A37,調査対象選定!B:B,0)))</f>
        <v>○</v>
      </c>
    </row>
    <row r="38" spans="1:8" s="1" customFormat="1" ht="65">
      <c r="A38" s="199"/>
      <c r="B38" s="17" t="s">
        <v>263</v>
      </c>
      <c r="C38" s="88" t="s">
        <v>6</v>
      </c>
      <c r="D38" s="31" t="s">
        <v>15</v>
      </c>
      <c r="E38" s="120"/>
      <c r="F38" s="113"/>
      <c r="G38" s="130"/>
      <c r="H38" s="8" t="str">
        <f>IF(A38=0,H37,INDEX(調査対象選定!A:A,MATCH(A38,調査対象選定!B:B,0)))</f>
        <v>○</v>
      </c>
    </row>
    <row r="39" spans="1:8" s="1" customFormat="1" ht="65">
      <c r="A39" s="199"/>
      <c r="B39" s="17" t="s">
        <v>264</v>
      </c>
      <c r="C39" s="88" t="s">
        <v>6</v>
      </c>
      <c r="D39" s="31" t="s">
        <v>15</v>
      </c>
      <c r="E39" s="120"/>
      <c r="F39" s="113"/>
      <c r="G39" s="130"/>
      <c r="H39" s="8" t="str">
        <f>IF(A39=0,H38,INDEX(調査対象選定!A:A,MATCH(A39,調査対象選定!B:B,0)))</f>
        <v>○</v>
      </c>
    </row>
    <row r="40" spans="1:8" s="1" customFormat="1" ht="65">
      <c r="A40" s="199"/>
      <c r="B40" s="17" t="s">
        <v>259</v>
      </c>
      <c r="C40" s="88" t="s">
        <v>6</v>
      </c>
      <c r="D40" s="31" t="s">
        <v>15</v>
      </c>
      <c r="E40" s="120"/>
      <c r="F40" s="113"/>
      <c r="G40" s="130"/>
      <c r="H40" s="8" t="str">
        <f>IF(A40=0,H39,INDEX(調査対象選定!A:A,MATCH(A40,調査対象選定!B:B,0)))</f>
        <v>○</v>
      </c>
    </row>
    <row r="41" spans="1:8" s="1" customFormat="1" ht="65">
      <c r="A41" s="200"/>
      <c r="B41" s="20" t="s">
        <v>260</v>
      </c>
      <c r="C41" s="89" t="s">
        <v>6</v>
      </c>
      <c r="D41" s="32" t="s">
        <v>15</v>
      </c>
      <c r="E41" s="156"/>
      <c r="F41" s="114"/>
      <c r="G41" s="131"/>
      <c r="H41" s="8" t="str">
        <f>IF(A41=0,H40,INDEX(調査対象選定!A:A,MATCH(A41,調査対象選定!B:B,0)))</f>
        <v>○</v>
      </c>
    </row>
    <row r="42" spans="1:8" s="1" customFormat="1" ht="39">
      <c r="A42" s="196" t="s">
        <v>17</v>
      </c>
      <c r="B42" s="33" t="s">
        <v>265</v>
      </c>
      <c r="C42" s="90" t="s">
        <v>6</v>
      </c>
      <c r="D42" s="43" t="s">
        <v>278</v>
      </c>
      <c r="E42" s="119"/>
      <c r="F42" s="115"/>
      <c r="G42" s="138"/>
      <c r="H42" s="8" t="str">
        <f>IF(A42=0,H41,INDEX(調査対象選定!A:A,MATCH(A42,調査対象選定!B:B,0)))</f>
        <v>○</v>
      </c>
    </row>
    <row r="43" spans="1:8" s="1" customFormat="1" ht="26">
      <c r="A43" s="197"/>
      <c r="B43" s="34" t="s">
        <v>266</v>
      </c>
      <c r="C43" s="91" t="s">
        <v>6</v>
      </c>
      <c r="D43" s="44" t="s">
        <v>278</v>
      </c>
      <c r="E43" s="121"/>
      <c r="F43" s="116"/>
      <c r="G43" s="139"/>
      <c r="H43" s="8" t="str">
        <f>IF(A43=0,H42,INDEX(調査対象選定!A:A,MATCH(A43,調査対象選定!B:B,0)))</f>
        <v>○</v>
      </c>
    </row>
    <row r="44" spans="1:8" s="1" customFormat="1" ht="26">
      <c r="A44" s="201" t="s">
        <v>35</v>
      </c>
      <c r="B44" s="35" t="s">
        <v>279</v>
      </c>
      <c r="C44" s="161" t="s">
        <v>8</v>
      </c>
      <c r="D44" s="143" t="s">
        <v>280</v>
      </c>
      <c r="E44" s="180" t="s">
        <v>37</v>
      </c>
      <c r="F44" s="112"/>
      <c r="G44" s="129"/>
      <c r="H44" s="8" t="str">
        <f>IF(A44=0,H43,INDEX(調査対象選定!A:A,MATCH(A44,調査対象選定!B:B,0)))</f>
        <v>○</v>
      </c>
    </row>
    <row r="45" spans="1:8" s="1" customFormat="1" ht="39">
      <c r="A45" s="202"/>
      <c r="B45" s="36" t="s">
        <v>281</v>
      </c>
      <c r="C45" s="92" t="s">
        <v>8</v>
      </c>
      <c r="D45" s="144" t="s">
        <v>282</v>
      </c>
      <c r="E45" s="180"/>
      <c r="F45" s="113"/>
      <c r="G45" s="130"/>
      <c r="H45" s="8" t="str">
        <f>IF(A45=0,H44,INDEX(調査対象選定!A:A,MATCH(A45,調査対象選定!B:B,0)))</f>
        <v>○</v>
      </c>
    </row>
    <row r="46" spans="1:8" s="1" customFormat="1" ht="26">
      <c r="A46" s="202"/>
      <c r="B46" s="36" t="s">
        <v>283</v>
      </c>
      <c r="C46" s="92" t="s">
        <v>8</v>
      </c>
      <c r="D46" s="144" t="s">
        <v>280</v>
      </c>
      <c r="E46" s="180"/>
      <c r="F46" s="113"/>
      <c r="G46" s="130"/>
      <c r="H46" s="8" t="str">
        <f>IF(A46=0,H45,INDEX(調査対象選定!A:A,MATCH(A46,調査対象選定!B:B,0)))</f>
        <v>○</v>
      </c>
    </row>
    <row r="47" spans="1:8" s="1" customFormat="1" ht="39">
      <c r="A47" s="202"/>
      <c r="B47" s="37" t="s">
        <v>284</v>
      </c>
      <c r="C47" s="159" t="s">
        <v>8</v>
      </c>
      <c r="D47" s="145" t="s">
        <v>282</v>
      </c>
      <c r="E47" s="180"/>
      <c r="F47" s="114"/>
      <c r="G47" s="131"/>
      <c r="H47" s="8" t="str">
        <f>IF(A47=0,H46,INDEX(調査対象選定!A:A,MATCH(A47,調査対象選定!B:B,0)))</f>
        <v>○</v>
      </c>
    </row>
    <row r="48" spans="1:8" s="1" customFormat="1" ht="39">
      <c r="A48" s="196" t="s">
        <v>38</v>
      </c>
      <c r="B48" s="16" t="s">
        <v>285</v>
      </c>
      <c r="C48" s="93" t="s">
        <v>8</v>
      </c>
      <c r="D48" s="21" t="s">
        <v>286</v>
      </c>
      <c r="E48" s="119"/>
      <c r="F48" s="115"/>
      <c r="G48" s="138"/>
      <c r="H48" s="8" t="str">
        <f>IF(A48=0,H47,INDEX(調査対象選定!A:A,MATCH(A48,調査対象選定!B:B,0)))</f>
        <v>○</v>
      </c>
    </row>
    <row r="49" spans="1:8" s="1" customFormat="1" ht="26">
      <c r="A49" s="199"/>
      <c r="B49" s="17" t="s">
        <v>287</v>
      </c>
      <c r="C49" s="81" t="s">
        <v>8</v>
      </c>
      <c r="D49" s="18" t="s">
        <v>288</v>
      </c>
      <c r="E49" s="120"/>
      <c r="F49" s="113"/>
      <c r="G49" s="130"/>
      <c r="H49" s="8" t="str">
        <f>IF(A49=0,H48,INDEX(調査対象選定!A:A,MATCH(A49,調査対象選定!B:B,0)))</f>
        <v>○</v>
      </c>
    </row>
    <row r="50" spans="1:8" s="1" customFormat="1" ht="26">
      <c r="A50" s="199"/>
      <c r="B50" s="17" t="s">
        <v>289</v>
      </c>
      <c r="C50" s="81" t="s">
        <v>8</v>
      </c>
      <c r="D50" s="18" t="s">
        <v>286</v>
      </c>
      <c r="E50" s="120"/>
      <c r="F50" s="113"/>
      <c r="G50" s="130"/>
      <c r="H50" s="8" t="str">
        <f>IF(A50=0,H49,INDEX(調査対象選定!A:A,MATCH(A50,調査対象選定!B:B,0)))</f>
        <v>○</v>
      </c>
    </row>
    <row r="51" spans="1:8" s="1" customFormat="1" ht="26">
      <c r="A51" s="197"/>
      <c r="B51" s="23" t="s">
        <v>290</v>
      </c>
      <c r="C51" s="82" t="s">
        <v>8</v>
      </c>
      <c r="D51" s="24" t="s">
        <v>291</v>
      </c>
      <c r="E51" s="121"/>
      <c r="F51" s="116"/>
      <c r="G51" s="139"/>
      <c r="H51" s="8" t="str">
        <f>IF(A51=0,H50,INDEX(調査対象選定!A:A,MATCH(A51,調査対象選定!B:B,0)))</f>
        <v>○</v>
      </c>
    </row>
    <row r="52" spans="1:8" s="1" customFormat="1" ht="26">
      <c r="A52" s="198" t="s">
        <v>39</v>
      </c>
      <c r="B52" s="14" t="s">
        <v>292</v>
      </c>
      <c r="C52" s="161" t="s">
        <v>8</v>
      </c>
      <c r="D52" s="15" t="s">
        <v>293</v>
      </c>
      <c r="E52" s="181" t="s">
        <v>40</v>
      </c>
      <c r="F52" s="112"/>
      <c r="G52" s="129"/>
      <c r="H52" s="8" t="str">
        <f>IF(A52=0,H51,INDEX(調査対象選定!A:A,MATCH(A52,調査対象選定!B:B,0)))</f>
        <v>○</v>
      </c>
    </row>
    <row r="53" spans="1:8" s="1" customFormat="1" ht="65">
      <c r="A53" s="200"/>
      <c r="B53" s="20" t="s">
        <v>294</v>
      </c>
      <c r="C53" s="159" t="s">
        <v>8</v>
      </c>
      <c r="D53" s="25" t="s">
        <v>286</v>
      </c>
      <c r="E53" s="182"/>
      <c r="F53" s="114"/>
      <c r="G53" s="131"/>
      <c r="H53" s="8" t="str">
        <f>IF(A53=0,H52,INDEX(調査対象選定!A:A,MATCH(A53,調査対象選定!B:B,0)))</f>
        <v>○</v>
      </c>
    </row>
    <row r="54" spans="1:8" s="1" customFormat="1" ht="52">
      <c r="A54" s="26" t="s">
        <v>19</v>
      </c>
      <c r="B54" s="38" t="s">
        <v>78</v>
      </c>
      <c r="C54" s="94" t="s">
        <v>6</v>
      </c>
      <c r="D54" s="39" t="s">
        <v>15</v>
      </c>
      <c r="E54" s="122"/>
      <c r="F54" s="117"/>
      <c r="G54" s="140"/>
      <c r="H54" s="8" t="str">
        <f>IF(A54=0,H53,INDEX(調査対象選定!A:A,MATCH(A54,調査対象選定!B:B,0)))</f>
        <v>○</v>
      </c>
    </row>
    <row r="55" spans="1:8" s="1" customFormat="1" ht="26">
      <c r="A55" s="198" t="s">
        <v>20</v>
      </c>
      <c r="B55" s="40" t="s">
        <v>79</v>
      </c>
      <c r="C55" s="161" t="s">
        <v>6</v>
      </c>
      <c r="D55" s="158" t="s">
        <v>15</v>
      </c>
      <c r="E55" s="155"/>
      <c r="F55" s="112"/>
      <c r="G55" s="129"/>
      <c r="H55" s="8" t="str">
        <f>IF(A55=0,H54,INDEX(調査対象選定!A:A,MATCH(A55,調査対象選定!B:B,0)))</f>
        <v>○</v>
      </c>
    </row>
    <row r="56" spans="1:8" s="1" customFormat="1" ht="26">
      <c r="A56" s="199"/>
      <c r="B56" s="41" t="s">
        <v>80</v>
      </c>
      <c r="C56" s="92" t="s">
        <v>6</v>
      </c>
      <c r="D56" s="42" t="s">
        <v>15</v>
      </c>
      <c r="E56" s="120"/>
      <c r="F56" s="113"/>
      <c r="G56" s="130"/>
      <c r="H56" s="8" t="str">
        <f>IF(A56=0,H55,INDEX(調査対象選定!A:A,MATCH(A56,調査対象選定!B:B,0)))</f>
        <v>○</v>
      </c>
    </row>
    <row r="57" spans="1:8" s="1" customFormat="1" ht="26">
      <c r="A57" s="200"/>
      <c r="B57" s="19" t="s">
        <v>81</v>
      </c>
      <c r="C57" s="159" t="s">
        <v>6</v>
      </c>
      <c r="D57" s="160" t="s">
        <v>15</v>
      </c>
      <c r="E57" s="156"/>
      <c r="F57" s="114"/>
      <c r="G57" s="131"/>
      <c r="H57" s="8" t="str">
        <f>IF(A57=0,H56,INDEX(調査対象選定!A:A,MATCH(A57,調査対象選定!B:B,0)))</f>
        <v>○</v>
      </c>
    </row>
    <row r="58" spans="1:8" s="1" customFormat="1" ht="156">
      <c r="A58" s="203" t="s">
        <v>21</v>
      </c>
      <c r="B58" s="33" t="s">
        <v>82</v>
      </c>
      <c r="C58" s="90" t="s">
        <v>6</v>
      </c>
      <c r="D58" s="43" t="s">
        <v>15</v>
      </c>
      <c r="E58" s="119"/>
      <c r="F58" s="115"/>
      <c r="G58" s="138"/>
      <c r="H58" s="8" t="str">
        <f>IF(A58=0,H57,INDEX(調査対象選定!A:A,MATCH(A58,調査対象選定!B:B,0)))</f>
        <v>○</v>
      </c>
    </row>
    <row r="59" spans="1:8" s="1" customFormat="1" ht="117">
      <c r="A59" s="204"/>
      <c r="B59" s="41" t="s">
        <v>83</v>
      </c>
      <c r="C59" s="92" t="s">
        <v>6</v>
      </c>
      <c r="D59" s="42" t="s">
        <v>15</v>
      </c>
      <c r="E59" s="120"/>
      <c r="F59" s="113"/>
      <c r="G59" s="130"/>
      <c r="H59" s="8" t="str">
        <f>IF(A59=0,H58,INDEX(調査対象選定!A:A,MATCH(A59,調査対象選定!B:B,0)))</f>
        <v>○</v>
      </c>
    </row>
    <row r="60" spans="1:8" s="1" customFormat="1" ht="91">
      <c r="A60" s="204"/>
      <c r="B60" s="41" t="s">
        <v>84</v>
      </c>
      <c r="C60" s="92" t="s">
        <v>6</v>
      </c>
      <c r="D60" s="42" t="s">
        <v>15</v>
      </c>
      <c r="E60" s="120"/>
      <c r="F60" s="113"/>
      <c r="G60" s="130"/>
      <c r="H60" s="8" t="str">
        <f>IF(A60=0,H59,INDEX(調査対象選定!A:A,MATCH(A60,調査対象選定!B:B,0)))</f>
        <v>○</v>
      </c>
    </row>
    <row r="61" spans="1:8" s="1" customFormat="1" ht="65">
      <c r="A61" s="204"/>
      <c r="B61" s="41" t="s">
        <v>85</v>
      </c>
      <c r="C61" s="92" t="s">
        <v>6</v>
      </c>
      <c r="D61" s="42" t="s">
        <v>15</v>
      </c>
      <c r="E61" s="120"/>
      <c r="F61" s="113"/>
      <c r="G61" s="130"/>
      <c r="H61" s="8" t="str">
        <f>IF(A61=0,H60,INDEX(調査対象選定!A:A,MATCH(A61,調査対象選定!B:B,0)))</f>
        <v>○</v>
      </c>
    </row>
    <row r="62" spans="1:8" s="1" customFormat="1" ht="91">
      <c r="A62" s="204"/>
      <c r="B62" s="41" t="s">
        <v>86</v>
      </c>
      <c r="C62" s="92" t="s">
        <v>6</v>
      </c>
      <c r="D62" s="42" t="s">
        <v>15</v>
      </c>
      <c r="E62" s="120"/>
      <c r="F62" s="113"/>
      <c r="G62" s="130"/>
      <c r="H62" s="8" t="str">
        <f>IF(A62=0,H61,INDEX(調査対象選定!A:A,MATCH(A62,調査対象選定!B:B,0)))</f>
        <v>○</v>
      </c>
    </row>
    <row r="63" spans="1:8" s="1" customFormat="1" ht="78">
      <c r="A63" s="204"/>
      <c r="B63" s="41" t="s">
        <v>87</v>
      </c>
      <c r="C63" s="92" t="s">
        <v>6</v>
      </c>
      <c r="D63" s="42" t="s">
        <v>15</v>
      </c>
      <c r="E63" s="120"/>
      <c r="F63" s="113"/>
      <c r="G63" s="130"/>
      <c r="H63" s="8" t="str">
        <f>IF(A63=0,H62,INDEX(調査対象選定!A:A,MATCH(A63,調査対象選定!B:B,0)))</f>
        <v>○</v>
      </c>
    </row>
    <row r="64" spans="1:8" s="1" customFormat="1" ht="52">
      <c r="A64" s="205"/>
      <c r="B64" s="34" t="s">
        <v>88</v>
      </c>
      <c r="C64" s="91" t="s">
        <v>6</v>
      </c>
      <c r="D64" s="44" t="s">
        <v>15</v>
      </c>
      <c r="E64" s="121"/>
      <c r="F64" s="116"/>
      <c r="G64" s="139"/>
      <c r="H64" s="8" t="str">
        <f>IF(A64=0,H63,INDEX(調査対象選定!A:A,MATCH(A64,調査対象選定!B:B,0)))</f>
        <v>○</v>
      </c>
    </row>
    <row r="65" spans="1:8" s="1" customFormat="1" ht="156">
      <c r="A65" s="206" t="s">
        <v>22</v>
      </c>
      <c r="B65" s="40" t="s">
        <v>89</v>
      </c>
      <c r="C65" s="161" t="s">
        <v>6</v>
      </c>
      <c r="D65" s="158" t="s">
        <v>15</v>
      </c>
      <c r="E65" s="155"/>
      <c r="F65" s="112"/>
      <c r="G65" s="129"/>
      <c r="H65" s="8" t="str">
        <f>IF(A65=0,H64,INDEX(調査対象選定!A:A,MATCH(A65,調査対象選定!B:B,0)))</f>
        <v>○</v>
      </c>
    </row>
    <row r="66" spans="1:8" s="1" customFormat="1" ht="52">
      <c r="A66" s="204"/>
      <c r="B66" s="41" t="s">
        <v>90</v>
      </c>
      <c r="C66" s="92" t="s">
        <v>8</v>
      </c>
      <c r="D66" s="42" t="s">
        <v>15</v>
      </c>
      <c r="E66" s="120"/>
      <c r="F66" s="113"/>
      <c r="G66" s="130"/>
      <c r="H66" s="8" t="str">
        <f>IF(A66=0,H65,INDEX(調査対象選定!A:A,MATCH(A66,調査対象選定!B:B,0)))</f>
        <v>○</v>
      </c>
    </row>
    <row r="67" spans="1:8" s="1" customFormat="1" ht="91">
      <c r="A67" s="204"/>
      <c r="B67" s="41" t="s">
        <v>84</v>
      </c>
      <c r="C67" s="92" t="s">
        <v>6</v>
      </c>
      <c r="D67" s="42" t="s">
        <v>15</v>
      </c>
      <c r="E67" s="120"/>
      <c r="F67" s="113"/>
      <c r="G67" s="130"/>
      <c r="H67" s="8" t="str">
        <f>IF(A67=0,H66,INDEX(調査対象選定!A:A,MATCH(A67,調査対象選定!B:B,0)))</f>
        <v>○</v>
      </c>
    </row>
    <row r="68" spans="1:8" s="1" customFormat="1" ht="65">
      <c r="A68" s="204"/>
      <c r="B68" s="41" t="s">
        <v>85</v>
      </c>
      <c r="C68" s="92" t="s">
        <v>6</v>
      </c>
      <c r="D68" s="42" t="s">
        <v>15</v>
      </c>
      <c r="E68" s="120"/>
      <c r="F68" s="113"/>
      <c r="G68" s="130"/>
      <c r="H68" s="8" t="str">
        <f>IF(A68=0,H67,INDEX(調査対象選定!A:A,MATCH(A68,調査対象選定!B:B,0)))</f>
        <v>○</v>
      </c>
    </row>
    <row r="69" spans="1:8" s="1" customFormat="1" ht="91">
      <c r="A69" s="204"/>
      <c r="B69" s="41" t="s">
        <v>86</v>
      </c>
      <c r="C69" s="92" t="s">
        <v>6</v>
      </c>
      <c r="D69" s="42" t="s">
        <v>15</v>
      </c>
      <c r="E69" s="120"/>
      <c r="F69" s="113"/>
      <c r="G69" s="130"/>
      <c r="H69" s="8" t="str">
        <f>IF(A69=0,H68,INDEX(調査対象選定!A:A,MATCH(A69,調査対象選定!B:B,0)))</f>
        <v>○</v>
      </c>
    </row>
    <row r="70" spans="1:8" s="1" customFormat="1" ht="91">
      <c r="A70" s="204"/>
      <c r="B70" s="41" t="s">
        <v>91</v>
      </c>
      <c r="C70" s="92" t="s">
        <v>6</v>
      </c>
      <c r="D70" s="42" t="s">
        <v>15</v>
      </c>
      <c r="E70" s="120"/>
      <c r="F70" s="113"/>
      <c r="G70" s="130"/>
      <c r="H70" s="8" t="str">
        <f>IF(A70=0,H69,INDEX(調査対象選定!A:A,MATCH(A70,調査対象選定!B:B,0)))</f>
        <v>○</v>
      </c>
    </row>
    <row r="71" spans="1:8" s="1" customFormat="1" ht="52">
      <c r="A71" s="207"/>
      <c r="B71" s="19" t="s">
        <v>88</v>
      </c>
      <c r="C71" s="159" t="s">
        <v>6</v>
      </c>
      <c r="D71" s="160" t="s">
        <v>15</v>
      </c>
      <c r="E71" s="156"/>
      <c r="F71" s="114"/>
      <c r="G71" s="131"/>
      <c r="H71" s="8" t="str">
        <f>IF(A71=0,H70,INDEX(調査対象選定!A:A,MATCH(A71,調査対象選定!B:B,0)))</f>
        <v>○</v>
      </c>
    </row>
    <row r="72" spans="1:8" s="1" customFormat="1" ht="143">
      <c r="A72" s="196" t="s">
        <v>23</v>
      </c>
      <c r="B72" s="33" t="s">
        <v>267</v>
      </c>
      <c r="C72" s="90" t="s">
        <v>6</v>
      </c>
      <c r="D72" s="43" t="s">
        <v>15</v>
      </c>
      <c r="E72" s="119"/>
      <c r="F72" s="115"/>
      <c r="G72" s="138"/>
      <c r="H72" s="8" t="str">
        <f>IF(A72=0,H71,INDEX(調査対象選定!A:A,MATCH(A72,調査対象選定!B:B,0)))</f>
        <v>○</v>
      </c>
    </row>
    <row r="73" spans="1:8" s="1" customFormat="1" ht="91">
      <c r="A73" s="197"/>
      <c r="B73" s="34" t="s">
        <v>268</v>
      </c>
      <c r="C73" s="91" t="s">
        <v>6</v>
      </c>
      <c r="D73" s="44" t="s">
        <v>15</v>
      </c>
      <c r="E73" s="121"/>
      <c r="F73" s="116"/>
      <c r="G73" s="139"/>
      <c r="H73" s="8" t="str">
        <f>IF(A73=0,H72,INDEX(調査対象選定!A:A,MATCH(A73,調査対象選定!B:B,0)))</f>
        <v>○</v>
      </c>
    </row>
    <row r="74" spans="1:8" s="1" customFormat="1" ht="117">
      <c r="A74" s="198" t="s">
        <v>24</v>
      </c>
      <c r="B74" s="40" t="s">
        <v>92</v>
      </c>
      <c r="C74" s="161" t="s">
        <v>6</v>
      </c>
      <c r="D74" s="158" t="s">
        <v>15</v>
      </c>
      <c r="E74" s="155"/>
      <c r="F74" s="112"/>
      <c r="G74" s="129"/>
      <c r="H74" s="8" t="str">
        <f>IF(A74=0,H73,INDEX(調査対象選定!A:A,MATCH(A74,調査対象選定!B:B,0)))</f>
        <v>○</v>
      </c>
    </row>
    <row r="75" spans="1:8" s="1" customFormat="1" ht="104">
      <c r="A75" s="199"/>
      <c r="B75" s="41" t="s">
        <v>93</v>
      </c>
      <c r="C75" s="92" t="s">
        <v>6</v>
      </c>
      <c r="D75" s="42" t="s">
        <v>15</v>
      </c>
      <c r="E75" s="120" t="s">
        <v>25</v>
      </c>
      <c r="F75" s="113"/>
      <c r="G75" s="130"/>
      <c r="H75" s="8" t="str">
        <f>IF(A75=0,H74,INDEX(調査対象選定!A:A,MATCH(A75,調査対象選定!B:B,0)))</f>
        <v>○</v>
      </c>
    </row>
    <row r="76" spans="1:8" s="1" customFormat="1" ht="52">
      <c r="A76" s="199"/>
      <c r="B76" s="41" t="s">
        <v>94</v>
      </c>
      <c r="C76" s="92" t="s">
        <v>6</v>
      </c>
      <c r="D76" s="42" t="s">
        <v>15</v>
      </c>
      <c r="E76" s="120"/>
      <c r="F76" s="113"/>
      <c r="G76" s="130"/>
      <c r="H76" s="8" t="str">
        <f>IF(A76=0,H75,INDEX(調査対象選定!A:A,MATCH(A76,調査対象選定!B:B,0)))</f>
        <v>○</v>
      </c>
    </row>
    <row r="77" spans="1:8" s="1" customFormat="1" ht="78">
      <c r="A77" s="199"/>
      <c r="B77" s="41" t="s">
        <v>95</v>
      </c>
      <c r="C77" s="92" t="s">
        <v>6</v>
      </c>
      <c r="D77" s="42" t="s">
        <v>15</v>
      </c>
      <c r="E77" s="120"/>
      <c r="F77" s="113"/>
      <c r="G77" s="130"/>
      <c r="H77" s="8" t="str">
        <f>IF(A77=0,H76,INDEX(調査対象選定!A:A,MATCH(A77,調査対象選定!B:B,0)))</f>
        <v>○</v>
      </c>
    </row>
    <row r="78" spans="1:8" s="1" customFormat="1" ht="52">
      <c r="A78" s="199"/>
      <c r="B78" s="41" t="s">
        <v>96</v>
      </c>
      <c r="C78" s="92" t="s">
        <v>6</v>
      </c>
      <c r="D78" s="42" t="s">
        <v>15</v>
      </c>
      <c r="E78" s="120"/>
      <c r="F78" s="113"/>
      <c r="G78" s="130"/>
      <c r="H78" s="8" t="str">
        <f>IF(A78=0,H77,INDEX(調査対象選定!A:A,MATCH(A78,調査対象選定!B:B,0)))</f>
        <v>○</v>
      </c>
    </row>
    <row r="79" spans="1:8" s="1" customFormat="1" ht="65">
      <c r="A79" s="199"/>
      <c r="B79" s="41" t="s">
        <v>97</v>
      </c>
      <c r="C79" s="92" t="s">
        <v>6</v>
      </c>
      <c r="D79" s="42" t="s">
        <v>15</v>
      </c>
      <c r="E79" s="120"/>
      <c r="F79" s="113"/>
      <c r="G79" s="130"/>
      <c r="H79" s="8" t="str">
        <f>IF(A79=0,H78,INDEX(調査対象選定!A:A,MATCH(A79,調査対象選定!B:B,0)))</f>
        <v>○</v>
      </c>
    </row>
    <row r="80" spans="1:8" s="1" customFormat="1" ht="26">
      <c r="A80" s="199"/>
      <c r="B80" s="41" t="s">
        <v>98</v>
      </c>
      <c r="C80" s="92" t="s">
        <v>6</v>
      </c>
      <c r="D80" s="42" t="s">
        <v>15</v>
      </c>
      <c r="E80" s="120"/>
      <c r="F80" s="113"/>
      <c r="G80" s="130"/>
      <c r="H80" s="8" t="str">
        <f>IF(A80=0,H79,INDEX(調査対象選定!A:A,MATCH(A80,調査対象選定!B:B,0)))</f>
        <v>○</v>
      </c>
    </row>
    <row r="81" spans="1:8" s="1" customFormat="1" ht="52">
      <c r="A81" s="199"/>
      <c r="B81" s="41" t="s">
        <v>99</v>
      </c>
      <c r="C81" s="92" t="s">
        <v>6</v>
      </c>
      <c r="D81" s="42" t="s">
        <v>15</v>
      </c>
      <c r="E81" s="120"/>
      <c r="F81" s="113"/>
      <c r="G81" s="130"/>
      <c r="H81" s="8" t="str">
        <f>IF(A81=0,H80,INDEX(調査対象選定!A:A,MATCH(A81,調査対象選定!B:B,0)))</f>
        <v>○</v>
      </c>
    </row>
    <row r="82" spans="1:8" s="1" customFormat="1" ht="65">
      <c r="A82" s="199"/>
      <c r="B82" s="41" t="s">
        <v>195</v>
      </c>
      <c r="C82" s="92" t="s">
        <v>6</v>
      </c>
      <c r="D82" s="42" t="s">
        <v>15</v>
      </c>
      <c r="E82" s="120"/>
      <c r="F82" s="113"/>
      <c r="G82" s="130"/>
      <c r="H82" s="8" t="str">
        <f>IF(A82=0,H81,INDEX(調査対象選定!A:A,MATCH(A82,調査対象選定!B:B,0)))</f>
        <v>○</v>
      </c>
    </row>
    <row r="83" spans="1:8" s="1" customFormat="1" ht="65">
      <c r="A83" s="199"/>
      <c r="B83" s="41" t="s">
        <v>100</v>
      </c>
      <c r="C83" s="92" t="s">
        <v>6</v>
      </c>
      <c r="D83" s="42" t="s">
        <v>15</v>
      </c>
      <c r="E83" s="120"/>
      <c r="F83" s="113"/>
      <c r="G83" s="130"/>
      <c r="H83" s="8" t="str">
        <f>IF(A83=0,H82,INDEX(調査対象選定!A:A,MATCH(A83,調査対象選定!B:B,0)))</f>
        <v>○</v>
      </c>
    </row>
    <row r="84" spans="1:8" s="1" customFormat="1" ht="91">
      <c r="A84" s="199"/>
      <c r="B84" s="41" t="s">
        <v>101</v>
      </c>
      <c r="C84" s="92" t="s">
        <v>6</v>
      </c>
      <c r="D84" s="42" t="s">
        <v>15</v>
      </c>
      <c r="E84" s="120"/>
      <c r="F84" s="113"/>
      <c r="G84" s="130"/>
      <c r="H84" s="8" t="str">
        <f>IF(A84=0,H83,INDEX(調査対象選定!A:A,MATCH(A84,調査対象選定!B:B,0)))</f>
        <v>○</v>
      </c>
    </row>
    <row r="85" spans="1:8" s="1" customFormat="1" ht="52">
      <c r="A85" s="200"/>
      <c r="B85" s="19" t="s">
        <v>102</v>
      </c>
      <c r="C85" s="159" t="s">
        <v>6</v>
      </c>
      <c r="D85" s="160" t="s">
        <v>15</v>
      </c>
      <c r="E85" s="156"/>
      <c r="F85" s="114"/>
      <c r="G85" s="131"/>
      <c r="H85" s="8" t="str">
        <f>IF(A85=0,H84,INDEX(調査対象選定!A:A,MATCH(A85,調査対象選定!B:B,0)))</f>
        <v>○</v>
      </c>
    </row>
    <row r="86" spans="1:8" s="1" customFormat="1" ht="78">
      <c r="A86" s="196" t="s">
        <v>26</v>
      </c>
      <c r="B86" s="33" t="s">
        <v>103</v>
      </c>
      <c r="C86" s="90" t="s">
        <v>6</v>
      </c>
      <c r="D86" s="43" t="s">
        <v>15</v>
      </c>
      <c r="E86" s="119"/>
      <c r="F86" s="115"/>
      <c r="G86" s="138"/>
      <c r="H86" s="8" t="str">
        <f>IF(A86=0,H85,INDEX(調査対象選定!A:A,MATCH(A86,調査対象選定!B:B,0)))</f>
        <v>○</v>
      </c>
    </row>
    <row r="87" spans="1:8" s="1" customFormat="1" ht="52">
      <c r="A87" s="199"/>
      <c r="B87" s="41" t="s">
        <v>104</v>
      </c>
      <c r="C87" s="92" t="s">
        <v>6</v>
      </c>
      <c r="D87" s="42" t="s">
        <v>15</v>
      </c>
      <c r="E87" s="120"/>
      <c r="F87" s="113"/>
      <c r="G87" s="130"/>
      <c r="H87" s="8" t="str">
        <f>IF(A87=0,H86,INDEX(調査対象選定!A:A,MATCH(A87,調査対象選定!B:B,0)))</f>
        <v>○</v>
      </c>
    </row>
    <row r="88" spans="1:8" s="1" customFormat="1" ht="130">
      <c r="A88" s="199"/>
      <c r="B88" s="41" t="s">
        <v>105</v>
      </c>
      <c r="C88" s="92" t="s">
        <v>6</v>
      </c>
      <c r="D88" s="42" t="s">
        <v>15</v>
      </c>
      <c r="E88" s="120"/>
      <c r="F88" s="113"/>
      <c r="G88" s="130"/>
      <c r="H88" s="8" t="str">
        <f>IF(A88=0,H87,INDEX(調査対象選定!A:A,MATCH(A88,調査対象選定!B:B,0)))</f>
        <v>○</v>
      </c>
    </row>
    <row r="89" spans="1:8" s="1" customFormat="1" ht="39">
      <c r="A89" s="199"/>
      <c r="B89" s="41" t="s">
        <v>106</v>
      </c>
      <c r="C89" s="92" t="s">
        <v>6</v>
      </c>
      <c r="D89" s="42" t="s">
        <v>15</v>
      </c>
      <c r="E89" s="120"/>
      <c r="F89" s="113"/>
      <c r="G89" s="130"/>
      <c r="H89" s="8" t="str">
        <f>IF(A89=0,H88,INDEX(調査対象選定!A:A,MATCH(A89,調査対象選定!B:B,0)))</f>
        <v>○</v>
      </c>
    </row>
    <row r="90" spans="1:8" s="1" customFormat="1" ht="52">
      <c r="A90" s="197"/>
      <c r="B90" s="34" t="s">
        <v>107</v>
      </c>
      <c r="C90" s="91" t="s">
        <v>6</v>
      </c>
      <c r="D90" s="44" t="s">
        <v>15</v>
      </c>
      <c r="E90" s="121"/>
      <c r="F90" s="116"/>
      <c r="G90" s="139"/>
      <c r="H90" s="8" t="str">
        <f>IF(A90=0,H89,INDEX(調査対象選定!A:A,MATCH(A90,調査対象選定!B:B,0)))</f>
        <v>○</v>
      </c>
    </row>
    <row r="91" spans="1:8" s="1" customFormat="1" ht="52">
      <c r="A91" s="198" t="s">
        <v>27</v>
      </c>
      <c r="B91" s="40" t="s">
        <v>108</v>
      </c>
      <c r="C91" s="161" t="s">
        <v>6</v>
      </c>
      <c r="D91" s="158" t="s">
        <v>15</v>
      </c>
      <c r="E91" s="155"/>
      <c r="F91" s="112"/>
      <c r="G91" s="129"/>
      <c r="H91" s="8" t="str">
        <f>IF(A91=0,H90,INDEX(調査対象選定!A:A,MATCH(A91,調査対象選定!B:B,0)))</f>
        <v>○</v>
      </c>
    </row>
    <row r="92" spans="1:8" s="1" customFormat="1" ht="39">
      <c r="A92" s="199"/>
      <c r="B92" s="41" t="s">
        <v>109</v>
      </c>
      <c r="C92" s="92" t="s">
        <v>6</v>
      </c>
      <c r="D92" s="42" t="s">
        <v>15</v>
      </c>
      <c r="E92" s="120"/>
      <c r="F92" s="113"/>
      <c r="G92" s="130"/>
      <c r="H92" s="8" t="str">
        <f>IF(A92=0,H91,INDEX(調査対象選定!A:A,MATCH(A92,調査対象選定!B:B,0)))</f>
        <v>○</v>
      </c>
    </row>
    <row r="93" spans="1:8" s="1" customFormat="1" ht="26">
      <c r="A93" s="200"/>
      <c r="B93" s="19" t="s">
        <v>110</v>
      </c>
      <c r="C93" s="159" t="s">
        <v>6</v>
      </c>
      <c r="D93" s="160" t="s">
        <v>15</v>
      </c>
      <c r="E93" s="156"/>
      <c r="F93" s="114"/>
      <c r="G93" s="131"/>
      <c r="H93" s="8" t="str">
        <f>IF(A93=0,H92,INDEX(調査対象選定!A:A,MATCH(A93,調査対象選定!B:B,0)))</f>
        <v>○</v>
      </c>
    </row>
    <row r="94" spans="1:8" s="1" customFormat="1" ht="52">
      <c r="A94" s="196" t="s">
        <v>10</v>
      </c>
      <c r="B94" s="33" t="s">
        <v>111</v>
      </c>
      <c r="C94" s="90" t="s">
        <v>6</v>
      </c>
      <c r="D94" s="43" t="s">
        <v>15</v>
      </c>
      <c r="E94" s="119"/>
      <c r="F94" s="115"/>
      <c r="G94" s="138"/>
      <c r="H94" s="8" t="str">
        <f>IF(A94=0,H93,INDEX(調査対象選定!A:A,MATCH(A94,調査対象選定!B:B,0)))</f>
        <v>○</v>
      </c>
    </row>
    <row r="95" spans="1:8" s="1" customFormat="1" ht="39">
      <c r="A95" s="197"/>
      <c r="B95" s="34" t="s">
        <v>112</v>
      </c>
      <c r="C95" s="91" t="s">
        <v>6</v>
      </c>
      <c r="D95" s="44" t="s">
        <v>15</v>
      </c>
      <c r="E95" s="121"/>
      <c r="F95" s="116"/>
      <c r="G95" s="139"/>
      <c r="H95" s="8" t="str">
        <f>IF(A95=0,H94,INDEX(調査対象選定!A:A,MATCH(A95,調査対象選定!B:B,0)))</f>
        <v>○</v>
      </c>
    </row>
    <row r="96" spans="1:8" s="1" customFormat="1" ht="52">
      <c r="A96" s="208" t="s">
        <v>41</v>
      </c>
      <c r="B96" s="45" t="s">
        <v>113</v>
      </c>
      <c r="C96" s="95" t="s">
        <v>6</v>
      </c>
      <c r="D96" s="46" t="s">
        <v>15</v>
      </c>
      <c r="E96" s="123"/>
      <c r="F96" s="118"/>
      <c r="G96" s="141"/>
      <c r="H96" s="8" t="str">
        <f>IF(A96=0,H95,INDEX(調査対象選定!A:A,MATCH(A96,調査対象選定!B:B,0)))</f>
        <v>○</v>
      </c>
    </row>
    <row r="97" spans="1:8" s="1" customFormat="1" ht="52">
      <c r="A97" s="209" t="s">
        <v>42</v>
      </c>
      <c r="B97" s="47" t="s">
        <v>201</v>
      </c>
      <c r="C97" s="96" t="s">
        <v>36</v>
      </c>
      <c r="D97" s="146" t="s">
        <v>43</v>
      </c>
      <c r="E97" s="124"/>
      <c r="F97" s="115"/>
      <c r="G97" s="138"/>
      <c r="H97" s="8" t="str">
        <f>IF(A97=0,H96,INDEX(調査対象選定!A:A,MATCH(A97,調査対象選定!B:B,0)))</f>
        <v>○</v>
      </c>
    </row>
    <row r="98" spans="1:8" s="1" customFormat="1" ht="65">
      <c r="A98" s="210"/>
      <c r="B98" s="48" t="s">
        <v>202</v>
      </c>
      <c r="C98" s="97" t="s">
        <v>36</v>
      </c>
      <c r="D98" s="147" t="s">
        <v>44</v>
      </c>
      <c r="E98" s="125"/>
      <c r="F98" s="113"/>
      <c r="G98" s="130"/>
      <c r="H98" s="8" t="str">
        <f>IF(A98=0,H97,INDEX(調査対象選定!A:A,MATCH(A98,調査対象選定!B:B,0)))</f>
        <v>○</v>
      </c>
    </row>
    <row r="99" spans="1:8" s="1" customFormat="1" ht="65">
      <c r="A99" s="210"/>
      <c r="B99" s="48" t="s">
        <v>203</v>
      </c>
      <c r="C99" s="97" t="s">
        <v>36</v>
      </c>
      <c r="D99" s="147" t="s">
        <v>44</v>
      </c>
      <c r="E99" s="125"/>
      <c r="F99" s="113"/>
      <c r="G99" s="130"/>
      <c r="H99" s="8" t="str">
        <f>IF(A99=0,H98,INDEX(調査対象選定!A:A,MATCH(A99,調査対象選定!B:B,0)))</f>
        <v>○</v>
      </c>
    </row>
    <row r="100" spans="1:8" s="1" customFormat="1" ht="39">
      <c r="A100" s="210"/>
      <c r="B100" s="48" t="s">
        <v>204</v>
      </c>
      <c r="C100" s="97" t="s">
        <v>36</v>
      </c>
      <c r="D100" s="147" t="s">
        <v>44</v>
      </c>
      <c r="E100" s="125"/>
      <c r="F100" s="113"/>
      <c r="G100" s="130"/>
      <c r="H100" s="8" t="str">
        <f>IF(A100=0,H99,INDEX(調査対象選定!A:A,MATCH(A100,調査対象選定!B:B,0)))</f>
        <v>○</v>
      </c>
    </row>
    <row r="101" spans="1:8" s="1" customFormat="1" ht="130">
      <c r="A101" s="210"/>
      <c r="B101" s="48" t="s">
        <v>205</v>
      </c>
      <c r="C101" s="97" t="s">
        <v>36</v>
      </c>
      <c r="D101" s="147" t="s">
        <v>45</v>
      </c>
      <c r="E101" s="125" t="s">
        <v>46</v>
      </c>
      <c r="F101" s="113"/>
      <c r="G101" s="130"/>
      <c r="H101" s="8" t="str">
        <f>IF(A101=0,H100,INDEX(調査対象選定!A:A,MATCH(A101,調査対象選定!B:B,0)))</f>
        <v>○</v>
      </c>
    </row>
    <row r="102" spans="1:8" s="1" customFormat="1" ht="39">
      <c r="A102" s="210"/>
      <c r="B102" s="48" t="s">
        <v>206</v>
      </c>
      <c r="C102" s="97" t="s">
        <v>36</v>
      </c>
      <c r="D102" s="147" t="s">
        <v>43</v>
      </c>
      <c r="E102" s="125"/>
      <c r="F102" s="113"/>
      <c r="G102" s="130"/>
      <c r="H102" s="8" t="str">
        <f>IF(A102=0,H101,INDEX(調査対象選定!A:A,MATCH(A102,調査対象選定!B:B,0)))</f>
        <v>○</v>
      </c>
    </row>
    <row r="103" spans="1:8" s="1" customFormat="1" ht="26">
      <c r="A103" s="211"/>
      <c r="B103" s="49" t="s">
        <v>207</v>
      </c>
      <c r="C103" s="98" t="s">
        <v>36</v>
      </c>
      <c r="D103" s="148" t="s">
        <v>47</v>
      </c>
      <c r="E103" s="126"/>
      <c r="F103" s="116"/>
      <c r="G103" s="139"/>
      <c r="H103" s="8" t="str">
        <f>IF(A103=0,H102,INDEX(調査対象選定!A:A,MATCH(A103,調査対象選定!B:B,0)))</f>
        <v>○</v>
      </c>
    </row>
    <row r="104" spans="1:8" s="1" customFormat="1" ht="91">
      <c r="A104" s="198" t="s">
        <v>28</v>
      </c>
      <c r="B104" s="40" t="s">
        <v>114</v>
      </c>
      <c r="C104" s="161" t="s">
        <v>6</v>
      </c>
      <c r="D104" s="158" t="s">
        <v>15</v>
      </c>
      <c r="E104" s="155"/>
      <c r="F104" s="112"/>
      <c r="G104" s="129"/>
      <c r="H104" s="8" t="str">
        <f>IF(A104=0,H103,INDEX(調査対象選定!A:A,MATCH(A104,調査対象選定!B:B,0)))</f>
        <v>○</v>
      </c>
    </row>
    <row r="105" spans="1:8" ht="39">
      <c r="A105" s="199"/>
      <c r="B105" s="41" t="s">
        <v>115</v>
      </c>
      <c r="C105" s="92" t="s">
        <v>6</v>
      </c>
      <c r="D105" s="42" t="s">
        <v>15</v>
      </c>
      <c r="E105" s="120"/>
      <c r="F105" s="113"/>
      <c r="G105" s="130"/>
      <c r="H105" s="8" t="str">
        <f>IF(A105=0,H104,INDEX(調査対象選定!A:A,MATCH(A105,調査対象選定!B:B,0)))</f>
        <v>○</v>
      </c>
    </row>
    <row r="106" spans="1:8" ht="26">
      <c r="A106" s="199"/>
      <c r="B106" s="41" t="s">
        <v>116</v>
      </c>
      <c r="C106" s="92" t="s">
        <v>6</v>
      </c>
      <c r="D106" s="42" t="s">
        <v>15</v>
      </c>
      <c r="E106" s="120" t="s">
        <v>29</v>
      </c>
      <c r="F106" s="113"/>
      <c r="G106" s="130"/>
      <c r="H106" s="8" t="str">
        <f>IF(A106=0,H105,INDEX(調査対象選定!A:A,MATCH(A106,調査対象選定!B:B,0)))</f>
        <v>○</v>
      </c>
    </row>
    <row r="107" spans="1:8" ht="52">
      <c r="A107" s="199"/>
      <c r="B107" s="41" t="s">
        <v>117</v>
      </c>
      <c r="C107" s="92" t="s">
        <v>6</v>
      </c>
      <c r="D107" s="42" t="s">
        <v>15</v>
      </c>
      <c r="E107" s="120"/>
      <c r="F107" s="113"/>
      <c r="G107" s="130"/>
      <c r="H107" s="8" t="str">
        <f>IF(A107=0,H106,INDEX(調査対象選定!A:A,MATCH(A107,調査対象選定!B:B,0)))</f>
        <v>○</v>
      </c>
    </row>
    <row r="108" spans="1:8" ht="39">
      <c r="A108" s="199"/>
      <c r="B108" s="41" t="s">
        <v>118</v>
      </c>
      <c r="C108" s="92" t="s">
        <v>6</v>
      </c>
      <c r="D108" s="42" t="s">
        <v>15</v>
      </c>
      <c r="E108" s="120"/>
      <c r="F108" s="113"/>
      <c r="G108" s="130"/>
      <c r="H108" s="8" t="str">
        <f>IF(A108=0,H107,INDEX(調査対象選定!A:A,MATCH(A108,調査対象選定!B:B,0)))</f>
        <v>○</v>
      </c>
    </row>
    <row r="109" spans="1:8" ht="39">
      <c r="A109" s="199"/>
      <c r="B109" s="41" t="s">
        <v>119</v>
      </c>
      <c r="C109" s="92" t="s">
        <v>6</v>
      </c>
      <c r="D109" s="42" t="s">
        <v>15</v>
      </c>
      <c r="E109" s="120"/>
      <c r="F109" s="113"/>
      <c r="G109" s="130"/>
      <c r="H109" s="8" t="str">
        <f>IF(A109=0,H108,INDEX(調査対象選定!A:A,MATCH(A109,調査対象選定!B:B,0)))</f>
        <v>○</v>
      </c>
    </row>
    <row r="110" spans="1:8" ht="52">
      <c r="A110" s="199"/>
      <c r="B110" s="41" t="s">
        <v>120</v>
      </c>
      <c r="C110" s="92" t="s">
        <v>6</v>
      </c>
      <c r="D110" s="42" t="s">
        <v>15</v>
      </c>
      <c r="E110" s="120"/>
      <c r="F110" s="113"/>
      <c r="G110" s="130"/>
      <c r="H110" s="8" t="str">
        <f>IF(A110=0,H109,INDEX(調査対象選定!A:A,MATCH(A110,調査対象選定!B:B,0)))</f>
        <v>○</v>
      </c>
    </row>
    <row r="111" spans="1:8" ht="78">
      <c r="A111" s="199"/>
      <c r="B111" s="41" t="s">
        <v>121</v>
      </c>
      <c r="C111" s="92" t="s">
        <v>6</v>
      </c>
      <c r="D111" s="42" t="s">
        <v>15</v>
      </c>
      <c r="E111" s="120"/>
      <c r="F111" s="113"/>
      <c r="G111" s="130"/>
      <c r="H111" s="8" t="str">
        <f>IF(A111=0,H110,INDEX(調査対象選定!A:A,MATCH(A111,調査対象選定!B:B,0)))</f>
        <v>○</v>
      </c>
    </row>
    <row r="112" spans="1:8" ht="26">
      <c r="A112" s="200"/>
      <c r="B112" s="19" t="s">
        <v>122</v>
      </c>
      <c r="C112" s="159" t="s">
        <v>6</v>
      </c>
      <c r="D112" s="160" t="s">
        <v>15</v>
      </c>
      <c r="E112" s="156"/>
      <c r="F112" s="114"/>
      <c r="G112" s="131"/>
      <c r="H112" s="8" t="str">
        <f>IF(A112=0,H111,INDEX(調査対象選定!A:A,MATCH(A112,調査対象選定!B:B,0)))</f>
        <v>○</v>
      </c>
    </row>
    <row r="113" spans="1:8" ht="78">
      <c r="A113" s="196" t="s">
        <v>30</v>
      </c>
      <c r="B113" s="33" t="s">
        <v>123</v>
      </c>
      <c r="C113" s="90" t="s">
        <v>6</v>
      </c>
      <c r="D113" s="43" t="s">
        <v>15</v>
      </c>
      <c r="E113" s="119"/>
      <c r="F113" s="115"/>
      <c r="G113" s="138"/>
      <c r="H113" s="8" t="str">
        <f>IF(A113=0,H112,INDEX(調査対象選定!A:A,MATCH(A113,調査対象選定!B:B,0)))</f>
        <v>○</v>
      </c>
    </row>
    <row r="114" spans="1:8" ht="52">
      <c r="A114" s="199"/>
      <c r="B114" s="41" t="s">
        <v>124</v>
      </c>
      <c r="C114" s="92" t="s">
        <v>6</v>
      </c>
      <c r="D114" s="42" t="s">
        <v>15</v>
      </c>
      <c r="E114" s="120"/>
      <c r="F114" s="113"/>
      <c r="G114" s="130"/>
      <c r="H114" s="8" t="str">
        <f>IF(A114=0,H113,INDEX(調査対象選定!A:A,MATCH(A114,調査対象選定!B:B,0)))</f>
        <v>○</v>
      </c>
    </row>
    <row r="115" spans="1:8" ht="104">
      <c r="A115" s="199"/>
      <c r="B115" s="41" t="s">
        <v>125</v>
      </c>
      <c r="C115" s="92" t="s">
        <v>6</v>
      </c>
      <c r="D115" s="42" t="s">
        <v>15</v>
      </c>
      <c r="E115" s="120"/>
      <c r="F115" s="113"/>
      <c r="G115" s="130"/>
      <c r="H115" s="8" t="str">
        <f>IF(A115=0,H114,INDEX(調査対象選定!A:A,MATCH(A115,調査対象選定!B:B,0)))</f>
        <v>○</v>
      </c>
    </row>
    <row r="116" spans="1:8" ht="39">
      <c r="A116" s="197"/>
      <c r="B116" s="34" t="s">
        <v>126</v>
      </c>
      <c r="C116" s="91" t="s">
        <v>6</v>
      </c>
      <c r="D116" s="44" t="s">
        <v>15</v>
      </c>
      <c r="E116" s="121"/>
      <c r="F116" s="116"/>
      <c r="G116" s="139"/>
      <c r="H116" s="8" t="str">
        <f>IF(A116=0,H115,INDEX(調査対象選定!A:A,MATCH(A116,調査対象選定!B:B,0)))</f>
        <v>○</v>
      </c>
    </row>
    <row r="117" spans="1:8" ht="78">
      <c r="A117" s="198" t="s">
        <v>31</v>
      </c>
      <c r="B117" s="40" t="s">
        <v>123</v>
      </c>
      <c r="C117" s="161" t="s">
        <v>6</v>
      </c>
      <c r="D117" s="158" t="s">
        <v>15</v>
      </c>
      <c r="E117" s="155"/>
      <c r="F117" s="112"/>
      <c r="G117" s="129"/>
      <c r="H117" s="8" t="str">
        <f>IF(A117=0,H116,INDEX(調査対象選定!A:A,MATCH(A117,調査対象選定!B:B,0)))</f>
        <v>○</v>
      </c>
    </row>
    <row r="118" spans="1:8" ht="52">
      <c r="A118" s="199"/>
      <c r="B118" s="41" t="s">
        <v>124</v>
      </c>
      <c r="C118" s="92" t="s">
        <v>6</v>
      </c>
      <c r="D118" s="42" t="s">
        <v>15</v>
      </c>
      <c r="E118" s="120"/>
      <c r="F118" s="113"/>
      <c r="G118" s="130"/>
      <c r="H118" s="8" t="str">
        <f>IF(A118=0,H117,INDEX(調査対象選定!A:A,MATCH(A118,調査対象選定!B:B,0)))</f>
        <v>○</v>
      </c>
    </row>
    <row r="119" spans="1:8" ht="104">
      <c r="A119" s="199"/>
      <c r="B119" s="41" t="s">
        <v>125</v>
      </c>
      <c r="C119" s="92" t="s">
        <v>6</v>
      </c>
      <c r="D119" s="42" t="s">
        <v>15</v>
      </c>
      <c r="E119" s="120"/>
      <c r="F119" s="113"/>
      <c r="G119" s="130"/>
      <c r="H119" s="8" t="str">
        <f>IF(A119=0,H118,INDEX(調査対象選定!A:A,MATCH(A119,調査対象選定!B:B,0)))</f>
        <v>○</v>
      </c>
    </row>
    <row r="120" spans="1:8" ht="39">
      <c r="A120" s="199"/>
      <c r="B120" s="41" t="s">
        <v>126</v>
      </c>
      <c r="C120" s="92" t="s">
        <v>6</v>
      </c>
      <c r="D120" s="42" t="s">
        <v>15</v>
      </c>
      <c r="E120" s="120"/>
      <c r="F120" s="113"/>
      <c r="G120" s="130"/>
      <c r="H120" s="8" t="str">
        <f>IF(A120=0,H119,INDEX(調査対象選定!A:A,MATCH(A120,調査対象選定!B:B,0)))</f>
        <v>○</v>
      </c>
    </row>
    <row r="121" spans="1:8" ht="65">
      <c r="A121" s="199"/>
      <c r="B121" s="41" t="s">
        <v>127</v>
      </c>
      <c r="C121" s="92" t="s">
        <v>6</v>
      </c>
      <c r="D121" s="42" t="s">
        <v>15</v>
      </c>
      <c r="E121" s="120"/>
      <c r="F121" s="113"/>
      <c r="G121" s="130"/>
      <c r="H121" s="8" t="str">
        <f>IF(A121=0,H120,INDEX(調査対象選定!A:A,MATCH(A121,調査対象選定!B:B,0)))</f>
        <v>○</v>
      </c>
    </row>
    <row r="122" spans="1:8" ht="52">
      <c r="A122" s="200"/>
      <c r="B122" s="19" t="s">
        <v>128</v>
      </c>
      <c r="C122" s="159" t="s">
        <v>6</v>
      </c>
      <c r="D122" s="160" t="s">
        <v>15</v>
      </c>
      <c r="E122" s="156"/>
      <c r="F122" s="114"/>
      <c r="G122" s="131"/>
      <c r="H122" s="8" t="str">
        <f>IF(A122=0,H121,INDEX(調査対象選定!A:A,MATCH(A122,調査対象選定!B:B,0)))</f>
        <v>○</v>
      </c>
    </row>
    <row r="123" spans="1:8" ht="156">
      <c r="A123" s="212" t="s">
        <v>48</v>
      </c>
      <c r="B123" s="50" t="s">
        <v>269</v>
      </c>
      <c r="C123" s="99" t="s">
        <v>36</v>
      </c>
      <c r="D123" s="149" t="s">
        <v>47</v>
      </c>
      <c r="E123" s="51"/>
      <c r="F123" s="115"/>
      <c r="G123" s="138"/>
      <c r="H123" s="8" t="str">
        <f>IF(A123=0,H122,INDEX(調査対象選定!A:A,MATCH(A123,調査対象選定!B:B,0)))</f>
        <v>○</v>
      </c>
    </row>
    <row r="124" spans="1:8" ht="39">
      <c r="A124" s="213"/>
      <c r="B124" s="52" t="s">
        <v>196</v>
      </c>
      <c r="C124" s="100" t="s">
        <v>36</v>
      </c>
      <c r="D124" s="150" t="s">
        <v>47</v>
      </c>
      <c r="E124" s="53"/>
      <c r="F124" s="113"/>
      <c r="G124" s="130"/>
      <c r="H124" s="8" t="str">
        <f>IF(A124=0,H123,INDEX(調査対象選定!A:A,MATCH(A124,調査対象選定!B:B,0)))</f>
        <v>○</v>
      </c>
    </row>
    <row r="125" spans="1:8" ht="78">
      <c r="A125" s="213"/>
      <c r="B125" s="52" t="s">
        <v>270</v>
      </c>
      <c r="C125" s="100" t="s">
        <v>36</v>
      </c>
      <c r="D125" s="150" t="s">
        <v>47</v>
      </c>
      <c r="E125" s="53"/>
      <c r="F125" s="113"/>
      <c r="G125" s="130"/>
      <c r="H125" s="8" t="str">
        <f>IF(A125=0,H124,INDEX(調査対象選定!A:A,MATCH(A125,調査対象選定!B:B,0)))</f>
        <v>○</v>
      </c>
    </row>
    <row r="126" spans="1:8" ht="65">
      <c r="A126" s="213"/>
      <c r="B126" s="52" t="s">
        <v>197</v>
      </c>
      <c r="C126" s="100" t="s">
        <v>36</v>
      </c>
      <c r="D126" s="150" t="s">
        <v>47</v>
      </c>
      <c r="E126" s="53"/>
      <c r="F126" s="113"/>
      <c r="G126" s="130"/>
      <c r="H126" s="8" t="str">
        <f>IF(A126=0,H125,INDEX(調査対象選定!A:A,MATCH(A126,調査対象選定!B:B,0)))</f>
        <v>○</v>
      </c>
    </row>
    <row r="127" spans="1:8" ht="39">
      <c r="A127" s="214"/>
      <c r="B127" s="54" t="s">
        <v>198</v>
      </c>
      <c r="C127" s="101" t="s">
        <v>36</v>
      </c>
      <c r="D127" s="151" t="s">
        <v>47</v>
      </c>
      <c r="E127" s="55"/>
      <c r="F127" s="116"/>
      <c r="G127" s="139"/>
      <c r="H127" s="8" t="str">
        <f>IF(A127=0,H126,INDEX(調査対象選定!A:A,MATCH(A127,調査対象選定!B:B,0)))</f>
        <v>○</v>
      </c>
    </row>
    <row r="128" spans="1:8" ht="26">
      <c r="A128" s="215" t="s">
        <v>49</v>
      </c>
      <c r="B128" s="56" t="s">
        <v>199</v>
      </c>
      <c r="C128" s="102" t="s">
        <v>36</v>
      </c>
      <c r="D128" s="152" t="s">
        <v>47</v>
      </c>
      <c r="E128" s="57"/>
      <c r="F128" s="112"/>
      <c r="G128" s="129"/>
      <c r="H128" s="8" t="str">
        <f>IF(A128=0,H127,INDEX(調査対象選定!A:A,MATCH(A128,調査対象選定!B:B,0)))</f>
        <v>○</v>
      </c>
    </row>
    <row r="129" spans="1:8" ht="78">
      <c r="A129" s="215"/>
      <c r="B129" s="52" t="s">
        <v>271</v>
      </c>
      <c r="C129" s="100" t="s">
        <v>36</v>
      </c>
      <c r="D129" s="150" t="s">
        <v>47</v>
      </c>
      <c r="E129" s="53"/>
      <c r="F129" s="113"/>
      <c r="G129" s="130"/>
      <c r="H129" s="8" t="str">
        <f>IF(A129=0,H128,INDEX(調査対象選定!A:A,MATCH(A129,調査対象選定!B:B,0)))</f>
        <v>○</v>
      </c>
    </row>
    <row r="130" spans="1:8" ht="39">
      <c r="A130" s="215"/>
      <c r="B130" s="58" t="s">
        <v>200</v>
      </c>
      <c r="C130" s="103" t="s">
        <v>36</v>
      </c>
      <c r="D130" s="153" t="s">
        <v>47</v>
      </c>
      <c r="E130" s="59"/>
      <c r="F130" s="114"/>
      <c r="G130" s="131"/>
      <c r="H130" s="8" t="str">
        <f>IF(A130=0,H129,INDEX(調査対象選定!A:A,MATCH(A130,調査対象選定!B:B,0)))</f>
        <v>○</v>
      </c>
    </row>
    <row r="131" spans="1:8" ht="26">
      <c r="A131" s="216" t="s">
        <v>32</v>
      </c>
      <c r="B131" s="60" t="s">
        <v>238</v>
      </c>
      <c r="C131" s="164" t="str">
        <f>IF(OR(C132=$J$1,C133=$J$1),$J$1,$I$1)</f>
        <v>□</v>
      </c>
      <c r="D131" s="165" t="s">
        <v>15</v>
      </c>
      <c r="E131" s="119"/>
      <c r="F131" s="115"/>
      <c r="G131" s="138"/>
      <c r="H131" s="8" t="str">
        <f>IF(A131=0,H130,INDEX(調査対象選定!A:A,MATCH(A131,調査対象選定!B:B,0)))</f>
        <v>○</v>
      </c>
    </row>
    <row r="132" spans="1:8" ht="39">
      <c r="A132" s="210"/>
      <c r="B132" s="61" t="s">
        <v>129</v>
      </c>
      <c r="C132" s="92" t="s">
        <v>6</v>
      </c>
      <c r="D132" s="42" t="s">
        <v>15</v>
      </c>
      <c r="E132" s="120"/>
      <c r="F132" s="113"/>
      <c r="G132" s="130"/>
      <c r="H132" s="8" t="str">
        <f>IF(A132=0,H131,INDEX(調査対象選定!A:A,MATCH(A132,調査対象選定!B:B,0)))</f>
        <v>○</v>
      </c>
    </row>
    <row r="133" spans="1:8" ht="39">
      <c r="A133" s="210"/>
      <c r="B133" s="61" t="s">
        <v>130</v>
      </c>
      <c r="C133" s="92" t="s">
        <v>8</v>
      </c>
      <c r="D133" s="42" t="s">
        <v>15</v>
      </c>
      <c r="E133" s="120"/>
      <c r="F133" s="113"/>
      <c r="G133" s="130"/>
      <c r="H133" s="8" t="str">
        <f>IF(A133=0,H132,INDEX(調査対象選定!A:A,MATCH(A133,調査対象選定!B:B,0)))</f>
        <v>○</v>
      </c>
    </row>
    <row r="134" spans="1:8" ht="26">
      <c r="A134" s="210"/>
      <c r="B134" s="61" t="s">
        <v>239</v>
      </c>
      <c r="C134" s="92" t="s">
        <v>6</v>
      </c>
      <c r="D134" s="42" t="s">
        <v>18</v>
      </c>
      <c r="E134" s="120"/>
      <c r="F134" s="113"/>
      <c r="G134" s="130"/>
      <c r="H134" s="8" t="str">
        <f>IF(A134=0,H133,INDEX(調査対象選定!A:A,MATCH(A134,調査対象選定!B:B,0)))</f>
        <v>○</v>
      </c>
    </row>
    <row r="135" spans="1:8" ht="39">
      <c r="A135" s="211"/>
      <c r="B135" s="62" t="s">
        <v>240</v>
      </c>
      <c r="C135" s="91" t="s">
        <v>6</v>
      </c>
      <c r="D135" s="44" t="s">
        <v>15</v>
      </c>
      <c r="E135" s="121"/>
      <c r="F135" s="116"/>
      <c r="G135" s="139"/>
      <c r="H135" s="8" t="str">
        <f>IF(A135=0,H134,INDEX(調査対象選定!A:A,MATCH(A135,調査対象選定!B:B,0)))</f>
        <v>○</v>
      </c>
    </row>
    <row r="136" spans="1:8" ht="39">
      <c r="A136" s="202" t="s">
        <v>33</v>
      </c>
      <c r="B136" s="63" t="s">
        <v>241</v>
      </c>
      <c r="C136" s="161" t="s">
        <v>6</v>
      </c>
      <c r="D136" s="158" t="s">
        <v>15</v>
      </c>
      <c r="E136" s="155"/>
      <c r="F136" s="112"/>
      <c r="G136" s="129"/>
      <c r="H136" s="8" t="str">
        <f>IF(A136=0,H135,INDEX(調査対象選定!A:A,MATCH(A136,調査対象選定!B:B,0)))</f>
        <v>○</v>
      </c>
    </row>
    <row r="137" spans="1:8" ht="26">
      <c r="A137" s="202"/>
      <c r="B137" s="61" t="s">
        <v>239</v>
      </c>
      <c r="C137" s="92" t="s">
        <v>6</v>
      </c>
      <c r="D137" s="42" t="s">
        <v>18</v>
      </c>
      <c r="E137" s="120"/>
      <c r="F137" s="113"/>
      <c r="G137" s="130"/>
      <c r="H137" s="8" t="str">
        <f>IF(A137=0,H136,INDEX(調査対象選定!A:A,MATCH(A137,調査対象選定!B:B,0)))</f>
        <v>○</v>
      </c>
    </row>
    <row r="138" spans="1:8" ht="39">
      <c r="A138" s="202"/>
      <c r="B138" s="64" t="s">
        <v>242</v>
      </c>
      <c r="C138" s="159" t="s">
        <v>6</v>
      </c>
      <c r="D138" s="160" t="s">
        <v>15</v>
      </c>
      <c r="E138" s="156"/>
      <c r="F138" s="114"/>
      <c r="G138" s="131"/>
      <c r="H138" s="8" t="str">
        <f>IF(A138=0,H137,INDEX(調査対象選定!A:A,MATCH(A138,調査対象選定!B:B,0)))</f>
        <v>○</v>
      </c>
    </row>
    <row r="139" spans="1:8" ht="26">
      <c r="A139" s="216" t="s">
        <v>34</v>
      </c>
      <c r="B139" s="65" t="s">
        <v>243</v>
      </c>
      <c r="C139" s="164" t="str">
        <f>IF(OR(C140=$J$1,C141=$J$1,C142=$J$1),$J$1,$I$1)</f>
        <v>□</v>
      </c>
      <c r="D139" s="165" t="s">
        <v>15</v>
      </c>
      <c r="E139" s="119"/>
      <c r="F139" s="115"/>
      <c r="G139" s="138"/>
      <c r="H139" s="8" t="str">
        <f>IF(A139=0,H138,INDEX(調査対象選定!A:A,MATCH(A139,調査対象選定!B:B,0)))</f>
        <v>○</v>
      </c>
    </row>
    <row r="140" spans="1:8" ht="39">
      <c r="A140" s="210"/>
      <c r="B140" s="66" t="s">
        <v>131</v>
      </c>
      <c r="C140" s="92" t="s">
        <v>6</v>
      </c>
      <c r="D140" s="42" t="s">
        <v>15</v>
      </c>
      <c r="E140" s="120"/>
      <c r="F140" s="113"/>
      <c r="G140" s="130"/>
      <c r="H140" s="8" t="str">
        <f>IF(A140=0,H139,INDEX(調査対象選定!A:A,MATCH(A140,調査対象選定!B:B,0)))</f>
        <v>○</v>
      </c>
    </row>
    <row r="141" spans="1:8" ht="39">
      <c r="A141" s="210"/>
      <c r="B141" s="66" t="s">
        <v>132</v>
      </c>
      <c r="C141" s="92" t="s">
        <v>6</v>
      </c>
      <c r="D141" s="42" t="s">
        <v>15</v>
      </c>
      <c r="E141" s="120"/>
      <c r="F141" s="113"/>
      <c r="G141" s="130"/>
      <c r="H141" s="8" t="str">
        <f>IF(A141=0,H140,INDEX(調査対象選定!A:A,MATCH(A141,調査対象選定!B:B,0)))</f>
        <v>○</v>
      </c>
    </row>
    <row r="142" spans="1:8" ht="39">
      <c r="A142" s="210"/>
      <c r="B142" s="61" t="s">
        <v>133</v>
      </c>
      <c r="C142" s="92" t="s">
        <v>6</v>
      </c>
      <c r="D142" s="42" t="s">
        <v>15</v>
      </c>
      <c r="E142" s="120"/>
      <c r="F142" s="113"/>
      <c r="G142" s="130"/>
      <c r="H142" s="8" t="str">
        <f>IF(A142=0,H141,INDEX(調査対象選定!A:A,MATCH(A142,調査対象選定!B:B,0)))</f>
        <v>○</v>
      </c>
    </row>
    <row r="143" spans="1:8" ht="26">
      <c r="A143" s="210"/>
      <c r="B143" s="61" t="s">
        <v>239</v>
      </c>
      <c r="C143" s="92" t="s">
        <v>6</v>
      </c>
      <c r="D143" s="42" t="s">
        <v>18</v>
      </c>
      <c r="E143" s="120"/>
      <c r="F143" s="113"/>
      <c r="G143" s="130"/>
      <c r="H143" s="8" t="str">
        <f>IF(A143=0,H142,INDEX(調査対象選定!A:A,MATCH(A143,調査対象選定!B:B,0)))</f>
        <v>○</v>
      </c>
    </row>
    <row r="144" spans="1:8" ht="39">
      <c r="A144" s="211"/>
      <c r="B144" s="62" t="s">
        <v>244</v>
      </c>
      <c r="C144" s="91" t="s">
        <v>6</v>
      </c>
      <c r="D144" s="44" t="s">
        <v>15</v>
      </c>
      <c r="E144" s="121"/>
      <c r="F144" s="116"/>
      <c r="G144" s="139"/>
      <c r="H144" s="8" t="str">
        <f>IF(A144=0,H143,INDEX(調査対象選定!A:A,MATCH(A144,調査対象選定!B:B,0)))</f>
        <v>○</v>
      </c>
    </row>
    <row r="145" spans="1:8" ht="52">
      <c r="A145" s="201" t="s">
        <v>50</v>
      </c>
      <c r="B145" s="67" t="s">
        <v>208</v>
      </c>
      <c r="C145" s="166" t="s">
        <v>272</v>
      </c>
      <c r="D145" s="167" t="s">
        <v>43</v>
      </c>
      <c r="E145" s="127" t="s">
        <v>51</v>
      </c>
      <c r="F145" s="112"/>
      <c r="G145" s="129"/>
      <c r="H145" s="8" t="str">
        <f>IF(A145=0,H144,INDEX(調査対象選定!A:A,MATCH(A145,調査対象選定!B:B,0)))</f>
        <v>○</v>
      </c>
    </row>
    <row r="146" spans="1:8" ht="52">
      <c r="A146" s="202"/>
      <c r="B146" s="67" t="s">
        <v>134</v>
      </c>
      <c r="C146" s="104" t="s">
        <v>36</v>
      </c>
      <c r="D146" s="42" t="s">
        <v>47</v>
      </c>
      <c r="E146" s="120"/>
      <c r="F146" s="113"/>
      <c r="G146" s="130"/>
      <c r="H146" s="8" t="str">
        <f>IF(A146=0,H145,INDEX(調査対象選定!A:A,MATCH(A146,調査対象選定!B:B,0)))</f>
        <v>○</v>
      </c>
    </row>
    <row r="147" spans="1:8" ht="65">
      <c r="A147" s="202"/>
      <c r="B147" s="67" t="s">
        <v>135</v>
      </c>
      <c r="C147" s="104" t="s">
        <v>36</v>
      </c>
      <c r="D147" s="42" t="s">
        <v>47</v>
      </c>
      <c r="E147" s="120"/>
      <c r="F147" s="113"/>
      <c r="G147" s="130"/>
      <c r="H147" s="8" t="str">
        <f>IF(A147=0,H146,INDEX(調査対象選定!A:A,MATCH(A147,調査対象選定!B:B,0)))</f>
        <v>○</v>
      </c>
    </row>
    <row r="148" spans="1:8" ht="26">
      <c r="A148" s="202"/>
      <c r="B148" s="68" t="s">
        <v>136</v>
      </c>
      <c r="C148" s="104" t="s">
        <v>36</v>
      </c>
      <c r="D148" s="42" t="s">
        <v>43</v>
      </c>
      <c r="E148" s="120" t="s">
        <v>51</v>
      </c>
      <c r="F148" s="113"/>
      <c r="G148" s="130"/>
      <c r="H148" s="8" t="str">
        <f>IF(A148=0,H147,INDEX(調査対象選定!A:A,MATCH(A148,調査対象選定!B:B,0)))</f>
        <v>○</v>
      </c>
    </row>
    <row r="149" spans="1:8" ht="26">
      <c r="A149" s="202"/>
      <c r="B149" s="68" t="s">
        <v>137</v>
      </c>
      <c r="C149" s="104" t="s">
        <v>36</v>
      </c>
      <c r="D149" s="42" t="s">
        <v>43</v>
      </c>
      <c r="E149" s="120"/>
      <c r="F149" s="113"/>
      <c r="G149" s="130"/>
      <c r="H149" s="8" t="str">
        <f>IF(A149=0,H148,INDEX(調査対象選定!A:A,MATCH(A149,調査対象選定!B:B,0)))</f>
        <v>○</v>
      </c>
    </row>
    <row r="150" spans="1:8" ht="26">
      <c r="A150" s="202"/>
      <c r="B150" s="68" t="s">
        <v>138</v>
      </c>
      <c r="C150" s="104" t="s">
        <v>36</v>
      </c>
      <c r="D150" s="42" t="s">
        <v>43</v>
      </c>
      <c r="E150" s="120" t="s">
        <v>52</v>
      </c>
      <c r="F150" s="113"/>
      <c r="G150" s="130"/>
      <c r="H150" s="8" t="str">
        <f>IF(A150=0,H149,INDEX(調査対象選定!A:A,MATCH(A150,調査対象選定!B:B,0)))</f>
        <v>○</v>
      </c>
    </row>
    <row r="151" spans="1:8" ht="26">
      <c r="A151" s="202"/>
      <c r="B151" s="68" t="s">
        <v>209</v>
      </c>
      <c r="C151" s="104" t="s">
        <v>36</v>
      </c>
      <c r="D151" s="42" t="s">
        <v>53</v>
      </c>
      <c r="E151" s="120"/>
      <c r="F151" s="113"/>
      <c r="G151" s="130"/>
      <c r="H151" s="8" t="str">
        <f>IF(A151=0,H150,INDEX(調査対象選定!A:A,MATCH(A151,調査対象選定!B:B,0)))</f>
        <v>○</v>
      </c>
    </row>
    <row r="152" spans="1:8" ht="26">
      <c r="A152" s="202"/>
      <c r="B152" s="68" t="s">
        <v>139</v>
      </c>
      <c r="C152" s="104" t="s">
        <v>36</v>
      </c>
      <c r="D152" s="42" t="s">
        <v>54</v>
      </c>
      <c r="E152" s="120"/>
      <c r="F152" s="113"/>
      <c r="G152" s="130"/>
      <c r="H152" s="8" t="str">
        <f>IF(A152=0,H151,INDEX(調査対象選定!A:A,MATCH(A152,調査対象選定!B:B,0)))</f>
        <v>○</v>
      </c>
    </row>
    <row r="153" spans="1:8" ht="26">
      <c r="A153" s="202"/>
      <c r="B153" s="68" t="s">
        <v>140</v>
      </c>
      <c r="C153" s="168" t="str">
        <f>IF(AND(C154=$J$1,C155=$J$1,C156=$J$1),$J$1,$I$1)</f>
        <v>□</v>
      </c>
      <c r="D153" s="169" t="s">
        <v>274</v>
      </c>
      <c r="E153" s="120"/>
      <c r="F153" s="113"/>
      <c r="G153" s="130"/>
      <c r="H153" s="8" t="str">
        <f>IF(A153=0,H152,INDEX(調査対象選定!A:A,MATCH(A153,調査対象選定!B:B,0)))</f>
        <v>○</v>
      </c>
    </row>
    <row r="154" spans="1:8" ht="39">
      <c r="A154" s="202"/>
      <c r="B154" s="68" t="s">
        <v>141</v>
      </c>
      <c r="C154" s="104" t="s">
        <v>36</v>
      </c>
      <c r="D154" s="42" t="s">
        <v>43</v>
      </c>
      <c r="E154" s="120"/>
      <c r="F154" s="113"/>
      <c r="G154" s="130"/>
      <c r="H154" s="8" t="str">
        <f>IF(A154=0,H153,INDEX(調査対象選定!A:A,MATCH(A154,調査対象選定!B:B,0)))</f>
        <v>○</v>
      </c>
    </row>
    <row r="155" spans="1:8" ht="39">
      <c r="A155" s="202"/>
      <c r="B155" s="68" t="s">
        <v>142</v>
      </c>
      <c r="C155" s="104" t="s">
        <v>36</v>
      </c>
      <c r="D155" s="42" t="s">
        <v>43</v>
      </c>
      <c r="E155" s="120" t="s">
        <v>55</v>
      </c>
      <c r="F155" s="113"/>
      <c r="G155" s="130"/>
      <c r="H155" s="8" t="str">
        <f>IF(A155=0,H154,INDEX(調査対象選定!A:A,MATCH(A155,調査対象選定!B:B,0)))</f>
        <v>○</v>
      </c>
    </row>
    <row r="156" spans="1:8" ht="52">
      <c r="A156" s="202"/>
      <c r="B156" s="69" t="s">
        <v>143</v>
      </c>
      <c r="C156" s="105" t="s">
        <v>8</v>
      </c>
      <c r="D156" s="160" t="s">
        <v>56</v>
      </c>
      <c r="E156" s="156"/>
      <c r="F156" s="113"/>
      <c r="G156" s="130"/>
      <c r="H156" s="8" t="str">
        <f>IF(A156=0,H155,INDEX(調査対象選定!A:A,MATCH(A156,調査対象選定!B:B,0)))</f>
        <v>○</v>
      </c>
    </row>
    <row r="157" spans="1:8" ht="39">
      <c r="A157" s="202"/>
      <c r="B157" s="66" t="s">
        <v>144</v>
      </c>
      <c r="C157" s="104" t="s">
        <v>36</v>
      </c>
      <c r="D157" s="42" t="s">
        <v>43</v>
      </c>
      <c r="E157" s="120"/>
      <c r="F157" s="113"/>
      <c r="G157" s="130"/>
      <c r="H157" s="8" t="str">
        <f>IF(A157=0,H156,INDEX(調査対象選定!A:A,MATCH(A157,調査対象選定!B:B,0)))</f>
        <v>○</v>
      </c>
    </row>
    <row r="158" spans="1:8" ht="39">
      <c r="A158" s="202"/>
      <c r="B158" s="68" t="s">
        <v>145</v>
      </c>
      <c r="C158" s="104" t="s">
        <v>36</v>
      </c>
      <c r="D158" s="42" t="s">
        <v>43</v>
      </c>
      <c r="E158" s="120"/>
      <c r="F158" s="113"/>
      <c r="G158" s="130"/>
      <c r="H158" s="8" t="str">
        <f>IF(A158=0,H157,INDEX(調査対象選定!A:A,MATCH(A158,調査対象選定!B:B,0)))</f>
        <v>○</v>
      </c>
    </row>
    <row r="159" spans="1:8" ht="26">
      <c r="A159" s="202"/>
      <c r="B159" s="69" t="s">
        <v>146</v>
      </c>
      <c r="C159" s="106" t="s">
        <v>36</v>
      </c>
      <c r="D159" s="160" t="s">
        <v>57</v>
      </c>
      <c r="E159" s="156"/>
      <c r="F159" s="114"/>
      <c r="G159" s="131"/>
      <c r="H159" s="8" t="str">
        <f>IF(A159=0,H158,INDEX(調査対象選定!A:A,MATCH(A159,調査対象選定!B:B,0)))</f>
        <v>○</v>
      </c>
    </row>
    <row r="160" spans="1:8" ht="39">
      <c r="A160" s="217" t="s">
        <v>58</v>
      </c>
      <c r="B160" s="70" t="s">
        <v>147</v>
      </c>
      <c r="C160" s="107" t="s">
        <v>36</v>
      </c>
      <c r="D160" s="39" t="s">
        <v>47</v>
      </c>
      <c r="E160" s="122"/>
      <c r="F160" s="117"/>
      <c r="G160" s="140"/>
      <c r="H160" s="8" t="str">
        <f>IF(A160=0,H159,INDEX(調査対象選定!A:A,MATCH(A160,調査対象選定!B:B,0)))</f>
        <v>○</v>
      </c>
    </row>
    <row r="161" spans="1:8" ht="39">
      <c r="A161" s="218" t="s">
        <v>59</v>
      </c>
      <c r="B161" s="71" t="s">
        <v>148</v>
      </c>
      <c r="C161" s="108" t="s">
        <v>36</v>
      </c>
      <c r="D161" s="157" t="s">
        <v>47</v>
      </c>
      <c r="E161" s="154"/>
      <c r="F161" s="118"/>
      <c r="G161" s="141"/>
      <c r="H161" s="8" t="str">
        <f>IF(A161=0,H160,INDEX(調査対象選定!A:A,MATCH(A161,調査対象選定!B:B,0)))</f>
        <v>○</v>
      </c>
    </row>
    <row r="162" spans="1:8" ht="39">
      <c r="A162" s="217" t="s">
        <v>60</v>
      </c>
      <c r="B162" s="70" t="s">
        <v>149</v>
      </c>
      <c r="C162" s="107" t="s">
        <v>36</v>
      </c>
      <c r="D162" s="39" t="s">
        <v>47</v>
      </c>
      <c r="E162" s="122"/>
      <c r="F162" s="117"/>
      <c r="G162" s="140"/>
      <c r="H162" s="8" t="str">
        <f>IF(A162=0,H161,INDEX(調査対象選定!A:A,MATCH(A162,調査対象選定!B:B,0)))</f>
        <v>○</v>
      </c>
    </row>
    <row r="163" spans="1:8" ht="65">
      <c r="A163" s="201" t="s">
        <v>61</v>
      </c>
      <c r="B163" s="67" t="s">
        <v>150</v>
      </c>
      <c r="C163" s="109" t="s">
        <v>36</v>
      </c>
      <c r="D163" s="158" t="s">
        <v>47</v>
      </c>
      <c r="E163" s="128" t="s">
        <v>62</v>
      </c>
      <c r="F163" s="112"/>
      <c r="G163" s="129"/>
      <c r="H163" s="8" t="str">
        <f>IF(A163=0,H162,INDEX(調査対象選定!A:A,MATCH(A163,調査対象選定!B:B,0)))</f>
        <v>○</v>
      </c>
    </row>
    <row r="164" spans="1:8" ht="39">
      <c r="A164" s="202"/>
      <c r="B164" s="69" t="s">
        <v>151</v>
      </c>
      <c r="C164" s="105" t="s">
        <v>36</v>
      </c>
      <c r="D164" s="160" t="s">
        <v>47</v>
      </c>
      <c r="E164" s="156"/>
      <c r="F164" s="114"/>
      <c r="G164" s="131"/>
      <c r="H164" s="8" t="str">
        <f>IF(A164=0,H163,INDEX(調査対象選定!A:A,MATCH(A164,調査対象選定!B:B,0)))</f>
        <v>○</v>
      </c>
    </row>
    <row r="165" spans="1:8" ht="65">
      <c r="A165" s="209" t="s">
        <v>63</v>
      </c>
      <c r="B165" s="72" t="s">
        <v>152</v>
      </c>
      <c r="C165" s="110" t="s">
        <v>36</v>
      </c>
      <c r="D165" s="43" t="s">
        <v>47</v>
      </c>
      <c r="E165" s="119"/>
      <c r="F165" s="115"/>
      <c r="G165" s="138"/>
      <c r="H165" s="8" t="str">
        <f>IF(A165=0,H164,INDEX(調査対象選定!A:A,MATCH(A165,調査対象選定!B:B,0)))</f>
        <v>○</v>
      </c>
    </row>
    <row r="166" spans="1:8" ht="39">
      <c r="A166" s="211"/>
      <c r="B166" s="73" t="s">
        <v>153</v>
      </c>
      <c r="C166" s="111" t="s">
        <v>36</v>
      </c>
      <c r="D166" s="44" t="s">
        <v>47</v>
      </c>
      <c r="E166" s="121"/>
      <c r="F166" s="116"/>
      <c r="G166" s="139"/>
      <c r="H166" s="8" t="str">
        <f>IF(A166=0,H165,INDEX(調査対象選定!A:A,MATCH(A166,調査対象選定!B:B,0)))</f>
        <v>○</v>
      </c>
    </row>
    <row r="167" spans="1:8" ht="65">
      <c r="A167" s="201" t="s">
        <v>64</v>
      </c>
      <c r="B167" s="67" t="s">
        <v>154</v>
      </c>
      <c r="C167" s="109" t="s">
        <v>36</v>
      </c>
      <c r="D167" s="158" t="s">
        <v>47</v>
      </c>
      <c r="E167" s="155"/>
      <c r="F167" s="112"/>
      <c r="G167" s="129"/>
      <c r="H167" s="8" t="str">
        <f>IF(A167=0,H166,INDEX(調査対象選定!A:A,MATCH(A167,調査対象選定!B:B,0)))</f>
        <v>○</v>
      </c>
    </row>
    <row r="168" spans="1:8" ht="39">
      <c r="A168" s="202"/>
      <c r="B168" s="69" t="s">
        <v>155</v>
      </c>
      <c r="C168" s="105" t="s">
        <v>36</v>
      </c>
      <c r="D168" s="160" t="s">
        <v>47</v>
      </c>
      <c r="E168" s="156"/>
      <c r="F168" s="114"/>
      <c r="G168" s="131"/>
      <c r="H168" s="8" t="str">
        <f>IF(A168=0,H167,INDEX(調査対象選定!A:A,MATCH(A168,調査対象選定!B:B,0)))</f>
        <v>○</v>
      </c>
    </row>
    <row r="169" spans="1:8" ht="65">
      <c r="A169" s="209" t="s">
        <v>65</v>
      </c>
      <c r="B169" s="72" t="s">
        <v>156</v>
      </c>
      <c r="C169" s="110" t="s">
        <v>36</v>
      </c>
      <c r="D169" s="43" t="s">
        <v>47</v>
      </c>
      <c r="E169" s="119"/>
      <c r="F169" s="115"/>
      <c r="G169" s="138"/>
      <c r="H169" s="8" t="str">
        <f>IF(A169=0,H168,INDEX(調査対象選定!A:A,MATCH(A169,調査対象選定!B:B,0)))</f>
        <v>○</v>
      </c>
    </row>
    <row r="170" spans="1:8" ht="39">
      <c r="A170" s="211"/>
      <c r="B170" s="73" t="s">
        <v>157</v>
      </c>
      <c r="C170" s="111" t="s">
        <v>36</v>
      </c>
      <c r="D170" s="44" t="s">
        <v>47</v>
      </c>
      <c r="E170" s="121"/>
      <c r="F170" s="116"/>
      <c r="G170" s="139"/>
      <c r="H170" s="8" t="str">
        <f>IF(A170=0,H169,INDEX(調査対象選定!A:A,MATCH(A170,調査対象選定!B:B,0)))</f>
        <v>○</v>
      </c>
    </row>
    <row r="171" spans="1:8" ht="65">
      <c r="A171" s="201" t="s">
        <v>66</v>
      </c>
      <c r="B171" s="67" t="s">
        <v>158</v>
      </c>
      <c r="C171" s="109" t="s">
        <v>36</v>
      </c>
      <c r="D171" s="158" t="s">
        <v>47</v>
      </c>
      <c r="E171" s="155"/>
      <c r="F171" s="112"/>
      <c r="G171" s="129"/>
      <c r="H171" s="8" t="str">
        <f>IF(A171=0,H170,INDEX(調査対象選定!A:A,MATCH(A171,調査対象選定!B:B,0)))</f>
        <v>○</v>
      </c>
    </row>
    <row r="172" spans="1:8" ht="39">
      <c r="A172" s="202"/>
      <c r="B172" s="69" t="s">
        <v>153</v>
      </c>
      <c r="C172" s="105" t="s">
        <v>36</v>
      </c>
      <c r="D172" s="160" t="s">
        <v>47</v>
      </c>
      <c r="E172" s="156"/>
      <c r="F172" s="114"/>
      <c r="G172" s="131"/>
      <c r="H172" s="8" t="str">
        <f>IF(A172=0,H171,INDEX(調査対象選定!A:A,MATCH(A172,調査対象選定!B:B,0)))</f>
        <v>○</v>
      </c>
    </row>
    <row r="173" spans="1:8" ht="65">
      <c r="A173" s="209" t="s">
        <v>67</v>
      </c>
      <c r="B173" s="72" t="s">
        <v>159</v>
      </c>
      <c r="C173" s="110" t="s">
        <v>36</v>
      </c>
      <c r="D173" s="43" t="s">
        <v>47</v>
      </c>
      <c r="E173" s="119"/>
      <c r="F173" s="115"/>
      <c r="G173" s="138"/>
      <c r="H173" s="8" t="str">
        <f>IF(A173=0,H172,INDEX(調査対象選定!A:A,MATCH(A173,調査対象選定!B:B,0)))</f>
        <v>○</v>
      </c>
    </row>
    <row r="174" spans="1:8" ht="39">
      <c r="A174" s="211"/>
      <c r="B174" s="73" t="s">
        <v>157</v>
      </c>
      <c r="C174" s="111" t="s">
        <v>36</v>
      </c>
      <c r="D174" s="44" t="s">
        <v>47</v>
      </c>
      <c r="E174" s="121"/>
      <c r="F174" s="116"/>
      <c r="G174" s="139"/>
      <c r="H174" s="8" t="str">
        <f>IF(A174=0,H173,INDEX(調査対象選定!A:A,MATCH(A174,調査対象選定!B:B,0)))</f>
        <v>○</v>
      </c>
    </row>
    <row r="175" spans="1:8" ht="65">
      <c r="A175" s="201" t="s">
        <v>68</v>
      </c>
      <c r="B175" s="67" t="s">
        <v>160</v>
      </c>
      <c r="C175" s="109" t="s">
        <v>36</v>
      </c>
      <c r="D175" s="158" t="s">
        <v>47</v>
      </c>
      <c r="E175" s="155"/>
      <c r="F175" s="112"/>
      <c r="G175" s="129"/>
      <c r="H175" s="8" t="str">
        <f>IF(A175=0,H174,INDEX(調査対象選定!A:A,MATCH(A175,調査対象選定!B:B,0)))</f>
        <v>○</v>
      </c>
    </row>
    <row r="176" spans="1:8" ht="39">
      <c r="A176" s="202"/>
      <c r="B176" s="68" t="s">
        <v>161</v>
      </c>
      <c r="C176" s="104" t="s">
        <v>36</v>
      </c>
      <c r="D176" s="42" t="s">
        <v>47</v>
      </c>
      <c r="E176" s="120"/>
      <c r="F176" s="113"/>
      <c r="G176" s="130"/>
      <c r="H176" s="8" t="str">
        <f>IF(A176=0,H175,INDEX(調査対象選定!A:A,MATCH(A176,調査対象選定!B:B,0)))</f>
        <v>○</v>
      </c>
    </row>
    <row r="177" spans="1:8" ht="26">
      <c r="A177" s="202"/>
      <c r="B177" s="68" t="s">
        <v>162</v>
      </c>
      <c r="C177" s="168" t="str">
        <f>IF(OR(C178=$J$1,C179=$J$1),$J$1,$I$1)</f>
        <v>□</v>
      </c>
      <c r="D177" s="169" t="s">
        <v>274</v>
      </c>
      <c r="E177" s="120"/>
      <c r="F177" s="113"/>
      <c r="G177" s="130"/>
      <c r="H177" s="8" t="str">
        <f>IF(A177=0,H176,INDEX(調査対象選定!A:A,MATCH(A177,調査対象選定!B:B,0)))</f>
        <v>○</v>
      </c>
    </row>
    <row r="178" spans="1:8" ht="39">
      <c r="A178" s="202"/>
      <c r="B178" s="68" t="s">
        <v>141</v>
      </c>
      <c r="C178" s="104" t="s">
        <v>36</v>
      </c>
      <c r="D178" s="42" t="s">
        <v>47</v>
      </c>
      <c r="E178" s="120"/>
      <c r="F178" s="113"/>
      <c r="G178" s="130"/>
      <c r="H178" s="8" t="str">
        <f>IF(A178=0,H177,INDEX(調査対象選定!A:A,MATCH(A178,調査対象選定!B:B,0)))</f>
        <v>○</v>
      </c>
    </row>
    <row r="179" spans="1:8" ht="39">
      <c r="A179" s="202"/>
      <c r="B179" s="69" t="s">
        <v>142</v>
      </c>
      <c r="C179" s="105" t="s">
        <v>36</v>
      </c>
      <c r="D179" s="160" t="s">
        <v>47</v>
      </c>
      <c r="E179" s="156" t="s">
        <v>55</v>
      </c>
      <c r="F179" s="114"/>
      <c r="G179" s="131"/>
      <c r="H179" s="8" t="str">
        <f>IF(A179=0,H178,INDEX(調査対象選定!A:A,MATCH(A179,調査対象選定!B:B,0)))</f>
        <v>○</v>
      </c>
    </row>
    <row r="180" spans="1:8" ht="65">
      <c r="A180" s="209" t="s">
        <v>69</v>
      </c>
      <c r="B180" s="72" t="s">
        <v>163</v>
      </c>
      <c r="C180" s="110" t="s">
        <v>36</v>
      </c>
      <c r="D180" s="43" t="s">
        <v>47</v>
      </c>
      <c r="E180" s="119"/>
      <c r="F180" s="115"/>
      <c r="G180" s="138"/>
      <c r="H180" s="8" t="str">
        <f>IF(A180=0,H179,INDEX(調査対象選定!A:A,MATCH(A180,調査対象選定!B:B,0)))</f>
        <v>○</v>
      </c>
    </row>
    <row r="181" spans="1:8" ht="39">
      <c r="A181" s="211"/>
      <c r="B181" s="73" t="s">
        <v>164</v>
      </c>
      <c r="C181" s="111" t="s">
        <v>36</v>
      </c>
      <c r="D181" s="44" t="s">
        <v>47</v>
      </c>
      <c r="E181" s="121"/>
      <c r="F181" s="116"/>
      <c r="G181" s="139"/>
      <c r="H181" s="8" t="str">
        <f>IF(A181=0,H180,INDEX(調査対象選定!A:A,MATCH(A181,調査対象選定!B:B,0)))</f>
        <v>○</v>
      </c>
    </row>
    <row r="182" spans="1:8" ht="65">
      <c r="A182" s="201" t="s">
        <v>70</v>
      </c>
      <c r="B182" s="67" t="s">
        <v>165</v>
      </c>
      <c r="C182" s="109" t="s">
        <v>36</v>
      </c>
      <c r="D182" s="158" t="s">
        <v>47</v>
      </c>
      <c r="E182" s="155"/>
      <c r="F182" s="112"/>
      <c r="G182" s="129"/>
      <c r="H182" s="8" t="str">
        <f>IF(A182=0,H181,INDEX(調査対象選定!A:A,MATCH(A182,調査対象選定!B:B,0)))</f>
        <v>○</v>
      </c>
    </row>
    <row r="183" spans="1:8" ht="39">
      <c r="A183" s="202"/>
      <c r="B183" s="68" t="s">
        <v>166</v>
      </c>
      <c r="C183" s="104" t="s">
        <v>36</v>
      </c>
      <c r="D183" s="42" t="s">
        <v>47</v>
      </c>
      <c r="E183" s="120"/>
      <c r="F183" s="113"/>
      <c r="G183" s="130"/>
      <c r="H183" s="8" t="str">
        <f>IF(A183=0,H182,INDEX(調査対象選定!A:A,MATCH(A183,調査対象選定!B:B,0)))</f>
        <v>○</v>
      </c>
    </row>
    <row r="184" spans="1:8" ht="26">
      <c r="A184" s="202"/>
      <c r="B184" s="68" t="s">
        <v>162</v>
      </c>
      <c r="C184" s="168" t="str">
        <f>IF(OR(C185=$J$1,C186=$J$1),$J$1,$I$1)</f>
        <v>□</v>
      </c>
      <c r="D184" s="169" t="s">
        <v>274</v>
      </c>
      <c r="E184" s="120"/>
      <c r="F184" s="113"/>
      <c r="G184" s="130"/>
      <c r="H184" s="8" t="str">
        <f>IF(A184=0,H183,INDEX(調査対象選定!A:A,MATCH(A184,調査対象選定!B:B,0)))</f>
        <v>○</v>
      </c>
    </row>
    <row r="185" spans="1:8" ht="39">
      <c r="A185" s="202"/>
      <c r="B185" s="68" t="s">
        <v>141</v>
      </c>
      <c r="C185" s="104" t="s">
        <v>36</v>
      </c>
      <c r="D185" s="42" t="s">
        <v>47</v>
      </c>
      <c r="E185" s="120"/>
      <c r="F185" s="113"/>
      <c r="G185" s="130"/>
      <c r="H185" s="8" t="str">
        <f>IF(A185=0,H184,INDEX(調査対象選定!A:A,MATCH(A185,調査対象選定!B:B,0)))</f>
        <v>○</v>
      </c>
    </row>
    <row r="186" spans="1:8" ht="39">
      <c r="A186" s="202"/>
      <c r="B186" s="69" t="s">
        <v>142</v>
      </c>
      <c r="C186" s="105" t="s">
        <v>36</v>
      </c>
      <c r="D186" s="160" t="s">
        <v>47</v>
      </c>
      <c r="E186" s="156" t="s">
        <v>55</v>
      </c>
      <c r="F186" s="114"/>
      <c r="G186" s="131"/>
      <c r="H186" s="8" t="str">
        <f>IF(A186=0,H185,INDEX(調査対象選定!A:A,MATCH(A186,調査対象選定!B:B,0)))</f>
        <v>○</v>
      </c>
    </row>
    <row r="187" spans="1:8" ht="65">
      <c r="A187" s="209" t="s">
        <v>71</v>
      </c>
      <c r="B187" s="72" t="s">
        <v>167</v>
      </c>
      <c r="C187" s="110" t="s">
        <v>36</v>
      </c>
      <c r="D187" s="43" t="s">
        <v>47</v>
      </c>
      <c r="E187" s="119"/>
      <c r="F187" s="115"/>
      <c r="G187" s="138"/>
      <c r="H187" s="8" t="str">
        <f>IF(A187=0,H186,INDEX(調査対象選定!A:A,MATCH(A187,調査対象選定!B:B,0)))</f>
        <v>○</v>
      </c>
    </row>
    <row r="188" spans="1:8" ht="39">
      <c r="A188" s="210"/>
      <c r="B188" s="68" t="s">
        <v>168</v>
      </c>
      <c r="C188" s="104" t="s">
        <v>36</v>
      </c>
      <c r="D188" s="42" t="s">
        <v>47</v>
      </c>
      <c r="E188" s="120"/>
      <c r="F188" s="113"/>
      <c r="G188" s="130"/>
      <c r="H188" s="8" t="str">
        <f>IF(A188=0,H187,INDEX(調査対象選定!A:A,MATCH(A188,調査対象選定!B:B,0)))</f>
        <v>○</v>
      </c>
    </row>
    <row r="189" spans="1:8" ht="26">
      <c r="A189" s="210"/>
      <c r="B189" s="68" t="s">
        <v>162</v>
      </c>
      <c r="C189" s="168" t="str">
        <f>IF(OR(C190=$J$1,C191=$J$1),$J$1,$I$1)</f>
        <v>□</v>
      </c>
      <c r="D189" s="169" t="s">
        <v>274</v>
      </c>
      <c r="E189" s="120"/>
      <c r="F189" s="113"/>
      <c r="G189" s="130"/>
      <c r="H189" s="8" t="str">
        <f>IF(A189=0,H188,INDEX(調査対象選定!A:A,MATCH(A189,調査対象選定!B:B,0)))</f>
        <v>○</v>
      </c>
    </row>
    <row r="190" spans="1:8" ht="39">
      <c r="A190" s="210"/>
      <c r="B190" s="68" t="s">
        <v>141</v>
      </c>
      <c r="C190" s="104" t="s">
        <v>36</v>
      </c>
      <c r="D190" s="42" t="s">
        <v>47</v>
      </c>
      <c r="E190" s="120"/>
      <c r="F190" s="113"/>
      <c r="G190" s="130"/>
      <c r="H190" s="8" t="str">
        <f>IF(A190=0,H189,INDEX(調査対象選定!A:A,MATCH(A190,調査対象選定!B:B,0)))</f>
        <v>○</v>
      </c>
    </row>
    <row r="191" spans="1:8" ht="39">
      <c r="A191" s="211"/>
      <c r="B191" s="73" t="s">
        <v>142</v>
      </c>
      <c r="C191" s="111" t="s">
        <v>36</v>
      </c>
      <c r="D191" s="44" t="s">
        <v>47</v>
      </c>
      <c r="E191" s="121" t="s">
        <v>55</v>
      </c>
      <c r="F191" s="116"/>
      <c r="G191" s="139"/>
      <c r="H191" s="8" t="str">
        <f>IF(A191=0,H190,INDEX(調査対象選定!A:A,MATCH(A191,調査対象選定!B:B,0)))</f>
        <v>○</v>
      </c>
    </row>
    <row r="192" spans="1:8" ht="65">
      <c r="A192" s="201" t="s">
        <v>72</v>
      </c>
      <c r="B192" s="67" t="s">
        <v>169</v>
      </c>
      <c r="C192" s="109" t="s">
        <v>36</v>
      </c>
      <c r="D192" s="158" t="s">
        <v>47</v>
      </c>
      <c r="E192" s="155"/>
      <c r="F192" s="112"/>
      <c r="G192" s="129"/>
      <c r="H192" s="8" t="str">
        <f>IF(A192=0,H191,INDEX(調査対象選定!A:A,MATCH(A192,調査対象選定!B:B,0)))</f>
        <v>○</v>
      </c>
    </row>
    <row r="193" spans="1:8" ht="52">
      <c r="A193" s="202"/>
      <c r="B193" s="69" t="s">
        <v>210</v>
      </c>
      <c r="C193" s="105" t="s">
        <v>36</v>
      </c>
      <c r="D193" s="160" t="s">
        <v>47</v>
      </c>
      <c r="E193" s="156"/>
      <c r="F193" s="114"/>
      <c r="G193" s="131"/>
      <c r="H193" s="8" t="str">
        <f>IF(A193=0,H192,INDEX(調査対象選定!A:A,MATCH(A193,調査対象選定!B:B,0)))</f>
        <v>○</v>
      </c>
    </row>
    <row r="194" spans="1:8" ht="65">
      <c r="A194" s="209" t="s">
        <v>73</v>
      </c>
      <c r="B194" s="72" t="s">
        <v>170</v>
      </c>
      <c r="C194" s="110" t="s">
        <v>36</v>
      </c>
      <c r="D194" s="43" t="s">
        <v>47</v>
      </c>
      <c r="E194" s="119"/>
      <c r="F194" s="115"/>
      <c r="G194" s="138"/>
      <c r="H194" s="8" t="str">
        <f>IF(A194=0,H193,INDEX(調査対象選定!A:A,MATCH(A194,調査対象選定!B:B,0)))</f>
        <v>○</v>
      </c>
    </row>
    <row r="195" spans="1:8" ht="39">
      <c r="A195" s="210"/>
      <c r="B195" s="68" t="s">
        <v>171</v>
      </c>
      <c r="C195" s="104" t="s">
        <v>36</v>
      </c>
      <c r="D195" s="42" t="s">
        <v>47</v>
      </c>
      <c r="E195" s="120"/>
      <c r="F195" s="113"/>
      <c r="G195" s="130"/>
      <c r="H195" s="8" t="str">
        <f>IF(A195=0,H194,INDEX(調査対象選定!A:A,MATCH(A195,調査対象選定!B:B,0)))</f>
        <v>○</v>
      </c>
    </row>
    <row r="196" spans="1:8" ht="26">
      <c r="A196" s="210"/>
      <c r="B196" s="68" t="s">
        <v>162</v>
      </c>
      <c r="C196" s="168" t="str">
        <f>IF(OR(C197=$J$1,C198=$J$1),$J$1,$I$1)</f>
        <v>□</v>
      </c>
      <c r="D196" s="169" t="s">
        <v>274</v>
      </c>
      <c r="E196" s="120"/>
      <c r="F196" s="113"/>
      <c r="G196" s="130"/>
      <c r="H196" s="8" t="str">
        <f>IF(A196=0,H195,INDEX(調査対象選定!A:A,MATCH(A196,調査対象選定!B:B,0)))</f>
        <v>○</v>
      </c>
    </row>
    <row r="197" spans="1:8" ht="39">
      <c r="A197" s="210"/>
      <c r="B197" s="68" t="s">
        <v>141</v>
      </c>
      <c r="C197" s="104" t="s">
        <v>36</v>
      </c>
      <c r="D197" s="42" t="s">
        <v>47</v>
      </c>
      <c r="E197" s="120"/>
      <c r="F197" s="113"/>
      <c r="G197" s="130"/>
      <c r="H197" s="8" t="str">
        <f>IF(A197=0,H196,INDEX(調査対象選定!A:A,MATCH(A197,調査対象選定!B:B,0)))</f>
        <v>○</v>
      </c>
    </row>
    <row r="198" spans="1:8" ht="39">
      <c r="A198" s="211"/>
      <c r="B198" s="73" t="s">
        <v>142</v>
      </c>
      <c r="C198" s="111" t="s">
        <v>36</v>
      </c>
      <c r="D198" s="44" t="s">
        <v>47</v>
      </c>
      <c r="E198" s="121" t="s">
        <v>55</v>
      </c>
      <c r="F198" s="116"/>
      <c r="G198" s="139"/>
      <c r="H198" s="8" t="str">
        <f>IF(A198=0,H197,INDEX(調査対象選定!A:A,MATCH(A198,調査対象選定!B:B,0)))</f>
        <v>○</v>
      </c>
    </row>
    <row r="199" spans="1:8" ht="65">
      <c r="A199" s="201" t="s">
        <v>74</v>
      </c>
      <c r="B199" s="67" t="s">
        <v>172</v>
      </c>
      <c r="C199" s="109" t="s">
        <v>36</v>
      </c>
      <c r="D199" s="158" t="s">
        <v>47</v>
      </c>
      <c r="E199" s="155"/>
      <c r="F199" s="112"/>
      <c r="G199" s="129"/>
      <c r="H199" s="8" t="str">
        <f>IF(A199=0,H198,INDEX(調査対象選定!A:A,MATCH(A199,調査対象選定!B:B,0)))</f>
        <v>○</v>
      </c>
    </row>
    <row r="200" spans="1:8" ht="39">
      <c r="A200" s="202"/>
      <c r="B200" s="66" t="s">
        <v>211</v>
      </c>
      <c r="C200" s="104" t="s">
        <v>36</v>
      </c>
      <c r="D200" s="42" t="s">
        <v>47</v>
      </c>
      <c r="E200" s="120"/>
      <c r="F200" s="113"/>
      <c r="G200" s="130"/>
      <c r="H200" s="8" t="str">
        <f>IF(A200=0,H199,INDEX(調査対象選定!A:A,MATCH(A200,調査対象選定!B:B,0)))</f>
        <v>○</v>
      </c>
    </row>
    <row r="201" spans="1:8" ht="26">
      <c r="A201" s="202"/>
      <c r="B201" s="66" t="s">
        <v>162</v>
      </c>
      <c r="C201" s="168" t="str">
        <f>IF(OR(C202=$J$1,C203=$J$1),$J$1,$I$1)</f>
        <v>□</v>
      </c>
      <c r="D201" s="169" t="s">
        <v>274</v>
      </c>
      <c r="E201" s="120"/>
      <c r="F201" s="113"/>
      <c r="G201" s="130"/>
      <c r="H201" s="8" t="str">
        <f>IF(A201=0,H200,INDEX(調査対象選定!A:A,MATCH(A201,調査対象選定!B:B,0)))</f>
        <v>○</v>
      </c>
    </row>
    <row r="202" spans="1:8" ht="39">
      <c r="A202" s="202"/>
      <c r="B202" s="68" t="s">
        <v>141</v>
      </c>
      <c r="C202" s="104" t="s">
        <v>36</v>
      </c>
      <c r="D202" s="42" t="s">
        <v>47</v>
      </c>
      <c r="E202" s="120"/>
      <c r="F202" s="113"/>
      <c r="G202" s="130"/>
      <c r="H202" s="8" t="str">
        <f>IF(A202=0,H201,INDEX(調査対象選定!A:A,MATCH(A202,調査対象選定!B:B,0)))</f>
        <v>○</v>
      </c>
    </row>
    <row r="203" spans="1:8" ht="39">
      <c r="A203" s="202"/>
      <c r="B203" s="69" t="s">
        <v>142</v>
      </c>
      <c r="C203" s="105" t="s">
        <v>36</v>
      </c>
      <c r="D203" s="160" t="s">
        <v>47</v>
      </c>
      <c r="E203" s="156" t="s">
        <v>55</v>
      </c>
      <c r="F203" s="114"/>
      <c r="G203" s="131"/>
      <c r="H203" s="8" t="str">
        <f>IF(A203=0,H202,INDEX(調査対象選定!A:A,MATCH(A203,調査対象選定!B:B,0)))</f>
        <v>○</v>
      </c>
    </row>
    <row r="204" spans="1:8" ht="65">
      <c r="A204" s="209" t="s">
        <v>75</v>
      </c>
      <c r="B204" s="72" t="s">
        <v>173</v>
      </c>
      <c r="C204" s="110" t="s">
        <v>36</v>
      </c>
      <c r="D204" s="43" t="s">
        <v>47</v>
      </c>
      <c r="E204" s="119"/>
      <c r="F204" s="115"/>
      <c r="G204" s="138"/>
      <c r="H204" s="8" t="str">
        <f>IF(A204=0,H203,INDEX(調査対象選定!A:A,MATCH(A204,調査対象選定!B:B,0)))</f>
        <v>○</v>
      </c>
    </row>
    <row r="205" spans="1:8" ht="39">
      <c r="A205" s="210"/>
      <c r="B205" s="66" t="s">
        <v>211</v>
      </c>
      <c r="C205" s="104" t="s">
        <v>36</v>
      </c>
      <c r="D205" s="42" t="s">
        <v>47</v>
      </c>
      <c r="E205" s="120"/>
      <c r="F205" s="113"/>
      <c r="G205" s="130"/>
      <c r="H205" s="8" t="str">
        <f>IF(A205=0,H204,INDEX(調査対象選定!A:A,MATCH(A205,調査対象選定!B:B,0)))</f>
        <v>○</v>
      </c>
    </row>
    <row r="206" spans="1:8" ht="26">
      <c r="A206" s="210"/>
      <c r="B206" s="66" t="s">
        <v>162</v>
      </c>
      <c r="C206" s="168" t="str">
        <f>IF(OR(C207=$J$1,C208=$J$1),$J$1,$I$1)</f>
        <v>□</v>
      </c>
      <c r="D206" s="169" t="s">
        <v>274</v>
      </c>
      <c r="E206" s="120"/>
      <c r="F206" s="113"/>
      <c r="G206" s="130"/>
      <c r="H206" s="8" t="str">
        <f>IF(A206=0,H205,INDEX(調査対象選定!A:A,MATCH(A206,調査対象選定!B:B,0)))</f>
        <v>○</v>
      </c>
    </row>
    <row r="207" spans="1:8" ht="39">
      <c r="A207" s="210"/>
      <c r="B207" s="68" t="s">
        <v>141</v>
      </c>
      <c r="C207" s="104" t="s">
        <v>36</v>
      </c>
      <c r="D207" s="42" t="s">
        <v>47</v>
      </c>
      <c r="E207" s="120"/>
      <c r="F207" s="113"/>
      <c r="G207" s="130"/>
      <c r="H207" s="8" t="str">
        <f>IF(A207=0,H206,INDEX(調査対象選定!A:A,MATCH(A207,調査対象選定!B:B,0)))</f>
        <v>○</v>
      </c>
    </row>
    <row r="208" spans="1:8" ht="39">
      <c r="A208" s="211"/>
      <c r="B208" s="73" t="s">
        <v>142</v>
      </c>
      <c r="C208" s="111" t="s">
        <v>36</v>
      </c>
      <c r="D208" s="44" t="s">
        <v>47</v>
      </c>
      <c r="E208" s="121" t="s">
        <v>55</v>
      </c>
      <c r="F208" s="116"/>
      <c r="G208" s="139"/>
      <c r="H208" s="8" t="str">
        <f>IF(A208=0,H207,INDEX(調査対象選定!A:A,MATCH(A208,調査対象選定!B:B,0)))</f>
        <v>○</v>
      </c>
    </row>
    <row r="209" spans="1:1" ht="20.149999999999999" customHeight="1">
      <c r="A209" s="219" t="s">
        <v>221</v>
      </c>
    </row>
  </sheetData>
  <sheetProtection sheet="1" objects="1" scenarios="1"/>
  <autoFilter ref="A2:H208" xr:uid="{00000000-0009-0000-0000-000000000000}"/>
  <mergeCells count="50">
    <mergeCell ref="A128:A130"/>
    <mergeCell ref="A145:A159"/>
    <mergeCell ref="A163:A164"/>
    <mergeCell ref="A165:A166"/>
    <mergeCell ref="A175:A179"/>
    <mergeCell ref="A131:A135"/>
    <mergeCell ref="A136:A138"/>
    <mergeCell ref="A139:A144"/>
    <mergeCell ref="A167:A168"/>
    <mergeCell ref="A169:A170"/>
    <mergeCell ref="A171:A172"/>
    <mergeCell ref="A173:A174"/>
    <mergeCell ref="A123:A127"/>
    <mergeCell ref="A113:A116"/>
    <mergeCell ref="A117:A122"/>
    <mergeCell ref="A72:A73"/>
    <mergeCell ref="A74:A85"/>
    <mergeCell ref="A104:A112"/>
    <mergeCell ref="E44:E47"/>
    <mergeCell ref="A48:A51"/>
    <mergeCell ref="A52:A53"/>
    <mergeCell ref="E52:E53"/>
    <mergeCell ref="A97:A103"/>
    <mergeCell ref="A44:A47"/>
    <mergeCell ref="A86:A90"/>
    <mergeCell ref="A91:A93"/>
    <mergeCell ref="A94:A95"/>
    <mergeCell ref="A65:A71"/>
    <mergeCell ref="A199:A203"/>
    <mergeCell ref="A204:A208"/>
    <mergeCell ref="A194:A198"/>
    <mergeCell ref="A180:A181"/>
    <mergeCell ref="A182:A186"/>
    <mergeCell ref="A187:A191"/>
    <mergeCell ref="A192:A193"/>
    <mergeCell ref="A35:A36"/>
    <mergeCell ref="A37:A41"/>
    <mergeCell ref="A42:A43"/>
    <mergeCell ref="A55:A57"/>
    <mergeCell ref="A58:A64"/>
    <mergeCell ref="D9:D13"/>
    <mergeCell ref="C27:C31"/>
    <mergeCell ref="D27:D31"/>
    <mergeCell ref="C3:C7"/>
    <mergeCell ref="D3:D7"/>
    <mergeCell ref="A33:A34"/>
    <mergeCell ref="A3:A8"/>
    <mergeCell ref="A9:A23"/>
    <mergeCell ref="A24:A31"/>
    <mergeCell ref="C9:C13"/>
  </mergeCells>
  <phoneticPr fontId="21"/>
  <conditionalFormatting sqref="C145:D145">
    <cfRule type="expression" dxfId="16" priority="115">
      <formula>AND($C146=$J$1,$C147=$J$1)</formula>
    </cfRule>
  </conditionalFormatting>
  <conditionalFormatting sqref="F3:G208">
    <cfRule type="expression" dxfId="15" priority="5">
      <formula>OR($F3=$M$1,$F3=$N$1)</formula>
    </cfRule>
  </conditionalFormatting>
  <conditionalFormatting sqref="C14:D14">
    <cfRule type="expression" dxfId="14" priority="66">
      <formula>AND($C15=$J$1,$C16=$J$1,$C17=$J$1,$C23=$J$1)</formula>
    </cfRule>
  </conditionalFormatting>
  <conditionalFormatting sqref="C17:D17">
    <cfRule type="expression" dxfId="13" priority="51">
      <formula>AND($C18=$J$1,$C19=$J$1,$C20=$J$1,$C21=$J$1,$C22=$J$1)</formula>
    </cfRule>
  </conditionalFormatting>
  <conditionalFormatting sqref="C131:D131">
    <cfRule type="expression" dxfId="12" priority="46">
      <formula>OR($C132=$J$1,$C133=$J$1)</formula>
    </cfRule>
  </conditionalFormatting>
  <conditionalFormatting sqref="C139:D139">
    <cfRule type="expression" dxfId="11" priority="41">
      <formula>OR($C140=$J$1,$C141=$J$1,$C142=$J$1)</formula>
    </cfRule>
  </conditionalFormatting>
  <conditionalFormatting sqref="C153:D153">
    <cfRule type="expression" dxfId="10" priority="36">
      <formula>AND($C154=$J$1,$C155=$J$1,$C156=$J$1)</formula>
    </cfRule>
  </conditionalFormatting>
  <conditionalFormatting sqref="C177:D177">
    <cfRule type="expression" dxfId="9" priority="31">
      <formula>OR($C178=$J$1,$C179=$J$1)</formula>
    </cfRule>
  </conditionalFormatting>
  <conditionalFormatting sqref="C184:D184">
    <cfRule type="expression" dxfId="8" priority="26">
      <formula>OR($C185=$J$1,$C186=$J$1)</formula>
    </cfRule>
  </conditionalFormatting>
  <conditionalFormatting sqref="C189:D189">
    <cfRule type="expression" dxfId="7" priority="21">
      <formula>OR($C190=$J$1,$C191=$J$1)</formula>
    </cfRule>
  </conditionalFormatting>
  <conditionalFormatting sqref="C196:D196">
    <cfRule type="expression" dxfId="6" priority="16">
      <formula>OR($C197=$J$1,$C198=$J$1)</formula>
    </cfRule>
  </conditionalFormatting>
  <conditionalFormatting sqref="C201:D201">
    <cfRule type="expression" dxfId="5" priority="11">
      <formula>OR($C202=$J$1,$C203=$J$1)</formula>
    </cfRule>
  </conditionalFormatting>
  <conditionalFormatting sqref="C206:D206">
    <cfRule type="expression" dxfId="4" priority="6">
      <formula>OR($C207=$J$1,$C208=$J$1)</formula>
    </cfRule>
  </conditionalFormatting>
  <conditionalFormatting sqref="A3:E206">
    <cfRule type="expression" dxfId="3" priority="4">
      <formula>AND($H3&lt;&gt;$L$1,$C3=$I$1)</formula>
    </cfRule>
  </conditionalFormatting>
  <conditionalFormatting sqref="C3:C208">
    <cfRule type="expression" dxfId="2" priority="2">
      <formula>$C3=$K$1</formula>
    </cfRule>
  </conditionalFormatting>
  <conditionalFormatting sqref="D3:D208">
    <cfRule type="expression" dxfId="1" priority="3">
      <formula>$C3=$K$1</formula>
    </cfRule>
  </conditionalFormatting>
  <conditionalFormatting sqref="C3:D208">
    <cfRule type="expression" dxfId="0" priority="1">
      <formula>$C3=$J$1</formula>
    </cfRule>
  </conditionalFormatting>
  <dataValidations count="4">
    <dataValidation type="list" allowBlank="1" showInputMessage="1" sqref="C8:C9 C3 C14:C23 C96" xr:uid="{00000000-0002-0000-0000-000000000000}">
      <formula1>$I$1:$J$1</formula1>
    </dataValidation>
    <dataValidation type="list" allowBlank="1" showInputMessage="1" sqref="F3:F208" xr:uid="{00000000-0002-0000-0000-000001000000}">
      <formula1>$L$1:$P$1</formula1>
    </dataValidation>
    <dataValidation type="list" allowBlank="1" showInputMessage="1" sqref="C24:C27 C32:C95 C97:C208" xr:uid="{00000000-0002-0000-0000-000002000000}">
      <formula1>$I$1:$K$1</formula1>
    </dataValidation>
    <dataValidation type="list" allowBlank="1" showInputMessage="1" sqref="G1" xr:uid="{00000000-0002-0000-0000-000003000000}">
      <formula1>$I$3</formula1>
    </dataValidation>
  </dataValidations>
  <printOptions horizontalCentered="1"/>
  <pageMargins left="0.39370078740157483" right="0.39370078740157483" top="0.39370078740157483" bottom="0.39370078740157483" header="0.19685039370078741" footer="0.19685039370078741"/>
  <pageSetup paperSize="9" scale="83" fitToHeight="0" orientation="landscape" blackAndWhite="1" useFirstPageNumber="1" horizontalDpi="300" verticalDpi="300" r:id="rId1"/>
  <headerFooter alignWithMargins="0">
    <oddFooter>&amp;L（自己点検シート）&amp;R&amp;10&amp;A（&amp;P/&amp;N）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2"/>
  <sheetViews>
    <sheetView workbookViewId="0">
      <pane ySplit="1" topLeftCell="A2" activePane="bottomLeft" state="frozen"/>
      <selection pane="bottomLeft" activeCell="A2" sqref="A2"/>
    </sheetView>
  </sheetViews>
  <sheetFormatPr defaultRowHeight="13"/>
  <cols>
    <col min="1" max="1" width="10.54296875" customWidth="1"/>
    <col min="2" max="2" width="70" bestFit="1" customWidth="1"/>
  </cols>
  <sheetData>
    <row r="1" spans="1:6">
      <c r="A1" t="s">
        <v>223</v>
      </c>
      <c r="B1" t="s">
        <v>2</v>
      </c>
      <c r="C1" t="s">
        <v>224</v>
      </c>
      <c r="D1" t="s">
        <v>225</v>
      </c>
      <c r="E1" t="str">
        <f>'406介護予防短期入所生活介護費'!L1</f>
        <v>○</v>
      </c>
      <c r="F1" s="7" t="s">
        <v>226</v>
      </c>
    </row>
    <row r="2" spans="1:6">
      <c r="A2" s="5" t="s">
        <v>212</v>
      </c>
      <c r="B2" t="s">
        <v>5</v>
      </c>
      <c r="C2">
        <f>MATCH(B2,'406介護予防短期入所生活介護費'!A:A,0)</f>
        <v>3</v>
      </c>
      <c r="D2" s="6">
        <f>C3-1</f>
        <v>8</v>
      </c>
      <c r="F2" s="7" t="s">
        <v>227</v>
      </c>
    </row>
    <row r="3" spans="1:6">
      <c r="A3" s="5" t="s">
        <v>212</v>
      </c>
      <c r="B3" t="s">
        <v>7</v>
      </c>
      <c r="C3">
        <f>MATCH(B3,'406介護予防短期入所生活介護費'!A:A,0)</f>
        <v>9</v>
      </c>
      <c r="D3" s="6">
        <f t="shared" ref="D3:D49" si="0">C4-1</f>
        <v>23</v>
      </c>
      <c r="F3" s="7" t="s">
        <v>228</v>
      </c>
    </row>
    <row r="4" spans="1:6">
      <c r="A4" s="5" t="s">
        <v>212</v>
      </c>
      <c r="B4" t="s">
        <v>1</v>
      </c>
      <c r="C4">
        <f>MATCH(B4,'406介護予防短期入所生活介護費'!A:A,0)</f>
        <v>24</v>
      </c>
      <c r="D4" s="6">
        <f t="shared" si="0"/>
        <v>31</v>
      </c>
      <c r="F4" s="7" t="s">
        <v>229</v>
      </c>
    </row>
    <row r="5" spans="1:6">
      <c r="A5" s="5" t="s">
        <v>212</v>
      </c>
      <c r="B5" t="s">
        <v>9</v>
      </c>
      <c r="C5">
        <f>MATCH(B5,'406介護予防短期入所生活介護費'!A:A,0)</f>
        <v>32</v>
      </c>
      <c r="D5" s="6">
        <f t="shared" si="0"/>
        <v>32</v>
      </c>
      <c r="F5" s="7" t="s">
        <v>230</v>
      </c>
    </row>
    <row r="6" spans="1:6">
      <c r="A6" s="5" t="s">
        <v>212</v>
      </c>
      <c r="B6" t="s">
        <v>14</v>
      </c>
      <c r="C6">
        <f>MATCH(B6,'406介護予防短期入所生活介護費'!A:A,0)</f>
        <v>33</v>
      </c>
      <c r="D6" s="6">
        <f t="shared" si="0"/>
        <v>34</v>
      </c>
      <c r="F6" s="7" t="s">
        <v>231</v>
      </c>
    </row>
    <row r="7" spans="1:6">
      <c r="A7" s="5" t="s">
        <v>212</v>
      </c>
      <c r="B7" t="s">
        <v>13</v>
      </c>
      <c r="C7">
        <f>MATCH(B7,'406介護予防短期入所生活介護費'!A:A,0)</f>
        <v>35</v>
      </c>
      <c r="D7" s="6">
        <f t="shared" si="0"/>
        <v>36</v>
      </c>
      <c r="F7" s="7" t="s">
        <v>232</v>
      </c>
    </row>
    <row r="8" spans="1:6">
      <c r="A8" s="5" t="s">
        <v>212</v>
      </c>
      <c r="B8" t="s">
        <v>16</v>
      </c>
      <c r="C8">
        <f>MATCH(B8,'406介護予防短期入所生活介護費'!A:A,0)</f>
        <v>37</v>
      </c>
      <c r="D8" s="6">
        <f t="shared" si="0"/>
        <v>41</v>
      </c>
    </row>
    <row r="9" spans="1:6">
      <c r="A9" s="5" t="s">
        <v>212</v>
      </c>
      <c r="B9" t="s">
        <v>17</v>
      </c>
      <c r="C9">
        <f>MATCH(B9,'406介護予防短期入所生活介護費'!A:A,0)</f>
        <v>42</v>
      </c>
      <c r="D9" s="6">
        <f t="shared" si="0"/>
        <v>43</v>
      </c>
    </row>
    <row r="10" spans="1:6">
      <c r="A10" s="5" t="s">
        <v>212</v>
      </c>
      <c r="B10" t="s">
        <v>35</v>
      </c>
      <c r="C10">
        <f>MATCH(B10,'406介護予防短期入所生活介護費'!A:A,0)</f>
        <v>44</v>
      </c>
      <c r="D10" s="6">
        <f t="shared" si="0"/>
        <v>47</v>
      </c>
    </row>
    <row r="11" spans="1:6">
      <c r="A11" s="5" t="s">
        <v>212</v>
      </c>
      <c r="B11" t="s">
        <v>38</v>
      </c>
      <c r="C11">
        <f>MATCH(B11,'406介護予防短期入所生活介護費'!A:A,0)</f>
        <v>48</v>
      </c>
      <c r="D11" s="6">
        <f t="shared" si="0"/>
        <v>51</v>
      </c>
    </row>
    <row r="12" spans="1:6">
      <c r="A12" s="5" t="s">
        <v>212</v>
      </c>
      <c r="B12" t="s">
        <v>39</v>
      </c>
      <c r="C12">
        <f>MATCH(B12,'406介護予防短期入所生活介護費'!A:A,0)</f>
        <v>52</v>
      </c>
      <c r="D12" s="6">
        <f t="shared" si="0"/>
        <v>53</v>
      </c>
    </row>
    <row r="13" spans="1:6">
      <c r="A13" s="5" t="s">
        <v>212</v>
      </c>
      <c r="B13" t="s">
        <v>19</v>
      </c>
      <c r="C13">
        <f>MATCH(B13,'406介護予防短期入所生活介護費'!A:A,0)</f>
        <v>54</v>
      </c>
      <c r="D13" s="6">
        <f t="shared" si="0"/>
        <v>54</v>
      </c>
    </row>
    <row r="14" spans="1:6">
      <c r="A14" s="5" t="s">
        <v>212</v>
      </c>
      <c r="B14" t="s">
        <v>20</v>
      </c>
      <c r="C14">
        <f>MATCH(B14,'406介護予防短期入所生活介護費'!A:A,0)</f>
        <v>55</v>
      </c>
      <c r="D14" s="6">
        <f t="shared" si="0"/>
        <v>57</v>
      </c>
    </row>
    <row r="15" spans="1:6">
      <c r="A15" s="5" t="s">
        <v>212</v>
      </c>
      <c r="B15" t="s">
        <v>21</v>
      </c>
      <c r="C15">
        <f>MATCH(B15,'406介護予防短期入所生活介護費'!A:A,0)</f>
        <v>58</v>
      </c>
      <c r="D15" s="6">
        <f t="shared" si="0"/>
        <v>64</v>
      </c>
    </row>
    <row r="16" spans="1:6">
      <c r="A16" s="5" t="s">
        <v>212</v>
      </c>
      <c r="B16" t="s">
        <v>22</v>
      </c>
      <c r="C16">
        <f>MATCH(B16,'406介護予防短期入所生活介護費'!A:A,0)</f>
        <v>65</v>
      </c>
      <c r="D16" s="6">
        <f t="shared" si="0"/>
        <v>71</v>
      </c>
    </row>
    <row r="17" spans="1:4">
      <c r="A17" s="5" t="s">
        <v>212</v>
      </c>
      <c r="B17" t="s">
        <v>23</v>
      </c>
      <c r="C17">
        <f>MATCH(B17,'406介護予防短期入所生活介護費'!A:A,0)</f>
        <v>72</v>
      </c>
      <c r="D17" s="6">
        <f t="shared" si="0"/>
        <v>73</v>
      </c>
    </row>
    <row r="18" spans="1:4">
      <c r="A18" s="5" t="s">
        <v>212</v>
      </c>
      <c r="B18" t="s">
        <v>24</v>
      </c>
      <c r="C18">
        <f>MATCH(B18,'406介護予防短期入所生活介護費'!A:A,0)</f>
        <v>74</v>
      </c>
      <c r="D18" s="6">
        <f t="shared" si="0"/>
        <v>85</v>
      </c>
    </row>
    <row r="19" spans="1:4">
      <c r="A19" s="5" t="s">
        <v>212</v>
      </c>
      <c r="B19" t="s">
        <v>26</v>
      </c>
      <c r="C19">
        <f>MATCH(B19,'406介護予防短期入所生活介護費'!A:A,0)</f>
        <v>86</v>
      </c>
      <c r="D19" s="6">
        <f t="shared" si="0"/>
        <v>90</v>
      </c>
    </row>
    <row r="20" spans="1:4">
      <c r="A20" s="5" t="s">
        <v>212</v>
      </c>
      <c r="B20" t="s">
        <v>27</v>
      </c>
      <c r="C20">
        <f>MATCH(B20,'406介護予防短期入所生活介護費'!A:A,0)</f>
        <v>91</v>
      </c>
      <c r="D20" s="6">
        <f t="shared" si="0"/>
        <v>93</v>
      </c>
    </row>
    <row r="21" spans="1:4">
      <c r="A21" s="5" t="s">
        <v>212</v>
      </c>
      <c r="B21" t="s">
        <v>10</v>
      </c>
      <c r="C21">
        <f>MATCH(B21,'406介護予防短期入所生活介護費'!A:A,0)</f>
        <v>94</v>
      </c>
      <c r="D21" s="6">
        <f t="shared" si="0"/>
        <v>95</v>
      </c>
    </row>
    <row r="22" spans="1:4">
      <c r="A22" s="5" t="s">
        <v>212</v>
      </c>
      <c r="B22" t="s">
        <v>41</v>
      </c>
      <c r="C22">
        <f>MATCH(B22,'406介護予防短期入所生活介護費'!A:A,0)</f>
        <v>96</v>
      </c>
      <c r="D22" s="6">
        <f t="shared" si="0"/>
        <v>96</v>
      </c>
    </row>
    <row r="23" spans="1:4">
      <c r="A23" s="5" t="s">
        <v>212</v>
      </c>
      <c r="B23" t="s">
        <v>42</v>
      </c>
      <c r="C23">
        <f>MATCH(B23,'406介護予防短期入所生活介護費'!A:A,0)</f>
        <v>97</v>
      </c>
      <c r="D23" s="6">
        <f t="shared" si="0"/>
        <v>103</v>
      </c>
    </row>
    <row r="24" spans="1:4">
      <c r="A24" s="5" t="s">
        <v>212</v>
      </c>
      <c r="B24" t="s">
        <v>28</v>
      </c>
      <c r="C24">
        <f>MATCH(B24,'406介護予防短期入所生活介護費'!A:A,0)</f>
        <v>104</v>
      </c>
      <c r="D24" s="6">
        <f t="shared" si="0"/>
        <v>112</v>
      </c>
    </row>
    <row r="25" spans="1:4">
      <c r="A25" s="5" t="s">
        <v>212</v>
      </c>
      <c r="B25" t="s">
        <v>30</v>
      </c>
      <c r="C25">
        <f>MATCH(B25,'406介護予防短期入所生活介護費'!A:A,0)</f>
        <v>113</v>
      </c>
      <c r="D25" s="6">
        <f t="shared" si="0"/>
        <v>116</v>
      </c>
    </row>
    <row r="26" spans="1:4">
      <c r="A26" s="5" t="s">
        <v>212</v>
      </c>
      <c r="B26" t="s">
        <v>31</v>
      </c>
      <c r="C26">
        <f>MATCH(B26,'406介護予防短期入所生活介護費'!A:A,0)</f>
        <v>117</v>
      </c>
      <c r="D26" s="6">
        <f t="shared" si="0"/>
        <v>122</v>
      </c>
    </row>
    <row r="27" spans="1:4">
      <c r="A27" s="5" t="s">
        <v>212</v>
      </c>
      <c r="B27" t="s">
        <v>48</v>
      </c>
      <c r="C27">
        <f>MATCH(B27,'406介護予防短期入所生活介護費'!A:A,0)</f>
        <v>123</v>
      </c>
      <c r="D27" s="6">
        <f t="shared" si="0"/>
        <v>127</v>
      </c>
    </row>
    <row r="28" spans="1:4">
      <c r="A28" s="5" t="s">
        <v>212</v>
      </c>
      <c r="B28" t="s">
        <v>49</v>
      </c>
      <c r="C28">
        <f>MATCH(B28,'406介護予防短期入所生活介護費'!A:A,0)</f>
        <v>128</v>
      </c>
      <c r="D28" s="6">
        <f t="shared" si="0"/>
        <v>130</v>
      </c>
    </row>
    <row r="29" spans="1:4">
      <c r="A29" s="5" t="s">
        <v>212</v>
      </c>
      <c r="B29" t="s">
        <v>218</v>
      </c>
      <c r="C29">
        <f>MATCH(B29,'406介護予防短期入所生活介護費'!A:A,0)</f>
        <v>131</v>
      </c>
      <c r="D29" s="6">
        <f t="shared" si="0"/>
        <v>135</v>
      </c>
    </row>
    <row r="30" spans="1:4">
      <c r="A30" s="5" t="s">
        <v>212</v>
      </c>
      <c r="B30" t="s">
        <v>219</v>
      </c>
      <c r="C30">
        <f>MATCH(B30,'406介護予防短期入所生活介護費'!A:A,0)</f>
        <v>136</v>
      </c>
      <c r="D30" s="6">
        <f t="shared" si="0"/>
        <v>138</v>
      </c>
    </row>
    <row r="31" spans="1:4">
      <c r="A31" s="5" t="s">
        <v>212</v>
      </c>
      <c r="B31" t="s">
        <v>220</v>
      </c>
      <c r="C31">
        <f>MATCH(B31,'406介護予防短期入所生活介護費'!A:A,0)</f>
        <v>139</v>
      </c>
      <c r="D31" s="6">
        <f t="shared" si="0"/>
        <v>144</v>
      </c>
    </row>
    <row r="32" spans="1:4">
      <c r="A32" s="5" t="s">
        <v>212</v>
      </c>
      <c r="B32" t="s">
        <v>50</v>
      </c>
      <c r="C32">
        <f>MATCH(B32,'406介護予防短期入所生活介護費'!A:A,0)</f>
        <v>145</v>
      </c>
      <c r="D32" s="6">
        <f t="shared" si="0"/>
        <v>159</v>
      </c>
    </row>
    <row r="33" spans="1:4">
      <c r="A33" s="5" t="s">
        <v>212</v>
      </c>
      <c r="B33" t="s">
        <v>58</v>
      </c>
      <c r="C33">
        <f>MATCH(B33,'406介護予防短期入所生活介護費'!A:A,0)</f>
        <v>160</v>
      </c>
      <c r="D33" s="6">
        <f t="shared" si="0"/>
        <v>160</v>
      </c>
    </row>
    <row r="34" spans="1:4">
      <c r="A34" s="5" t="s">
        <v>212</v>
      </c>
      <c r="B34" t="s">
        <v>59</v>
      </c>
      <c r="C34">
        <f>MATCH(B34,'406介護予防短期入所生活介護費'!A:A,0)</f>
        <v>161</v>
      </c>
      <c r="D34" s="6">
        <f t="shared" si="0"/>
        <v>161</v>
      </c>
    </row>
    <row r="35" spans="1:4">
      <c r="A35" s="5" t="s">
        <v>212</v>
      </c>
      <c r="B35" t="s">
        <v>60</v>
      </c>
      <c r="C35">
        <f>MATCH(B35,'406介護予防短期入所生活介護費'!A:A,0)</f>
        <v>162</v>
      </c>
      <c r="D35" s="6">
        <f t="shared" si="0"/>
        <v>162</v>
      </c>
    </row>
    <row r="36" spans="1:4">
      <c r="A36" s="5" t="s">
        <v>212</v>
      </c>
      <c r="B36" t="s">
        <v>61</v>
      </c>
      <c r="C36">
        <f>MATCH(B36,'406介護予防短期入所生活介護費'!A:A,0)</f>
        <v>163</v>
      </c>
      <c r="D36" s="6">
        <f t="shared" si="0"/>
        <v>164</v>
      </c>
    </row>
    <row r="37" spans="1:4">
      <c r="A37" s="5" t="s">
        <v>212</v>
      </c>
      <c r="B37" t="s">
        <v>63</v>
      </c>
      <c r="C37">
        <f>MATCH(B37,'406介護予防短期入所生活介護費'!A:A,0)</f>
        <v>165</v>
      </c>
      <c r="D37" s="6">
        <f t="shared" si="0"/>
        <v>166</v>
      </c>
    </row>
    <row r="38" spans="1:4">
      <c r="A38" s="5" t="s">
        <v>212</v>
      </c>
      <c r="B38" t="s">
        <v>64</v>
      </c>
      <c r="C38">
        <f>MATCH(B38,'406介護予防短期入所生活介護費'!A:A,0)</f>
        <v>167</v>
      </c>
      <c r="D38" s="6">
        <f t="shared" si="0"/>
        <v>168</v>
      </c>
    </row>
    <row r="39" spans="1:4">
      <c r="A39" s="5" t="s">
        <v>212</v>
      </c>
      <c r="B39" t="s">
        <v>65</v>
      </c>
      <c r="C39">
        <f>MATCH(B39,'406介護予防短期入所生活介護費'!A:A,0)</f>
        <v>169</v>
      </c>
      <c r="D39" s="6">
        <f t="shared" si="0"/>
        <v>170</v>
      </c>
    </row>
    <row r="40" spans="1:4">
      <c r="A40" s="5" t="s">
        <v>212</v>
      </c>
      <c r="B40" t="s">
        <v>66</v>
      </c>
      <c r="C40">
        <f>MATCH(B40,'406介護予防短期入所生活介護費'!A:A,0)</f>
        <v>171</v>
      </c>
      <c r="D40" s="6">
        <f t="shared" si="0"/>
        <v>172</v>
      </c>
    </row>
    <row r="41" spans="1:4">
      <c r="A41" s="5" t="s">
        <v>212</v>
      </c>
      <c r="B41" t="s">
        <v>67</v>
      </c>
      <c r="C41">
        <f>MATCH(B41,'406介護予防短期入所生活介護費'!A:A,0)</f>
        <v>173</v>
      </c>
      <c r="D41" s="6">
        <f t="shared" si="0"/>
        <v>174</v>
      </c>
    </row>
    <row r="42" spans="1:4">
      <c r="A42" s="5" t="s">
        <v>212</v>
      </c>
      <c r="B42" t="s">
        <v>68</v>
      </c>
      <c r="C42">
        <f>MATCH(B42,'406介護予防短期入所生活介護費'!A:A,0)</f>
        <v>175</v>
      </c>
      <c r="D42" s="6">
        <f t="shared" si="0"/>
        <v>179</v>
      </c>
    </row>
    <row r="43" spans="1:4">
      <c r="A43" s="5" t="s">
        <v>212</v>
      </c>
      <c r="B43" t="s">
        <v>69</v>
      </c>
      <c r="C43">
        <f>MATCH(B43,'406介護予防短期入所生活介護費'!A:A,0)</f>
        <v>180</v>
      </c>
      <c r="D43" s="6">
        <f t="shared" si="0"/>
        <v>181</v>
      </c>
    </row>
    <row r="44" spans="1:4">
      <c r="A44" s="5" t="s">
        <v>212</v>
      </c>
      <c r="B44" t="s">
        <v>70</v>
      </c>
      <c r="C44">
        <f>MATCH(B44,'406介護予防短期入所生活介護費'!A:A,0)</f>
        <v>182</v>
      </c>
      <c r="D44" s="6">
        <f t="shared" si="0"/>
        <v>186</v>
      </c>
    </row>
    <row r="45" spans="1:4">
      <c r="A45" s="5" t="s">
        <v>212</v>
      </c>
      <c r="B45" t="s">
        <v>71</v>
      </c>
      <c r="C45">
        <f>MATCH(B45,'406介護予防短期入所生活介護費'!A:A,0)</f>
        <v>187</v>
      </c>
      <c r="D45" s="6">
        <f t="shared" si="0"/>
        <v>191</v>
      </c>
    </row>
    <row r="46" spans="1:4">
      <c r="A46" s="5" t="s">
        <v>212</v>
      </c>
      <c r="B46" t="s">
        <v>72</v>
      </c>
      <c r="C46">
        <f>MATCH(B46,'406介護予防短期入所生活介護費'!A:A,0)</f>
        <v>192</v>
      </c>
      <c r="D46" s="6">
        <f t="shared" si="0"/>
        <v>193</v>
      </c>
    </row>
    <row r="47" spans="1:4">
      <c r="A47" s="5" t="s">
        <v>212</v>
      </c>
      <c r="B47" t="s">
        <v>73</v>
      </c>
      <c r="C47">
        <f>MATCH(B47,'406介護予防短期入所生活介護費'!A:A,0)</f>
        <v>194</v>
      </c>
      <c r="D47" s="6">
        <f t="shared" si="0"/>
        <v>198</v>
      </c>
    </row>
    <row r="48" spans="1:4">
      <c r="A48" s="5" t="s">
        <v>212</v>
      </c>
      <c r="B48" t="s">
        <v>74</v>
      </c>
      <c r="C48">
        <f>MATCH(B48,'406介護予防短期入所生活介護費'!A:A,0)</f>
        <v>199</v>
      </c>
      <c r="D48" s="6">
        <f t="shared" si="0"/>
        <v>203</v>
      </c>
    </row>
    <row r="49" spans="1:4">
      <c r="A49" s="5" t="s">
        <v>212</v>
      </c>
      <c r="B49" t="s">
        <v>75</v>
      </c>
      <c r="C49">
        <f>MATCH(B49,'406介護予防短期入所生活介護費'!A:A,0)</f>
        <v>204</v>
      </c>
      <c r="D49" s="6">
        <f t="shared" si="0"/>
        <v>208</v>
      </c>
    </row>
    <row r="50" spans="1:4">
      <c r="A50" s="5"/>
      <c r="B50" t="s">
        <v>222</v>
      </c>
      <c r="C50">
        <f>MATCH(B50,'406介護予防短期入所生活介護費'!A:A,0)</f>
        <v>209</v>
      </c>
    </row>
    <row r="51" spans="1:4">
      <c r="A51" s="5"/>
    </row>
    <row r="52" spans="1:4">
      <c r="A52" s="5"/>
    </row>
    <row r="53" spans="1:4">
      <c r="A53" s="5"/>
    </row>
    <row r="54" spans="1:4">
      <c r="A54" s="5"/>
    </row>
    <row r="55" spans="1:4">
      <c r="A55" s="5"/>
    </row>
    <row r="56" spans="1:4">
      <c r="A56" s="5"/>
    </row>
    <row r="57" spans="1:4">
      <c r="A57" s="5"/>
    </row>
    <row r="58" spans="1:4">
      <c r="A58" s="5"/>
    </row>
    <row r="59" spans="1:4">
      <c r="A59" s="5"/>
    </row>
    <row r="60" spans="1:4">
      <c r="A60" s="5"/>
    </row>
    <row r="61" spans="1:4">
      <c r="A61" s="5"/>
    </row>
    <row r="62" spans="1:4">
      <c r="A62" s="5"/>
    </row>
  </sheetData>
  <sortState xmlns:xlrd2="http://schemas.microsoft.com/office/spreadsheetml/2017/richdata2" ref="A1:B50">
    <sortCondition ref="A1:A50"/>
  </sortState>
  <phoneticPr fontId="21"/>
  <dataValidations count="1">
    <dataValidation type="list" allowBlank="1" showInputMessage="1" showErrorMessage="1" sqref="A2:A62" xr:uid="{00000000-0002-0000-0100-000000000000}">
      <formula1>$E$1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406介護予防短期入所生活介護費</vt:lpstr>
      <vt:lpstr>調査対象選定</vt:lpstr>
      <vt:lpstr>'406介護予防短期入所生活介護費'!Print_Area</vt:lpstr>
      <vt:lpstr>'406介護予防短期入所生活介護費'!Print_Titles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kndp</cp:lastModifiedBy>
  <cp:lastPrinted>2024-10-09T09:59:49Z</cp:lastPrinted>
  <dcterms:created xsi:type="dcterms:W3CDTF">2006-11-13T02:22:16Z</dcterms:created>
  <dcterms:modified xsi:type="dcterms:W3CDTF">2024-10-30T06:43:39Z</dcterms:modified>
</cp:coreProperties>
</file>