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20" yWindow="-120" windowWidth="29040" windowHeight="15720" tabRatio="906"/>
  </bookViews>
  <sheets>
    <sheet name="407介護予防短期入所療養介護費（介護医療院）" sheetId="20" r:id="rId1"/>
    <sheet name="調査対象選定" sheetId="21" state="hidden" r:id="rId2"/>
  </sheets>
  <definedNames>
    <definedName name="_xlnm._FilterDatabase" localSheetId="0" hidden="1">'407介護予防短期入所療養介護費（介護医療院）'!$A$2:$H$117</definedName>
    <definedName name="_xlnm.Print_Area" localSheetId="0">'407介護予防短期入所療養介護費（介護医療院）'!$A$1:$G$117</definedName>
    <definedName name="_xlnm.Print_Titles" localSheetId="0">'407介護予防短期入所療養介護費（介護医療院）'!$2:$2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1" l="1"/>
  <c r="C11" i="21"/>
  <c r="D10" i="21" s="1"/>
  <c r="H26" i="20"/>
  <c r="C86" i="20" l="1"/>
  <c r="C94" i="20"/>
  <c r="C108" i="20"/>
  <c r="C3" i="21" l="1"/>
  <c r="D2" i="21" s="1"/>
  <c r="C4" i="21"/>
  <c r="D3" i="21" s="1"/>
  <c r="C5" i="21"/>
  <c r="D4" i="21" s="1"/>
  <c r="C6" i="21"/>
  <c r="D5" i="21" s="1"/>
  <c r="C7" i="21"/>
  <c r="D6" i="21" s="1"/>
  <c r="C8" i="21"/>
  <c r="D7" i="21" s="1"/>
  <c r="C9" i="21"/>
  <c r="D8" i="21" s="1"/>
  <c r="C10" i="21"/>
  <c r="D9" i="21" s="1"/>
  <c r="C12" i="21"/>
  <c r="C13" i="21"/>
  <c r="D12" i="21" s="1"/>
  <c r="C14" i="21"/>
  <c r="D13" i="21" s="1"/>
  <c r="C15" i="21"/>
  <c r="D14" i="21" s="1"/>
  <c r="C16" i="21"/>
  <c r="D15" i="21" s="1"/>
  <c r="C17" i="21"/>
  <c r="D16" i="21" s="1"/>
  <c r="C18" i="21"/>
  <c r="D17" i="21" s="1"/>
  <c r="C19" i="21"/>
  <c r="D18" i="21" s="1"/>
  <c r="C20" i="21"/>
  <c r="D19" i="21" s="1"/>
  <c r="C21" i="21"/>
  <c r="D20" i="21" s="1"/>
  <c r="C22" i="21"/>
  <c r="D21" i="21" s="1"/>
  <c r="C23" i="21"/>
  <c r="D22" i="21" s="1"/>
  <c r="C24" i="21"/>
  <c r="D23" i="21" s="1"/>
  <c r="C25" i="21"/>
  <c r="D24" i="21" s="1"/>
  <c r="C26" i="21"/>
  <c r="D25" i="21" s="1"/>
  <c r="C27" i="21"/>
  <c r="D26" i="21" s="1"/>
  <c r="C28" i="21"/>
  <c r="D27" i="21" s="1"/>
  <c r="C29" i="21"/>
  <c r="D28" i="21" s="1"/>
  <c r="C30" i="21"/>
  <c r="D29" i="21" s="1"/>
  <c r="C31" i="21"/>
  <c r="D30" i="21" s="1"/>
  <c r="C32" i="21"/>
  <c r="D31" i="21" s="1"/>
  <c r="C33" i="21"/>
  <c r="D32" i="21" s="1"/>
  <c r="C34" i="21"/>
  <c r="D33" i="21" s="1"/>
  <c r="C35" i="21"/>
  <c r="D34" i="21" s="1"/>
  <c r="C36" i="21"/>
  <c r="D35" i="21" s="1"/>
  <c r="C2" i="21"/>
  <c r="E1" i="21"/>
  <c r="H4" i="20"/>
  <c r="H5" i="20"/>
  <c r="H6" i="20" s="1"/>
  <c r="H7" i="20" s="1"/>
  <c r="H8" i="20" s="1"/>
  <c r="H9" i="20" s="1"/>
  <c r="H10" i="20" s="1"/>
  <c r="H11" i="20" s="1"/>
  <c r="H12" i="20"/>
  <c r="H13" i="20" s="1"/>
  <c r="H14" i="20"/>
  <c r="H15" i="20" s="1"/>
  <c r="H16" i="20" s="1"/>
  <c r="H17" i="20" s="1"/>
  <c r="H18" i="20"/>
  <c r="H19" i="20" s="1"/>
  <c r="H20" i="20" s="1"/>
  <c r="H21" i="20" s="1"/>
  <c r="H22" i="20"/>
  <c r="H23" i="20" s="1"/>
  <c r="H24" i="20"/>
  <c r="H25" i="20"/>
  <c r="H27" i="20"/>
  <c r="H28" i="20"/>
  <c r="H29" i="20"/>
  <c r="H30" i="20" s="1"/>
  <c r="H31" i="20"/>
  <c r="H32" i="20"/>
  <c r="H33" i="20" s="1"/>
  <c r="H34" i="20" s="1"/>
  <c r="H35" i="20" s="1"/>
  <c r="H36" i="20" s="1"/>
  <c r="H37" i="20" s="1"/>
  <c r="H38" i="20" s="1"/>
  <c r="H39" i="20"/>
  <c r="H40" i="20" s="1"/>
  <c r="H41" i="20" s="1"/>
  <c r="H42" i="20"/>
  <c r="H43" i="20"/>
  <c r="H44" i="20" s="1"/>
  <c r="H45" i="20" s="1"/>
  <c r="H46" i="20" s="1"/>
  <c r="H47" i="20"/>
  <c r="H48" i="20" s="1"/>
  <c r="H49" i="20"/>
  <c r="H50" i="20" s="1"/>
  <c r="H51" i="20" s="1"/>
  <c r="H52" i="20" s="1"/>
  <c r="H53" i="20" s="1"/>
  <c r="H54" i="20" s="1"/>
  <c r="H55" i="20" s="1"/>
  <c r="H56" i="20"/>
  <c r="H57" i="20" s="1"/>
  <c r="H58" i="20" s="1"/>
  <c r="H59" i="20" s="1"/>
  <c r="H60" i="20" s="1"/>
  <c r="H61" i="20" s="1"/>
  <c r="H62" i="20"/>
  <c r="H63" i="20" s="1"/>
  <c r="H64" i="20" s="1"/>
  <c r="H65" i="20" s="1"/>
  <c r="H66" i="20"/>
  <c r="H67" i="20" s="1"/>
  <c r="H68" i="20"/>
  <c r="H69" i="20" s="1"/>
  <c r="H70" i="20" s="1"/>
  <c r="H71" i="20" s="1"/>
  <c r="H72" i="20"/>
  <c r="H73" i="20" s="1"/>
  <c r="H74" i="20" s="1"/>
  <c r="H75" i="20" s="1"/>
  <c r="H76" i="20" s="1"/>
  <c r="H77" i="20" s="1"/>
  <c r="H78" i="20"/>
  <c r="H79" i="20" s="1"/>
  <c r="H80" i="20" s="1"/>
  <c r="H81" i="20" s="1"/>
  <c r="H82" i="20" s="1"/>
  <c r="H83" i="20"/>
  <c r="H84" i="20" s="1"/>
  <c r="H85" i="20" s="1"/>
  <c r="H86" i="20"/>
  <c r="H87" i="20" s="1"/>
  <c r="H88" i="20" s="1"/>
  <c r="H89" i="20" s="1"/>
  <c r="H90" i="20" s="1"/>
  <c r="H91" i="20"/>
  <c r="H92" i="20" s="1"/>
  <c r="H93" i="20" s="1"/>
  <c r="H94" i="20"/>
  <c r="H95" i="20" s="1"/>
  <c r="H96" i="20" s="1"/>
  <c r="H97" i="20" s="1"/>
  <c r="H98" i="20" s="1"/>
  <c r="H99" i="20" s="1"/>
  <c r="H100" i="20"/>
  <c r="H101" i="20" s="1"/>
  <c r="H102" i="20" s="1"/>
  <c r="H103" i="20" s="1"/>
  <c r="H104" i="20" s="1"/>
  <c r="H105" i="20" s="1"/>
  <c r="H106" i="20" s="1"/>
  <c r="H107" i="20" s="1"/>
  <c r="H108" i="20" s="1"/>
  <c r="H109" i="20" s="1"/>
  <c r="H110" i="20" s="1"/>
  <c r="H111" i="20" s="1"/>
  <c r="H112" i="20" s="1"/>
  <c r="H113" i="20" s="1"/>
  <c r="H114" i="20" s="1"/>
  <c r="H115" i="20"/>
  <c r="H116" i="20"/>
  <c r="H117" i="20"/>
  <c r="H3" i="20"/>
  <c r="I2" i="20"/>
  <c r="I3" i="20"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<sst xmlns="http://schemas.openxmlformats.org/spreadsheetml/2006/main" count="484" uniqueCount="212">
  <si>
    <t>点検項目</t>
    <rPh sb="0" eb="2">
      <t>テンケン</t>
    </rPh>
    <rPh sb="2" eb="4">
      <t>コウモク</t>
    </rPh>
    <phoneticPr fontId="22"/>
  </si>
  <si>
    <t>点検事項</t>
    <rPh sb="0" eb="2">
      <t>テンケン</t>
    </rPh>
    <rPh sb="2" eb="4">
      <t>ジコウ</t>
    </rPh>
    <phoneticPr fontId="22"/>
  </si>
  <si>
    <t>夜間勤務等看護Ⅲ</t>
    <rPh sb="0" eb="2">
      <t>ヤカン</t>
    </rPh>
    <rPh sb="2" eb="4">
      <t>キンム</t>
    </rPh>
    <rPh sb="4" eb="5">
      <t>トウ</t>
    </rPh>
    <rPh sb="5" eb="7">
      <t>カンゴ</t>
    </rPh>
    <phoneticPr fontId="22"/>
  </si>
  <si>
    <t>□</t>
    <phoneticPr fontId="22"/>
  </si>
  <si>
    <t>夜間勤務等看護Ⅱ</t>
    <rPh sb="0" eb="2">
      <t>ヤカン</t>
    </rPh>
    <rPh sb="2" eb="4">
      <t>キンム</t>
    </rPh>
    <rPh sb="4" eb="5">
      <t>トウ</t>
    </rPh>
    <rPh sb="5" eb="7">
      <t>カンゴ</t>
    </rPh>
    <phoneticPr fontId="22"/>
  </si>
  <si>
    <t>夜勤減算</t>
    <rPh sb="0" eb="2">
      <t>ヤキン</t>
    </rPh>
    <rPh sb="2" eb="4">
      <t>ゲンサン</t>
    </rPh>
    <phoneticPr fontId="22"/>
  </si>
  <si>
    <t>ユニットケア減算</t>
    <rPh sb="6" eb="8">
      <t>ゲンサン</t>
    </rPh>
    <phoneticPr fontId="22"/>
  </si>
  <si>
    <t>満たさない</t>
    <rPh sb="0" eb="1">
      <t>ミ</t>
    </rPh>
    <phoneticPr fontId="22"/>
  </si>
  <si>
    <t>未配置</t>
    <rPh sb="0" eb="3">
      <t>ミハイチ</t>
    </rPh>
    <phoneticPr fontId="22"/>
  </si>
  <si>
    <t>療養食献立表</t>
    <rPh sb="0" eb="3">
      <t>リョウヨウショク</t>
    </rPh>
    <rPh sb="3" eb="6">
      <t>コンダテヒョウ</t>
    </rPh>
    <phoneticPr fontId="22"/>
  </si>
  <si>
    <t>送迎加算</t>
    <rPh sb="0" eb="2">
      <t>ソウゲイ</t>
    </rPh>
    <rPh sb="2" eb="4">
      <t>カサン</t>
    </rPh>
    <phoneticPr fontId="22"/>
  </si>
  <si>
    <t>夜間勤務等看護Ⅰ</t>
    <rPh sb="0" eb="2">
      <t>ヤカン</t>
    </rPh>
    <rPh sb="2" eb="4">
      <t>キンム</t>
    </rPh>
    <rPh sb="4" eb="5">
      <t>トウ</t>
    </rPh>
    <rPh sb="5" eb="7">
      <t>カンゴ</t>
    </rPh>
    <phoneticPr fontId="22"/>
  </si>
  <si>
    <t>満たす</t>
    <rPh sb="0" eb="1">
      <t>ミ</t>
    </rPh>
    <phoneticPr fontId="22"/>
  </si>
  <si>
    <t>あり</t>
    <phoneticPr fontId="22"/>
  </si>
  <si>
    <t>夜間勤務等看護Ⅳ</t>
    <rPh sb="0" eb="2">
      <t>ヤカン</t>
    </rPh>
    <rPh sb="2" eb="4">
      <t>キンム</t>
    </rPh>
    <rPh sb="4" eb="5">
      <t>トウ</t>
    </rPh>
    <rPh sb="5" eb="7">
      <t>カンゴ</t>
    </rPh>
    <phoneticPr fontId="22"/>
  </si>
  <si>
    <t>療養環境減算Ⅱ</t>
    <rPh sb="0" eb="2">
      <t>リョウヨウ</t>
    </rPh>
    <rPh sb="2" eb="4">
      <t>カンキョウ</t>
    </rPh>
    <rPh sb="4" eb="6">
      <t>ゲンサン</t>
    </rPh>
    <phoneticPr fontId="2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</si>
  <si>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2"/>
  </si>
  <si>
    <t>療養食加算</t>
    <rPh sb="0" eb="3">
      <t>リョウヨウショク</t>
    </rPh>
    <rPh sb="3" eb="5">
      <t>カサン</t>
    </rPh>
    <phoneticPr fontId="22"/>
  </si>
  <si>
    <t>該当</t>
    <rPh sb="0" eb="2">
      <t>ガイトウ</t>
    </rPh>
    <phoneticPr fontId="22"/>
  </si>
  <si>
    <t>若年性認知症利用者受入加算</t>
    <rPh sb="0" eb="2">
      <t>ジャクネン</t>
    </rPh>
    <rPh sb="2" eb="3">
      <t>セイ</t>
    </rPh>
    <rPh sb="3" eb="6">
      <t>ニンチショウ</t>
    </rPh>
    <rPh sb="6" eb="9">
      <t>リヨウシャ</t>
    </rPh>
    <rPh sb="9" eb="11">
      <t>ウケイレ</t>
    </rPh>
    <rPh sb="11" eb="13">
      <t>カサン</t>
    </rPh>
    <phoneticPr fontId="22"/>
  </si>
  <si>
    <t>認知症専門ケア加算Ⅱ</t>
    <rPh sb="0" eb="3">
      <t>ニンチショウ</t>
    </rPh>
    <rPh sb="3" eb="5">
      <t>センモン</t>
    </rPh>
    <rPh sb="7" eb="9">
      <t>カサン</t>
    </rPh>
    <phoneticPr fontId="22"/>
  </si>
  <si>
    <t>実施</t>
    <rPh sb="0" eb="2">
      <t>ジッシ</t>
    </rPh>
    <phoneticPr fontId="22"/>
  </si>
  <si>
    <t>認知症専門ケア加算Ⅰ</t>
    <rPh sb="0" eb="3">
      <t>ニンチショウ</t>
    </rPh>
    <rPh sb="3" eb="5">
      <t>センモン</t>
    </rPh>
    <rPh sb="7" eb="9">
      <t>カサン</t>
    </rPh>
    <phoneticPr fontId="22"/>
  </si>
  <si>
    <t>サービス提供体制強化加算（Ⅰ）</t>
    <rPh sb="4" eb="6">
      <t>テイキョウ</t>
    </rPh>
    <rPh sb="6" eb="8">
      <t>タイセイ</t>
    </rPh>
    <rPh sb="8" eb="10">
      <t>キョウカ</t>
    </rPh>
    <rPh sb="10" eb="12">
      <t>カサン</t>
    </rPh>
    <phoneticPr fontId="22"/>
  </si>
  <si>
    <t>サービス提供体制強化加算（Ⅱ）</t>
    <rPh sb="4" eb="6">
      <t>テイキョウ</t>
    </rPh>
    <rPh sb="6" eb="8">
      <t>タイセイ</t>
    </rPh>
    <rPh sb="8" eb="10">
      <t>キョウカ</t>
    </rPh>
    <rPh sb="10" eb="12">
      <t>カサン</t>
    </rPh>
    <phoneticPr fontId="22"/>
  </si>
  <si>
    <t>サービス提供体制強化加算（Ⅲ）</t>
    <rPh sb="4" eb="6">
      <t>テイキョウ</t>
    </rPh>
    <rPh sb="6" eb="8">
      <t>タイセイ</t>
    </rPh>
    <rPh sb="8" eb="10">
      <t>キョウカ</t>
    </rPh>
    <rPh sb="10" eb="12">
      <t>カサン</t>
    </rPh>
    <phoneticPr fontId="22"/>
  </si>
  <si>
    <t>１回以下</t>
    <rPh sb="1" eb="2">
      <t>カイ</t>
    </rPh>
    <rPh sb="2" eb="4">
      <t>イカ</t>
    </rPh>
    <phoneticPr fontId="22"/>
  </si>
  <si>
    <t>療養環境減算Ⅰ</t>
    <rPh sb="0" eb="2">
      <t>リョウヨウ</t>
    </rPh>
    <rPh sb="2" eb="4">
      <t>カンキョウ</t>
    </rPh>
    <rPh sb="4" eb="6">
      <t>ゲンサン</t>
    </rPh>
    <phoneticPr fontId="22"/>
  </si>
  <si>
    <t>□</t>
  </si>
  <si>
    <t>あり</t>
  </si>
  <si>
    <t>身体拘束廃止未実施減算</t>
    <rPh sb="0" eb="2">
      <t>シンタイ</t>
    </rPh>
    <rPh sb="2" eb="4">
      <t>コウソク</t>
    </rPh>
    <rPh sb="4" eb="6">
      <t>ハイシ</t>
    </rPh>
    <rPh sb="6" eb="9">
      <t>ミジッシ</t>
    </rPh>
    <rPh sb="9" eb="11">
      <t>ゲンサン</t>
    </rPh>
    <phoneticPr fontId="24"/>
  </si>
  <si>
    <t>□</t>
    <phoneticPr fontId="24"/>
  </si>
  <si>
    <t>未整備</t>
    <rPh sb="0" eb="3">
      <t>ミセイビ</t>
    </rPh>
    <phoneticPr fontId="24"/>
  </si>
  <si>
    <t>未実施</t>
    <rPh sb="0" eb="3">
      <t>ミジッシ</t>
    </rPh>
    <phoneticPr fontId="24"/>
  </si>
  <si>
    <t>高齢者虐待防止措置未実施減算</t>
    <rPh sb="0" eb="3">
      <t>コウレイシャ</t>
    </rPh>
    <rPh sb="3" eb="5">
      <t>ギャクタイ</t>
    </rPh>
    <rPh sb="5" eb="7">
      <t>ボウシ</t>
    </rPh>
    <rPh sb="7" eb="9">
      <t>ソチ</t>
    </rPh>
    <rPh sb="9" eb="12">
      <t>ミジッシ</t>
    </rPh>
    <rPh sb="12" eb="14">
      <t>ゲンザン</t>
    </rPh>
    <phoneticPr fontId="22"/>
  </si>
  <si>
    <t>□</t>
    <phoneticPr fontId="22"/>
  </si>
  <si>
    <t>未実施</t>
    <rPh sb="0" eb="3">
      <t>ミジッシ</t>
    </rPh>
    <phoneticPr fontId="22"/>
  </si>
  <si>
    <t>業務継続計画未策定減算</t>
    <rPh sb="0" eb="2">
      <t>ギョウム</t>
    </rPh>
    <rPh sb="2" eb="4">
      <t>ケイゾク</t>
    </rPh>
    <rPh sb="4" eb="6">
      <t>ケイカク</t>
    </rPh>
    <rPh sb="6" eb="9">
      <t>ミサクテイ</t>
    </rPh>
    <rPh sb="9" eb="11">
      <t>ゲンザン</t>
    </rPh>
    <phoneticPr fontId="22"/>
  </si>
  <si>
    <t>満たさない</t>
    <rPh sb="0" eb="1">
      <t>ミ</t>
    </rPh>
    <phoneticPr fontId="22"/>
  </si>
  <si>
    <t>従来型個室に入所する者の費用の算定</t>
    <rPh sb="0" eb="3">
      <t>ジュウライガタ</t>
    </rPh>
    <rPh sb="3" eb="5">
      <t>コシツ</t>
    </rPh>
    <rPh sb="6" eb="8">
      <t>ニュウショ</t>
    </rPh>
    <rPh sb="10" eb="11">
      <t>モノ</t>
    </rPh>
    <rPh sb="12" eb="14">
      <t>ヒヨウ</t>
    </rPh>
    <rPh sb="15" eb="17">
      <t>サンテイ</t>
    </rPh>
    <phoneticPr fontId="22"/>
  </si>
  <si>
    <t>いずれかに該当</t>
    <rPh sb="5" eb="7">
      <t>ガイトウ</t>
    </rPh>
    <phoneticPr fontId="22"/>
  </si>
  <si>
    <t>該当</t>
    <rPh sb="0" eb="2">
      <t>ガイトウ</t>
    </rPh>
    <phoneticPr fontId="22"/>
  </si>
  <si>
    <t>連続して30日を超えた長期利用</t>
    <rPh sb="0" eb="2">
      <t>レンゾク</t>
    </rPh>
    <rPh sb="6" eb="7">
      <t>ニチ</t>
    </rPh>
    <rPh sb="8" eb="9">
      <t>コ</t>
    </rPh>
    <rPh sb="11" eb="13">
      <t>チョウキ</t>
    </rPh>
    <rPh sb="13" eb="15">
      <t>リヨウ</t>
    </rPh>
    <phoneticPr fontId="22"/>
  </si>
  <si>
    <t>していない</t>
    <phoneticPr fontId="22"/>
  </si>
  <si>
    <t>口腔連携強化加算</t>
    <rPh sb="0" eb="8">
      <t>コウクウレンケイキョウカカサン</t>
    </rPh>
    <phoneticPr fontId="24"/>
  </si>
  <si>
    <t>あり</t>
    <phoneticPr fontId="24"/>
  </si>
  <si>
    <t>算定なし</t>
    <rPh sb="0" eb="2">
      <t>サンテイ</t>
    </rPh>
    <phoneticPr fontId="24"/>
  </si>
  <si>
    <t>実施</t>
    <rPh sb="0" eb="2">
      <t>ジッシ</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</si>
  <si>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</si>
  <si>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該当</t>
    <rPh sb="0" eb="2">
      <t>ガイトウ</t>
    </rPh>
    <phoneticPr fontId="24"/>
  </si>
  <si>
    <t>緊急時治療管理</t>
    <phoneticPr fontId="22"/>
  </si>
  <si>
    <t>３日以内</t>
    <phoneticPr fontId="22"/>
  </si>
  <si>
    <t>特定治療</t>
    <rPh sb="0" eb="2">
      <t>トクテイ</t>
    </rPh>
    <rPh sb="2" eb="4">
      <t>チリョウ</t>
    </rPh>
    <phoneticPr fontId="22"/>
  </si>
  <si>
    <t>生産性向上推進体制加算(Ⅰ)</t>
    <rPh sb="0" eb="2">
      <t>セイサン</t>
    </rPh>
    <rPh sb="2" eb="3">
      <t>セイ</t>
    </rPh>
    <rPh sb="3" eb="5">
      <t>コウジョウ</t>
    </rPh>
    <rPh sb="5" eb="7">
      <t>スイシン</t>
    </rPh>
    <rPh sb="7" eb="9">
      <t>タイセイ</t>
    </rPh>
    <rPh sb="9" eb="11">
      <t>カサン</t>
    </rPh>
    <phoneticPr fontId="24"/>
  </si>
  <si>
    <t>生産性向上推進体制加算（Ⅱ）</t>
    <rPh sb="0" eb="5">
      <t>セイサンセイコウジョウ</t>
    </rPh>
    <rPh sb="5" eb="9">
      <t>スイシンタイセイ</t>
    </rPh>
    <rPh sb="9" eb="11">
      <t>カサン</t>
    </rPh>
    <phoneticPr fontId="24"/>
  </si>
  <si>
    <t>定員超過減算</t>
    <rPh sb="0" eb="2">
      <t>テイイン</t>
    </rPh>
    <rPh sb="2" eb="4">
      <t>チョウカ</t>
    </rPh>
    <rPh sb="4" eb="6">
      <t>ゲンサン</t>
    </rPh>
    <phoneticPr fontId="22"/>
  </si>
  <si>
    <t>人員基準減算</t>
    <rPh sb="0" eb="2">
      <t>ジンイン</t>
    </rPh>
    <rPh sb="2" eb="4">
      <t>キジュン</t>
    </rPh>
    <rPh sb="4" eb="6">
      <t>ゲンサン</t>
    </rPh>
    <phoneticPr fontId="22"/>
  </si>
  <si>
    <t>ユニット型以外</t>
    <rPh sb="4" eb="5">
      <t>ガタ</t>
    </rPh>
    <rPh sb="5" eb="7">
      <t>イガイ</t>
    </rPh>
    <phoneticPr fontId="22"/>
  </si>
  <si>
    <t>ユニット型</t>
    <rPh sb="4" eb="5">
      <t>ガタ</t>
    </rPh>
    <phoneticPr fontId="22"/>
  </si>
  <si>
    <t>介護職員等処遇改善加算（Ⅰ）</t>
    <rPh sb="0" eb="2">
      <t>カイゴ</t>
    </rPh>
    <rPh sb="2" eb="4">
      <t>ショクイン</t>
    </rPh>
    <rPh sb="4" eb="5">
      <t>トウ</t>
    </rPh>
    <rPh sb="5" eb="7">
      <t>ショグウ</t>
    </rPh>
    <rPh sb="7" eb="9">
      <t>カイゼン</t>
    </rPh>
    <rPh sb="9" eb="11">
      <t>カサン</t>
    </rPh>
    <phoneticPr fontId="22"/>
  </si>
  <si>
    <t>あり</t>
    <phoneticPr fontId="22"/>
  </si>
  <si>
    <t>介護職員処遇改善計画書</t>
    <rPh sb="0" eb="2">
      <t>カイゴ</t>
    </rPh>
    <rPh sb="2" eb="4">
      <t>ショクイン</t>
    </rPh>
    <rPh sb="4" eb="6">
      <t>ショグウ</t>
    </rPh>
    <rPh sb="6" eb="8">
      <t>カイゼン</t>
    </rPh>
    <rPh sb="8" eb="11">
      <t>ケイカクショ</t>
    </rPh>
    <phoneticPr fontId="22"/>
  </si>
  <si>
    <t>実績報告書</t>
    <rPh sb="0" eb="2">
      <t>ジッセキ</t>
    </rPh>
    <rPh sb="2" eb="5">
      <t>ホウコクショ</t>
    </rPh>
    <phoneticPr fontId="22"/>
  </si>
  <si>
    <t>なし</t>
    <phoneticPr fontId="22"/>
  </si>
  <si>
    <t>適正に納付</t>
    <rPh sb="0" eb="2">
      <t>テキセイ</t>
    </rPh>
    <rPh sb="3" eb="5">
      <t>ノウフ</t>
    </rPh>
    <phoneticPr fontId="22"/>
  </si>
  <si>
    <t>研修計画書</t>
    <rPh sb="0" eb="2">
      <t>ケンシュウ</t>
    </rPh>
    <rPh sb="2" eb="4">
      <t>ケイカク</t>
    </rPh>
    <rPh sb="4" eb="5">
      <t>ショ</t>
    </rPh>
    <phoneticPr fontId="22"/>
  </si>
  <si>
    <t>算定あり</t>
    <rPh sb="0" eb="2">
      <t>サンテイ</t>
    </rPh>
    <phoneticPr fontId="22"/>
  </si>
  <si>
    <t>介護職員等処遇改善加算（Ⅱ）</t>
    <rPh sb="0" eb="2">
      <t>カイゴ</t>
    </rPh>
    <rPh sb="2" eb="4">
      <t>ショクイン</t>
    </rPh>
    <rPh sb="4" eb="5">
      <t>トウ</t>
    </rPh>
    <rPh sb="5" eb="7">
      <t>ショグウ</t>
    </rPh>
    <rPh sb="7" eb="9">
      <t>カイゼン</t>
    </rPh>
    <rPh sb="9" eb="11">
      <t>カサン</t>
    </rPh>
    <phoneticPr fontId="22"/>
  </si>
  <si>
    <t>介護職員等処遇改善加算（Ⅲ）</t>
    <rPh sb="0" eb="2">
      <t>カイゴ</t>
    </rPh>
    <rPh sb="2" eb="4">
      <t>ショクイン</t>
    </rPh>
    <rPh sb="4" eb="5">
      <t>トウ</t>
    </rPh>
    <rPh sb="5" eb="7">
      <t>ショグウ</t>
    </rPh>
    <rPh sb="7" eb="9">
      <t>カイゼン</t>
    </rPh>
    <rPh sb="9" eb="11">
      <t>カサン</t>
    </rPh>
    <phoneticPr fontId="22"/>
  </si>
  <si>
    <t>介護職員等処遇改善加算（Ⅳ）</t>
    <rPh sb="0" eb="2">
      <t>カイゴ</t>
    </rPh>
    <rPh sb="2" eb="4">
      <t>ショクイン</t>
    </rPh>
    <rPh sb="4" eb="5">
      <t>トウ</t>
    </rPh>
    <rPh sb="5" eb="7">
      <t>ショグウ</t>
    </rPh>
    <rPh sb="7" eb="9">
      <t>カイゼン</t>
    </rPh>
    <rPh sb="9" eb="11">
      <t>カサン</t>
    </rPh>
    <phoneticPr fontId="22"/>
  </si>
  <si>
    <t>該当</t>
    <rPh sb="0" eb="2">
      <t>ガイトウ</t>
    </rPh>
    <phoneticPr fontId="22"/>
  </si>
  <si>
    <t>407 介護予防短期入所療養介護費(介護医療院)</t>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</si>
  <si>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</si>
  <si>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</si>
  <si>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</si>
  <si>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</si>
  <si>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</si>
  <si>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</si>
  <si>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</si>
  <si>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</si>
  <si>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</si>
  <si>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</si>
  <si>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</si>
  <si>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</si>
  <si>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</si>
  <si>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t xml:space="preserve">
</t>
  </si>
  <si>
    <t xml:space="preserve">介護医療院における利用者及び入所者の合計数が３０又はその端数を増すごとに、夜勤を行う看護又は介護職員が１以上(ただし２人以上)
</t>
  </si>
  <si>
    <t xml:space="preserve">介護医療院における夜勤を行う看護職員の数が１以上
</t>
  </si>
  <si>
    <t xml:space="preserve">次の①～③を満たす介護医療院であって、常時、緊急時における併設される医療機関との連絡体制を整備している。
①介護医療院の人員、施設及び設備並びに運営に関する基準第４条第７項に規定する併設型小規模介護医療院である
②併設医療機関で夜勤を行う看護・介護職員の数が１以上である
③入所者、利用者及び併設医療機関の入院患者の数の合計が１９人以下である
</t>
  </si>
  <si>
    <t xml:space="preserve">２ユニットごとに夜勤を行う看護又は介護職員１以上
</t>
  </si>
  <si>
    <t xml:space="preserve">日中ユニットごとに常時１名以上の介護又は看護職員の配置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</si>
  <si>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</si>
  <si>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</si>
  <si>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</si>
  <si>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虐待防止のための委員会を定期的に開催し、その結果を従業者に周知している
</t>
  </si>
  <si>
    <t xml:space="preserve">高齢者虐待防止のための指針を整備している。
</t>
  </si>
  <si>
    <t xml:space="preserve">高齢者虐待防止のための研修を定期的に（年１回以上）実施している。
</t>
  </si>
  <si>
    <t xml:space="preserve">高齢者虐待防止措置を適正に実施するための担当者を置いている。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</si>
  <si>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</si>
  <si>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廊下幅1.8ｍ(両側に居室の場合2.7.ｍ)未満
</t>
  </si>
  <si>
    <t xml:space="preserve">療養室の床面積の合計を入所者定員で除した数が８以下
</t>
  </si>
  <si>
    <t xml:space="preserve">介護医療院における夜勤を行う看護職員の数が、利用者の数及び入所者の数の合計数が１５又はその端数を増すごとに１以上であり、かつ、２以上
</t>
  </si>
  <si>
    <t xml:space="preserve">介護医療院における夜勤を行う看護職員の数が、利用者の数及び入所者の数の合計数が２０又はその端数を増すごとに１以上であり、かつ、２以上
</t>
  </si>
  <si>
    <t xml:space="preserve">介護医療院における夜勤を行う看護職員又は介護職員の数が、利用者の数及び入所者の数の合計数が１５又はその端数を増すごとに１以上であり、かつ、２以上
</t>
  </si>
  <si>
    <t xml:space="preserve">介護医療院における夜勤を行う看護職員１以上
</t>
  </si>
  <si>
    <t xml:space="preserve">介護医療院における夜勤を行う看護職員又は介護職員の数が、利用者の数及び入所者の数の合計数が２０又はその端数を増すごとに１以上であり、かつ、２以上
</t>
  </si>
  <si>
    <t xml:space="preserve">医師が、認知症の行動・心理症状が認められ、緊急に短期入所療養介護が必要と判断した者であり、介護支援専門員、受入事業所の職員と連携し、利用者又は家族の同意を得て短期入所療養介護の利用を開始
</t>
  </si>
  <si>
    <t xml:space="preserve">加算適用利用者が次を満たす
病院又は診療所に入院中の者、介護予防認知症対応型共同生活介護等を利用中の者が、直接、短期入所療養介護の利用を開始していない。
</t>
  </si>
  <si>
    <t xml:space="preserve">医師が判断した日又はその次の日に利用開始
</t>
  </si>
  <si>
    <t xml:space="preserve">７日を限度に算定
</t>
  </si>
  <si>
    <t xml:space="preserve">判断した医師が診療録等に症状、判断の内容等を記録
</t>
  </si>
  <si>
    <t xml:space="preserve">介護予防サービス計画書による記録
</t>
  </si>
  <si>
    <t xml:space="preserve">「若年性認知症利用者受入加算」を算定していない
</t>
  </si>
  <si>
    <t xml:space="preserve">若年性認知症利用者ごとの個別担当者
</t>
  </si>
  <si>
    <t xml:space="preserve">利用者の特性やニーズに応じたサービス提供
</t>
  </si>
  <si>
    <t xml:space="preserve">「認知症行動・心理症状緊急対応加算」を算定していない
</t>
  </si>
  <si>
    <t xml:space="preserve">利用者の心身の状態等が送迎を必要と認められる状態
</t>
  </si>
  <si>
    <t xml:space="preserve">感染症等により、従来型個室への入所が必要と医師が判断した者
</t>
  </si>
  <si>
    <t xml:space="preserve">療養室の面積が8.0㎡/人以下の従来型個室を利用する者
※病院・診療所からの転換時に従来型個室を利用していた利用者については6.4㎡/人以下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</si>
  <si>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</si>
  <si>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</si>
  <si>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利用者が連続して30日を超えて指定介護予防短期入所療養介護を受けている
</t>
  </si>
  <si>
    <t xml:space="preserve">30日を超える日以降の介護予防短期入所療養介護費は算定しない
</t>
  </si>
  <si>
    <t xml:space="preserve">管理栄養士又は栄養士による食事提供の管理の実施
</t>
  </si>
  <si>
    <t xml:space="preserve">利用者の状況により適切な栄養量及び内容の食事提供を実施
</t>
  </si>
  <si>
    <t xml:space="preserve">定員、人員基準に適合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</si>
  <si>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</si>
  <si>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
</t>
  </si>
  <si>
    <t xml:space="preserve">１日につき３回を限度に算定
</t>
  </si>
  <si>
    <t xml:space="preserve">利用者の病状が重篤となり救命救急医療が必要となる場合において緊急的な治療管理としての投薬、検査、注射、処置等を実施
</t>
  </si>
  <si>
    <t xml:space="preserve">連続する３日を限度に算定
</t>
  </si>
  <si>
    <t xml:space="preserve">同一の利用者について月に１回まで算定
</t>
  </si>
  <si>
    <t xml:space="preserve">対象となる入所者が以下のいずれかに該当している。
ａ　意識障害又は昏睡
ｂ　急性呼吸不全又は慢性呼吸不全の急性増悪
ｃ　急性心不全（心筋梗塞を含む）
ｄ　ショック
ｅ　重篤な代謝障害
ｆ　その他薬物中毒等で重篤なもの
</t>
  </si>
  <si>
    <t xml:space="preserve">利用者の症状が著しく変化した場合に緊急その他やむを得ない事情
</t>
  </si>
  <si>
    <t xml:space="preserve">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
</t>
  </si>
  <si>
    <t xml:space="preserve">入所者総数のうち介護を必要とする認知症者の対象者（日常生活自立度ランクⅢ以上の者である）の割合が５割以上
</t>
  </si>
  <si>
    <t xml:space="preserve">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</si>
  <si>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留意事項の伝達又は技術的指導に係る会議を定期的に実施
</t>
  </si>
  <si>
    <t xml:space="preserve">認知症専門ケア加算（Ⅱ）を算定していない
</t>
  </si>
  <si>
    <t xml:space="preserve">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</si>
  <si>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</si>
  <si>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認知症専門ケア加算（Ⅰ）を算定していない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</si>
  <si>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</si>
  <si>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（１）療養病棟の介護職員総数のうち介護福祉士の占める割合が１００分の８０以上
</t>
  </si>
  <si>
    <t xml:space="preserve">（２）療養病棟の介護職員総数のうち、勤続年数が１０年以上の介護福祉士の割合が１００分の３５以上
</t>
  </si>
  <si>
    <t xml:space="preserve">サービス提供体制強化加算（Ⅱ）及び（Ⅲ）を算定していない
</t>
  </si>
  <si>
    <t xml:space="preserve">療養病棟の介護職員総数のうち介護福祉士の占める割合が１００分の６０以上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</si>
  <si>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</si>
  <si>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</si>
  <si>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（１）療養病棟の介護職員の総数のうち介護福祉士の割合が１００分の５０以上
</t>
  </si>
  <si>
    <t xml:space="preserve">（２）療養病棟の看護・介護職員の総数のうち常勤職員の割合が１００分の７５以上
</t>
  </si>
  <si>
    <t xml:space="preserve">（３）利用者又は入院患者に直接サービスを提供する職員の総数のうち勤続年数７年以上の職員の割合が１００分の３０以上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</si>
  <si>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</si>
  <si>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</si>
  <si>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</si>
  <si>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</si>
  <si>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</si>
  <si>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</si>
  <si>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</si>
  <si>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</si>
  <si>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</si>
  <si>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</si>
  <si>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</si>
  <si>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</si>
  <si>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</si>
  <si>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</si>
  <si>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</si>
  <si>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</si>
  <si>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</si>
  <si>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</si>
  <si>
    <t>.</t>
    <phoneticPr fontId="22"/>
  </si>
  <si>
    <t>緊急時治療管理</t>
  </si>
  <si>
    <t>○</t>
  </si>
  <si>
    <t>調査対象</t>
    <rPh sb="0" eb="2">
      <t>チョウサ</t>
    </rPh>
    <rPh sb="2" eb="4">
      <t>タイショウ</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</si>
  <si>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</si>
  <si>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</si>
  <si>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</si>
  <si>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</si>
  <si>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</si>
  <si>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</si>
  <si>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</si>
  <si>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</si>
  <si>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</si>
  <si>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 xml:space="preserve">ユニットごとに常勤のユニットリーダーの配置
</t>
    <phoneticPr fontId="22"/>
  </si>
  <si>
    <t xml:space="preserve">身体的拘束等を行う場合の記録
</t>
    <phoneticPr fontId="22"/>
  </si>
  <si>
    <t xml:space="preserve">業務継続計画を策定している。
</t>
    <phoneticPr fontId="22"/>
  </si>
  <si>
    <t xml:space="preserve">歯科訪問診療料の算定実績がある歯科医療機関の歯科医師又はその指示を受けた歯科衛生士に相談できる体制を確保し、文書で取り決めていること
</t>
    <phoneticPr fontId="22"/>
  </si>
  <si>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22"/>
  </si>
  <si>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2"/>
  </si>
  <si>
    <t xml:space="preserve">他の介護サービス事業所において、当該利用者について、口腔連携強化加算を算定していない
</t>
    <phoneticPr fontId="22"/>
  </si>
  <si>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2"/>
  </si>
  <si>
    <t xml:space="preserve">利用者の同意を得て、歯科医療機関及び介護支援専門員に評価結果の情報提供
</t>
    <phoneticPr fontId="22"/>
  </si>
  <si>
    <t xml:space="preserve">１月に１回に限り算定
</t>
    <phoneticPr fontId="22"/>
  </si>
  <si>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22"/>
  </si>
  <si>
    <t xml:space="preserve">②上記取組及び介護機器の活用による業務の効率化及びケアの質の確保並びに職員の負担軽減に関する実績がある
</t>
    <phoneticPr fontId="22"/>
  </si>
  <si>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22"/>
  </si>
  <si>
    <t xml:space="preserve">⑤事業年度ごとに①、③、④の取組に関する実績を厚生労働省に報告している
</t>
    <phoneticPr fontId="22"/>
  </si>
  <si>
    <t xml:space="preserve">加算(Ⅰ)の①に適合している
</t>
    <phoneticPr fontId="22"/>
  </si>
  <si>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22"/>
  </si>
  <si>
    <t xml:space="preserve">事業年度ごとに上記２つの取組に関する実績を厚生労働省に報告している
</t>
    <phoneticPr fontId="22"/>
  </si>
  <si>
    <t xml:space="preserve">(一)仮に介護職員等処遇改善加算(Ⅳ)を算定した場合に算定することが見込まれる額の1/2以上を基本給又は毎月支払われる手当に充てるものであること
</t>
    <phoneticPr fontId="22"/>
  </si>
  <si>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22"/>
  </si>
  <si>
    <t>該当</t>
  </si>
  <si>
    <t>適合</t>
  </si>
  <si>
    <t>定員超過減算</t>
    <rPh sb="0" eb="4">
      <t>テイインチョウカ</t>
    </rPh>
    <rPh sb="4" eb="6">
      <t>ゲンザン</t>
    </rPh>
    <phoneticPr fontId="22"/>
  </si>
  <si>
    <t xml:space="preserve">
</t>
    <phoneticPr fontId="22"/>
  </si>
  <si>
    <t xml:space="preserve">次の（１）又は（２）に該当
</t>
    <phoneticPr fontId="22"/>
  </si>
  <si>
    <t>室料相当額控除</t>
    <rPh sb="0" eb="7">
      <t>シツリョウソウトウガクコウジョ</t>
    </rPh>
    <phoneticPr fontId="22"/>
  </si>
  <si>
    <t>R7.8.1から</t>
    <phoneticPr fontId="22"/>
  </si>
  <si>
    <t>当該指定短期入所療養介護を行う介護医療院が、室料相当額控除に該当する</t>
    <rPh sb="2" eb="4">
      <t>シテイ</t>
    </rPh>
    <rPh sb="4" eb="8">
      <t>タンキニュウショ</t>
    </rPh>
    <rPh sb="8" eb="10">
      <t>リョウヨウ</t>
    </rPh>
    <rPh sb="10" eb="12">
      <t>カイゴ</t>
    </rPh>
    <rPh sb="13" eb="14">
      <t>オコナ</t>
    </rPh>
    <rPh sb="15" eb="20">
      <t>カイゴイリョウイン</t>
    </rPh>
    <rPh sb="22" eb="29">
      <t>シツリョウソウトウガクコウジョ</t>
    </rPh>
    <rPh sb="30" eb="32">
      <t>ガイトウ</t>
    </rPh>
    <phoneticPr fontId="22"/>
  </si>
  <si>
    <t>令7.6.12
指導員:</t>
  </si>
  <si>
    <t>施設側:</t>
    <rPh sb="0" eb="2">
      <t>シセツ</t>
    </rPh>
    <rPh sb="2" eb="3">
      <t>ガワ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</si>
</sst>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38">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16"/>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2"/>
      <color rgb="FFFF000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b/>
      <sz val="20"/>
      <name val="ＭＳ 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sz val="11"/>
      <color theme="0" tint="-0.249977111117893"/>
      <name val="ＭＳ ゴシック"/>
      <family val="3"/>
      <charset val="128"/>
    </font>
    <font>
      <b/>
      <sz val="20"/>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top style="dotted">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dotted">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top/>
      <bottom style="thin">
        <color indexed="64"/>
      </bottom>
      <diagonal/>
    </border>
    <border>
      <left style="dotted">
        <color indexed="64"/>
      </left>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3" fillId="0" borderId="0">
      <alignment vertical="center"/>
    </xf>
    <xf numFmtId="0" fontId="10" fillId="4" borderId="0" applyNumberFormat="0" applyBorder="0" applyAlignment="0" applyProtection="0">
      <alignment vertical="center"/>
    </xf>
  </cellStyleXfs>
  <cellXfs count="215">
    <xf numFmtId="0" fontId="0" fillId="0" borderId="0" xfId="0" applyAlignment="1">
      <alignment vertical="center"/>
    </xf>
    <xf numFmtId="0" fontId="0" fillId="0" borderId="0" xfId="0">
      <alignment vertical="center"/>
    </xf>
    <xf numFmtId="0" fontId="28" fillId="0" borderId="0" xfId="0" applyFont="1" applyAlignment="1" applyProtection="1">
      <alignment vertical="center" wrapText="1"/>
      <protection locked="0"/>
    </xf>
    <xf numFmtId="0" fontId="29" fillId="25" borderId="0" xfId="0" applyFont="1" applyFill="1" applyAlignment="1" applyProtection="1">
      <alignment horizontal="right" vertical="center"/>
      <protection locked="0"/>
    </xf>
    <xf numFmtId="0" fontId="29" fillId="25" borderId="0" xfId="0" applyFont="1" applyFill="1" applyProtection="1">
      <alignment vertical="center"/>
      <protection locked="0"/>
    </xf>
    <xf numFmtId="0" fontId="20" fillId="0" borderId="13" xfId="0" applyFont="1" applyBorder="1" applyAlignment="1" applyProtection="1">
      <alignment horizontal="center" vertical="center" wrapText="1"/>
      <protection locked="0"/>
    </xf>
    <xf numFmtId="0" fontId="20" fillId="23" borderId="13" xfId="0" applyFont="1" applyFill="1" applyBorder="1" applyAlignment="1" applyProtection="1">
      <alignment horizontal="center" vertical="center" wrapText="1"/>
      <protection locked="0"/>
    </xf>
    <xf numFmtId="0" fontId="20" fillId="23" borderId="13" xfId="0" applyFont="1" applyFill="1" applyBorder="1" applyAlignment="1" applyProtection="1">
      <alignment horizontal="center" vertical="center" wrapText="1" shrinkToFit="1"/>
      <protection locked="0"/>
    </xf>
    <xf numFmtId="0" fontId="20" fillId="23" borderId="49" xfId="0" applyFont="1" applyFill="1" applyBorder="1" applyAlignment="1" applyProtection="1">
      <alignment horizontal="center" vertical="center" wrapText="1"/>
      <protection locked="0"/>
    </xf>
    <xf numFmtId="0" fontId="20" fillId="23" borderId="41" xfId="0" applyFont="1" applyFill="1" applyBorder="1" applyAlignment="1" applyProtection="1">
      <alignment vertical="center" wrapText="1"/>
      <protection locked="0"/>
    </xf>
    <xf numFmtId="0" fontId="19" fillId="23" borderId="13" xfId="0" applyFont="1" applyFill="1" applyBorder="1" applyAlignment="1" applyProtection="1">
      <alignment horizontal="center" vertical="center" wrapText="1"/>
      <protection locked="0"/>
    </xf>
    <xf numFmtId="0" fontId="35" fillId="0" borderId="0" xfId="0" applyFont="1">
      <alignment vertical="center"/>
    </xf>
    <xf numFmtId="0" fontId="0" fillId="0" borderId="0" xfId="0" applyAlignment="1">
      <alignment horizontal="center" vertical="center"/>
    </xf>
    <xf numFmtId="178" fontId="0" fillId="0" borderId="0" xfId="0" applyNumberFormat="1">
      <alignment vertical="center"/>
    </xf>
    <xf numFmtId="0" fontId="21" fillId="24" borderId="44" xfId="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0" fontId="0" fillId="0" borderId="0" xfId="0" applyProtection="1">
      <alignment vertical="center"/>
      <protection locked="0"/>
    </xf>
    <xf numFmtId="0" fontId="20" fillId="0" borderId="0" xfId="0" applyFont="1" applyProtection="1">
      <alignment vertical="center"/>
      <protection locked="0"/>
    </xf>
    <xf numFmtId="0" fontId="25" fillId="0" borderId="0" xfId="0" applyFont="1" applyProtection="1">
      <alignment vertical="center"/>
      <protection locked="0"/>
    </xf>
    <xf numFmtId="0" fontId="19" fillId="0" borderId="0" xfId="0" applyFont="1" applyFill="1" applyAlignment="1" applyProtection="1">
      <alignment vertical="center"/>
      <protection locked="0"/>
    </xf>
    <xf numFmtId="177" fontId="27" fillId="0" borderId="0" xfId="0" applyNumberFormat="1" applyFont="1" applyProtection="1">
      <alignment vertical="center"/>
      <protection locked="0"/>
    </xf>
    <xf numFmtId="0" fontId="19" fillId="0" borderId="0" xfId="0" applyFont="1" applyProtection="1">
      <alignment vertical="center"/>
      <protection locked="0"/>
    </xf>
    <xf numFmtId="0" fontId="0" fillId="0" borderId="10" xfId="0" applyFont="1" applyBorder="1" applyAlignment="1" applyProtection="1">
      <alignment horizontal="left" vertical="top" wrapText="1"/>
      <protection locked="0"/>
    </xf>
    <xf numFmtId="0" fontId="0" fillId="0" borderId="31" xfId="0" applyFont="1" applyBorder="1" applyAlignment="1" applyProtection="1">
      <alignment horizontal="center" vertical="center" shrinkToFit="1"/>
      <protection locked="0"/>
    </xf>
    <xf numFmtId="0" fontId="0" fillId="0" borderId="12" xfId="0" applyFont="1" applyBorder="1" applyAlignment="1" applyProtection="1">
      <alignment horizontal="left" vertical="center" wrapText="1" shrinkToFit="1"/>
      <protection locked="0"/>
    </xf>
    <xf numFmtId="0" fontId="34" fillId="0" borderId="10" xfId="0" applyFont="1" applyBorder="1" applyAlignment="1" applyProtection="1">
      <alignment horizontal="left" vertical="top" wrapText="1"/>
      <protection locked="0"/>
    </xf>
    <xf numFmtId="0" fontId="0" fillId="0" borderId="10" xfId="0" applyFont="1" applyFill="1" applyBorder="1" applyAlignment="1" applyProtection="1">
      <alignment horizontal="center" vertical="center" shrinkToFit="1"/>
      <protection locked="0"/>
    </xf>
    <xf numFmtId="0" fontId="34" fillId="0" borderId="10"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27" fillId="0" borderId="0" xfId="0" applyFont="1" applyAlignment="1" applyProtection="1">
      <alignment vertical="center" wrapText="1"/>
      <protection locked="0"/>
    </xf>
    <xf numFmtId="0" fontId="18" fillId="0" borderId="23" xfId="0" applyFont="1" applyBorder="1" applyAlignment="1" applyProtection="1">
      <alignment horizontal="left" vertical="top" wrapText="1" shrinkToFit="1"/>
      <protection locked="0"/>
    </xf>
    <xf numFmtId="0" fontId="18" fillId="0" borderId="38" xfId="0" applyFont="1" applyBorder="1" applyAlignment="1" applyProtection="1">
      <alignment horizontal="center" vertical="center" shrinkToFit="1"/>
      <protection locked="0"/>
    </xf>
    <xf numFmtId="0" fontId="18" fillId="0" borderId="25" xfId="0" applyFont="1" applyBorder="1" applyAlignment="1" applyProtection="1">
      <alignment horizontal="left" vertical="center" wrapText="1" shrinkToFit="1"/>
      <protection locked="0"/>
    </xf>
    <xf numFmtId="0" fontId="0" fillId="0" borderId="23" xfId="0" applyFont="1" applyFill="1" applyBorder="1" applyAlignment="1" applyProtection="1">
      <alignment horizontal="center" vertical="center" shrinkToFit="1"/>
      <protection locked="0"/>
    </xf>
    <xf numFmtId="0" fontId="34" fillId="0" borderId="23" xfId="0" applyFont="1" applyFill="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18" xfId="0" applyFont="1" applyBorder="1" applyAlignment="1" applyProtection="1">
      <alignment horizontal="center" vertical="center" shrinkToFit="1"/>
      <protection locked="0"/>
    </xf>
    <xf numFmtId="0" fontId="18" fillId="0" borderId="19" xfId="0" applyFont="1" applyBorder="1" applyAlignment="1" applyProtection="1">
      <alignment horizontal="left" vertical="center" wrapText="1" shrinkToFit="1"/>
      <protection locked="0"/>
    </xf>
    <xf numFmtId="0" fontId="0" fillId="0" borderId="17" xfId="0" applyFont="1" applyFill="1" applyBorder="1" applyAlignment="1" applyProtection="1">
      <alignment horizontal="center" vertical="center" shrinkToFit="1"/>
      <protection locked="0"/>
    </xf>
    <xf numFmtId="0" fontId="34" fillId="0" borderId="17" xfId="0" applyFont="1" applyFill="1" applyBorder="1" applyAlignment="1" applyProtection="1">
      <alignment horizontal="left" vertical="top" wrapText="1"/>
      <protection locked="0"/>
    </xf>
    <xf numFmtId="0" fontId="18" fillId="0" borderId="17" xfId="0" applyFont="1" applyBorder="1" applyAlignment="1" applyProtection="1">
      <alignment horizontal="left" vertical="top" wrapText="1" shrinkToFit="1"/>
      <protection locked="0"/>
    </xf>
    <xf numFmtId="0" fontId="18" fillId="0" borderId="46" xfId="0" applyFont="1" applyBorder="1" applyAlignment="1" applyProtection="1">
      <alignment horizontal="left" vertical="center" wrapText="1" shrinkToFit="1"/>
      <protection locked="0"/>
    </xf>
    <xf numFmtId="0" fontId="18" fillId="0" borderId="20" xfId="0" applyFont="1" applyBorder="1" applyAlignment="1" applyProtection="1">
      <alignment horizontal="left" vertical="top" wrapText="1" shrinkToFit="1"/>
      <protection locked="0"/>
    </xf>
    <xf numFmtId="0" fontId="18" fillId="0" borderId="21" xfId="0" applyFont="1" applyBorder="1" applyAlignment="1" applyProtection="1">
      <alignment horizontal="center" vertical="center" shrinkToFit="1"/>
      <protection locked="0"/>
    </xf>
    <xf numFmtId="0" fontId="18" fillId="0" borderId="22" xfId="0" applyFont="1" applyBorder="1" applyAlignment="1" applyProtection="1">
      <alignment horizontal="left" vertical="center" wrapText="1" shrinkToFit="1"/>
      <protection locked="0"/>
    </xf>
    <xf numFmtId="0" fontId="0" fillId="0" borderId="20" xfId="0" applyFont="1" applyFill="1" applyBorder="1" applyAlignment="1" applyProtection="1">
      <alignment horizontal="center" vertical="center" shrinkToFit="1"/>
      <protection locked="0"/>
    </xf>
    <xf numFmtId="0" fontId="34" fillId="0" borderId="20" xfId="0" applyFont="1" applyFill="1" applyBorder="1" applyAlignment="1" applyProtection="1">
      <alignment horizontal="left" vertical="top" wrapText="1"/>
      <protection locked="0"/>
    </xf>
    <xf numFmtId="0" fontId="18" fillId="0" borderId="23" xfId="0" applyFont="1" applyFill="1" applyBorder="1" applyAlignment="1" applyProtection="1">
      <alignment horizontal="left" vertical="top" wrapText="1"/>
      <protection locked="0"/>
    </xf>
    <xf numFmtId="0" fontId="18" fillId="0" borderId="24"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left" vertical="center" wrapText="1" shrinkToFit="1"/>
      <protection locked="0"/>
    </xf>
    <xf numFmtId="0" fontId="30" fillId="0" borderId="23" xfId="0" applyFont="1" applyFill="1" applyBorder="1" applyAlignment="1" applyProtection="1">
      <alignment horizontal="left" vertical="top" wrapText="1"/>
      <protection locked="0"/>
    </xf>
    <xf numFmtId="0" fontId="18" fillId="0" borderId="20" xfId="0" applyFont="1" applyFill="1" applyBorder="1" applyAlignment="1" applyProtection="1">
      <alignment horizontal="left" vertical="top" wrapText="1"/>
      <protection locked="0"/>
    </xf>
    <xf numFmtId="0" fontId="18" fillId="0" borderId="27"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left" vertical="center" wrapText="1" shrinkToFit="1"/>
      <protection locked="0"/>
    </xf>
    <xf numFmtId="0" fontId="30" fillId="0" borderId="20" xfId="0" applyFont="1" applyFill="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51" xfId="0" applyFont="1" applyBorder="1" applyAlignment="1" applyProtection="1">
      <alignment horizontal="left" vertical="center" wrapText="1" shrinkToFit="1"/>
      <protection locked="0"/>
    </xf>
    <xf numFmtId="0" fontId="18" fillId="0" borderId="45" xfId="0" applyFont="1" applyBorder="1" applyAlignment="1" applyProtection="1">
      <alignment horizontal="left" vertical="top" wrapText="1"/>
      <protection locked="0"/>
    </xf>
    <xf numFmtId="0" fontId="18" fillId="0" borderId="50" xfId="0" applyFont="1" applyBorder="1" applyAlignment="1" applyProtection="1">
      <alignment horizontal="left" vertical="center" wrapText="1" shrinkToFit="1"/>
      <protection locked="0"/>
    </xf>
    <xf numFmtId="0" fontId="18" fillId="0" borderId="27" xfId="0" applyFont="1" applyBorder="1" applyAlignment="1" applyProtection="1">
      <alignment horizontal="left" vertical="top" wrapText="1"/>
      <protection locked="0"/>
    </xf>
    <xf numFmtId="0" fontId="18" fillId="0" borderId="40" xfId="0" applyFont="1" applyBorder="1" applyAlignment="1" applyProtection="1">
      <alignment horizontal="left" vertical="center" wrapText="1" shrinkToFit="1"/>
      <protection locked="0"/>
    </xf>
    <xf numFmtId="0" fontId="18" fillId="0" borderId="54" xfId="0" applyFont="1" applyBorder="1" applyAlignment="1" applyProtection="1">
      <alignment horizontal="left" vertical="top" wrapText="1"/>
      <protection locked="0"/>
    </xf>
    <xf numFmtId="0" fontId="18" fillId="0" borderId="55" xfId="0" applyFont="1" applyBorder="1" applyAlignment="1" applyProtection="1">
      <alignment horizontal="center" vertical="center" shrinkToFit="1"/>
      <protection locked="0"/>
    </xf>
    <xf numFmtId="0" fontId="18" fillId="0" borderId="56" xfId="0" applyFont="1" applyBorder="1" applyAlignment="1" applyProtection="1">
      <alignment horizontal="left" vertical="center" wrapText="1" shrinkToFit="1"/>
      <protection locked="0"/>
    </xf>
    <xf numFmtId="0" fontId="30" fillId="0" borderId="23" xfId="0" applyFont="1" applyBorder="1" applyAlignment="1" applyProtection="1">
      <alignment horizontal="left" vertical="top" wrapText="1"/>
      <protection locked="0"/>
    </xf>
    <xf numFmtId="0" fontId="18" fillId="0" borderId="57" xfId="0" applyFont="1" applyBorder="1" applyAlignment="1" applyProtection="1">
      <alignment horizontal="left" vertical="top" wrapText="1"/>
      <protection locked="0"/>
    </xf>
    <xf numFmtId="0" fontId="18" fillId="0" borderId="58" xfId="0" applyFont="1" applyBorder="1" applyAlignment="1" applyProtection="1">
      <alignment horizontal="center" vertical="center" shrinkToFit="1"/>
      <protection locked="0"/>
    </xf>
    <xf numFmtId="0" fontId="18" fillId="0" borderId="59" xfId="0" applyFont="1" applyBorder="1" applyAlignment="1" applyProtection="1">
      <alignment horizontal="left" vertical="center" wrapText="1" shrinkToFit="1"/>
      <protection locked="0"/>
    </xf>
    <xf numFmtId="0" fontId="30" fillId="0" borderId="16" xfId="0" applyFont="1" applyBorder="1" applyAlignment="1" applyProtection="1">
      <alignment horizontal="left" vertical="top" wrapText="1"/>
      <protection locked="0"/>
    </xf>
    <xf numFmtId="0" fontId="30" fillId="0" borderId="29" xfId="0" applyFont="1" applyBorder="1" applyAlignment="1" applyProtection="1">
      <alignment horizontal="left" vertical="top" wrapText="1"/>
      <protection locked="0"/>
    </xf>
    <xf numFmtId="0" fontId="18" fillId="0" borderId="60" xfId="0" applyFont="1" applyBorder="1" applyAlignment="1" applyProtection="1">
      <alignment horizontal="left" vertical="top" wrapText="1"/>
      <protection locked="0"/>
    </xf>
    <xf numFmtId="0" fontId="18" fillId="0" borderId="61" xfId="0" applyFont="1" applyBorder="1" applyAlignment="1" applyProtection="1">
      <alignment horizontal="center" vertical="center" shrinkToFit="1"/>
      <protection locked="0"/>
    </xf>
    <xf numFmtId="0" fontId="18" fillId="0" borderId="62" xfId="0" applyFont="1" applyBorder="1" applyAlignment="1" applyProtection="1">
      <alignment horizontal="left" vertical="center" wrapText="1" shrinkToFit="1"/>
      <protection locked="0"/>
    </xf>
    <xf numFmtId="0" fontId="30" fillId="0" borderId="20"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4" xfId="0" applyFont="1" applyBorder="1" applyAlignment="1" applyProtection="1">
      <alignment horizontal="center" vertical="center" shrinkToFit="1"/>
      <protection locked="0"/>
    </xf>
    <xf numFmtId="0" fontId="18" fillId="0" borderId="64" xfId="0" applyFont="1" applyBorder="1" applyAlignment="1" applyProtection="1">
      <alignment horizontal="left" vertical="center" wrapText="1" shrinkToFit="1"/>
      <protection locked="0"/>
    </xf>
    <xf numFmtId="0" fontId="18" fillId="0" borderId="20" xfId="0" applyFont="1" applyBorder="1" applyAlignment="1" applyProtection="1">
      <alignment horizontal="left" vertical="top" wrapText="1"/>
      <protection locked="0"/>
    </xf>
    <xf numFmtId="0" fontId="18" fillId="0" borderId="28" xfId="0" applyFont="1" applyBorder="1" applyAlignment="1" applyProtection="1">
      <alignment horizontal="left" vertical="center" wrapText="1" shrinkToFit="1"/>
      <protection locked="0"/>
    </xf>
    <xf numFmtId="0" fontId="18" fillId="0" borderId="10" xfId="0" applyFont="1" applyFill="1" applyBorder="1" applyAlignment="1" applyProtection="1">
      <alignment horizontal="left" vertical="top" wrapText="1"/>
      <protection locked="0"/>
    </xf>
    <xf numFmtId="0" fontId="18" fillId="0" borderId="11" xfId="0" applyFont="1" applyFill="1" applyBorder="1" applyAlignment="1" applyProtection="1">
      <alignment horizontal="center" vertical="center" shrinkToFit="1"/>
      <protection locked="0"/>
    </xf>
    <xf numFmtId="0" fontId="18" fillId="0" borderId="30" xfId="0" applyFont="1" applyFill="1" applyBorder="1" applyAlignment="1" applyProtection="1">
      <alignment horizontal="left" vertical="center" wrapText="1" shrinkToFit="1"/>
      <protection locked="0"/>
    </xf>
    <xf numFmtId="0" fontId="30" fillId="0" borderId="10" xfId="0" applyFont="1" applyFill="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18" fillId="0" borderId="31" xfId="0" applyFont="1" applyFill="1" applyBorder="1" applyAlignment="1" applyProtection="1">
      <alignment horizontal="center" vertical="center" shrinkToFit="1"/>
      <protection locked="0"/>
    </xf>
    <xf numFmtId="0" fontId="18" fillId="0" borderId="12" xfId="0" applyFont="1" applyFill="1" applyBorder="1" applyAlignment="1" applyProtection="1">
      <alignment horizontal="left" vertical="center" wrapText="1" shrinkToFit="1"/>
      <protection locked="0"/>
    </xf>
    <xf numFmtId="0" fontId="18" fillId="0" borderId="38" xfId="0" applyFont="1" applyFill="1" applyBorder="1" applyAlignment="1" applyProtection="1">
      <alignment horizontal="center" vertical="center" shrinkToFit="1"/>
      <protection locked="0"/>
    </xf>
    <xf numFmtId="0" fontId="18" fillId="0" borderId="39" xfId="0" applyFont="1" applyFill="1" applyBorder="1" applyAlignment="1" applyProtection="1">
      <alignment horizontal="left" vertical="center" wrapText="1"/>
      <protection locked="0"/>
    </xf>
    <xf numFmtId="0" fontId="18" fillId="24" borderId="16" xfId="0" applyFont="1" applyFill="1" applyBorder="1" applyAlignment="1" applyProtection="1">
      <alignment horizontal="left" vertical="top" wrapText="1"/>
      <protection locked="0"/>
    </xf>
    <xf numFmtId="0" fontId="18" fillId="0" borderId="36" xfId="0" applyFont="1" applyBorder="1" applyAlignment="1" applyProtection="1">
      <alignment horizontal="center" vertical="center" shrinkToFit="1"/>
      <protection locked="0"/>
    </xf>
    <xf numFmtId="0" fontId="18" fillId="0" borderId="37" xfId="0" applyFont="1" applyBorder="1" applyAlignment="1" applyProtection="1">
      <alignment horizontal="left" vertical="center" wrapText="1"/>
      <protection locked="0"/>
    </xf>
    <xf numFmtId="0" fontId="30" fillId="0" borderId="26" xfId="0" applyFont="1" applyBorder="1" applyAlignment="1" applyProtection="1">
      <alignment horizontal="left" vertical="top" wrapText="1"/>
      <protection locked="0"/>
    </xf>
    <xf numFmtId="0" fontId="34" fillId="0" borderId="17" xfId="0" applyFont="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18" fillId="0" borderId="18" xfId="0" applyFont="1" applyFill="1" applyBorder="1" applyAlignment="1" applyProtection="1">
      <alignment horizontal="center" vertical="center" shrinkToFit="1"/>
      <protection locked="0"/>
    </xf>
    <xf numFmtId="0" fontId="18" fillId="0" borderId="19" xfId="0" applyFont="1" applyFill="1" applyBorder="1" applyAlignment="1" applyProtection="1">
      <alignment horizontal="left" vertical="center" wrapText="1"/>
      <protection locked="0"/>
    </xf>
    <xf numFmtId="0" fontId="30" fillId="0" borderId="17" xfId="0" applyFont="1" applyFill="1" applyBorder="1" applyAlignment="1" applyProtection="1">
      <alignment horizontal="left" vertical="top" wrapText="1"/>
      <protection locked="0"/>
    </xf>
    <xf numFmtId="0" fontId="18" fillId="0" borderId="19" xfId="0" applyFont="1" applyBorder="1" applyAlignment="1" applyProtection="1">
      <alignment horizontal="left" vertical="center" wrapText="1"/>
      <protection locked="0"/>
    </xf>
    <xf numFmtId="0" fontId="18" fillId="0" borderId="19" xfId="0" applyFont="1" applyFill="1" applyBorder="1" applyAlignment="1" applyProtection="1">
      <alignment horizontal="left" vertical="center" wrapText="1" shrinkToFit="1"/>
      <protection locked="0"/>
    </xf>
    <xf numFmtId="0" fontId="18" fillId="0" borderId="21" xfId="0" applyFont="1" applyFill="1" applyBorder="1" applyAlignment="1" applyProtection="1">
      <alignment horizontal="center" vertical="center" shrinkToFit="1"/>
      <protection locked="0"/>
    </xf>
    <xf numFmtId="0" fontId="18" fillId="0" borderId="40" xfId="0" applyFont="1" applyFill="1" applyBorder="1" applyAlignment="1" applyProtection="1">
      <alignment horizontal="left" vertical="center" wrapText="1" shrinkToFit="1"/>
      <protection locked="0"/>
    </xf>
    <xf numFmtId="0" fontId="18" fillId="0" borderId="13" xfId="0" applyFont="1" applyFill="1" applyBorder="1" applyAlignment="1" applyProtection="1">
      <alignment horizontal="left" vertical="top" wrapText="1"/>
      <protection locked="0"/>
    </xf>
    <xf numFmtId="0" fontId="18" fillId="0" borderId="14" xfId="0" applyFont="1" applyFill="1" applyBorder="1" applyAlignment="1" applyProtection="1">
      <alignment horizontal="center" vertical="center" shrinkToFit="1"/>
      <protection locked="0"/>
    </xf>
    <xf numFmtId="0" fontId="18" fillId="0" borderId="41" xfId="0" applyFont="1" applyFill="1" applyBorder="1" applyAlignment="1" applyProtection="1">
      <alignment horizontal="left" vertical="center" wrapText="1" shrinkToFit="1"/>
      <protection locked="0"/>
    </xf>
    <xf numFmtId="0" fontId="18" fillId="0" borderId="42" xfId="0" applyFont="1" applyFill="1" applyBorder="1" applyAlignment="1" applyProtection="1">
      <alignment horizontal="left" vertical="top" wrapText="1"/>
      <protection locked="0"/>
    </xf>
    <xf numFmtId="0" fontId="18" fillId="0" borderId="43" xfId="0"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left" vertical="center" wrapText="1" shrinkToFit="1"/>
      <protection locked="0"/>
    </xf>
    <xf numFmtId="0" fontId="30" fillId="0" borderId="42" xfId="0" applyFont="1" applyFill="1" applyBorder="1" applyAlignment="1" applyProtection="1">
      <alignment horizontal="left" vertical="top" wrapText="1"/>
      <protection locked="0"/>
    </xf>
    <xf numFmtId="0" fontId="18" fillId="0" borderId="24" xfId="0" applyFont="1" applyBorder="1" applyAlignment="1" applyProtection="1">
      <alignment horizontal="center" vertical="center" shrinkToFit="1"/>
      <protection locked="0"/>
    </xf>
    <xf numFmtId="0" fontId="18" fillId="0" borderId="26" xfId="0" applyFont="1" applyBorder="1" applyAlignment="1" applyProtection="1">
      <alignment horizontal="left" vertical="top" wrapText="1"/>
      <protection locked="0"/>
    </xf>
    <xf numFmtId="0" fontId="18" fillId="0" borderId="32"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30" fillId="0" borderId="17" xfId="0" applyFont="1" applyBorder="1" applyAlignment="1" applyProtection="1">
      <alignment horizontal="left" vertical="top" wrapText="1"/>
      <protection locked="0"/>
    </xf>
    <xf numFmtId="0" fontId="18" fillId="0" borderId="27" xfId="0" applyFont="1" applyBorder="1" applyAlignment="1" applyProtection="1">
      <alignment horizontal="center" vertical="center" shrinkToFit="1"/>
      <protection locked="0"/>
    </xf>
    <xf numFmtId="0" fontId="18" fillId="0" borderId="39" xfId="0" applyFont="1" applyBorder="1" applyAlignment="1" applyProtection="1">
      <alignment horizontal="left" vertical="center" wrapText="1" shrinkToFit="1"/>
      <protection locked="0"/>
    </xf>
    <xf numFmtId="0" fontId="34" fillId="0" borderId="23" xfId="0" applyFont="1" applyBorder="1" applyAlignment="1" applyProtection="1">
      <alignment horizontal="left" vertical="top" wrapText="1"/>
      <protection locked="0"/>
    </xf>
    <xf numFmtId="0" fontId="34" fillId="0" borderId="20" xfId="0" applyFont="1" applyBorder="1" applyAlignment="1" applyProtection="1">
      <alignment horizontal="left" vertical="top" wrapText="1"/>
      <protection locked="0"/>
    </xf>
    <xf numFmtId="0" fontId="18" fillId="0" borderId="45" xfId="0" applyFont="1" applyFill="1" applyBorder="1" applyAlignment="1" applyProtection="1">
      <alignment horizontal="center" vertical="center" shrinkToFit="1"/>
      <protection locked="0"/>
    </xf>
    <xf numFmtId="0" fontId="18" fillId="0" borderId="46" xfId="0" applyFont="1" applyFill="1" applyBorder="1" applyAlignment="1" applyProtection="1">
      <alignment horizontal="left" vertical="center" wrapText="1" shrinkToFit="1"/>
      <protection locked="0"/>
    </xf>
    <xf numFmtId="0" fontId="18" fillId="24" borderId="29" xfId="0" applyFont="1" applyFill="1" applyBorder="1" applyAlignment="1" applyProtection="1">
      <alignment horizontal="left" vertical="top" wrapText="1"/>
      <protection locked="0"/>
    </xf>
    <xf numFmtId="0" fontId="18" fillId="24" borderId="47" xfId="0" applyFont="1" applyFill="1" applyBorder="1" applyAlignment="1" applyProtection="1">
      <alignment horizontal="center" vertical="center" shrinkToFit="1"/>
      <protection locked="0"/>
    </xf>
    <xf numFmtId="0" fontId="18" fillId="0" borderId="48" xfId="0" applyFont="1" applyBorder="1" applyAlignment="1" applyProtection="1">
      <alignment horizontal="left" vertical="center" wrapText="1" shrinkToFit="1"/>
      <protection locked="0"/>
    </xf>
    <xf numFmtId="0" fontId="30" fillId="24" borderId="29" xfId="0" applyFont="1" applyFill="1" applyBorder="1" applyAlignment="1" applyProtection="1">
      <alignment horizontal="left" vertical="top" wrapText="1"/>
      <protection locked="0"/>
    </xf>
    <xf numFmtId="0" fontId="18" fillId="24" borderId="20" xfId="0" applyFont="1" applyFill="1" applyBorder="1" applyAlignment="1" applyProtection="1">
      <alignment horizontal="left" vertical="top" wrapText="1"/>
      <protection locked="0"/>
    </xf>
    <xf numFmtId="0" fontId="18" fillId="24" borderId="21" xfId="0" applyFont="1" applyFill="1" applyBorder="1" applyAlignment="1" applyProtection="1">
      <alignment horizontal="center" vertical="center" shrinkToFit="1"/>
      <protection locked="0"/>
    </xf>
    <xf numFmtId="0" fontId="30" fillId="24" borderId="20" xfId="0" applyFont="1" applyFill="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52" xfId="0" applyFont="1" applyBorder="1" applyAlignment="1" applyProtection="1">
      <alignment horizontal="center" vertical="center" shrinkToFit="1"/>
      <protection locked="0"/>
    </xf>
    <xf numFmtId="0" fontId="18" fillId="0" borderId="53" xfId="0" applyFont="1" applyBorder="1" applyAlignment="1" applyProtection="1">
      <alignment horizontal="left" vertical="center" wrapText="1" shrinkToFit="1"/>
      <protection locked="0"/>
    </xf>
    <xf numFmtId="0" fontId="0" fillId="0" borderId="21" xfId="0" applyFont="1" applyBorder="1" applyAlignment="1" applyProtection="1">
      <alignment horizontal="center" vertical="center" shrinkToFit="1"/>
      <protection locked="0"/>
    </xf>
    <xf numFmtId="0" fontId="18" fillId="0" borderId="63" xfId="0" applyFont="1" applyBorder="1" applyAlignment="1" applyProtection="1">
      <alignment horizontal="left" vertical="top" wrapText="1"/>
      <protection locked="0"/>
    </xf>
    <xf numFmtId="0" fontId="18" fillId="0" borderId="43" xfId="0" applyFont="1" applyBorder="1" applyAlignment="1" applyProtection="1">
      <alignment horizontal="center" vertical="center" shrinkToFit="1"/>
      <protection locked="0"/>
    </xf>
    <xf numFmtId="0" fontId="18" fillId="0" borderId="44" xfId="0" applyFont="1" applyBorder="1" applyAlignment="1" applyProtection="1">
      <alignment horizontal="left" vertical="center" wrapText="1" shrinkToFit="1"/>
      <protection locked="0"/>
    </xf>
    <xf numFmtId="0" fontId="30" fillId="0" borderId="42" xfId="0" applyFont="1" applyBorder="1" applyAlignment="1" applyProtection="1">
      <alignment horizontal="left" vertical="top" wrapText="1"/>
      <protection locked="0"/>
    </xf>
    <xf numFmtId="0" fontId="18" fillId="0" borderId="39" xfId="0" applyFont="1" applyFill="1" applyBorder="1" applyAlignment="1" applyProtection="1">
      <alignment horizontal="left" vertical="center" wrapText="1" shrinkToFit="1"/>
      <protection locked="0"/>
    </xf>
    <xf numFmtId="0" fontId="20" fillId="0" borderId="0" xfId="0" applyFont="1" applyFill="1" applyAlignment="1" applyProtection="1">
      <alignment vertical="center"/>
      <protection locked="0"/>
    </xf>
    <xf numFmtId="0" fontId="18" fillId="0" borderId="0" xfId="0" applyFont="1" applyFill="1" applyBorder="1" applyAlignment="1" applyProtection="1">
      <alignment vertical="center" wrapText="1"/>
      <protection locked="0"/>
    </xf>
    <xf numFmtId="0" fontId="18" fillId="0" borderId="0" xfId="0" applyFont="1" applyFill="1" applyBorder="1" applyAlignment="1" applyProtection="1">
      <alignment horizontal="left" vertical="center" shrinkToFit="1"/>
      <protection locked="0"/>
    </xf>
    <xf numFmtId="0" fontId="18" fillId="0" borderId="29" xfId="0" applyFont="1" applyFill="1" applyBorder="1" applyAlignment="1" applyProtection="1">
      <alignment horizontal="left" vertical="top" wrapText="1"/>
      <protection locked="0"/>
    </xf>
    <xf numFmtId="0" fontId="18" fillId="0" borderId="47"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left" vertical="center" wrapText="1" shrinkToFit="1"/>
      <protection locked="0"/>
    </xf>
    <xf numFmtId="0" fontId="30" fillId="0" borderId="29" xfId="0" applyFont="1" applyFill="1" applyBorder="1" applyAlignment="1" applyProtection="1">
      <alignment horizontal="left" vertical="top" wrapText="1"/>
      <protection locked="0"/>
    </xf>
    <xf numFmtId="0" fontId="18" fillId="0" borderId="20" xfId="0" applyFont="1" applyFill="1" applyBorder="1" applyAlignment="1" applyProtection="1">
      <alignment horizontal="left" vertical="top" wrapText="1" shrinkToFit="1"/>
      <protection locked="0"/>
    </xf>
    <xf numFmtId="0" fontId="18" fillId="0" borderId="22" xfId="0" applyFont="1" applyFill="1" applyBorder="1" applyAlignment="1" applyProtection="1">
      <alignment horizontal="left" vertical="center" wrapText="1" shrinkToFit="1"/>
      <protection locked="0"/>
    </xf>
    <xf numFmtId="0" fontId="18" fillId="0" borderId="42" xfId="0" applyFont="1" applyFill="1" applyBorder="1" applyAlignment="1" applyProtection="1">
      <alignment horizontal="left" vertical="top" wrapText="1" shrinkToFit="1"/>
      <protection locked="0"/>
    </xf>
    <xf numFmtId="0" fontId="18" fillId="0" borderId="23" xfId="41" applyFont="1" applyBorder="1" applyAlignment="1" applyProtection="1">
      <alignment horizontal="left" vertical="top" wrapText="1"/>
      <protection locked="0"/>
    </xf>
    <xf numFmtId="0" fontId="18" fillId="0" borderId="38" xfId="41" applyFont="1" applyBorder="1" applyAlignment="1" applyProtection="1">
      <alignment horizontal="center" vertical="center" shrinkToFit="1"/>
      <protection locked="0"/>
    </xf>
    <xf numFmtId="0" fontId="18" fillId="0" borderId="39" xfId="41" applyFont="1" applyBorder="1" applyAlignment="1" applyProtection="1">
      <alignment horizontal="left" vertical="center" wrapText="1" shrinkToFit="1"/>
      <protection locked="0"/>
    </xf>
    <xf numFmtId="0" fontId="30" fillId="0" borderId="13" xfId="0" applyFont="1" applyFill="1" applyBorder="1" applyAlignment="1" applyProtection="1">
      <alignment horizontal="left" vertical="top" wrapText="1"/>
      <protection locked="0"/>
    </xf>
    <xf numFmtId="0" fontId="18" fillId="0" borderId="17" xfId="41" applyFont="1" applyBorder="1" applyAlignment="1" applyProtection="1">
      <alignment horizontal="left" vertical="top" wrapText="1"/>
      <protection locked="0"/>
    </xf>
    <xf numFmtId="0" fontId="18" fillId="0" borderId="18" xfId="41" applyFont="1" applyBorder="1" applyAlignment="1" applyProtection="1">
      <alignment horizontal="center" vertical="center" shrinkToFit="1"/>
      <protection locked="0"/>
    </xf>
    <xf numFmtId="0" fontId="18" fillId="0" borderId="19" xfId="41" applyFont="1" applyBorder="1" applyAlignment="1" applyProtection="1">
      <alignment horizontal="left" vertical="center" wrapText="1" shrinkToFit="1"/>
      <protection locked="0"/>
    </xf>
    <xf numFmtId="0" fontId="30" fillId="0" borderId="16" xfId="0" applyFont="1" applyFill="1" applyBorder="1" applyAlignment="1" applyProtection="1">
      <alignment horizontal="left" vertical="top" wrapText="1"/>
      <protection locked="0"/>
    </xf>
    <xf numFmtId="0" fontId="18" fillId="0" borderId="20" xfId="41" applyFont="1" applyBorder="1" applyAlignment="1" applyProtection="1">
      <alignment horizontal="left" vertical="top" wrapText="1"/>
      <protection locked="0"/>
    </xf>
    <xf numFmtId="0" fontId="18" fillId="0" borderId="21" xfId="41" applyFont="1" applyBorder="1" applyAlignment="1" applyProtection="1">
      <alignment horizontal="center" vertical="center" shrinkToFit="1"/>
      <protection locked="0"/>
    </xf>
    <xf numFmtId="0" fontId="18" fillId="0" borderId="22" xfId="41" applyFont="1" applyBorder="1" applyAlignment="1" applyProtection="1">
      <alignment horizontal="left" vertical="center" wrapText="1" shrinkToFit="1"/>
      <protection locked="0"/>
    </xf>
    <xf numFmtId="0" fontId="18" fillId="0" borderId="22" xfId="0" applyFont="1" applyFill="1" applyBorder="1" applyAlignment="1" applyProtection="1">
      <alignment horizontal="left" vertical="center" wrapText="1"/>
      <protection locked="0"/>
    </xf>
    <xf numFmtId="0" fontId="30" fillId="0" borderId="26" xfId="0" applyFont="1" applyFill="1" applyBorder="1" applyAlignment="1" applyProtection="1">
      <alignment horizontal="left" vertical="top" wrapText="1"/>
      <protection locked="0"/>
    </xf>
    <xf numFmtId="0" fontId="18" fillId="0" borderId="24" xfId="0" applyFont="1" applyFill="1" applyBorder="1" applyAlignment="1" applyProtection="1">
      <alignment horizontal="left" vertical="top" wrapText="1" shrinkToFit="1"/>
      <protection locked="0"/>
    </xf>
    <xf numFmtId="176" fontId="18" fillId="0" borderId="24" xfId="0" applyNumberFormat="1" applyFont="1" applyBorder="1" applyAlignment="1" applyProtection="1">
      <alignment horizontal="center" vertical="center" shrinkToFit="1"/>
      <protection locked="0"/>
    </xf>
    <xf numFmtId="0" fontId="18" fillId="0" borderId="32" xfId="0" applyFont="1" applyFill="1" applyBorder="1" applyAlignment="1" applyProtection="1">
      <alignment horizontal="left" vertical="top" wrapText="1" shrinkToFit="1"/>
      <protection locked="0"/>
    </xf>
    <xf numFmtId="176" fontId="18" fillId="0" borderId="45" xfId="0" applyNumberFormat="1" applyFont="1" applyBorder="1" applyAlignment="1" applyProtection="1">
      <alignment horizontal="center" vertical="center" shrinkToFit="1"/>
      <protection locked="0"/>
    </xf>
    <xf numFmtId="0" fontId="18" fillId="0" borderId="45" xfId="0" applyFont="1" applyFill="1" applyBorder="1" applyAlignment="1" applyProtection="1">
      <alignment horizontal="left" vertical="top" wrapText="1" shrinkToFit="1"/>
      <protection locked="0"/>
    </xf>
    <xf numFmtId="0" fontId="18" fillId="0" borderId="45" xfId="0" applyFont="1" applyBorder="1" applyAlignment="1" applyProtection="1">
      <alignment horizontal="left" vertical="top" wrapText="1" shrinkToFit="1"/>
      <protection locked="0"/>
    </xf>
    <xf numFmtId="0" fontId="18" fillId="0" borderId="34" xfId="0" applyFont="1" applyBorder="1" applyAlignment="1" applyProtection="1">
      <alignment horizontal="left" vertical="top" wrapText="1" shrinkToFit="1"/>
      <protection locked="0"/>
    </xf>
    <xf numFmtId="176" fontId="18" fillId="0" borderId="34" xfId="0" applyNumberFormat="1" applyFont="1" applyBorder="1" applyAlignment="1" applyProtection="1">
      <alignment horizontal="center" vertical="center" shrinkToFit="1"/>
      <protection locked="0"/>
    </xf>
    <xf numFmtId="0" fontId="18" fillId="0" borderId="35" xfId="0" applyFont="1" applyBorder="1" applyAlignment="1" applyProtection="1">
      <alignment horizontal="left" vertical="center" wrapText="1" shrinkToFit="1"/>
      <protection locked="0"/>
    </xf>
    <xf numFmtId="0" fontId="30" fillId="24" borderId="17" xfId="0" applyFont="1" applyFill="1" applyBorder="1" applyAlignment="1" applyProtection="1">
      <alignment horizontal="left" vertical="top" wrapText="1"/>
      <protection locked="0"/>
    </xf>
    <xf numFmtId="0" fontId="20" fillId="24" borderId="0" xfId="0" applyFont="1" applyFill="1" applyProtection="1">
      <alignment vertical="center"/>
      <protection locked="0"/>
    </xf>
    <xf numFmtId="0" fontId="18" fillId="0" borderId="27" xfId="0" applyFont="1" applyBorder="1" applyAlignment="1" applyProtection="1">
      <alignment horizontal="left" vertical="top" wrapText="1" shrinkToFit="1"/>
      <protection locked="0"/>
    </xf>
    <xf numFmtId="176" fontId="18" fillId="0" borderId="27" xfId="0" applyNumberFormat="1" applyFont="1" applyBorder="1" applyAlignment="1" applyProtection="1">
      <alignment horizontal="center" vertical="center" shrinkToFit="1"/>
      <protection locked="0"/>
    </xf>
    <xf numFmtId="0" fontId="18" fillId="0" borderId="10" xfId="0" applyFont="1" applyBorder="1" applyAlignment="1" applyProtection="1">
      <alignment horizontal="left" vertical="top" wrapText="1" shrinkToFit="1"/>
      <protection locked="0"/>
    </xf>
    <xf numFmtId="0" fontId="18" fillId="0" borderId="11" xfId="0" applyFont="1" applyBorder="1" applyAlignment="1" applyProtection="1">
      <alignment horizontal="left" vertical="top" wrapText="1" shrinkToFit="1"/>
      <protection locked="0"/>
    </xf>
    <xf numFmtId="176" fontId="18" fillId="0" borderId="11" xfId="0" applyNumberFormat="1" applyFont="1" applyBorder="1" applyAlignment="1" applyProtection="1">
      <alignment horizontal="center" vertical="center" shrinkToFit="1"/>
      <protection locked="0"/>
    </xf>
    <xf numFmtId="0" fontId="18" fillId="0" borderId="30" xfId="0" applyFont="1" applyBorder="1" applyAlignment="1" applyProtection="1">
      <alignment horizontal="left" vertical="center" wrapText="1" shrinkToFit="1"/>
      <protection locked="0"/>
    </xf>
    <xf numFmtId="0" fontId="30" fillId="0" borderId="10" xfId="0" applyFont="1" applyBorder="1" applyAlignment="1" applyProtection="1">
      <alignment horizontal="left" vertical="top" wrapText="1"/>
      <protection locked="0"/>
    </xf>
    <xf numFmtId="0" fontId="30" fillId="24" borderId="10" xfId="0" applyFont="1" applyFill="1" applyBorder="1" applyAlignment="1" applyProtection="1">
      <alignment horizontal="left" vertical="top" wrapText="1"/>
      <protection locked="0"/>
    </xf>
    <xf numFmtId="0" fontId="18" fillId="0" borderId="0" xfId="0" applyFont="1" applyFill="1" applyAlignment="1" applyProtection="1">
      <alignment horizontal="left" vertical="center" wrapText="1"/>
      <protection locked="0"/>
    </xf>
    <xf numFmtId="0" fontId="18" fillId="0" borderId="0" xfId="0" applyFont="1" applyFill="1" applyAlignment="1" applyProtection="1">
      <alignment horizontal="left" vertical="top" wrapText="1"/>
      <protection locked="0"/>
    </xf>
    <xf numFmtId="0" fontId="18" fillId="0" borderId="0" xfId="0" applyFont="1" applyFill="1" applyAlignment="1" applyProtection="1">
      <alignment horizontal="center" vertical="center" wrapText="1"/>
      <protection locked="0"/>
    </xf>
    <xf numFmtId="0" fontId="18" fillId="0" borderId="0" xfId="0" applyFont="1" applyFill="1" applyAlignment="1" applyProtection="1">
      <alignment vertical="center" shrinkToFit="1"/>
      <protection locked="0"/>
    </xf>
    <xf numFmtId="0" fontId="18" fillId="0" borderId="0" xfId="0" applyFont="1" applyFill="1" applyAlignment="1" applyProtection="1">
      <alignment vertical="center"/>
      <protection locked="0"/>
    </xf>
    <xf numFmtId="176" fontId="36" fillId="26" borderId="45" xfId="0" applyNumberFormat="1" applyFont="1" applyFill="1" applyBorder="1" applyAlignment="1" applyProtection="1">
      <alignment horizontal="center" vertical="center" shrinkToFit="1"/>
      <protection locked="0"/>
    </xf>
    <xf numFmtId="0" fontId="36" fillId="26" borderId="46" xfId="0" applyFont="1" applyFill="1" applyBorder="1" applyAlignment="1" applyProtection="1">
      <alignment horizontal="left" vertical="center" wrapText="1" shrinkToFit="1"/>
      <protection locked="0"/>
    </xf>
    <xf numFmtId="0" fontId="36" fillId="26" borderId="38" xfId="0" applyFont="1" applyFill="1" applyBorder="1" applyAlignment="1" applyProtection="1">
      <alignment horizontal="center" vertical="center" shrinkToFit="1"/>
      <protection locked="0"/>
    </xf>
    <xf numFmtId="0" fontId="36" fillId="26" borderId="39" xfId="0" applyFont="1" applyFill="1" applyBorder="1" applyAlignment="1" applyProtection="1">
      <alignment horizontal="left" vertical="center" wrapText="1" shrinkToFit="1"/>
      <protection locked="0"/>
    </xf>
    <xf numFmtId="0" fontId="18" fillId="0" borderId="13" xfId="0" applyFont="1" applyFill="1" applyBorder="1" applyAlignment="1" applyProtection="1">
      <alignment vertical="top" wrapText="1"/>
      <protection locked="0"/>
    </xf>
    <xf numFmtId="0" fontId="18" fillId="0" borderId="41" xfId="0" applyFont="1" applyFill="1" applyBorder="1" applyAlignment="1" applyProtection="1">
      <alignment horizontal="left" vertical="center" wrapText="1"/>
      <protection locked="0"/>
    </xf>
    <xf numFmtId="0" fontId="30" fillId="0" borderId="52" xfId="0" applyFont="1" applyFill="1" applyBorder="1" applyAlignment="1" applyProtection="1">
      <alignment horizontal="left" vertical="top" wrapText="1"/>
      <protection locked="0"/>
    </xf>
    <xf numFmtId="0" fontId="0" fillId="0" borderId="49" xfId="0" applyFont="1" applyFill="1" applyBorder="1" applyAlignment="1" applyProtection="1">
      <alignment horizontal="center" vertical="center" shrinkToFit="1"/>
      <protection locked="0"/>
    </xf>
    <xf numFmtId="0" fontId="34" fillId="0" borderId="13"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37" fillId="24" borderId="44" xfId="0" applyFont="1" applyFill="1" applyBorder="1" applyAlignment="1" applyProtection="1">
      <alignment horizontal="left" vertical="center"/>
      <protection locked="0"/>
    </xf>
    <xf numFmtId="0" fontId="30" fillId="0" borderId="13" xfId="0" applyFont="1" applyBorder="1" applyAlignment="1" applyProtection="1">
      <alignment horizontal="left" vertical="top" wrapText="1"/>
      <protection locked="0"/>
    </xf>
    <xf numFmtId="0" fontId="30" fillId="0" borderId="16" xfId="0" applyFont="1" applyBorder="1" applyAlignment="1" applyProtection="1">
      <alignment horizontal="left" vertical="top" wrapText="1"/>
      <protection locked="0"/>
    </xf>
    <xf numFmtId="0" fontId="30" fillId="0" borderId="26" xfId="0" applyFont="1" applyBorder="1" applyAlignment="1" applyProtection="1">
      <alignment horizontal="left" vertical="top" wrapText="1"/>
      <protection locked="0"/>
    </xf>
    <xf numFmtId="0" fontId="30" fillId="0" borderId="29" xfId="0" applyFont="1" applyBorder="1" applyAlignment="1" applyProtection="1">
      <alignment horizontal="left" vertical="top" wrapText="1"/>
      <protection locked="0"/>
    </xf>
    <xf numFmtId="0" fontId="30" fillId="0" borderId="42" xfId="0" applyFont="1" applyBorder="1" applyAlignment="1" applyProtection="1">
      <alignment horizontal="left" vertical="top" wrapText="1"/>
      <protection locked="0"/>
    </xf>
    <xf numFmtId="0" fontId="18" fillId="0" borderId="13"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8" fillId="0" borderId="42" xfId="0" applyFont="1" applyFill="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42" xfId="0" applyFont="1" applyBorder="1" applyAlignment="1" applyProtection="1">
      <alignment horizontal="left" vertical="top" wrapText="1"/>
      <protection locked="0"/>
    </xf>
    <xf numFmtId="0" fontId="18" fillId="0" borderId="15" xfId="0" applyFont="1" applyBorder="1" applyAlignment="1" applyProtection="1">
      <alignment horizontal="left" vertical="center" wrapText="1" shrinkToFit="1"/>
      <protection locked="0"/>
    </xf>
    <xf numFmtId="0" fontId="18" fillId="0" borderId="53" xfId="0" applyFont="1" applyBorder="1" applyAlignment="1" applyProtection="1">
      <alignment horizontal="left" vertical="center" wrapText="1" shrinkToFit="1"/>
      <protection locked="0"/>
    </xf>
    <xf numFmtId="0" fontId="18" fillId="0" borderId="33" xfId="0" applyFont="1" applyBorder="1" applyAlignment="1" applyProtection="1">
      <alignment horizontal="left" vertical="center" wrapText="1" shrinkToFit="1"/>
      <protection locked="0"/>
    </xf>
    <xf numFmtId="0" fontId="18" fillId="0" borderId="13" xfId="0" applyFont="1" applyBorder="1" applyAlignment="1" applyProtection="1">
      <alignment horizontal="left" vertical="top" wrapText="1" shrinkToFit="1"/>
      <protection locked="0"/>
    </xf>
    <xf numFmtId="0" fontId="18" fillId="0" borderId="16" xfId="0" applyFont="1" applyBorder="1" applyAlignment="1" applyProtection="1">
      <alignment horizontal="left" vertical="top" wrapText="1" shrinkToFit="1"/>
      <protection locked="0"/>
    </xf>
    <xf numFmtId="0" fontId="18" fillId="0" borderId="42" xfId="0" applyFont="1" applyBorder="1" applyAlignment="1" applyProtection="1">
      <alignment horizontal="left" vertical="top" wrapText="1" shrinkToFit="1"/>
      <protection locked="0"/>
    </xf>
    <xf numFmtId="0" fontId="18" fillId="0" borderId="13" xfId="41" applyFont="1" applyBorder="1" applyAlignment="1" applyProtection="1">
      <alignment horizontal="left" vertical="top" wrapText="1"/>
      <protection locked="0"/>
    </xf>
    <xf numFmtId="0" fontId="18" fillId="0" borderId="16" xfId="41" applyFont="1" applyBorder="1" applyAlignment="1" applyProtection="1">
      <alignment horizontal="left" vertical="top" wrapText="1"/>
      <protection locked="0"/>
    </xf>
    <xf numFmtId="0" fontId="18" fillId="0" borderId="42" xfId="41" applyFont="1" applyBorder="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5">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511969</xdr:colOff>
      <xdr:row>4</xdr:row>
      <xdr:rowOff>333374</xdr:rowOff>
    </xdr:from>
    <xdr:to>
      <xdr:col>4</xdr:col>
      <xdr:colOff>2113439</xdr:colOff>
      <xdr:row>6</xdr:row>
      <xdr:rowOff>761524</xdr:rowOff>
    </xdr:to>
    <xdr:sp macro="" textlink="">
      <xdr:nvSpPr>
        <xdr:cNvPr id="2" name="角丸四角形吹き出し 1">
          <a:extLst>
            <a:ext uri="{FF2B5EF4-FFF2-40B4-BE49-F238E27FC236}">
              <a16:creationId xmlns:a16="http://schemas.microsoft.com/office/drawing/2014/main" id="{20422141-B106-4153-89E0-2321EEC1E3EE}"/>
            </a:ext>
          </a:extLst>
        </xdr:cNvPr>
        <xdr:cNvSpPr/>
      </xdr:nvSpPr>
      <xdr:spPr>
        <a:xfrm>
          <a:off x="6858000" y="1738312"/>
          <a:ext cx="2792095" cy="1463993"/>
        </a:xfrm>
        <a:prstGeom prst="wedgeRoundRectCallout">
          <a:avLst>
            <a:gd name="adj1" fmla="val -70001"/>
            <a:gd name="adj2" fmla="val -102546"/>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T122"/>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5.7" customHeight="1"/>
  <cols>
    <col min="1" max="1" width="23.6640625" style="178" customWidth="1"/>
    <col min="2" max="2" width="55.6640625" style="179" customWidth="1"/>
    <col min="3" max="3" width="4.109375" style="180" customWidth="1"/>
    <col min="4" max="4" width="15.6640625" style="181" customWidth="1"/>
    <col min="5" max="5" width="30.6640625" style="182" customWidth="1"/>
    <col min="6" max="6" width="9" style="19" hidden="1" customWidth="1"/>
    <col min="7" max="7" width="26.6640625" style="19" hidden="1" customWidth="1"/>
    <col min="8" max="8" width="7.6640625" style="19" hidden="1" customWidth="1"/>
    <col min="9" max="16" width="9" style="19" hidden="1" customWidth="1"/>
    <col min="17" max="16384" width="9" style="19"/>
  </cols>
  <sheetData>
    <row r="1" spans="1:20" ht="28.95" customHeight="1">
      <c r="A1" s="194" t="s">
        <v>71</v>
      </c>
      <c r="B1" s="14"/>
      <c r="C1" s="14"/>
      <c r="D1" s="3" t="s">
        <v>77</v>
      </c>
      <c r="E1" s="4" t="s">
        <v>78</v>
      </c>
      <c r="F1" s="193" t="s">
        <v>210</v>
      </c>
      <c r="G1" s="192" t="s">
        <v>211</v>
      </c>
      <c r="H1" s="15"/>
      <c r="I1" s="16" t="s">
        <v>3</v>
      </c>
      <c r="J1" s="16" t="s">
        <v>79</v>
      </c>
      <c r="K1" s="17" t="s">
        <v>80</v>
      </c>
      <c r="L1" s="17" t="s">
        <v>81</v>
      </c>
      <c r="M1" s="18" t="s">
        <v>82</v>
      </c>
      <c r="N1" s="18" t="s">
        <v>80</v>
      </c>
      <c r="O1" s="17" t="s">
        <v>83</v>
      </c>
      <c r="P1" s="17" t="s">
        <v>84</v>
      </c>
      <c r="Q1" s="17"/>
      <c r="R1" s="17"/>
      <c r="S1" s="17"/>
      <c r="T1" s="17"/>
    </row>
    <row r="2" spans="1:20" s="17" customFormat="1" ht="28.95" customHeight="1">
      <c r="A2" s="6" t="s">
        <v>0</v>
      </c>
      <c r="B2" s="7" t="s">
        <v>1</v>
      </c>
      <c r="C2" s="8"/>
      <c r="D2" s="9" t="s">
        <v>72</v>
      </c>
      <c r="E2" s="10" t="s">
        <v>73</v>
      </c>
      <c r="F2" s="5" t="s">
        <v>74</v>
      </c>
      <c r="G2" s="5" t="s">
        <v>75</v>
      </c>
      <c r="H2" s="2" t="s">
        <v>76</v>
      </c>
      <c r="I2" s="20">
        <f ca="1">TODAY()</f>
        <v>45820</v>
      </c>
      <c r="J2" s="21"/>
      <c r="K2" s="21"/>
      <c r="L2" s="21"/>
      <c r="M2" s="21"/>
      <c r="N2" s="21"/>
      <c r="O2" s="21"/>
      <c r="P2" s="21"/>
    </row>
    <row r="3" spans="1:20" s="28" customFormat="1" ht="26.4">
      <c r="A3" s="187" t="s">
        <v>204</v>
      </c>
      <c r="B3" s="187" t="s">
        <v>205</v>
      </c>
      <c r="C3" s="75" t="s">
        <v>28</v>
      </c>
      <c r="D3" s="188" t="s">
        <v>18</v>
      </c>
      <c r="E3" s="189"/>
      <c r="F3" s="190"/>
      <c r="G3" s="191"/>
      <c r="H3" s="28" t="str">
        <f>IF(A3=0,H2,INDEX(調査対象選定!A:A,MATCH(A3,調査対象選定!B:B,0)))</f>
        <v>○</v>
      </c>
      <c r="I3" s="29" t="str">
        <f ca="1">TEXT(I2,"gge.m.d")&amp;CHAR(10)&amp;"指導員:"</f>
        <v>令7.6.12
指導員:</v>
      </c>
    </row>
    <row r="4" spans="1:20" s="28" customFormat="1" ht="26.4">
      <c r="A4" s="22" t="s">
        <v>56</v>
      </c>
      <c r="B4" s="22" t="s">
        <v>85</v>
      </c>
      <c r="C4" s="23" t="s">
        <v>35</v>
      </c>
      <c r="D4" s="24" t="s">
        <v>41</v>
      </c>
      <c r="E4" s="25"/>
      <c r="F4" s="26"/>
      <c r="G4" s="27"/>
      <c r="H4" s="28" t="str">
        <f>IF(A4=0,H3,INDEX(調査対象選定!A:A,MATCH(A4,調査対象選定!B:B,0)))</f>
        <v>○</v>
      </c>
    </row>
    <row r="5" spans="1:20" s="28" customFormat="1" ht="52.8">
      <c r="A5" s="200" t="s">
        <v>5</v>
      </c>
      <c r="B5" s="30" t="s">
        <v>86</v>
      </c>
      <c r="C5" s="31" t="s">
        <v>35</v>
      </c>
      <c r="D5" s="32" t="s">
        <v>38</v>
      </c>
      <c r="E5" s="195" t="s">
        <v>57</v>
      </c>
      <c r="F5" s="33"/>
      <c r="G5" s="34"/>
      <c r="H5" s="28" t="str">
        <f>IF(A5=0,H4,INDEX(調査対象選定!A:A,MATCH(A5,調査対象選定!B:B,0)))</f>
        <v>○</v>
      </c>
    </row>
    <row r="6" spans="1:20" s="28" customFormat="1" ht="26.4">
      <c r="A6" s="201"/>
      <c r="B6" s="35" t="s">
        <v>87</v>
      </c>
      <c r="C6" s="36" t="s">
        <v>35</v>
      </c>
      <c r="D6" s="37" t="s">
        <v>38</v>
      </c>
      <c r="E6" s="196"/>
      <c r="F6" s="38"/>
      <c r="G6" s="39"/>
      <c r="H6" s="28" t="str">
        <f>IF(A6=0,H5,INDEX(調査対象選定!A:A,MATCH(A6,調査対象選定!B:B,0)))</f>
        <v>○</v>
      </c>
    </row>
    <row r="7" spans="1:20" s="28" customFormat="1" ht="132">
      <c r="A7" s="201"/>
      <c r="B7" s="40" t="s">
        <v>88</v>
      </c>
      <c r="C7" s="36" t="s">
        <v>35</v>
      </c>
      <c r="D7" s="37" t="s">
        <v>38</v>
      </c>
      <c r="E7" s="197"/>
      <c r="F7" s="38"/>
      <c r="G7" s="39"/>
      <c r="H7" s="28" t="str">
        <f>IF(A7=0,H6,INDEX(調査対象選定!A:A,MATCH(A7,調査対象選定!B:B,0)))</f>
        <v>○</v>
      </c>
    </row>
    <row r="8" spans="1:20" s="28" customFormat="1" ht="52.8">
      <c r="A8" s="201"/>
      <c r="B8" s="40" t="s">
        <v>86</v>
      </c>
      <c r="C8" s="36" t="s">
        <v>35</v>
      </c>
      <c r="D8" s="41" t="s">
        <v>38</v>
      </c>
      <c r="E8" s="198" t="s">
        <v>58</v>
      </c>
      <c r="F8" s="38"/>
      <c r="G8" s="39"/>
      <c r="H8" s="28" t="str">
        <f>IF(A8=0,H7,INDEX(調査対象選定!A:A,MATCH(A8,調査対象選定!B:B,0)))</f>
        <v>○</v>
      </c>
    </row>
    <row r="9" spans="1:20" s="28" customFormat="1" ht="26.4">
      <c r="A9" s="201"/>
      <c r="B9" s="35" t="s">
        <v>87</v>
      </c>
      <c r="C9" s="36" t="s">
        <v>35</v>
      </c>
      <c r="D9" s="37" t="s">
        <v>38</v>
      </c>
      <c r="E9" s="196"/>
      <c r="F9" s="38"/>
      <c r="G9" s="39"/>
      <c r="H9" s="28" t="str">
        <f>IF(A9=0,H8,INDEX(調査対象選定!A:A,MATCH(A9,調査対象選定!B:B,0)))</f>
        <v>○</v>
      </c>
    </row>
    <row r="10" spans="1:20" s="28" customFormat="1" ht="132">
      <c r="A10" s="201"/>
      <c r="B10" s="40" t="s">
        <v>88</v>
      </c>
      <c r="C10" s="36" t="s">
        <v>35</v>
      </c>
      <c r="D10" s="37" t="s">
        <v>38</v>
      </c>
      <c r="E10" s="196"/>
      <c r="F10" s="38"/>
      <c r="G10" s="39"/>
      <c r="H10" s="28" t="str">
        <f>IF(A10=0,H9,INDEX(調査対象選定!A:A,MATCH(A10,調査対象選定!B:B,0)))</f>
        <v>○</v>
      </c>
    </row>
    <row r="11" spans="1:20" s="28" customFormat="1" ht="26.4">
      <c r="A11" s="202"/>
      <c r="B11" s="42" t="s">
        <v>89</v>
      </c>
      <c r="C11" s="43" t="s">
        <v>35</v>
      </c>
      <c r="D11" s="44" t="s">
        <v>38</v>
      </c>
      <c r="E11" s="199"/>
      <c r="F11" s="45"/>
      <c r="G11" s="46"/>
      <c r="H11" s="28" t="str">
        <f>IF(A11=0,H10,INDEX(調査対象選定!A:A,MATCH(A11,調査対象選定!B:B,0)))</f>
        <v>○</v>
      </c>
    </row>
    <row r="12" spans="1:20" s="28" customFormat="1" ht="26.4">
      <c r="A12" s="200" t="s">
        <v>6</v>
      </c>
      <c r="B12" s="47" t="s">
        <v>90</v>
      </c>
      <c r="C12" s="48" t="s">
        <v>3</v>
      </c>
      <c r="D12" s="49" t="s">
        <v>8</v>
      </c>
      <c r="E12" s="50"/>
      <c r="F12" s="33"/>
      <c r="G12" s="34"/>
      <c r="H12" s="28" t="str">
        <f>IF(A12=0,H11,INDEX(調査対象選定!A:A,MATCH(A12,調査対象選定!B:B,0)))</f>
        <v>○</v>
      </c>
    </row>
    <row r="13" spans="1:20" s="28" customFormat="1" ht="26.4">
      <c r="A13" s="202"/>
      <c r="B13" s="51" t="s">
        <v>183</v>
      </c>
      <c r="C13" s="52" t="s">
        <v>3</v>
      </c>
      <c r="D13" s="53" t="s">
        <v>8</v>
      </c>
      <c r="E13" s="54"/>
      <c r="F13" s="45"/>
      <c r="G13" s="46"/>
      <c r="H13" s="28" t="str">
        <f>IF(A13=0,H12,INDEX(調査対象選定!A:A,MATCH(A13,調査対象選定!B:B,0)))</f>
        <v>○</v>
      </c>
    </row>
    <row r="14" spans="1:20" s="28" customFormat="1" ht="26.4">
      <c r="A14" s="209" t="s">
        <v>30</v>
      </c>
      <c r="B14" s="55" t="s">
        <v>184</v>
      </c>
      <c r="C14" s="31" t="s">
        <v>31</v>
      </c>
      <c r="D14" s="56" t="s">
        <v>32</v>
      </c>
      <c r="E14" s="195"/>
      <c r="F14" s="33"/>
      <c r="G14" s="34"/>
      <c r="H14" s="28" t="str">
        <f>IF(A14=0,H13,INDEX(調査対象選定!A:A,MATCH(A14,調査対象選定!B:B,0)))</f>
        <v>○</v>
      </c>
    </row>
    <row r="15" spans="1:20" s="28" customFormat="1" ht="39.6">
      <c r="A15" s="210"/>
      <c r="B15" s="57" t="s">
        <v>91</v>
      </c>
      <c r="C15" s="36" t="s">
        <v>31</v>
      </c>
      <c r="D15" s="58" t="s">
        <v>33</v>
      </c>
      <c r="E15" s="196"/>
      <c r="F15" s="38"/>
      <c r="G15" s="39"/>
      <c r="H15" s="28" t="str">
        <f>IF(A15=0,H14,INDEX(調査対象選定!A:A,MATCH(A15,調査対象選定!B:B,0)))</f>
        <v>○</v>
      </c>
    </row>
    <row r="16" spans="1:20" s="28" customFormat="1" ht="26.4">
      <c r="A16" s="210"/>
      <c r="B16" s="57" t="s">
        <v>92</v>
      </c>
      <c r="C16" s="36" t="s">
        <v>31</v>
      </c>
      <c r="D16" s="58" t="s">
        <v>32</v>
      </c>
      <c r="E16" s="196"/>
      <c r="F16" s="38"/>
      <c r="G16" s="39"/>
      <c r="H16" s="28" t="str">
        <f>IF(A16=0,H15,INDEX(調査対象選定!A:A,MATCH(A16,調査対象選定!B:B,0)))</f>
        <v>○</v>
      </c>
    </row>
    <row r="17" spans="1:8" s="28" customFormat="1" ht="39.6">
      <c r="A17" s="211"/>
      <c r="B17" s="59" t="s">
        <v>93</v>
      </c>
      <c r="C17" s="43" t="s">
        <v>31</v>
      </c>
      <c r="D17" s="60" t="s">
        <v>33</v>
      </c>
      <c r="E17" s="199"/>
      <c r="F17" s="45"/>
      <c r="G17" s="46"/>
      <c r="H17" s="28" t="str">
        <f>IF(A17=0,H16,INDEX(調査対象選定!A:A,MATCH(A17,調査対象選定!B:B,0)))</f>
        <v>○</v>
      </c>
    </row>
    <row r="18" spans="1:8" s="28" customFormat="1" ht="39.6">
      <c r="A18" s="203" t="s">
        <v>34</v>
      </c>
      <c r="B18" s="61" t="s">
        <v>94</v>
      </c>
      <c r="C18" s="62" t="s">
        <v>35</v>
      </c>
      <c r="D18" s="63" t="s">
        <v>36</v>
      </c>
      <c r="E18" s="64"/>
      <c r="F18" s="33"/>
      <c r="G18" s="34"/>
      <c r="H18" s="28" t="str">
        <f>IF(A18=0,H17,INDEX(調査対象選定!A:A,MATCH(A18,調査対象選定!B:B,0)))</f>
        <v>○</v>
      </c>
    </row>
    <row r="19" spans="1:8" s="28" customFormat="1" ht="26.4">
      <c r="A19" s="204"/>
      <c r="B19" s="65" t="s">
        <v>95</v>
      </c>
      <c r="C19" s="66" t="s">
        <v>35</v>
      </c>
      <c r="D19" s="67" t="s">
        <v>36</v>
      </c>
      <c r="E19" s="68"/>
      <c r="F19" s="38"/>
      <c r="G19" s="39"/>
      <c r="H19" s="28" t="str">
        <f>IF(A19=0,H18,INDEX(調査対象選定!A:A,MATCH(A19,調査対象選定!B:B,0)))</f>
        <v>○</v>
      </c>
    </row>
    <row r="20" spans="1:8" s="28" customFormat="1" ht="39.6">
      <c r="A20" s="204"/>
      <c r="B20" s="65" t="s">
        <v>96</v>
      </c>
      <c r="C20" s="66" t="s">
        <v>35</v>
      </c>
      <c r="D20" s="67" t="s">
        <v>36</v>
      </c>
      <c r="E20" s="69"/>
      <c r="F20" s="38"/>
      <c r="G20" s="39"/>
      <c r="H20" s="28" t="str">
        <f>IF(A20=0,H19,INDEX(調査対象選定!A:A,MATCH(A20,調査対象選定!B:B,0)))</f>
        <v>○</v>
      </c>
    </row>
    <row r="21" spans="1:8" s="28" customFormat="1" ht="39.6">
      <c r="A21" s="205"/>
      <c r="B21" s="70" t="s">
        <v>97</v>
      </c>
      <c r="C21" s="71" t="s">
        <v>35</v>
      </c>
      <c r="D21" s="72" t="s">
        <v>36</v>
      </c>
      <c r="E21" s="73"/>
      <c r="F21" s="45"/>
      <c r="G21" s="46"/>
      <c r="H21" s="28" t="str">
        <f>IF(A21=0,H20,INDEX(調査対象選定!A:A,MATCH(A21,調査対象選定!B:B,0)))</f>
        <v>○</v>
      </c>
    </row>
    <row r="22" spans="1:8" s="28" customFormat="1" ht="26.4">
      <c r="A22" s="203" t="s">
        <v>37</v>
      </c>
      <c r="B22" s="74" t="s">
        <v>185</v>
      </c>
      <c r="C22" s="75" t="s">
        <v>35</v>
      </c>
      <c r="D22" s="76" t="s">
        <v>36</v>
      </c>
      <c r="E22" s="195"/>
      <c r="F22" s="33"/>
      <c r="G22" s="34"/>
      <c r="H22" s="28" t="str">
        <f>IF(A22=0,H21,INDEX(調査対象選定!A:A,MATCH(A22,調査対象選定!B:B,0)))</f>
        <v>○</v>
      </c>
    </row>
    <row r="23" spans="1:8" s="28" customFormat="1" ht="66">
      <c r="A23" s="205"/>
      <c r="B23" s="77" t="s">
        <v>98</v>
      </c>
      <c r="C23" s="43" t="s">
        <v>35</v>
      </c>
      <c r="D23" s="78" t="s">
        <v>36</v>
      </c>
      <c r="E23" s="199"/>
      <c r="F23" s="45"/>
      <c r="G23" s="46"/>
      <c r="H23" s="28" t="str">
        <f>IF(A23=0,H22,INDEX(調査対象選定!A:A,MATCH(A23,調査対象選定!B:B,0)))</f>
        <v>○</v>
      </c>
    </row>
    <row r="24" spans="1:8" s="28" customFormat="1" ht="26.4">
      <c r="A24" s="79" t="s">
        <v>27</v>
      </c>
      <c r="B24" s="79" t="s">
        <v>99</v>
      </c>
      <c r="C24" s="80" t="s">
        <v>3</v>
      </c>
      <c r="D24" s="81" t="s">
        <v>7</v>
      </c>
      <c r="E24" s="82"/>
      <c r="F24" s="26"/>
      <c r="G24" s="27"/>
      <c r="H24" s="28" t="str">
        <f>IF(A24=0,H23,INDEX(調査対象選定!A:A,MATCH(A24,調査対象選定!B:B,0)))</f>
        <v>○</v>
      </c>
    </row>
    <row r="25" spans="1:8" s="28" customFormat="1" ht="26.4">
      <c r="A25" s="79" t="s">
        <v>15</v>
      </c>
      <c r="B25" s="79" t="s">
        <v>100</v>
      </c>
      <c r="C25" s="80" t="s">
        <v>3</v>
      </c>
      <c r="D25" s="81" t="s">
        <v>7</v>
      </c>
      <c r="E25" s="82"/>
      <c r="F25" s="26"/>
      <c r="G25" s="27"/>
      <c r="H25" s="28" t="str">
        <f>IF(A25=0,H24,INDEX(調査対象選定!A:A,MATCH(A25,調査対象選定!B:B,0)))</f>
        <v>○</v>
      </c>
    </row>
    <row r="26" spans="1:8" s="28" customFormat="1" ht="26.4">
      <c r="A26" s="79" t="s">
        <v>207</v>
      </c>
      <c r="B26" s="79" t="s">
        <v>209</v>
      </c>
      <c r="C26" s="80" t="s">
        <v>28</v>
      </c>
      <c r="D26" s="81" t="s">
        <v>18</v>
      </c>
      <c r="E26" s="82" t="s">
        <v>208</v>
      </c>
      <c r="F26" s="26"/>
      <c r="G26" s="27"/>
      <c r="H26" s="28" t="str">
        <f>IF(A26=0,H25,INDEX(調査対象選定!A:A,MATCH(A26,調査対象選定!B:B,0)))</f>
        <v>○</v>
      </c>
    </row>
    <row r="27" spans="1:8" s="28" customFormat="1" ht="52.8">
      <c r="A27" s="79" t="s">
        <v>11</v>
      </c>
      <c r="B27" s="83" t="s">
        <v>101</v>
      </c>
      <c r="C27" s="80" t="s">
        <v>3</v>
      </c>
      <c r="D27" s="81" t="s">
        <v>12</v>
      </c>
      <c r="E27" s="82"/>
      <c r="F27" s="26"/>
      <c r="G27" s="27"/>
      <c r="H27" s="28" t="str">
        <f>IF(A27=0,H25,INDEX(調査対象選定!A:A,MATCH(A27,調査対象選定!B:B,0)))</f>
        <v>○</v>
      </c>
    </row>
    <row r="28" spans="1:8" s="28" customFormat="1" ht="52.8">
      <c r="A28" s="79" t="s">
        <v>4</v>
      </c>
      <c r="B28" s="83" t="s">
        <v>102</v>
      </c>
      <c r="C28" s="80" t="s">
        <v>3</v>
      </c>
      <c r="D28" s="81" t="s">
        <v>12</v>
      </c>
      <c r="E28" s="82"/>
      <c r="F28" s="26"/>
      <c r="G28" s="27"/>
      <c r="H28" s="28" t="str">
        <f>IF(A28=0,H27,INDEX(調査対象選定!A:A,MATCH(A28,調査対象選定!B:B,0)))</f>
        <v>○</v>
      </c>
    </row>
    <row r="29" spans="1:8" s="28" customFormat="1" ht="52.8">
      <c r="A29" s="200" t="s">
        <v>2</v>
      </c>
      <c r="B29" s="84" t="s">
        <v>103</v>
      </c>
      <c r="C29" s="48" t="s">
        <v>3</v>
      </c>
      <c r="D29" s="49" t="s">
        <v>12</v>
      </c>
      <c r="E29" s="50"/>
      <c r="F29" s="33"/>
      <c r="G29" s="34"/>
      <c r="H29" s="28" t="str">
        <f>IF(A29=0,H28,INDEX(調査対象選定!A:A,MATCH(A29,調査対象選定!B:B,0)))</f>
        <v>○</v>
      </c>
    </row>
    <row r="30" spans="1:8" s="28" customFormat="1" ht="26.4">
      <c r="A30" s="202"/>
      <c r="B30" s="77" t="s">
        <v>104</v>
      </c>
      <c r="C30" s="52" t="s">
        <v>3</v>
      </c>
      <c r="D30" s="53" t="s">
        <v>12</v>
      </c>
      <c r="E30" s="54"/>
      <c r="F30" s="45"/>
      <c r="G30" s="46"/>
      <c r="H30" s="28" t="str">
        <f>IF(A30=0,H29,INDEX(調査対象選定!A:A,MATCH(A30,調査対象選定!B:B,0)))</f>
        <v>○</v>
      </c>
    </row>
    <row r="31" spans="1:8" s="28" customFormat="1" ht="52.8">
      <c r="A31" s="79" t="s">
        <v>14</v>
      </c>
      <c r="B31" s="83" t="s">
        <v>105</v>
      </c>
      <c r="C31" s="85" t="s">
        <v>3</v>
      </c>
      <c r="D31" s="86" t="s">
        <v>12</v>
      </c>
      <c r="E31" s="82"/>
      <c r="F31" s="26"/>
      <c r="G31" s="27"/>
      <c r="H31" s="28" t="str">
        <f>IF(A31=0,H30,INDEX(調査対象選定!A:A,MATCH(A31,調査対象選定!B:B,0)))</f>
        <v>○</v>
      </c>
    </row>
    <row r="32" spans="1:8" s="28" customFormat="1" ht="66">
      <c r="A32" s="200" t="s">
        <v>16</v>
      </c>
      <c r="B32" s="84" t="s">
        <v>106</v>
      </c>
      <c r="C32" s="87" t="s">
        <v>3</v>
      </c>
      <c r="D32" s="88" t="s">
        <v>13</v>
      </c>
      <c r="E32" s="50"/>
      <c r="F32" s="33"/>
      <c r="G32" s="34"/>
      <c r="H32" s="28" t="str">
        <f>IF(A32=0,H31,INDEX(調査対象選定!A:A,MATCH(A32,調査対象選定!B:B,0)))</f>
        <v>○</v>
      </c>
    </row>
    <row r="33" spans="1:10" s="16" customFormat="1" ht="66">
      <c r="A33" s="201"/>
      <c r="B33" s="89" t="s">
        <v>107</v>
      </c>
      <c r="C33" s="90" t="s">
        <v>3</v>
      </c>
      <c r="D33" s="91" t="s">
        <v>18</v>
      </c>
      <c r="E33" s="92"/>
      <c r="F33" s="38"/>
      <c r="G33" s="93"/>
      <c r="H33" s="28" t="str">
        <f>IF(A33=0,H32,INDEX(調査対象選定!A:A,MATCH(A33,調査対象選定!B:B,0)))</f>
        <v>○</v>
      </c>
      <c r="J33" s="28"/>
    </row>
    <row r="34" spans="1:10" s="28" customFormat="1" ht="26.4">
      <c r="A34" s="201"/>
      <c r="B34" s="94" t="s">
        <v>108</v>
      </c>
      <c r="C34" s="95" t="s">
        <v>3</v>
      </c>
      <c r="D34" s="96" t="s">
        <v>18</v>
      </c>
      <c r="E34" s="97"/>
      <c r="F34" s="38"/>
      <c r="G34" s="39"/>
      <c r="H34" s="28" t="str">
        <f>IF(A34=0,H33,INDEX(調査対象選定!A:A,MATCH(A34,調査対象選定!B:B,0)))</f>
        <v>○</v>
      </c>
    </row>
    <row r="35" spans="1:10" s="28" customFormat="1" ht="26.4">
      <c r="A35" s="201"/>
      <c r="B35" s="94" t="s">
        <v>109</v>
      </c>
      <c r="C35" s="95" t="s">
        <v>3</v>
      </c>
      <c r="D35" s="96" t="s">
        <v>18</v>
      </c>
      <c r="E35" s="97"/>
      <c r="F35" s="38"/>
      <c r="G35" s="39"/>
      <c r="H35" s="28" t="str">
        <f>IF(A35=0,H34,INDEX(調査対象選定!A:A,MATCH(A35,調査対象選定!B:B,0)))</f>
        <v>○</v>
      </c>
    </row>
    <row r="36" spans="1:10" s="28" customFormat="1" ht="26.4">
      <c r="A36" s="201"/>
      <c r="B36" s="35" t="s">
        <v>110</v>
      </c>
      <c r="C36" s="36" t="s">
        <v>3</v>
      </c>
      <c r="D36" s="98" t="s">
        <v>18</v>
      </c>
      <c r="E36" s="97"/>
      <c r="F36" s="38"/>
      <c r="G36" s="39"/>
      <c r="H36" s="28" t="str">
        <f>IF(A36=0,H35,INDEX(調査対象選定!A:A,MATCH(A36,調査対象選定!B:B,0)))</f>
        <v>○</v>
      </c>
    </row>
    <row r="37" spans="1:10" s="28" customFormat="1" ht="26.4">
      <c r="A37" s="201"/>
      <c r="B37" s="94" t="s">
        <v>111</v>
      </c>
      <c r="C37" s="95" t="s">
        <v>3</v>
      </c>
      <c r="D37" s="99" t="s">
        <v>18</v>
      </c>
      <c r="E37" s="97"/>
      <c r="F37" s="38"/>
      <c r="G37" s="39"/>
      <c r="H37" s="28" t="str">
        <f>IF(A37=0,H36,INDEX(調査対象選定!A:A,MATCH(A37,調査対象選定!B:B,0)))</f>
        <v>○</v>
      </c>
    </row>
    <row r="38" spans="1:10" s="28" customFormat="1" ht="26.4">
      <c r="A38" s="202"/>
      <c r="B38" s="51" t="s">
        <v>112</v>
      </c>
      <c r="C38" s="100" t="s">
        <v>3</v>
      </c>
      <c r="D38" s="101" t="s">
        <v>18</v>
      </c>
      <c r="E38" s="54"/>
      <c r="F38" s="45"/>
      <c r="G38" s="46"/>
      <c r="H38" s="28" t="str">
        <f>IF(A38=0,H37,INDEX(調査対象選定!A:A,MATCH(A38,調査対象選定!B:B,0)))</f>
        <v>○</v>
      </c>
    </row>
    <row r="39" spans="1:10" s="28" customFormat="1" ht="26.4">
      <c r="A39" s="200" t="s">
        <v>19</v>
      </c>
      <c r="B39" s="102" t="s">
        <v>113</v>
      </c>
      <c r="C39" s="103" t="s">
        <v>3</v>
      </c>
      <c r="D39" s="104" t="s">
        <v>18</v>
      </c>
      <c r="E39" s="50"/>
      <c r="F39" s="33"/>
      <c r="G39" s="34"/>
      <c r="H39" s="28" t="str">
        <f>IF(A39=0,H38,INDEX(調査対象選定!A:A,MATCH(A39,調査対象選定!B:B,0)))</f>
        <v>○</v>
      </c>
    </row>
    <row r="40" spans="1:10" s="28" customFormat="1" ht="26.4">
      <c r="A40" s="201"/>
      <c r="B40" s="94" t="s">
        <v>114</v>
      </c>
      <c r="C40" s="95" t="s">
        <v>3</v>
      </c>
      <c r="D40" s="99" t="s">
        <v>21</v>
      </c>
      <c r="E40" s="97"/>
      <c r="F40" s="38"/>
      <c r="G40" s="39"/>
      <c r="H40" s="28" t="str">
        <f>IF(A40=0,H39,INDEX(調査対象選定!A:A,MATCH(A40,調査対象選定!B:B,0)))</f>
        <v>○</v>
      </c>
    </row>
    <row r="41" spans="1:10" s="28" customFormat="1" ht="26.4">
      <c r="A41" s="202"/>
      <c r="B41" s="105" t="s">
        <v>115</v>
      </c>
      <c r="C41" s="106" t="s">
        <v>3</v>
      </c>
      <c r="D41" s="107" t="s">
        <v>18</v>
      </c>
      <c r="E41" s="108"/>
      <c r="F41" s="45"/>
      <c r="G41" s="46"/>
      <c r="H41" s="28" t="str">
        <f>IF(A41=0,H40,INDEX(調査対象選定!A:A,MATCH(A41,調査対象選定!B:B,0)))</f>
        <v>○</v>
      </c>
    </row>
    <row r="42" spans="1:10" s="28" customFormat="1" ht="26.4">
      <c r="A42" s="79" t="s">
        <v>10</v>
      </c>
      <c r="B42" s="79" t="s">
        <v>116</v>
      </c>
      <c r="C42" s="80" t="s">
        <v>3</v>
      </c>
      <c r="D42" s="81" t="s">
        <v>13</v>
      </c>
      <c r="E42" s="82"/>
      <c r="F42" s="26"/>
      <c r="G42" s="27"/>
      <c r="H42" s="28" t="str">
        <f>IF(A42=0,H41,INDEX(調査対象選定!A:A,MATCH(A42,調査対象選定!B:B,0)))</f>
        <v>○</v>
      </c>
    </row>
    <row r="43" spans="1:10" s="28" customFormat="1" ht="39.6">
      <c r="A43" s="203" t="s">
        <v>39</v>
      </c>
      <c r="B43" s="84" t="s">
        <v>117</v>
      </c>
      <c r="C43" s="109" t="s">
        <v>35</v>
      </c>
      <c r="D43" s="206" t="s">
        <v>40</v>
      </c>
      <c r="E43" s="64"/>
      <c r="F43" s="33"/>
      <c r="G43" s="34"/>
      <c r="H43" s="28" t="str">
        <f>IF(A43=0,H42,INDEX(調査対象選定!A:A,MATCH(A43,調査対象選定!B:B,0)))</f>
        <v>○</v>
      </c>
    </row>
    <row r="44" spans="1:10" s="28" customFormat="1" ht="52.8">
      <c r="A44" s="204"/>
      <c r="B44" s="110" t="s">
        <v>118</v>
      </c>
      <c r="C44" s="111" t="s">
        <v>35</v>
      </c>
      <c r="D44" s="207"/>
      <c r="E44" s="92"/>
      <c r="F44" s="38"/>
      <c r="G44" s="39"/>
      <c r="H44" s="28" t="str">
        <f>IF(A44=0,H43,INDEX(調査対象選定!A:A,MATCH(A44,調査対象選定!B:B,0)))</f>
        <v>○</v>
      </c>
    </row>
    <row r="45" spans="1:10" s="28" customFormat="1" ht="52.8">
      <c r="A45" s="204"/>
      <c r="B45" s="35" t="s">
        <v>119</v>
      </c>
      <c r="C45" s="112" t="s">
        <v>35</v>
      </c>
      <c r="D45" s="208"/>
      <c r="E45" s="113"/>
      <c r="F45" s="38"/>
      <c r="G45" s="39"/>
      <c r="H45" s="28" t="str">
        <f>IF(A45=0,H44,INDEX(調査対象選定!A:A,MATCH(A45,調査対象選定!B:B,0)))</f>
        <v>○</v>
      </c>
    </row>
    <row r="46" spans="1:10" s="28" customFormat="1" ht="26.4">
      <c r="A46" s="205"/>
      <c r="B46" s="77" t="s">
        <v>120</v>
      </c>
      <c r="C46" s="114" t="s">
        <v>35</v>
      </c>
      <c r="D46" s="78" t="s">
        <v>41</v>
      </c>
      <c r="E46" s="73"/>
      <c r="F46" s="45"/>
      <c r="G46" s="46"/>
      <c r="H46" s="28" t="str">
        <f>IF(A46=0,H45,INDEX(調査対象選定!A:A,MATCH(A46,調査対象選定!B:B,0)))</f>
        <v>○</v>
      </c>
    </row>
    <row r="47" spans="1:10" s="28" customFormat="1" ht="39.6">
      <c r="A47" s="203" t="s">
        <v>42</v>
      </c>
      <c r="B47" s="84" t="s">
        <v>121</v>
      </c>
      <c r="C47" s="31" t="s">
        <v>35</v>
      </c>
      <c r="D47" s="56" t="s">
        <v>41</v>
      </c>
      <c r="E47" s="64"/>
      <c r="F47" s="33"/>
      <c r="G47" s="34"/>
      <c r="H47" s="28" t="str">
        <f>IF(A47=0,H46,INDEX(調査対象選定!A:A,MATCH(A47,調査対象選定!B:B,0)))</f>
        <v>○</v>
      </c>
    </row>
    <row r="48" spans="1:10" s="28" customFormat="1" ht="39.6">
      <c r="A48" s="205"/>
      <c r="B48" s="77" t="s">
        <v>122</v>
      </c>
      <c r="C48" s="43" t="s">
        <v>35</v>
      </c>
      <c r="D48" s="60" t="s">
        <v>43</v>
      </c>
      <c r="E48" s="73"/>
      <c r="F48" s="45"/>
      <c r="G48" s="46"/>
      <c r="H48" s="28" t="str">
        <f>IF(A48=0,H47,INDEX(調査対象選定!A:A,MATCH(A48,調査対象選定!B:B,0)))</f>
        <v>○</v>
      </c>
    </row>
    <row r="49" spans="1:8" s="28" customFormat="1" ht="52.8">
      <c r="A49" s="209" t="s">
        <v>44</v>
      </c>
      <c r="B49" s="30" t="s">
        <v>186</v>
      </c>
      <c r="C49" s="31" t="s">
        <v>31</v>
      </c>
      <c r="D49" s="115" t="s">
        <v>45</v>
      </c>
      <c r="E49" s="116"/>
      <c r="F49" s="33"/>
      <c r="G49" s="34"/>
      <c r="H49" s="28" t="str">
        <f>IF(A49=0,H48,INDEX(調査対象選定!A:A,MATCH(A49,調査対象選定!B:B,0)))</f>
        <v>○</v>
      </c>
    </row>
    <row r="50" spans="1:8" s="28" customFormat="1" ht="66">
      <c r="A50" s="210"/>
      <c r="B50" s="40" t="s">
        <v>187</v>
      </c>
      <c r="C50" s="36" t="s">
        <v>31</v>
      </c>
      <c r="D50" s="37" t="s">
        <v>46</v>
      </c>
      <c r="E50" s="93"/>
      <c r="F50" s="38"/>
      <c r="G50" s="39"/>
      <c r="H50" s="28" t="str">
        <f>IF(A50=0,H49,INDEX(調査対象選定!A:A,MATCH(A50,調査対象選定!B:B,0)))</f>
        <v>○</v>
      </c>
    </row>
    <row r="51" spans="1:8" s="28" customFormat="1" ht="66">
      <c r="A51" s="210"/>
      <c r="B51" s="40" t="s">
        <v>188</v>
      </c>
      <c r="C51" s="36" t="s">
        <v>31</v>
      </c>
      <c r="D51" s="37" t="s">
        <v>46</v>
      </c>
      <c r="E51" s="93"/>
      <c r="F51" s="38"/>
      <c r="G51" s="39"/>
      <c r="H51" s="28" t="str">
        <f>IF(A51=0,H50,INDEX(調査対象選定!A:A,MATCH(A51,調査対象選定!B:B,0)))</f>
        <v>○</v>
      </c>
    </row>
    <row r="52" spans="1:8" s="28" customFormat="1" ht="39.6">
      <c r="A52" s="210"/>
      <c r="B52" s="40" t="s">
        <v>189</v>
      </c>
      <c r="C52" s="36" t="s">
        <v>31</v>
      </c>
      <c r="D52" s="37" t="s">
        <v>46</v>
      </c>
      <c r="E52" s="93"/>
      <c r="F52" s="38"/>
      <c r="G52" s="39"/>
      <c r="H52" s="28" t="str">
        <f>IF(A52=0,H51,INDEX(調査対象選定!A:A,MATCH(A52,調査対象選定!B:B,0)))</f>
        <v>○</v>
      </c>
    </row>
    <row r="53" spans="1:8" s="28" customFormat="1" ht="132">
      <c r="A53" s="210"/>
      <c r="B53" s="40" t="s">
        <v>190</v>
      </c>
      <c r="C53" s="36" t="s">
        <v>31</v>
      </c>
      <c r="D53" s="37" t="s">
        <v>47</v>
      </c>
      <c r="E53" s="93" t="s">
        <v>48</v>
      </c>
      <c r="F53" s="38"/>
      <c r="G53" s="39"/>
      <c r="H53" s="28" t="str">
        <f>IF(A53=0,H52,INDEX(調査対象選定!A:A,MATCH(A53,調査対象選定!B:B,0)))</f>
        <v>○</v>
      </c>
    </row>
    <row r="54" spans="1:8" s="28" customFormat="1" ht="39.6">
      <c r="A54" s="210"/>
      <c r="B54" s="40" t="s">
        <v>191</v>
      </c>
      <c r="C54" s="36" t="s">
        <v>31</v>
      </c>
      <c r="D54" s="37" t="s">
        <v>45</v>
      </c>
      <c r="E54" s="93"/>
      <c r="F54" s="38"/>
      <c r="G54" s="39"/>
      <c r="H54" s="28" t="str">
        <f>IF(A54=0,H53,INDEX(調査対象選定!A:A,MATCH(A54,調査対象選定!B:B,0)))</f>
        <v>○</v>
      </c>
    </row>
    <row r="55" spans="1:8" s="28" customFormat="1" ht="26.4">
      <c r="A55" s="211"/>
      <c r="B55" s="42" t="s">
        <v>192</v>
      </c>
      <c r="C55" s="43" t="s">
        <v>31</v>
      </c>
      <c r="D55" s="44" t="s">
        <v>49</v>
      </c>
      <c r="E55" s="117"/>
      <c r="F55" s="45"/>
      <c r="G55" s="46"/>
      <c r="H55" s="28" t="str">
        <f>IF(A55=0,H54,INDEX(調査対象選定!A:A,MATCH(A55,調査対象選定!B:B,0)))</f>
        <v>○</v>
      </c>
    </row>
    <row r="56" spans="1:8" s="28" customFormat="1" ht="26.4">
      <c r="A56" s="200" t="s">
        <v>17</v>
      </c>
      <c r="B56" s="47" t="s">
        <v>123</v>
      </c>
      <c r="C56" s="48" t="s">
        <v>3</v>
      </c>
      <c r="D56" s="49" t="s">
        <v>13</v>
      </c>
      <c r="E56" s="50"/>
      <c r="F56" s="33"/>
      <c r="G56" s="34"/>
      <c r="H56" s="28" t="str">
        <f>IF(A56=0,H55,INDEX(調査対象選定!A:A,MATCH(A56,調査対象選定!B:B,0)))</f>
        <v>○</v>
      </c>
    </row>
    <row r="57" spans="1:8" s="28" customFormat="1" ht="26.4">
      <c r="A57" s="201"/>
      <c r="B57" s="94" t="s">
        <v>124</v>
      </c>
      <c r="C57" s="118" t="s">
        <v>3</v>
      </c>
      <c r="D57" s="119" t="s">
        <v>13</v>
      </c>
      <c r="E57" s="97"/>
      <c r="F57" s="38"/>
      <c r="G57" s="39"/>
      <c r="H57" s="28" t="str">
        <f>IF(A57=0,H56,INDEX(調査対象選定!A:A,MATCH(A57,調査対象選定!B:B,0)))</f>
        <v>○</v>
      </c>
    </row>
    <row r="58" spans="1:8" s="28" customFormat="1" ht="26.4">
      <c r="A58" s="201"/>
      <c r="B58" s="94" t="s">
        <v>125</v>
      </c>
      <c r="C58" s="118" t="s">
        <v>3</v>
      </c>
      <c r="D58" s="119" t="s">
        <v>13</v>
      </c>
      <c r="E58" s="97"/>
      <c r="F58" s="38"/>
      <c r="G58" s="39"/>
      <c r="H58" s="28" t="str">
        <f>IF(A58=0,H57,INDEX(調査対象選定!A:A,MATCH(A58,調査対象選定!B:B,0)))</f>
        <v>○</v>
      </c>
    </row>
    <row r="59" spans="1:8" s="28" customFormat="1" ht="66">
      <c r="A59" s="201"/>
      <c r="B59" s="94" t="s">
        <v>126</v>
      </c>
      <c r="C59" s="118" t="s">
        <v>3</v>
      </c>
      <c r="D59" s="119" t="s">
        <v>13</v>
      </c>
      <c r="E59" s="97"/>
      <c r="F59" s="38"/>
      <c r="G59" s="39"/>
      <c r="H59" s="28" t="str">
        <f>IF(A59=0,H58,INDEX(調査対象選定!A:A,MATCH(A59,調査対象選定!B:B,0)))</f>
        <v>○</v>
      </c>
    </row>
    <row r="60" spans="1:8" s="28" customFormat="1" ht="26.4">
      <c r="A60" s="201"/>
      <c r="B60" s="120" t="s">
        <v>127</v>
      </c>
      <c r="C60" s="121" t="s">
        <v>3</v>
      </c>
      <c r="D60" s="122" t="s">
        <v>70</v>
      </c>
      <c r="E60" s="123" t="s">
        <v>9</v>
      </c>
      <c r="F60" s="38"/>
      <c r="G60" s="39"/>
      <c r="H60" s="28" t="str">
        <f>IF(A60=0,H59,INDEX(調査対象選定!A:A,MATCH(A60,調査対象選定!B:B,0)))</f>
        <v>○</v>
      </c>
    </row>
    <row r="61" spans="1:8" s="28" customFormat="1" ht="26.4">
      <c r="A61" s="202"/>
      <c r="B61" s="124" t="s">
        <v>128</v>
      </c>
      <c r="C61" s="125" t="s">
        <v>3</v>
      </c>
      <c r="D61" s="44" t="s">
        <v>18</v>
      </c>
      <c r="E61" s="126"/>
      <c r="F61" s="45"/>
      <c r="G61" s="46"/>
      <c r="H61" s="28" t="str">
        <f>IF(A61=0,H60,INDEX(調査対象選定!A:A,MATCH(A61,調査対象選定!B:B,0)))</f>
        <v>○</v>
      </c>
    </row>
    <row r="62" spans="1:8" s="28" customFormat="1" ht="52.8">
      <c r="A62" s="203" t="s">
        <v>50</v>
      </c>
      <c r="B62" s="84" t="s">
        <v>129</v>
      </c>
      <c r="C62" s="109" t="s">
        <v>3</v>
      </c>
      <c r="D62" s="32" t="s">
        <v>18</v>
      </c>
      <c r="E62" s="64"/>
      <c r="F62" s="33"/>
      <c r="G62" s="34"/>
      <c r="H62" s="28" t="str">
        <f>IF(A62=0,H61,INDEX(調査対象選定!A:A,MATCH(A62,調査対象選定!B:B,0)))</f>
        <v>○</v>
      </c>
    </row>
    <row r="63" spans="1:8" s="28" customFormat="1" ht="26.4">
      <c r="A63" s="204"/>
      <c r="B63" s="127" t="s">
        <v>130</v>
      </c>
      <c r="C63" s="128" t="s">
        <v>3</v>
      </c>
      <c r="D63" s="129" t="s">
        <v>51</v>
      </c>
      <c r="E63" s="68"/>
      <c r="F63" s="38"/>
      <c r="G63" s="39"/>
      <c r="H63" s="28" t="str">
        <f>IF(A63=0,H62,INDEX(調査対象選定!A:A,MATCH(A63,調査対象選定!B:B,0)))</f>
        <v>○</v>
      </c>
    </row>
    <row r="64" spans="1:8" s="28" customFormat="1" ht="26.4">
      <c r="A64" s="204"/>
      <c r="B64" s="35" t="s">
        <v>131</v>
      </c>
      <c r="C64" s="112" t="s">
        <v>3</v>
      </c>
      <c r="D64" s="41" t="s">
        <v>26</v>
      </c>
      <c r="E64" s="113"/>
      <c r="F64" s="38"/>
      <c r="G64" s="39"/>
      <c r="H64" s="28" t="str">
        <f>IF(A64=0,H63,INDEX(調査対象選定!A:A,MATCH(A64,調査対象選定!B:B,0)))</f>
        <v>○</v>
      </c>
    </row>
    <row r="65" spans="1:11" s="28" customFormat="1" ht="105.6">
      <c r="A65" s="205"/>
      <c r="B65" s="59" t="s">
        <v>132</v>
      </c>
      <c r="C65" s="130" t="s">
        <v>35</v>
      </c>
      <c r="D65" s="60" t="s">
        <v>41</v>
      </c>
      <c r="E65" s="73"/>
      <c r="F65" s="45"/>
      <c r="G65" s="46"/>
      <c r="H65" s="28" t="str">
        <f>IF(A65=0,H64,INDEX(調査対象選定!A:A,MATCH(A65,調査対象選定!B:B,0)))</f>
        <v>○</v>
      </c>
    </row>
    <row r="66" spans="1:11" s="28" customFormat="1" ht="39.6">
      <c r="A66" s="203" t="s">
        <v>52</v>
      </c>
      <c r="B66" s="55" t="s">
        <v>133</v>
      </c>
      <c r="C66" s="31" t="s">
        <v>3</v>
      </c>
      <c r="D66" s="56" t="s">
        <v>18</v>
      </c>
      <c r="E66" s="64"/>
      <c r="F66" s="33"/>
      <c r="G66" s="34"/>
      <c r="H66" s="28" t="str">
        <f>IF(A66=0,H65,INDEX(調査対象選定!A:A,MATCH(A66,調査対象選定!B:B,0)))</f>
        <v>○</v>
      </c>
    </row>
    <row r="67" spans="1:11" s="28" customFormat="1" ht="79.2">
      <c r="A67" s="205"/>
      <c r="B67" s="131" t="s">
        <v>134</v>
      </c>
      <c r="C67" s="132" t="s">
        <v>3</v>
      </c>
      <c r="D67" s="133" t="s">
        <v>18</v>
      </c>
      <c r="E67" s="134"/>
      <c r="F67" s="45"/>
      <c r="G67" s="46"/>
      <c r="H67" s="28" t="str">
        <f>IF(A67=0,H66,INDEX(調査対象選定!A:A,MATCH(A67,調査対象選定!B:B,0)))</f>
        <v>○</v>
      </c>
    </row>
    <row r="68" spans="1:11" s="136" customFormat="1" ht="39.6">
      <c r="A68" s="200" t="s">
        <v>22</v>
      </c>
      <c r="B68" s="47" t="s">
        <v>135</v>
      </c>
      <c r="C68" s="87" t="s">
        <v>3</v>
      </c>
      <c r="D68" s="135" t="s">
        <v>18</v>
      </c>
      <c r="E68" s="50"/>
      <c r="F68" s="33"/>
      <c r="G68" s="50"/>
      <c r="H68" s="28" t="str">
        <f>IF(A68=0,H67,INDEX(調査対象選定!A:A,MATCH(A68,調査対象選定!B:B,0)))</f>
        <v>○</v>
      </c>
      <c r="J68" s="28"/>
    </row>
    <row r="69" spans="1:11" s="28" customFormat="1" ht="66">
      <c r="A69" s="201"/>
      <c r="B69" s="94" t="s">
        <v>136</v>
      </c>
      <c r="C69" s="95" t="s">
        <v>3</v>
      </c>
      <c r="D69" s="99" t="s">
        <v>18</v>
      </c>
      <c r="E69" s="97"/>
      <c r="F69" s="38"/>
      <c r="G69" s="39"/>
      <c r="H69" s="28" t="str">
        <f>IF(A69=0,H68,INDEX(調査対象選定!A:A,MATCH(A69,調査対象選定!B:B,0)))</f>
        <v>○</v>
      </c>
      <c r="I69" s="137"/>
      <c r="K69" s="138"/>
    </row>
    <row r="70" spans="1:11" s="28" customFormat="1" ht="26.4">
      <c r="A70" s="201"/>
      <c r="B70" s="139" t="s">
        <v>137</v>
      </c>
      <c r="C70" s="140" t="s">
        <v>3</v>
      </c>
      <c r="D70" s="141" t="s">
        <v>18</v>
      </c>
      <c r="E70" s="142"/>
      <c r="F70" s="38"/>
      <c r="G70" s="39"/>
      <c r="H70" s="28" t="str">
        <f>IF(A70=0,H69,INDEX(調査対象選定!A:A,MATCH(A70,調査対象選定!B:B,0)))</f>
        <v>○</v>
      </c>
      <c r="I70" s="137"/>
      <c r="K70" s="138"/>
    </row>
    <row r="71" spans="1:11" s="28" customFormat="1" ht="26.4">
      <c r="A71" s="202"/>
      <c r="B71" s="143" t="s">
        <v>138</v>
      </c>
      <c r="C71" s="100" t="s">
        <v>3</v>
      </c>
      <c r="D71" s="144" t="s">
        <v>18</v>
      </c>
      <c r="E71" s="54"/>
      <c r="F71" s="45"/>
      <c r="G71" s="46"/>
      <c r="H71" s="28" t="str">
        <f>IF(A71=0,H70,INDEX(調査対象選定!A:A,MATCH(A71,調査対象選定!B:B,0)))</f>
        <v>○</v>
      </c>
      <c r="I71" s="137"/>
      <c r="K71" s="138"/>
    </row>
    <row r="72" spans="1:11" s="28" customFormat="1" ht="39.6">
      <c r="A72" s="200" t="s">
        <v>20</v>
      </c>
      <c r="B72" s="47" t="s">
        <v>135</v>
      </c>
      <c r="C72" s="87" t="s">
        <v>3</v>
      </c>
      <c r="D72" s="135" t="s">
        <v>18</v>
      </c>
      <c r="E72" s="50"/>
      <c r="F72" s="33"/>
      <c r="G72" s="34"/>
      <c r="H72" s="28" t="str">
        <f>IF(A72=0,H71,INDEX(調査対象選定!A:A,MATCH(A72,調査対象選定!B:B,0)))</f>
        <v>○</v>
      </c>
      <c r="I72" s="137"/>
      <c r="K72" s="138"/>
    </row>
    <row r="73" spans="1:11" s="28" customFormat="1" ht="66">
      <c r="A73" s="201"/>
      <c r="B73" s="94" t="s">
        <v>136</v>
      </c>
      <c r="C73" s="95" t="s">
        <v>3</v>
      </c>
      <c r="D73" s="99" t="s">
        <v>18</v>
      </c>
      <c r="E73" s="97"/>
      <c r="F73" s="38"/>
      <c r="G73" s="39"/>
      <c r="H73" s="28" t="str">
        <f>IF(A73=0,H72,INDEX(調査対象選定!A:A,MATCH(A73,調査対象選定!B:B,0)))</f>
        <v>○</v>
      </c>
      <c r="I73" s="137"/>
      <c r="K73" s="138"/>
    </row>
    <row r="74" spans="1:11" s="28" customFormat="1" ht="26.4">
      <c r="A74" s="201"/>
      <c r="B74" s="94" t="s">
        <v>137</v>
      </c>
      <c r="C74" s="95" t="s">
        <v>3</v>
      </c>
      <c r="D74" s="99" t="s">
        <v>18</v>
      </c>
      <c r="E74" s="97"/>
      <c r="F74" s="38"/>
      <c r="G74" s="39"/>
      <c r="H74" s="28" t="str">
        <f>IF(A74=0,H73,INDEX(調査対象選定!A:A,MATCH(A74,調査対象選定!B:B,0)))</f>
        <v>○</v>
      </c>
      <c r="I74" s="137"/>
      <c r="K74" s="138"/>
    </row>
    <row r="75" spans="1:11" s="28" customFormat="1" ht="39.6">
      <c r="A75" s="201"/>
      <c r="B75" s="94" t="s">
        <v>139</v>
      </c>
      <c r="C75" s="95" t="s">
        <v>3</v>
      </c>
      <c r="D75" s="99" t="s">
        <v>18</v>
      </c>
      <c r="E75" s="97"/>
      <c r="F75" s="38"/>
      <c r="G75" s="39"/>
      <c r="H75" s="28" t="str">
        <f>IF(A75=0,H74,INDEX(調査対象選定!A:A,MATCH(A75,調査対象選定!B:B,0)))</f>
        <v>○</v>
      </c>
      <c r="I75" s="137"/>
      <c r="K75" s="138"/>
    </row>
    <row r="76" spans="1:11" s="28" customFormat="1" ht="52.8">
      <c r="A76" s="201"/>
      <c r="B76" s="35" t="s">
        <v>140</v>
      </c>
      <c r="C76" s="140" t="s">
        <v>3</v>
      </c>
      <c r="D76" s="141" t="s">
        <v>18</v>
      </c>
      <c r="E76" s="142"/>
      <c r="F76" s="38"/>
      <c r="G76" s="39"/>
      <c r="H76" s="28" t="str">
        <f>IF(A76=0,H75,INDEX(調査対象選定!A:A,MATCH(A76,調査対象選定!B:B,0)))</f>
        <v>○</v>
      </c>
      <c r="I76" s="137"/>
      <c r="K76" s="138"/>
    </row>
    <row r="77" spans="1:11" s="28" customFormat="1" ht="26.4">
      <c r="A77" s="202"/>
      <c r="B77" s="145" t="s">
        <v>141</v>
      </c>
      <c r="C77" s="100" t="s">
        <v>3</v>
      </c>
      <c r="D77" s="144" t="s">
        <v>18</v>
      </c>
      <c r="E77" s="54"/>
      <c r="F77" s="45"/>
      <c r="G77" s="46"/>
      <c r="H77" s="28" t="str">
        <f>IF(A77=0,H76,INDEX(調査対象選定!A:A,MATCH(A77,調査対象選定!B:B,0)))</f>
        <v>○</v>
      </c>
    </row>
    <row r="78" spans="1:11" s="28" customFormat="1" ht="158.4">
      <c r="A78" s="212" t="s">
        <v>53</v>
      </c>
      <c r="B78" s="146" t="s">
        <v>193</v>
      </c>
      <c r="C78" s="147" t="s">
        <v>31</v>
      </c>
      <c r="D78" s="148" t="s">
        <v>49</v>
      </c>
      <c r="E78" s="149"/>
      <c r="F78" s="33"/>
      <c r="G78" s="34"/>
      <c r="H78" s="28" t="str">
        <f>IF(A78=0,H77,INDEX(調査対象選定!A:A,MATCH(A78,調査対象選定!B:B,0)))</f>
        <v>○</v>
      </c>
    </row>
    <row r="79" spans="1:11" s="28" customFormat="1" ht="39.6">
      <c r="A79" s="213"/>
      <c r="B79" s="150" t="s">
        <v>194</v>
      </c>
      <c r="C79" s="151" t="s">
        <v>31</v>
      </c>
      <c r="D79" s="152" t="s">
        <v>49</v>
      </c>
      <c r="E79" s="97"/>
      <c r="F79" s="38"/>
      <c r="G79" s="39"/>
      <c r="H79" s="28" t="str">
        <f>IF(A79=0,H78,INDEX(調査対象選定!A:A,MATCH(A79,調査対象選定!B:B,0)))</f>
        <v>○</v>
      </c>
    </row>
    <row r="80" spans="1:11" s="28" customFormat="1" ht="79.2">
      <c r="A80" s="213"/>
      <c r="B80" s="150" t="s">
        <v>142</v>
      </c>
      <c r="C80" s="151" t="s">
        <v>31</v>
      </c>
      <c r="D80" s="152" t="s">
        <v>49</v>
      </c>
      <c r="E80" s="153"/>
      <c r="F80" s="38"/>
      <c r="G80" s="39"/>
      <c r="H80" s="28" t="str">
        <f>IF(A80=0,H79,INDEX(調査対象選定!A:A,MATCH(A80,調査対象選定!B:B,0)))</f>
        <v>○</v>
      </c>
    </row>
    <row r="81" spans="1:10" s="28" customFormat="1" ht="66">
      <c r="A81" s="213"/>
      <c r="B81" s="150" t="s">
        <v>195</v>
      </c>
      <c r="C81" s="151" t="s">
        <v>31</v>
      </c>
      <c r="D81" s="152" t="s">
        <v>49</v>
      </c>
      <c r="E81" s="142"/>
      <c r="F81" s="38"/>
      <c r="G81" s="39"/>
      <c r="H81" s="28" t="str">
        <f>IF(A81=0,H80,INDEX(調査対象選定!A:A,MATCH(A81,調査対象選定!B:B,0)))</f>
        <v>○</v>
      </c>
    </row>
    <row r="82" spans="1:10" s="28" customFormat="1" ht="39.6">
      <c r="A82" s="214"/>
      <c r="B82" s="154" t="s">
        <v>196</v>
      </c>
      <c r="C82" s="155" t="s">
        <v>31</v>
      </c>
      <c r="D82" s="156" t="s">
        <v>49</v>
      </c>
      <c r="E82" s="54"/>
      <c r="F82" s="45"/>
      <c r="G82" s="46"/>
      <c r="H82" s="28" t="str">
        <f>IF(A82=0,H81,INDEX(調査対象選定!A:A,MATCH(A82,調査対象選定!B:B,0)))</f>
        <v>○</v>
      </c>
    </row>
    <row r="83" spans="1:10" s="28" customFormat="1" ht="26.4">
      <c r="A83" s="212" t="s">
        <v>54</v>
      </c>
      <c r="B83" s="146" t="s">
        <v>197</v>
      </c>
      <c r="C83" s="147" t="s">
        <v>31</v>
      </c>
      <c r="D83" s="148" t="s">
        <v>49</v>
      </c>
      <c r="E83" s="50"/>
      <c r="F83" s="33"/>
      <c r="G83" s="34"/>
      <c r="H83" s="28" t="str">
        <f>IF(A83=0,H82,INDEX(調査対象選定!A:A,MATCH(A83,調査対象選定!B:B,0)))</f>
        <v>○</v>
      </c>
    </row>
    <row r="84" spans="1:10" s="28" customFormat="1" ht="79.2">
      <c r="A84" s="213"/>
      <c r="B84" s="150" t="s">
        <v>198</v>
      </c>
      <c r="C84" s="151" t="s">
        <v>31</v>
      </c>
      <c r="D84" s="152" t="s">
        <v>49</v>
      </c>
      <c r="E84" s="153"/>
      <c r="F84" s="38"/>
      <c r="G84" s="39"/>
      <c r="H84" s="28" t="str">
        <f>IF(A84=0,H83,INDEX(調査対象選定!A:A,MATCH(A84,調査対象選定!B:B,0)))</f>
        <v>○</v>
      </c>
    </row>
    <row r="85" spans="1:10" s="28" customFormat="1" ht="39.6">
      <c r="A85" s="214"/>
      <c r="B85" s="154" t="s">
        <v>199</v>
      </c>
      <c r="C85" s="155" t="s">
        <v>31</v>
      </c>
      <c r="D85" s="156" t="s">
        <v>49</v>
      </c>
      <c r="E85" s="54"/>
      <c r="F85" s="45"/>
      <c r="G85" s="46"/>
      <c r="H85" s="28" t="str">
        <f>IF(A85=0,H84,INDEX(調査対象選定!A:A,MATCH(A85,調査対象選定!B:B,0)))</f>
        <v>○</v>
      </c>
    </row>
    <row r="86" spans="1:10" s="136" customFormat="1" ht="26.4">
      <c r="A86" s="200" t="s">
        <v>23</v>
      </c>
      <c r="B86" s="84" t="s">
        <v>206</v>
      </c>
      <c r="C86" s="185" t="str">
        <f>IF(OR(C87=$J$1,C88=$J$1),$J$1,$I$1)</f>
        <v>□</v>
      </c>
      <c r="D86" s="186" t="s">
        <v>202</v>
      </c>
      <c r="E86" s="50"/>
      <c r="F86" s="33"/>
      <c r="G86" s="50"/>
      <c r="H86" s="28" t="str">
        <f>IF(A86=0,H85,INDEX(調査対象選定!A:A,MATCH(A86,調査対象選定!B:B,0)))</f>
        <v>○</v>
      </c>
      <c r="J86" s="28"/>
    </row>
    <row r="87" spans="1:10" s="136" customFormat="1" ht="39.6">
      <c r="A87" s="201"/>
      <c r="B87" s="110" t="s">
        <v>143</v>
      </c>
      <c r="C87" s="95" t="s">
        <v>3</v>
      </c>
      <c r="D87" s="99" t="s">
        <v>18</v>
      </c>
      <c r="E87" s="97"/>
      <c r="F87" s="38"/>
      <c r="G87" s="97"/>
      <c r="H87" s="28" t="str">
        <f>IF(A87=0,H86,INDEX(調査対象選定!A:A,MATCH(A87,調査対象選定!B:B,0)))</f>
        <v>○</v>
      </c>
      <c r="J87" s="28"/>
    </row>
    <row r="88" spans="1:10" s="136" customFormat="1" ht="39.6">
      <c r="A88" s="201"/>
      <c r="B88" s="110" t="s">
        <v>144</v>
      </c>
      <c r="C88" s="95" t="s">
        <v>3</v>
      </c>
      <c r="D88" s="99" t="s">
        <v>18</v>
      </c>
      <c r="E88" s="97"/>
      <c r="F88" s="38"/>
      <c r="G88" s="97"/>
      <c r="H88" s="28" t="str">
        <f>IF(A88=0,H87,INDEX(調査対象選定!A:A,MATCH(A88,調査対象選定!B:B,0)))</f>
        <v>○</v>
      </c>
      <c r="J88" s="28"/>
    </row>
    <row r="89" spans="1:10" s="136" customFormat="1" ht="26.4">
      <c r="A89" s="201"/>
      <c r="B89" s="35" t="s">
        <v>125</v>
      </c>
      <c r="C89" s="140" t="s">
        <v>3</v>
      </c>
      <c r="D89" s="141" t="s">
        <v>18</v>
      </c>
      <c r="E89" s="97"/>
      <c r="F89" s="38"/>
      <c r="G89" s="97"/>
      <c r="H89" s="28" t="str">
        <f>IF(A89=0,H88,INDEX(調査対象選定!A:A,MATCH(A89,調査対象選定!B:B,0)))</f>
        <v>○</v>
      </c>
      <c r="J89" s="28"/>
    </row>
    <row r="90" spans="1:10" s="136" customFormat="1" ht="39.6">
      <c r="A90" s="202"/>
      <c r="B90" s="77" t="s">
        <v>145</v>
      </c>
      <c r="C90" s="100" t="s">
        <v>3</v>
      </c>
      <c r="D90" s="157" t="s">
        <v>18</v>
      </c>
      <c r="E90" s="54"/>
      <c r="F90" s="45"/>
      <c r="G90" s="54"/>
      <c r="H90" s="28" t="str">
        <f>IF(A90=0,H89,INDEX(調査対象選定!A:A,MATCH(A90,調査対象選定!B:B,0)))</f>
        <v>○</v>
      </c>
      <c r="J90" s="28"/>
    </row>
    <row r="91" spans="1:10" s="136" customFormat="1" ht="39.6">
      <c r="A91" s="200" t="s">
        <v>24</v>
      </c>
      <c r="B91" s="84" t="s">
        <v>146</v>
      </c>
      <c r="C91" s="87" t="s">
        <v>3</v>
      </c>
      <c r="D91" s="135" t="s">
        <v>18</v>
      </c>
      <c r="E91" s="50"/>
      <c r="F91" s="33"/>
      <c r="G91" s="50"/>
      <c r="H91" s="28" t="str">
        <f>IF(A91=0,H90,INDEX(調査対象選定!A:A,MATCH(A91,調査対象選定!B:B,0)))</f>
        <v>○</v>
      </c>
      <c r="J91" s="28"/>
    </row>
    <row r="92" spans="1:10" s="136" customFormat="1" ht="26.4">
      <c r="A92" s="201"/>
      <c r="B92" s="35" t="s">
        <v>125</v>
      </c>
      <c r="C92" s="140" t="s">
        <v>3</v>
      </c>
      <c r="D92" s="141" t="s">
        <v>18</v>
      </c>
      <c r="E92" s="97"/>
      <c r="F92" s="38"/>
      <c r="G92" s="97"/>
      <c r="H92" s="28" t="str">
        <f>IF(A92=0,H91,INDEX(調査対象選定!A:A,MATCH(A92,調査対象選定!B:B,0)))</f>
        <v>○</v>
      </c>
      <c r="J92" s="28"/>
    </row>
    <row r="93" spans="1:10" s="136" customFormat="1" ht="39.6">
      <c r="A93" s="202"/>
      <c r="B93" s="77" t="s">
        <v>147</v>
      </c>
      <c r="C93" s="100" t="s">
        <v>3</v>
      </c>
      <c r="D93" s="157" t="s">
        <v>18</v>
      </c>
      <c r="E93" s="54"/>
      <c r="F93" s="45"/>
      <c r="G93" s="54"/>
      <c r="H93" s="28" t="str">
        <f>IF(A93=0,H92,INDEX(調査対象選定!A:A,MATCH(A93,調査対象選定!B:B,0)))</f>
        <v>○</v>
      </c>
      <c r="J93" s="28"/>
    </row>
    <row r="94" spans="1:10" s="136" customFormat="1" ht="26.4">
      <c r="A94" s="200" t="s">
        <v>25</v>
      </c>
      <c r="B94" s="84" t="s">
        <v>148</v>
      </c>
      <c r="C94" s="185" t="str">
        <f>IF(OR(C95=$J$1,C96=$J$1,C97=$J$1),$J$1,$I$1)</f>
        <v>□</v>
      </c>
      <c r="D94" s="186" t="s">
        <v>202</v>
      </c>
      <c r="E94" s="50"/>
      <c r="F94" s="33"/>
      <c r="G94" s="50"/>
      <c r="H94" s="28" t="str">
        <f>IF(A94=0,H93,INDEX(調査対象選定!A:A,MATCH(A94,調査対象選定!B:B,0)))</f>
        <v>○</v>
      </c>
      <c r="J94" s="28"/>
    </row>
    <row r="95" spans="1:10" s="136" customFormat="1" ht="39.6">
      <c r="A95" s="201"/>
      <c r="B95" s="110" t="s">
        <v>149</v>
      </c>
      <c r="C95" s="95" t="s">
        <v>3</v>
      </c>
      <c r="D95" s="99" t="s">
        <v>18</v>
      </c>
      <c r="E95" s="158"/>
      <c r="F95" s="38"/>
      <c r="G95" s="97"/>
      <c r="H95" s="28" t="str">
        <f>IF(A95=0,H94,INDEX(調査対象選定!A:A,MATCH(A95,調査対象選定!B:B,0)))</f>
        <v>○</v>
      </c>
      <c r="J95" s="28"/>
    </row>
    <row r="96" spans="1:10" s="136" customFormat="1" ht="39.6">
      <c r="A96" s="201"/>
      <c r="B96" s="110" t="s">
        <v>150</v>
      </c>
      <c r="C96" s="95" t="s">
        <v>3</v>
      </c>
      <c r="D96" s="99" t="s">
        <v>18</v>
      </c>
      <c r="E96" s="158"/>
      <c r="F96" s="38"/>
      <c r="G96" s="97"/>
      <c r="H96" s="28" t="str">
        <f>IF(A96=0,H95,INDEX(調査対象選定!A:A,MATCH(A96,調査対象選定!B:B,0)))</f>
        <v>○</v>
      </c>
      <c r="J96" s="28"/>
    </row>
    <row r="97" spans="1:10" s="136" customFormat="1" ht="52.8">
      <c r="A97" s="201"/>
      <c r="B97" s="110" t="s">
        <v>151</v>
      </c>
      <c r="C97" s="95" t="s">
        <v>3</v>
      </c>
      <c r="D97" s="99" t="s">
        <v>18</v>
      </c>
      <c r="E97" s="158"/>
      <c r="F97" s="38"/>
      <c r="G97" s="97"/>
      <c r="H97" s="28" t="str">
        <f>IF(A97=0,H96,INDEX(調査対象選定!A:A,MATCH(A97,調査対象選定!B:B,0)))</f>
        <v>○</v>
      </c>
      <c r="J97" s="28"/>
    </row>
    <row r="98" spans="1:10" s="136" customFormat="1" ht="26.4">
      <c r="A98" s="201"/>
      <c r="B98" s="35" t="s">
        <v>125</v>
      </c>
      <c r="C98" s="140" t="s">
        <v>3</v>
      </c>
      <c r="D98" s="141" t="s">
        <v>18</v>
      </c>
      <c r="E98" s="97"/>
      <c r="F98" s="38"/>
      <c r="G98" s="97"/>
      <c r="H98" s="28" t="str">
        <f>IF(A98=0,H97,INDEX(調査対象選定!A:A,MATCH(A98,調査対象選定!B:B,0)))</f>
        <v>○</v>
      </c>
      <c r="J98" s="28"/>
    </row>
    <row r="99" spans="1:10" s="136" customFormat="1" ht="39.6">
      <c r="A99" s="202"/>
      <c r="B99" s="77" t="s">
        <v>152</v>
      </c>
      <c r="C99" s="100" t="s">
        <v>3</v>
      </c>
      <c r="D99" s="157" t="s">
        <v>18</v>
      </c>
      <c r="E99" s="54"/>
      <c r="F99" s="45"/>
      <c r="G99" s="54"/>
      <c r="H99" s="28" t="str">
        <f>IF(A99=0,H98,INDEX(調査対象選定!A:A,MATCH(A99,調査対象選定!B:B,0)))</f>
        <v>○</v>
      </c>
      <c r="J99" s="28"/>
    </row>
    <row r="100" spans="1:10" s="17" customFormat="1" ht="52.8">
      <c r="A100" s="209" t="s">
        <v>59</v>
      </c>
      <c r="B100" s="159" t="s">
        <v>153</v>
      </c>
      <c r="C100" s="160" t="s">
        <v>35</v>
      </c>
      <c r="D100" s="32" t="s">
        <v>60</v>
      </c>
      <c r="E100" s="64" t="s">
        <v>61</v>
      </c>
      <c r="F100" s="33"/>
      <c r="G100" s="64"/>
      <c r="H100" s="28" t="str">
        <f>IF(A100=0,H99,INDEX(調査対象選定!A:A,MATCH(A100,調査対象選定!B:B,0)))</f>
        <v>○</v>
      </c>
      <c r="J100" s="28"/>
    </row>
    <row r="101" spans="1:10" s="17" customFormat="1" ht="52.8">
      <c r="A101" s="210"/>
      <c r="B101" s="161" t="s">
        <v>200</v>
      </c>
      <c r="C101" s="162" t="s">
        <v>35</v>
      </c>
      <c r="D101" s="41" t="s">
        <v>41</v>
      </c>
      <c r="E101" s="113"/>
      <c r="F101" s="38"/>
      <c r="G101" s="113"/>
      <c r="H101" s="28" t="str">
        <f>IF(A101=0,H100,INDEX(調査対象選定!A:A,MATCH(A101,調査対象選定!B:B,0)))</f>
        <v>○</v>
      </c>
      <c r="J101" s="28"/>
    </row>
    <row r="102" spans="1:10" s="17" customFormat="1" ht="66">
      <c r="A102" s="210"/>
      <c r="B102" s="161" t="s">
        <v>201</v>
      </c>
      <c r="C102" s="162" t="s">
        <v>35</v>
      </c>
      <c r="D102" s="41" t="s">
        <v>41</v>
      </c>
      <c r="E102" s="113"/>
      <c r="F102" s="38"/>
      <c r="G102" s="113"/>
      <c r="H102" s="28" t="str">
        <f>IF(A102=0,H101,INDEX(調査対象選定!A:A,MATCH(A102,調査対象選定!B:B,0)))</f>
        <v>○</v>
      </c>
      <c r="J102" s="28"/>
    </row>
    <row r="103" spans="1:10" s="17" customFormat="1" ht="26.4">
      <c r="A103" s="210"/>
      <c r="B103" s="163" t="s">
        <v>154</v>
      </c>
      <c r="C103" s="162" t="s">
        <v>35</v>
      </c>
      <c r="D103" s="41" t="s">
        <v>60</v>
      </c>
      <c r="E103" s="113" t="s">
        <v>61</v>
      </c>
      <c r="F103" s="38"/>
      <c r="G103" s="113"/>
      <c r="H103" s="28" t="str">
        <f>IF(A103=0,H102,INDEX(調査対象選定!A:A,MATCH(A103,調査対象選定!B:B,0)))</f>
        <v>○</v>
      </c>
      <c r="J103" s="28"/>
    </row>
    <row r="104" spans="1:10" s="17" customFormat="1" ht="26.4">
      <c r="A104" s="210"/>
      <c r="B104" s="163" t="s">
        <v>155</v>
      </c>
      <c r="C104" s="162" t="s">
        <v>35</v>
      </c>
      <c r="D104" s="41" t="s">
        <v>60</v>
      </c>
      <c r="E104" s="113"/>
      <c r="F104" s="38"/>
      <c r="G104" s="113"/>
      <c r="H104" s="28" t="str">
        <f>IF(A104=0,H103,INDEX(調査対象選定!A:A,MATCH(A104,調査対象選定!B:B,0)))</f>
        <v>○</v>
      </c>
      <c r="J104" s="28"/>
    </row>
    <row r="105" spans="1:10" s="17" customFormat="1" ht="26.4">
      <c r="A105" s="210"/>
      <c r="B105" s="163" t="s">
        <v>156</v>
      </c>
      <c r="C105" s="162" t="s">
        <v>35</v>
      </c>
      <c r="D105" s="41" t="s">
        <v>60</v>
      </c>
      <c r="E105" s="113" t="s">
        <v>62</v>
      </c>
      <c r="F105" s="38"/>
      <c r="G105" s="113"/>
      <c r="H105" s="28" t="str">
        <f>IF(A105=0,H104,INDEX(調査対象選定!A:A,MATCH(A105,調査対象選定!B:B,0)))</f>
        <v>○</v>
      </c>
      <c r="J105" s="28"/>
    </row>
    <row r="106" spans="1:10" s="17" customFormat="1" ht="26.4">
      <c r="A106" s="210"/>
      <c r="B106" s="163" t="s">
        <v>157</v>
      </c>
      <c r="C106" s="162" t="s">
        <v>35</v>
      </c>
      <c r="D106" s="41" t="s">
        <v>63</v>
      </c>
      <c r="E106" s="113"/>
      <c r="F106" s="38"/>
      <c r="G106" s="113"/>
      <c r="H106" s="28" t="str">
        <f>IF(A106=0,H105,INDEX(調査対象選定!A:A,MATCH(A106,調査対象選定!B:B,0)))</f>
        <v>○</v>
      </c>
      <c r="J106" s="28"/>
    </row>
    <row r="107" spans="1:10" s="17" customFormat="1" ht="26.4">
      <c r="A107" s="210"/>
      <c r="B107" s="164" t="s">
        <v>158</v>
      </c>
      <c r="C107" s="162" t="s">
        <v>35</v>
      </c>
      <c r="D107" s="41" t="s">
        <v>64</v>
      </c>
      <c r="E107" s="113"/>
      <c r="F107" s="38"/>
      <c r="G107" s="113"/>
      <c r="H107" s="28" t="str">
        <f>IF(A107=0,H106,INDEX(調査対象選定!A:A,MATCH(A107,調査対象選定!B:B,0)))</f>
        <v>○</v>
      </c>
      <c r="J107" s="28"/>
    </row>
    <row r="108" spans="1:10" s="17" customFormat="1" ht="26.4">
      <c r="A108" s="210"/>
      <c r="B108" s="164" t="s">
        <v>159</v>
      </c>
      <c r="C108" s="183" t="str">
        <f>IF(AND(C109=$J$1,C110=$J$1,C111=$J$1),$J$1,$I$1)</f>
        <v>□</v>
      </c>
      <c r="D108" s="184" t="s">
        <v>203</v>
      </c>
      <c r="E108" s="113"/>
      <c r="F108" s="38"/>
      <c r="G108" s="113"/>
      <c r="H108" s="28" t="str">
        <f>IF(A108=0,H107,INDEX(調査対象選定!A:A,MATCH(A108,調査対象選定!B:B,0)))</f>
        <v>○</v>
      </c>
      <c r="J108" s="28"/>
    </row>
    <row r="109" spans="1:10" s="17" customFormat="1" ht="39.6">
      <c r="A109" s="210"/>
      <c r="B109" s="164" t="s">
        <v>160</v>
      </c>
      <c r="C109" s="162" t="s">
        <v>35</v>
      </c>
      <c r="D109" s="41" t="s">
        <v>60</v>
      </c>
      <c r="E109" s="113"/>
      <c r="F109" s="38"/>
      <c r="G109" s="113"/>
      <c r="H109" s="28" t="str">
        <f>IF(A109=0,H108,INDEX(調査対象選定!A:A,MATCH(A109,調査対象選定!B:B,0)))</f>
        <v>○</v>
      </c>
      <c r="J109" s="28"/>
    </row>
    <row r="110" spans="1:10" s="17" customFormat="1" ht="39.6">
      <c r="A110" s="210"/>
      <c r="B110" s="164" t="s">
        <v>161</v>
      </c>
      <c r="C110" s="162" t="s">
        <v>35</v>
      </c>
      <c r="D110" s="41" t="s">
        <v>60</v>
      </c>
      <c r="E110" s="113" t="s">
        <v>65</v>
      </c>
      <c r="F110" s="38"/>
      <c r="G110" s="113"/>
      <c r="H110" s="28" t="str">
        <f>IF(A110=0,H109,INDEX(調査対象選定!A:A,MATCH(A110,調査対象選定!B:B,0)))</f>
        <v>○</v>
      </c>
      <c r="J110" s="28"/>
    </row>
    <row r="111" spans="1:10" s="169" customFormat="1" ht="52.8">
      <c r="A111" s="210"/>
      <c r="B111" s="165" t="s">
        <v>162</v>
      </c>
      <c r="C111" s="166" t="s">
        <v>28</v>
      </c>
      <c r="D111" s="167" t="s">
        <v>29</v>
      </c>
      <c r="E111" s="69"/>
      <c r="F111" s="38"/>
      <c r="G111" s="168"/>
      <c r="H111" s="28" t="str">
        <f>IF(A111=0,H110,INDEX(調査対象選定!A:A,MATCH(A111,調査対象選定!B:B,0)))</f>
        <v>○</v>
      </c>
      <c r="J111" s="28"/>
    </row>
    <row r="112" spans="1:10" s="169" customFormat="1" ht="39.6">
      <c r="A112" s="210"/>
      <c r="B112" s="40" t="s">
        <v>163</v>
      </c>
      <c r="C112" s="162" t="s">
        <v>35</v>
      </c>
      <c r="D112" s="41" t="s">
        <v>60</v>
      </c>
      <c r="E112" s="113"/>
      <c r="F112" s="38"/>
      <c r="G112" s="168"/>
      <c r="H112" s="28" t="str">
        <f>IF(A112=0,H111,INDEX(調査対象選定!A:A,MATCH(A112,調査対象選定!B:B,0)))</f>
        <v>○</v>
      </c>
      <c r="J112" s="28"/>
    </row>
    <row r="113" spans="1:10" s="169" customFormat="1" ht="39.6">
      <c r="A113" s="210"/>
      <c r="B113" s="164" t="s">
        <v>164</v>
      </c>
      <c r="C113" s="162" t="s">
        <v>35</v>
      </c>
      <c r="D113" s="41" t="s">
        <v>60</v>
      </c>
      <c r="E113" s="113"/>
      <c r="F113" s="38"/>
      <c r="G113" s="168"/>
      <c r="H113" s="28" t="str">
        <f>IF(A113=0,H112,INDEX(調査対象選定!A:A,MATCH(A113,調査対象選定!B:B,0)))</f>
        <v>○</v>
      </c>
      <c r="J113" s="28"/>
    </row>
    <row r="114" spans="1:10" s="169" customFormat="1" ht="26.4">
      <c r="A114" s="211"/>
      <c r="B114" s="170" t="s">
        <v>165</v>
      </c>
      <c r="C114" s="171" t="s">
        <v>35</v>
      </c>
      <c r="D114" s="78" t="s">
        <v>66</v>
      </c>
      <c r="E114" s="73"/>
      <c r="F114" s="45"/>
      <c r="G114" s="126"/>
      <c r="H114" s="28" t="str">
        <f>IF(A114=0,H113,INDEX(調査対象選定!A:A,MATCH(A114,調査対象選定!B:B,0)))</f>
        <v>○</v>
      </c>
      <c r="J114" s="28"/>
    </row>
    <row r="115" spans="1:10" s="169" customFormat="1" ht="39.6">
      <c r="A115" s="172" t="s">
        <v>67</v>
      </c>
      <c r="B115" s="173" t="s">
        <v>166</v>
      </c>
      <c r="C115" s="174" t="s">
        <v>35</v>
      </c>
      <c r="D115" s="175" t="s">
        <v>41</v>
      </c>
      <c r="E115" s="176"/>
      <c r="F115" s="26"/>
      <c r="G115" s="177"/>
      <c r="H115" s="28" t="str">
        <f>IF(A115=0,H114,INDEX(調査対象選定!A:A,MATCH(A115,調査対象選定!B:B,0)))</f>
        <v>○</v>
      </c>
      <c r="J115" s="28"/>
    </row>
    <row r="116" spans="1:10" s="169" customFormat="1" ht="39.6">
      <c r="A116" s="172" t="s">
        <v>68</v>
      </c>
      <c r="B116" s="173" t="s">
        <v>167</v>
      </c>
      <c r="C116" s="174" t="s">
        <v>35</v>
      </c>
      <c r="D116" s="175" t="s">
        <v>41</v>
      </c>
      <c r="E116" s="176"/>
      <c r="F116" s="26"/>
      <c r="G116" s="177"/>
      <c r="H116" s="28" t="str">
        <f>IF(A116=0,H115,INDEX(調査対象選定!A:A,MATCH(A116,調査対象選定!B:B,0)))</f>
        <v>○</v>
      </c>
      <c r="J116" s="28"/>
    </row>
    <row r="117" spans="1:10" s="169" customFormat="1" ht="39.6">
      <c r="A117" s="172" t="s">
        <v>69</v>
      </c>
      <c r="B117" s="173" t="s">
        <v>168</v>
      </c>
      <c r="C117" s="174" t="s">
        <v>35</v>
      </c>
      <c r="D117" s="175" t="s">
        <v>41</v>
      </c>
      <c r="E117" s="176"/>
      <c r="F117" s="26"/>
      <c r="G117" s="177"/>
      <c r="H117" s="28" t="str">
        <f>IF(A117=0,H116,INDEX(調査対象選定!A:A,MATCH(A117,調査対象選定!B:B,0)))</f>
        <v>○</v>
      </c>
      <c r="J117" s="28"/>
    </row>
    <row r="118" spans="1:10" ht="5.7" customHeight="1">
      <c r="A118" s="178" t="s">
        <v>170</v>
      </c>
      <c r="H118" s="28"/>
    </row>
    <row r="119" spans="1:10" ht="5.7" customHeight="1">
      <c r="H119" s="28"/>
    </row>
    <row r="120" spans="1:10" ht="5.7" customHeight="1">
      <c r="H120" s="28"/>
    </row>
    <row r="121" spans="1:10" ht="5.7" customHeight="1">
      <c r="H121" s="28"/>
    </row>
    <row r="122" spans="1:10" ht="5.7" customHeight="1">
      <c r="H122" s="28"/>
    </row>
  </sheetData>
  <autoFilter ref="A2:H117"/>
  <mergeCells count="27">
    <mergeCell ref="A100:A114"/>
    <mergeCell ref="A94:A99"/>
    <mergeCell ref="A78:A82"/>
    <mergeCell ref="A83:A85"/>
    <mergeCell ref="A29:A30"/>
    <mergeCell ref="A39:A41"/>
    <mergeCell ref="A56:A61"/>
    <mergeCell ref="A68:A71"/>
    <mergeCell ref="A47:A48"/>
    <mergeCell ref="A49:A55"/>
    <mergeCell ref="A62:A65"/>
    <mergeCell ref="A66:A67"/>
    <mergeCell ref="A72:A77"/>
    <mergeCell ref="A86:A90"/>
    <mergeCell ref="A43:A46"/>
    <mergeCell ref="A32:A38"/>
    <mergeCell ref="E5:E7"/>
    <mergeCell ref="E8:E11"/>
    <mergeCell ref="A5:A11"/>
    <mergeCell ref="A12:A13"/>
    <mergeCell ref="A91:A93"/>
    <mergeCell ref="E14:E17"/>
    <mergeCell ref="A18:A21"/>
    <mergeCell ref="A22:A23"/>
    <mergeCell ref="E22:E23"/>
    <mergeCell ref="D43:D45"/>
    <mergeCell ref="A14:A17"/>
  </mergeCells>
  <phoneticPr fontId="22"/>
  <conditionalFormatting sqref="C3:D118">
    <cfRule type="expression" dxfId="4" priority="4">
      <formula>$C3=$J$1</formula>
    </cfRule>
  </conditionalFormatting>
  <conditionalFormatting sqref="D3:D118">
    <cfRule type="expression" dxfId="3" priority="2">
      <formula>$C3=$K$1</formula>
    </cfRule>
  </conditionalFormatting>
  <conditionalFormatting sqref="C3:C118">
    <cfRule type="expression" dxfId="2" priority="3">
      <formula>$C3=$K$1</formula>
    </cfRule>
  </conditionalFormatting>
  <conditionalFormatting sqref="A3:E118">
    <cfRule type="expression" dxfId="1" priority="5">
      <formula>AND($H3&lt;&gt;$L$1,$C3=$I$1)</formula>
    </cfRule>
  </conditionalFormatting>
  <conditionalFormatting sqref="F3:G118">
    <cfRule type="expression" dxfId="0" priority="1">
      <formula>OR($F3=$M$1,$F3=$N$1)</formula>
    </cfRule>
  </conditionalFormatting>
  <dataValidations count="6">
    <dataValidation type="list" allowBlank="1" showInputMessage="1" sqref="C2 C4:C26">
      <formula1>$I$1:$J$1</formula1>
    </dataValidation>
    <dataValidation type="list" allowBlank="1" showInputMessage="1" sqref="F1">
      <formula1>$I$3</formula1>
    </dataValidation>
    <dataValidation type="list" allowBlank="1" showInputMessage="1" sqref="C27:C117">
      <formula1>$I$1:$K$1</formula1>
    </dataValidation>
    <dataValidation type="list" allowBlank="1" showInputMessage="1" sqref="F3:F117">
      <formula1>$L$1:$P$1</formula1>
    </dataValidation>
    <dataValidation type="list" allowBlank="1" showInputMessage="1" showErrorMessage="1" sqref="C3">
      <formula1>$I$1:$J$1</formula1>
    </dataValidation>
    <dataValidation allowBlank="1" showInputMessage="1" sqref="G1"/>
  </dataValidations>
  <printOptions horizontalCentered="1" verticalCentered="1"/>
  <pageMargins left="0.39370078740157483" right="0.39370078740157483" top="0.59055118110236227" bottom="0.59055118110236227" header="0.39370078740157483" footer="0.39370078740157483"/>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6"/>
  <sheetViews>
    <sheetView workbookViewId="0">
      <pane ySplit="1" topLeftCell="A2" activePane="bottomLeft" state="frozen"/>
      <selection pane="bottomLeft" activeCell="B2" sqref="B2"/>
    </sheetView>
  </sheetViews>
  <sheetFormatPr defaultRowHeight="13.2"/>
  <cols>
    <col min="2" max="2" width="35.33203125" bestFit="1" customWidth="1"/>
  </cols>
  <sheetData>
    <row r="1" spans="1:6" s="1" customFormat="1">
      <c r="A1" s="1" t="s">
        <v>173</v>
      </c>
      <c r="B1" s="1" t="s">
        <v>0</v>
      </c>
      <c r="C1" s="1" t="s">
        <v>174</v>
      </c>
      <c r="D1" s="1" t="s">
        <v>175</v>
      </c>
      <c r="E1" s="1" t="str">
        <f>'407介護予防短期入所療養介護費（介護医療院）'!L1</f>
        <v>○</v>
      </c>
      <c r="F1" s="11" t="s">
        <v>176</v>
      </c>
    </row>
    <row r="2" spans="1:6">
      <c r="A2" s="12" t="s">
        <v>172</v>
      </c>
      <c r="B2" t="s">
        <v>55</v>
      </c>
      <c r="C2">
        <f>MATCH(B2,'407介護予防短期入所療養介護費（介護医療院）'!A:A,0)</f>
        <v>3</v>
      </c>
      <c r="D2" s="13">
        <f>C3-1</f>
        <v>3</v>
      </c>
      <c r="F2" s="11" t="s">
        <v>177</v>
      </c>
    </row>
    <row r="3" spans="1:6">
      <c r="A3" s="12" t="s">
        <v>172</v>
      </c>
      <c r="B3" t="s">
        <v>56</v>
      </c>
      <c r="C3">
        <f>MATCH(B3,'407介護予防短期入所療養介護費（介護医療院）'!A:A,0)</f>
        <v>4</v>
      </c>
      <c r="D3" s="13">
        <f t="shared" ref="D3:D35" si="0">C4-1</f>
        <v>4</v>
      </c>
      <c r="F3" s="11" t="s">
        <v>178</v>
      </c>
    </row>
    <row r="4" spans="1:6">
      <c r="A4" s="12" t="s">
        <v>172</v>
      </c>
      <c r="B4" t="s">
        <v>5</v>
      </c>
      <c r="C4">
        <f>MATCH(B4,'407介護予防短期入所療養介護費（介護医療院）'!A:A,0)</f>
        <v>5</v>
      </c>
      <c r="D4" s="13">
        <f t="shared" si="0"/>
        <v>11</v>
      </c>
      <c r="F4" s="11" t="s">
        <v>179</v>
      </c>
    </row>
    <row r="5" spans="1:6">
      <c r="A5" s="12" t="s">
        <v>172</v>
      </c>
      <c r="B5" t="s">
        <v>6</v>
      </c>
      <c r="C5">
        <f>MATCH(B5,'407介護予防短期入所療養介護費（介護医療院）'!A:A,0)</f>
        <v>12</v>
      </c>
      <c r="D5" s="13">
        <f t="shared" si="0"/>
        <v>13</v>
      </c>
      <c r="F5" s="11" t="s">
        <v>180</v>
      </c>
    </row>
    <row r="6" spans="1:6">
      <c r="A6" s="12" t="s">
        <v>172</v>
      </c>
      <c r="B6" t="s">
        <v>30</v>
      </c>
      <c r="C6">
        <f>MATCH(B6,'407介護予防短期入所療養介護費（介護医療院）'!A:A,0)</f>
        <v>14</v>
      </c>
      <c r="D6" s="13">
        <f t="shared" si="0"/>
        <v>17</v>
      </c>
      <c r="F6" s="11" t="s">
        <v>181</v>
      </c>
    </row>
    <row r="7" spans="1:6">
      <c r="A7" s="12" t="s">
        <v>172</v>
      </c>
      <c r="B7" t="s">
        <v>34</v>
      </c>
      <c r="C7">
        <f>MATCH(B7,'407介護予防短期入所療養介護費（介護医療院）'!A:A,0)</f>
        <v>18</v>
      </c>
      <c r="D7" s="13">
        <f t="shared" si="0"/>
        <v>21</v>
      </c>
      <c r="F7" s="11" t="s">
        <v>182</v>
      </c>
    </row>
    <row r="8" spans="1:6">
      <c r="A8" s="12" t="s">
        <v>172</v>
      </c>
      <c r="B8" t="s">
        <v>37</v>
      </c>
      <c r="C8">
        <f>MATCH(B8,'407介護予防短期入所療養介護費（介護医療院）'!A:A,0)</f>
        <v>22</v>
      </c>
      <c r="D8" s="13">
        <f t="shared" si="0"/>
        <v>23</v>
      </c>
    </row>
    <row r="9" spans="1:6">
      <c r="A9" s="12" t="s">
        <v>172</v>
      </c>
      <c r="B9" t="s">
        <v>27</v>
      </c>
      <c r="C9">
        <f>MATCH(B9,'407介護予防短期入所療養介護費（介護医療院）'!A:A,0)</f>
        <v>24</v>
      </c>
      <c r="D9" s="13">
        <f t="shared" si="0"/>
        <v>24</v>
      </c>
    </row>
    <row r="10" spans="1:6">
      <c r="A10" s="12" t="s">
        <v>172</v>
      </c>
      <c r="B10" t="s">
        <v>15</v>
      </c>
      <c r="C10">
        <f>MATCH(B10,'407介護予防短期入所療養介護費（介護医療院）'!A:A,0)</f>
        <v>25</v>
      </c>
      <c r="D10" s="13">
        <f>C11-1</f>
        <v>25</v>
      </c>
    </row>
    <row r="11" spans="1:6">
      <c r="A11" s="12" t="s">
        <v>172</v>
      </c>
      <c r="B11" t="s">
        <v>207</v>
      </c>
      <c r="C11">
        <f>MATCH(B11,'407介護予防短期入所療養介護費（介護医療院）'!A:A,0)</f>
        <v>26</v>
      </c>
      <c r="D11" s="13">
        <f>C12-1</f>
        <v>26</v>
      </c>
    </row>
    <row r="12" spans="1:6">
      <c r="A12" s="12" t="s">
        <v>172</v>
      </c>
      <c r="B12" t="s">
        <v>11</v>
      </c>
      <c r="C12">
        <f>MATCH(B12,'407介護予防短期入所療養介護費（介護医療院）'!A:A,0)</f>
        <v>27</v>
      </c>
      <c r="D12" s="13">
        <f t="shared" si="0"/>
        <v>27</v>
      </c>
    </row>
    <row r="13" spans="1:6">
      <c r="A13" s="12" t="s">
        <v>172</v>
      </c>
      <c r="B13" t="s">
        <v>4</v>
      </c>
      <c r="C13">
        <f>MATCH(B13,'407介護予防短期入所療養介護費（介護医療院）'!A:A,0)</f>
        <v>28</v>
      </c>
      <c r="D13" s="13">
        <f t="shared" si="0"/>
        <v>28</v>
      </c>
    </row>
    <row r="14" spans="1:6">
      <c r="A14" s="12" t="s">
        <v>172</v>
      </c>
      <c r="B14" t="s">
        <v>2</v>
      </c>
      <c r="C14">
        <f>MATCH(B14,'407介護予防短期入所療養介護費（介護医療院）'!A:A,0)</f>
        <v>29</v>
      </c>
      <c r="D14" s="13">
        <f t="shared" si="0"/>
        <v>30</v>
      </c>
    </row>
    <row r="15" spans="1:6">
      <c r="A15" s="12" t="s">
        <v>172</v>
      </c>
      <c r="B15" t="s">
        <v>14</v>
      </c>
      <c r="C15">
        <f>MATCH(B15,'407介護予防短期入所療養介護費（介護医療院）'!A:A,0)</f>
        <v>31</v>
      </c>
      <c r="D15" s="13">
        <f t="shared" si="0"/>
        <v>31</v>
      </c>
    </row>
    <row r="16" spans="1:6">
      <c r="A16" s="12" t="s">
        <v>172</v>
      </c>
      <c r="B16" t="s">
        <v>16</v>
      </c>
      <c r="C16">
        <f>MATCH(B16,'407介護予防短期入所療養介護費（介護医療院）'!A:A,0)</f>
        <v>32</v>
      </c>
      <c r="D16" s="13">
        <f t="shared" si="0"/>
        <v>38</v>
      </c>
    </row>
    <row r="17" spans="1:4">
      <c r="A17" s="12" t="s">
        <v>172</v>
      </c>
      <c r="B17" t="s">
        <v>19</v>
      </c>
      <c r="C17">
        <f>MATCH(B17,'407介護予防短期入所療養介護費（介護医療院）'!A:A,0)</f>
        <v>39</v>
      </c>
      <c r="D17" s="13">
        <f t="shared" si="0"/>
        <v>41</v>
      </c>
    </row>
    <row r="18" spans="1:4">
      <c r="A18" s="12" t="s">
        <v>172</v>
      </c>
      <c r="B18" t="s">
        <v>10</v>
      </c>
      <c r="C18">
        <f>MATCH(B18,'407介護予防短期入所療養介護費（介護医療院）'!A:A,0)</f>
        <v>42</v>
      </c>
      <c r="D18" s="13">
        <f t="shared" si="0"/>
        <v>42</v>
      </c>
    </row>
    <row r="19" spans="1:4">
      <c r="A19" s="12" t="s">
        <v>172</v>
      </c>
      <c r="B19" t="s">
        <v>39</v>
      </c>
      <c r="C19">
        <f>MATCH(B19,'407介護予防短期入所療養介護費（介護医療院）'!A:A,0)</f>
        <v>43</v>
      </c>
      <c r="D19" s="13">
        <f t="shared" si="0"/>
        <v>46</v>
      </c>
    </row>
    <row r="20" spans="1:4">
      <c r="A20" s="12" t="s">
        <v>172</v>
      </c>
      <c r="B20" t="s">
        <v>42</v>
      </c>
      <c r="C20">
        <f>MATCH(B20,'407介護予防短期入所療養介護費（介護医療院）'!A:A,0)</f>
        <v>47</v>
      </c>
      <c r="D20" s="13">
        <f t="shared" si="0"/>
        <v>48</v>
      </c>
    </row>
    <row r="21" spans="1:4">
      <c r="A21" s="12" t="s">
        <v>172</v>
      </c>
      <c r="B21" t="s">
        <v>44</v>
      </c>
      <c r="C21">
        <f>MATCH(B21,'407介護予防短期入所療養介護費（介護医療院）'!A:A,0)</f>
        <v>49</v>
      </c>
      <c r="D21" s="13">
        <f t="shared" si="0"/>
        <v>55</v>
      </c>
    </row>
    <row r="22" spans="1:4">
      <c r="A22" s="12" t="s">
        <v>172</v>
      </c>
      <c r="B22" t="s">
        <v>17</v>
      </c>
      <c r="C22">
        <f>MATCH(B22,'407介護予防短期入所療養介護費（介護医療院）'!A:A,0)</f>
        <v>56</v>
      </c>
      <c r="D22" s="13">
        <f t="shared" si="0"/>
        <v>61</v>
      </c>
    </row>
    <row r="23" spans="1:4">
      <c r="A23" s="12" t="s">
        <v>172</v>
      </c>
      <c r="B23" t="s">
        <v>171</v>
      </c>
      <c r="C23">
        <f>MATCH(B23,'407介護予防短期入所療養介護費（介護医療院）'!A:A,0)</f>
        <v>62</v>
      </c>
      <c r="D23" s="13">
        <f t="shared" si="0"/>
        <v>65</v>
      </c>
    </row>
    <row r="24" spans="1:4">
      <c r="A24" s="12" t="s">
        <v>172</v>
      </c>
      <c r="B24" t="s">
        <v>52</v>
      </c>
      <c r="C24">
        <f>MATCH(B24,'407介護予防短期入所療養介護費（介護医療院）'!A:A,0)</f>
        <v>66</v>
      </c>
      <c r="D24" s="13">
        <f t="shared" si="0"/>
        <v>67</v>
      </c>
    </row>
    <row r="25" spans="1:4">
      <c r="A25" s="12" t="s">
        <v>172</v>
      </c>
      <c r="B25" t="s">
        <v>22</v>
      </c>
      <c r="C25">
        <f>MATCH(B25,'407介護予防短期入所療養介護費（介護医療院）'!A:A,0)</f>
        <v>68</v>
      </c>
      <c r="D25" s="13">
        <f t="shared" si="0"/>
        <v>71</v>
      </c>
    </row>
    <row r="26" spans="1:4">
      <c r="A26" s="12" t="s">
        <v>172</v>
      </c>
      <c r="B26" t="s">
        <v>20</v>
      </c>
      <c r="C26">
        <f>MATCH(B26,'407介護予防短期入所療養介護費（介護医療院）'!A:A,0)</f>
        <v>72</v>
      </c>
      <c r="D26" s="13">
        <f t="shared" si="0"/>
        <v>77</v>
      </c>
    </row>
    <row r="27" spans="1:4">
      <c r="A27" s="12" t="s">
        <v>172</v>
      </c>
      <c r="B27" t="s">
        <v>53</v>
      </c>
      <c r="C27">
        <f>MATCH(B27,'407介護予防短期入所療養介護費（介護医療院）'!A:A,0)</f>
        <v>78</v>
      </c>
      <c r="D27" s="13">
        <f t="shared" si="0"/>
        <v>82</v>
      </c>
    </row>
    <row r="28" spans="1:4">
      <c r="A28" s="12" t="s">
        <v>172</v>
      </c>
      <c r="B28" t="s">
        <v>54</v>
      </c>
      <c r="C28">
        <f>MATCH(B28,'407介護予防短期入所療養介護費（介護医療院）'!A:A,0)</f>
        <v>83</v>
      </c>
      <c r="D28" s="13">
        <f t="shared" si="0"/>
        <v>85</v>
      </c>
    </row>
    <row r="29" spans="1:4">
      <c r="A29" s="12" t="s">
        <v>172</v>
      </c>
      <c r="B29" t="s">
        <v>23</v>
      </c>
      <c r="C29">
        <f>MATCH(B29,'407介護予防短期入所療養介護費（介護医療院）'!A:A,0)</f>
        <v>86</v>
      </c>
      <c r="D29" s="13">
        <f t="shared" si="0"/>
        <v>90</v>
      </c>
    </row>
    <row r="30" spans="1:4">
      <c r="A30" s="12" t="s">
        <v>172</v>
      </c>
      <c r="B30" t="s">
        <v>24</v>
      </c>
      <c r="C30">
        <f>MATCH(B30,'407介護予防短期入所療養介護費（介護医療院）'!A:A,0)</f>
        <v>91</v>
      </c>
      <c r="D30" s="13">
        <f t="shared" si="0"/>
        <v>93</v>
      </c>
    </row>
    <row r="31" spans="1:4">
      <c r="A31" s="12" t="s">
        <v>172</v>
      </c>
      <c r="B31" t="s">
        <v>25</v>
      </c>
      <c r="C31">
        <f>MATCH(B31,'407介護予防短期入所療養介護費（介護医療院）'!A:A,0)</f>
        <v>94</v>
      </c>
      <c r="D31" s="13">
        <f t="shared" si="0"/>
        <v>99</v>
      </c>
    </row>
    <row r="32" spans="1:4">
      <c r="A32" s="12" t="s">
        <v>172</v>
      </c>
      <c r="B32" t="s">
        <v>59</v>
      </c>
      <c r="C32">
        <f>MATCH(B32,'407介護予防短期入所療養介護費（介護医療院）'!A:A,0)</f>
        <v>100</v>
      </c>
      <c r="D32" s="13">
        <f t="shared" si="0"/>
        <v>114</v>
      </c>
    </row>
    <row r="33" spans="1:4">
      <c r="A33" s="12" t="s">
        <v>172</v>
      </c>
      <c r="B33" t="s">
        <v>67</v>
      </c>
      <c r="C33">
        <f>MATCH(B33,'407介護予防短期入所療養介護費（介護医療院）'!A:A,0)</f>
        <v>115</v>
      </c>
      <c r="D33" s="13">
        <f t="shared" si="0"/>
        <v>115</v>
      </c>
    </row>
    <row r="34" spans="1:4">
      <c r="A34" s="12" t="s">
        <v>172</v>
      </c>
      <c r="B34" t="s">
        <v>68</v>
      </c>
      <c r="C34">
        <f>MATCH(B34,'407介護予防短期入所療養介護費（介護医療院）'!A:A,0)</f>
        <v>116</v>
      </c>
      <c r="D34" s="13">
        <f t="shared" si="0"/>
        <v>116</v>
      </c>
    </row>
    <row r="35" spans="1:4">
      <c r="A35" s="12" t="s">
        <v>172</v>
      </c>
      <c r="B35" t="s">
        <v>69</v>
      </c>
      <c r="C35">
        <f>MATCH(B35,'407介護予防短期入所療養介護費（介護医療院）'!A:A,0)</f>
        <v>117</v>
      </c>
      <c r="D35" s="13">
        <f t="shared" si="0"/>
        <v>117</v>
      </c>
    </row>
    <row r="36" spans="1:4">
      <c r="B36" t="s">
        <v>169</v>
      </c>
      <c r="C36">
        <f>MATCH(B36,'407介護予防短期入所療養介護費（介護医療院）'!A:A,0)</f>
        <v>118</v>
      </c>
      <c r="D36" s="13"/>
    </row>
  </sheetData>
  <sortState ref="A1:B165">
    <sortCondition ref="A1:A165"/>
  </sortState>
  <phoneticPr fontId="22"/>
  <dataValidations count="1">
    <dataValidation type="list" allowBlank="1" showInputMessage="1" showErrorMessage="1" sqref="A2:A35">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407介護予防短期入所療養介護費（介護医療院）</vt:lpstr>
      <vt:lpstr>調査対象選定</vt:lpstr>
      <vt:lpstr>'407介護予防短期入所療養介護費（介護医療院）'!Print_Area</vt:lpstr>
      <vt:lpstr>'407介護予防短期入所療養介護費（介護医療院）'!Print_Titles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 由紀</dc:creator>
  <cp:lastModifiedBy>kndp</cp:lastModifiedBy>
  <cp:lastPrinted>2024-12-20T05:32:27Z</cp:lastPrinted>
  <dcterms:created xsi:type="dcterms:W3CDTF">2006-11-13T02:22:16Z</dcterms:created>
  <dcterms:modified xsi:type="dcterms:W3CDTF">2025-06-12T02:46:03Z</dcterms:modified>
</cp:coreProperties>
</file>