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906"/>
  </bookViews>
  <sheets>
    <sheet name="407介護予防短期入所療養介護費(診療所)" sheetId="18" r:id="rId1"/>
    <sheet name="調査対象選定" sheetId="19" state="hidden" r:id="rId2"/>
  </sheets>
  <definedNames>
    <definedName name="_xlnm._FilterDatabase" localSheetId="0" hidden="1">'407介護予防短期入所療養介護費(診療所)'!$A$2:$H$98</definedName>
    <definedName name="_xlnm.Print_Area" localSheetId="0">'407介護予防短期入所療養介護費(診療所)'!$A$1:$G$124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9" l="1"/>
  <c r="C28" i="19"/>
  <c r="D27" i="19" s="1"/>
  <c r="C29" i="19"/>
  <c r="D28" i="19" s="1"/>
  <c r="C30" i="19"/>
  <c r="D29" i="19" s="1"/>
  <c r="C31" i="19"/>
  <c r="D30" i="19" s="1"/>
  <c r="C32" i="19"/>
  <c r="D31" i="19" s="1"/>
  <c r="C33" i="19"/>
  <c r="D32" i="19" s="1"/>
  <c r="H99" i="18"/>
  <c r="H100" i="18" s="1"/>
  <c r="H101" i="18" s="1"/>
  <c r="H102" i="18" s="1"/>
  <c r="H103" i="18" s="1"/>
  <c r="H104" i="18" s="1"/>
  <c r="H105" i="18" s="1"/>
  <c r="H106" i="18" s="1"/>
  <c r="H107" i="18" s="1"/>
  <c r="H108" i="18" s="1"/>
  <c r="H109" i="18" s="1"/>
  <c r="H110" i="18" s="1"/>
  <c r="H111" i="18" s="1"/>
  <c r="H112" i="18" s="1"/>
  <c r="H113" i="18" s="1"/>
  <c r="H114" i="18"/>
  <c r="H115" i="18" s="1"/>
  <c r="H116" i="18" s="1"/>
  <c r="H117" i="18" s="1"/>
  <c r="H118" i="18"/>
  <c r="H119" i="18"/>
  <c r="H120" i="18" s="1"/>
  <c r="H121" i="18" s="1"/>
  <c r="H122" i="18" s="1"/>
  <c r="H123" i="18"/>
  <c r="H124" i="18"/>
  <c r="C120" i="18"/>
  <c r="C115" i="18"/>
  <c r="C107" i="18"/>
  <c r="C89" i="18" l="1"/>
  <c r="C75" i="18"/>
  <c r="C67" i="18"/>
  <c r="D26" i="19" l="1"/>
  <c r="C3" i="19"/>
  <c r="D2" i="19" s="1"/>
  <c r="C4" i="19"/>
  <c r="D3" i="19" s="1"/>
  <c r="C5" i="19"/>
  <c r="D4" i="19" s="1"/>
  <c r="C6" i="19"/>
  <c r="D5" i="19" s="1"/>
  <c r="C7" i="19"/>
  <c r="D6" i="19" s="1"/>
  <c r="C8" i="19"/>
  <c r="D7" i="19" s="1"/>
  <c r="C9" i="19"/>
  <c r="D8" i="19" s="1"/>
  <c r="C10" i="19"/>
  <c r="D9" i="19" s="1"/>
  <c r="C11" i="19"/>
  <c r="D10" i="19" s="1"/>
  <c r="C12" i="19"/>
  <c r="D11" i="19" s="1"/>
  <c r="C13" i="19"/>
  <c r="D12" i="19" s="1"/>
  <c r="C14" i="19"/>
  <c r="D13" i="19" s="1"/>
  <c r="C15" i="19"/>
  <c r="D14" i="19" s="1"/>
  <c r="C16" i="19"/>
  <c r="D15" i="19" s="1"/>
  <c r="C17" i="19"/>
  <c r="D16" i="19" s="1"/>
  <c r="C18" i="19"/>
  <c r="D17" i="19" s="1"/>
  <c r="C19" i="19"/>
  <c r="D18" i="19" s="1"/>
  <c r="C20" i="19"/>
  <c r="D19" i="19" s="1"/>
  <c r="C21" i="19"/>
  <c r="D20" i="19" s="1"/>
  <c r="C22" i="19"/>
  <c r="D21" i="19" s="1"/>
  <c r="C23" i="19"/>
  <c r="D22" i="19" s="1"/>
  <c r="C24" i="19"/>
  <c r="D23" i="19" s="1"/>
  <c r="C25" i="19"/>
  <c r="D24" i="19" s="1"/>
  <c r="C26" i="19"/>
  <c r="D25" i="19" s="1"/>
  <c r="C2" i="19"/>
  <c r="E1" i="19"/>
  <c r="H5" i="18"/>
  <c r="H6" i="18" s="1"/>
  <c r="H7" i="18" s="1"/>
  <c r="H8" i="18" s="1"/>
  <c r="H9" i="18"/>
  <c r="H10" i="18" s="1"/>
  <c r="H11" i="18" s="1"/>
  <c r="H12" i="18" s="1"/>
  <c r="H13" i="18"/>
  <c r="H14" i="18" s="1"/>
  <c r="H15" i="18"/>
  <c r="H16" i="18" s="1"/>
  <c r="H17" i="18"/>
  <c r="H18" i="18"/>
  <c r="H19" i="18" s="1"/>
  <c r="H20" i="18" s="1"/>
  <c r="H21" i="18" s="1"/>
  <c r="H22" i="18" s="1"/>
  <c r="H23" i="18" s="1"/>
  <c r="H24" i="18" s="1"/>
  <c r="H25" i="18"/>
  <c r="H26" i="18" s="1"/>
  <c r="H27" i="18" s="1"/>
  <c r="H28" i="18"/>
  <c r="H29" i="18"/>
  <c r="H30" i="18" s="1"/>
  <c r="H31" i="18" s="1"/>
  <c r="H32" i="18" s="1"/>
  <c r="H33" i="18"/>
  <c r="H34" i="18" s="1"/>
  <c r="H35" i="18"/>
  <c r="H36" i="18" s="1"/>
  <c r="H37" i="18" s="1"/>
  <c r="H38" i="18" s="1"/>
  <c r="H39" i="18" s="1"/>
  <c r="H40" i="18" s="1"/>
  <c r="H41" i="18" s="1"/>
  <c r="H42" i="18"/>
  <c r="H43" i="18" s="1"/>
  <c r="H44" i="18" s="1"/>
  <c r="H45" i="18" s="1"/>
  <c r="H46" i="18" s="1"/>
  <c r="H47" i="18" s="1"/>
  <c r="H48" i="18"/>
  <c r="H49" i="18" s="1"/>
  <c r="H50" i="18" s="1"/>
  <c r="H51" i="18" s="1"/>
  <c r="H52" i="18"/>
  <c r="H53" i="18" s="1"/>
  <c r="H54" i="18" s="1"/>
  <c r="H55" i="18" s="1"/>
  <c r="H56" i="18" s="1"/>
  <c r="H57" i="18" s="1"/>
  <c r="H58" i="18"/>
  <c r="H59" i="18"/>
  <c r="H60" i="18" s="1"/>
  <c r="H61" i="18" s="1"/>
  <c r="H62" i="18" s="1"/>
  <c r="H63" i="18" s="1"/>
  <c r="H64" i="18"/>
  <c r="H65" i="18" s="1"/>
  <c r="H66" i="18" s="1"/>
  <c r="H67" i="18"/>
  <c r="H68" i="18" s="1"/>
  <c r="H69" i="18" s="1"/>
  <c r="H70" i="18" s="1"/>
  <c r="H71" i="18" s="1"/>
  <c r="H72" i="18"/>
  <c r="H73" i="18" s="1"/>
  <c r="H74" i="18" s="1"/>
  <c r="H75" i="18"/>
  <c r="H76" i="18" s="1"/>
  <c r="H77" i="18" s="1"/>
  <c r="H78" i="18" s="1"/>
  <c r="H79" i="18" s="1"/>
  <c r="H80" i="18" s="1"/>
  <c r="H81" i="18"/>
  <c r="H82" i="18" s="1"/>
  <c r="H83" i="18" s="1"/>
  <c r="H84" i="18" s="1"/>
  <c r="H85" i="18" s="1"/>
  <c r="H86" i="18" s="1"/>
  <c r="H87" i="18" s="1"/>
  <c r="H88" i="18" s="1"/>
  <c r="H89" i="18" s="1"/>
  <c r="H90" i="18" s="1"/>
  <c r="H91" i="18" s="1"/>
  <c r="H92" i="18" s="1"/>
  <c r="H93" i="18" s="1"/>
  <c r="H94" i="18" s="1"/>
  <c r="H95" i="18" s="1"/>
  <c r="H96" i="18"/>
  <c r="H97" i="18"/>
  <c r="H98" i="18"/>
  <c r="H3" i="18"/>
  <c r="H4" i="18" s="1"/>
  <c r="I2" i="18"/>
  <c r="I3" i="18"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<sst xmlns="http://schemas.openxmlformats.org/spreadsheetml/2006/main" count="495" uniqueCount="215">
  <si>
    <t>点検項目</t>
    <rPh sb="0" eb="2">
      <t>テンケン</t>
    </rPh>
    <rPh sb="2" eb="4">
      <t>コウモク</t>
    </rPh>
    <phoneticPr fontId="23"/>
  </si>
  <si>
    <t>点検事項</t>
    <rPh sb="0" eb="2">
      <t>テンケン</t>
    </rPh>
    <rPh sb="2" eb="4">
      <t>ジコウ</t>
    </rPh>
    <phoneticPr fontId="23"/>
  </si>
  <si>
    <t>□</t>
    <phoneticPr fontId="23"/>
  </si>
  <si>
    <t>ユニットケア減算</t>
    <rPh sb="6" eb="8">
      <t>ゲンサン</t>
    </rPh>
    <phoneticPr fontId="23"/>
  </si>
  <si>
    <t>満たさない</t>
    <rPh sb="0" eb="1">
      <t>ミ</t>
    </rPh>
    <phoneticPr fontId="23"/>
  </si>
  <si>
    <t>未配置</t>
    <rPh sb="0" eb="3">
      <t>ミハイチ</t>
    </rPh>
    <phoneticPr fontId="23"/>
  </si>
  <si>
    <t>特定診療費</t>
    <rPh sb="0" eb="2">
      <t>トクテイ</t>
    </rPh>
    <rPh sb="2" eb="4">
      <t>シンリョウ</t>
    </rPh>
    <rPh sb="4" eb="5">
      <t>ヒ</t>
    </rPh>
    <phoneticPr fontId="23"/>
  </si>
  <si>
    <t>療養食献立表</t>
    <rPh sb="0" eb="3">
      <t>リョウヨウショク</t>
    </rPh>
    <rPh sb="3" eb="6">
      <t>コンダテヒョウ</t>
    </rPh>
    <phoneticPr fontId="23"/>
  </si>
  <si>
    <t>送迎加算</t>
    <rPh sb="0" eb="2">
      <t>ソウゲイ</t>
    </rPh>
    <rPh sb="2" eb="4">
      <t>カサン</t>
    </rPh>
    <phoneticPr fontId="23"/>
  </si>
  <si>
    <t>あり</t>
    <phoneticPr fontId="2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</si>
  <si>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3"/>
  </si>
  <si>
    <t>療養食加算</t>
    <rPh sb="0" eb="3">
      <t>リョウヨウショク</t>
    </rPh>
    <rPh sb="3" eb="5">
      <t>カサン</t>
    </rPh>
    <phoneticPr fontId="23"/>
  </si>
  <si>
    <t>該当</t>
    <rPh sb="0" eb="2">
      <t>ガイトウ</t>
    </rPh>
    <phoneticPr fontId="23"/>
  </si>
  <si>
    <t>若年性認知症利用者受入加算</t>
    <rPh sb="0" eb="2">
      <t>ジャクネン</t>
    </rPh>
    <rPh sb="2" eb="3">
      <t>セイ</t>
    </rPh>
    <rPh sb="3" eb="6">
      <t>ニンチショウ</t>
    </rPh>
    <rPh sb="6" eb="9">
      <t>リヨウシャ</t>
    </rPh>
    <rPh sb="9" eb="11">
      <t>ウケイレ</t>
    </rPh>
    <rPh sb="11" eb="13">
      <t>カサン</t>
    </rPh>
    <phoneticPr fontId="23"/>
  </si>
  <si>
    <t>認知症専門ケア加算Ⅱ</t>
    <rPh sb="0" eb="3">
      <t>ニンチショウ</t>
    </rPh>
    <rPh sb="3" eb="5">
      <t>センモン</t>
    </rPh>
    <rPh sb="7" eb="9">
      <t>カサン</t>
    </rPh>
    <phoneticPr fontId="23"/>
  </si>
  <si>
    <t>実施</t>
    <rPh sb="0" eb="2">
      <t>ジッシ</t>
    </rPh>
    <phoneticPr fontId="23"/>
  </si>
  <si>
    <t>認知症専門ケア加算Ⅰ</t>
    <rPh sb="0" eb="3">
      <t>ニンチショウ</t>
    </rPh>
    <rPh sb="3" eb="5">
      <t>センモン</t>
    </rPh>
    <rPh sb="7" eb="9">
      <t>カサン</t>
    </rPh>
    <phoneticPr fontId="23"/>
  </si>
  <si>
    <t>サービス提供体制強化加算（Ⅰ）</t>
    <rPh sb="4" eb="6">
      <t>テイキョウ</t>
    </rPh>
    <rPh sb="6" eb="8">
      <t>タイセイ</t>
    </rPh>
    <rPh sb="8" eb="10">
      <t>キョウカ</t>
    </rPh>
    <rPh sb="10" eb="12">
      <t>カサン</t>
    </rPh>
    <phoneticPr fontId="23"/>
  </si>
  <si>
    <t>サービス提供体制強化加算（Ⅱ）</t>
    <rPh sb="4" eb="6">
      <t>テイキョウ</t>
    </rPh>
    <rPh sb="6" eb="8">
      <t>タイセイ</t>
    </rPh>
    <rPh sb="8" eb="10">
      <t>キョウカ</t>
    </rPh>
    <rPh sb="10" eb="12">
      <t>カサン</t>
    </rPh>
    <phoneticPr fontId="23"/>
  </si>
  <si>
    <t>サービス提供体制強化加算（Ⅲ）</t>
    <rPh sb="4" eb="6">
      <t>テイキョウ</t>
    </rPh>
    <rPh sb="6" eb="8">
      <t>タイセイ</t>
    </rPh>
    <rPh sb="8" eb="10">
      <t>キョウカ</t>
    </rPh>
    <rPh sb="10" eb="12">
      <t>カサン</t>
    </rPh>
    <phoneticPr fontId="23"/>
  </si>
  <si>
    <t>診療所設備基準減算</t>
    <phoneticPr fontId="23"/>
  </si>
  <si>
    <t>□</t>
  </si>
  <si>
    <t>あり</t>
  </si>
  <si>
    <r>
      <rPr>
        <sz val="11"/>
        <rFont val="ＭＳ ゴシック"/>
        <family val="3"/>
        <charset val="128"/>
      </rPr>
      <t>食堂を有しない場合の</t>
    </r>
    <r>
      <rPr>
        <strike/>
        <sz val="11"/>
        <rFont val="ＭＳ ゴシック"/>
        <family val="3"/>
        <charset val="128"/>
      </rPr>
      <t xml:space="preserve">
</t>
    </r>
    <r>
      <rPr>
        <sz val="11"/>
        <rFont val="ＭＳ ゴシック"/>
        <family val="3"/>
        <charset val="128"/>
      </rPr>
      <t>減算</t>
    </r>
    <rPh sb="0" eb="2">
      <t>ショクドウ</t>
    </rPh>
    <rPh sb="3" eb="4">
      <t>ユウ</t>
    </rPh>
    <rPh sb="7" eb="9">
      <t>バアイ</t>
    </rPh>
    <rPh sb="11" eb="13">
      <t>ゲンサン</t>
    </rPh>
    <phoneticPr fontId="23"/>
  </si>
  <si>
    <t>身体拘束廃止未実施減算</t>
    <rPh sb="0" eb="2">
      <t>シンタイ</t>
    </rPh>
    <rPh sb="2" eb="4">
      <t>コウソク</t>
    </rPh>
    <rPh sb="4" eb="6">
      <t>ハイシ</t>
    </rPh>
    <rPh sb="6" eb="9">
      <t>ミジッシ</t>
    </rPh>
    <rPh sb="9" eb="11">
      <t>ゲンサン</t>
    </rPh>
    <phoneticPr fontId="25"/>
  </si>
  <si>
    <t>□</t>
    <phoneticPr fontId="25"/>
  </si>
  <si>
    <t>未整備</t>
    <rPh sb="0" eb="3">
      <t>ミセイビ</t>
    </rPh>
    <phoneticPr fontId="25"/>
  </si>
  <si>
    <t>未実施</t>
    <rPh sb="0" eb="3">
      <t>ミジッシ</t>
    </rPh>
    <phoneticPr fontId="25"/>
  </si>
  <si>
    <t>高齢者虐待防止措置未実施減算</t>
    <rPh sb="0" eb="3">
      <t>コウレイシャ</t>
    </rPh>
    <rPh sb="3" eb="5">
      <t>ギャクタイ</t>
    </rPh>
    <rPh sb="5" eb="7">
      <t>ボウシ</t>
    </rPh>
    <rPh sb="7" eb="9">
      <t>ソチ</t>
    </rPh>
    <rPh sb="9" eb="12">
      <t>ミジッシ</t>
    </rPh>
    <rPh sb="12" eb="14">
      <t>ゲンザン</t>
    </rPh>
    <phoneticPr fontId="23"/>
  </si>
  <si>
    <t>□</t>
    <phoneticPr fontId="23"/>
  </si>
  <si>
    <t>未実施</t>
    <rPh sb="0" eb="3">
      <t>ミジッシ</t>
    </rPh>
    <phoneticPr fontId="23"/>
  </si>
  <si>
    <t>業務継続計画未策定減算</t>
    <rPh sb="0" eb="2">
      <t>ギョウム</t>
    </rPh>
    <rPh sb="2" eb="4">
      <t>ケイゾク</t>
    </rPh>
    <rPh sb="4" eb="6">
      <t>ケイカク</t>
    </rPh>
    <rPh sb="6" eb="9">
      <t>ミサクテイ</t>
    </rPh>
    <rPh sb="9" eb="11">
      <t>ゲンザン</t>
    </rPh>
    <phoneticPr fontId="23"/>
  </si>
  <si>
    <t>従来型個室に入所する者の費用の算定</t>
    <rPh sb="0" eb="3">
      <t>ジュウライガタ</t>
    </rPh>
    <rPh sb="3" eb="5">
      <t>コシツ</t>
    </rPh>
    <rPh sb="6" eb="8">
      <t>ニュウショ</t>
    </rPh>
    <rPh sb="10" eb="11">
      <t>モノ</t>
    </rPh>
    <rPh sb="12" eb="14">
      <t>ヒヨウ</t>
    </rPh>
    <rPh sb="15" eb="17">
      <t>サンテイ</t>
    </rPh>
    <phoneticPr fontId="23"/>
  </si>
  <si>
    <t>いずれかに該当</t>
    <rPh sb="5" eb="7">
      <t>ガイトウ</t>
    </rPh>
    <phoneticPr fontId="23"/>
  </si>
  <si>
    <t>該当</t>
    <rPh sb="0" eb="2">
      <t>ガイトウ</t>
    </rPh>
    <phoneticPr fontId="23"/>
  </si>
  <si>
    <t>連続して30日を超えた長期利用</t>
    <rPh sb="0" eb="2">
      <t>レンゾク</t>
    </rPh>
    <rPh sb="6" eb="7">
      <t>ニチ</t>
    </rPh>
    <rPh sb="8" eb="9">
      <t>コ</t>
    </rPh>
    <rPh sb="11" eb="13">
      <t>チョウキ</t>
    </rPh>
    <rPh sb="13" eb="15">
      <t>リヨウ</t>
    </rPh>
    <phoneticPr fontId="23"/>
  </si>
  <si>
    <t>していない</t>
    <phoneticPr fontId="23"/>
  </si>
  <si>
    <t>口腔連携強化加算</t>
    <rPh sb="0" eb="8">
      <t>コウクウレンケイキョウカカサン</t>
    </rPh>
    <phoneticPr fontId="25"/>
  </si>
  <si>
    <t>あり</t>
    <phoneticPr fontId="25"/>
  </si>
  <si>
    <t>算定なし</t>
    <rPh sb="0" eb="2">
      <t>サンテイ</t>
    </rPh>
    <phoneticPr fontId="25"/>
  </si>
  <si>
    <t>実施</t>
    <rPh sb="0" eb="2">
      <t>ジッシ</t>
    </rPh>
    <phoneticPr fontId="25"/>
  </si>
  <si>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5"/>
  </si>
  <si>
    <t>該当</t>
    <rPh sb="0" eb="2">
      <t>ガイトウ</t>
    </rPh>
    <phoneticPr fontId="25"/>
  </si>
  <si>
    <t>生産性向上推進体制加算(Ⅰ)</t>
    <rPh sb="0" eb="2">
      <t>セイサン</t>
    </rPh>
    <rPh sb="2" eb="3">
      <t>セイ</t>
    </rPh>
    <rPh sb="3" eb="5">
      <t>コウジョウ</t>
    </rPh>
    <rPh sb="5" eb="7">
      <t>スイシン</t>
    </rPh>
    <rPh sb="7" eb="9">
      <t>タイセイ</t>
    </rPh>
    <rPh sb="9" eb="11">
      <t>カサン</t>
    </rPh>
    <phoneticPr fontId="25"/>
  </si>
  <si>
    <t>生産性向上推進体制加算（Ⅱ）</t>
    <rPh sb="0" eb="5">
      <t>セイサンセイコウジョウ</t>
    </rPh>
    <rPh sb="5" eb="9">
      <t>スイシンタイセイ</t>
    </rPh>
    <rPh sb="9" eb="11">
      <t>カサン</t>
    </rPh>
    <phoneticPr fontId="25"/>
  </si>
  <si>
    <t>あり</t>
    <phoneticPr fontId="23"/>
  </si>
  <si>
    <t>介護職員処遇改善計画書</t>
    <rPh sb="0" eb="2">
      <t>カイゴ</t>
    </rPh>
    <rPh sb="2" eb="4">
      <t>ショクイン</t>
    </rPh>
    <rPh sb="4" eb="6">
      <t>ショグウ</t>
    </rPh>
    <rPh sb="6" eb="8">
      <t>カイゼン</t>
    </rPh>
    <rPh sb="8" eb="11">
      <t>ケイカクショ</t>
    </rPh>
    <phoneticPr fontId="23"/>
  </si>
  <si>
    <t>実績報告書</t>
    <rPh sb="0" eb="2">
      <t>ジッセキ</t>
    </rPh>
    <rPh sb="2" eb="5">
      <t>ホウコクショ</t>
    </rPh>
    <phoneticPr fontId="23"/>
  </si>
  <si>
    <t>なし</t>
    <phoneticPr fontId="23"/>
  </si>
  <si>
    <t>適正に納付</t>
    <rPh sb="0" eb="2">
      <t>テキセイ</t>
    </rPh>
    <rPh sb="3" eb="5">
      <t>ノウフ</t>
    </rPh>
    <phoneticPr fontId="23"/>
  </si>
  <si>
    <t>研修計画書</t>
    <rPh sb="0" eb="2">
      <t>ケンシュウ</t>
    </rPh>
    <rPh sb="2" eb="4">
      <t>ケイカク</t>
    </rPh>
    <rPh sb="4" eb="5">
      <t>ショ</t>
    </rPh>
    <phoneticPr fontId="23"/>
  </si>
  <si>
    <t>算定あり</t>
    <rPh sb="0" eb="2">
      <t>サンテイ</t>
    </rPh>
    <phoneticPr fontId="23"/>
  </si>
  <si>
    <t>該当</t>
    <rPh sb="0" eb="2">
      <t>ガイトウ</t>
    </rPh>
    <phoneticPr fontId="23"/>
  </si>
  <si>
    <t>事業所名：</t>
    <rPh sb="0" eb="3">
      <t>ジギョウショ</t>
    </rPh>
    <rPh sb="3" eb="4">
      <t>ナ</t>
    </rPh>
    <phoneticPr fontId="23"/>
  </si>
  <si>
    <t>〔　　　　　　　　　〕</t>
    <phoneticPr fontId="23"/>
  </si>
  <si>
    <t>■</t>
    <phoneticPr fontId="23"/>
  </si>
  <si>
    <t>×</t>
    <phoneticPr fontId="23"/>
  </si>
  <si>
    <t>○</t>
    <phoneticPr fontId="23"/>
  </si>
  <si>
    <t>△</t>
    <phoneticPr fontId="23"/>
  </si>
  <si>
    <t>非該当</t>
    <rPh sb="0" eb="1">
      <t>ヒ</t>
    </rPh>
    <rPh sb="1" eb="3">
      <t>ガイトウ</t>
    </rPh>
    <phoneticPr fontId="23"/>
  </si>
  <si>
    <t>他</t>
    <rPh sb="0" eb="1">
      <t>ホカ</t>
    </rPh>
    <phoneticPr fontId="23"/>
  </si>
  <si>
    <r>
      <t>点検結果</t>
    </r>
    <r>
      <rPr>
        <sz val="8"/>
        <rFont val="ＭＳ ゴシック"/>
        <family val="3"/>
        <charset val="128"/>
      </rPr>
      <t xml:space="preserve">
(■×で示す)</t>
    </r>
    <rPh sb="0" eb="2">
      <t>テンケン</t>
    </rPh>
    <rPh sb="2" eb="4">
      <t>ケッカ</t>
    </rPh>
    <rPh sb="9" eb="10">
      <t>シメ</t>
    </rPh>
    <phoneticPr fontId="23"/>
  </si>
  <si>
    <r>
      <t>備考</t>
    </r>
    <r>
      <rPr>
        <sz val="8"/>
        <rFont val="ＭＳ Ｐゴシック"/>
        <family val="3"/>
        <charset val="128"/>
      </rPr>
      <t xml:space="preserve">
（不備の場合の改善方法など）</t>
    </r>
    <rPh sb="0" eb="2">
      <t>ビコウ</t>
    </rPh>
    <rPh sb="4" eb="6">
      <t>フビ</t>
    </rPh>
    <rPh sb="7" eb="9">
      <t>バアイ</t>
    </rPh>
    <phoneticPr fontId="23"/>
  </si>
  <si>
    <t>評価</t>
    <rPh sb="0" eb="2">
      <t>ヒョウカ</t>
    </rPh>
    <phoneticPr fontId="23"/>
  </si>
  <si>
    <t>発見した事実等</t>
    <phoneticPr fontId="23"/>
  </si>
  <si>
    <t>調査対象選定</t>
    <rPh sb="0" eb="6">
      <t>チョウサタイショウセンテイ</t>
    </rPh>
    <phoneticPr fontId="23"/>
  </si>
  <si>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</si>
  <si>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</si>
  <si>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</si>
  <si>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</si>
  <si>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</si>
  <si>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</si>
  <si>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</si>
  <si>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</si>
  <si>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</si>
  <si>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</si>
  <si>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療養病床・精神病床の隣接廊下幅1.8ｍ(両側に居室の場合2.7ｍ)以上
</t>
  </si>
  <si>
    <t xml:space="preserve">その他の廊下幅1.2ｍ(両側に居室の場合1.6ｍ)以上
</t>
  </si>
  <si>
    <t xml:space="preserve">食堂を有しない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</si>
  <si>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</si>
  <si>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病院又は診療所に入院中の者、介護予防認知症対応型共同生活介護等を利用中の者が、直接、短期入所療養介護の利用を開始していない。
</t>
  </si>
  <si>
    <t xml:space="preserve">医師が判断した日又はその次の日に利用開始
</t>
  </si>
  <si>
    <t xml:space="preserve">７日を限度に算定
</t>
  </si>
  <si>
    <t xml:space="preserve">判断した医師が診療録等に症状、判断の内容等を記録
</t>
  </si>
  <si>
    <t xml:space="preserve">介護予防サービス計画書による記録
</t>
  </si>
  <si>
    <t xml:space="preserve">「若年性認知症利用者受入加算」を算定していない
</t>
  </si>
  <si>
    <t xml:space="preserve">若年性認知症利用者ごとの個別担当者
</t>
  </si>
  <si>
    <t xml:space="preserve">利用者の特性やニーズに応じたサービス提供
</t>
  </si>
  <si>
    <t xml:space="preserve">「認知症行動・心理症状緊急対応加算」を算定していない
</t>
  </si>
  <si>
    <t xml:space="preserve">利用者の心身の状態等が送迎を必要と認められる状態
</t>
  </si>
  <si>
    <t xml:space="preserve">感染症等により、従来型個室への入所が必要と医師が判断した者
</t>
  </si>
  <si>
    <t xml:space="preserve">病室の面積が6.4㎡/人以下の従来型個室を利用する者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</si>
  <si>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</si>
  <si>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</si>
  <si>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利用者が連続して30日を超えて指定介護予防短期入所療養介護を受けている
</t>
  </si>
  <si>
    <t xml:space="preserve">30日を超える日以降の介護予防短期入所療養介護費は算定しない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</si>
  <si>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</si>
  <si>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</si>
  <si>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</si>
  <si>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</si>
  <si>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</si>
  <si>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</si>
  <si>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入所者総数のうち介護を必要とする認知症者の対象者（日常生活自立度ランクⅢ以上の者である）の割合が５割以上
</t>
  </si>
  <si>
    <t xml:space="preserve">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
</t>
  </si>
  <si>
    <t xml:space="preserve">留意事項の伝達又は技術的指導に係る会議を定期的に実施
</t>
  </si>
  <si>
    <t xml:space="preserve">認知症専門ケア加算（Ⅱ）を算定していない
</t>
  </si>
  <si>
    <t xml:space="preserve">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</si>
  <si>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</si>
  <si>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認知症専門ケア加算（Ⅰ）を算定していない
</t>
  </si>
  <si>
    <t xml:space="preserve">指導管理等のうち日常的に必要な医療行為として実施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</si>
  <si>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</si>
  <si>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</si>
  <si>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</si>
  <si>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</si>
  <si>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</si>
  <si>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</si>
  <si>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</si>
  <si>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</si>
  <si>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</si>
  <si>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</si>
  <si>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</si>
  <si>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</si>
  <si>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</si>
  <si>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</si>
  <si>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</si>
  <si>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</si>
  <si>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</si>
  <si>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</si>
  <si>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</si>
  <si>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</si>
  <si>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</si>
  <si>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</si>
  <si>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</si>
  <si>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</si>
  <si>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</si>
  <si>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</si>
  <si>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
</t>
  </si>
  <si>
    <t>.</t>
    <phoneticPr fontId="23"/>
  </si>
  <si>
    <t>診療所設備基準減算</t>
  </si>
  <si>
    <t>調査対象</t>
    <rPh sb="0" eb="2">
      <t>チョウサ</t>
    </rPh>
    <rPh sb="2" eb="4">
      <t>タイショウ</t>
    </rPh>
    <phoneticPr fontId="23"/>
  </si>
  <si>
    <t>○</t>
  </si>
  <si>
    <t>開始行</t>
    <rPh sb="0" eb="2">
      <t>カイシ</t>
    </rPh>
    <rPh sb="2" eb="3">
      <t>ギョウ</t>
    </rPh>
    <phoneticPr fontId="23"/>
  </si>
  <si>
    <t>終了行</t>
    <rPh sb="0" eb="2">
      <t>シュウリョウ</t>
    </rPh>
    <rPh sb="2" eb="3">
      <t>ギョウ</t>
    </rPh>
    <phoneticPr fontId="23"/>
  </si>
  <si>
    <t>【使用説明書】</t>
    <rPh sb="1" eb="3">
      <t>シヨウ</t>
    </rPh>
    <rPh sb="3" eb="6">
      <t>セツメイショ</t>
    </rPh>
    <phoneticPr fontId="23"/>
  </si>
  <si>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3"/>
  </si>
  <si>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3"/>
  </si>
  <si>
    <t>・しかし自己点検において「■」となっていれば、当該行は、塗りつぶされません。</t>
    <rPh sb="4" eb="8">
      <t>ジコテンケン</t>
    </rPh>
    <rPh sb="23" eb="25">
      <t>トウガイ</t>
    </rPh>
    <rPh sb="25" eb="26">
      <t>ギョウ</t>
    </rPh>
    <rPh sb="28" eb="29">
      <t>ヌ</t>
    </rPh>
    <phoneticPr fontId="23"/>
  </si>
  <si>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3"/>
  </si>
  <si>
    <t>・そのF列やG列でフィルターをすれば、講評もれを防ぐことができます。</t>
    <rPh sb="4" eb="5">
      <t>レツ</t>
    </rPh>
    <rPh sb="7" eb="8">
      <t>レツ</t>
    </rPh>
    <rPh sb="19" eb="21">
      <t>コウヒョウ</t>
    </rPh>
    <rPh sb="24" eb="25">
      <t>フセ</t>
    </rPh>
    <phoneticPr fontId="23"/>
  </si>
  <si>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3"/>
  </si>
  <si>
    <t xml:space="preserve">日中ユニットごとに常時１名以上の介護又は看護職員の配置
</t>
    <phoneticPr fontId="23"/>
  </si>
  <si>
    <t xml:space="preserve">業務継続計画を策定している。
</t>
    <phoneticPr fontId="23"/>
  </si>
  <si>
    <t xml:space="preserve">歯科訪問診療料の算定実績がある歯科医療機関の歯科医師又はその指示を受けた歯科衛生士に相談できる体制を確保し、文書で取り決めていること
</t>
    <phoneticPr fontId="23"/>
  </si>
  <si>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3"/>
  </si>
  <si>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3"/>
  </si>
  <si>
    <t xml:space="preserve">他の介護サービス事業所において、当該利用者について、口腔連携強化加算を算定していない
</t>
    <phoneticPr fontId="23"/>
  </si>
  <si>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3"/>
  </si>
  <si>
    <t xml:space="preserve">利用者の同意を得て、歯科医療機関及び介護支援専門員に評価結果の情報提供
</t>
    <phoneticPr fontId="23"/>
  </si>
  <si>
    <t xml:space="preserve">１月に１回に限り算定
</t>
    <phoneticPr fontId="23"/>
  </si>
  <si>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23"/>
  </si>
  <si>
    <t xml:space="preserve">②上記取組及び介護機器の活用による業務の効率化及びケアの質の確保並びに職員の負担軽減に関する実績がある
</t>
    <phoneticPr fontId="23"/>
  </si>
  <si>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3"/>
  </si>
  <si>
    <t xml:space="preserve">⑤事業年度ごとに①、③、④の取組に関する実績を厚生労働省に報告している
</t>
    <phoneticPr fontId="23"/>
  </si>
  <si>
    <t xml:space="preserve">加算(Ⅰ)の①に適合している
</t>
    <phoneticPr fontId="23"/>
  </si>
  <si>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3"/>
  </si>
  <si>
    <t xml:space="preserve">事業年度ごとに上記２つの取組に関する実績を厚生労働省に報告している
</t>
    <phoneticPr fontId="23"/>
  </si>
  <si>
    <t xml:space="preserve">(一)仮に介護職員等処遇改善加算(Ⅳ)を算定した場合に算定することが見込まれる額の1/2以上を基本給又は毎月支払われる手当に充てるものであること
</t>
    <phoneticPr fontId="23"/>
  </si>
  <si>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3"/>
  </si>
  <si>
    <t>該当</t>
  </si>
  <si>
    <t xml:space="preserve">次の（１）又は（２）に該当
</t>
    <phoneticPr fontId="23"/>
  </si>
  <si>
    <t>適合</t>
  </si>
  <si>
    <r>
      <t>407 介護予防短期入所療養介護費</t>
    </r>
    <r>
      <rPr>
        <b/>
        <sz val="15"/>
        <rFont val="ＭＳ Ｐゴシック"/>
        <family val="3"/>
        <charset val="128"/>
      </rPr>
      <t>(療養病床を有する診療所)</t>
    </r>
    <phoneticPr fontId="23"/>
  </si>
  <si>
    <t>令7.6.12
指導員:</t>
  </si>
  <si>
    <t>施設側:</t>
    <rPh sb="0" eb="2">
      <t>シセツ</t>
    </rPh>
    <rPh sb="2" eb="3">
      <t>ガワ</t>
    </rPh>
    <phoneticPr fontId="23"/>
  </si>
  <si>
    <t>介護職員処遇改善計画書</t>
    <rPh sb="0" eb="2">
      <t>カイゴ</t>
    </rPh>
    <rPh sb="2" eb="4">
      <t>ショクイン</t>
    </rPh>
    <rPh sb="4" eb="6">
      <t>ショグウ</t>
    </rPh>
    <rPh sb="6" eb="8">
      <t>カイゼン</t>
    </rPh>
    <rPh sb="8" eb="11">
      <t>ケイカクショ</t>
    </rPh>
    <phoneticPr fontId="25"/>
  </si>
  <si>
    <t xml:space="preserve">(一)　仮に介護職員等処遇改善加算(Ⅳ)を算定した場合に算定することが見込まれる額の1/2以上を基本給又は毎月支払われる手当に充てるものであること
</t>
    <phoneticPr fontId="23"/>
  </si>
  <si>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3"/>
  </si>
  <si>
    <t>実績報告書</t>
    <rPh sb="0" eb="2">
      <t>ジッセキ</t>
    </rPh>
    <rPh sb="2" eb="5">
      <t>ホウコクショ</t>
    </rPh>
    <phoneticPr fontId="25"/>
  </si>
  <si>
    <t xml:space="preserve">⑤　前12月間に労働関係の法令に違反し、罰金以上の刑
</t>
    <rPh sb="8" eb="10">
      <t>ロウドウ</t>
    </rPh>
    <rPh sb="10" eb="12">
      <t>カンケイ</t>
    </rPh>
    <phoneticPr fontId="1"/>
  </si>
  <si>
    <t>なし</t>
    <phoneticPr fontId="25"/>
  </si>
  <si>
    <t>適正に納付</t>
    <rPh sb="0" eb="2">
      <t>テキセイ</t>
    </rPh>
    <rPh sb="3" eb="5">
      <t>ノウフ</t>
    </rPh>
    <phoneticPr fontId="25"/>
  </si>
  <si>
    <t xml:space="preserve">⑦　次の(一)、(二)、（三）のいずれにも適合
</t>
    <phoneticPr fontId="23"/>
  </si>
  <si>
    <t>適合</t>
    <rPh sb="0" eb="2">
      <t>テキゴウ</t>
    </rPh>
    <phoneticPr fontId="25"/>
  </si>
  <si>
    <t xml:space="preserve">(一)　任用の際の職責又は職務内容等の要件を書面で作成し、全ての介護職員に周知
</t>
    <phoneticPr fontId="23"/>
  </si>
  <si>
    <t xml:space="preserve">(二)　資質の向上の支援に関する計画の策定、研修の実施又は研修の機会の確保し、全ての介護職員に周知
</t>
    <phoneticPr fontId="23"/>
  </si>
  <si>
    <t>研修計画書</t>
    <rPh sb="0" eb="2">
      <t>ケンシュウ</t>
    </rPh>
    <rPh sb="2" eb="4">
      <t>ケイカク</t>
    </rPh>
    <rPh sb="4" eb="5">
      <t>ショ</t>
    </rPh>
    <phoneticPr fontId="25"/>
  </si>
  <si>
    <t xml:space="preserve">(三)経験もしくは資格等に応じて昇給する仕組み又は一定の基準に基づき定期に昇給を判定する仕組みを設け、全ての職員に周知
</t>
    <phoneticPr fontId="23"/>
  </si>
  <si>
    <t>算定あり</t>
    <rPh sb="0" eb="2">
      <t>サンテイ</t>
    </rPh>
    <phoneticPr fontId="25"/>
  </si>
  <si>
    <t xml:space="preserve">介護職員等処遇改善加算(Ⅰイ)の①から⑩までのいずれにも適合すること
</t>
    <phoneticPr fontId="23"/>
  </si>
  <si>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3"/>
  </si>
  <si>
    <t>(一)　ケアプランデータ連携システム（厚生労働省がケアプランデータ連携システムと同等の機能とセキュリティを有するシステムとして認めたものを含む。以下同じ。）を利用している</t>
    <phoneticPr fontId="23"/>
  </si>
  <si>
    <t>(二)　生産性向上推進体制加算Ⅰ又はⅡを算定している</t>
    <phoneticPr fontId="23"/>
  </si>
  <si>
    <t xml:space="preserve">介護職員等処遇改善加算(Ⅰイ)の①から⑨までのいずれにも適合すること
</t>
    <phoneticPr fontId="23"/>
  </si>
  <si>
    <t xml:space="preserve">介護職員等処遇改善加算(Ⅰイ)の①(一)及び②から⑧までのいずれにも適合すること
</t>
    <phoneticPr fontId="23"/>
  </si>
  <si>
    <t xml:space="preserve">介護職員等処遇改善加算(Ⅰイ)の①(一)、②から⑥まで、⑦(一)から(二)まで及び⑧のいずれにも適合すること
</t>
    <phoneticPr fontId="23"/>
  </si>
  <si>
    <t xml:space="preserve">⑩　サービス提供体制強化加算(Ⅰ）又は(Ⅱ）を算定
</t>
    <phoneticPr fontId="23"/>
  </si>
  <si>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5"/>
  </si>
  <si>
    <t>介護職員等処遇改善加算（Ⅱ）(令和8年5月まで)</t>
    <rPh sb="0" eb="2">
      <t>カイゴ</t>
    </rPh>
    <rPh sb="2" eb="4">
      <t>ショクイン</t>
    </rPh>
    <rPh sb="4" eb="5">
      <t>トウ</t>
    </rPh>
    <rPh sb="5" eb="7">
      <t>ショグウ</t>
    </rPh>
    <rPh sb="7" eb="9">
      <t>カイゼン</t>
    </rPh>
    <rPh sb="9" eb="11">
      <t>カサン</t>
    </rPh>
    <phoneticPr fontId="25"/>
  </si>
  <si>
    <t>介護職員等処遇改善加算（Ⅲ）(令和8年5月まで)</t>
    <rPh sb="0" eb="2">
      <t>カイゴ</t>
    </rPh>
    <rPh sb="2" eb="4">
      <t>ショクイン</t>
    </rPh>
    <rPh sb="4" eb="5">
      <t>トウ</t>
    </rPh>
    <rPh sb="5" eb="7">
      <t>ショグウ</t>
    </rPh>
    <rPh sb="7" eb="9">
      <t>カイゼン</t>
    </rPh>
    <rPh sb="9" eb="11">
      <t>カサン</t>
    </rPh>
    <phoneticPr fontId="25"/>
  </si>
  <si>
    <t>介護職員等処遇改善加算（Ⅳ）(令和8年5月まで)</t>
    <rPh sb="0" eb="2">
      <t>カイゴ</t>
    </rPh>
    <rPh sb="2" eb="4">
      <t>ショクイン</t>
    </rPh>
    <rPh sb="4" eb="5">
      <t>トウ</t>
    </rPh>
    <rPh sb="5" eb="7">
      <t>ショグウ</t>
    </rPh>
    <rPh sb="7" eb="9">
      <t>カイゼン</t>
    </rPh>
    <rPh sb="9" eb="11">
      <t>カサン</t>
    </rPh>
    <phoneticPr fontId="25"/>
  </si>
  <si>
    <t>介護職員等処遇改善加算（Ⅰイ）(令和8年6月から)</t>
    <rPh sb="0" eb="2">
      <t>カイゴ</t>
    </rPh>
    <rPh sb="2" eb="4">
      <t>ショクイン</t>
    </rPh>
    <rPh sb="4" eb="5">
      <t>トウ</t>
    </rPh>
    <rPh sb="5" eb="7">
      <t>ショグウ</t>
    </rPh>
    <rPh sb="7" eb="9">
      <t>カイゼン</t>
    </rPh>
    <rPh sb="9" eb="11">
      <t>カサン</t>
    </rPh>
    <phoneticPr fontId="25"/>
  </si>
  <si>
    <t>介護職員等処遇改善加算（Ⅰロ）(令和8年6月から)</t>
    <rPh sb="0" eb="2">
      <t>カイゴ</t>
    </rPh>
    <rPh sb="2" eb="4">
      <t>ショクイン</t>
    </rPh>
    <rPh sb="4" eb="5">
      <t>トウ</t>
    </rPh>
    <rPh sb="5" eb="7">
      <t>ショグウ</t>
    </rPh>
    <rPh sb="7" eb="9">
      <t>カイゼン</t>
    </rPh>
    <rPh sb="9" eb="11">
      <t>カサン</t>
    </rPh>
    <phoneticPr fontId="25"/>
  </si>
  <si>
    <t>介護職員等処遇改善加算（Ⅱイ）(令和8年6月から)</t>
    <rPh sb="0" eb="2">
      <t>カイゴ</t>
    </rPh>
    <rPh sb="2" eb="4">
      <t>ショクイン</t>
    </rPh>
    <rPh sb="4" eb="5">
      <t>トウ</t>
    </rPh>
    <rPh sb="5" eb="7">
      <t>ショグウ</t>
    </rPh>
    <rPh sb="7" eb="9">
      <t>カイゼン</t>
    </rPh>
    <rPh sb="9" eb="11">
      <t>カサン</t>
    </rPh>
    <phoneticPr fontId="25"/>
  </si>
  <si>
    <t>介護職員等処遇改善加算（Ⅱロ）(令和8年6月から)</t>
    <rPh sb="0" eb="2">
      <t>カイゴ</t>
    </rPh>
    <rPh sb="2" eb="4">
      <t>ショクイン</t>
    </rPh>
    <rPh sb="4" eb="5">
      <t>トウ</t>
    </rPh>
    <rPh sb="5" eb="7">
      <t>ショグウ</t>
    </rPh>
    <rPh sb="7" eb="9">
      <t>カイゼン</t>
    </rPh>
    <rPh sb="9" eb="11">
      <t>カサン</t>
    </rPh>
    <phoneticPr fontId="25"/>
  </si>
  <si>
    <t>介護職員等処遇改善加算（Ⅲ）(令和8年6月から)</t>
    <rPh sb="0" eb="2">
      <t>カイゴ</t>
    </rPh>
    <rPh sb="2" eb="4">
      <t>ショクイン</t>
    </rPh>
    <rPh sb="4" eb="5">
      <t>トウ</t>
    </rPh>
    <rPh sb="5" eb="7">
      <t>ショグウ</t>
    </rPh>
    <rPh sb="7" eb="9">
      <t>カイゼン</t>
    </rPh>
    <rPh sb="9" eb="11">
      <t>カサン</t>
    </rPh>
    <phoneticPr fontId="25"/>
  </si>
  <si>
    <t>介護職員等処遇改善加算（Ⅳ）(令和8年6月から)</t>
    <rPh sb="0" eb="2">
      <t>カイゴ</t>
    </rPh>
    <rPh sb="2" eb="4">
      <t>ショクイン</t>
    </rPh>
    <rPh sb="4" eb="5">
      <t>トウ</t>
    </rPh>
    <rPh sb="5" eb="7">
      <t>ショグウ</t>
    </rPh>
    <rPh sb="7" eb="9">
      <t>カイゼン</t>
    </rPh>
    <rPh sb="9" eb="11">
      <t>カサン</t>
    </rPh>
    <phoneticPr fontId="25"/>
  </si>
  <si>
    <t>介護職員等処遇改善加算（Ⅰ）(令和8年5月まで)</t>
    <rPh sb="0" eb="2">
      <t>カイゴ</t>
    </rPh>
    <rPh sb="2" eb="4">
      <t>ショクイン</t>
    </rPh>
    <rPh sb="4" eb="5">
      <t>トウ</t>
    </rPh>
    <rPh sb="5" eb="7">
      <t>ショグウ</t>
    </rPh>
    <rPh sb="7" eb="9">
      <t>カイゼン</t>
    </rPh>
    <rPh sb="9" eb="11">
      <t>カサン</t>
    </rPh>
    <phoneticPr fontId="23"/>
  </si>
  <si>
    <t>介護職員等処遇改善加算（Ⅳ）(令和8年5月まで)</t>
    <rPh sb="0" eb="2">
      <t>カイゴ</t>
    </rPh>
    <rPh sb="2" eb="4">
      <t>ショクイン</t>
    </rPh>
    <rPh sb="4" eb="5">
      <t>トウ</t>
    </rPh>
    <rPh sb="5" eb="7">
      <t>ショグウ</t>
    </rPh>
    <rPh sb="7" eb="9">
      <t>カイゼン</t>
    </rPh>
    <rPh sb="9" eb="11">
      <t>カサン</t>
    </rPh>
    <phoneticPr fontId="23"/>
  </si>
  <si>
    <t>介護職員等処遇改善加算（Ⅰイ）(令和8年6月から)</t>
    <phoneticPr fontId="23"/>
  </si>
  <si>
    <t>介護職員等処遇改善加算（Ⅰロ）(令和8年6月から)</t>
    <phoneticPr fontId="23"/>
  </si>
  <si>
    <t>介護職員等処遇改善加算（Ⅱイ）(令和8年6月から)</t>
    <phoneticPr fontId="23"/>
  </si>
  <si>
    <t>介護職員等処遇改善加算（Ⅱロ）(令和8年6月から)</t>
    <phoneticPr fontId="23"/>
  </si>
  <si>
    <t>介護職員等処遇改善加算（Ⅲ）(令和8年6月から)</t>
    <phoneticPr fontId="23"/>
  </si>
  <si>
    <t>介護職員等処遇改善加算（Ⅳ）(令和8年6月から)</t>
    <phoneticPr fontId="23"/>
  </si>
  <si>
    <t>.</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</si>
</sst>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2">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trike/>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b/>
      <sz val="20"/>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b/>
      <sz val="16"/>
      <name val="ＭＳ Ｐゴシック"/>
      <family val="3"/>
      <charset val="128"/>
    </font>
    <font>
      <b/>
      <sz val="15"/>
      <name val="ＭＳ Ｐゴシック"/>
      <family val="3"/>
      <charset val="128"/>
    </font>
    <font>
      <sz val="10"/>
      <name val="游ゴシック Light"/>
      <family val="3"/>
      <charset val="128"/>
    </font>
    <font>
      <sz val="12"/>
      <name val="ＭＳ Ｐゴシック"/>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right style="thin">
        <color indexed="64"/>
      </right>
      <top/>
      <bottom/>
      <diagonal/>
    </border>
    <border>
      <left/>
      <right/>
      <top style="dotted">
        <color indexed="64"/>
      </top>
      <bottom style="dotted">
        <color indexed="64"/>
      </bottom>
      <diagonal/>
    </border>
    <border>
      <left/>
      <right/>
      <top style="thin">
        <color indexed="64"/>
      </top>
      <bottom style="dotted">
        <color indexed="64"/>
      </bottom>
      <diagonal/>
    </border>
    <border>
      <left style="dotted">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top style="thin">
        <color indexed="64"/>
      </top>
      <bottom/>
      <diagonal/>
    </border>
    <border>
      <left/>
      <right style="dotted">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4"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cellStyleXfs>
  <cellXfs count="261">
    <xf numFmtId="0" fontId="0" fillId="0" borderId="0" xfId="0" applyAlignment="1">
      <alignment vertical="center"/>
    </xf>
    <xf numFmtId="0" fontId="0" fillId="0" borderId="0" xfId="0">
      <alignment vertical="center"/>
    </xf>
    <xf numFmtId="0" fontId="26" fillId="0" borderId="45" xfId="0" applyFont="1" applyBorder="1" applyProtection="1">
      <alignment vertical="center"/>
      <protection locked="0"/>
    </xf>
    <xf numFmtId="0" fontId="27" fillId="25" borderId="0" xfId="0" applyFont="1" applyFill="1" applyAlignment="1" applyProtection="1">
      <alignment horizontal="right" vertical="center"/>
      <protection locked="0"/>
    </xf>
    <xf numFmtId="0" fontId="27" fillId="25" borderId="0" xfId="0" applyFont="1" applyFill="1" applyProtection="1">
      <alignment vertical="center"/>
      <protection locked="0"/>
    </xf>
    <xf numFmtId="0" fontId="33" fillId="0" borderId="0" xfId="0" applyFont="1" applyAlignment="1" applyProtection="1">
      <alignment vertical="center" wrapText="1"/>
      <protection locked="0"/>
    </xf>
    <xf numFmtId="0" fontId="18" fillId="0" borderId="24"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shrinkToFit="1"/>
      <protection locked="0"/>
    </xf>
    <xf numFmtId="0" fontId="18" fillId="0" borderId="10" xfId="0" applyFont="1" applyFill="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43" xfId="0" applyFont="1" applyFill="1" applyBorder="1" applyAlignment="1" applyProtection="1">
      <alignment horizontal="left" vertical="top" wrapText="1"/>
      <protection locked="0"/>
    </xf>
    <xf numFmtId="0" fontId="18" fillId="24" borderId="30"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shrinkToFit="1"/>
      <protection locked="0"/>
    </xf>
    <xf numFmtId="0" fontId="18" fillId="0" borderId="43" xfId="0" applyFont="1" applyFill="1" applyBorder="1" applyAlignment="1" applyProtection="1">
      <alignment horizontal="left" vertical="top" wrapText="1" shrinkToFit="1"/>
      <protection locked="0"/>
    </xf>
    <xf numFmtId="0" fontId="18" fillId="0" borderId="11" xfId="0" applyFont="1" applyFill="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21" fillId="24" borderId="0" xfId="0" applyFont="1" applyFill="1" applyAlignment="1" applyProtection="1">
      <alignment horizontal="center" vertical="center"/>
      <protection locked="0"/>
    </xf>
    <xf numFmtId="0" fontId="26"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30" fillId="0" borderId="0" xfId="0" applyFont="1" applyProtection="1">
      <alignment vertical="center"/>
      <protection locked="0"/>
    </xf>
    <xf numFmtId="0" fontId="19" fillId="24" borderId="0" xfId="0" applyFont="1" applyFill="1" applyAlignment="1" applyProtection="1">
      <alignment vertical="center"/>
      <protection locked="0"/>
    </xf>
    <xf numFmtId="177" fontId="32" fillId="0" borderId="0" xfId="0" applyNumberFormat="1" applyFont="1" applyProtection="1">
      <alignment vertical="center"/>
      <protection locked="0"/>
    </xf>
    <xf numFmtId="0" fontId="19" fillId="0" borderId="0" xfId="0" applyFont="1" applyProtection="1">
      <alignment vertical="center"/>
      <protection locked="0"/>
    </xf>
    <xf numFmtId="0" fontId="0" fillId="0" borderId="0" xfId="0" applyFont="1" applyFill="1" applyAlignment="1" applyProtection="1">
      <alignment vertical="center"/>
      <protection locked="0"/>
    </xf>
    <xf numFmtId="0" fontId="32" fillId="0" borderId="0" xfId="0" applyFont="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shrinkToFit="1"/>
      <protection locked="0"/>
    </xf>
    <xf numFmtId="0" fontId="20" fillId="0" borderId="0" xfId="0" applyFont="1" applyFill="1" applyAlignment="1" applyProtection="1">
      <alignment vertical="center"/>
      <protection locked="0"/>
    </xf>
    <xf numFmtId="0" fontId="20" fillId="24" borderId="0" xfId="0" applyFont="1" applyFill="1" applyProtection="1">
      <alignment vertical="center"/>
      <protection locked="0"/>
    </xf>
    <xf numFmtId="0" fontId="18" fillId="24" borderId="0" xfId="0" applyFont="1" applyFill="1" applyAlignment="1" applyProtection="1">
      <alignment horizontal="left" vertical="top" wrapText="1"/>
      <protection locked="0"/>
    </xf>
    <xf numFmtId="0" fontId="18" fillId="24" borderId="0" xfId="0" applyFont="1" applyFill="1" applyAlignment="1" applyProtection="1">
      <alignment horizontal="center" vertical="center" wrapText="1"/>
      <protection locked="0"/>
    </xf>
    <xf numFmtId="0" fontId="18" fillId="24" borderId="0" xfId="0" applyFont="1" applyFill="1" applyAlignment="1" applyProtection="1">
      <alignment vertical="center" shrinkToFit="1"/>
      <protection locked="0"/>
    </xf>
    <xf numFmtId="0" fontId="18" fillId="24" borderId="0" xfId="0" applyFont="1" applyFill="1" applyAlignment="1" applyProtection="1">
      <alignment vertical="center"/>
      <protection locked="0"/>
    </xf>
    <xf numFmtId="0" fontId="18" fillId="0" borderId="25"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center" vertical="center" shrinkToFit="1"/>
      <protection locked="0"/>
    </xf>
    <xf numFmtId="0" fontId="18" fillId="0" borderId="39" xfId="0" applyFont="1" applyFill="1" applyBorder="1" applyAlignment="1" applyProtection="1">
      <alignment horizontal="center" vertical="center" shrinkToFit="1"/>
      <protection locked="0"/>
    </xf>
    <xf numFmtId="0" fontId="18" fillId="0" borderId="37" xfId="0" applyFont="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center" vertical="center" shrinkToFit="1"/>
      <protection locked="0"/>
    </xf>
    <xf numFmtId="0" fontId="18" fillId="24" borderId="48" xfId="0" applyFont="1" applyFill="1" applyBorder="1" applyAlignment="1" applyProtection="1">
      <alignment horizontal="center" vertical="center" shrinkToFit="1"/>
      <protection locked="0"/>
    </xf>
    <xf numFmtId="0" fontId="18" fillId="0" borderId="32" xfId="0" applyFont="1" applyFill="1" applyBorder="1" applyAlignment="1" applyProtection="1">
      <alignment horizontal="center" vertical="center" shrinkToFit="1"/>
      <protection locked="0"/>
    </xf>
    <xf numFmtId="0" fontId="18" fillId="0" borderId="50"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left" vertical="center" wrapText="1"/>
      <protection locked="0"/>
    </xf>
    <xf numFmtId="0" fontId="18" fillId="0" borderId="29" xfId="0" applyFont="1" applyFill="1" applyBorder="1" applyAlignment="1" applyProtection="1">
      <alignment horizontal="left" vertical="center" wrapText="1"/>
      <protection locked="0"/>
    </xf>
    <xf numFmtId="0" fontId="18" fillId="0" borderId="42" xfId="0" applyFont="1" applyFill="1" applyBorder="1" applyAlignment="1" applyProtection="1">
      <alignment horizontal="left" vertical="center" wrapText="1"/>
      <protection locked="0"/>
    </xf>
    <xf numFmtId="0" fontId="18" fillId="0" borderId="23" xfId="0" applyFont="1" applyFill="1" applyBorder="1" applyAlignment="1" applyProtection="1">
      <alignment horizontal="left" vertical="center" wrapText="1"/>
      <protection locked="0"/>
    </xf>
    <xf numFmtId="0" fontId="18" fillId="0" borderId="49" xfId="0" applyFont="1" applyFill="1" applyBorder="1" applyAlignment="1" applyProtection="1">
      <alignment horizontal="left" vertical="center" wrapText="1"/>
      <protection locked="0"/>
    </xf>
    <xf numFmtId="0" fontId="18" fillId="0" borderId="40" xfId="0" applyFont="1" applyFill="1" applyBorder="1" applyAlignment="1" applyProtection="1">
      <alignment horizontal="left" vertical="center" wrapText="1"/>
      <protection locked="0"/>
    </xf>
    <xf numFmtId="0" fontId="18" fillId="0" borderId="38" xfId="0" applyFont="1" applyBorder="1" applyAlignment="1" applyProtection="1">
      <alignment horizontal="left" vertical="center" wrapText="1"/>
      <protection locked="0"/>
    </xf>
    <xf numFmtId="0" fontId="18" fillId="0" borderId="20" xfId="0" applyFont="1" applyFill="1" applyBorder="1" applyAlignment="1" applyProtection="1">
      <alignment horizontal="left" vertical="center" wrapText="1"/>
      <protection locked="0"/>
    </xf>
    <xf numFmtId="0" fontId="18" fillId="0" borderId="41" xfId="0" applyFont="1" applyFill="1" applyBorder="1" applyAlignment="1" applyProtection="1">
      <alignment horizontal="left" vertical="center" wrapText="1"/>
      <protection locked="0"/>
    </xf>
    <xf numFmtId="0" fontId="18" fillId="0" borderId="45" xfId="0" applyFont="1" applyFill="1" applyBorder="1" applyAlignment="1" applyProtection="1">
      <alignment horizontal="left" vertical="center" wrapText="1"/>
      <protection locked="0"/>
    </xf>
    <xf numFmtId="0" fontId="18" fillId="0" borderId="31" xfId="0" applyFont="1" applyFill="1" applyBorder="1" applyAlignment="1" applyProtection="1">
      <alignment horizontal="left" vertical="center" wrapText="1"/>
      <protection locked="0"/>
    </xf>
    <xf numFmtId="0" fontId="18" fillId="0" borderId="47" xfId="0" applyFont="1" applyFill="1" applyBorder="1" applyAlignment="1" applyProtection="1">
      <alignment horizontal="left" vertical="center" wrapText="1"/>
      <protection locked="0"/>
    </xf>
    <xf numFmtId="0" fontId="18" fillId="0" borderId="49" xfId="0" applyFont="1" applyBorder="1" applyAlignment="1" applyProtection="1">
      <alignment horizontal="left" vertical="center" wrapText="1"/>
      <protection locked="0"/>
    </xf>
    <xf numFmtId="0" fontId="18" fillId="0" borderId="12" xfId="0" applyFont="1" applyFill="1" applyBorder="1" applyAlignment="1" applyProtection="1">
      <alignment horizontal="left" vertical="center" wrapText="1"/>
      <protection locked="0"/>
    </xf>
    <xf numFmtId="0" fontId="18" fillId="0" borderId="51" xfId="0" applyFont="1" applyFill="1" applyBorder="1" applyAlignment="1" applyProtection="1">
      <alignment horizontal="left" vertical="center" wrapText="1"/>
      <protection locked="0"/>
    </xf>
    <xf numFmtId="0" fontId="18" fillId="24" borderId="21" xfId="0" applyFont="1" applyFill="1" applyBorder="1" applyAlignment="1" applyProtection="1">
      <alignment horizontal="left" vertical="top" wrapText="1"/>
      <protection locked="0"/>
    </xf>
    <xf numFmtId="0" fontId="28" fillId="0" borderId="24" xfId="0" applyFont="1" applyFill="1" applyBorder="1" applyAlignment="1" applyProtection="1">
      <alignment horizontal="left" vertical="top" wrapText="1"/>
      <protection locked="0"/>
    </xf>
    <xf numFmtId="0" fontId="28" fillId="0" borderId="21" xfId="0" applyFont="1" applyFill="1" applyBorder="1" applyAlignment="1" applyProtection="1">
      <alignment horizontal="left" vertical="top" wrapText="1"/>
      <protection locked="0"/>
    </xf>
    <xf numFmtId="0" fontId="28" fillId="0" borderId="14" xfId="0" applyFont="1" applyFill="1" applyBorder="1" applyAlignment="1" applyProtection="1">
      <alignment horizontal="left" vertical="top" wrapText="1"/>
      <protection locked="0"/>
    </xf>
    <xf numFmtId="0" fontId="28" fillId="0" borderId="27" xfId="0" applyFont="1" applyBorder="1" applyAlignment="1" applyProtection="1">
      <alignment horizontal="left" vertical="top" wrapText="1"/>
      <protection locked="0"/>
    </xf>
    <xf numFmtId="0" fontId="28" fillId="0" borderId="18" xfId="0" applyFont="1" applyFill="1" applyBorder="1" applyAlignment="1" applyProtection="1">
      <alignment horizontal="left" vertical="top" wrapText="1"/>
      <protection locked="0"/>
    </xf>
    <xf numFmtId="0" fontId="28" fillId="0" borderId="43" xfId="0" applyFont="1" applyFill="1" applyBorder="1" applyAlignment="1" applyProtection="1">
      <alignment horizontal="left" vertical="top" wrapText="1"/>
      <protection locked="0"/>
    </xf>
    <xf numFmtId="0" fontId="28" fillId="0" borderId="10" xfId="0" applyFont="1" applyFill="1" applyBorder="1" applyAlignment="1" applyProtection="1">
      <alignment horizontal="left" vertical="top" wrapText="1"/>
      <protection locked="0"/>
    </xf>
    <xf numFmtId="0" fontId="28" fillId="24" borderId="30" xfId="0" applyFont="1" applyFill="1" applyBorder="1" applyAlignment="1" applyProtection="1">
      <alignment horizontal="left" vertical="top" wrapText="1"/>
      <protection locked="0"/>
    </xf>
    <xf numFmtId="0" fontId="28" fillId="24" borderId="21" xfId="0" applyFont="1" applyFill="1" applyBorder="1" applyAlignment="1" applyProtection="1">
      <alignment horizontal="left" vertical="top" wrapText="1"/>
      <protection locked="0"/>
    </xf>
    <xf numFmtId="0" fontId="28" fillId="0" borderId="30" xfId="0" applyFont="1" applyFill="1" applyBorder="1" applyAlignment="1" applyProtection="1">
      <alignment horizontal="left" vertical="top" wrapText="1"/>
      <protection locked="0"/>
    </xf>
    <xf numFmtId="0" fontId="28" fillId="0" borderId="27" xfId="0" applyFont="1" applyFill="1" applyBorder="1" applyAlignment="1" applyProtection="1">
      <alignment horizontal="left" vertical="top" wrapText="1"/>
      <protection locked="0"/>
    </xf>
    <xf numFmtId="0" fontId="0" fillId="0" borderId="0" xfId="0" applyFont="1" applyFill="1" applyAlignment="1" applyProtection="1">
      <alignment horizontal="center" vertical="center" shrinkToFit="1"/>
      <protection locked="0"/>
    </xf>
    <xf numFmtId="0" fontId="20" fillId="0" borderId="14" xfId="0" applyFont="1" applyBorder="1" applyAlignment="1" applyProtection="1">
      <alignment horizontal="center" vertical="center" wrapText="1"/>
      <protection locked="0"/>
    </xf>
    <xf numFmtId="0" fontId="0" fillId="0" borderId="18" xfId="0" applyFont="1" applyFill="1" applyBorder="1" applyAlignment="1" applyProtection="1">
      <alignment horizontal="center" vertical="center" shrinkToFit="1"/>
      <protection locked="0"/>
    </xf>
    <xf numFmtId="0" fontId="35" fillId="0" borderId="18" xfId="0" applyFont="1" applyFill="1" applyBorder="1" applyAlignment="1" applyProtection="1">
      <alignment horizontal="left" vertical="top" wrapText="1"/>
      <protection locked="0"/>
    </xf>
    <xf numFmtId="0" fontId="35" fillId="0" borderId="18" xfId="0" applyFont="1" applyBorder="1" applyAlignment="1" applyProtection="1">
      <alignment horizontal="left" vertical="top" wrapText="1"/>
      <protection locked="0"/>
    </xf>
    <xf numFmtId="0" fontId="28" fillId="0" borderId="18" xfId="0" applyFont="1" applyBorder="1" applyAlignment="1" applyProtection="1">
      <alignment horizontal="left" vertical="top" wrapText="1"/>
      <protection locked="0"/>
    </xf>
    <xf numFmtId="0" fontId="20" fillId="23" borderId="14" xfId="0" applyFont="1" applyFill="1" applyBorder="1" applyAlignment="1" applyProtection="1">
      <alignment horizontal="center" vertical="center" wrapText="1"/>
      <protection locked="0"/>
    </xf>
    <xf numFmtId="0" fontId="20" fillId="23" borderId="14" xfId="0" applyFont="1" applyFill="1" applyBorder="1" applyAlignment="1" applyProtection="1">
      <alignment horizontal="center" vertical="center" wrapText="1" shrinkToFit="1"/>
      <protection locked="0"/>
    </xf>
    <xf numFmtId="0" fontId="20" fillId="23" borderId="66" xfId="0" applyFont="1" applyFill="1" applyBorder="1" applyAlignment="1" applyProtection="1">
      <alignment horizontal="center" vertical="center" wrapText="1"/>
      <protection locked="0"/>
    </xf>
    <xf numFmtId="0" fontId="20" fillId="23" borderId="42" xfId="0" applyFont="1" applyFill="1" applyBorder="1" applyAlignment="1" applyProtection="1">
      <alignment vertical="center" wrapText="1"/>
      <protection locked="0"/>
    </xf>
    <xf numFmtId="0" fontId="19" fillId="23" borderId="14"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shrinkToFit="1"/>
      <protection locked="0"/>
    </xf>
    <xf numFmtId="0" fontId="35" fillId="0" borderId="24" xfId="0" applyFont="1" applyFill="1" applyBorder="1" applyAlignment="1" applyProtection="1">
      <alignment horizontal="left" vertical="top" wrapText="1"/>
      <protection locked="0"/>
    </xf>
    <xf numFmtId="0" fontId="0" fillId="0" borderId="21" xfId="0" applyFont="1" applyFill="1" applyBorder="1" applyAlignment="1" applyProtection="1">
      <alignment horizontal="center" vertical="center" shrinkToFit="1"/>
      <protection locked="0"/>
    </xf>
    <xf numFmtId="0" fontId="35" fillId="0" borderId="21"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center" wrapText="1"/>
      <protection locked="0"/>
    </xf>
    <xf numFmtId="0" fontId="0" fillId="0" borderId="10" xfId="0" applyFont="1" applyFill="1" applyBorder="1" applyAlignment="1" applyProtection="1">
      <alignment horizontal="center" vertical="center" shrinkToFit="1"/>
      <protection locked="0"/>
    </xf>
    <xf numFmtId="0" fontId="35" fillId="0" borderId="10" xfId="0" applyFont="1" applyFill="1" applyBorder="1" applyAlignment="1" applyProtection="1">
      <alignment horizontal="left" vertical="top" wrapText="1"/>
      <protection locked="0"/>
    </xf>
    <xf numFmtId="0" fontId="28" fillId="0" borderId="24" xfId="0" applyFont="1" applyBorder="1" applyAlignment="1" applyProtection="1">
      <alignment horizontal="left" vertical="top" wrapText="1"/>
      <protection locked="0"/>
    </xf>
    <xf numFmtId="0" fontId="28" fillId="24" borderId="10" xfId="0" applyFont="1" applyFill="1" applyBorder="1" applyAlignment="1" applyProtection="1">
      <alignment horizontal="left" vertical="top" wrapText="1"/>
      <protection locked="0"/>
    </xf>
    <xf numFmtId="0" fontId="35" fillId="0" borderId="21" xfId="0" applyFont="1" applyBorder="1" applyAlignment="1" applyProtection="1">
      <alignment horizontal="left" vertical="top" wrapText="1"/>
      <protection locked="0"/>
    </xf>
    <xf numFmtId="0" fontId="35" fillId="0" borderId="24" xfId="0" applyFont="1" applyBorder="1" applyAlignment="1" applyProtection="1">
      <alignment horizontal="left" vertical="top" wrapText="1"/>
      <protection locked="0"/>
    </xf>
    <xf numFmtId="0" fontId="18" fillId="0" borderId="25" xfId="0" applyFont="1" applyBorder="1" applyAlignment="1" applyProtection="1">
      <alignment horizontal="left" vertical="top" wrapText="1"/>
      <protection locked="0"/>
    </xf>
    <xf numFmtId="0" fontId="18" fillId="0" borderId="39" xfId="0" applyFont="1" applyBorder="1" applyAlignment="1" applyProtection="1">
      <alignment horizontal="center" vertical="center" shrinkToFit="1"/>
      <protection locked="0"/>
    </xf>
    <xf numFmtId="0" fontId="18" fillId="0" borderId="53" xfId="0" applyFont="1" applyBorder="1" applyAlignment="1" applyProtection="1">
      <alignment horizontal="left" vertical="center" wrapText="1"/>
      <protection locked="0"/>
    </xf>
    <xf numFmtId="0" fontId="18" fillId="0" borderId="46" xfId="0" applyFont="1" applyBorder="1" applyAlignment="1" applyProtection="1">
      <alignment horizontal="left" vertical="top" wrapText="1"/>
      <protection locked="0"/>
    </xf>
    <xf numFmtId="0" fontId="18" fillId="0" borderId="19" xfId="0" applyFont="1" applyBorder="1" applyAlignment="1" applyProtection="1">
      <alignment horizontal="center" vertical="center" shrinkToFit="1"/>
      <protection locked="0"/>
    </xf>
    <xf numFmtId="0" fontId="18" fillId="0" borderId="52" xfId="0" applyFont="1" applyBorder="1" applyAlignment="1" applyProtection="1">
      <alignment horizontal="left" vertical="center" wrapText="1"/>
      <protection locked="0"/>
    </xf>
    <xf numFmtId="0" fontId="18" fillId="0" borderId="28" xfId="0" applyFont="1" applyBorder="1" applyAlignment="1" applyProtection="1">
      <alignment horizontal="left" vertical="top" wrapText="1"/>
      <protection locked="0"/>
    </xf>
    <xf numFmtId="0" fontId="18" fillId="0" borderId="22" xfId="0" applyFont="1" applyBorder="1" applyAlignment="1" applyProtection="1">
      <alignment horizontal="center" vertical="center" shrinkToFit="1"/>
      <protection locked="0"/>
    </xf>
    <xf numFmtId="0" fontId="18" fillId="0" borderId="41" xfId="0" applyFont="1" applyBorder="1" applyAlignment="1" applyProtection="1">
      <alignment horizontal="left" vertical="center" wrapText="1"/>
      <protection locked="0"/>
    </xf>
    <xf numFmtId="0" fontId="18" fillId="0" borderId="55" xfId="0" applyFont="1" applyBorder="1" applyAlignment="1" applyProtection="1">
      <alignment horizontal="left" vertical="top" wrapText="1"/>
      <protection locked="0"/>
    </xf>
    <xf numFmtId="0" fontId="18" fillId="0" borderId="56" xfId="0" applyFont="1" applyBorder="1" applyAlignment="1" applyProtection="1">
      <alignment horizontal="center" vertical="center" shrinkToFit="1"/>
      <protection locked="0"/>
    </xf>
    <xf numFmtId="0" fontId="18" fillId="0" borderId="57" xfId="0" applyFont="1" applyBorder="1" applyAlignment="1" applyProtection="1">
      <alignment horizontal="left" vertical="center" wrapText="1"/>
      <protection locked="0"/>
    </xf>
    <xf numFmtId="0" fontId="28" fillId="0" borderId="55" xfId="0" applyFont="1" applyBorder="1" applyAlignment="1" applyProtection="1">
      <alignment horizontal="left" vertical="top" wrapText="1"/>
      <protection locked="0"/>
    </xf>
    <xf numFmtId="0" fontId="18" fillId="0" borderId="58" xfId="0" applyFont="1" applyBorder="1" applyAlignment="1" applyProtection="1">
      <alignment horizontal="left" vertical="top" wrapText="1"/>
      <protection locked="0"/>
    </xf>
    <xf numFmtId="0" fontId="18" fillId="0" borderId="59" xfId="0" applyFont="1" applyBorder="1" applyAlignment="1" applyProtection="1">
      <alignment horizontal="center" vertical="center" shrinkToFit="1"/>
      <protection locked="0"/>
    </xf>
    <xf numFmtId="0" fontId="18" fillId="0" borderId="60" xfId="0" applyFont="1" applyBorder="1" applyAlignment="1" applyProtection="1">
      <alignment horizontal="left" vertical="center" wrapText="1"/>
      <protection locked="0"/>
    </xf>
    <xf numFmtId="0" fontId="28" fillId="0" borderId="58" xfId="0" applyFont="1" applyBorder="1" applyAlignment="1" applyProtection="1">
      <alignment horizontal="left" vertical="top" wrapText="1"/>
      <protection locked="0"/>
    </xf>
    <xf numFmtId="0" fontId="18" fillId="0" borderId="61" xfId="0" applyFont="1" applyBorder="1" applyAlignment="1" applyProtection="1">
      <alignment horizontal="left" vertical="top" wrapText="1"/>
      <protection locked="0"/>
    </xf>
    <xf numFmtId="0" fontId="18" fillId="0" borderId="62" xfId="0" applyFont="1" applyBorder="1" applyAlignment="1" applyProtection="1">
      <alignment horizontal="center" vertical="center" shrinkToFit="1"/>
      <protection locked="0"/>
    </xf>
    <xf numFmtId="0" fontId="18" fillId="0" borderId="63" xfId="0" applyFont="1" applyBorder="1" applyAlignment="1" applyProtection="1">
      <alignment horizontal="left" vertical="center" wrapText="1"/>
      <protection locked="0"/>
    </xf>
    <xf numFmtId="0" fontId="28" fillId="0" borderId="61" xfId="0" applyFont="1" applyBorder="1" applyAlignment="1" applyProtection="1">
      <alignment horizontal="left" vertical="top" wrapText="1"/>
      <protection locked="0"/>
    </xf>
    <xf numFmtId="0" fontId="18" fillId="0" borderId="64" xfId="0" applyFont="1" applyBorder="1" applyAlignment="1" applyProtection="1">
      <alignment horizontal="center" vertical="center" shrinkToFit="1"/>
      <protection locked="0"/>
    </xf>
    <xf numFmtId="0" fontId="18" fillId="0" borderId="65" xfId="0" applyFont="1" applyBorder="1" applyAlignment="1" applyProtection="1">
      <alignment horizontal="center" vertical="center" shrinkToFit="1"/>
      <protection locked="0"/>
    </xf>
    <xf numFmtId="0" fontId="18" fillId="24" borderId="17" xfId="0" applyFont="1" applyFill="1" applyBorder="1" applyAlignment="1" applyProtection="1">
      <alignment horizontal="left" vertical="top" wrapText="1"/>
      <protection locked="0"/>
    </xf>
    <xf numFmtId="0" fontId="18" fillId="0" borderId="20" xfId="0" applyFont="1" applyBorder="1" applyAlignment="1" applyProtection="1">
      <alignment horizontal="left" vertical="center" wrapText="1"/>
      <protection locked="0"/>
    </xf>
    <xf numFmtId="0" fontId="18" fillId="0" borderId="25"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29" xfId="0" applyFont="1" applyBorder="1" applyAlignment="1" applyProtection="1">
      <alignment horizontal="left" vertical="center" wrapText="1"/>
      <protection locked="0"/>
    </xf>
    <xf numFmtId="0" fontId="28" fillId="0" borderId="21"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shrinkToFit="1"/>
      <protection locked="0"/>
    </xf>
    <xf numFmtId="0" fontId="18" fillId="0" borderId="40" xfId="0" applyFont="1" applyBorder="1" applyAlignment="1" applyProtection="1">
      <alignment horizontal="left" vertical="center" wrapText="1"/>
      <protection locked="0"/>
    </xf>
    <xf numFmtId="0" fontId="18" fillId="0" borderId="18" xfId="0" applyFont="1" applyBorder="1" applyAlignment="1" applyProtection="1">
      <alignment horizontal="left" vertical="top" wrapText="1" shrinkToFit="1"/>
      <protection locked="0"/>
    </xf>
    <xf numFmtId="0" fontId="18" fillId="0" borderId="21" xfId="0" applyFont="1" applyBorder="1" applyAlignment="1" applyProtection="1">
      <alignment horizontal="left" vertical="top" wrapText="1" shrinkToFit="1"/>
      <protection locked="0"/>
    </xf>
    <xf numFmtId="0" fontId="18" fillId="0" borderId="23" xfId="0" applyFont="1" applyBorder="1" applyAlignment="1" applyProtection="1">
      <alignment horizontal="left" vertical="center" wrapText="1"/>
      <protection locked="0"/>
    </xf>
    <xf numFmtId="0" fontId="18" fillId="24" borderId="22" xfId="0" applyFont="1" applyFill="1" applyBorder="1" applyAlignment="1" applyProtection="1">
      <alignment horizontal="center" vertical="center" shrinkToFit="1"/>
      <protection locked="0"/>
    </xf>
    <xf numFmtId="0" fontId="18" fillId="0" borderId="24" xfId="41" applyFont="1" applyBorder="1" applyAlignment="1" applyProtection="1">
      <alignment horizontal="left" vertical="top" wrapText="1"/>
      <protection locked="0"/>
    </xf>
    <xf numFmtId="0" fontId="18" fillId="0" borderId="39" xfId="41" applyFont="1" applyBorder="1" applyAlignment="1" applyProtection="1">
      <alignment horizontal="center" vertical="center" shrinkToFit="1"/>
      <protection locked="0"/>
    </xf>
    <xf numFmtId="0" fontId="18" fillId="0" borderId="40" xfId="41" applyFont="1" applyBorder="1" applyAlignment="1" applyProtection="1">
      <alignment horizontal="left" vertical="center" wrapText="1"/>
      <protection locked="0"/>
    </xf>
    <xf numFmtId="0" fontId="28" fillId="0" borderId="24" xfId="41" applyFont="1" applyBorder="1" applyAlignment="1" applyProtection="1">
      <alignment horizontal="left" vertical="top" wrapText="1"/>
      <protection locked="0"/>
    </xf>
    <xf numFmtId="0" fontId="18" fillId="0" borderId="18" xfId="41" applyFont="1" applyBorder="1" applyAlignment="1" applyProtection="1">
      <alignment horizontal="left" vertical="top" wrapText="1"/>
      <protection locked="0"/>
    </xf>
    <xf numFmtId="0" fontId="18" fillId="0" borderId="19" xfId="41" applyFont="1" applyBorder="1" applyAlignment="1" applyProtection="1">
      <alignment horizontal="center" vertical="center" shrinkToFit="1"/>
      <protection locked="0"/>
    </xf>
    <xf numFmtId="0" fontId="18" fillId="0" borderId="20" xfId="41" applyFont="1" applyBorder="1" applyAlignment="1" applyProtection="1">
      <alignment horizontal="left" vertical="center" wrapText="1"/>
      <protection locked="0"/>
    </xf>
    <xf numFmtId="0" fontId="28" fillId="0" borderId="18" xfId="41" applyFont="1" applyBorder="1" applyAlignment="1" applyProtection="1">
      <alignment horizontal="left" vertical="top" wrapText="1"/>
      <protection locked="0"/>
    </xf>
    <xf numFmtId="0" fontId="18" fillId="0" borderId="21" xfId="41" applyFont="1" applyBorder="1" applyAlignment="1" applyProtection="1">
      <alignment horizontal="left" vertical="top" wrapText="1"/>
      <protection locked="0"/>
    </xf>
    <xf numFmtId="0" fontId="18" fillId="0" borderId="22" xfId="41" applyFont="1" applyBorder="1" applyAlignment="1" applyProtection="1">
      <alignment horizontal="center" vertical="center" shrinkToFit="1"/>
      <protection locked="0"/>
    </xf>
    <xf numFmtId="0" fontId="18" fillId="0" borderId="23" xfId="41" applyFont="1" applyBorder="1" applyAlignment="1" applyProtection="1">
      <alignment horizontal="left" vertical="center" wrapText="1"/>
      <protection locked="0"/>
    </xf>
    <xf numFmtId="0" fontId="28" fillId="0" borderId="21" xfId="41" applyFont="1" applyBorder="1" applyAlignment="1" applyProtection="1">
      <alignment horizontal="left" vertical="top" wrapText="1"/>
      <protection locked="0"/>
    </xf>
    <xf numFmtId="0" fontId="18" fillId="0" borderId="25" xfId="0" applyFont="1" applyFill="1" applyBorder="1" applyAlignment="1" applyProtection="1">
      <alignment horizontal="left" vertical="top" wrapText="1" shrinkToFit="1"/>
      <protection locked="0"/>
    </xf>
    <xf numFmtId="176" fontId="18" fillId="0" borderId="25" xfId="0" applyNumberFormat="1"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left" vertical="top" wrapText="1" shrinkToFit="1"/>
      <protection locked="0"/>
    </xf>
    <xf numFmtId="176" fontId="18" fillId="0" borderId="46" xfId="0" applyNumberFormat="1"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left" vertical="top" wrapText="1" shrinkToFit="1"/>
      <protection locked="0"/>
    </xf>
    <xf numFmtId="0" fontId="18" fillId="0" borderId="35" xfId="0" applyFont="1" applyFill="1" applyBorder="1" applyAlignment="1" applyProtection="1">
      <alignment horizontal="left" vertical="top" wrapText="1" shrinkToFit="1"/>
      <protection locked="0"/>
    </xf>
    <xf numFmtId="176" fontId="18" fillId="0" borderId="35" xfId="0" applyNumberFormat="1" applyFont="1" applyFill="1" applyBorder="1" applyAlignment="1" applyProtection="1">
      <alignment horizontal="center" vertical="center" shrinkToFit="1"/>
      <protection locked="0"/>
    </xf>
    <xf numFmtId="0" fontId="18" fillId="0" borderId="36" xfId="0" applyFont="1" applyFill="1" applyBorder="1" applyAlignment="1" applyProtection="1">
      <alignment horizontal="left" vertical="center" wrapText="1"/>
      <protection locked="0"/>
    </xf>
    <xf numFmtId="0" fontId="18" fillId="0" borderId="18" xfId="0" applyFont="1" applyFill="1" applyBorder="1" applyAlignment="1" applyProtection="1">
      <alignment horizontal="left" vertical="top" wrapText="1" shrinkToFit="1"/>
      <protection locked="0"/>
    </xf>
    <xf numFmtId="0" fontId="18" fillId="0" borderId="28" xfId="0" applyFont="1" applyFill="1" applyBorder="1" applyAlignment="1" applyProtection="1">
      <alignment horizontal="left" vertical="top" wrapText="1" shrinkToFit="1"/>
      <protection locked="0"/>
    </xf>
    <xf numFmtId="176" fontId="18" fillId="0" borderId="28" xfId="0" applyNumberFormat="1" applyFont="1" applyFill="1" applyBorder="1" applyAlignment="1" applyProtection="1">
      <alignment horizontal="center" vertical="center" shrinkToFit="1"/>
      <protection locked="0"/>
    </xf>
    <xf numFmtId="0" fontId="18" fillId="0" borderId="11" xfId="0" applyFont="1" applyBorder="1" applyAlignment="1" applyProtection="1">
      <alignment horizontal="left" vertical="top" wrapText="1" shrinkToFit="1"/>
      <protection locked="0"/>
    </xf>
    <xf numFmtId="176" fontId="18" fillId="0" borderId="11" xfId="0" applyNumberFormat="1" applyFont="1" applyBorder="1" applyAlignment="1" applyProtection="1">
      <alignment horizontal="center" vertical="center" shrinkToFit="1"/>
      <protection locked="0"/>
    </xf>
    <xf numFmtId="0" fontId="18" fillId="0" borderId="31" xfId="0" applyFont="1" applyBorder="1" applyAlignment="1" applyProtection="1">
      <alignment horizontal="left" vertical="center" wrapText="1"/>
      <protection locked="0"/>
    </xf>
    <xf numFmtId="0" fontId="28" fillId="0" borderId="10" xfId="0" applyFont="1" applyBorder="1" applyAlignment="1" applyProtection="1">
      <alignment horizontal="left" vertical="top" wrapText="1"/>
      <protection locked="0"/>
    </xf>
    <xf numFmtId="0" fontId="0" fillId="0" borderId="0" xfId="0" applyAlignment="1">
      <alignment horizontal="center" vertical="center"/>
    </xf>
    <xf numFmtId="0" fontId="36" fillId="0" borderId="0" xfId="0" applyFont="1">
      <alignment vertical="center"/>
    </xf>
    <xf numFmtId="178" fontId="0" fillId="0" borderId="0" xfId="0" applyNumberFormat="1">
      <alignment vertical="center"/>
    </xf>
    <xf numFmtId="0" fontId="18" fillId="0" borderId="66" xfId="0" applyFont="1" applyFill="1" applyBorder="1" applyAlignment="1" applyProtection="1">
      <alignment vertical="top" wrapText="1"/>
      <protection locked="0"/>
    </xf>
    <xf numFmtId="0" fontId="18" fillId="0" borderId="15" xfId="0" applyFont="1" applyBorder="1" applyAlignment="1" applyProtection="1">
      <alignment horizontal="center" vertical="center" shrinkToFit="1"/>
      <protection locked="0"/>
    </xf>
    <xf numFmtId="0" fontId="18" fillId="0" borderId="16"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left" vertical="top" wrapText="1"/>
      <protection locked="0"/>
    </xf>
    <xf numFmtId="0" fontId="0" fillId="0" borderId="14" xfId="0" applyFont="1" applyFill="1" applyBorder="1" applyAlignment="1" applyProtection="1">
      <alignment horizontal="center" vertical="center" shrinkToFit="1"/>
      <protection locked="0"/>
    </xf>
    <xf numFmtId="0" fontId="35" fillId="0" borderId="42" xfId="0" applyFont="1" applyFill="1" applyBorder="1" applyAlignment="1" applyProtection="1">
      <alignment horizontal="left" vertical="top" wrapText="1"/>
      <protection locked="0"/>
    </xf>
    <xf numFmtId="176" fontId="37" fillId="26" borderId="46" xfId="0" applyNumberFormat="1" applyFont="1" applyFill="1" applyBorder="1" applyAlignment="1" applyProtection="1">
      <alignment horizontal="center" vertical="center" shrinkToFit="1"/>
      <protection locked="0"/>
    </xf>
    <xf numFmtId="0" fontId="37" fillId="26" borderId="47" xfId="0" applyFont="1" applyFill="1" applyBorder="1" applyAlignment="1" applyProtection="1">
      <alignment horizontal="left" vertical="center" wrapText="1"/>
      <protection locked="0"/>
    </xf>
    <xf numFmtId="0" fontId="37" fillId="26" borderId="39" xfId="0" applyFont="1" applyFill="1" applyBorder="1" applyAlignment="1" applyProtection="1">
      <alignment horizontal="center" vertical="center" shrinkToFit="1"/>
      <protection locked="0"/>
    </xf>
    <xf numFmtId="0" fontId="37" fillId="26" borderId="40" xfId="0" applyFont="1" applyFill="1" applyBorder="1" applyAlignment="1" applyProtection="1">
      <alignment horizontal="left" vertical="center" wrapText="1"/>
      <protection locked="0"/>
    </xf>
    <xf numFmtId="0" fontId="38" fillId="24" borderId="0" xfId="0" applyFont="1" applyFill="1" applyAlignment="1" applyProtection="1">
      <alignment horizontal="left" vertical="center"/>
      <protection locked="0"/>
    </xf>
    <xf numFmtId="0" fontId="29" fillId="0" borderId="0" xfId="0" applyFont="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18" fillId="0" borderId="25" xfId="0" applyFont="1" applyFill="1" applyBorder="1" applyAlignment="1">
      <alignment vertical="center" wrapText="1" shrinkToFit="1"/>
    </xf>
    <xf numFmtId="176" fontId="18" fillId="0" borderId="25" xfId="0" applyNumberFormat="1" applyFont="1" applyFill="1" applyBorder="1" applyAlignment="1">
      <alignment horizontal="center" vertical="center" shrinkToFit="1"/>
    </xf>
    <xf numFmtId="0" fontId="18" fillId="0" borderId="26" xfId="0" applyFont="1" applyFill="1" applyBorder="1" applyAlignment="1">
      <alignment horizontal="left" vertical="center" wrapText="1"/>
    </xf>
    <xf numFmtId="0" fontId="40" fillId="0" borderId="24" xfId="0" applyFont="1" applyFill="1" applyBorder="1" applyAlignment="1">
      <alignment horizontal="left" vertical="top" wrapText="1"/>
    </xf>
    <xf numFmtId="0" fontId="18" fillId="0" borderId="24" xfId="0" applyFont="1" applyFill="1" applyBorder="1" applyAlignment="1">
      <alignment horizontal="center" vertical="center" shrinkToFit="1"/>
    </xf>
    <xf numFmtId="0" fontId="18" fillId="0" borderId="24" xfId="0" applyFont="1" applyFill="1" applyBorder="1" applyAlignment="1">
      <alignment horizontal="left" vertical="top" wrapText="1"/>
    </xf>
    <xf numFmtId="0" fontId="41" fillId="0" borderId="0" xfId="0" applyFont="1" applyAlignment="1">
      <alignment vertical="center"/>
    </xf>
    <xf numFmtId="0" fontId="18" fillId="0" borderId="46" xfId="0" applyFont="1" applyFill="1" applyBorder="1" applyAlignment="1">
      <alignment horizontal="left" vertical="center" wrapText="1" indent="1" shrinkToFit="1"/>
    </xf>
    <xf numFmtId="176" fontId="18" fillId="0" borderId="46" xfId="0" applyNumberFormat="1" applyFont="1" applyFill="1" applyBorder="1" applyAlignment="1">
      <alignment horizontal="center" vertical="center" shrinkToFit="1"/>
    </xf>
    <xf numFmtId="0" fontId="18" fillId="0" borderId="47" xfId="0" applyFont="1" applyFill="1" applyBorder="1" applyAlignment="1">
      <alignment horizontal="left" vertical="center" wrapText="1"/>
    </xf>
    <xf numFmtId="0" fontId="40" fillId="0" borderId="18" xfId="0" applyFont="1" applyFill="1" applyBorder="1" applyAlignment="1">
      <alignment horizontal="left" vertical="top" wrapText="1"/>
    </xf>
    <xf numFmtId="0" fontId="18" fillId="0" borderId="18" xfId="0" applyFont="1" applyFill="1" applyBorder="1" applyAlignment="1">
      <alignment horizontal="center" vertical="center" shrinkToFit="1"/>
    </xf>
    <xf numFmtId="0" fontId="18" fillId="0" borderId="18" xfId="0" applyFont="1" applyFill="1" applyBorder="1" applyAlignment="1">
      <alignment horizontal="left" vertical="top" wrapText="1"/>
    </xf>
    <xf numFmtId="0" fontId="18" fillId="0" borderId="46" xfId="0" applyFont="1" applyFill="1" applyBorder="1" applyAlignment="1">
      <alignment vertical="center" wrapText="1" shrinkToFit="1"/>
    </xf>
    <xf numFmtId="176" fontId="18" fillId="26" borderId="46" xfId="0" applyNumberFormat="1" applyFont="1" applyFill="1" applyBorder="1" applyAlignment="1" applyProtection="1">
      <alignment horizontal="center" vertical="center" shrinkToFit="1"/>
      <protection locked="0"/>
    </xf>
    <xf numFmtId="0" fontId="18" fillId="26" borderId="47" xfId="0" applyFont="1" applyFill="1" applyBorder="1" applyAlignment="1" applyProtection="1">
      <alignment horizontal="left" vertical="center" wrapText="1"/>
      <protection locked="0"/>
    </xf>
    <xf numFmtId="176" fontId="18" fillId="0" borderId="35" xfId="0" applyNumberFormat="1" applyFont="1" applyFill="1" applyBorder="1" applyAlignment="1">
      <alignment horizontal="center" vertical="center" shrinkToFit="1"/>
    </xf>
    <xf numFmtId="0" fontId="18" fillId="0" borderId="36" xfId="0" applyFont="1" applyFill="1" applyBorder="1" applyAlignment="1">
      <alignment horizontal="left" vertical="center" wrapText="1"/>
    </xf>
    <xf numFmtId="0" fontId="40" fillId="0" borderId="30" xfId="0" applyFont="1" applyFill="1" applyBorder="1" applyAlignment="1">
      <alignment horizontal="left" vertical="top" wrapText="1"/>
    </xf>
    <xf numFmtId="0" fontId="18" fillId="0" borderId="30" xfId="0" applyFont="1" applyFill="1" applyBorder="1" applyAlignment="1">
      <alignment horizontal="center" vertical="center" shrinkToFit="1"/>
    </xf>
    <xf numFmtId="0" fontId="18" fillId="0" borderId="30" xfId="0" applyFont="1" applyFill="1" applyBorder="1" applyAlignment="1">
      <alignment horizontal="left" vertical="top" wrapText="1"/>
    </xf>
    <xf numFmtId="0" fontId="18" fillId="0" borderId="18" xfId="0" applyFont="1" applyFill="1" applyBorder="1" applyAlignment="1">
      <alignment vertical="center" wrapText="1" shrinkToFit="1"/>
    </xf>
    <xf numFmtId="0" fontId="18" fillId="0" borderId="28" xfId="0" applyFont="1" applyFill="1" applyBorder="1" applyAlignment="1">
      <alignment vertical="center" wrapText="1" shrinkToFit="1"/>
    </xf>
    <xf numFmtId="0" fontId="18" fillId="0" borderId="29" xfId="0" applyFont="1" applyFill="1" applyBorder="1" applyAlignment="1">
      <alignment horizontal="left" vertical="center" wrapText="1"/>
    </xf>
    <xf numFmtId="0" fontId="40" fillId="0" borderId="21" xfId="0" applyFont="1" applyFill="1" applyBorder="1" applyAlignment="1">
      <alignment horizontal="left" vertical="top" wrapText="1"/>
    </xf>
    <xf numFmtId="0" fontId="18" fillId="0" borderId="21" xfId="0" applyFont="1" applyFill="1" applyBorder="1" applyAlignment="1">
      <alignment horizontal="center" vertical="center" shrinkToFit="1"/>
    </xf>
    <xf numFmtId="0" fontId="18" fillId="0" borderId="21" xfId="0" applyFont="1" applyFill="1" applyBorder="1" applyAlignment="1">
      <alignment horizontal="left" vertical="top" wrapText="1"/>
    </xf>
    <xf numFmtId="0" fontId="18" fillId="0" borderId="24" xfId="0" applyFont="1" applyFill="1" applyBorder="1" applyAlignment="1">
      <alignment vertical="center" wrapText="1" shrinkToFit="1"/>
    </xf>
    <xf numFmtId="0" fontId="41" fillId="0" borderId="67" xfId="0" applyFont="1" applyBorder="1" applyAlignment="1">
      <alignment vertical="center"/>
    </xf>
    <xf numFmtId="176" fontId="18" fillId="26" borderId="46" xfId="0" applyNumberFormat="1" applyFont="1" applyFill="1" applyBorder="1" applyAlignment="1">
      <alignment horizontal="center" vertical="center" shrinkToFit="1"/>
    </xf>
    <xf numFmtId="0" fontId="18" fillId="26" borderId="47" xfId="0" applyFont="1" applyFill="1" applyBorder="1" applyAlignment="1">
      <alignment horizontal="left" vertical="center" wrapText="1"/>
    </xf>
    <xf numFmtId="0" fontId="35" fillId="0" borderId="18" xfId="0" applyFont="1" applyFill="1" applyBorder="1" applyAlignment="1">
      <alignment horizontal="left" vertical="top" wrapText="1"/>
    </xf>
    <xf numFmtId="0" fontId="18" fillId="0" borderId="28" xfId="0" applyFont="1" applyFill="1" applyBorder="1" applyAlignment="1">
      <alignment horizontal="left" vertical="center" wrapText="1" indent="1" shrinkToFit="1"/>
    </xf>
    <xf numFmtId="176" fontId="18" fillId="0" borderId="28" xfId="0" applyNumberFormat="1" applyFont="1" applyFill="1" applyBorder="1" applyAlignment="1">
      <alignment horizontal="center" vertical="center" shrinkToFit="1"/>
    </xf>
    <xf numFmtId="0" fontId="35" fillId="0" borderId="21" xfId="0" applyFont="1" applyFill="1" applyBorder="1" applyAlignment="1">
      <alignment horizontal="left" vertical="top" wrapText="1"/>
    </xf>
    <xf numFmtId="0" fontId="18" fillId="0" borderId="10" xfId="0" applyFont="1" applyFill="1" applyBorder="1" applyAlignment="1">
      <alignment horizontal="left" vertical="top" wrapText="1" shrinkToFit="1"/>
    </xf>
    <xf numFmtId="0" fontId="18" fillId="0" borderId="11" xfId="0" applyFont="1" applyFill="1" applyBorder="1" applyAlignment="1">
      <alignment vertical="center" wrapText="1" shrinkToFit="1"/>
    </xf>
    <xf numFmtId="176" fontId="18" fillId="0" borderId="11" xfId="0" applyNumberFormat="1" applyFont="1" applyFill="1" applyBorder="1" applyAlignment="1">
      <alignment horizontal="center" vertical="center" shrinkToFit="1"/>
    </xf>
    <xf numFmtId="0" fontId="18" fillId="0" borderId="31" xfId="0" applyFont="1" applyFill="1" applyBorder="1" applyAlignment="1">
      <alignment horizontal="left" vertical="center" wrapText="1"/>
    </xf>
    <xf numFmtId="0" fontId="40" fillId="0" borderId="10" xfId="0" applyFont="1" applyFill="1" applyBorder="1" applyAlignment="1">
      <alignment horizontal="left" vertical="top" wrapText="1"/>
    </xf>
    <xf numFmtId="0" fontId="18" fillId="0" borderId="10" xfId="0" applyFont="1" applyFill="1" applyBorder="1" applyAlignment="1">
      <alignment horizontal="center" vertical="center" shrinkToFit="1"/>
    </xf>
    <xf numFmtId="0" fontId="18" fillId="0" borderId="10" xfId="0" applyFont="1" applyFill="1" applyBorder="1" applyAlignment="1">
      <alignment horizontal="left" vertical="top" wrapText="1"/>
    </xf>
    <xf numFmtId="0" fontId="18" fillId="0" borderId="10" xfId="0" applyFont="1" applyFill="1" applyBorder="1" applyAlignment="1">
      <alignment vertical="top" wrapText="1" shrinkToFit="1"/>
    </xf>
    <xf numFmtId="0" fontId="18" fillId="0" borderId="14" xfId="0" applyFont="1" applyFill="1" applyBorder="1" applyAlignment="1" applyProtection="1">
      <alignment horizontal="left" vertical="top" wrapText="1" shrinkToFit="1"/>
      <protection locked="0"/>
    </xf>
    <xf numFmtId="0" fontId="18" fillId="0" borderId="10" xfId="0" applyFont="1" applyFill="1" applyBorder="1" applyAlignment="1" applyProtection="1">
      <alignment vertical="top" wrapText="1" shrinkToFit="1"/>
      <protection locked="0"/>
    </xf>
    <xf numFmtId="0" fontId="18" fillId="0" borderId="14" xfId="0" applyFont="1" applyFill="1" applyBorder="1" applyAlignment="1">
      <alignment vertical="top" wrapText="1" shrinkToFit="1"/>
    </xf>
    <xf numFmtId="0" fontId="18" fillId="0" borderId="17" xfId="0" applyFont="1" applyFill="1" applyBorder="1" applyAlignment="1">
      <alignment vertical="top" wrapText="1" shrinkToFit="1"/>
    </xf>
    <xf numFmtId="0" fontId="18" fillId="0" borderId="43" xfId="0" applyFont="1" applyFill="1" applyBorder="1" applyAlignment="1">
      <alignment vertical="top" wrapText="1" shrinkToFit="1"/>
    </xf>
    <xf numFmtId="0" fontId="18" fillId="0" borderId="14" xfId="0" applyFont="1" applyFill="1" applyBorder="1" applyAlignment="1">
      <alignment horizontal="left" vertical="top" wrapText="1" shrinkToFit="1"/>
    </xf>
    <xf numFmtId="0" fontId="18" fillId="0" borderId="17" xfId="0" applyFont="1" applyFill="1" applyBorder="1" applyAlignment="1">
      <alignment horizontal="left" vertical="top" wrapText="1" shrinkToFit="1"/>
    </xf>
    <xf numFmtId="0" fontId="18" fillId="0" borderId="43" xfId="0" applyFont="1" applyFill="1" applyBorder="1" applyAlignment="1">
      <alignment horizontal="left" vertical="top" wrapText="1" shrinkToFit="1"/>
    </xf>
    <xf numFmtId="0" fontId="18" fillId="0" borderId="24" xfId="0" applyFont="1" applyFill="1" applyBorder="1" applyAlignment="1">
      <alignment horizontal="left" vertical="top" wrapText="1" shrinkToFit="1"/>
    </xf>
    <xf numFmtId="0" fontId="18" fillId="0" borderId="18" xfId="0" applyFont="1" applyFill="1" applyBorder="1" applyAlignment="1">
      <alignment horizontal="left" vertical="top" wrapText="1" shrinkToFit="1"/>
    </xf>
    <xf numFmtId="0" fontId="18" fillId="0" borderId="21" xfId="0" applyFont="1" applyFill="1" applyBorder="1" applyAlignment="1">
      <alignment horizontal="left" vertical="top" wrapText="1" shrinkToFit="1"/>
    </xf>
    <xf numFmtId="0" fontId="18" fillId="0" borderId="14" xfId="0"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43" xfId="0" applyFont="1" applyBorder="1" applyAlignment="1" applyProtection="1">
      <alignment horizontal="left" vertical="top" wrapText="1"/>
      <protection locked="0"/>
    </xf>
    <xf numFmtId="0" fontId="18" fillId="0" borderId="16"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18" fillId="0" borderId="34" xfId="0" applyFont="1" applyBorder="1" applyAlignment="1" applyProtection="1">
      <alignment horizontal="left" vertical="center" wrapText="1"/>
      <protection locked="0"/>
    </xf>
    <xf numFmtId="0" fontId="18" fillId="0" borderId="14" xfId="0" applyFont="1" applyBorder="1" applyAlignment="1" applyProtection="1">
      <alignment horizontal="left" vertical="top" wrapText="1" shrinkToFit="1"/>
      <protection locked="0"/>
    </xf>
    <xf numFmtId="0" fontId="18" fillId="0" borderId="17" xfId="0" applyFont="1" applyBorder="1" applyAlignment="1" applyProtection="1">
      <alignment horizontal="left" vertical="top" wrapText="1" shrinkToFit="1"/>
      <protection locked="0"/>
    </xf>
    <xf numFmtId="0" fontId="18" fillId="0" borderId="43" xfId="0" applyFont="1" applyBorder="1" applyAlignment="1" applyProtection="1">
      <alignment horizontal="left" vertical="top" wrapText="1" shrinkToFit="1"/>
      <protection locked="0"/>
    </xf>
    <xf numFmtId="0" fontId="18" fillId="0" borderId="14" xfId="41" applyFont="1" applyBorder="1" applyAlignment="1" applyProtection="1">
      <alignment horizontal="left" vertical="top" wrapText="1"/>
      <protection locked="0"/>
    </xf>
    <xf numFmtId="0" fontId="18" fillId="0" borderId="17" xfId="41" applyFont="1" applyBorder="1" applyAlignment="1" applyProtection="1">
      <alignment horizontal="left" vertical="top" wrapText="1"/>
      <protection locked="0"/>
    </xf>
    <xf numFmtId="0" fontId="18" fillId="0" borderId="43" xfId="41" applyFont="1" applyBorder="1" applyAlignment="1" applyProtection="1">
      <alignment horizontal="left" vertical="top" wrapText="1"/>
      <protection locked="0"/>
    </xf>
    <xf numFmtId="0" fontId="18" fillId="0" borderId="14" xfId="0" applyFont="1" applyFill="1" applyBorder="1" applyAlignment="1" applyProtection="1">
      <alignment vertical="top" wrapText="1" shrinkToFit="1"/>
      <protection locked="0"/>
    </xf>
    <xf numFmtId="0" fontId="18" fillId="0" borderId="17" xfId="0" applyFont="1" applyFill="1" applyBorder="1" applyAlignment="1" applyProtection="1">
      <alignment vertical="top" wrapText="1" shrinkToFit="1"/>
      <protection locked="0"/>
    </xf>
    <xf numFmtId="0" fontId="18" fillId="0" borderId="43" xfId="0" applyFont="1" applyFill="1" applyBorder="1" applyAlignment="1" applyProtection="1">
      <alignment vertical="top" wrapText="1" shrinkToFit="1"/>
      <protection locked="0"/>
    </xf>
    <xf numFmtId="0" fontId="18" fillId="0" borderId="14"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43" xfId="0" applyFont="1" applyFill="1" applyBorder="1" applyAlignment="1" applyProtection="1">
      <alignment horizontal="left" vertical="top" wrapText="1"/>
      <protection locked="0"/>
    </xf>
    <xf numFmtId="0" fontId="18" fillId="0" borderId="14" xfId="0" applyFont="1" applyFill="1" applyBorder="1" applyAlignment="1" applyProtection="1">
      <alignment vertical="top" wrapText="1"/>
      <protection locked="0"/>
    </xf>
    <xf numFmtId="0" fontId="18" fillId="0" borderId="43" xfId="0" applyFont="1" applyFill="1" applyBorder="1" applyAlignment="1" applyProtection="1">
      <alignment vertical="top" wrapText="1"/>
      <protection locked="0"/>
    </xf>
    <xf numFmtId="0" fontId="28" fillId="0" borderId="14"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28" fillId="0" borderId="43" xfId="0" applyFont="1" applyBorder="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714375</xdr:colOff>
      <xdr:row>4</xdr:row>
      <xdr:rowOff>226219</xdr:rowOff>
    </xdr:from>
    <xdr:to>
      <xdr:col>4</xdr:col>
      <xdr:colOff>2315845</xdr:colOff>
      <xdr:row>8</xdr:row>
      <xdr:rowOff>156687</xdr:rowOff>
    </xdr:to>
    <xdr:sp macro="" textlink="">
      <xdr:nvSpPr>
        <xdr:cNvPr id="2" name="角丸四角形吹き出し 1">
          <a:extLst>
            <a:ext uri="{FF2B5EF4-FFF2-40B4-BE49-F238E27FC236}">
              <a16:creationId xmlns:a16="http://schemas.microsoft.com/office/drawing/2014/main" id="{AE502DE2-5A3A-46D4-90A7-03CAC95709EB}"/>
            </a:ext>
          </a:extLst>
        </xdr:cNvPr>
        <xdr:cNvSpPr/>
      </xdr:nvSpPr>
      <xdr:spPr>
        <a:xfrm>
          <a:off x="7060406" y="1464469"/>
          <a:ext cx="2792095" cy="1454468"/>
        </a:xfrm>
        <a:prstGeom prst="wedgeRoundRectCallout">
          <a:avLst>
            <a:gd name="adj1" fmla="val -77677"/>
            <a:gd name="adj2" fmla="val -83294"/>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25"/>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5.85" customHeight="1"/>
  <cols>
    <col min="1" max="1" width="23.6640625" style="37" customWidth="1"/>
    <col min="2" max="2" width="56" style="37" customWidth="1"/>
    <col min="3" max="3" width="4.109375" style="38" customWidth="1"/>
    <col min="4" max="4" width="15.6640625" style="39" customWidth="1"/>
    <col min="5" max="5" width="30.6640625" style="40" customWidth="1"/>
    <col min="6" max="6" width="9" style="27" hidden="1" customWidth="1"/>
    <col min="7" max="7" width="26.44140625" style="27" hidden="1" customWidth="1"/>
    <col min="8" max="8" width="7.44140625" style="27" hidden="1" customWidth="1"/>
    <col min="9" max="16" width="9" style="27" hidden="1" customWidth="1"/>
    <col min="17" max="16384" width="9" style="27"/>
  </cols>
  <sheetData>
    <row r="1" spans="1:19" ht="28.8" customHeight="1">
      <c r="A1" s="181" t="s">
        <v>171</v>
      </c>
      <c r="B1" s="22"/>
      <c r="C1" s="2"/>
      <c r="D1" s="3" t="s">
        <v>53</v>
      </c>
      <c r="E1" s="4" t="s">
        <v>54</v>
      </c>
      <c r="F1" s="183" t="s">
        <v>172</v>
      </c>
      <c r="G1" s="182" t="s">
        <v>173</v>
      </c>
      <c r="H1" s="23"/>
      <c r="I1" s="24" t="s">
        <v>2</v>
      </c>
      <c r="J1" s="24" t="s">
        <v>55</v>
      </c>
      <c r="K1" s="25" t="s">
        <v>56</v>
      </c>
      <c r="L1" s="25" t="s">
        <v>57</v>
      </c>
      <c r="M1" s="26" t="s">
        <v>58</v>
      </c>
      <c r="N1" s="26" t="s">
        <v>56</v>
      </c>
      <c r="O1" s="25" t="s">
        <v>59</v>
      </c>
      <c r="P1" s="25" t="s">
        <v>60</v>
      </c>
      <c r="Q1" s="25"/>
      <c r="R1" s="25"/>
      <c r="S1" s="25"/>
    </row>
    <row r="2" spans="1:19" s="25" customFormat="1" ht="28.8" customHeight="1">
      <c r="A2" s="88" t="s">
        <v>0</v>
      </c>
      <c r="B2" s="89" t="s">
        <v>1</v>
      </c>
      <c r="C2" s="90"/>
      <c r="D2" s="91" t="s">
        <v>61</v>
      </c>
      <c r="E2" s="92" t="s">
        <v>62</v>
      </c>
      <c r="F2" s="83" t="s">
        <v>63</v>
      </c>
      <c r="G2" s="83" t="s">
        <v>64</v>
      </c>
      <c r="H2" s="5" t="s">
        <v>65</v>
      </c>
      <c r="I2" s="28">
        <f ca="1">TODAY()</f>
        <v>46205</v>
      </c>
      <c r="J2" s="29"/>
      <c r="K2" s="29"/>
      <c r="L2" s="29"/>
      <c r="M2" s="29"/>
      <c r="N2" s="29"/>
      <c r="O2" s="29"/>
      <c r="P2" s="29"/>
    </row>
    <row r="3" spans="1:19" s="30" customFormat="1" ht="26.4">
      <c r="A3" s="256" t="s">
        <v>3</v>
      </c>
      <c r="B3" s="171" t="s">
        <v>150</v>
      </c>
      <c r="C3" s="172" t="s">
        <v>2</v>
      </c>
      <c r="D3" s="173" t="s">
        <v>5</v>
      </c>
      <c r="E3" s="174"/>
      <c r="F3" s="175"/>
      <c r="G3" s="176"/>
      <c r="H3" s="30" t="str">
        <f>IF(A3=0,H2,INDEX(調査対象選定!A:A,MATCH(A3,調査対象選定!B:B,0)))</f>
        <v>○</v>
      </c>
      <c r="I3" s="31" t="str">
        <f ca="1">TEXT(I2,"gge.m.d")&amp;CHAR(10)&amp;"指導員:"</f>
        <v>令8.7.2
指導員:</v>
      </c>
    </row>
    <row r="4" spans="1:19" s="30" customFormat="1" ht="26.4">
      <c r="A4" s="257"/>
      <c r="B4" s="7" t="s">
        <v>66</v>
      </c>
      <c r="C4" s="42" t="s">
        <v>21</v>
      </c>
      <c r="D4" s="56" t="s">
        <v>5</v>
      </c>
      <c r="E4" s="72"/>
      <c r="F4" s="95"/>
      <c r="G4" s="96"/>
      <c r="H4" s="30" t="str">
        <f>IF(A4=0,H3,INDEX(調査対象選定!A:A,MATCH(A4,調査対象選定!B:B,0)))</f>
        <v>○</v>
      </c>
    </row>
    <row r="5" spans="1:19" s="30" customFormat="1" ht="26.4">
      <c r="A5" s="244" t="s">
        <v>24</v>
      </c>
      <c r="B5" s="104" t="s">
        <v>67</v>
      </c>
      <c r="C5" s="105" t="s">
        <v>25</v>
      </c>
      <c r="D5" s="106" t="s">
        <v>26</v>
      </c>
      <c r="E5" s="258"/>
      <c r="F5" s="93"/>
      <c r="G5" s="94"/>
      <c r="H5" s="30" t="str">
        <f>IF(A5=0,H4,INDEX(調査対象選定!A:A,MATCH(A5,調査対象選定!B:B,0)))</f>
        <v>○</v>
      </c>
    </row>
    <row r="6" spans="1:19" s="30" customFormat="1" ht="39.6">
      <c r="A6" s="245"/>
      <c r="B6" s="107" t="s">
        <v>68</v>
      </c>
      <c r="C6" s="108" t="s">
        <v>25</v>
      </c>
      <c r="D6" s="109" t="s">
        <v>27</v>
      </c>
      <c r="E6" s="259"/>
      <c r="F6" s="84"/>
      <c r="G6" s="85"/>
      <c r="H6" s="30" t="str">
        <f>IF(A6=0,H5,INDEX(調査対象選定!A:A,MATCH(A6,調査対象選定!B:B,0)))</f>
        <v>○</v>
      </c>
    </row>
    <row r="7" spans="1:19" s="30" customFormat="1" ht="26.4">
      <c r="A7" s="245"/>
      <c r="B7" s="107" t="s">
        <v>69</v>
      </c>
      <c r="C7" s="108" t="s">
        <v>25</v>
      </c>
      <c r="D7" s="109" t="s">
        <v>26</v>
      </c>
      <c r="E7" s="259"/>
      <c r="F7" s="84"/>
      <c r="G7" s="85"/>
      <c r="H7" s="30" t="str">
        <f>IF(A7=0,H6,INDEX(調査対象選定!A:A,MATCH(A7,調査対象選定!B:B,0)))</f>
        <v>○</v>
      </c>
    </row>
    <row r="8" spans="1:19" s="30" customFormat="1" ht="39.6">
      <c r="A8" s="246"/>
      <c r="B8" s="110" t="s">
        <v>70</v>
      </c>
      <c r="C8" s="111" t="s">
        <v>25</v>
      </c>
      <c r="D8" s="112" t="s">
        <v>27</v>
      </c>
      <c r="E8" s="260"/>
      <c r="F8" s="95"/>
      <c r="G8" s="96"/>
      <c r="H8" s="30" t="str">
        <f>IF(A8=0,H7,INDEX(調査対象選定!A:A,MATCH(A8,調査対象選定!B:B,0)))</f>
        <v>○</v>
      </c>
    </row>
    <row r="9" spans="1:19" s="30" customFormat="1" ht="39.6">
      <c r="A9" s="238" t="s">
        <v>28</v>
      </c>
      <c r="B9" s="113" t="s">
        <v>71</v>
      </c>
      <c r="C9" s="114" t="s">
        <v>29</v>
      </c>
      <c r="D9" s="115" t="s">
        <v>30</v>
      </c>
      <c r="E9" s="116"/>
      <c r="F9" s="93"/>
      <c r="G9" s="94"/>
      <c r="H9" s="30" t="str">
        <f>IF(A9=0,H8,INDEX(調査対象選定!A:A,MATCH(A9,調査対象選定!B:B,0)))</f>
        <v>○</v>
      </c>
    </row>
    <row r="10" spans="1:19" s="30" customFormat="1" ht="26.4">
      <c r="A10" s="239"/>
      <c r="B10" s="117" t="s">
        <v>72</v>
      </c>
      <c r="C10" s="118" t="s">
        <v>29</v>
      </c>
      <c r="D10" s="119" t="s">
        <v>30</v>
      </c>
      <c r="E10" s="120"/>
      <c r="F10" s="84"/>
      <c r="G10" s="85"/>
      <c r="H10" s="30" t="str">
        <f>IF(A10=0,H9,INDEX(調査対象選定!A:A,MATCH(A10,調査対象選定!B:B,0)))</f>
        <v>○</v>
      </c>
    </row>
    <row r="11" spans="1:19" s="30" customFormat="1" ht="39.6">
      <c r="A11" s="239"/>
      <c r="B11" s="117" t="s">
        <v>73</v>
      </c>
      <c r="C11" s="118" t="s">
        <v>29</v>
      </c>
      <c r="D11" s="119" t="s">
        <v>30</v>
      </c>
      <c r="E11" s="120"/>
      <c r="F11" s="84"/>
      <c r="G11" s="85"/>
      <c r="H11" s="30" t="str">
        <f>IF(A11=0,H10,INDEX(調査対象選定!A:A,MATCH(A11,調査対象選定!B:B,0)))</f>
        <v>○</v>
      </c>
    </row>
    <row r="12" spans="1:19" s="30" customFormat="1" ht="39.6">
      <c r="A12" s="240"/>
      <c r="B12" s="121" t="s">
        <v>74</v>
      </c>
      <c r="C12" s="122" t="s">
        <v>29</v>
      </c>
      <c r="D12" s="123" t="s">
        <v>30</v>
      </c>
      <c r="E12" s="124"/>
      <c r="F12" s="95"/>
      <c r="G12" s="96"/>
      <c r="H12" s="30" t="str">
        <f>IF(A12=0,H11,INDEX(調査対象選定!A:A,MATCH(A12,調査対象選定!B:B,0)))</f>
        <v>○</v>
      </c>
    </row>
    <row r="13" spans="1:19" s="30" customFormat="1" ht="26.4">
      <c r="A13" s="238" t="s">
        <v>31</v>
      </c>
      <c r="B13" s="113" t="s">
        <v>151</v>
      </c>
      <c r="C13" s="125" t="s">
        <v>29</v>
      </c>
      <c r="D13" s="115" t="s">
        <v>30</v>
      </c>
      <c r="E13" s="258"/>
      <c r="F13" s="93"/>
      <c r="G13" s="94"/>
      <c r="H13" s="30" t="str">
        <f>IF(A13=0,H12,INDEX(調査対象選定!A:A,MATCH(A13,調査対象選定!B:B,0)))</f>
        <v>○</v>
      </c>
    </row>
    <row r="14" spans="1:19" s="30" customFormat="1" ht="66">
      <c r="A14" s="240"/>
      <c r="B14" s="121" t="s">
        <v>75</v>
      </c>
      <c r="C14" s="126" t="s">
        <v>29</v>
      </c>
      <c r="D14" s="123" t="s">
        <v>30</v>
      </c>
      <c r="E14" s="260"/>
      <c r="F14" s="95"/>
      <c r="G14" s="96"/>
      <c r="H14" s="30" t="str">
        <f>IF(A14=0,H13,INDEX(調査対象選定!A:A,MATCH(A14,調査対象選定!B:B,0)))</f>
        <v>○</v>
      </c>
    </row>
    <row r="15" spans="1:19" s="30" customFormat="1" ht="39.6">
      <c r="A15" s="253" t="s">
        <v>20</v>
      </c>
      <c r="B15" s="13" t="s">
        <v>76</v>
      </c>
      <c r="C15" s="43" t="s">
        <v>2</v>
      </c>
      <c r="D15" s="57" t="s">
        <v>4</v>
      </c>
      <c r="E15" s="73"/>
      <c r="F15" s="93"/>
      <c r="G15" s="94"/>
      <c r="H15" s="30" t="str">
        <f>IF(A15=0,H14,INDEX(調査対象選定!A:A,MATCH(A15,調査対象選定!B:B,0)))</f>
        <v>○</v>
      </c>
    </row>
    <row r="16" spans="1:19" s="30" customFormat="1" ht="26.4">
      <c r="A16" s="255"/>
      <c r="B16" s="7" t="s">
        <v>77</v>
      </c>
      <c r="C16" s="44" t="s">
        <v>2</v>
      </c>
      <c r="D16" s="58" t="s">
        <v>4</v>
      </c>
      <c r="E16" s="72"/>
      <c r="F16" s="95"/>
      <c r="G16" s="96"/>
      <c r="H16" s="30" t="str">
        <f>IF(A16=0,H15,INDEX(調査対象選定!A:A,MATCH(A16,調査対象選定!B:B,0)))</f>
        <v>○</v>
      </c>
    </row>
    <row r="17" spans="1:8" s="30" customFormat="1" ht="26.4">
      <c r="A17" s="9" t="s">
        <v>23</v>
      </c>
      <c r="B17" s="10" t="s">
        <v>78</v>
      </c>
      <c r="C17" s="53" t="s">
        <v>2</v>
      </c>
      <c r="D17" s="97" t="s">
        <v>12</v>
      </c>
      <c r="E17" s="77"/>
      <c r="F17" s="98"/>
      <c r="G17" s="99"/>
      <c r="H17" s="30" t="str">
        <f>IF(A17=0,H16,INDEX(調査対象選定!A:A,MATCH(A17,調査対象選定!B:B,0)))</f>
        <v>○</v>
      </c>
    </row>
    <row r="18" spans="1:8" s="30" customFormat="1" ht="66">
      <c r="A18" s="253" t="s">
        <v>10</v>
      </c>
      <c r="B18" s="11" t="s">
        <v>79</v>
      </c>
      <c r="C18" s="46" t="s">
        <v>2</v>
      </c>
      <c r="D18" s="60" t="s">
        <v>9</v>
      </c>
      <c r="E18" s="71"/>
      <c r="F18" s="93"/>
      <c r="G18" s="94"/>
      <c r="H18" s="30" t="str">
        <f>IF(A18=0,H17,INDEX(調査対象選定!A:A,MATCH(A18,調査対象選定!B:B,0)))</f>
        <v>○</v>
      </c>
    </row>
    <row r="19" spans="1:8" s="24" customFormat="1" ht="66">
      <c r="A19" s="254"/>
      <c r="B19" s="127" t="s">
        <v>80</v>
      </c>
      <c r="C19" s="47" t="s">
        <v>2</v>
      </c>
      <c r="D19" s="61" t="s">
        <v>12</v>
      </c>
      <c r="E19" s="74"/>
      <c r="F19" s="84"/>
      <c r="G19" s="86"/>
      <c r="H19" s="30" t="str">
        <f>IF(A19=0,H18,INDEX(調査対象選定!A:A,MATCH(A19,調査対象選定!B:B,0)))</f>
        <v>○</v>
      </c>
    </row>
    <row r="20" spans="1:8" s="30" customFormat="1" ht="26.4">
      <c r="A20" s="254"/>
      <c r="B20" s="12" t="s">
        <v>81</v>
      </c>
      <c r="C20" s="48" t="s">
        <v>2</v>
      </c>
      <c r="D20" s="62" t="s">
        <v>12</v>
      </c>
      <c r="E20" s="75"/>
      <c r="F20" s="84"/>
      <c r="G20" s="85"/>
      <c r="H20" s="30" t="str">
        <f>IF(A20=0,H19,INDEX(調査対象選定!A:A,MATCH(A20,調査対象選定!B:B,0)))</f>
        <v>○</v>
      </c>
    </row>
    <row r="21" spans="1:8" s="30" customFormat="1" ht="26.4">
      <c r="A21" s="254"/>
      <c r="B21" s="12" t="s">
        <v>82</v>
      </c>
      <c r="C21" s="48" t="s">
        <v>2</v>
      </c>
      <c r="D21" s="62" t="s">
        <v>12</v>
      </c>
      <c r="E21" s="75"/>
      <c r="F21" s="84"/>
      <c r="G21" s="85"/>
      <c r="H21" s="30" t="str">
        <f>IF(A21=0,H20,INDEX(調査対象選定!A:A,MATCH(A21,調査対象選定!B:B,0)))</f>
        <v>○</v>
      </c>
    </row>
    <row r="22" spans="1:8" s="30" customFormat="1" ht="26.4">
      <c r="A22" s="254"/>
      <c r="B22" s="14" t="s">
        <v>83</v>
      </c>
      <c r="C22" s="108" t="s">
        <v>2</v>
      </c>
      <c r="D22" s="128" t="s">
        <v>12</v>
      </c>
      <c r="E22" s="75"/>
      <c r="F22" s="84"/>
      <c r="G22" s="85"/>
      <c r="H22" s="30" t="str">
        <f>IF(A22=0,H21,INDEX(調査対象選定!A:A,MATCH(A22,調査対象選定!B:B,0)))</f>
        <v>○</v>
      </c>
    </row>
    <row r="23" spans="1:8" s="30" customFormat="1" ht="26.4">
      <c r="A23" s="254"/>
      <c r="B23" s="12" t="s">
        <v>84</v>
      </c>
      <c r="C23" s="48" t="s">
        <v>2</v>
      </c>
      <c r="D23" s="62" t="s">
        <v>12</v>
      </c>
      <c r="E23" s="75"/>
      <c r="F23" s="84"/>
      <c r="G23" s="85"/>
      <c r="H23" s="30" t="str">
        <f>IF(A23=0,H22,INDEX(調査対象選定!A:A,MATCH(A23,調査対象選定!B:B,0)))</f>
        <v>○</v>
      </c>
    </row>
    <row r="24" spans="1:8" s="30" customFormat="1" ht="26.4">
      <c r="A24" s="255"/>
      <c r="B24" s="7" t="s">
        <v>85</v>
      </c>
      <c r="C24" s="44" t="s">
        <v>2</v>
      </c>
      <c r="D24" s="63" t="s">
        <v>12</v>
      </c>
      <c r="E24" s="72"/>
      <c r="F24" s="95"/>
      <c r="G24" s="96"/>
      <c r="H24" s="30" t="str">
        <f>IF(A24=0,H23,INDEX(調査対象選定!A:A,MATCH(A24,調査対象選定!B:B,0)))</f>
        <v>○</v>
      </c>
    </row>
    <row r="25" spans="1:8" s="30" customFormat="1" ht="26.4">
      <c r="A25" s="253" t="s">
        <v>13</v>
      </c>
      <c r="B25" s="13" t="s">
        <v>86</v>
      </c>
      <c r="C25" s="43" t="s">
        <v>2</v>
      </c>
      <c r="D25" s="57" t="s">
        <v>12</v>
      </c>
      <c r="E25" s="71"/>
      <c r="F25" s="93"/>
      <c r="G25" s="94"/>
      <c r="H25" s="30" t="str">
        <f>IF(A25=0,H24,INDEX(調査対象選定!A:A,MATCH(A25,調査対象選定!B:B,0)))</f>
        <v>○</v>
      </c>
    </row>
    <row r="26" spans="1:8" s="30" customFormat="1" ht="26.4">
      <c r="A26" s="254"/>
      <c r="B26" s="14" t="s">
        <v>87</v>
      </c>
      <c r="C26" s="48" t="s">
        <v>2</v>
      </c>
      <c r="D26" s="62" t="s">
        <v>15</v>
      </c>
      <c r="E26" s="75"/>
      <c r="F26" s="84"/>
      <c r="G26" s="85"/>
      <c r="H26" s="30" t="str">
        <f>IF(A26=0,H25,INDEX(調査対象選定!A:A,MATCH(A26,調査対象選定!B:B,0)))</f>
        <v>○</v>
      </c>
    </row>
    <row r="27" spans="1:8" s="30" customFormat="1" ht="26.4">
      <c r="A27" s="255"/>
      <c r="B27" s="15" t="s">
        <v>88</v>
      </c>
      <c r="C27" s="49" t="s">
        <v>2</v>
      </c>
      <c r="D27" s="64" t="s">
        <v>12</v>
      </c>
      <c r="E27" s="76"/>
      <c r="F27" s="95"/>
      <c r="G27" s="96"/>
      <c r="H27" s="30" t="str">
        <f>IF(A27=0,H26,INDEX(調査対象選定!A:A,MATCH(A27,調査対象選定!B:B,0)))</f>
        <v>○</v>
      </c>
    </row>
    <row r="28" spans="1:8" s="30" customFormat="1" ht="26.4">
      <c r="A28" s="10" t="s">
        <v>8</v>
      </c>
      <c r="B28" s="10" t="s">
        <v>89</v>
      </c>
      <c r="C28" s="50" t="s">
        <v>2</v>
      </c>
      <c r="D28" s="65" t="s">
        <v>9</v>
      </c>
      <c r="E28" s="77"/>
      <c r="F28" s="98"/>
      <c r="G28" s="99"/>
      <c r="H28" s="30" t="str">
        <f>IF(A28=0,H27,INDEX(調査対象選定!A:A,MATCH(A28,調査対象選定!B:B,0)))</f>
        <v>○</v>
      </c>
    </row>
    <row r="29" spans="1:8" s="30" customFormat="1" ht="39.6">
      <c r="A29" s="238" t="s">
        <v>32</v>
      </c>
      <c r="B29" s="11" t="s">
        <v>90</v>
      </c>
      <c r="C29" s="129" t="s">
        <v>29</v>
      </c>
      <c r="D29" s="241" t="s">
        <v>33</v>
      </c>
      <c r="E29" s="100"/>
      <c r="F29" s="93"/>
      <c r="G29" s="94"/>
      <c r="H29" s="30" t="str">
        <f>IF(A29=0,H28,INDEX(調査対象選定!A:A,MATCH(A29,調査対象選定!B:B,0)))</f>
        <v>○</v>
      </c>
    </row>
    <row r="30" spans="1:8" s="30" customFormat="1" ht="26.4">
      <c r="A30" s="239"/>
      <c r="B30" s="20" t="s">
        <v>91</v>
      </c>
      <c r="C30" s="130" t="s">
        <v>29</v>
      </c>
      <c r="D30" s="242"/>
      <c r="E30" s="74"/>
      <c r="F30" s="84"/>
      <c r="G30" s="85"/>
      <c r="H30" s="30" t="str">
        <f>IF(A30=0,H29,INDEX(調査対象選定!A:A,MATCH(A30,調査対象選定!B:B,0)))</f>
        <v>○</v>
      </c>
    </row>
    <row r="31" spans="1:8" s="30" customFormat="1" ht="52.8">
      <c r="A31" s="239"/>
      <c r="B31" s="14" t="s">
        <v>92</v>
      </c>
      <c r="C31" s="131" t="s">
        <v>29</v>
      </c>
      <c r="D31" s="243"/>
      <c r="E31" s="87"/>
      <c r="F31" s="84"/>
      <c r="G31" s="85"/>
      <c r="H31" s="30" t="str">
        <f>IF(A31=0,H30,INDEX(調査対象選定!A:A,MATCH(A31,調査対象選定!B:B,0)))</f>
        <v>○</v>
      </c>
    </row>
    <row r="32" spans="1:8" s="30" customFormat="1" ht="26.4">
      <c r="A32" s="240"/>
      <c r="B32" s="21" t="s">
        <v>93</v>
      </c>
      <c r="C32" s="132" t="s">
        <v>29</v>
      </c>
      <c r="D32" s="133" t="s">
        <v>34</v>
      </c>
      <c r="E32" s="134"/>
      <c r="F32" s="95"/>
      <c r="G32" s="96"/>
      <c r="H32" s="30" t="str">
        <f>IF(A32=0,H31,INDEX(調査対象選定!A:A,MATCH(A32,調査対象選定!B:B,0)))</f>
        <v>○</v>
      </c>
    </row>
    <row r="33" spans="1:11" s="30" customFormat="1" ht="39.6">
      <c r="A33" s="238" t="s">
        <v>35</v>
      </c>
      <c r="B33" s="11" t="s">
        <v>94</v>
      </c>
      <c r="C33" s="105" t="s">
        <v>29</v>
      </c>
      <c r="D33" s="106" t="s">
        <v>34</v>
      </c>
      <c r="E33" s="100"/>
      <c r="F33" s="93"/>
      <c r="G33" s="94"/>
      <c r="H33" s="30" t="str">
        <f>IF(A33=0,H32,INDEX(調査対象選定!A:A,MATCH(A33,調査対象選定!B:B,0)))</f>
        <v>○</v>
      </c>
    </row>
    <row r="34" spans="1:11" s="30" customFormat="1" ht="39.6">
      <c r="A34" s="240"/>
      <c r="B34" s="21" t="s">
        <v>95</v>
      </c>
      <c r="C34" s="111" t="s">
        <v>29</v>
      </c>
      <c r="D34" s="112" t="s">
        <v>36</v>
      </c>
      <c r="E34" s="134"/>
      <c r="F34" s="95"/>
      <c r="G34" s="96"/>
      <c r="H34" s="30" t="str">
        <f>IF(A34=0,H33,INDEX(調査対象選定!A:A,MATCH(A34,調査対象選定!B:B,0)))</f>
        <v>○</v>
      </c>
    </row>
    <row r="35" spans="1:11" s="30" customFormat="1" ht="52.8">
      <c r="A35" s="244" t="s">
        <v>37</v>
      </c>
      <c r="B35" s="135" t="s">
        <v>152</v>
      </c>
      <c r="C35" s="105" t="s">
        <v>25</v>
      </c>
      <c r="D35" s="136" t="s">
        <v>38</v>
      </c>
      <c r="E35" s="103"/>
      <c r="F35" s="93"/>
      <c r="G35" s="94"/>
      <c r="H35" s="30" t="str">
        <f>IF(A35=0,H34,INDEX(調査対象選定!A:A,MATCH(A35,調査対象選定!B:B,0)))</f>
        <v>○</v>
      </c>
    </row>
    <row r="36" spans="1:11" s="30" customFormat="1" ht="66">
      <c r="A36" s="245"/>
      <c r="B36" s="137" t="s">
        <v>153</v>
      </c>
      <c r="C36" s="108" t="s">
        <v>25</v>
      </c>
      <c r="D36" s="128" t="s">
        <v>39</v>
      </c>
      <c r="E36" s="86"/>
      <c r="F36" s="84"/>
      <c r="G36" s="85"/>
      <c r="H36" s="30" t="str">
        <f>IF(A36=0,H35,INDEX(調査対象選定!A:A,MATCH(A36,調査対象選定!B:B,0)))</f>
        <v>○</v>
      </c>
    </row>
    <row r="37" spans="1:11" s="30" customFormat="1" ht="66">
      <c r="A37" s="245"/>
      <c r="B37" s="137" t="s">
        <v>154</v>
      </c>
      <c r="C37" s="108" t="s">
        <v>25</v>
      </c>
      <c r="D37" s="128" t="s">
        <v>39</v>
      </c>
      <c r="E37" s="86"/>
      <c r="F37" s="84"/>
      <c r="G37" s="85"/>
      <c r="H37" s="30" t="str">
        <f>IF(A37=0,H36,INDEX(調査対象選定!A:A,MATCH(A37,調査対象選定!B:B,0)))</f>
        <v>○</v>
      </c>
    </row>
    <row r="38" spans="1:11" s="30" customFormat="1" ht="39.6">
      <c r="A38" s="245"/>
      <c r="B38" s="137" t="s">
        <v>155</v>
      </c>
      <c r="C38" s="108" t="s">
        <v>25</v>
      </c>
      <c r="D38" s="128" t="s">
        <v>39</v>
      </c>
      <c r="E38" s="86"/>
      <c r="F38" s="84"/>
      <c r="G38" s="85"/>
      <c r="H38" s="30" t="str">
        <f>IF(A38=0,H37,INDEX(調査対象選定!A:A,MATCH(A38,調査対象選定!B:B,0)))</f>
        <v>○</v>
      </c>
    </row>
    <row r="39" spans="1:11" s="30" customFormat="1" ht="132">
      <c r="A39" s="245"/>
      <c r="B39" s="137" t="s">
        <v>156</v>
      </c>
      <c r="C39" s="108" t="s">
        <v>25</v>
      </c>
      <c r="D39" s="128" t="s">
        <v>40</v>
      </c>
      <c r="E39" s="86" t="s">
        <v>41</v>
      </c>
      <c r="F39" s="84"/>
      <c r="G39" s="85"/>
      <c r="H39" s="30" t="str">
        <f>IF(A39=0,H38,INDEX(調査対象選定!A:A,MATCH(A39,調査対象選定!B:B,0)))</f>
        <v>○</v>
      </c>
    </row>
    <row r="40" spans="1:11" s="30" customFormat="1" ht="39.6">
      <c r="A40" s="245"/>
      <c r="B40" s="137" t="s">
        <v>157</v>
      </c>
      <c r="C40" s="108" t="s">
        <v>25</v>
      </c>
      <c r="D40" s="128" t="s">
        <v>38</v>
      </c>
      <c r="E40" s="86"/>
      <c r="F40" s="84"/>
      <c r="G40" s="85"/>
      <c r="H40" s="30" t="str">
        <f>IF(A40=0,H39,INDEX(調査対象選定!A:A,MATCH(A40,調査対象選定!B:B,0)))</f>
        <v>○</v>
      </c>
    </row>
    <row r="41" spans="1:11" s="30" customFormat="1" ht="26.4">
      <c r="A41" s="246"/>
      <c r="B41" s="138" t="s">
        <v>158</v>
      </c>
      <c r="C41" s="111" t="s">
        <v>25</v>
      </c>
      <c r="D41" s="139" t="s">
        <v>42</v>
      </c>
      <c r="E41" s="102"/>
      <c r="F41" s="95"/>
      <c r="G41" s="96"/>
      <c r="H41" s="30" t="str">
        <f>IF(A41=0,H40,INDEX(調査対象選定!A:A,MATCH(A41,調査対象選定!B:B,0)))</f>
        <v>○</v>
      </c>
    </row>
    <row r="42" spans="1:11" s="30" customFormat="1" ht="26.4">
      <c r="A42" s="253" t="s">
        <v>11</v>
      </c>
      <c r="B42" s="6" t="s">
        <v>96</v>
      </c>
      <c r="C42" s="41" t="s">
        <v>2</v>
      </c>
      <c r="D42" s="55" t="s">
        <v>9</v>
      </c>
      <c r="E42" s="71"/>
      <c r="F42" s="93"/>
      <c r="G42" s="94"/>
      <c r="H42" s="30" t="str">
        <f>IF(A42=0,H41,INDEX(調査対象選定!A:A,MATCH(A42,調査対象選定!B:B,0)))</f>
        <v>○</v>
      </c>
    </row>
    <row r="43" spans="1:11" s="30" customFormat="1" ht="26.4">
      <c r="A43" s="254"/>
      <c r="B43" s="12" t="s">
        <v>97</v>
      </c>
      <c r="C43" s="51" t="s">
        <v>2</v>
      </c>
      <c r="D43" s="66" t="s">
        <v>9</v>
      </c>
      <c r="E43" s="75"/>
      <c r="F43" s="84"/>
      <c r="G43" s="85"/>
      <c r="H43" s="30" t="str">
        <f>IF(A43=0,H42,INDEX(調査対象選定!A:A,MATCH(A43,調査対象選定!B:B,0)))</f>
        <v>○</v>
      </c>
    </row>
    <row r="44" spans="1:11" s="30" customFormat="1" ht="26.4">
      <c r="A44" s="254"/>
      <c r="B44" s="12" t="s">
        <v>98</v>
      </c>
      <c r="C44" s="51" t="s">
        <v>2</v>
      </c>
      <c r="D44" s="66" t="s">
        <v>9</v>
      </c>
      <c r="E44" s="75"/>
      <c r="F44" s="84"/>
      <c r="G44" s="85"/>
      <c r="H44" s="30" t="str">
        <f>IF(A44=0,H43,INDEX(調査対象選定!A:A,MATCH(A44,調査対象選定!B:B,0)))</f>
        <v>○</v>
      </c>
    </row>
    <row r="45" spans="1:11" s="30" customFormat="1" ht="66">
      <c r="A45" s="254"/>
      <c r="B45" s="12" t="s">
        <v>99</v>
      </c>
      <c r="C45" s="51" t="s">
        <v>2</v>
      </c>
      <c r="D45" s="66" t="s">
        <v>9</v>
      </c>
      <c r="E45" s="75"/>
      <c r="F45" s="84"/>
      <c r="G45" s="85"/>
      <c r="H45" s="30" t="str">
        <f>IF(A45=0,H44,INDEX(調査対象選定!A:A,MATCH(A45,調査対象選定!B:B,0)))</f>
        <v>○</v>
      </c>
    </row>
    <row r="46" spans="1:11" s="30" customFormat="1" ht="26.4">
      <c r="A46" s="254"/>
      <c r="B46" s="16" t="s">
        <v>100</v>
      </c>
      <c r="C46" s="52" t="s">
        <v>2</v>
      </c>
      <c r="D46" s="67" t="s">
        <v>52</v>
      </c>
      <c r="E46" s="78" t="s">
        <v>7</v>
      </c>
      <c r="F46" s="84"/>
      <c r="G46" s="85"/>
      <c r="H46" s="30" t="str">
        <f>IF(A46=0,H45,INDEX(調査対象選定!A:A,MATCH(A46,調査対象選定!B:B,0)))</f>
        <v>○</v>
      </c>
    </row>
    <row r="47" spans="1:11" s="30" customFormat="1" ht="26.4">
      <c r="A47" s="255"/>
      <c r="B47" s="70" t="s">
        <v>101</v>
      </c>
      <c r="C47" s="140" t="s">
        <v>2</v>
      </c>
      <c r="D47" s="139" t="s">
        <v>12</v>
      </c>
      <c r="E47" s="79"/>
      <c r="F47" s="95"/>
      <c r="G47" s="96"/>
      <c r="H47" s="30" t="str">
        <f>IF(A47=0,H46,INDEX(調査対象選定!A:A,MATCH(A47,調査対象選定!B:B,0)))</f>
        <v>○</v>
      </c>
    </row>
    <row r="48" spans="1:11" s="30" customFormat="1" ht="39.6">
      <c r="A48" s="253" t="s">
        <v>16</v>
      </c>
      <c r="B48" s="6" t="s">
        <v>102</v>
      </c>
      <c r="C48" s="46" t="s">
        <v>2</v>
      </c>
      <c r="D48" s="60" t="s">
        <v>12</v>
      </c>
      <c r="E48" s="71"/>
      <c r="F48" s="93"/>
      <c r="G48" s="94"/>
      <c r="H48" s="30" t="str">
        <f>IF(A48=0,H47,INDEX(調査対象選定!A:A,MATCH(A48,調査対象選定!B:B,0)))</f>
        <v>○</v>
      </c>
      <c r="I48" s="32"/>
      <c r="J48" s="33"/>
      <c r="K48" s="34"/>
    </row>
    <row r="49" spans="1:11" s="30" customFormat="1" ht="66">
      <c r="A49" s="254"/>
      <c r="B49" s="12" t="s">
        <v>103</v>
      </c>
      <c r="C49" s="48" t="s">
        <v>2</v>
      </c>
      <c r="D49" s="62" t="s">
        <v>12</v>
      </c>
      <c r="E49" s="75"/>
      <c r="F49" s="84"/>
      <c r="G49" s="85"/>
      <c r="H49" s="30" t="str">
        <f>IF(A49=0,H48,INDEX(調査対象選定!A:A,MATCH(A49,調査対象選定!B:B,0)))</f>
        <v>○</v>
      </c>
      <c r="I49" s="32"/>
      <c r="J49" s="33"/>
      <c r="K49" s="34"/>
    </row>
    <row r="50" spans="1:11" s="30" customFormat="1" ht="26.4">
      <c r="A50" s="254"/>
      <c r="B50" s="8" t="s">
        <v>104</v>
      </c>
      <c r="C50" s="45" t="s">
        <v>2</v>
      </c>
      <c r="D50" s="59" t="s">
        <v>12</v>
      </c>
      <c r="E50" s="80"/>
      <c r="F50" s="84"/>
      <c r="G50" s="85"/>
      <c r="H50" s="30" t="str">
        <f>IF(A50=0,H49,INDEX(調査対象選定!A:A,MATCH(A50,調査対象選定!B:B,0)))</f>
        <v>○</v>
      </c>
      <c r="I50" s="32"/>
      <c r="J50" s="33"/>
      <c r="K50" s="34"/>
    </row>
    <row r="51" spans="1:11" s="30" customFormat="1" ht="26.4">
      <c r="A51" s="255"/>
      <c r="B51" s="17" t="s">
        <v>105</v>
      </c>
      <c r="C51" s="44" t="s">
        <v>2</v>
      </c>
      <c r="D51" s="58" t="s">
        <v>12</v>
      </c>
      <c r="E51" s="72"/>
      <c r="F51" s="95"/>
      <c r="G51" s="96"/>
      <c r="H51" s="30" t="str">
        <f>IF(A51=0,H50,INDEX(調査対象選定!A:A,MATCH(A51,調査対象選定!B:B,0)))</f>
        <v>○</v>
      </c>
      <c r="I51" s="32"/>
      <c r="J51" s="33"/>
      <c r="K51" s="34"/>
    </row>
    <row r="52" spans="1:11" s="30" customFormat="1" ht="39.6">
      <c r="A52" s="253" t="s">
        <v>14</v>
      </c>
      <c r="B52" s="6" t="s">
        <v>102</v>
      </c>
      <c r="C52" s="46" t="s">
        <v>2</v>
      </c>
      <c r="D52" s="60" t="s">
        <v>12</v>
      </c>
      <c r="E52" s="71"/>
      <c r="F52" s="93"/>
      <c r="G52" s="94"/>
      <c r="H52" s="30" t="str">
        <f>IF(A52=0,H51,INDEX(調査対象選定!A:A,MATCH(A52,調査対象選定!B:B,0)))</f>
        <v>○</v>
      </c>
      <c r="I52" s="32"/>
      <c r="J52" s="33"/>
      <c r="K52" s="34"/>
    </row>
    <row r="53" spans="1:11" s="30" customFormat="1" ht="66">
      <c r="A53" s="254"/>
      <c r="B53" s="12" t="s">
        <v>103</v>
      </c>
      <c r="C53" s="48" t="s">
        <v>2</v>
      </c>
      <c r="D53" s="62" t="s">
        <v>12</v>
      </c>
      <c r="E53" s="75"/>
      <c r="F53" s="84"/>
      <c r="G53" s="85"/>
      <c r="H53" s="30" t="str">
        <f>IF(A53=0,H52,INDEX(調査対象選定!A:A,MATCH(A53,調査対象選定!B:B,0)))</f>
        <v>○</v>
      </c>
      <c r="I53" s="32"/>
      <c r="J53" s="33"/>
      <c r="K53" s="34"/>
    </row>
    <row r="54" spans="1:11" s="30" customFormat="1" ht="26.4">
      <c r="A54" s="254"/>
      <c r="B54" s="12" t="s">
        <v>104</v>
      </c>
      <c r="C54" s="48" t="s">
        <v>2</v>
      </c>
      <c r="D54" s="62" t="s">
        <v>12</v>
      </c>
      <c r="E54" s="75"/>
      <c r="F54" s="84"/>
      <c r="G54" s="85"/>
      <c r="H54" s="30" t="str">
        <f>IF(A54=0,H53,INDEX(調査対象選定!A:A,MATCH(A54,調査対象選定!B:B,0)))</f>
        <v>○</v>
      </c>
      <c r="I54" s="32"/>
      <c r="J54" s="33"/>
      <c r="K54" s="34"/>
    </row>
    <row r="55" spans="1:11" s="30" customFormat="1" ht="39.6">
      <c r="A55" s="254"/>
      <c r="B55" s="12" t="s">
        <v>106</v>
      </c>
      <c r="C55" s="48" t="s">
        <v>2</v>
      </c>
      <c r="D55" s="62" t="s">
        <v>12</v>
      </c>
      <c r="E55" s="75"/>
      <c r="F55" s="84"/>
      <c r="G55" s="85"/>
      <c r="H55" s="30" t="str">
        <f>IF(A55=0,H54,INDEX(調査対象選定!A:A,MATCH(A55,調査対象選定!B:B,0)))</f>
        <v>○</v>
      </c>
      <c r="I55" s="32"/>
      <c r="J55" s="33"/>
      <c r="K55" s="34"/>
    </row>
    <row r="56" spans="1:11" s="30" customFormat="1" ht="52.8">
      <c r="A56" s="254"/>
      <c r="B56" s="14" t="s">
        <v>107</v>
      </c>
      <c r="C56" s="45" t="s">
        <v>2</v>
      </c>
      <c r="D56" s="59" t="s">
        <v>12</v>
      </c>
      <c r="E56" s="80"/>
      <c r="F56" s="84"/>
      <c r="G56" s="85"/>
      <c r="H56" s="30" t="str">
        <f>IF(A56=0,H55,INDEX(調査対象選定!A:A,MATCH(A56,調査対象選定!B:B,0)))</f>
        <v>○</v>
      </c>
    </row>
    <row r="57" spans="1:11" s="30" customFormat="1" ht="26.4">
      <c r="A57" s="255"/>
      <c r="B57" s="18" t="s">
        <v>108</v>
      </c>
      <c r="C57" s="44" t="s">
        <v>2</v>
      </c>
      <c r="D57" s="58" t="s">
        <v>12</v>
      </c>
      <c r="E57" s="72"/>
      <c r="F57" s="95"/>
      <c r="G57" s="96"/>
      <c r="H57" s="30" t="str">
        <f>IF(A57=0,H56,INDEX(調査対象選定!A:A,MATCH(A57,調査対象選定!B:B,0)))</f>
        <v>○</v>
      </c>
    </row>
    <row r="58" spans="1:11" s="35" customFormat="1" ht="26.4">
      <c r="A58" s="10" t="s">
        <v>6</v>
      </c>
      <c r="B58" s="19" t="s">
        <v>109</v>
      </c>
      <c r="C58" s="53" t="s">
        <v>2</v>
      </c>
      <c r="D58" s="68" t="s">
        <v>9</v>
      </c>
      <c r="E58" s="77"/>
      <c r="F58" s="98"/>
      <c r="G58" s="77"/>
      <c r="H58" s="30" t="str">
        <f>IF(A58=0,H57,INDEX(調査対象選定!A:A,MATCH(A58,調査対象選定!B:B,0)))</f>
        <v>○</v>
      </c>
    </row>
    <row r="59" spans="1:11" s="35" customFormat="1" ht="158.4">
      <c r="A59" s="247" t="s">
        <v>43</v>
      </c>
      <c r="B59" s="141" t="s">
        <v>159</v>
      </c>
      <c r="C59" s="142" t="s">
        <v>25</v>
      </c>
      <c r="D59" s="143" t="s">
        <v>42</v>
      </c>
      <c r="E59" s="144"/>
      <c r="F59" s="93"/>
      <c r="G59" s="71"/>
      <c r="H59" s="30" t="str">
        <f>IF(A59=0,H58,INDEX(調査対象選定!A:A,MATCH(A59,調査対象選定!B:B,0)))</f>
        <v>○</v>
      </c>
    </row>
    <row r="60" spans="1:11" s="35" customFormat="1" ht="39.6">
      <c r="A60" s="248"/>
      <c r="B60" s="145" t="s">
        <v>160</v>
      </c>
      <c r="C60" s="146" t="s">
        <v>25</v>
      </c>
      <c r="D60" s="147" t="s">
        <v>42</v>
      </c>
      <c r="E60" s="148"/>
      <c r="F60" s="84"/>
      <c r="G60" s="75"/>
      <c r="H60" s="30" t="str">
        <f>IF(A60=0,H59,INDEX(調査対象選定!A:A,MATCH(A60,調査対象選定!B:B,0)))</f>
        <v>○</v>
      </c>
    </row>
    <row r="61" spans="1:11" s="35" customFormat="1" ht="79.2">
      <c r="A61" s="248"/>
      <c r="B61" s="145" t="s">
        <v>110</v>
      </c>
      <c r="C61" s="146" t="s">
        <v>25</v>
      </c>
      <c r="D61" s="147" t="s">
        <v>42</v>
      </c>
      <c r="E61" s="148"/>
      <c r="F61" s="84"/>
      <c r="G61" s="75"/>
      <c r="H61" s="30" t="str">
        <f>IF(A61=0,H60,INDEX(調査対象選定!A:A,MATCH(A61,調査対象選定!B:B,0)))</f>
        <v>○</v>
      </c>
    </row>
    <row r="62" spans="1:11" s="35" customFormat="1" ht="66">
      <c r="A62" s="248"/>
      <c r="B62" s="145" t="s">
        <v>161</v>
      </c>
      <c r="C62" s="146" t="s">
        <v>25</v>
      </c>
      <c r="D62" s="147" t="s">
        <v>42</v>
      </c>
      <c r="E62" s="148"/>
      <c r="F62" s="84"/>
      <c r="G62" s="75"/>
      <c r="H62" s="30" t="str">
        <f>IF(A62=0,H61,INDEX(調査対象選定!A:A,MATCH(A62,調査対象選定!B:B,0)))</f>
        <v>○</v>
      </c>
    </row>
    <row r="63" spans="1:11" s="35" customFormat="1" ht="39.6">
      <c r="A63" s="249"/>
      <c r="B63" s="149" t="s">
        <v>162</v>
      </c>
      <c r="C63" s="150" t="s">
        <v>25</v>
      </c>
      <c r="D63" s="151" t="s">
        <v>42</v>
      </c>
      <c r="E63" s="152"/>
      <c r="F63" s="95"/>
      <c r="G63" s="72"/>
      <c r="H63" s="30" t="str">
        <f>IF(A63=0,H62,INDEX(調査対象選定!A:A,MATCH(A63,調査対象選定!B:B,0)))</f>
        <v>○</v>
      </c>
    </row>
    <row r="64" spans="1:11" s="35" customFormat="1" ht="26.4">
      <c r="A64" s="247" t="s">
        <v>44</v>
      </c>
      <c r="B64" s="141" t="s">
        <v>163</v>
      </c>
      <c r="C64" s="142" t="s">
        <v>25</v>
      </c>
      <c r="D64" s="143" t="s">
        <v>42</v>
      </c>
      <c r="E64" s="144"/>
      <c r="F64" s="93"/>
      <c r="G64" s="71"/>
      <c r="H64" s="30" t="str">
        <f>IF(A64=0,H63,INDEX(調査対象選定!A:A,MATCH(A64,調査対象選定!B:B,0)))</f>
        <v>○</v>
      </c>
    </row>
    <row r="65" spans="1:8" s="35" customFormat="1" ht="79.2">
      <c r="A65" s="248"/>
      <c r="B65" s="145" t="s">
        <v>164</v>
      </c>
      <c r="C65" s="146" t="s">
        <v>25</v>
      </c>
      <c r="D65" s="147" t="s">
        <v>42</v>
      </c>
      <c r="E65" s="148"/>
      <c r="F65" s="84"/>
      <c r="G65" s="75"/>
      <c r="H65" s="30" t="str">
        <f>IF(A65=0,H64,INDEX(調査対象選定!A:A,MATCH(A65,調査対象選定!B:B,0)))</f>
        <v>○</v>
      </c>
    </row>
    <row r="66" spans="1:8" s="35" customFormat="1" ht="39.6">
      <c r="A66" s="249"/>
      <c r="B66" s="149" t="s">
        <v>165</v>
      </c>
      <c r="C66" s="150" t="s">
        <v>25</v>
      </c>
      <c r="D66" s="151" t="s">
        <v>42</v>
      </c>
      <c r="E66" s="152"/>
      <c r="F66" s="95"/>
      <c r="G66" s="72"/>
      <c r="H66" s="30" t="str">
        <f>IF(A66=0,H65,INDEX(調査対象選定!A:A,MATCH(A66,調査対象選定!B:B,0)))</f>
        <v>○</v>
      </c>
    </row>
    <row r="67" spans="1:8" s="35" customFormat="1" ht="26.4">
      <c r="A67" s="253" t="s">
        <v>17</v>
      </c>
      <c r="B67" s="11" t="s">
        <v>169</v>
      </c>
      <c r="C67" s="179" t="str">
        <f>IF(OR(C68=$J$1,C69=$J$1),$J$1,$I$1)</f>
        <v>□</v>
      </c>
      <c r="D67" s="180" t="s">
        <v>168</v>
      </c>
      <c r="E67" s="71"/>
      <c r="F67" s="93"/>
      <c r="G67" s="71"/>
      <c r="H67" s="30" t="str">
        <f>IF(A67=0,H66,INDEX(調査対象選定!A:A,MATCH(A67,調査対象選定!B:B,0)))</f>
        <v>○</v>
      </c>
    </row>
    <row r="68" spans="1:8" s="35" customFormat="1" ht="39.6">
      <c r="A68" s="254"/>
      <c r="B68" s="20" t="s">
        <v>111</v>
      </c>
      <c r="C68" s="54" t="s">
        <v>2</v>
      </c>
      <c r="D68" s="69" t="s">
        <v>12</v>
      </c>
      <c r="E68" s="81"/>
      <c r="F68" s="84"/>
      <c r="G68" s="75"/>
      <c r="H68" s="30" t="str">
        <f>IF(A68=0,H67,INDEX(調査対象選定!A:A,MATCH(A68,調査対象選定!B:B,0)))</f>
        <v>○</v>
      </c>
    </row>
    <row r="69" spans="1:8" s="35" customFormat="1" ht="39.6">
      <c r="A69" s="254"/>
      <c r="B69" s="20" t="s">
        <v>112</v>
      </c>
      <c r="C69" s="54" t="s">
        <v>2</v>
      </c>
      <c r="D69" s="69" t="s">
        <v>12</v>
      </c>
      <c r="E69" s="81"/>
      <c r="F69" s="84"/>
      <c r="G69" s="75"/>
      <c r="H69" s="30" t="str">
        <f>IF(A69=0,H68,INDEX(調査対象選定!A:A,MATCH(A69,調査対象選定!B:B,0)))</f>
        <v>○</v>
      </c>
    </row>
    <row r="70" spans="1:8" s="35" customFormat="1" ht="26.4">
      <c r="A70" s="254"/>
      <c r="B70" s="14" t="s">
        <v>98</v>
      </c>
      <c r="C70" s="45" t="s">
        <v>2</v>
      </c>
      <c r="D70" s="59" t="s">
        <v>12</v>
      </c>
      <c r="E70" s="81"/>
      <c r="F70" s="84"/>
      <c r="G70" s="75"/>
      <c r="H70" s="30" t="str">
        <f>IF(A70=0,H69,INDEX(調査対象選定!A:A,MATCH(A70,調査対象選定!B:B,0)))</f>
        <v>○</v>
      </c>
    </row>
    <row r="71" spans="1:8" s="35" customFormat="1" ht="39.6">
      <c r="A71" s="255"/>
      <c r="B71" s="21" t="s">
        <v>113</v>
      </c>
      <c r="C71" s="44" t="s">
        <v>2</v>
      </c>
      <c r="D71" s="58" t="s">
        <v>12</v>
      </c>
      <c r="E71" s="72"/>
      <c r="F71" s="95"/>
      <c r="G71" s="72"/>
      <c r="H71" s="30" t="str">
        <f>IF(A71=0,H70,INDEX(調査対象選定!A:A,MATCH(A71,調査対象選定!B:B,0)))</f>
        <v>○</v>
      </c>
    </row>
    <row r="72" spans="1:8" s="35" customFormat="1" ht="39.6">
      <c r="A72" s="253" t="s">
        <v>18</v>
      </c>
      <c r="B72" s="11" t="s">
        <v>114</v>
      </c>
      <c r="C72" s="46" t="s">
        <v>2</v>
      </c>
      <c r="D72" s="60" t="s">
        <v>12</v>
      </c>
      <c r="E72" s="71"/>
      <c r="F72" s="93"/>
      <c r="G72" s="71"/>
      <c r="H72" s="30" t="str">
        <f>IF(A72=0,H71,INDEX(調査対象選定!A:A,MATCH(A72,調査対象選定!B:B,0)))</f>
        <v>○</v>
      </c>
    </row>
    <row r="73" spans="1:8" s="35" customFormat="1" ht="26.4">
      <c r="A73" s="254"/>
      <c r="B73" s="14" t="s">
        <v>98</v>
      </c>
      <c r="C73" s="48" t="s">
        <v>2</v>
      </c>
      <c r="D73" s="66" t="s">
        <v>12</v>
      </c>
      <c r="E73" s="75"/>
      <c r="F73" s="84"/>
      <c r="G73" s="75"/>
      <c r="H73" s="30" t="str">
        <f>IF(A73=0,H72,INDEX(調査対象選定!A:A,MATCH(A73,調査対象選定!B:B,0)))</f>
        <v>○</v>
      </c>
    </row>
    <row r="74" spans="1:8" s="35" customFormat="1" ht="39.6">
      <c r="A74" s="255"/>
      <c r="B74" s="21" t="s">
        <v>115</v>
      </c>
      <c r="C74" s="44" t="s">
        <v>2</v>
      </c>
      <c r="D74" s="58" t="s">
        <v>12</v>
      </c>
      <c r="E74" s="72"/>
      <c r="F74" s="95"/>
      <c r="G74" s="72"/>
      <c r="H74" s="30" t="str">
        <f>IF(A74=0,H73,INDEX(調査対象選定!A:A,MATCH(A74,調査対象選定!B:B,0)))</f>
        <v>○</v>
      </c>
    </row>
    <row r="75" spans="1:8" s="35" customFormat="1" ht="26.4">
      <c r="A75" s="253" t="s">
        <v>19</v>
      </c>
      <c r="B75" s="11" t="s">
        <v>116</v>
      </c>
      <c r="C75" s="179" t="str">
        <f>IF(OR(C76=$J$1,C77=$J$1,C78=$J$1),$J$1,$I$1)</f>
        <v>□</v>
      </c>
      <c r="D75" s="180" t="s">
        <v>168</v>
      </c>
      <c r="E75" s="71"/>
      <c r="F75" s="93"/>
      <c r="G75" s="71"/>
      <c r="H75" s="30" t="str">
        <f>IF(A75=0,H74,INDEX(調査対象選定!A:A,MATCH(A75,調査対象選定!B:B,0)))</f>
        <v>○</v>
      </c>
    </row>
    <row r="76" spans="1:8" s="35" customFormat="1" ht="39.6">
      <c r="A76" s="254"/>
      <c r="B76" s="20" t="s">
        <v>117</v>
      </c>
      <c r="C76" s="48" t="s">
        <v>2</v>
      </c>
      <c r="D76" s="62" t="s">
        <v>12</v>
      </c>
      <c r="E76" s="80"/>
      <c r="F76" s="84"/>
      <c r="G76" s="75"/>
      <c r="H76" s="30" t="str">
        <f>IF(A76=0,H75,INDEX(調査対象選定!A:A,MATCH(A76,調査対象選定!B:B,0)))</f>
        <v>○</v>
      </c>
    </row>
    <row r="77" spans="1:8" s="35" customFormat="1" ht="39.6">
      <c r="A77" s="254"/>
      <c r="B77" s="20" t="s">
        <v>118</v>
      </c>
      <c r="C77" s="48" t="s">
        <v>2</v>
      </c>
      <c r="D77" s="62" t="s">
        <v>12</v>
      </c>
      <c r="E77" s="80"/>
      <c r="F77" s="84"/>
      <c r="G77" s="75"/>
      <c r="H77" s="30" t="str">
        <f>IF(A77=0,H76,INDEX(調査対象選定!A:A,MATCH(A77,調査対象選定!B:B,0)))</f>
        <v>○</v>
      </c>
    </row>
    <row r="78" spans="1:8" s="35" customFormat="1" ht="52.8">
      <c r="A78" s="254"/>
      <c r="B78" s="20" t="s">
        <v>119</v>
      </c>
      <c r="C78" s="48" t="s">
        <v>2</v>
      </c>
      <c r="D78" s="62" t="s">
        <v>12</v>
      </c>
      <c r="E78" s="80"/>
      <c r="F78" s="84"/>
      <c r="G78" s="75"/>
      <c r="H78" s="30" t="str">
        <f>IF(A78=0,H77,INDEX(調査対象選定!A:A,MATCH(A78,調査対象選定!B:B,0)))</f>
        <v>○</v>
      </c>
    </row>
    <row r="79" spans="1:8" s="35" customFormat="1" ht="26.4">
      <c r="A79" s="254"/>
      <c r="B79" s="14" t="s">
        <v>98</v>
      </c>
      <c r="C79" s="45" t="s">
        <v>2</v>
      </c>
      <c r="D79" s="59" t="s">
        <v>12</v>
      </c>
      <c r="E79" s="80"/>
      <c r="F79" s="84"/>
      <c r="G79" s="75"/>
      <c r="H79" s="30" t="str">
        <f>IF(A79=0,H78,INDEX(調査対象選定!A:A,MATCH(A79,調査対象選定!B:B,0)))</f>
        <v>○</v>
      </c>
    </row>
    <row r="80" spans="1:8" s="35" customFormat="1" ht="39.6">
      <c r="A80" s="255"/>
      <c r="B80" s="21" t="s">
        <v>120</v>
      </c>
      <c r="C80" s="44" t="s">
        <v>2</v>
      </c>
      <c r="D80" s="58" t="s">
        <v>12</v>
      </c>
      <c r="E80" s="72"/>
      <c r="F80" s="95"/>
      <c r="G80" s="72"/>
      <c r="H80" s="30" t="str">
        <f>IF(A80=0,H79,INDEX(調査対象選定!A:A,MATCH(A80,調査対象選定!B:B,0)))</f>
        <v>○</v>
      </c>
    </row>
    <row r="81" spans="1:8" s="25" customFormat="1" ht="52.8">
      <c r="A81" s="250" t="s">
        <v>196</v>
      </c>
      <c r="B81" s="153" t="s">
        <v>121</v>
      </c>
      <c r="C81" s="154" t="s">
        <v>29</v>
      </c>
      <c r="D81" s="55" t="s">
        <v>45</v>
      </c>
      <c r="E81" s="71" t="s">
        <v>46</v>
      </c>
      <c r="F81" s="93"/>
      <c r="G81" s="71"/>
      <c r="H81" s="30" t="str">
        <f>IF(A81=0,H80,INDEX(調査対象選定!A:A,MATCH(A81,調査対象選定!B:B,0)))</f>
        <v>○</v>
      </c>
    </row>
    <row r="82" spans="1:8" s="25" customFormat="1" ht="52.8">
      <c r="A82" s="251"/>
      <c r="B82" s="155" t="s">
        <v>166</v>
      </c>
      <c r="C82" s="156" t="s">
        <v>29</v>
      </c>
      <c r="D82" s="66" t="s">
        <v>34</v>
      </c>
      <c r="E82" s="75"/>
      <c r="F82" s="84"/>
      <c r="G82" s="75"/>
      <c r="H82" s="30" t="str">
        <f>IF(A82=0,H81,INDEX(調査対象選定!A:A,MATCH(A82,調査対象選定!B:B,0)))</f>
        <v>○</v>
      </c>
    </row>
    <row r="83" spans="1:8" s="25" customFormat="1" ht="66">
      <c r="A83" s="251"/>
      <c r="B83" s="155" t="s">
        <v>167</v>
      </c>
      <c r="C83" s="156" t="s">
        <v>29</v>
      </c>
      <c r="D83" s="66" t="s">
        <v>34</v>
      </c>
      <c r="E83" s="75"/>
      <c r="F83" s="84"/>
      <c r="G83" s="75"/>
      <c r="H83" s="30" t="str">
        <f>IF(A83=0,H82,INDEX(調査対象選定!A:A,MATCH(A83,調査対象選定!B:B,0)))</f>
        <v>○</v>
      </c>
    </row>
    <row r="84" spans="1:8" s="25" customFormat="1" ht="26.4">
      <c r="A84" s="251"/>
      <c r="B84" s="157" t="s">
        <v>122</v>
      </c>
      <c r="C84" s="156" t="s">
        <v>29</v>
      </c>
      <c r="D84" s="66" t="s">
        <v>45</v>
      </c>
      <c r="E84" s="75" t="s">
        <v>46</v>
      </c>
      <c r="F84" s="84"/>
      <c r="G84" s="75"/>
      <c r="H84" s="30" t="str">
        <f>IF(A84=0,H83,INDEX(調査対象選定!A:A,MATCH(A84,調査対象選定!B:B,0)))</f>
        <v>○</v>
      </c>
    </row>
    <row r="85" spans="1:8" s="25" customFormat="1" ht="26.4">
      <c r="A85" s="251"/>
      <c r="B85" s="157" t="s">
        <v>123</v>
      </c>
      <c r="C85" s="156" t="s">
        <v>29</v>
      </c>
      <c r="D85" s="66" t="s">
        <v>45</v>
      </c>
      <c r="E85" s="75"/>
      <c r="F85" s="84"/>
      <c r="G85" s="75"/>
      <c r="H85" s="30" t="str">
        <f>IF(A85=0,H84,INDEX(調査対象選定!A:A,MATCH(A85,調査対象選定!B:B,0)))</f>
        <v>○</v>
      </c>
    </row>
    <row r="86" spans="1:8" s="25" customFormat="1" ht="26.4">
      <c r="A86" s="251"/>
      <c r="B86" s="157" t="s">
        <v>124</v>
      </c>
      <c r="C86" s="156" t="s">
        <v>29</v>
      </c>
      <c r="D86" s="66" t="s">
        <v>45</v>
      </c>
      <c r="E86" s="75" t="s">
        <v>47</v>
      </c>
      <c r="F86" s="84"/>
      <c r="G86" s="75"/>
      <c r="H86" s="30" t="str">
        <f>IF(A86=0,H85,INDEX(調査対象選定!A:A,MATCH(A86,調査対象選定!B:B,0)))</f>
        <v>○</v>
      </c>
    </row>
    <row r="87" spans="1:8" s="25" customFormat="1" ht="26.4">
      <c r="A87" s="251"/>
      <c r="B87" s="157" t="s">
        <v>125</v>
      </c>
      <c r="C87" s="156" t="s">
        <v>29</v>
      </c>
      <c r="D87" s="66" t="s">
        <v>48</v>
      </c>
      <c r="E87" s="75"/>
      <c r="F87" s="84"/>
      <c r="G87" s="75"/>
      <c r="H87" s="30" t="str">
        <f>IF(A87=0,H86,INDEX(調査対象選定!A:A,MATCH(A87,調査対象選定!B:B,0)))</f>
        <v>○</v>
      </c>
    </row>
    <row r="88" spans="1:8" s="25" customFormat="1" ht="26.4">
      <c r="A88" s="251"/>
      <c r="B88" s="157" t="s">
        <v>126</v>
      </c>
      <c r="C88" s="156" t="s">
        <v>29</v>
      </c>
      <c r="D88" s="66" t="s">
        <v>49</v>
      </c>
      <c r="E88" s="75"/>
      <c r="F88" s="84"/>
      <c r="G88" s="75"/>
      <c r="H88" s="30" t="str">
        <f>IF(A88=0,H87,INDEX(調査対象選定!A:A,MATCH(A88,調査対象選定!B:B,0)))</f>
        <v>○</v>
      </c>
    </row>
    <row r="89" spans="1:8" s="25" customFormat="1" ht="26.4">
      <c r="A89" s="251"/>
      <c r="B89" s="157" t="s">
        <v>127</v>
      </c>
      <c r="C89" s="177" t="str">
        <f>IF(AND(C90=$J$1,C91=$J$1,C92=$J$1),$J$1,$I$1)</f>
        <v>□</v>
      </c>
      <c r="D89" s="178" t="s">
        <v>170</v>
      </c>
      <c r="E89" s="75"/>
      <c r="F89" s="84"/>
      <c r="G89" s="75"/>
      <c r="H89" s="30" t="str">
        <f>IF(A89=0,H88,INDEX(調査対象選定!A:A,MATCH(A89,調査対象選定!B:B,0)))</f>
        <v>○</v>
      </c>
    </row>
    <row r="90" spans="1:8" s="25" customFormat="1" ht="39.6">
      <c r="A90" s="251"/>
      <c r="B90" s="157" t="s">
        <v>128</v>
      </c>
      <c r="C90" s="156" t="s">
        <v>29</v>
      </c>
      <c r="D90" s="66" t="s">
        <v>45</v>
      </c>
      <c r="E90" s="75"/>
      <c r="F90" s="84"/>
      <c r="G90" s="75"/>
      <c r="H90" s="30" t="str">
        <f>IF(A90=0,H89,INDEX(調査対象選定!A:A,MATCH(A90,調査対象選定!B:B,0)))</f>
        <v>○</v>
      </c>
    </row>
    <row r="91" spans="1:8" s="25" customFormat="1" ht="39.6">
      <c r="A91" s="251"/>
      <c r="B91" s="157" t="s">
        <v>129</v>
      </c>
      <c r="C91" s="156" t="s">
        <v>29</v>
      </c>
      <c r="D91" s="66" t="s">
        <v>45</v>
      </c>
      <c r="E91" s="75" t="s">
        <v>50</v>
      </c>
      <c r="F91" s="84"/>
      <c r="G91" s="75"/>
      <c r="H91" s="30" t="str">
        <f>IF(A91=0,H90,INDEX(調査対象選定!A:A,MATCH(A91,調査対象選定!B:B,0)))</f>
        <v>○</v>
      </c>
    </row>
    <row r="92" spans="1:8" s="36" customFormat="1" ht="52.8">
      <c r="A92" s="251"/>
      <c r="B92" s="158" t="s">
        <v>130</v>
      </c>
      <c r="C92" s="159" t="s">
        <v>21</v>
      </c>
      <c r="D92" s="160" t="s">
        <v>22</v>
      </c>
      <c r="E92" s="80"/>
      <c r="F92" s="84"/>
      <c r="G92" s="75"/>
      <c r="H92" s="30" t="str">
        <f>IF(A92=0,H91,INDEX(調査対象選定!A:A,MATCH(A92,調査対象選定!B:B,0)))</f>
        <v>○</v>
      </c>
    </row>
    <row r="93" spans="1:8" s="36" customFormat="1" ht="39.6">
      <c r="A93" s="251"/>
      <c r="B93" s="161" t="s">
        <v>131</v>
      </c>
      <c r="C93" s="156" t="s">
        <v>29</v>
      </c>
      <c r="D93" s="66" t="s">
        <v>45</v>
      </c>
      <c r="E93" s="75"/>
      <c r="F93" s="84"/>
      <c r="G93" s="75"/>
      <c r="H93" s="30" t="str">
        <f>IF(A93=0,H92,INDEX(調査対象選定!A:A,MATCH(A93,調査対象選定!B:B,0)))</f>
        <v>○</v>
      </c>
    </row>
    <row r="94" spans="1:8" s="36" customFormat="1" ht="39.6">
      <c r="A94" s="251"/>
      <c r="B94" s="157" t="s">
        <v>132</v>
      </c>
      <c r="C94" s="156" t="s">
        <v>29</v>
      </c>
      <c r="D94" s="66" t="s">
        <v>45</v>
      </c>
      <c r="E94" s="75"/>
      <c r="F94" s="84"/>
      <c r="G94" s="75"/>
      <c r="H94" s="30" t="str">
        <f>IF(A94=0,H93,INDEX(調査対象選定!A:A,MATCH(A94,調査対象選定!B:B,0)))</f>
        <v>○</v>
      </c>
    </row>
    <row r="95" spans="1:8" s="36" customFormat="1" ht="26.4">
      <c r="A95" s="252"/>
      <c r="B95" s="162" t="s">
        <v>195</v>
      </c>
      <c r="C95" s="163" t="s">
        <v>29</v>
      </c>
      <c r="D95" s="56" t="s">
        <v>51</v>
      </c>
      <c r="E95" s="72"/>
      <c r="F95" s="95"/>
      <c r="G95" s="72"/>
      <c r="H95" s="30" t="str">
        <f>IF(A95=0,H94,INDEX(調査対象選定!A:A,MATCH(A95,調査対象選定!B:B,0)))</f>
        <v>○</v>
      </c>
    </row>
    <row r="96" spans="1:8" s="36" customFormat="1" ht="39.6">
      <c r="A96" s="227" t="s">
        <v>197</v>
      </c>
      <c r="B96" s="164" t="s">
        <v>133</v>
      </c>
      <c r="C96" s="165" t="s">
        <v>29</v>
      </c>
      <c r="D96" s="166" t="s">
        <v>34</v>
      </c>
      <c r="E96" s="167"/>
      <c r="F96" s="98"/>
      <c r="G96" s="101"/>
      <c r="H96" s="30" t="str">
        <f>IF(A96=0,H95,INDEX(調査対象選定!A:A,MATCH(A96,調査対象選定!B:B,0)))</f>
        <v>○</v>
      </c>
    </row>
    <row r="97" spans="1:8" s="36" customFormat="1" ht="39.6">
      <c r="A97" s="227" t="s">
        <v>198</v>
      </c>
      <c r="B97" s="164" t="s">
        <v>134</v>
      </c>
      <c r="C97" s="165" t="s">
        <v>29</v>
      </c>
      <c r="D97" s="166" t="s">
        <v>34</v>
      </c>
      <c r="E97" s="167"/>
      <c r="F97" s="98"/>
      <c r="G97" s="101"/>
      <c r="H97" s="30" t="str">
        <f>IF(A97=0,H96,INDEX(調査対象選定!A:A,MATCH(A97,調査対象選定!B:B,0)))</f>
        <v>○</v>
      </c>
    </row>
    <row r="98" spans="1:8" s="36" customFormat="1" ht="39.6">
      <c r="A98" s="228" t="s">
        <v>199</v>
      </c>
      <c r="B98" s="164" t="s">
        <v>135</v>
      </c>
      <c r="C98" s="165" t="s">
        <v>29</v>
      </c>
      <c r="D98" s="166" t="s">
        <v>34</v>
      </c>
      <c r="E98" s="167"/>
      <c r="F98" s="98"/>
      <c r="G98" s="101"/>
      <c r="H98" s="30" t="str">
        <f>IF(A98=0,H97,INDEX(調査対象選定!A:A,MATCH(A98,調査対象選定!B:B,0)))</f>
        <v>○</v>
      </c>
    </row>
    <row r="99" spans="1:8" s="190" customFormat="1" ht="52.8">
      <c r="A99" s="229" t="s">
        <v>200</v>
      </c>
      <c r="B99" s="184" t="s">
        <v>121</v>
      </c>
      <c r="C99" s="185" t="s">
        <v>25</v>
      </c>
      <c r="D99" s="186" t="s">
        <v>38</v>
      </c>
      <c r="E99" s="187" t="s">
        <v>174</v>
      </c>
      <c r="F99" s="188"/>
      <c r="G99" s="189"/>
      <c r="H99" s="30" t="str">
        <f>IF(A99=0,H98,INDEX(調査対象選定!A:A,MATCH(A99,調査対象選定!B:B,0)))</f>
        <v>○</v>
      </c>
    </row>
    <row r="100" spans="1:8" s="190" customFormat="1" ht="52.8">
      <c r="A100" s="230"/>
      <c r="B100" s="191" t="s">
        <v>175</v>
      </c>
      <c r="C100" s="192" t="s">
        <v>25</v>
      </c>
      <c r="D100" s="193" t="s">
        <v>42</v>
      </c>
      <c r="E100" s="194"/>
      <c r="F100" s="195"/>
      <c r="G100" s="196"/>
      <c r="H100" s="30" t="str">
        <f>IF(A100=0,H99,INDEX(調査対象選定!A:A,MATCH(A100,調査対象選定!B:B,0)))</f>
        <v>○</v>
      </c>
    </row>
    <row r="101" spans="1:8" s="190" customFormat="1" ht="66">
      <c r="A101" s="230"/>
      <c r="B101" s="191" t="s">
        <v>176</v>
      </c>
      <c r="C101" s="192" t="s">
        <v>25</v>
      </c>
      <c r="D101" s="193" t="s">
        <v>42</v>
      </c>
      <c r="E101" s="194"/>
      <c r="F101" s="195"/>
      <c r="G101" s="196"/>
      <c r="H101" s="30" t="str">
        <f>IF(A101=0,H100,INDEX(調査対象選定!A:A,MATCH(A101,調査対象選定!B:B,0)))</f>
        <v>○</v>
      </c>
    </row>
    <row r="102" spans="1:8" s="190" customFormat="1" ht="26.4">
      <c r="A102" s="230"/>
      <c r="B102" s="197" t="s">
        <v>122</v>
      </c>
      <c r="C102" s="192" t="s">
        <v>25</v>
      </c>
      <c r="D102" s="193" t="s">
        <v>38</v>
      </c>
      <c r="E102" s="194" t="s">
        <v>174</v>
      </c>
      <c r="F102" s="195"/>
      <c r="G102" s="196"/>
      <c r="H102" s="30" t="str">
        <f>IF(A102=0,H101,INDEX(調査対象選定!A:A,MATCH(A102,調査対象選定!B:B,0)))</f>
        <v>○</v>
      </c>
    </row>
    <row r="103" spans="1:8" s="190" customFormat="1" ht="26.4">
      <c r="A103" s="230"/>
      <c r="B103" s="197" t="s">
        <v>123</v>
      </c>
      <c r="C103" s="192" t="s">
        <v>25</v>
      </c>
      <c r="D103" s="193" t="s">
        <v>38</v>
      </c>
      <c r="E103" s="194"/>
      <c r="F103" s="195"/>
      <c r="G103" s="196"/>
      <c r="H103" s="30" t="str">
        <f>IF(A103=0,H102,INDEX(調査対象選定!A:A,MATCH(A103,調査対象選定!B:B,0)))</f>
        <v>○</v>
      </c>
    </row>
    <row r="104" spans="1:8" s="190" customFormat="1" ht="26.4">
      <c r="A104" s="230"/>
      <c r="B104" s="197" t="s">
        <v>124</v>
      </c>
      <c r="C104" s="192" t="s">
        <v>25</v>
      </c>
      <c r="D104" s="193" t="s">
        <v>38</v>
      </c>
      <c r="E104" s="194" t="s">
        <v>177</v>
      </c>
      <c r="F104" s="195"/>
      <c r="G104" s="196"/>
      <c r="H104" s="30" t="str">
        <f>IF(A104=0,H103,INDEX(調査対象選定!A:A,MATCH(A104,調査対象選定!B:B,0)))</f>
        <v>○</v>
      </c>
    </row>
    <row r="105" spans="1:8" s="190" customFormat="1" ht="26.4">
      <c r="A105" s="230"/>
      <c r="B105" s="197" t="s">
        <v>178</v>
      </c>
      <c r="C105" s="192" t="s">
        <v>25</v>
      </c>
      <c r="D105" s="193" t="s">
        <v>179</v>
      </c>
      <c r="E105" s="194"/>
      <c r="F105" s="195"/>
      <c r="G105" s="196"/>
      <c r="H105" s="30" t="str">
        <f>IF(A105=0,H104,INDEX(調査対象選定!A:A,MATCH(A105,調査対象選定!B:B,0)))</f>
        <v>○</v>
      </c>
    </row>
    <row r="106" spans="1:8" s="190" customFormat="1" ht="26.4">
      <c r="A106" s="230"/>
      <c r="B106" s="197" t="s">
        <v>126</v>
      </c>
      <c r="C106" s="192" t="s">
        <v>25</v>
      </c>
      <c r="D106" s="193" t="s">
        <v>180</v>
      </c>
      <c r="E106" s="194"/>
      <c r="F106" s="195"/>
      <c r="G106" s="196"/>
      <c r="H106" s="30" t="str">
        <f>IF(A106=0,H105,INDEX(調査対象選定!A:A,MATCH(A106,調査対象選定!B:B,0)))</f>
        <v>○</v>
      </c>
    </row>
    <row r="107" spans="1:8" s="190" customFormat="1" ht="26.4">
      <c r="A107" s="230"/>
      <c r="B107" s="197" t="s">
        <v>181</v>
      </c>
      <c r="C107" s="198" t="str">
        <f>IF(AND(C108=$J$1,C109=$J$1,C110=$J$1),$J$1,$I$1)</f>
        <v>□</v>
      </c>
      <c r="D107" s="199" t="s">
        <v>182</v>
      </c>
      <c r="E107" s="194"/>
      <c r="F107" s="195"/>
      <c r="G107" s="196"/>
      <c r="H107" s="30" t="str">
        <f>IF(A107=0,H106,INDEX(調査対象選定!A:A,MATCH(A107,調査対象選定!B:B,0)))</f>
        <v>○</v>
      </c>
    </row>
    <row r="108" spans="1:8" s="190" customFormat="1" ht="39.6">
      <c r="A108" s="230"/>
      <c r="B108" s="191" t="s">
        <v>183</v>
      </c>
      <c r="C108" s="192" t="s">
        <v>25</v>
      </c>
      <c r="D108" s="193" t="s">
        <v>38</v>
      </c>
      <c r="E108" s="194"/>
      <c r="F108" s="195"/>
      <c r="G108" s="196"/>
      <c r="H108" s="30" t="str">
        <f>IF(A108=0,H107,INDEX(調査対象選定!A:A,MATCH(A108,調査対象選定!B:B,0)))</f>
        <v>○</v>
      </c>
    </row>
    <row r="109" spans="1:8" s="190" customFormat="1" ht="39.6">
      <c r="A109" s="230"/>
      <c r="B109" s="191" t="s">
        <v>184</v>
      </c>
      <c r="C109" s="192" t="s">
        <v>25</v>
      </c>
      <c r="D109" s="193" t="s">
        <v>38</v>
      </c>
      <c r="E109" s="194" t="s">
        <v>185</v>
      </c>
      <c r="F109" s="195"/>
      <c r="G109" s="196"/>
      <c r="H109" s="30" t="str">
        <f>IF(A109=0,H108,INDEX(調査対象選定!A:A,MATCH(A109,調査対象選定!B:B,0)))</f>
        <v>○</v>
      </c>
    </row>
    <row r="110" spans="1:8" s="190" customFormat="1" ht="52.8">
      <c r="A110" s="230"/>
      <c r="B110" s="191" t="s">
        <v>186</v>
      </c>
      <c r="C110" s="200" t="s">
        <v>21</v>
      </c>
      <c r="D110" s="201" t="s">
        <v>22</v>
      </c>
      <c r="E110" s="202"/>
      <c r="F110" s="203"/>
      <c r="G110" s="204"/>
      <c r="H110" s="30" t="str">
        <f>IF(A110=0,H109,INDEX(調査対象選定!A:A,MATCH(A110,調査対象選定!B:B,0)))</f>
        <v>○</v>
      </c>
    </row>
    <row r="111" spans="1:8" s="190" customFormat="1" ht="39.6">
      <c r="A111" s="230"/>
      <c r="B111" s="205" t="s">
        <v>131</v>
      </c>
      <c r="C111" s="192" t="s">
        <v>25</v>
      </c>
      <c r="D111" s="193" t="s">
        <v>38</v>
      </c>
      <c r="E111" s="194"/>
      <c r="F111" s="195"/>
      <c r="G111" s="196"/>
      <c r="H111" s="30" t="str">
        <f>IF(A111=0,H110,INDEX(調査対象選定!A:A,MATCH(A111,調査対象選定!B:B,0)))</f>
        <v>○</v>
      </c>
    </row>
    <row r="112" spans="1:8" s="190" customFormat="1" ht="39.6">
      <c r="A112" s="230"/>
      <c r="B112" s="197" t="s">
        <v>132</v>
      </c>
      <c r="C112" s="192" t="s">
        <v>25</v>
      </c>
      <c r="D112" s="193" t="s">
        <v>38</v>
      </c>
      <c r="E112" s="194"/>
      <c r="F112" s="195"/>
      <c r="G112" s="196"/>
      <c r="H112" s="30" t="str">
        <f>IF(A112=0,H111,INDEX(調査対象選定!A:A,MATCH(A112,調査対象選定!B:B,0)))</f>
        <v>○</v>
      </c>
    </row>
    <row r="113" spans="1:28" s="190" customFormat="1" ht="26.4">
      <c r="A113" s="231"/>
      <c r="B113" s="206" t="s">
        <v>195</v>
      </c>
      <c r="C113" s="192" t="s">
        <v>25</v>
      </c>
      <c r="D113" s="207" t="s">
        <v>187</v>
      </c>
      <c r="E113" s="208"/>
      <c r="F113" s="209"/>
      <c r="G113" s="210"/>
      <c r="H113" s="30" t="str">
        <f>IF(A113=0,H112,INDEX(調査対象選定!A:A,MATCH(A113,調査対象選定!B:B,0)))</f>
        <v>○</v>
      </c>
    </row>
    <row r="114" spans="1:28" s="190" customFormat="1" ht="39.6">
      <c r="A114" s="232" t="s">
        <v>201</v>
      </c>
      <c r="B114" s="211" t="s">
        <v>188</v>
      </c>
      <c r="C114" s="185" t="s">
        <v>25</v>
      </c>
      <c r="D114" s="186" t="s">
        <v>42</v>
      </c>
      <c r="E114" s="187"/>
      <c r="F114" s="188"/>
      <c r="G114" s="189"/>
      <c r="H114" s="30" t="str">
        <f>IF(A114=0,H113,INDEX(調査対象選定!A:A,MATCH(A114,調査対象選定!B:B,0)))</f>
        <v>○</v>
      </c>
      <c r="AB114" s="212"/>
    </row>
    <row r="115" spans="1:28" s="190" customFormat="1" ht="34.049999999999997" customHeight="1">
      <c r="A115" s="233"/>
      <c r="B115" s="197" t="s">
        <v>189</v>
      </c>
      <c r="C115" s="213" t="str">
        <f>IF(OR(C116=$J$1,C117=$J$1),$J$1,$I$1)</f>
        <v>□</v>
      </c>
      <c r="D115" s="214" t="s">
        <v>168</v>
      </c>
      <c r="E115" s="215"/>
      <c r="F115" s="195"/>
      <c r="G115" s="196"/>
      <c r="H115" s="30" t="str">
        <f>IF(A115=0,H114,INDEX(調査対象選定!A:A,MATCH(A115,調査対象選定!B:B,0)))</f>
        <v>○</v>
      </c>
    </row>
    <row r="116" spans="1:28" s="190" customFormat="1" ht="60.6" customHeight="1">
      <c r="A116" s="233"/>
      <c r="B116" s="191" t="s">
        <v>190</v>
      </c>
      <c r="C116" s="192" t="s">
        <v>25</v>
      </c>
      <c r="D116" s="193" t="s">
        <v>42</v>
      </c>
      <c r="E116" s="215"/>
      <c r="F116" s="195"/>
      <c r="G116" s="196"/>
      <c r="H116" s="30" t="str">
        <f>IF(A116=0,H115,INDEX(調査対象選定!A:A,MATCH(A116,調査対象選定!B:B,0)))</f>
        <v>○</v>
      </c>
    </row>
    <row r="117" spans="1:28" s="190" customFormat="1" ht="35.549999999999997" customHeight="1">
      <c r="A117" s="234"/>
      <c r="B117" s="216" t="s">
        <v>191</v>
      </c>
      <c r="C117" s="217" t="s">
        <v>25</v>
      </c>
      <c r="D117" s="207" t="s">
        <v>42</v>
      </c>
      <c r="E117" s="218"/>
      <c r="F117" s="209"/>
      <c r="G117" s="210"/>
      <c r="H117" s="30" t="str">
        <f>IF(A117=0,H116,INDEX(調査対象選定!A:A,MATCH(A117,調査対象選定!B:B,0)))</f>
        <v>○</v>
      </c>
    </row>
    <row r="118" spans="1:28" s="190" customFormat="1" ht="39.6">
      <c r="A118" s="219" t="s">
        <v>202</v>
      </c>
      <c r="B118" s="220" t="s">
        <v>192</v>
      </c>
      <c r="C118" s="221" t="s">
        <v>25</v>
      </c>
      <c r="D118" s="222" t="s">
        <v>42</v>
      </c>
      <c r="E118" s="223"/>
      <c r="F118" s="224"/>
      <c r="G118" s="225"/>
      <c r="H118" s="30" t="str">
        <f>IF(A118=0,H117,INDEX(調査対象選定!A:A,MATCH(A118,調査対象選定!B:B,0)))</f>
        <v>○</v>
      </c>
    </row>
    <row r="119" spans="1:28" s="190" customFormat="1" ht="39.6">
      <c r="A119" s="235" t="s">
        <v>203</v>
      </c>
      <c r="B119" s="184" t="s">
        <v>192</v>
      </c>
      <c r="C119" s="185" t="s">
        <v>25</v>
      </c>
      <c r="D119" s="186" t="s">
        <v>42</v>
      </c>
      <c r="E119" s="187"/>
      <c r="F119" s="188"/>
      <c r="G119" s="189"/>
      <c r="H119" s="30" t="str">
        <f>IF(A119=0,H118,INDEX(調査対象選定!A:A,MATCH(A119,調査対象選定!B:B,0)))</f>
        <v>○</v>
      </c>
    </row>
    <row r="120" spans="1:28" s="190" customFormat="1" ht="34.049999999999997" customHeight="1">
      <c r="A120" s="236"/>
      <c r="B120" s="197" t="s">
        <v>189</v>
      </c>
      <c r="C120" s="213" t="str">
        <f>IF(OR(C121=$J$1,C122=$J$1),$J$1,$I$1)</f>
        <v>□</v>
      </c>
      <c r="D120" s="214" t="s">
        <v>168</v>
      </c>
      <c r="E120" s="194"/>
      <c r="F120" s="195"/>
      <c r="G120" s="196"/>
      <c r="H120" s="30" t="str">
        <f>IF(A120=0,H119,INDEX(調査対象選定!A:A,MATCH(A120,調査対象選定!B:B,0)))</f>
        <v>○</v>
      </c>
    </row>
    <row r="121" spans="1:28" s="190" customFormat="1" ht="60.6" customHeight="1">
      <c r="A121" s="236"/>
      <c r="B121" s="191" t="s">
        <v>190</v>
      </c>
      <c r="C121" s="192" t="s">
        <v>21</v>
      </c>
      <c r="D121" s="193" t="s">
        <v>42</v>
      </c>
      <c r="E121" s="194"/>
      <c r="F121" s="195"/>
      <c r="G121" s="196"/>
      <c r="H121" s="30" t="str">
        <f>IF(A121=0,H120,INDEX(調査対象選定!A:A,MATCH(A121,調査対象選定!B:B,0)))</f>
        <v>○</v>
      </c>
    </row>
    <row r="122" spans="1:28" s="190" customFormat="1" ht="35.549999999999997" customHeight="1">
      <c r="A122" s="237"/>
      <c r="B122" s="216" t="s">
        <v>191</v>
      </c>
      <c r="C122" s="217" t="s">
        <v>21</v>
      </c>
      <c r="D122" s="207" t="s">
        <v>42</v>
      </c>
      <c r="E122" s="208"/>
      <c r="F122" s="209"/>
      <c r="G122" s="210"/>
      <c r="H122" s="30" t="str">
        <f>IF(A122=0,H121,INDEX(調査対象選定!A:A,MATCH(A122,調査対象選定!B:B,0)))</f>
        <v>○</v>
      </c>
    </row>
    <row r="123" spans="1:28" s="190" customFormat="1" ht="39.6">
      <c r="A123" s="219" t="s">
        <v>204</v>
      </c>
      <c r="B123" s="220" t="s">
        <v>193</v>
      </c>
      <c r="C123" s="221" t="s">
        <v>25</v>
      </c>
      <c r="D123" s="222" t="s">
        <v>42</v>
      </c>
      <c r="E123" s="223"/>
      <c r="F123" s="224"/>
      <c r="G123" s="225"/>
      <c r="H123" s="30" t="str">
        <f>IF(A123=0,H122,INDEX(調査対象選定!A:A,MATCH(A123,調査対象選定!B:B,0)))</f>
        <v>○</v>
      </c>
    </row>
    <row r="124" spans="1:28" s="190" customFormat="1" ht="51.6" customHeight="1">
      <c r="A124" s="226" t="s">
        <v>205</v>
      </c>
      <c r="B124" s="220" t="s">
        <v>194</v>
      </c>
      <c r="C124" s="221" t="s">
        <v>25</v>
      </c>
      <c r="D124" s="222" t="s">
        <v>42</v>
      </c>
      <c r="E124" s="223"/>
      <c r="F124" s="224"/>
      <c r="G124" s="225"/>
      <c r="H124" s="30" t="str">
        <f>IF(A124=0,H123,INDEX(調査対象選定!A:A,MATCH(A124,調査対象選定!B:B,0)))</f>
        <v>○</v>
      </c>
    </row>
    <row r="125" spans="1:28" ht="5.85" customHeight="1">
      <c r="A125" s="37" t="s">
        <v>137</v>
      </c>
      <c r="B125" s="37" t="s">
        <v>136</v>
      </c>
      <c r="F125" s="82"/>
    </row>
  </sheetData>
  <autoFilter ref="A2:H98"/>
  <mergeCells count="25">
    <mergeCell ref="A3:A4"/>
    <mergeCell ref="A15:A16"/>
    <mergeCell ref="A25:A27"/>
    <mergeCell ref="A5:A8"/>
    <mergeCell ref="E5:E8"/>
    <mergeCell ref="A9:A12"/>
    <mergeCell ref="E13:E14"/>
    <mergeCell ref="A13:A14"/>
    <mergeCell ref="A18:A24"/>
    <mergeCell ref="A99:A113"/>
    <mergeCell ref="A114:A117"/>
    <mergeCell ref="A119:A122"/>
    <mergeCell ref="A29:A32"/>
    <mergeCell ref="D29:D31"/>
    <mergeCell ref="A33:A34"/>
    <mergeCell ref="A35:A41"/>
    <mergeCell ref="A59:A63"/>
    <mergeCell ref="A81:A95"/>
    <mergeCell ref="A42:A47"/>
    <mergeCell ref="A48:A51"/>
    <mergeCell ref="A52:A57"/>
    <mergeCell ref="A67:A71"/>
    <mergeCell ref="A72:A74"/>
    <mergeCell ref="A75:A80"/>
    <mergeCell ref="A64:A66"/>
  </mergeCells>
  <phoneticPr fontId="23"/>
  <conditionalFormatting sqref="C3:D98 C125:D125">
    <cfRule type="expression" dxfId="50" priority="50">
      <formula>$C3=$J$1</formula>
    </cfRule>
  </conditionalFormatting>
  <conditionalFormatting sqref="D3:D98 D125">
    <cfRule type="expression" dxfId="49" priority="48">
      <formula>$C3=$K$1</formula>
    </cfRule>
  </conditionalFormatting>
  <conditionalFormatting sqref="C3:C98 C125">
    <cfRule type="expression" dxfId="48" priority="49">
      <formula>$C3=$K$1</formula>
    </cfRule>
  </conditionalFormatting>
  <conditionalFormatting sqref="A3:E80 A125:E125 B81:E98">
    <cfRule type="expression" dxfId="47" priority="51">
      <formula>AND($H3&lt;&gt;$L$1,$C3=$I$1)</formula>
    </cfRule>
  </conditionalFormatting>
  <conditionalFormatting sqref="F3:G98 F125:G125">
    <cfRule type="expression" dxfId="46" priority="47">
      <formula>OR($F3=$M$1,$F3=$N$1)</formula>
    </cfRule>
  </conditionalFormatting>
  <conditionalFormatting sqref="F123:G124">
    <cfRule type="expression" dxfId="45" priority="42">
      <formula>OR($F123=$M$1,$F123=$N$1)</formula>
    </cfRule>
  </conditionalFormatting>
  <conditionalFormatting sqref="C123:D124">
    <cfRule type="expression" dxfId="44" priority="45">
      <formula>$C123=$J$1</formula>
    </cfRule>
  </conditionalFormatting>
  <conditionalFormatting sqref="C123:C124">
    <cfRule type="expression" dxfId="43" priority="44">
      <formula>$C123=$K$1</formula>
    </cfRule>
  </conditionalFormatting>
  <conditionalFormatting sqref="D123:D124">
    <cfRule type="expression" dxfId="42" priority="43">
      <formula>$C123=$K$1</formula>
    </cfRule>
  </conditionalFormatting>
  <conditionalFormatting sqref="B123:E124">
    <cfRule type="expression" dxfId="41" priority="46">
      <formula>AND($H123&lt;&gt;$L$1,$C123=$I$1)</formula>
    </cfRule>
  </conditionalFormatting>
  <conditionalFormatting sqref="C107:D107">
    <cfRule type="expression" dxfId="40" priority="41">
      <formula>AND($C108=$J$1,$C109=$J$1,$C110=$J$1)</formula>
    </cfRule>
  </conditionalFormatting>
  <conditionalFormatting sqref="F99:G113 F118:G118">
    <cfRule type="expression" dxfId="39" priority="36">
      <formula>OR($F99=$M$1,$F99=$N$1)</formula>
    </cfRule>
  </conditionalFormatting>
  <conditionalFormatting sqref="C99:D113 C118:D118">
    <cfRule type="expression" dxfId="38" priority="39">
      <formula>$C99=$J$1</formula>
    </cfRule>
  </conditionalFormatting>
  <conditionalFormatting sqref="C99:C113 C118">
    <cfRule type="expression" dxfId="37" priority="38">
      <formula>$C99=$K$1</formula>
    </cfRule>
  </conditionalFormatting>
  <conditionalFormatting sqref="D99:D113 D118">
    <cfRule type="expression" dxfId="36" priority="37">
      <formula>$C99=$K$1</formula>
    </cfRule>
  </conditionalFormatting>
  <conditionalFormatting sqref="B118:E118 B99:E113">
    <cfRule type="expression" dxfId="35" priority="40">
      <formula>AND($H99&lt;&gt;$L$1,$C99=$I$1)</formula>
    </cfRule>
  </conditionalFormatting>
  <conditionalFormatting sqref="F114:G117">
    <cfRule type="expression" dxfId="34" priority="31">
      <formula>OR($F114=$M$1,$F114=$N$1)</formula>
    </cfRule>
  </conditionalFormatting>
  <conditionalFormatting sqref="C114:D114">
    <cfRule type="expression" dxfId="33" priority="34">
      <formula>$C114=$J$1</formula>
    </cfRule>
  </conditionalFormatting>
  <conditionalFormatting sqref="C114">
    <cfRule type="expression" dxfId="32" priority="33">
      <formula>$C114=$K$1</formula>
    </cfRule>
  </conditionalFormatting>
  <conditionalFormatting sqref="D114">
    <cfRule type="expression" dxfId="31" priority="32">
      <formula>$C114=$K$1</formula>
    </cfRule>
  </conditionalFormatting>
  <conditionalFormatting sqref="B114:E114">
    <cfRule type="expression" dxfId="30" priority="35">
      <formula>AND($H114&lt;&gt;$L$1,$C114=$I$1)</formula>
    </cfRule>
  </conditionalFormatting>
  <conditionalFormatting sqref="F119:G119">
    <cfRule type="expression" dxfId="29" priority="26">
      <formula>OR($F119=$M$1,$F119=$N$1)</formula>
    </cfRule>
  </conditionalFormatting>
  <conditionalFormatting sqref="C119:D119">
    <cfRule type="expression" dxfId="28" priority="29">
      <formula>$C119=$J$1</formula>
    </cfRule>
  </conditionalFormatting>
  <conditionalFormatting sqref="C119">
    <cfRule type="expression" dxfId="27" priority="28">
      <formula>$C119=$K$1</formula>
    </cfRule>
  </conditionalFormatting>
  <conditionalFormatting sqref="D119">
    <cfRule type="expression" dxfId="26" priority="27">
      <formula>$C119=$K$1</formula>
    </cfRule>
  </conditionalFormatting>
  <conditionalFormatting sqref="B119:E119">
    <cfRule type="expression" dxfId="25" priority="30">
      <formula>AND($H119&lt;&gt;$L$1,$C119=$I$1)</formula>
    </cfRule>
  </conditionalFormatting>
  <conditionalFormatting sqref="F120:G122">
    <cfRule type="expression" dxfId="24" priority="24">
      <formula>OR($F120=$M$1,$F120=$N$1)</formula>
    </cfRule>
  </conditionalFormatting>
  <conditionalFormatting sqref="E120:E122">
    <cfRule type="expression" dxfId="23" priority="25">
      <formula>AND($H120&lt;&gt;$L$1,$C120=$I$1)</formula>
    </cfRule>
  </conditionalFormatting>
  <conditionalFormatting sqref="C116:D117">
    <cfRule type="expression" dxfId="22" priority="22">
      <formula>$C116=$J$1</formula>
    </cfRule>
  </conditionalFormatting>
  <conditionalFormatting sqref="C116:C117">
    <cfRule type="expression" dxfId="21" priority="21">
      <formula>$C116=$K$1</formula>
    </cfRule>
  </conditionalFormatting>
  <conditionalFormatting sqref="D116:D117">
    <cfRule type="expression" dxfId="20" priority="20">
      <formula>$C116=$K$1</formula>
    </cfRule>
  </conditionalFormatting>
  <conditionalFormatting sqref="B116:E117 B115 E115">
    <cfRule type="expression" dxfId="19" priority="23">
      <formula>AND($H115&lt;&gt;$L$1,$C115=$I$1)</formula>
    </cfRule>
  </conditionalFormatting>
  <conditionalFormatting sqref="C115:D115">
    <cfRule type="expression" dxfId="18" priority="19">
      <formula>OR($C116=$J$1,$C117=$J$1)</formula>
    </cfRule>
  </conditionalFormatting>
  <conditionalFormatting sqref="C115:D115">
    <cfRule type="expression" dxfId="17" priority="17">
      <formula>$C115=$J$1</formula>
    </cfRule>
  </conditionalFormatting>
  <conditionalFormatting sqref="C115">
    <cfRule type="expression" dxfId="16" priority="16">
      <formula>$C115=$K$1</formula>
    </cfRule>
  </conditionalFormatting>
  <conditionalFormatting sqref="D115">
    <cfRule type="expression" dxfId="15" priority="15">
      <formula>$C115=$K$1</formula>
    </cfRule>
  </conditionalFormatting>
  <conditionalFormatting sqref="C115:D115">
    <cfRule type="expression" dxfId="14" priority="18">
      <formula>AND($H115&lt;&gt;$L$1,$C115=$I$1)</formula>
    </cfRule>
  </conditionalFormatting>
  <conditionalFormatting sqref="C121:D122">
    <cfRule type="expression" dxfId="13" priority="13">
      <formula>$C121=$J$1</formula>
    </cfRule>
  </conditionalFormatting>
  <conditionalFormatting sqref="C121:C122">
    <cfRule type="expression" dxfId="12" priority="12">
      <formula>$C121=$K$1</formula>
    </cfRule>
  </conditionalFormatting>
  <conditionalFormatting sqref="D121:D122">
    <cfRule type="expression" dxfId="11" priority="11">
      <formula>$C121=$K$1</formula>
    </cfRule>
  </conditionalFormatting>
  <conditionalFormatting sqref="B121:D122 B120">
    <cfRule type="expression" dxfId="10" priority="14">
      <formula>AND($H120&lt;&gt;$L$1,$C120=$I$1)</formula>
    </cfRule>
  </conditionalFormatting>
  <conditionalFormatting sqref="C120:D120">
    <cfRule type="expression" dxfId="9" priority="10">
      <formula>OR($C121=$J$1,$C122=$J$1)</formula>
    </cfRule>
  </conditionalFormatting>
  <conditionalFormatting sqref="C120:D120">
    <cfRule type="expression" dxfId="8" priority="8">
      <formula>$C120=$J$1</formula>
    </cfRule>
  </conditionalFormatting>
  <conditionalFormatting sqref="C120">
    <cfRule type="expression" dxfId="7" priority="7">
      <formula>$C120=$K$1</formula>
    </cfRule>
  </conditionalFormatting>
  <conditionalFormatting sqref="D120">
    <cfRule type="expression" dxfId="6" priority="6">
      <formula>$C120=$K$1</formula>
    </cfRule>
  </conditionalFormatting>
  <conditionalFormatting sqref="C120:D120">
    <cfRule type="expression" dxfId="5" priority="9">
      <formula>AND($H120&lt;&gt;$L$1,$C120=$I$1)</formula>
    </cfRule>
  </conditionalFormatting>
  <conditionalFormatting sqref="A81:A98">
    <cfRule type="expression" dxfId="4" priority="5">
      <formula>AND($H81&lt;&gt;$L$1,$C81=$I$1)</formula>
    </cfRule>
  </conditionalFormatting>
  <conditionalFormatting sqref="A123:A124">
    <cfRule type="expression" dxfId="3" priority="4">
      <formula>AND($H123&lt;&gt;$L$1,$C123=$I$1)</formula>
    </cfRule>
  </conditionalFormatting>
  <conditionalFormatting sqref="A118 A99:A113">
    <cfRule type="expression" dxfId="2" priority="3">
      <formula>AND($H99&lt;&gt;$L$1,$C99=$I$1)</formula>
    </cfRule>
  </conditionalFormatting>
  <conditionalFormatting sqref="A114">
    <cfRule type="expression" dxfId="1" priority="2">
      <formula>AND($H114&lt;&gt;$L$1,$C114=$I$1)</formula>
    </cfRule>
  </conditionalFormatting>
  <conditionalFormatting sqref="A119">
    <cfRule type="expression" dxfId="0" priority="1">
      <formula>AND($H119&lt;&gt;$L$1,$C119=$I$1)</formula>
    </cfRule>
  </conditionalFormatting>
  <dataValidations count="5">
    <dataValidation type="list" allowBlank="1" showInputMessage="1" sqref="C2:C17">
      <formula1>$I$1:$J$1</formula1>
    </dataValidation>
    <dataValidation type="list" allowBlank="1" showInputMessage="1" sqref="F1">
      <formula1>$I$3</formula1>
    </dataValidation>
    <dataValidation type="list" allowBlank="1" showInputMessage="1" sqref="C18:C124">
      <formula1>$I$1:$K$1</formula1>
    </dataValidation>
    <dataValidation type="list" allowBlank="1" showInputMessage="1" sqref="F3:F124">
      <formula1>$L$1:$P$1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89"/>
  <sheetViews>
    <sheetView workbookViewId="0">
      <pane ySplit="1" topLeftCell="A8" activePane="bottomLeft" state="frozen"/>
      <selection pane="bottomLeft" activeCell="B34" sqref="B34"/>
    </sheetView>
  </sheetViews>
  <sheetFormatPr defaultRowHeight="13.2"/>
  <cols>
    <col min="1" max="1" width="10.44140625" style="1" customWidth="1"/>
    <col min="2" max="2" width="35.33203125" bestFit="1" customWidth="1"/>
  </cols>
  <sheetData>
    <row r="1" spans="1:6" s="1" customFormat="1">
      <c r="A1" s="1" t="s">
        <v>139</v>
      </c>
      <c r="B1" s="1" t="s">
        <v>0</v>
      </c>
      <c r="C1" s="1" t="s">
        <v>141</v>
      </c>
      <c r="D1" s="1" t="s">
        <v>142</v>
      </c>
      <c r="E1" s="1" t="str">
        <f>'407介護予防短期入所療養介護費(診療所)'!L1</f>
        <v>○</v>
      </c>
      <c r="F1" s="169" t="s">
        <v>143</v>
      </c>
    </row>
    <row r="2" spans="1:6">
      <c r="A2" s="168" t="s">
        <v>140</v>
      </c>
      <c r="B2" t="s">
        <v>3</v>
      </c>
      <c r="C2">
        <f>MATCH(B2,'407介護予防短期入所療養介護費(診療所)'!A:A,0)</f>
        <v>3</v>
      </c>
      <c r="D2" s="170">
        <f>C3-1</f>
        <v>4</v>
      </c>
      <c r="F2" s="169" t="s">
        <v>144</v>
      </c>
    </row>
    <row r="3" spans="1:6">
      <c r="A3" s="168" t="s">
        <v>140</v>
      </c>
      <c r="B3" t="s">
        <v>24</v>
      </c>
      <c r="C3">
        <f>MATCH(B3,'407介護予防短期入所療養介護費(診療所)'!A:A,0)</f>
        <v>5</v>
      </c>
      <c r="D3" s="170">
        <f t="shared" ref="D3:D32" si="0">C4-1</f>
        <v>8</v>
      </c>
      <c r="F3" s="169" t="s">
        <v>145</v>
      </c>
    </row>
    <row r="4" spans="1:6">
      <c r="A4" s="168" t="s">
        <v>140</v>
      </c>
      <c r="B4" t="s">
        <v>28</v>
      </c>
      <c r="C4">
        <f>MATCH(B4,'407介護予防短期入所療養介護費(診療所)'!A:A,0)</f>
        <v>9</v>
      </c>
      <c r="D4" s="170">
        <f t="shared" si="0"/>
        <v>12</v>
      </c>
      <c r="F4" s="169" t="s">
        <v>146</v>
      </c>
    </row>
    <row r="5" spans="1:6">
      <c r="A5" s="168" t="s">
        <v>140</v>
      </c>
      <c r="B5" t="s">
        <v>31</v>
      </c>
      <c r="C5">
        <f>MATCH(B5,'407介護予防短期入所療養介護費(診療所)'!A:A,0)</f>
        <v>13</v>
      </c>
      <c r="D5" s="170">
        <f t="shared" si="0"/>
        <v>14</v>
      </c>
      <c r="F5" s="169" t="s">
        <v>147</v>
      </c>
    </row>
    <row r="6" spans="1:6">
      <c r="A6" s="168" t="s">
        <v>140</v>
      </c>
      <c r="B6" t="s">
        <v>138</v>
      </c>
      <c r="C6">
        <f>MATCH(B6,'407介護予防短期入所療養介護費(診療所)'!A:A,0)</f>
        <v>15</v>
      </c>
      <c r="D6" s="170">
        <f t="shared" si="0"/>
        <v>16</v>
      </c>
      <c r="F6" s="169" t="s">
        <v>148</v>
      </c>
    </row>
    <row r="7" spans="1:6">
      <c r="A7" s="168" t="s">
        <v>140</v>
      </c>
      <c r="B7" t="s">
        <v>23</v>
      </c>
      <c r="C7">
        <f>MATCH(B7,'407介護予防短期入所療養介護費(診療所)'!A:A,0)</f>
        <v>17</v>
      </c>
      <c r="D7" s="170">
        <f t="shared" si="0"/>
        <v>17</v>
      </c>
      <c r="F7" s="169" t="s">
        <v>149</v>
      </c>
    </row>
    <row r="8" spans="1:6">
      <c r="A8" s="168" t="s">
        <v>140</v>
      </c>
      <c r="B8" t="s">
        <v>10</v>
      </c>
      <c r="C8">
        <f>MATCH(B8,'407介護予防短期入所療養介護費(診療所)'!A:A,0)</f>
        <v>18</v>
      </c>
      <c r="D8" s="170">
        <f t="shared" si="0"/>
        <v>24</v>
      </c>
    </row>
    <row r="9" spans="1:6">
      <c r="A9" s="168" t="s">
        <v>140</v>
      </c>
      <c r="B9" t="s">
        <v>13</v>
      </c>
      <c r="C9">
        <f>MATCH(B9,'407介護予防短期入所療養介護費(診療所)'!A:A,0)</f>
        <v>25</v>
      </c>
      <c r="D9" s="170">
        <f t="shared" si="0"/>
        <v>27</v>
      </c>
    </row>
    <row r="10" spans="1:6">
      <c r="A10" s="168" t="s">
        <v>140</v>
      </c>
      <c r="B10" t="s">
        <v>8</v>
      </c>
      <c r="C10">
        <f>MATCH(B10,'407介護予防短期入所療養介護費(診療所)'!A:A,0)</f>
        <v>28</v>
      </c>
      <c r="D10" s="170">
        <f t="shared" si="0"/>
        <v>28</v>
      </c>
    </row>
    <row r="11" spans="1:6">
      <c r="A11" s="168" t="s">
        <v>140</v>
      </c>
      <c r="B11" t="s">
        <v>32</v>
      </c>
      <c r="C11">
        <f>MATCH(B11,'407介護予防短期入所療養介護費(診療所)'!A:A,0)</f>
        <v>29</v>
      </c>
      <c r="D11" s="170">
        <f t="shared" si="0"/>
        <v>32</v>
      </c>
    </row>
    <row r="12" spans="1:6">
      <c r="A12" s="168" t="s">
        <v>140</v>
      </c>
      <c r="B12" t="s">
        <v>35</v>
      </c>
      <c r="C12">
        <f>MATCH(B12,'407介護予防短期入所療養介護費(診療所)'!A:A,0)</f>
        <v>33</v>
      </c>
      <c r="D12" s="170">
        <f t="shared" si="0"/>
        <v>34</v>
      </c>
    </row>
    <row r="13" spans="1:6">
      <c r="A13" s="168" t="s">
        <v>140</v>
      </c>
      <c r="B13" t="s">
        <v>37</v>
      </c>
      <c r="C13">
        <f>MATCH(B13,'407介護予防短期入所療養介護費(診療所)'!A:A,0)</f>
        <v>35</v>
      </c>
      <c r="D13" s="170">
        <f t="shared" si="0"/>
        <v>41</v>
      </c>
    </row>
    <row r="14" spans="1:6">
      <c r="A14" s="168" t="s">
        <v>140</v>
      </c>
      <c r="B14" t="s">
        <v>11</v>
      </c>
      <c r="C14">
        <f>MATCH(B14,'407介護予防短期入所療養介護費(診療所)'!A:A,0)</f>
        <v>42</v>
      </c>
      <c r="D14" s="170">
        <f t="shared" si="0"/>
        <v>47</v>
      </c>
    </row>
    <row r="15" spans="1:6">
      <c r="A15" s="168" t="s">
        <v>140</v>
      </c>
      <c r="B15" t="s">
        <v>16</v>
      </c>
      <c r="C15">
        <f>MATCH(B15,'407介護予防短期入所療養介護費(診療所)'!A:A,0)</f>
        <v>48</v>
      </c>
      <c r="D15" s="170">
        <f t="shared" si="0"/>
        <v>51</v>
      </c>
    </row>
    <row r="16" spans="1:6">
      <c r="A16" s="168" t="s">
        <v>140</v>
      </c>
      <c r="B16" t="s">
        <v>14</v>
      </c>
      <c r="C16">
        <f>MATCH(B16,'407介護予防短期入所療養介護費(診療所)'!A:A,0)</f>
        <v>52</v>
      </c>
      <c r="D16" s="170">
        <f t="shared" si="0"/>
        <v>57</v>
      </c>
    </row>
    <row r="17" spans="1:4">
      <c r="A17" s="168" t="s">
        <v>140</v>
      </c>
      <c r="B17" t="s">
        <v>6</v>
      </c>
      <c r="C17">
        <f>MATCH(B17,'407介護予防短期入所療養介護費(診療所)'!A:A,0)</f>
        <v>58</v>
      </c>
      <c r="D17" s="170">
        <f t="shared" si="0"/>
        <v>58</v>
      </c>
    </row>
    <row r="18" spans="1:4">
      <c r="A18" s="168" t="s">
        <v>140</v>
      </c>
      <c r="B18" t="s">
        <v>43</v>
      </c>
      <c r="C18">
        <f>MATCH(B18,'407介護予防短期入所療養介護費(診療所)'!A:A,0)</f>
        <v>59</v>
      </c>
      <c r="D18" s="170">
        <f t="shared" si="0"/>
        <v>63</v>
      </c>
    </row>
    <row r="19" spans="1:4">
      <c r="A19" s="168" t="s">
        <v>140</v>
      </c>
      <c r="B19" t="s">
        <v>44</v>
      </c>
      <c r="C19">
        <f>MATCH(B19,'407介護予防短期入所療養介護費(診療所)'!A:A,0)</f>
        <v>64</v>
      </c>
      <c r="D19" s="170">
        <f t="shared" si="0"/>
        <v>66</v>
      </c>
    </row>
    <row r="20" spans="1:4">
      <c r="A20" s="168" t="s">
        <v>140</v>
      </c>
      <c r="B20" t="s">
        <v>17</v>
      </c>
      <c r="C20">
        <f>MATCH(B20,'407介護予防短期入所療養介護費(診療所)'!A:A,0)</f>
        <v>67</v>
      </c>
      <c r="D20" s="170">
        <f t="shared" si="0"/>
        <v>71</v>
      </c>
    </row>
    <row r="21" spans="1:4">
      <c r="A21" s="168" t="s">
        <v>140</v>
      </c>
      <c r="B21" t="s">
        <v>18</v>
      </c>
      <c r="C21">
        <f>MATCH(B21,'407介護予防短期入所療養介護費(診療所)'!A:A,0)</f>
        <v>72</v>
      </c>
      <c r="D21" s="170">
        <f t="shared" si="0"/>
        <v>74</v>
      </c>
    </row>
    <row r="22" spans="1:4">
      <c r="A22" s="168" t="s">
        <v>140</v>
      </c>
      <c r="B22" t="s">
        <v>19</v>
      </c>
      <c r="C22">
        <f>MATCH(B22,'407介護予防短期入所療養介護費(診療所)'!A:A,0)</f>
        <v>75</v>
      </c>
      <c r="D22" s="170">
        <f t="shared" si="0"/>
        <v>80</v>
      </c>
    </row>
    <row r="23" spans="1:4">
      <c r="A23" s="168" t="s">
        <v>140</v>
      </c>
      <c r="B23" t="s">
        <v>206</v>
      </c>
      <c r="C23">
        <f>MATCH(B23,'407介護予防短期入所療養介護費(診療所)'!A:A,0)</f>
        <v>81</v>
      </c>
      <c r="D23" s="170">
        <f t="shared" si="0"/>
        <v>95</v>
      </c>
    </row>
    <row r="24" spans="1:4">
      <c r="A24" s="168" t="s">
        <v>140</v>
      </c>
      <c r="B24" t="s">
        <v>197</v>
      </c>
      <c r="C24">
        <f>MATCH(B24,'407介護予防短期入所療養介護費(診療所)'!A:A,0)</f>
        <v>96</v>
      </c>
      <c r="D24" s="170">
        <f t="shared" si="0"/>
        <v>96</v>
      </c>
    </row>
    <row r="25" spans="1:4">
      <c r="A25" s="168" t="s">
        <v>140</v>
      </c>
      <c r="B25" t="s">
        <v>198</v>
      </c>
      <c r="C25">
        <f>MATCH(B25,'407介護予防短期入所療養介護費(診療所)'!A:A,0)</f>
        <v>97</v>
      </c>
      <c r="D25" s="170">
        <f t="shared" si="0"/>
        <v>97</v>
      </c>
    </row>
    <row r="26" spans="1:4">
      <c r="A26" s="168" t="s">
        <v>140</v>
      </c>
      <c r="B26" t="s">
        <v>207</v>
      </c>
      <c r="C26">
        <f>MATCH(B26,'407介護予防短期入所療養介護費(診療所)'!A:A,0)</f>
        <v>98</v>
      </c>
      <c r="D26" s="170">
        <f t="shared" si="0"/>
        <v>98</v>
      </c>
    </row>
    <row r="27" spans="1:4">
      <c r="A27" s="168" t="s">
        <v>140</v>
      </c>
      <c r="B27" t="s">
        <v>208</v>
      </c>
      <c r="C27">
        <f>MATCH(B27,'407介護予防短期入所療養介護費(診療所)'!A:A,0)</f>
        <v>99</v>
      </c>
      <c r="D27" s="170">
        <f t="shared" si="0"/>
        <v>113</v>
      </c>
    </row>
    <row r="28" spans="1:4">
      <c r="A28" s="168" t="s">
        <v>140</v>
      </c>
      <c r="B28" t="s">
        <v>209</v>
      </c>
      <c r="C28">
        <f>MATCH(B28,'407介護予防短期入所療養介護費(診療所)'!A:A,0)</f>
        <v>114</v>
      </c>
      <c r="D28" s="170">
        <f t="shared" si="0"/>
        <v>117</v>
      </c>
    </row>
    <row r="29" spans="1:4">
      <c r="A29" s="168" t="s">
        <v>140</v>
      </c>
      <c r="B29" t="s">
        <v>210</v>
      </c>
      <c r="C29">
        <f>MATCH(B29,'407介護予防短期入所療養介護費(診療所)'!A:A,0)</f>
        <v>118</v>
      </c>
      <c r="D29" s="170">
        <f t="shared" si="0"/>
        <v>118</v>
      </c>
    </row>
    <row r="30" spans="1:4">
      <c r="A30" s="168" t="s">
        <v>140</v>
      </c>
      <c r="B30" t="s">
        <v>211</v>
      </c>
      <c r="C30">
        <f>MATCH(B30,'407介護予防短期入所療養介護費(診療所)'!A:A,0)</f>
        <v>119</v>
      </c>
      <c r="D30" s="170">
        <f t="shared" si="0"/>
        <v>122</v>
      </c>
    </row>
    <row r="31" spans="1:4">
      <c r="A31" s="168" t="s">
        <v>140</v>
      </c>
      <c r="B31" t="s">
        <v>212</v>
      </c>
      <c r="C31">
        <f>MATCH(B31,'407介護予防短期入所療養介護費(診療所)'!A:A,0)</f>
        <v>123</v>
      </c>
      <c r="D31" s="170">
        <f t="shared" si="0"/>
        <v>123</v>
      </c>
    </row>
    <row r="32" spans="1:4">
      <c r="A32" s="168" t="s">
        <v>140</v>
      </c>
      <c r="B32" t="s">
        <v>213</v>
      </c>
      <c r="C32">
        <f>MATCH(B32,'407介護予防短期入所療養介護費(診療所)'!A:A,0)</f>
        <v>124</v>
      </c>
      <c r="D32" s="170">
        <f t="shared" si="0"/>
        <v>124</v>
      </c>
    </row>
    <row r="33" spans="1:3">
      <c r="A33" s="168"/>
      <c r="B33" t="s">
        <v>214</v>
      </c>
      <c r="C33">
        <f>MATCH(B33,'407介護予防短期入所療養介護費(診療所)'!A:A,0)</f>
        <v>125</v>
      </c>
    </row>
    <row r="34" spans="1:3">
      <c r="A34" s="168"/>
    </row>
    <row r="35" spans="1:3">
      <c r="A35" s="168"/>
    </row>
    <row r="36" spans="1:3">
      <c r="A36" s="168"/>
    </row>
    <row r="37" spans="1:3">
      <c r="A37" s="168"/>
    </row>
    <row r="38" spans="1:3">
      <c r="A38" s="168"/>
    </row>
    <row r="39" spans="1:3">
      <c r="A39" s="168"/>
    </row>
    <row r="40" spans="1:3">
      <c r="A40" s="168"/>
    </row>
    <row r="41" spans="1:3">
      <c r="A41" s="168"/>
    </row>
    <row r="42" spans="1:3">
      <c r="A42" s="168"/>
    </row>
    <row r="43" spans="1:3">
      <c r="A43" s="168"/>
    </row>
    <row r="44" spans="1:3">
      <c r="A44" s="168"/>
    </row>
    <row r="45" spans="1:3">
      <c r="A45" s="168"/>
    </row>
    <row r="46" spans="1:3">
      <c r="A46" s="168"/>
    </row>
    <row r="47" spans="1:3">
      <c r="A47" s="168"/>
    </row>
    <row r="48" spans="1:3">
      <c r="A48" s="168"/>
    </row>
    <row r="49" spans="1:1">
      <c r="A49" s="168"/>
    </row>
    <row r="50" spans="1:1">
      <c r="A50" s="168"/>
    </row>
    <row r="51" spans="1:1">
      <c r="A51" s="168"/>
    </row>
    <row r="52" spans="1:1">
      <c r="A52" s="168"/>
    </row>
    <row r="53" spans="1:1">
      <c r="A53" s="168"/>
    </row>
    <row r="54" spans="1:1">
      <c r="A54" s="168"/>
    </row>
    <row r="55" spans="1:1">
      <c r="A55" s="168"/>
    </row>
    <row r="56" spans="1:1">
      <c r="A56" s="168"/>
    </row>
    <row r="57" spans="1:1">
      <c r="A57" s="168"/>
    </row>
    <row r="58" spans="1:1">
      <c r="A58" s="168"/>
    </row>
    <row r="59" spans="1:1">
      <c r="A59" s="168"/>
    </row>
    <row r="60" spans="1:1">
      <c r="A60" s="168"/>
    </row>
    <row r="61" spans="1:1">
      <c r="A61" s="168"/>
    </row>
    <row r="62" spans="1:1">
      <c r="A62" s="168"/>
    </row>
    <row r="63" spans="1:1">
      <c r="A63" s="168"/>
    </row>
    <row r="64" spans="1:1">
      <c r="A64" s="168"/>
    </row>
    <row r="65" spans="1:1">
      <c r="A65" s="168"/>
    </row>
    <row r="66" spans="1:1">
      <c r="A66" s="168"/>
    </row>
    <row r="67" spans="1:1">
      <c r="A67" s="168"/>
    </row>
    <row r="68" spans="1:1">
      <c r="A68" s="168"/>
    </row>
    <row r="69" spans="1:1">
      <c r="A69" s="168"/>
    </row>
    <row r="70" spans="1:1">
      <c r="A70" s="168"/>
    </row>
    <row r="71" spans="1:1">
      <c r="A71" s="168"/>
    </row>
    <row r="72" spans="1:1">
      <c r="A72" s="168"/>
    </row>
    <row r="73" spans="1:1">
      <c r="A73" s="168"/>
    </row>
    <row r="74" spans="1:1">
      <c r="A74" s="168"/>
    </row>
    <row r="75" spans="1:1">
      <c r="A75" s="168"/>
    </row>
    <row r="76" spans="1:1">
      <c r="A76" s="168"/>
    </row>
    <row r="77" spans="1:1">
      <c r="A77" s="168"/>
    </row>
    <row r="78" spans="1:1">
      <c r="A78" s="168"/>
    </row>
    <row r="79" spans="1:1">
      <c r="A79" s="168"/>
    </row>
    <row r="80" spans="1:1">
      <c r="A80" s="168"/>
    </row>
    <row r="81" spans="1:1">
      <c r="A81" s="168"/>
    </row>
    <row r="82" spans="1:1">
      <c r="A82" s="168"/>
    </row>
    <row r="83" spans="1:1">
      <c r="A83" s="168"/>
    </row>
    <row r="84" spans="1:1">
      <c r="A84" s="168"/>
    </row>
    <row r="85" spans="1:1">
      <c r="A85" s="168"/>
    </row>
    <row r="86" spans="1:1">
      <c r="A86" s="168"/>
    </row>
    <row r="87" spans="1:1">
      <c r="A87" s="168"/>
    </row>
    <row r="88" spans="1:1">
      <c r="A88" s="168"/>
    </row>
    <row r="89" spans="1:1">
      <c r="A89" s="168"/>
    </row>
  </sheetData>
  <sortState ref="A1:B148">
    <sortCondition ref="A1:A148"/>
  </sortState>
  <phoneticPr fontId="23"/>
  <dataValidations count="1">
    <dataValidation type="list" allowBlank="1" showInputMessage="1" showErrorMessage="1" sqref="A2:A26 A8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407介護予防短期入所療養介護費(診療所)</vt:lpstr>
      <vt:lpstr>調査対象選定</vt:lpstr>
      <vt:lpstr>'407介護予防短期入所療養介護費(診療所)'!Print_Area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 由紀</dc:creator>
  <cp:lastModifiedBy>kndp</cp:lastModifiedBy>
  <cp:lastPrinted>2024-12-20T05:57:50Z</cp:lastPrinted>
  <dcterms:created xsi:type="dcterms:W3CDTF">2006-11-13T02:22:16Z</dcterms:created>
  <dcterms:modified xsi:type="dcterms:W3CDTF">2026-07-02T01:18:32Z</dcterms:modified>
</cp:coreProperties>
</file>