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906"/>
  </bookViews>
  <sheets>
    <sheet name="407介護予防短期入所療養介護費（病院）" sheetId="16" r:id="rId1"/>
    <sheet name="調査対象選定" sheetId="17" state="hidden" r:id="rId2"/>
  </sheets>
  <definedNames>
    <definedName name="_xlnm._FilterDatabase" localSheetId="0" hidden="1">'407介護予防短期入所療養介護費（病院）'!$A$2:$H$113</definedName>
    <definedName name="_xlnm.Print_Area" localSheetId="0">'407介護予防短期入所療養介護費（病院）'!$A$1:$G$139</definedName>
    <definedName name="_xlnm.Print_Titles" localSheetId="0">'407介護予防短期入所療養介護費（病院）'!$2:$2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7" l="1"/>
  <c r="C35" i="17"/>
  <c r="D34" i="17" s="1"/>
  <c r="C36" i="17"/>
  <c r="D35" i="17" s="1"/>
  <c r="C37" i="17"/>
  <c r="D36" i="17" s="1"/>
  <c r="C38" i="17"/>
  <c r="D37" i="17" s="1"/>
  <c r="C39" i="17"/>
  <c r="D38" i="17" s="1"/>
  <c r="C40" i="17"/>
  <c r="D39" i="17" s="1"/>
  <c r="H114" i="16"/>
  <c r="H115" i="16" s="1"/>
  <c r="H116" i="16" s="1"/>
  <c r="H117" i="16" s="1"/>
  <c r="H118" i="16" s="1"/>
  <c r="H119" i="16" s="1"/>
  <c r="H120" i="16" s="1"/>
  <c r="H121" i="16" s="1"/>
  <c r="H122" i="16" s="1"/>
  <c r="H123" i="16" s="1"/>
  <c r="H124" i="16" s="1"/>
  <c r="H125" i="16" s="1"/>
  <c r="H126" i="16" s="1"/>
  <c r="H127" i="16" s="1"/>
  <c r="H128" i="16" s="1"/>
  <c r="H129" i="16"/>
  <c r="H130" i="16" s="1"/>
  <c r="H131" i="16" s="1"/>
  <c r="H132" i="16" s="1"/>
  <c r="H133" i="16"/>
  <c r="H134" i="16"/>
  <c r="H135" i="16" s="1"/>
  <c r="H136" i="16" s="1"/>
  <c r="H137" i="16" s="1"/>
  <c r="H138" i="16"/>
  <c r="H139" i="16"/>
  <c r="C135" i="16"/>
  <c r="C130" i="16"/>
  <c r="C122" i="16"/>
  <c r="C82" i="16" l="1"/>
  <c r="C90" i="16"/>
  <c r="C104" i="16"/>
  <c r="C3" i="17" l="1"/>
  <c r="D2" i="17" s="1"/>
  <c r="C4" i="17"/>
  <c r="D3" i="17" s="1"/>
  <c r="C5" i="17"/>
  <c r="D4" i="17" s="1"/>
  <c r="C6" i="17"/>
  <c r="D5" i="17" s="1"/>
  <c r="C7" i="17"/>
  <c r="D6" i="17" s="1"/>
  <c r="C8" i="17"/>
  <c r="D7" i="17" s="1"/>
  <c r="C9" i="17"/>
  <c r="D8" i="17" s="1"/>
  <c r="C10" i="17"/>
  <c r="D9" i="17" s="1"/>
  <c r="C11" i="17"/>
  <c r="D10" i="17" s="1"/>
  <c r="C12" i="17"/>
  <c r="D11" i="17" s="1"/>
  <c r="C13" i="17"/>
  <c r="D12" i="17" s="1"/>
  <c r="C14" i="17"/>
  <c r="D13" i="17" s="1"/>
  <c r="C15" i="17"/>
  <c r="D14" i="17" s="1"/>
  <c r="C16" i="17"/>
  <c r="D15" i="17" s="1"/>
  <c r="C17" i="17"/>
  <c r="D16" i="17" s="1"/>
  <c r="C18" i="17"/>
  <c r="D17" i="17" s="1"/>
  <c r="C19" i="17"/>
  <c r="D18" i="17" s="1"/>
  <c r="C20" i="17"/>
  <c r="D19" i="17" s="1"/>
  <c r="C21" i="17"/>
  <c r="D20" i="17" s="1"/>
  <c r="C22" i="17"/>
  <c r="D21" i="17" s="1"/>
  <c r="C23" i="17"/>
  <c r="D22" i="17" s="1"/>
  <c r="C24" i="17"/>
  <c r="D23" i="17" s="1"/>
  <c r="C25" i="17"/>
  <c r="D24" i="17" s="1"/>
  <c r="C26" i="17"/>
  <c r="D25" i="17" s="1"/>
  <c r="C27" i="17"/>
  <c r="D26" i="17" s="1"/>
  <c r="C28" i="17"/>
  <c r="D27" i="17" s="1"/>
  <c r="C29" i="17"/>
  <c r="D28" i="17" s="1"/>
  <c r="C30" i="17"/>
  <c r="D29" i="17" s="1"/>
  <c r="C31" i="17"/>
  <c r="D30" i="17" s="1"/>
  <c r="C32" i="17"/>
  <c r="D31" i="17" s="1"/>
  <c r="C33" i="17"/>
  <c r="D32" i="17" s="1"/>
  <c r="D33" i="17"/>
  <c r="C2" i="17"/>
  <c r="E1" i="17"/>
  <c r="H4" i="16"/>
  <c r="H5" i="16"/>
  <c r="H6" i="16" s="1"/>
  <c r="H7" i="16" s="1"/>
  <c r="H8" i="16" s="1"/>
  <c r="H9" i="16"/>
  <c r="H10" i="16" s="1"/>
  <c r="H11" i="16"/>
  <c r="H12" i="16" s="1"/>
  <c r="H13" i="16" s="1"/>
  <c r="H14" i="16" s="1"/>
  <c r="H15" i="16"/>
  <c r="H16" i="16" s="1"/>
  <c r="H17" i="16" s="1"/>
  <c r="H18" i="16" s="1"/>
  <c r="H19" i="16"/>
  <c r="H20" i="16" s="1"/>
  <c r="H21" i="16"/>
  <c r="H22" i="16"/>
  <c r="H23" i="16"/>
  <c r="H24" i="16" s="1"/>
  <c r="H25" i="16"/>
  <c r="H26" i="16" s="1"/>
  <c r="H27" i="16"/>
  <c r="H28" i="16" s="1"/>
  <c r="H29" i="16" s="1"/>
  <c r="H30" i="16"/>
  <c r="H31" i="16" s="1"/>
  <c r="H32" i="16" s="1"/>
  <c r="H33" i="16"/>
  <c r="H34" i="16" s="1"/>
  <c r="H35" i="16" s="1"/>
  <c r="H36" i="16" s="1"/>
  <c r="H37" i="16" s="1"/>
  <c r="H38" i="16" s="1"/>
  <c r="H39" i="16" s="1"/>
  <c r="H40" i="16"/>
  <c r="H41" i="16" s="1"/>
  <c r="H42" i="16" s="1"/>
  <c r="H43" i="16"/>
  <c r="H44" i="16"/>
  <c r="H45" i="16" s="1"/>
  <c r="H46" i="16" s="1"/>
  <c r="H47" i="16" s="1"/>
  <c r="H48" i="16"/>
  <c r="H49" i="16" s="1"/>
  <c r="H50" i="16"/>
  <c r="H51" i="16" s="1"/>
  <c r="H52" i="16" s="1"/>
  <c r="H53" i="16" s="1"/>
  <c r="H54" i="16" s="1"/>
  <c r="H55" i="16" s="1"/>
  <c r="H56" i="16" s="1"/>
  <c r="H57" i="16"/>
  <c r="H58" i="16" s="1"/>
  <c r="H59" i="16" s="1"/>
  <c r="H60" i="16" s="1"/>
  <c r="H61" i="16" s="1"/>
  <c r="H62" i="16" s="1"/>
  <c r="H63" i="16"/>
  <c r="H64" i="16" s="1"/>
  <c r="H65" i="16" s="1"/>
  <c r="H66" i="16" s="1"/>
  <c r="H67" i="16"/>
  <c r="H68" i="16" s="1"/>
  <c r="H69" i="16" s="1"/>
  <c r="H70" i="16" s="1"/>
  <c r="H71" i="16" s="1"/>
  <c r="H72" i="16" s="1"/>
  <c r="H73" i="16"/>
  <c r="H74" i="16"/>
  <c r="H75" i="16" s="1"/>
  <c r="H76" i="16" s="1"/>
  <c r="H77" i="16" s="1"/>
  <c r="H78" i="16" s="1"/>
  <c r="H79" i="16"/>
  <c r="H80" i="16" s="1"/>
  <c r="H81" i="16" s="1"/>
  <c r="H82" i="16"/>
  <c r="H83" i="16" s="1"/>
  <c r="H84" i="16" s="1"/>
  <c r="H85" i="16" s="1"/>
  <c r="H86" i="16" s="1"/>
  <c r="H87" i="16"/>
  <c r="H88" i="16" s="1"/>
  <c r="H89" i="16" s="1"/>
  <c r="H90" i="16"/>
  <c r="H91" i="16" s="1"/>
  <c r="H92" i="16" s="1"/>
  <c r="H93" i="16" s="1"/>
  <c r="H94" i="16" s="1"/>
  <c r="H95" i="16" s="1"/>
  <c r="H96" i="16"/>
  <c r="H97" i="16" s="1"/>
  <c r="H98" i="16" s="1"/>
  <c r="H99" i="16" s="1"/>
  <c r="H100" i="16" s="1"/>
  <c r="H101" i="16" s="1"/>
  <c r="H102" i="16" s="1"/>
  <c r="H103" i="16" s="1"/>
  <c r="H104" i="16" s="1"/>
  <c r="H105" i="16" s="1"/>
  <c r="H106" i="16" s="1"/>
  <c r="H107" i="16" s="1"/>
  <c r="H108" i="16" s="1"/>
  <c r="H109" i="16" s="1"/>
  <c r="H110" i="16" s="1"/>
  <c r="H111" i="16"/>
  <c r="H112" i="16"/>
  <c r="H113" i="16"/>
  <c r="H3" i="16"/>
  <c r="I2" i="16"/>
  <c r="I3" i="16"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<sst xmlns="http://schemas.openxmlformats.org/spreadsheetml/2006/main" count="560" uniqueCount="235">
  <si>
    <t>点検項目</t>
    <rPh sb="0" eb="2">
      <t>テンケン</t>
    </rPh>
    <rPh sb="2" eb="4">
      <t>コウモク</t>
    </rPh>
    <phoneticPr fontId="22"/>
  </si>
  <si>
    <t>点検事項</t>
    <rPh sb="0" eb="2">
      <t>テンケン</t>
    </rPh>
    <rPh sb="2" eb="4">
      <t>ジコウ</t>
    </rPh>
    <phoneticPr fontId="22"/>
  </si>
  <si>
    <t>夜間勤務等看護Ⅲ</t>
    <rPh sb="0" eb="2">
      <t>ヤカン</t>
    </rPh>
    <rPh sb="2" eb="4">
      <t>キンム</t>
    </rPh>
    <rPh sb="4" eb="5">
      <t>トウ</t>
    </rPh>
    <rPh sb="5" eb="7">
      <t>カンゴ</t>
    </rPh>
    <phoneticPr fontId="22"/>
  </si>
  <si>
    <t>□</t>
    <phoneticPr fontId="22"/>
  </si>
  <si>
    <t>夜間勤務等看護Ⅱ</t>
    <rPh sb="0" eb="2">
      <t>ヤカン</t>
    </rPh>
    <rPh sb="2" eb="4">
      <t>キンム</t>
    </rPh>
    <rPh sb="4" eb="5">
      <t>トウ</t>
    </rPh>
    <rPh sb="5" eb="7">
      <t>カンゴ</t>
    </rPh>
    <phoneticPr fontId="22"/>
  </si>
  <si>
    <t>夜勤減算</t>
    <rPh sb="0" eb="2">
      <t>ヤキン</t>
    </rPh>
    <rPh sb="2" eb="4">
      <t>ゲンサン</t>
    </rPh>
    <phoneticPr fontId="22"/>
  </si>
  <si>
    <t>ユニットケア減算</t>
    <rPh sb="6" eb="8">
      <t>ゲンサン</t>
    </rPh>
    <phoneticPr fontId="22"/>
  </si>
  <si>
    <t>満たさない</t>
    <rPh sb="0" eb="1">
      <t>ミ</t>
    </rPh>
    <phoneticPr fontId="22"/>
  </si>
  <si>
    <t>未配置</t>
    <rPh sb="0" eb="3">
      <t>ミハイチ</t>
    </rPh>
    <phoneticPr fontId="22"/>
  </si>
  <si>
    <t>特定診療費</t>
    <rPh sb="0" eb="2">
      <t>トクテイ</t>
    </rPh>
    <rPh sb="2" eb="4">
      <t>シンリョウ</t>
    </rPh>
    <rPh sb="4" eb="5">
      <t>ヒ</t>
    </rPh>
    <phoneticPr fontId="22"/>
  </si>
  <si>
    <t>病院療養病床療養環境減算</t>
    <rPh sb="0" eb="2">
      <t>ビョウイン</t>
    </rPh>
    <rPh sb="2" eb="4">
      <t>リョウヨウ</t>
    </rPh>
    <rPh sb="4" eb="6">
      <t>ビョウショウ</t>
    </rPh>
    <rPh sb="6" eb="8">
      <t>リョウヨウ</t>
    </rPh>
    <rPh sb="8" eb="10">
      <t>カンキョウ</t>
    </rPh>
    <rPh sb="10" eb="12">
      <t>ゲンサン</t>
    </rPh>
    <phoneticPr fontId="22"/>
  </si>
  <si>
    <t>療養食献立表</t>
    <rPh sb="0" eb="3">
      <t>リョウヨウショク</t>
    </rPh>
    <rPh sb="3" eb="6">
      <t>コンダテヒョウ</t>
    </rPh>
    <phoneticPr fontId="22"/>
  </si>
  <si>
    <t>送迎加算</t>
    <rPh sb="0" eb="2">
      <t>ソウゲイ</t>
    </rPh>
    <rPh sb="2" eb="4">
      <t>カサン</t>
    </rPh>
    <phoneticPr fontId="22"/>
  </si>
  <si>
    <t>夜間勤務等看護Ⅰ</t>
    <rPh sb="0" eb="2">
      <t>ヤカン</t>
    </rPh>
    <rPh sb="2" eb="4">
      <t>キンム</t>
    </rPh>
    <rPh sb="4" eb="5">
      <t>トウ</t>
    </rPh>
    <rPh sb="5" eb="7">
      <t>カンゴ</t>
    </rPh>
    <phoneticPr fontId="22"/>
  </si>
  <si>
    <t>医師の配置による減算</t>
    <rPh sb="0" eb="2">
      <t>イシ</t>
    </rPh>
    <rPh sb="3" eb="5">
      <t>ハイチ</t>
    </rPh>
    <rPh sb="8" eb="10">
      <t>ゲンサン</t>
    </rPh>
    <phoneticPr fontId="22"/>
  </si>
  <si>
    <t>満たす</t>
    <rPh sb="0" eb="1">
      <t>ミ</t>
    </rPh>
    <phoneticPr fontId="22"/>
  </si>
  <si>
    <t>あり</t>
    <phoneticPr fontId="22"/>
  </si>
  <si>
    <t>夜間勤務等看護Ⅳ</t>
    <rPh sb="0" eb="2">
      <t>ヤカン</t>
    </rPh>
    <rPh sb="2" eb="4">
      <t>キンム</t>
    </rPh>
    <rPh sb="4" eb="5">
      <t>トウ</t>
    </rPh>
    <rPh sb="5" eb="7">
      <t>カンゴ</t>
    </rPh>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</si>
  <si>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</si>
  <si>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療養食加算</t>
    <rPh sb="0" eb="3">
      <t>リョウヨウショク</t>
    </rPh>
    <rPh sb="3" eb="5">
      <t>カサン</t>
    </rPh>
    <phoneticPr fontId="22"/>
  </si>
  <si>
    <t>該当</t>
    <rPh sb="0" eb="2">
      <t>ガイトウ</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</si>
  <si>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</si>
  <si>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認知症専門ケア加算Ⅱ</t>
    <rPh sb="0" eb="3">
      <t>ニンチショウ</t>
    </rPh>
    <rPh sb="3" eb="5">
      <t>センモン</t>
    </rPh>
    <rPh sb="7" eb="9">
      <t>カサン</t>
    </rPh>
    <phoneticPr fontId="22"/>
  </si>
  <si>
    <t>実施</t>
    <rPh sb="0" eb="2">
      <t>ジッシ</t>
    </rPh>
    <phoneticPr fontId="22"/>
  </si>
  <si>
    <t>認知症専門ケア加算Ⅰ</t>
    <rPh sb="0" eb="3">
      <t>ニンチショウ</t>
    </rPh>
    <rPh sb="3" eb="5">
      <t>センモン</t>
    </rPh>
    <rPh sb="7" eb="9">
      <t>カサン</t>
    </rPh>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</si>
  <si>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</si>
  <si>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</si>
  <si>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サービス提供体制強化加算（Ⅲ）</t>
    <rPh sb="4" eb="6">
      <t>テイキョウ</t>
    </rPh>
    <rPh sb="6" eb="8">
      <t>タイセイ</t>
    </rPh>
    <rPh sb="8" eb="10">
      <t>キョウカ</t>
    </rPh>
    <rPh sb="10" eb="12">
      <t>カサン</t>
    </rPh>
    <phoneticPr fontId="22"/>
  </si>
  <si>
    <t>□</t>
  </si>
  <si>
    <t>あり</t>
  </si>
  <si>
    <t>身体拘束廃止未実施減算</t>
    <rPh sb="0" eb="2">
      <t>シンタイ</t>
    </rPh>
    <rPh sb="2" eb="4">
      <t>コウソク</t>
    </rPh>
    <rPh sb="4" eb="6">
      <t>ハイシ</t>
    </rPh>
    <rPh sb="6" eb="9">
      <t>ミジッシ</t>
    </rPh>
    <rPh sb="9" eb="11">
      <t>ゲンサン</t>
    </rPh>
    <phoneticPr fontId="24"/>
  </si>
  <si>
    <t>□</t>
    <phoneticPr fontId="24"/>
  </si>
  <si>
    <t>未整備</t>
    <rPh sb="0" eb="3">
      <t>ミセイビ</t>
    </rPh>
    <phoneticPr fontId="24"/>
  </si>
  <si>
    <t>未実施</t>
    <rPh sb="0" eb="3">
      <t>ミジッシ</t>
    </rPh>
    <phoneticPr fontId="24"/>
  </si>
  <si>
    <t>高齢者虐待防止措置未実施減算</t>
    <rPh sb="0" eb="3">
      <t>コウレイシャ</t>
    </rPh>
    <rPh sb="3" eb="5">
      <t>ギャクタイ</t>
    </rPh>
    <rPh sb="5" eb="7">
      <t>ボウシ</t>
    </rPh>
    <rPh sb="7" eb="9">
      <t>ソチ</t>
    </rPh>
    <rPh sb="9" eb="12">
      <t>ミジッシ</t>
    </rPh>
    <rPh sb="12" eb="14">
      <t>ゲンザン</t>
    </rPh>
    <phoneticPr fontId="22"/>
  </si>
  <si>
    <t>□</t>
    <phoneticPr fontId="22"/>
  </si>
  <si>
    <t>未実施</t>
    <rPh sb="0" eb="3">
      <t>ミジッシ</t>
    </rPh>
    <phoneticPr fontId="22"/>
  </si>
  <si>
    <t>業務継続計画未策定減算</t>
    <rPh sb="0" eb="2">
      <t>ギョウム</t>
    </rPh>
    <rPh sb="2" eb="4">
      <t>ケイゾク</t>
    </rPh>
    <rPh sb="4" eb="6">
      <t>ケイカク</t>
    </rPh>
    <rPh sb="6" eb="9">
      <t>ミサクテイ</t>
    </rPh>
    <rPh sb="9" eb="11">
      <t>ゲンザン</t>
    </rPh>
    <phoneticPr fontId="22"/>
  </si>
  <si>
    <t>従来型個室に入所する者の費用の算定</t>
    <rPh sb="0" eb="3">
      <t>ジュウライガタ</t>
    </rPh>
    <rPh sb="3" eb="5">
      <t>コシツ</t>
    </rPh>
    <rPh sb="6" eb="8">
      <t>ニュウショ</t>
    </rPh>
    <rPh sb="10" eb="11">
      <t>モノ</t>
    </rPh>
    <rPh sb="12" eb="14">
      <t>ヒヨウ</t>
    </rPh>
    <rPh sb="15" eb="17">
      <t>サンテイ</t>
    </rPh>
    <phoneticPr fontId="22"/>
  </si>
  <si>
    <t>いずれかに該当</t>
    <rPh sb="5" eb="7">
      <t>ガイトウ</t>
    </rPh>
    <phoneticPr fontId="22"/>
  </si>
  <si>
    <t>該当</t>
    <rPh sb="0" eb="2">
      <t>ガイトウ</t>
    </rPh>
    <phoneticPr fontId="22"/>
  </si>
  <si>
    <t>連続して30日を超えた長期利用</t>
    <rPh sb="0" eb="2">
      <t>レンゾク</t>
    </rPh>
    <rPh sb="6" eb="7">
      <t>ニチ</t>
    </rPh>
    <rPh sb="8" eb="9">
      <t>コ</t>
    </rPh>
    <rPh sb="11" eb="13">
      <t>チョウキ</t>
    </rPh>
    <rPh sb="13" eb="15">
      <t>リヨウ</t>
    </rPh>
    <phoneticPr fontId="22"/>
  </si>
  <si>
    <t>していない</t>
    <phoneticPr fontId="22"/>
  </si>
  <si>
    <t>口腔連携強化加算</t>
    <rPh sb="0" eb="8">
      <t>コウクウレンケイキョウカカサン</t>
    </rPh>
    <phoneticPr fontId="24"/>
  </si>
  <si>
    <t>あり</t>
    <phoneticPr fontId="24"/>
  </si>
  <si>
    <t>算定なし</t>
    <rPh sb="0" eb="2">
      <t>サンテイ</t>
    </rPh>
    <phoneticPr fontId="24"/>
  </si>
  <si>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</si>
  <si>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</si>
  <si>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該当</t>
    <rPh sb="0" eb="2">
      <t>ガイトウ</t>
    </rPh>
    <phoneticPr fontId="24"/>
  </si>
  <si>
    <t>生産性向上推進体制加算(Ⅰ)</t>
    <rPh sb="0" eb="2">
      <t>セイサン</t>
    </rPh>
    <rPh sb="2" eb="3">
      <t>セイ</t>
    </rPh>
    <rPh sb="3" eb="5">
      <t>コウジョウ</t>
    </rPh>
    <rPh sb="5" eb="7">
      <t>スイシン</t>
    </rPh>
    <rPh sb="7" eb="9">
      <t>タイセイ</t>
    </rPh>
    <rPh sb="9" eb="11">
      <t>カサン</t>
    </rPh>
    <phoneticPr fontId="24"/>
  </si>
  <si>
    <t>生産性向上推進体制加算（Ⅱ）</t>
    <rPh sb="0" eb="5">
      <t>セイサンセイコウジョウ</t>
    </rPh>
    <rPh sb="5" eb="9">
      <t>スイシンタイセイ</t>
    </rPh>
    <rPh sb="9" eb="11">
      <t>カサン</t>
    </rPh>
    <phoneticPr fontId="24"/>
  </si>
  <si>
    <t>定員超過減算</t>
    <rPh sb="0" eb="2">
      <t>テイイン</t>
    </rPh>
    <rPh sb="2" eb="4">
      <t>チョウカ</t>
    </rPh>
    <rPh sb="4" eb="6">
      <t>ゲンサン</t>
    </rPh>
    <phoneticPr fontId="22"/>
  </si>
  <si>
    <t>人員基準減算</t>
    <rPh sb="0" eb="2">
      <t>ジンイン</t>
    </rPh>
    <rPh sb="2" eb="4">
      <t>キジュン</t>
    </rPh>
    <rPh sb="4" eb="6">
      <t>ゲンサン</t>
    </rPh>
    <phoneticPr fontId="22"/>
  </si>
  <si>
    <t>あり</t>
    <phoneticPr fontId="22"/>
  </si>
  <si>
    <t>介護職員処遇改善計画書</t>
    <rPh sb="0" eb="2">
      <t>カイゴ</t>
    </rPh>
    <rPh sb="2" eb="4">
      <t>ショクイン</t>
    </rPh>
    <rPh sb="4" eb="6">
      <t>ショグウ</t>
    </rPh>
    <rPh sb="6" eb="8">
      <t>カイゼン</t>
    </rPh>
    <rPh sb="8" eb="11">
      <t>ケイカクショ</t>
    </rPh>
    <phoneticPr fontId="22"/>
  </si>
  <si>
    <t>実績報告書</t>
    <rPh sb="0" eb="2">
      <t>ジッセキ</t>
    </rPh>
    <rPh sb="2" eb="5">
      <t>ホウコクショ</t>
    </rPh>
    <phoneticPr fontId="22"/>
  </si>
  <si>
    <t>なし</t>
    <phoneticPr fontId="22"/>
  </si>
  <si>
    <t>適正に納付</t>
    <rPh sb="0" eb="2">
      <t>テキセイ</t>
    </rPh>
    <rPh sb="3" eb="5">
      <t>ノウフ</t>
    </rPh>
    <phoneticPr fontId="22"/>
  </si>
  <si>
    <t>研修計画書</t>
    <rPh sb="0" eb="2">
      <t>ケンシュウ</t>
    </rPh>
    <rPh sb="2" eb="4">
      <t>ケイカク</t>
    </rPh>
    <rPh sb="4" eb="5">
      <t>ショ</t>
    </rPh>
    <phoneticPr fontId="22"/>
  </si>
  <si>
    <t>算定あり</t>
    <rPh sb="0" eb="2">
      <t>サンテイ</t>
    </rPh>
    <phoneticPr fontId="22"/>
  </si>
  <si>
    <t>該当</t>
    <rPh sb="0" eb="2">
      <t>ガイトウ</t>
    </rPh>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</si>
  <si>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</si>
  <si>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</si>
  <si>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</si>
  <si>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</si>
  <si>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</si>
  <si>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</si>
  <si>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</si>
  <si>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</si>
  <si>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</si>
  <si>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</si>
  <si>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</si>
  <si>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</si>
  <si>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</si>
  <si>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t xml:space="preserve">
</t>
  </si>
  <si>
    <t xml:space="preserve">療養病棟における夜勤を行う看護・介護職員の数が利用者及び入院患者の合計数が３０又はその端数を増す毎に１以上(ただし２人以上)
</t>
  </si>
  <si>
    <t xml:space="preserve">療養病棟における夜勤を行う看護職員の数が１以上
</t>
  </si>
  <si>
    <t xml:space="preserve">療養病棟における夜勤を行う看護又は介護職員の１人当たり平均夜勤時間64時間以下
</t>
  </si>
  <si>
    <t xml:space="preserve">ユニット型・・・２ユニットごとに夜勤を行う看護又は介護職員１以上
</t>
  </si>
  <si>
    <t xml:space="preserve">日中ユニットごとに常時１名以上の介護又は看護職員の配置
</t>
  </si>
  <si>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</si>
  <si>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</si>
  <si>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</si>
  <si>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</si>
  <si>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</si>
  <si>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</si>
  <si>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</si>
  <si>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</si>
  <si>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</si>
  <si>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</si>
  <si>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</si>
  <si>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廊下幅1.8ｍ(両側に居室の場合2.7ｍ)以上
</t>
  </si>
  <si>
    <t xml:space="preserve">療養病床の全病床数に占める割合が50/100を超える
</t>
  </si>
  <si>
    <t xml:space="preserve">夜勤を行う看護職員が利用者数及び入院患者数の合計が15又はその端数を増すごとに１以上であり、かつ、２人以上配置
</t>
  </si>
  <si>
    <t xml:space="preserve">夜勤を行う看護職員１人あたりの月平均夜勤時間72時間以下
</t>
  </si>
  <si>
    <t xml:space="preserve">夜勤を行う看護職員が利用者数及び入院患者数の合計が20又はその端数を増すごとに１以上であり、かつ、２人以上配置
</t>
  </si>
  <si>
    <t xml:space="preserve">月平均夜勤時間72時間以下
</t>
  </si>
  <si>
    <t xml:space="preserve">夜勤を行う看護・介護職員が利用者数及び入院患者数の合計が15又はその端数を増すごとに１以上であり、かつ、２人以上配置
</t>
  </si>
  <si>
    <t xml:space="preserve">夜勤を行う看護・介護職員１人あたりの月平均夜勤時間72時間以下
</t>
  </si>
  <si>
    <t xml:space="preserve">夜勤を行う看護職員１以上
</t>
  </si>
  <si>
    <t xml:space="preserve">夜勤を行う看護・介護職員が利用者数及び入院患者数の合計20又はその端数を増すごとに１以上であり、かつ、２人以上配置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</si>
  <si>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</si>
  <si>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病院又は診療所に入院中の者、介護予防認知症対応型共同生活介護等を利用中の者が、直接、短期入所療養介護の利用を開始していない。
</t>
  </si>
  <si>
    <t xml:space="preserve">医師が判断した日又はその次の日に利用開始
</t>
  </si>
  <si>
    <t xml:space="preserve">７日を限度に算定
</t>
  </si>
  <si>
    <t xml:space="preserve">判断した医師が診療録等に症状、判断の内容等を記録
</t>
  </si>
  <si>
    <t xml:space="preserve">介護予防サービス計画書による記録
</t>
  </si>
  <si>
    <t xml:space="preserve">「若年性認知症利用者受入加算」を算定していない
</t>
  </si>
  <si>
    <t xml:space="preserve">若年性認知症利用者ごとの個別担当者
</t>
  </si>
  <si>
    <t xml:space="preserve">利用者の特性やニーズに応じたサービス提供
</t>
  </si>
  <si>
    <t xml:space="preserve">「認知症行動・心理症状緊急対応加算」を算定していない
</t>
  </si>
  <si>
    <t xml:space="preserve">利用者の心身の状態等が送迎を必要と認められる状態
</t>
  </si>
  <si>
    <t xml:space="preserve">感染症等により、従来型個室への入所が必要と医師が判断した者
</t>
  </si>
  <si>
    <t xml:space="preserve">病室の面積が6.4㎡/人以下の従来型個室を利用する者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</si>
  <si>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</si>
  <si>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</si>
  <si>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利用者が連続して30日を超えて指定介護予防短期入所療養介護を受けている
</t>
  </si>
  <si>
    <t xml:space="preserve">30日を超える日以降の介護予防短期入所療養介護費は算定しない
</t>
  </si>
  <si>
    <t xml:space="preserve">歯科訪問診療料の算定実績がある歯科医療機関の歯科医師又はその指示を受けた歯科衛生士に相談できる体制を確保し、文書で取り決めていること
</t>
  </si>
  <si>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</si>
  <si>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</si>
  <si>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</si>
  <si>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</si>
  <si>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 xml:space="preserve">利用者の同意を得て、歯科医療機関及び介護支援専門員に評価結果の情報提供
</t>
  </si>
  <si>
    <t xml:space="preserve">１月に１回に限り算定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</si>
  <si>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</si>
  <si>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</si>
  <si>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</si>
  <si>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</si>
  <si>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</si>
  <si>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</si>
  <si>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入所者総数のうち介護を必要とする認知症者の対象者（日常生活自立度ランクⅢ以上の者である）の割合が５割以上
</t>
  </si>
  <si>
    <t xml:space="preserve">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</si>
  <si>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留意事項の伝達又は技術的指導に係る会議を定期的に実施
</t>
  </si>
  <si>
    <t xml:space="preserve">認知症専門ケア加算（Ⅱ）を算定していない
</t>
  </si>
  <si>
    <t xml:space="preserve">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</si>
  <si>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</si>
  <si>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認知症専門ケア加算（Ⅰ）を算定していない
</t>
  </si>
  <si>
    <t xml:space="preserve">指導管理等のうち日常的に必要な医療行為として実施
</t>
  </si>
  <si>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</si>
  <si>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</si>
  <si>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</si>
  <si>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</si>
  <si>
    <t xml:space="preserve">⑤事業年度ごとに①、③、④の取組に関する実績を厚生労働省に報告している
</t>
  </si>
  <si>
    <t xml:space="preserve">加算(Ⅰ)の①に適合している
</t>
  </si>
  <si>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</si>
  <si>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事業年度ごとに上記２つの取組に関する実績を厚生労働省に報告している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</si>
  <si>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</si>
  <si>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</si>
  <si>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</si>
  <si>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</si>
  <si>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</si>
  <si>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</si>
  <si>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</si>
  <si>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</si>
  <si>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</si>
  <si>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</si>
  <si>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</si>
  <si>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</si>
  <si>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</si>
  <si>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</si>
  <si>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</si>
  <si>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</si>
  <si>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</si>
  <si>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</si>
  <si>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</si>
  <si>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</si>
  <si>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</si>
  <si>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</si>
  <si>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</si>
  <si>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</si>
  <si>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</si>
  <si>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</si>
  <si>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</si>
  <si>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phoneticPr fontId="22"/>
  </si>
  <si>
    <t>調査対象</t>
    <rPh sb="0" eb="2">
      <t>チョウサ</t>
    </rPh>
    <rPh sb="2" eb="4">
      <t>タイショウ</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</si>
  <si>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</si>
  <si>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</si>
  <si>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</si>
  <si>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</si>
  <si>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</si>
  <si>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</si>
  <si>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</si>
  <si>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</si>
  <si>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</si>
  <si>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</si>
  <si>
    <t>適合</t>
  </si>
  <si>
    <t>該当</t>
  </si>
  <si>
    <r>
      <rPr>
        <b/>
        <sz val="17"/>
        <rFont val="ＭＳ Ｐゴシック"/>
        <family val="3"/>
        <charset val="128"/>
      </rPr>
      <t>407 介護予防短期入所療養介護費</t>
    </r>
    <r>
      <rPr>
        <b/>
        <sz val="16"/>
        <rFont val="ＭＳ Ｐゴシック"/>
        <family val="3"/>
        <charset val="128"/>
      </rPr>
      <t>(療養病床を有する病院)</t>
    </r>
    <phoneticPr fontId="22"/>
  </si>
  <si>
    <t>定員超過減算</t>
    <rPh sb="0" eb="4">
      <t>テイインチョウカ</t>
    </rPh>
    <rPh sb="4" eb="6">
      <t>ゲンザン</t>
    </rPh>
    <phoneticPr fontId="22"/>
  </si>
  <si>
    <t xml:space="preserve">
</t>
    <phoneticPr fontId="22"/>
  </si>
  <si>
    <t xml:space="preserve">次の（１）又は（２）に該当
</t>
    <phoneticPr fontId="22"/>
  </si>
  <si>
    <t>令7.6.12
指導員:</t>
  </si>
  <si>
    <t>施設側:</t>
    <rPh sb="0" eb="2">
      <t>シセツ</t>
    </rPh>
    <rPh sb="2" eb="3">
      <t>ガワ</t>
    </rPh>
    <phoneticPr fontId="22"/>
  </si>
  <si>
    <t>介護職員処遇改善計画書</t>
    <rPh sb="0" eb="2">
      <t>カイゴ</t>
    </rPh>
    <rPh sb="2" eb="4">
      <t>ショクイン</t>
    </rPh>
    <rPh sb="4" eb="6">
      <t>ショグウ</t>
    </rPh>
    <rPh sb="6" eb="8">
      <t>カイゼン</t>
    </rPh>
    <rPh sb="8" eb="11">
      <t>ケイカクショ</t>
    </rPh>
    <phoneticPr fontId="24"/>
  </si>
  <si>
    <t xml:space="preserve">(一)　仮に介護職員等処遇改善加算(Ⅳ)を算定した場合に算定することが見込まれる額の1/2以上を基本給又は毎月支払われる手当に充てるものであること
</t>
    <phoneticPr fontId="2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</si>
  <si>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2"/>
  </si>
  <si>
    <t>実績報告書</t>
    <rPh sb="0" eb="2">
      <t>ジッセキ</t>
    </rPh>
    <rPh sb="2" eb="5">
      <t>ホウコクショ</t>
    </rPh>
    <phoneticPr fontId="24"/>
  </si>
  <si>
    <t xml:space="preserve">⑤　前12月間に労働関係の法令に違反し、罰金以上の刑
</t>
    <rPh sb="8" eb="10">
      <t>ロウドウ</t>
    </rPh>
    <rPh sb="10" eb="12">
      <t>カンケイ</t>
    </rPh>
    <phoneticPr fontId="1"/>
  </si>
  <si>
    <t>なし</t>
    <phoneticPr fontId="24"/>
  </si>
  <si>
    <t>適正に納付</t>
    <rPh sb="0" eb="2">
      <t>テキセイ</t>
    </rPh>
    <rPh sb="3" eb="5">
      <t>ノウフ</t>
    </rPh>
    <phoneticPr fontId="24"/>
  </si>
  <si>
    <t xml:space="preserve">⑦　次の(一)、(二)、（三）のいずれにも適合
</t>
    <phoneticPr fontId="22"/>
  </si>
  <si>
    <t>適合</t>
    <rPh sb="0" eb="2">
      <t>テキゴウ</t>
    </rPh>
    <phoneticPr fontId="24"/>
  </si>
  <si>
    <t xml:space="preserve">(一)　任用の際の職責又は職務内容等の要件を書面で作成し、全ての介護職員に周知
</t>
    <phoneticPr fontId="22"/>
  </si>
  <si>
    <t xml:space="preserve">(二)　資質の向上の支援に関する計画の策定、研修の実施又は研修の機会の確保し、全ての介護職員に周知
</t>
    <phoneticPr fontId="22"/>
  </si>
  <si>
    <t>研修計画書</t>
    <rPh sb="0" eb="2">
      <t>ケンシュウ</t>
    </rPh>
    <rPh sb="2" eb="4">
      <t>ケイカク</t>
    </rPh>
    <rPh sb="4" eb="5">
      <t>ショ</t>
    </rPh>
    <phoneticPr fontId="24"/>
  </si>
  <si>
    <t xml:space="preserve">(三)経験もしくは資格等に応じて昇給する仕組み又は一定の基準に基づき定期に昇給を判定する仕組みを設け、全ての職員に周知
</t>
    <phoneticPr fontId="22"/>
  </si>
  <si>
    <t>算定あり</t>
    <rPh sb="0" eb="2">
      <t>サンテイ</t>
    </rPh>
    <phoneticPr fontId="24"/>
  </si>
  <si>
    <t xml:space="preserve">介護職員等処遇改善加算(Ⅰイ)の①から⑩までのいずれにも適合すること
</t>
    <phoneticPr fontId="2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</si>
  <si>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2"/>
  </si>
  <si>
    <t>(一)　ケアプランデータ連携システム（厚生労働省がケアプランデータ連携システムと同等の機能とセキュリティを有するシステムとして認めたものを含む。以下同じ。）を利用している</t>
    <phoneticPr fontId="22"/>
  </si>
  <si>
    <t>(二)　生産性向上推進体制加算Ⅰ又はⅡを算定している</t>
    <phoneticPr fontId="22"/>
  </si>
  <si>
    <t xml:space="preserve">介護職員等処遇改善加算(Ⅰイ)の①から⑨までのいずれにも適合すること
</t>
    <phoneticPr fontId="22"/>
  </si>
  <si>
    <t xml:space="preserve">介護職員等処遇改善加算(Ⅰイ)の①(一)及び②から⑧までのいずれにも適合すること
</t>
    <phoneticPr fontId="22"/>
  </si>
  <si>
    <t xml:space="preserve">介護職員等処遇改善加算(Ⅰイ)の①(一)、②から⑥まで、⑦(一)から(二)まで及び⑧のいずれにも適合すること
</t>
    <phoneticPr fontId="22"/>
  </si>
  <si>
    <t xml:space="preserve">⑩　サービス提供体制強化加算(Ⅰ）又は(Ⅱ）を算定
</t>
    <phoneticPr fontId="2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</si>
  <si>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4"/>
  </si>
  <si>
    <t>介護職員等処遇改善加算（Ⅱ）(令和8年5月まで)</t>
    <rPh sb="0" eb="2">
      <t>カイゴ</t>
    </rPh>
    <rPh sb="2" eb="4">
      <t>ショクイン</t>
    </rPh>
    <rPh sb="4" eb="5">
      <t>トウ</t>
    </rPh>
    <rPh sb="5" eb="7">
      <t>ショグウ</t>
    </rPh>
    <rPh sb="7" eb="9">
      <t>カイゼン</t>
    </rPh>
    <rPh sb="9" eb="11">
      <t>カサン</t>
    </rPh>
    <phoneticPr fontId="24"/>
  </si>
  <si>
    <t>介護職員等処遇改善加算（Ⅲ）(令和8年5月まで)</t>
    <rPh sb="0" eb="2">
      <t>カイゴ</t>
    </rPh>
    <rPh sb="2" eb="4">
      <t>ショクイン</t>
    </rPh>
    <rPh sb="4" eb="5">
      <t>トウ</t>
    </rPh>
    <rPh sb="5" eb="7">
      <t>ショグウ</t>
    </rPh>
    <rPh sb="7" eb="9">
      <t>カイゼン</t>
    </rPh>
    <rPh sb="9" eb="11">
      <t>カサン</t>
    </rPh>
    <phoneticPr fontId="24"/>
  </si>
  <si>
    <t>介護職員等処遇改善加算（Ⅳ）(令和8年5月まで)</t>
    <rPh sb="0" eb="2">
      <t>カイゴ</t>
    </rPh>
    <rPh sb="2" eb="4">
      <t>ショクイン</t>
    </rPh>
    <rPh sb="4" eb="5">
      <t>トウ</t>
    </rPh>
    <rPh sb="5" eb="7">
      <t>ショグウ</t>
    </rPh>
    <rPh sb="7" eb="9">
      <t>カイゼン</t>
    </rPh>
    <rPh sb="9" eb="11">
      <t>カサン</t>
    </rPh>
    <phoneticPr fontId="24"/>
  </si>
  <si>
    <t>介護職員等処遇改善加算（Ⅰイ）(令和8年6月から)</t>
    <rPh sb="0" eb="2">
      <t>カイゴ</t>
    </rPh>
    <rPh sb="2" eb="4">
      <t>ショクイン</t>
    </rPh>
    <rPh sb="4" eb="5">
      <t>トウ</t>
    </rPh>
    <rPh sb="5" eb="7">
      <t>ショグウ</t>
    </rPh>
    <rPh sb="7" eb="9">
      <t>カイゼン</t>
    </rPh>
    <rPh sb="9" eb="11">
      <t>カサン</t>
    </rPh>
    <phoneticPr fontId="24"/>
  </si>
  <si>
    <t>介護職員等処遇改善加算（Ⅰロ）(令和8年6月から)</t>
    <rPh sb="0" eb="2">
      <t>カイゴ</t>
    </rPh>
    <rPh sb="2" eb="4">
      <t>ショクイン</t>
    </rPh>
    <rPh sb="4" eb="5">
      <t>トウ</t>
    </rPh>
    <rPh sb="5" eb="7">
      <t>ショグウ</t>
    </rPh>
    <rPh sb="7" eb="9">
      <t>カイゼン</t>
    </rPh>
    <rPh sb="9" eb="11">
      <t>カサン</t>
    </rPh>
    <phoneticPr fontId="24"/>
  </si>
  <si>
    <t>介護職員等処遇改善加算（Ⅱイ）(令和8年6月から)</t>
    <rPh sb="0" eb="2">
      <t>カイゴ</t>
    </rPh>
    <rPh sb="2" eb="4">
      <t>ショクイン</t>
    </rPh>
    <rPh sb="4" eb="5">
      <t>トウ</t>
    </rPh>
    <rPh sb="5" eb="7">
      <t>ショグウ</t>
    </rPh>
    <rPh sb="7" eb="9">
      <t>カイゼン</t>
    </rPh>
    <rPh sb="9" eb="11">
      <t>カサン</t>
    </rPh>
    <phoneticPr fontId="24"/>
  </si>
  <si>
    <t>介護職員等処遇改善加算（Ⅱロ）(令和8年6月から)</t>
    <rPh sb="0" eb="2">
      <t>カイゴ</t>
    </rPh>
    <rPh sb="2" eb="4">
      <t>ショクイン</t>
    </rPh>
    <rPh sb="4" eb="5">
      <t>トウ</t>
    </rPh>
    <rPh sb="5" eb="7">
      <t>ショグウ</t>
    </rPh>
    <rPh sb="7" eb="9">
      <t>カイゼン</t>
    </rPh>
    <rPh sb="9" eb="11">
      <t>カサン</t>
    </rPh>
    <phoneticPr fontId="24"/>
  </si>
  <si>
    <t>介護職員等処遇改善加算（Ⅲ）(令和8年6月から)</t>
    <rPh sb="0" eb="2">
      <t>カイゴ</t>
    </rPh>
    <rPh sb="2" eb="4">
      <t>ショクイン</t>
    </rPh>
    <rPh sb="4" eb="5">
      <t>トウ</t>
    </rPh>
    <rPh sb="5" eb="7">
      <t>ショグウ</t>
    </rPh>
    <rPh sb="7" eb="9">
      <t>カイゼン</t>
    </rPh>
    <rPh sb="9" eb="11">
      <t>カサン</t>
    </rPh>
    <phoneticPr fontId="24"/>
  </si>
  <si>
    <t>介護職員等処遇改善加算（Ⅳ）(令和8年6月から)</t>
    <rPh sb="0" eb="2">
      <t>カイゴ</t>
    </rPh>
    <rPh sb="2" eb="4">
      <t>ショクイン</t>
    </rPh>
    <rPh sb="4" eb="5">
      <t>トウ</t>
    </rPh>
    <rPh sb="5" eb="7">
      <t>ショグウ</t>
    </rPh>
    <rPh sb="7" eb="9">
      <t>カイゼン</t>
    </rPh>
    <rPh sb="9" eb="11">
      <t>カサン</t>
    </rPh>
    <phoneticPr fontId="24"/>
  </si>
  <si>
    <t>介護職員等処遇改善加算（Ⅰ）(令和8年5月まで)</t>
    <rPh sb="0" eb="2">
      <t>カイゴ</t>
    </rPh>
    <rPh sb="2" eb="4">
      <t>ショクイン</t>
    </rPh>
    <rPh sb="4" eb="5">
      <t>トウ</t>
    </rPh>
    <rPh sb="5" eb="7">
      <t>ショグウ</t>
    </rPh>
    <rPh sb="7" eb="9">
      <t>カイゼン</t>
    </rPh>
    <rPh sb="9" eb="11">
      <t>カサン</t>
    </rPh>
    <phoneticPr fontId="22"/>
  </si>
  <si>
    <t>介護職員等処遇改善加算（Ⅳ）(令和8年5月まで)</t>
    <rPh sb="0" eb="2">
      <t>カイゴ</t>
    </rPh>
    <rPh sb="2" eb="4">
      <t>ショクイン</t>
    </rPh>
    <rPh sb="4" eb="5">
      <t>トウ</t>
    </rPh>
    <rPh sb="5" eb="7">
      <t>ショグウ</t>
    </rPh>
    <rPh sb="7" eb="9">
      <t>カイゼン</t>
    </rPh>
    <rPh sb="9" eb="11">
      <t>カサン</t>
    </rPh>
    <phoneticPr fontId="22"/>
  </si>
  <si>
    <t>介護職員等処遇改善加算（Ⅰイ）(令和8年6月から)</t>
    <phoneticPr fontId="22"/>
  </si>
  <si>
    <t>介護職員等処遇改善加算（Ⅰロ）(令和8年6月から)</t>
    <phoneticPr fontId="22"/>
  </si>
  <si>
    <t>介護職員等処遇改善加算（Ⅱイ）(令和8年6月から)</t>
    <phoneticPr fontId="22"/>
  </si>
  <si>
    <t>介護職員等処遇改善加算（Ⅱロ）(令和8年6月から)</t>
    <phoneticPr fontId="22"/>
  </si>
  <si>
    <t>介護職員等処遇改善加算（Ⅲ）(令和8年6月から)</t>
    <phoneticPr fontId="22"/>
  </si>
  <si>
    <t>介護職員等処遇改善加算（Ⅳ）(令和8年6月から)</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</si>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</sst>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2">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8"/>
      <name val="ＭＳ ゴシック"/>
      <family val="3"/>
      <charset val="128"/>
    </font>
    <font>
      <sz val="8"/>
      <name val="ＭＳ Ｐゴシック"/>
      <family val="3"/>
      <charset val="128"/>
    </font>
    <font>
      <sz val="9"/>
      <name val="ＭＳ Ｐゴシック"/>
      <family val="3"/>
      <charset val="128"/>
    </font>
    <font>
      <b/>
      <sz val="20"/>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b/>
      <sz val="16"/>
      <name val="ＭＳ Ｐゴシック"/>
      <family val="3"/>
      <charset val="128"/>
    </font>
    <font>
      <sz val="11"/>
      <color theme="0" tint="-0.249977111117893"/>
      <name val="ＭＳ ゴシック"/>
      <family val="3"/>
      <charset val="128"/>
    </font>
    <font>
      <b/>
      <sz val="18"/>
      <name val="ＭＳ Ｐゴシック"/>
      <family val="3"/>
      <charset val="128"/>
    </font>
    <font>
      <b/>
      <sz val="17"/>
      <name val="ＭＳ Ｐゴシック"/>
      <family val="3"/>
      <charset val="128"/>
    </font>
    <font>
      <sz val="10"/>
      <name val="游ゴシック Light"/>
      <family val="3"/>
      <charset val="128"/>
    </font>
    <font>
      <sz val="12"/>
      <name val="ＭＳ Ｐゴシック"/>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right style="thin">
        <color indexed="64"/>
      </right>
      <top/>
      <bottom/>
      <diagonal/>
    </border>
    <border>
      <left/>
      <right/>
      <top style="dotted">
        <color indexed="64"/>
      </top>
      <bottom style="dotted">
        <color indexed="64"/>
      </bottom>
      <diagonal/>
    </border>
    <border>
      <left/>
      <right/>
      <top style="thin">
        <color indexed="64"/>
      </top>
      <bottom style="dotted">
        <color indexed="64"/>
      </bottom>
      <diagonal/>
    </border>
    <border>
      <left style="dotted">
        <color indexed="64"/>
      </left>
      <right style="thin">
        <color indexed="64"/>
      </right>
      <top/>
      <bottom/>
      <diagonal/>
    </border>
    <border>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top style="thin">
        <color indexed="64"/>
      </top>
      <bottom/>
      <diagonal/>
    </border>
    <border>
      <left style="thin">
        <color indexed="64"/>
      </left>
      <right style="dotted">
        <color indexed="64"/>
      </right>
      <top style="dotted">
        <color indexed="64"/>
      </top>
      <bottom style="hair">
        <color indexed="64"/>
      </bottom>
      <diagonal/>
    </border>
    <border>
      <left/>
      <right style="dotted">
        <color indexed="64"/>
      </right>
      <top style="hair">
        <color indexed="64"/>
      </top>
      <bottom/>
      <diagonal/>
    </border>
    <border>
      <left style="dotted">
        <color indexed="64"/>
      </left>
      <right/>
      <top/>
      <bottom style="thin">
        <color indexed="64"/>
      </bottom>
      <diagonal/>
    </border>
    <border>
      <left style="thin">
        <color indexed="64"/>
      </left>
      <right/>
      <top/>
      <bottom/>
      <diagonal/>
    </border>
    <border>
      <left/>
      <right style="dotted">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3" fillId="0" borderId="0">
      <alignment vertical="center"/>
    </xf>
    <xf numFmtId="0" fontId="10" fillId="4" borderId="0" applyNumberFormat="0" applyBorder="0" applyAlignment="0" applyProtection="0">
      <alignment vertical="center"/>
    </xf>
  </cellStyleXfs>
  <cellXfs count="263">
    <xf numFmtId="0" fontId="0" fillId="0" borderId="0" xfId="0" applyAlignment="1">
      <alignment vertical="center"/>
    </xf>
    <xf numFmtId="0" fontId="0" fillId="0" borderId="0" xfId="0">
      <alignment vertical="center"/>
    </xf>
    <xf numFmtId="0" fontId="27" fillId="0" borderId="0" xfId="0" applyFont="1" applyAlignment="1" applyProtection="1">
      <alignment vertical="center" wrapText="1"/>
      <protection locked="0"/>
    </xf>
    <xf numFmtId="0" fontId="28" fillId="0" borderId="43" xfId="0" applyFont="1" applyBorder="1" applyProtection="1">
      <alignment vertical="center"/>
      <protection locked="0"/>
    </xf>
    <xf numFmtId="0" fontId="29" fillId="25" borderId="0" xfId="0" applyFont="1" applyFill="1" applyAlignment="1" applyProtection="1">
      <alignment horizontal="right" vertical="center"/>
      <protection locked="0"/>
    </xf>
    <xf numFmtId="0" fontId="29" fillId="25" borderId="0" xfId="0" applyFont="1" applyFill="1" applyProtection="1">
      <alignment vertical="center"/>
      <protection locked="0"/>
    </xf>
    <xf numFmtId="0" fontId="21" fillId="24" borderId="0" xfId="0" applyFont="1" applyFill="1" applyAlignment="1" applyProtection="1">
      <alignment vertical="center"/>
      <protection locked="0"/>
    </xf>
    <xf numFmtId="0" fontId="28"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32" fillId="0" borderId="0" xfId="0" applyFont="1" applyProtection="1">
      <alignment vertical="center"/>
      <protection locked="0"/>
    </xf>
    <xf numFmtId="0" fontId="19" fillId="24" borderId="0" xfId="0" applyFont="1" applyFill="1" applyAlignment="1" applyProtection="1">
      <alignment vertical="center"/>
      <protection locked="0"/>
    </xf>
    <xf numFmtId="177" fontId="26" fillId="0" borderId="0" xfId="0" applyNumberFormat="1" applyFont="1" applyProtection="1">
      <alignment vertical="center"/>
      <protection locked="0"/>
    </xf>
    <xf numFmtId="0" fontId="19" fillId="0" borderId="0" xfId="0" applyFont="1" applyProtection="1">
      <alignment vertical="center"/>
      <protection locked="0"/>
    </xf>
    <xf numFmtId="0" fontId="0" fillId="0" borderId="0" xfId="0" applyFont="1" applyFill="1" applyAlignment="1" applyProtection="1">
      <alignment vertical="center"/>
      <protection locked="0"/>
    </xf>
    <xf numFmtId="0" fontId="26" fillId="0" borderId="0" xfId="0" applyFont="1" applyAlignment="1" applyProtection="1">
      <alignment vertical="center" wrapText="1"/>
      <protection locked="0"/>
    </xf>
    <xf numFmtId="0" fontId="18" fillId="0" borderId="16" xfId="0" applyFont="1" applyFill="1" applyBorder="1" applyAlignment="1" applyProtection="1">
      <alignment horizontal="left" vertical="center" wrapText="1" shrinkToFit="1"/>
      <protection locked="0"/>
    </xf>
    <xf numFmtId="0" fontId="18" fillId="0" borderId="20" xfId="0" applyFont="1" applyFill="1" applyBorder="1" applyAlignment="1" applyProtection="1">
      <alignment horizontal="left" vertical="center" wrapText="1" shrinkToFit="1"/>
      <protection locked="0"/>
    </xf>
    <xf numFmtId="0" fontId="18" fillId="0" borderId="23" xfId="0" applyFont="1" applyFill="1" applyBorder="1" applyAlignment="1" applyProtection="1">
      <alignment horizontal="left" vertical="center" wrapText="1" shrinkToFit="1"/>
      <protection locked="0"/>
    </xf>
    <xf numFmtId="0" fontId="18" fillId="0" borderId="10" xfId="0" applyFont="1" applyFill="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24" borderId="30" xfId="0" applyFont="1" applyFill="1" applyBorder="1" applyAlignment="1" applyProtection="1">
      <alignment horizontal="left" vertical="top" wrapText="1"/>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shrinkToFit="1"/>
      <protection locked="0"/>
    </xf>
    <xf numFmtId="0" fontId="18" fillId="0" borderId="24" xfId="0" applyFont="1" applyBorder="1" applyAlignment="1" applyProtection="1">
      <alignment horizontal="left" vertical="top" wrapText="1"/>
      <protection locked="0"/>
    </xf>
    <xf numFmtId="0" fontId="20" fillId="0" borderId="0" xfId="0" applyFont="1" applyFill="1" applyAlignment="1" applyProtection="1">
      <alignment vertical="center"/>
      <protection locked="0"/>
    </xf>
    <xf numFmtId="0" fontId="18" fillId="0" borderId="27"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20" fillId="24" borderId="0" xfId="0" applyFont="1" applyFill="1" applyProtection="1">
      <alignment vertical="center"/>
      <protection locked="0"/>
    </xf>
    <xf numFmtId="0" fontId="18" fillId="24" borderId="0" xfId="0" applyFont="1" applyFill="1" applyAlignment="1" applyProtection="1">
      <alignment horizontal="left" vertical="top" wrapText="1"/>
      <protection locked="0"/>
    </xf>
    <xf numFmtId="0" fontId="18" fillId="24" borderId="0" xfId="0" applyFont="1" applyFill="1" applyAlignment="1" applyProtection="1">
      <alignment vertical="top" wrapText="1"/>
      <protection locked="0"/>
    </xf>
    <xf numFmtId="0" fontId="18" fillId="24" borderId="0" xfId="0" applyFont="1" applyFill="1" applyAlignment="1" applyProtection="1">
      <alignment horizontal="center" vertical="center" wrapText="1"/>
      <protection locked="0"/>
    </xf>
    <xf numFmtId="0" fontId="18" fillId="24" borderId="0" xfId="0" applyFont="1" applyFill="1" applyAlignment="1" applyProtection="1">
      <alignment vertical="center" shrinkToFit="1"/>
      <protection locked="0"/>
    </xf>
    <xf numFmtId="0" fontId="18" fillId="24" borderId="0" xfId="0" applyFont="1" applyFill="1" applyAlignment="1" applyProtection="1">
      <alignment vertical="center"/>
      <protection locked="0"/>
    </xf>
    <xf numFmtId="0" fontId="18" fillId="0" borderId="24" xfId="0" applyFont="1" applyFill="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18" fillId="0" borderId="41"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30" fillId="0" borderId="18" xfId="0" applyFont="1" applyFill="1" applyBorder="1" applyAlignment="1" applyProtection="1">
      <alignment horizontal="left" vertical="top" wrapText="1"/>
      <protection locked="0"/>
    </xf>
    <xf numFmtId="0" fontId="30" fillId="0" borderId="21" xfId="0" applyFont="1" applyFill="1" applyBorder="1" applyAlignment="1" applyProtection="1">
      <alignment horizontal="left" vertical="top" wrapText="1"/>
      <protection locked="0"/>
    </xf>
    <xf numFmtId="0" fontId="30" fillId="0" borderId="24" xfId="0" applyFont="1" applyFill="1" applyBorder="1" applyAlignment="1" applyProtection="1">
      <alignment horizontal="left" vertical="top" wrapText="1"/>
      <protection locked="0"/>
    </xf>
    <xf numFmtId="0" fontId="30" fillId="0" borderId="10" xfId="0" applyFont="1" applyFill="1" applyBorder="1" applyAlignment="1" applyProtection="1">
      <alignment horizontal="left" vertical="top" wrapText="1"/>
      <protection locked="0"/>
    </xf>
    <xf numFmtId="0" fontId="30" fillId="0" borderId="24" xfId="0" applyFont="1" applyBorder="1" applyAlignment="1" applyProtection="1">
      <alignment horizontal="left" vertical="top" wrapText="1"/>
      <protection locked="0"/>
    </xf>
    <xf numFmtId="0" fontId="30" fillId="0" borderId="14" xfId="0" applyFont="1" applyFill="1" applyBorder="1" applyAlignment="1" applyProtection="1">
      <alignment horizontal="left" vertical="top" wrapText="1"/>
      <protection locked="0"/>
    </xf>
    <xf numFmtId="0" fontId="30" fillId="0" borderId="41" xfId="0" applyFont="1" applyFill="1" applyBorder="1" applyAlignment="1" applyProtection="1">
      <alignment horizontal="left" vertical="top" wrapText="1"/>
      <protection locked="0"/>
    </xf>
    <xf numFmtId="0" fontId="30" fillId="0" borderId="27" xfId="0" applyFont="1" applyFill="1" applyBorder="1" applyAlignment="1" applyProtection="1">
      <alignment horizontal="left" vertical="top" wrapText="1"/>
      <protection locked="0"/>
    </xf>
    <xf numFmtId="0" fontId="30" fillId="24" borderId="30" xfId="0" applyFont="1" applyFill="1" applyBorder="1" applyAlignment="1" applyProtection="1">
      <alignment horizontal="left" vertical="top" wrapText="1"/>
      <protection locked="0"/>
    </xf>
    <xf numFmtId="0" fontId="30" fillId="0" borderId="30" xfId="0" applyFont="1" applyFill="1" applyBorder="1" applyAlignment="1" applyProtection="1">
      <alignment horizontal="left" vertical="top" wrapText="1"/>
      <protection locked="0"/>
    </xf>
    <xf numFmtId="0" fontId="30" fillId="0" borderId="27" xfId="0" applyFont="1" applyBorder="1" applyAlignment="1" applyProtection="1">
      <alignment horizontal="left" vertical="top" wrapText="1"/>
      <protection locked="0"/>
    </xf>
    <xf numFmtId="0" fontId="30" fillId="0" borderId="18" xfId="0"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0" fontId="18" fillId="0" borderId="15"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center" vertical="center" shrinkToFit="1"/>
      <protection locked="0"/>
    </xf>
    <xf numFmtId="0" fontId="18" fillId="0" borderId="32" xfId="0"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37" xfId="0" applyFont="1" applyFill="1" applyBorder="1" applyAlignment="1" applyProtection="1">
      <alignment horizontal="center" vertical="center" shrinkToFit="1"/>
      <protection locked="0"/>
    </xf>
    <xf numFmtId="0" fontId="18" fillId="0" borderId="42"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center" vertical="center" shrinkToFit="1"/>
      <protection locked="0"/>
    </xf>
    <xf numFmtId="0" fontId="18" fillId="24" borderId="46" xfId="0"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left" vertical="center" wrapText="1" shrinkToFit="1"/>
      <protection locked="0"/>
    </xf>
    <xf numFmtId="0" fontId="18" fillId="0" borderId="29" xfId="0" applyFont="1" applyFill="1" applyBorder="1" applyAlignment="1" applyProtection="1">
      <alignment horizontal="left" vertical="center" wrapText="1" shrinkToFit="1"/>
      <protection locked="0"/>
    </xf>
    <xf numFmtId="0" fontId="18" fillId="0" borderId="31" xfId="0" applyFont="1" applyFill="1" applyBorder="1" applyAlignment="1" applyProtection="1">
      <alignment horizontal="left" vertical="center" wrapText="1" shrinkToFit="1"/>
      <protection locked="0"/>
    </xf>
    <xf numFmtId="0" fontId="18" fillId="0" borderId="34" xfId="0" applyFont="1" applyFill="1" applyBorder="1" applyAlignment="1" applyProtection="1">
      <alignment horizontal="left" vertical="center" wrapText="1" shrinkToFit="1"/>
      <protection locked="0"/>
    </xf>
    <xf numFmtId="0" fontId="18" fillId="0" borderId="36" xfId="0" applyFont="1" applyFill="1" applyBorder="1" applyAlignment="1" applyProtection="1">
      <alignment horizontal="left" vertical="center" wrapText="1" shrinkToFit="1"/>
      <protection locked="0"/>
    </xf>
    <xf numFmtId="0" fontId="18" fillId="0" borderId="38" xfId="0" applyFont="1" applyFill="1" applyBorder="1" applyAlignment="1" applyProtection="1">
      <alignment horizontal="left" vertical="center" wrapText="1"/>
      <protection locked="0"/>
    </xf>
    <xf numFmtId="0" fontId="18" fillId="0" borderId="20" xfId="0" applyFont="1" applyFill="1" applyBorder="1" applyAlignment="1" applyProtection="1">
      <alignment horizontal="left" vertical="center" wrapText="1"/>
      <protection locked="0"/>
    </xf>
    <xf numFmtId="0" fontId="18" fillId="0" borderId="39" xfId="0" applyFont="1" applyFill="1" applyBorder="1" applyAlignment="1" applyProtection="1">
      <alignment horizontal="left" vertical="center" wrapText="1" shrinkToFit="1"/>
      <protection locked="0"/>
    </xf>
    <xf numFmtId="0" fontId="18" fillId="0" borderId="40" xfId="0" applyFont="1" applyFill="1" applyBorder="1" applyAlignment="1" applyProtection="1">
      <alignment horizontal="left" vertical="center" wrapText="1" shrinkToFit="1"/>
      <protection locked="0"/>
    </xf>
    <xf numFmtId="0" fontId="18" fillId="0" borderId="43" xfId="0" applyFont="1" applyFill="1" applyBorder="1" applyAlignment="1" applyProtection="1">
      <alignment horizontal="left" vertical="center" wrapText="1" shrinkToFit="1"/>
      <protection locked="0"/>
    </xf>
    <xf numFmtId="0" fontId="18" fillId="0" borderId="45" xfId="0" applyFont="1" applyFill="1" applyBorder="1" applyAlignment="1" applyProtection="1">
      <alignment horizontal="left" vertical="center" wrapText="1" shrinkToFit="1"/>
      <protection locked="0"/>
    </xf>
    <xf numFmtId="0" fontId="18" fillId="0" borderId="47" xfId="0" applyFont="1" applyBorder="1" applyAlignment="1" applyProtection="1">
      <alignment horizontal="left" vertical="center" wrapText="1" shrinkToFit="1"/>
      <protection locked="0"/>
    </xf>
    <xf numFmtId="0" fontId="18" fillId="0" borderId="38"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left" vertical="center" wrapText="1" shrinkToFit="1"/>
      <protection locked="0"/>
    </xf>
    <xf numFmtId="0" fontId="18" fillId="0" borderId="12" xfId="0" applyFont="1" applyFill="1" applyBorder="1" applyAlignment="1" applyProtection="1">
      <alignment horizontal="left" vertical="center" wrapText="1" shrinkToFit="1"/>
      <protection locked="0"/>
    </xf>
    <xf numFmtId="0" fontId="18" fillId="0" borderId="49" xfId="0" applyFont="1" applyFill="1" applyBorder="1" applyAlignment="1" applyProtection="1">
      <alignment horizontal="left" vertical="center" wrapText="1" shrinkToFit="1"/>
      <protection locked="0"/>
    </xf>
    <xf numFmtId="0" fontId="18" fillId="0" borderId="23" xfId="0" applyFont="1" applyFill="1" applyBorder="1" applyAlignment="1" applyProtection="1">
      <alignment horizontal="left" vertical="center" wrapText="1"/>
      <protection locked="0"/>
    </xf>
    <xf numFmtId="0" fontId="18" fillId="24" borderId="21" xfId="0" applyFont="1" applyFill="1" applyBorder="1" applyAlignment="1" applyProtection="1">
      <alignment horizontal="left" vertical="top" wrapText="1"/>
      <protection locked="0"/>
    </xf>
    <xf numFmtId="0" fontId="30" fillId="24" borderId="21" xfId="0" applyFont="1" applyFill="1" applyBorder="1" applyAlignment="1" applyProtection="1">
      <alignment horizontal="left" vertical="top" wrapText="1"/>
      <protection locked="0"/>
    </xf>
    <xf numFmtId="0" fontId="30" fillId="0" borderId="17" xfId="0" applyFont="1" applyFill="1" applyBorder="1" applyAlignment="1" applyProtection="1">
      <alignment horizontal="left" vertical="top" wrapText="1"/>
      <protection locked="0"/>
    </xf>
    <xf numFmtId="0" fontId="20" fillId="0" borderId="14" xfId="0" applyFont="1" applyBorder="1" applyAlignment="1" applyProtection="1">
      <alignment horizontal="center" vertical="center" wrapText="1"/>
      <protection locked="0"/>
    </xf>
    <xf numFmtId="0" fontId="0" fillId="0" borderId="18" xfId="0" applyFont="1" applyFill="1" applyBorder="1" applyAlignment="1" applyProtection="1">
      <alignment horizontal="center" vertical="center" shrinkToFit="1"/>
      <protection locked="0"/>
    </xf>
    <xf numFmtId="0" fontId="34" fillId="0" borderId="18" xfId="0" applyFont="1" applyFill="1" applyBorder="1" applyAlignment="1" applyProtection="1">
      <alignment horizontal="left" vertical="top" wrapText="1"/>
      <protection locked="0"/>
    </xf>
    <xf numFmtId="0" fontId="34" fillId="0" borderId="18" xfId="0" applyFont="1" applyBorder="1" applyAlignment="1" applyProtection="1">
      <alignment horizontal="left" vertical="top" wrapText="1"/>
      <protection locked="0"/>
    </xf>
    <xf numFmtId="0" fontId="30" fillId="24" borderId="18" xfId="0" applyFont="1" applyFill="1" applyBorder="1" applyAlignment="1" applyProtection="1">
      <alignment horizontal="left" vertical="top" wrapText="1"/>
      <protection locked="0"/>
    </xf>
    <xf numFmtId="0" fontId="20" fillId="23" borderId="14" xfId="0" applyFont="1" applyFill="1" applyBorder="1" applyAlignment="1" applyProtection="1">
      <alignment horizontal="center" vertical="center" wrapText="1"/>
      <protection locked="0"/>
    </xf>
    <xf numFmtId="0" fontId="20" fillId="23" borderId="14" xfId="0" applyFont="1" applyFill="1" applyBorder="1" applyAlignment="1" applyProtection="1">
      <alignment horizontal="center" vertical="center" wrapText="1" shrinkToFit="1"/>
      <protection locked="0"/>
    </xf>
    <xf numFmtId="0" fontId="20" fillId="23" borderId="55" xfId="0" applyFont="1" applyFill="1" applyBorder="1" applyAlignment="1" applyProtection="1">
      <alignment horizontal="center" vertical="center" wrapText="1"/>
      <protection locked="0"/>
    </xf>
    <xf numFmtId="0" fontId="20" fillId="23" borderId="40" xfId="0" applyFont="1" applyFill="1" applyBorder="1" applyAlignment="1" applyProtection="1">
      <alignment vertical="center" wrapText="1"/>
      <protection locked="0"/>
    </xf>
    <xf numFmtId="0" fontId="19" fillId="23" borderId="14"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shrinkToFit="1"/>
      <protection locked="0"/>
    </xf>
    <xf numFmtId="0" fontId="0" fillId="0" borderId="10" xfId="0" applyFont="1" applyFill="1" applyBorder="1" applyAlignment="1" applyProtection="1">
      <alignment horizontal="center" vertical="center" shrinkToFit="1"/>
      <protection locked="0"/>
    </xf>
    <xf numFmtId="0" fontId="34" fillId="0" borderId="10" xfId="0" applyFont="1" applyFill="1" applyBorder="1" applyAlignment="1" applyProtection="1">
      <alignment horizontal="left" vertical="top" wrapText="1"/>
      <protection locked="0"/>
    </xf>
    <xf numFmtId="0" fontId="0" fillId="0" borderId="24" xfId="0" applyFont="1" applyFill="1" applyBorder="1" applyAlignment="1" applyProtection="1">
      <alignment horizontal="center" vertical="center" shrinkToFit="1"/>
      <protection locked="0"/>
    </xf>
    <xf numFmtId="0" fontId="34" fillId="0" borderId="24" xfId="0" applyFont="1" applyFill="1" applyBorder="1" applyAlignment="1" applyProtection="1">
      <alignment horizontal="left" vertical="top" wrapText="1"/>
      <protection locked="0"/>
    </xf>
    <xf numFmtId="0" fontId="0" fillId="0" borderId="21" xfId="0" applyFont="1" applyFill="1" applyBorder="1" applyAlignment="1" applyProtection="1">
      <alignment horizontal="center" vertical="center" shrinkToFit="1"/>
      <protection locked="0"/>
    </xf>
    <xf numFmtId="0" fontId="34" fillId="0" borderId="21" xfId="0" applyFont="1" applyFill="1" applyBorder="1" applyAlignment="1" applyProtection="1">
      <alignment horizontal="left" vertical="top" wrapText="1"/>
      <protection locked="0"/>
    </xf>
    <xf numFmtId="0" fontId="18" fillId="0" borderId="56" xfId="0" applyFont="1" applyFill="1" applyBorder="1" applyAlignment="1" applyProtection="1">
      <alignment horizontal="left" vertical="center" wrapText="1" shrinkToFit="1"/>
      <protection locked="0"/>
    </xf>
    <xf numFmtId="0" fontId="34" fillId="0" borderId="17" xfId="0" applyFont="1" applyFill="1" applyBorder="1" applyAlignment="1" applyProtection="1">
      <alignment horizontal="left" vertical="top" wrapText="1"/>
      <protection locked="0"/>
    </xf>
    <xf numFmtId="0" fontId="0" fillId="0" borderId="30" xfId="0" applyFont="1" applyFill="1" applyBorder="1" applyAlignment="1" applyProtection="1">
      <alignment horizontal="center" vertical="center" shrinkToFit="1"/>
      <protection locked="0"/>
    </xf>
    <xf numFmtId="0" fontId="30" fillId="24" borderId="10" xfId="0" applyFont="1" applyFill="1" applyBorder="1" applyAlignment="1" applyProtection="1">
      <alignment horizontal="left" vertical="top" wrapText="1"/>
      <protection locked="0"/>
    </xf>
    <xf numFmtId="0" fontId="34" fillId="0" borderId="21" xfId="0" applyFont="1" applyBorder="1" applyAlignment="1" applyProtection="1">
      <alignment horizontal="left" vertical="top" wrapText="1"/>
      <protection locked="0"/>
    </xf>
    <xf numFmtId="0" fontId="34" fillId="0" borderId="24" xfId="0" applyFont="1" applyBorder="1" applyAlignment="1" applyProtection="1">
      <alignment horizontal="left" vertical="top" wrapText="1"/>
      <protection locked="0"/>
    </xf>
    <xf numFmtId="0" fontId="18" fillId="0" borderId="19" xfId="0" applyFont="1" applyBorder="1" applyAlignment="1" applyProtection="1">
      <alignment horizontal="center" vertical="center" shrinkToFit="1"/>
      <protection locked="0"/>
    </xf>
    <xf numFmtId="0" fontId="18" fillId="0" borderId="2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32" xfId="0" applyFont="1" applyBorder="1" applyAlignment="1" applyProtection="1">
      <alignment horizontal="center" vertical="center" shrinkToFit="1"/>
      <protection locked="0"/>
    </xf>
    <xf numFmtId="0" fontId="18" fillId="0" borderId="13" xfId="0" applyFont="1" applyBorder="1" applyAlignment="1" applyProtection="1">
      <alignment horizontal="left" vertical="center" wrapText="1" shrinkToFit="1"/>
      <protection locked="0"/>
    </xf>
    <xf numFmtId="0" fontId="30" fillId="0" borderId="10" xfId="0" applyFont="1" applyBorder="1" applyAlignment="1" applyProtection="1">
      <alignment horizontal="left" vertical="top" wrapText="1"/>
      <protection locked="0"/>
    </xf>
    <xf numFmtId="0" fontId="18" fillId="0" borderId="25" xfId="0" applyFont="1" applyBorder="1" applyAlignment="1" applyProtection="1">
      <alignment horizontal="left" vertical="top" wrapText="1"/>
      <protection locked="0"/>
    </xf>
    <xf numFmtId="0" fontId="18" fillId="0" borderId="37" xfId="0" applyFont="1" applyBorder="1" applyAlignment="1" applyProtection="1">
      <alignment horizontal="center" vertical="center" shrinkToFit="1"/>
      <protection locked="0"/>
    </xf>
    <xf numFmtId="0" fontId="18" fillId="0" borderId="51" xfId="0" applyFont="1" applyBorder="1" applyAlignment="1" applyProtection="1">
      <alignment horizontal="left" vertical="center" wrapText="1" shrinkToFit="1"/>
      <protection locked="0"/>
    </xf>
    <xf numFmtId="0" fontId="18" fillId="0" borderId="44" xfId="0" applyFont="1" applyBorder="1" applyAlignment="1" applyProtection="1">
      <alignment horizontal="left" vertical="top" wrapText="1"/>
      <protection locked="0"/>
    </xf>
    <xf numFmtId="0" fontId="18" fillId="0" borderId="50" xfId="0" applyFont="1" applyBorder="1" applyAlignment="1" applyProtection="1">
      <alignment horizontal="left" vertical="center" wrapText="1" shrinkToFit="1"/>
      <protection locked="0"/>
    </xf>
    <xf numFmtId="0" fontId="18" fillId="0" borderId="28" xfId="0" applyFont="1" applyBorder="1" applyAlignment="1" applyProtection="1">
      <alignment horizontal="left" vertical="top" wrapText="1"/>
      <protection locked="0"/>
    </xf>
    <xf numFmtId="0" fontId="18" fillId="0" borderId="22" xfId="0" applyFont="1" applyBorder="1" applyAlignment="1" applyProtection="1">
      <alignment horizontal="center" vertical="center" shrinkToFit="1"/>
      <protection locked="0"/>
    </xf>
    <xf numFmtId="0" fontId="18" fillId="0" borderId="39" xfId="0" applyFont="1" applyBorder="1" applyAlignment="1" applyProtection="1">
      <alignment horizontal="left" vertical="center" wrapText="1" shrinkToFit="1"/>
      <protection locked="0"/>
    </xf>
    <xf numFmtId="0" fontId="18" fillId="0" borderId="53" xfId="0" applyFont="1" applyBorder="1" applyAlignment="1" applyProtection="1">
      <alignment horizontal="center" vertical="center" shrinkToFit="1"/>
      <protection locked="0"/>
    </xf>
    <xf numFmtId="0" fontId="18" fillId="0" borderId="57" xfId="0" applyFont="1" applyBorder="1" applyAlignment="1" applyProtection="1">
      <alignment horizontal="left" vertical="center" wrapText="1" shrinkToFit="1"/>
      <protection locked="0"/>
    </xf>
    <xf numFmtId="0" fontId="18" fillId="0" borderId="17" xfId="0" applyFont="1" applyBorder="1" applyAlignment="1" applyProtection="1">
      <alignment horizontal="left" vertical="top" wrapText="1"/>
      <protection locked="0"/>
    </xf>
    <xf numFmtId="0" fontId="18" fillId="0" borderId="59" xfId="0" applyFont="1" applyBorder="1" applyAlignment="1" applyProtection="1">
      <alignment horizontal="center" vertical="center" shrinkToFit="1"/>
      <protection locked="0"/>
    </xf>
    <xf numFmtId="0" fontId="18" fillId="0" borderId="45" xfId="0" applyFont="1" applyBorder="1" applyAlignment="1" applyProtection="1">
      <alignment horizontal="left" vertical="center" wrapText="1" shrinkToFit="1"/>
      <protection locked="0"/>
    </xf>
    <xf numFmtId="0" fontId="30" fillId="0" borderId="17" xfId="0" applyFont="1" applyBorder="1" applyAlignment="1" applyProtection="1">
      <alignment horizontal="left" vertical="top" wrapText="1"/>
      <protection locked="0"/>
    </xf>
    <xf numFmtId="0" fontId="18" fillId="0" borderId="58" xfId="0" applyFont="1" applyBorder="1" applyAlignment="1" applyProtection="1">
      <alignment horizontal="center" vertical="center" shrinkToFit="1"/>
      <protection locked="0"/>
    </xf>
    <xf numFmtId="0" fontId="18" fillId="0" borderId="41" xfId="0" applyFont="1" applyBorder="1" applyAlignment="1" applyProtection="1">
      <alignment horizontal="left" vertical="top" wrapText="1"/>
      <protection locked="0"/>
    </xf>
    <xf numFmtId="0" fontId="18" fillId="0" borderId="54" xfId="0" applyFont="1" applyBorder="1" applyAlignment="1" applyProtection="1">
      <alignment horizontal="center" vertical="center" shrinkToFit="1"/>
      <protection locked="0"/>
    </xf>
    <xf numFmtId="0" fontId="18" fillId="0" borderId="60" xfId="0" applyFont="1" applyBorder="1" applyAlignment="1" applyProtection="1">
      <alignment horizontal="left" vertical="center" wrapText="1" shrinkToFit="1"/>
      <protection locked="0"/>
    </xf>
    <xf numFmtId="0" fontId="18" fillId="0" borderId="14" xfId="0" applyFont="1" applyBorder="1" applyAlignment="1" applyProtection="1">
      <alignment horizontal="left" vertical="top" wrapText="1"/>
      <protection locked="0"/>
    </xf>
    <xf numFmtId="0" fontId="18" fillId="0" borderId="15" xfId="0" applyFont="1" applyBorder="1" applyAlignment="1" applyProtection="1">
      <alignment horizontal="center" vertical="center" shrinkToFit="1"/>
      <protection locked="0"/>
    </xf>
    <xf numFmtId="0" fontId="18" fillId="0" borderId="29" xfId="0" applyFont="1" applyBorder="1" applyAlignment="1" applyProtection="1">
      <alignment horizontal="left" vertical="center" wrapText="1" shrinkToFit="1"/>
      <protection locked="0"/>
    </xf>
    <xf numFmtId="0" fontId="18" fillId="24" borderId="24" xfId="0" applyFont="1" applyFill="1" applyBorder="1" applyAlignment="1" applyProtection="1">
      <alignment horizontal="left" vertical="top" wrapText="1"/>
      <protection locked="0"/>
    </xf>
    <xf numFmtId="0" fontId="18" fillId="24" borderId="18" xfId="0" applyFont="1" applyFill="1" applyBorder="1" applyAlignment="1" applyProtection="1">
      <alignment horizontal="left" vertical="top" wrapText="1"/>
      <protection locked="0"/>
    </xf>
    <xf numFmtId="0" fontId="18" fillId="0" borderId="25"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8" fillId="0" borderId="44"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38" xfId="0" applyFont="1" applyBorder="1" applyAlignment="1" applyProtection="1">
      <alignment horizontal="left" vertical="center" wrapText="1" shrinkToFit="1"/>
      <protection locked="0"/>
    </xf>
    <xf numFmtId="0" fontId="18" fillId="0" borderId="20" xfId="0" applyFont="1" applyBorder="1" applyAlignment="1" applyProtection="1">
      <alignment horizontal="left" vertical="center" wrapText="1" shrinkToFit="1"/>
      <protection locked="0"/>
    </xf>
    <xf numFmtId="0" fontId="18" fillId="0" borderId="23" xfId="0" applyFont="1" applyBorder="1" applyAlignment="1" applyProtection="1">
      <alignment horizontal="left" vertical="center" wrapText="1" shrinkToFit="1"/>
      <protection locked="0"/>
    </xf>
    <xf numFmtId="0" fontId="18" fillId="24" borderId="22" xfId="0" applyFont="1" applyFill="1" applyBorder="1" applyAlignment="1" applyProtection="1">
      <alignment horizontal="center" vertical="center" shrinkToFit="1"/>
      <protection locked="0"/>
    </xf>
    <xf numFmtId="0" fontId="18" fillId="0" borderId="24" xfId="41" applyFont="1" applyBorder="1" applyAlignment="1" applyProtection="1">
      <alignment horizontal="left" vertical="top" wrapText="1"/>
      <protection locked="0"/>
    </xf>
    <xf numFmtId="0" fontId="18" fillId="0" borderId="37" xfId="41" applyFont="1" applyBorder="1" applyAlignment="1" applyProtection="1">
      <alignment horizontal="center" vertical="center" shrinkToFit="1"/>
      <protection locked="0"/>
    </xf>
    <xf numFmtId="0" fontId="18" fillId="0" borderId="38" xfId="41" applyFont="1" applyBorder="1" applyAlignment="1" applyProtection="1">
      <alignment horizontal="left" vertical="center" wrapText="1" shrinkToFit="1"/>
      <protection locked="0"/>
    </xf>
    <xf numFmtId="0" fontId="30" fillId="0" borderId="24" xfId="41" applyFont="1" applyBorder="1" applyAlignment="1" applyProtection="1">
      <alignment horizontal="left" vertical="top" wrapText="1"/>
      <protection locked="0"/>
    </xf>
    <xf numFmtId="0" fontId="18" fillId="0" borderId="18" xfId="41" applyFont="1" applyBorder="1" applyAlignment="1" applyProtection="1">
      <alignment horizontal="left" vertical="top" wrapText="1"/>
      <protection locked="0"/>
    </xf>
    <xf numFmtId="0" fontId="18" fillId="0" borderId="19" xfId="41" applyFont="1" applyBorder="1" applyAlignment="1" applyProtection="1">
      <alignment horizontal="center" vertical="center" shrinkToFit="1"/>
      <protection locked="0"/>
    </xf>
    <xf numFmtId="0" fontId="18" fillId="0" borderId="20" xfId="41" applyFont="1" applyBorder="1" applyAlignment="1" applyProtection="1">
      <alignment horizontal="left" vertical="center" wrapText="1" shrinkToFit="1"/>
      <protection locked="0"/>
    </xf>
    <xf numFmtId="0" fontId="30" fillId="0" borderId="18" xfId="41" applyFont="1" applyBorder="1" applyAlignment="1" applyProtection="1">
      <alignment horizontal="left" vertical="top" wrapText="1"/>
      <protection locked="0"/>
    </xf>
    <xf numFmtId="0" fontId="18" fillId="0" borderId="21" xfId="41" applyFont="1" applyBorder="1" applyAlignment="1" applyProtection="1">
      <alignment horizontal="left" vertical="top" wrapText="1"/>
      <protection locked="0"/>
    </xf>
    <xf numFmtId="0" fontId="18" fillId="0" borderId="22" xfId="41" applyFont="1" applyBorder="1" applyAlignment="1" applyProtection="1">
      <alignment horizontal="center" vertical="center" shrinkToFit="1"/>
      <protection locked="0"/>
    </xf>
    <xf numFmtId="0" fontId="18" fillId="0" borderId="23" xfId="41" applyFont="1" applyBorder="1" applyAlignment="1" applyProtection="1">
      <alignment horizontal="left" vertical="center" wrapText="1" shrinkToFit="1"/>
      <protection locked="0"/>
    </xf>
    <xf numFmtId="0" fontId="30" fillId="0" borderId="21" xfId="41" applyFont="1" applyBorder="1" applyAlignment="1" applyProtection="1">
      <alignment horizontal="left" vertical="top" wrapText="1"/>
      <protection locked="0"/>
    </xf>
    <xf numFmtId="176" fontId="18" fillId="0" borderId="25" xfId="0" applyNumberFormat="1" applyFont="1" applyBorder="1" applyAlignment="1" applyProtection="1">
      <alignment horizontal="center" vertical="center" shrinkToFit="1"/>
      <protection locked="0"/>
    </xf>
    <xf numFmtId="0" fontId="18" fillId="0" borderId="26" xfId="0" applyFont="1" applyBorder="1" applyAlignment="1" applyProtection="1">
      <alignment horizontal="left" vertical="center" wrapText="1" shrinkToFit="1"/>
      <protection locked="0"/>
    </xf>
    <xf numFmtId="176" fontId="18" fillId="0" borderId="44" xfId="0" applyNumberFormat="1" applyFont="1" applyBorder="1" applyAlignment="1" applyProtection="1">
      <alignment horizontal="center" vertical="center" shrinkToFit="1"/>
      <protection locked="0"/>
    </xf>
    <xf numFmtId="0" fontId="18" fillId="0" borderId="35" xfId="0" applyFont="1" applyBorder="1" applyAlignment="1" applyProtection="1">
      <alignment horizontal="left" vertical="top" wrapText="1"/>
      <protection locked="0"/>
    </xf>
    <xf numFmtId="176" fontId="18" fillId="0" borderId="35" xfId="0" applyNumberFormat="1" applyFont="1" applyBorder="1" applyAlignment="1" applyProtection="1">
      <alignment horizontal="center" vertical="center" shrinkToFit="1"/>
      <protection locked="0"/>
    </xf>
    <xf numFmtId="0" fontId="18" fillId="0" borderId="36" xfId="0" applyFont="1" applyBorder="1" applyAlignment="1" applyProtection="1">
      <alignment horizontal="left" vertical="center" wrapText="1" shrinkToFit="1"/>
      <protection locked="0"/>
    </xf>
    <xf numFmtId="0" fontId="30" fillId="0" borderId="30" xfId="0" applyFont="1" applyBorder="1" applyAlignment="1" applyProtection="1">
      <alignment horizontal="left" vertical="top" wrapText="1"/>
      <protection locked="0"/>
    </xf>
    <xf numFmtId="176" fontId="18" fillId="0" borderId="28" xfId="0" applyNumberFormat="1" applyFont="1" applyBorder="1" applyAlignment="1" applyProtection="1">
      <alignment horizontal="center" vertical="center" shrinkToFit="1"/>
      <protection locked="0"/>
    </xf>
    <xf numFmtId="0" fontId="18" fillId="0" borderId="11" xfId="0" applyFont="1" applyBorder="1" applyAlignment="1" applyProtection="1">
      <alignment horizontal="left" vertical="top" wrapText="1"/>
      <protection locked="0"/>
    </xf>
    <xf numFmtId="176" fontId="18" fillId="0" borderId="11" xfId="0" applyNumberFormat="1" applyFont="1" applyBorder="1" applyAlignment="1" applyProtection="1">
      <alignment horizontal="center" vertical="center" shrinkToFit="1"/>
      <protection locked="0"/>
    </xf>
    <xf numFmtId="0" fontId="18" fillId="0" borderId="31" xfId="0" applyFont="1" applyBorder="1" applyAlignment="1" applyProtection="1">
      <alignment horizontal="left" vertical="center" wrapText="1" shrinkToFit="1"/>
      <protection locked="0"/>
    </xf>
    <xf numFmtId="0" fontId="18" fillId="0" borderId="25" xfId="0" applyFont="1" applyFill="1" applyBorder="1" applyAlignment="1" applyProtection="1">
      <alignment horizontal="left" vertical="top" wrapText="1"/>
      <protection locked="0"/>
    </xf>
    <xf numFmtId="0" fontId="18" fillId="0" borderId="44" xfId="0" applyFont="1" applyFill="1" applyBorder="1" applyAlignment="1" applyProtection="1">
      <alignment horizontal="left" vertical="top" wrapText="1"/>
      <protection locked="0"/>
    </xf>
    <xf numFmtId="0" fontId="18" fillId="0" borderId="33" xfId="0" applyFont="1" applyFill="1" applyBorder="1" applyAlignment="1" applyProtection="1">
      <alignment horizontal="left" vertical="top" wrapText="1"/>
      <protection locked="0"/>
    </xf>
    <xf numFmtId="0" fontId="35" fillId="0" borderId="0" xfId="0" applyFont="1">
      <alignment vertical="center"/>
    </xf>
    <xf numFmtId="0" fontId="0" fillId="0" borderId="0" xfId="0" applyAlignment="1">
      <alignment horizontal="center" vertical="center"/>
    </xf>
    <xf numFmtId="178" fontId="0" fillId="0" borderId="0" xfId="0" applyNumberFormat="1">
      <alignment vertical="center"/>
    </xf>
    <xf numFmtId="176" fontId="37" fillId="26" borderId="44" xfId="0" applyNumberFormat="1" applyFont="1" applyFill="1" applyBorder="1" applyAlignment="1" applyProtection="1">
      <alignment horizontal="center" vertical="center" shrinkToFit="1"/>
      <protection locked="0"/>
    </xf>
    <xf numFmtId="0" fontId="37" fillId="26" borderId="45" xfId="0" applyFont="1" applyFill="1" applyBorder="1" applyAlignment="1" applyProtection="1">
      <alignment horizontal="left" vertical="center" wrapText="1" shrinkToFit="1"/>
      <protection locked="0"/>
    </xf>
    <xf numFmtId="0" fontId="37" fillId="26" borderId="37" xfId="0" applyFont="1" applyFill="1" applyBorder="1" applyAlignment="1" applyProtection="1">
      <alignment horizontal="center" vertical="center" shrinkToFit="1"/>
      <protection locked="0"/>
    </xf>
    <xf numFmtId="0" fontId="37" fillId="26" borderId="38" xfId="0" applyFont="1" applyFill="1" applyBorder="1" applyAlignment="1" applyProtection="1">
      <alignment horizontal="left" vertical="center" wrapText="1" shrinkToFit="1"/>
      <protection locked="0"/>
    </xf>
    <xf numFmtId="0" fontId="38" fillId="24" borderId="0" xfId="0" applyFont="1" applyFill="1" applyAlignment="1" applyProtection="1">
      <alignment horizontal="left" vertical="center"/>
      <protection locked="0"/>
    </xf>
    <xf numFmtId="0" fontId="18" fillId="0" borderId="14" xfId="0" applyFont="1" applyFill="1" applyBorder="1" applyAlignment="1" applyProtection="1">
      <alignment vertical="top" wrapText="1"/>
      <protection locked="0"/>
    </xf>
    <xf numFmtId="0" fontId="18" fillId="0" borderId="40" xfId="0" applyFont="1" applyFill="1" applyBorder="1" applyAlignment="1" applyProtection="1">
      <alignment horizontal="left" vertical="center" wrapText="1"/>
      <protection locked="0"/>
    </xf>
    <xf numFmtId="0" fontId="30" fillId="0" borderId="61" xfId="0" applyFont="1" applyFill="1" applyBorder="1" applyAlignment="1" applyProtection="1">
      <alignment horizontal="left" vertical="top" wrapText="1"/>
      <protection locked="0"/>
    </xf>
    <xf numFmtId="0" fontId="0" fillId="0" borderId="55" xfId="0" applyFont="1" applyFill="1" applyBorder="1" applyAlignment="1" applyProtection="1">
      <alignment horizontal="center" vertical="center" shrinkToFit="1"/>
      <protection locked="0"/>
    </xf>
    <xf numFmtId="0" fontId="34" fillId="0" borderId="14"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18" fillId="0" borderId="25" xfId="0" applyFont="1" applyFill="1" applyBorder="1" applyAlignment="1">
      <alignment vertical="center" wrapText="1" shrinkToFit="1"/>
    </xf>
    <xf numFmtId="176" fontId="18" fillId="0" borderId="25" xfId="0" applyNumberFormat="1" applyFont="1" applyFill="1" applyBorder="1" applyAlignment="1">
      <alignment horizontal="center" vertical="center" shrinkToFit="1"/>
    </xf>
    <xf numFmtId="0" fontId="18" fillId="0" borderId="26" xfId="0" applyFont="1" applyFill="1" applyBorder="1" applyAlignment="1">
      <alignment horizontal="left" vertical="center" wrapText="1"/>
    </xf>
    <xf numFmtId="0" fontId="40" fillId="0" borderId="24" xfId="0" applyFont="1" applyFill="1" applyBorder="1" applyAlignment="1">
      <alignment horizontal="left" vertical="top" wrapText="1"/>
    </xf>
    <xf numFmtId="0" fontId="18" fillId="0" borderId="24" xfId="0" applyFont="1" applyFill="1" applyBorder="1" applyAlignment="1">
      <alignment horizontal="center" vertical="center" shrinkToFit="1"/>
    </xf>
    <xf numFmtId="0" fontId="18" fillId="0" borderId="24" xfId="0" applyFont="1" applyFill="1" applyBorder="1" applyAlignment="1">
      <alignment horizontal="left" vertical="top" wrapText="1"/>
    </xf>
    <xf numFmtId="0" fontId="41" fillId="0" borderId="0" xfId="0" applyFont="1" applyAlignment="1">
      <alignment vertical="center"/>
    </xf>
    <xf numFmtId="0" fontId="18" fillId="0" borderId="44" xfId="0" applyFont="1" applyFill="1" applyBorder="1" applyAlignment="1">
      <alignment horizontal="left" vertical="center" wrapText="1" indent="1" shrinkToFit="1"/>
    </xf>
    <xf numFmtId="176" fontId="18" fillId="0" borderId="44" xfId="0" applyNumberFormat="1" applyFont="1" applyFill="1" applyBorder="1" applyAlignment="1">
      <alignment horizontal="center" vertical="center" shrinkToFit="1"/>
    </xf>
    <xf numFmtId="0" fontId="18" fillId="0" borderId="45" xfId="0" applyFont="1" applyFill="1" applyBorder="1" applyAlignment="1">
      <alignment horizontal="left" vertical="center" wrapText="1"/>
    </xf>
    <xf numFmtId="0" fontId="40" fillId="0" borderId="18" xfId="0" applyFont="1" applyFill="1" applyBorder="1" applyAlignment="1">
      <alignment horizontal="left" vertical="top" wrapText="1"/>
    </xf>
    <xf numFmtId="0" fontId="18" fillId="0" borderId="18" xfId="0" applyFont="1" applyFill="1" applyBorder="1" applyAlignment="1">
      <alignment horizontal="center" vertical="center" shrinkToFit="1"/>
    </xf>
    <xf numFmtId="0" fontId="18" fillId="0" borderId="18" xfId="0" applyFont="1" applyFill="1" applyBorder="1" applyAlignment="1">
      <alignment horizontal="left" vertical="top" wrapText="1"/>
    </xf>
    <xf numFmtId="0" fontId="18" fillId="0" borderId="44" xfId="0" applyFont="1" applyFill="1" applyBorder="1" applyAlignment="1">
      <alignment vertical="center" wrapText="1" shrinkToFit="1"/>
    </xf>
    <xf numFmtId="176" fontId="18" fillId="26" borderId="44" xfId="0" applyNumberFormat="1" applyFont="1" applyFill="1" applyBorder="1" applyAlignment="1" applyProtection="1">
      <alignment horizontal="center" vertical="center" shrinkToFit="1"/>
      <protection locked="0"/>
    </xf>
    <xf numFmtId="0" fontId="18" fillId="26" borderId="45" xfId="0" applyFont="1" applyFill="1" applyBorder="1" applyAlignment="1" applyProtection="1">
      <alignment horizontal="left" vertical="center" wrapText="1"/>
      <protection locked="0"/>
    </xf>
    <xf numFmtId="176" fontId="18" fillId="0" borderId="35" xfId="0" applyNumberFormat="1" applyFont="1" applyFill="1" applyBorder="1" applyAlignment="1">
      <alignment horizontal="center" vertical="center" shrinkToFit="1"/>
    </xf>
    <xf numFmtId="0" fontId="18" fillId="0" borderId="36" xfId="0" applyFont="1" applyFill="1" applyBorder="1" applyAlignment="1">
      <alignment horizontal="left" vertical="center" wrapText="1"/>
    </xf>
    <xf numFmtId="0" fontId="40" fillId="0" borderId="30" xfId="0" applyFont="1" applyFill="1" applyBorder="1" applyAlignment="1">
      <alignment horizontal="left" vertical="top" wrapText="1"/>
    </xf>
    <xf numFmtId="0" fontId="18" fillId="0" borderId="30" xfId="0" applyFont="1" applyFill="1" applyBorder="1" applyAlignment="1">
      <alignment horizontal="center" vertical="center" shrinkToFit="1"/>
    </xf>
    <xf numFmtId="0" fontId="18" fillId="0" borderId="30" xfId="0" applyFont="1" applyFill="1" applyBorder="1" applyAlignment="1">
      <alignment horizontal="left" vertical="top" wrapText="1"/>
    </xf>
    <xf numFmtId="0" fontId="18" fillId="0" borderId="18" xfId="0" applyFont="1" applyFill="1" applyBorder="1" applyAlignment="1">
      <alignment vertical="center" wrapText="1" shrinkToFit="1"/>
    </xf>
    <xf numFmtId="0" fontId="18" fillId="0" borderId="28" xfId="0" applyFont="1" applyFill="1" applyBorder="1" applyAlignment="1">
      <alignment vertical="center" wrapText="1" shrinkToFit="1"/>
    </xf>
    <xf numFmtId="0" fontId="18" fillId="0" borderId="29" xfId="0" applyFont="1" applyFill="1" applyBorder="1" applyAlignment="1">
      <alignment horizontal="left" vertical="center" wrapText="1"/>
    </xf>
    <xf numFmtId="0" fontId="40" fillId="0" borderId="21" xfId="0" applyFont="1" applyFill="1" applyBorder="1" applyAlignment="1">
      <alignment horizontal="left" vertical="top" wrapText="1"/>
    </xf>
    <xf numFmtId="0" fontId="18" fillId="0" borderId="21" xfId="0" applyFont="1" applyFill="1" applyBorder="1" applyAlignment="1">
      <alignment horizontal="center" vertical="center" shrinkToFit="1"/>
    </xf>
    <xf numFmtId="0" fontId="18" fillId="0" borderId="21" xfId="0" applyFont="1" applyFill="1" applyBorder="1" applyAlignment="1">
      <alignment horizontal="left" vertical="top" wrapText="1"/>
    </xf>
    <xf numFmtId="0" fontId="18" fillId="0" borderId="24" xfId="0" applyFont="1" applyFill="1" applyBorder="1" applyAlignment="1">
      <alignment vertical="center" wrapText="1" shrinkToFit="1"/>
    </xf>
    <xf numFmtId="0" fontId="41" fillId="0" borderId="62" xfId="0" applyFont="1" applyBorder="1" applyAlignment="1">
      <alignment vertical="center"/>
    </xf>
    <xf numFmtId="176" fontId="18" fillId="26" borderId="44" xfId="0" applyNumberFormat="1" applyFont="1" applyFill="1" applyBorder="1" applyAlignment="1">
      <alignment horizontal="center" vertical="center" shrinkToFit="1"/>
    </xf>
    <xf numFmtId="0" fontId="18" fillId="26" borderId="45" xfId="0" applyFont="1" applyFill="1" applyBorder="1" applyAlignment="1">
      <alignment horizontal="left" vertical="center" wrapText="1"/>
    </xf>
    <xf numFmtId="0" fontId="34" fillId="0" borderId="18" xfId="0" applyFont="1" applyFill="1" applyBorder="1" applyAlignment="1">
      <alignment horizontal="left" vertical="top" wrapText="1"/>
    </xf>
    <xf numFmtId="0" fontId="18" fillId="0" borderId="28" xfId="0" applyFont="1" applyFill="1" applyBorder="1" applyAlignment="1">
      <alignment horizontal="left" vertical="center" wrapText="1" indent="1" shrinkToFit="1"/>
    </xf>
    <xf numFmtId="176" fontId="18" fillId="0" borderId="28" xfId="0" applyNumberFormat="1" applyFont="1" applyFill="1" applyBorder="1" applyAlignment="1">
      <alignment horizontal="center" vertical="center" shrinkToFit="1"/>
    </xf>
    <xf numFmtId="0" fontId="34" fillId="0" borderId="21" xfId="0" applyFont="1" applyFill="1" applyBorder="1" applyAlignment="1">
      <alignment horizontal="left" vertical="top" wrapText="1"/>
    </xf>
    <xf numFmtId="0" fontId="18" fillId="0" borderId="10" xfId="0" applyFont="1" applyFill="1" applyBorder="1" applyAlignment="1">
      <alignment horizontal="left" vertical="top" wrapText="1" shrinkToFit="1"/>
    </xf>
    <xf numFmtId="0" fontId="18" fillId="0" borderId="11" xfId="0" applyFont="1" applyFill="1" applyBorder="1" applyAlignment="1">
      <alignment vertical="center" wrapText="1" shrinkToFit="1"/>
    </xf>
    <xf numFmtId="176" fontId="18" fillId="0" borderId="11" xfId="0" applyNumberFormat="1" applyFont="1" applyFill="1" applyBorder="1" applyAlignment="1">
      <alignment horizontal="center" vertical="center" shrinkToFit="1"/>
    </xf>
    <xf numFmtId="0" fontId="18" fillId="0" borderId="31" xfId="0" applyFont="1" applyFill="1" applyBorder="1" applyAlignment="1">
      <alignment horizontal="left" vertical="center" wrapText="1"/>
    </xf>
    <xf numFmtId="0" fontId="40" fillId="0" borderId="10" xfId="0" applyFont="1" applyFill="1" applyBorder="1" applyAlignment="1">
      <alignment horizontal="left" vertical="top" wrapText="1"/>
    </xf>
    <xf numFmtId="0" fontId="18" fillId="0" borderId="10" xfId="0" applyFont="1" applyFill="1" applyBorder="1" applyAlignment="1">
      <alignment horizontal="center" vertical="center" shrinkToFit="1"/>
    </xf>
    <xf numFmtId="0" fontId="18" fillId="0" borderId="10" xfId="0" applyFont="1" applyFill="1" applyBorder="1" applyAlignment="1">
      <alignment horizontal="left" vertical="top" wrapText="1"/>
    </xf>
    <xf numFmtId="0" fontId="18" fillId="0" borderId="10" xfId="0" applyFont="1" applyFill="1" applyBorder="1" applyAlignment="1">
      <alignment vertical="top" wrapText="1" shrinkToFit="1"/>
    </xf>
    <xf numFmtId="0" fontId="18" fillId="0" borderId="14" xfId="0" applyFont="1" applyFill="1" applyBorder="1" applyAlignment="1" applyProtection="1">
      <alignment horizontal="left" vertical="top" wrapText="1" shrinkToFit="1"/>
      <protection locked="0"/>
    </xf>
    <xf numFmtId="0" fontId="18" fillId="0" borderId="10" xfId="0" applyFont="1" applyFill="1" applyBorder="1" applyAlignment="1" applyProtection="1">
      <alignment vertical="top" wrapText="1" shrinkToFit="1"/>
      <protection locked="0"/>
    </xf>
    <xf numFmtId="0" fontId="18" fillId="0" borderId="14" xfId="0" applyFont="1" applyFill="1" applyBorder="1" applyAlignment="1">
      <alignment vertical="top" wrapText="1" shrinkToFit="1"/>
    </xf>
    <xf numFmtId="0" fontId="18" fillId="0" borderId="17" xfId="0" applyFont="1" applyFill="1" applyBorder="1" applyAlignment="1">
      <alignment vertical="top" wrapText="1" shrinkToFit="1"/>
    </xf>
    <xf numFmtId="0" fontId="18" fillId="0" borderId="41" xfId="0" applyFont="1" applyFill="1" applyBorder="1" applyAlignment="1">
      <alignment vertical="top" wrapText="1" shrinkToFit="1"/>
    </xf>
    <xf numFmtId="0" fontId="18" fillId="0" borderId="14" xfId="0" applyFont="1" applyFill="1" applyBorder="1" applyAlignment="1">
      <alignment horizontal="left" vertical="top" wrapText="1" shrinkToFit="1"/>
    </xf>
    <xf numFmtId="0" fontId="18" fillId="0" borderId="17" xfId="0" applyFont="1" applyFill="1" applyBorder="1" applyAlignment="1">
      <alignment horizontal="left" vertical="top" wrapText="1" shrinkToFit="1"/>
    </xf>
    <xf numFmtId="0" fontId="18" fillId="0" borderId="41" xfId="0" applyFont="1" applyFill="1" applyBorder="1" applyAlignment="1">
      <alignment horizontal="left" vertical="top" wrapText="1" shrinkToFit="1"/>
    </xf>
    <xf numFmtId="0" fontId="18" fillId="0" borderId="24" xfId="0" applyFont="1" applyFill="1" applyBorder="1" applyAlignment="1">
      <alignment horizontal="left" vertical="top" wrapText="1" shrinkToFit="1"/>
    </xf>
    <xf numFmtId="0" fontId="18" fillId="0" borderId="18" xfId="0" applyFont="1" applyFill="1" applyBorder="1" applyAlignment="1">
      <alignment horizontal="left" vertical="top" wrapText="1" shrinkToFit="1"/>
    </xf>
    <xf numFmtId="0" fontId="18" fillId="0" borderId="21" xfId="0" applyFont="1" applyFill="1" applyBorder="1" applyAlignment="1">
      <alignment horizontal="left" vertical="top" wrapText="1" shrinkToFit="1"/>
    </xf>
    <xf numFmtId="0" fontId="30" fillId="0" borderId="14" xfId="0" applyFont="1" applyBorder="1" applyAlignment="1" applyProtection="1">
      <alignment horizontal="left" vertical="top" wrapText="1"/>
      <protection locked="0"/>
    </xf>
    <xf numFmtId="0" fontId="30" fillId="0" borderId="17" xfId="0" applyFont="1" applyBorder="1" applyAlignment="1" applyProtection="1">
      <alignment horizontal="left" vertical="top" wrapText="1"/>
      <protection locked="0"/>
    </xf>
    <xf numFmtId="0" fontId="30" fillId="0" borderId="41"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41" xfId="0" applyFont="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41" xfId="0" applyFont="1" applyFill="1" applyBorder="1" applyAlignment="1" applyProtection="1">
      <alignment horizontal="left" vertical="top" wrapText="1"/>
      <protection locked="0"/>
    </xf>
    <xf numFmtId="0" fontId="18" fillId="0" borderId="16" xfId="0" applyFont="1" applyBorder="1" applyAlignment="1" applyProtection="1">
      <alignment horizontal="left" vertical="center" wrapText="1" shrinkToFit="1"/>
      <protection locked="0"/>
    </xf>
    <xf numFmtId="0" fontId="18" fillId="0" borderId="52" xfId="0" applyFont="1" applyBorder="1" applyAlignment="1" applyProtection="1">
      <alignment horizontal="left" vertical="center" wrapText="1" shrinkToFit="1"/>
      <protection locked="0"/>
    </xf>
    <xf numFmtId="0" fontId="18" fillId="0" borderId="34" xfId="0" applyFont="1" applyBorder="1" applyAlignment="1" applyProtection="1">
      <alignment horizontal="left" vertical="center" wrapText="1" shrinkToFit="1"/>
      <protection locked="0"/>
    </xf>
    <xf numFmtId="0" fontId="18" fillId="0" borderId="14" xfId="41" applyFont="1" applyBorder="1" applyAlignment="1" applyProtection="1">
      <alignment horizontal="left" vertical="top" wrapText="1"/>
      <protection locked="0"/>
    </xf>
    <xf numFmtId="0" fontId="18" fillId="0" borderId="17" xfId="41" applyFont="1" applyBorder="1" applyAlignment="1" applyProtection="1">
      <alignment horizontal="left" vertical="top" wrapText="1"/>
      <protection locked="0"/>
    </xf>
    <xf numFmtId="0" fontId="18" fillId="0" borderId="41" xfId="41" applyFont="1" applyBorder="1" applyAlignment="1" applyProtection="1">
      <alignment horizontal="left" vertical="top" wrapText="1"/>
      <protection locked="0"/>
    </xf>
    <xf numFmtId="0" fontId="18" fillId="0" borderId="14" xfId="0" applyFont="1" applyFill="1" applyBorder="1" applyAlignment="1" applyProtection="1">
      <alignment vertical="top" wrapText="1" shrinkToFit="1"/>
      <protection locked="0"/>
    </xf>
    <xf numFmtId="0" fontId="18" fillId="0" borderId="17" xfId="0" applyFont="1" applyFill="1" applyBorder="1" applyAlignment="1" applyProtection="1">
      <alignment vertical="top" wrapText="1" shrinkToFit="1"/>
      <protection locked="0"/>
    </xf>
    <xf numFmtId="0" fontId="18" fillId="0" borderId="41" xfId="0" applyFont="1" applyFill="1" applyBorder="1" applyAlignment="1" applyProtection="1">
      <alignment vertical="top" wrapText="1"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595313</xdr:colOff>
      <xdr:row>2</xdr:row>
      <xdr:rowOff>178593</xdr:rowOff>
    </xdr:from>
    <xdr:to>
      <xdr:col>4</xdr:col>
      <xdr:colOff>2196783</xdr:colOff>
      <xdr:row>5</xdr:row>
      <xdr:rowOff>251936</xdr:rowOff>
    </xdr:to>
    <xdr:sp macro="" textlink="">
      <xdr:nvSpPr>
        <xdr:cNvPr id="2" name="角丸四角形吹き出し 1">
          <a:extLst>
            <a:ext uri="{FF2B5EF4-FFF2-40B4-BE49-F238E27FC236}">
              <a16:creationId xmlns:a16="http://schemas.microsoft.com/office/drawing/2014/main" id="{278E3C97-DCFD-4D90-BA80-24094F5C5E04}"/>
            </a:ext>
          </a:extLst>
        </xdr:cNvPr>
        <xdr:cNvSpPr/>
      </xdr:nvSpPr>
      <xdr:spPr>
        <a:xfrm>
          <a:off x="6941344" y="916781"/>
          <a:ext cx="2792095" cy="1454468"/>
        </a:xfrm>
        <a:prstGeom prst="wedgeRoundRectCallout">
          <a:avLst>
            <a:gd name="adj1" fmla="val -73413"/>
            <a:gd name="adj2" fmla="val -39908"/>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40"/>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5.85" customHeight="1"/>
  <cols>
    <col min="1" max="1" width="23.6640625" style="32" customWidth="1"/>
    <col min="2" max="2" width="56" style="33" customWidth="1"/>
    <col min="3" max="3" width="4.109375" style="34" customWidth="1"/>
    <col min="4" max="4" width="15.6640625" style="35" customWidth="1"/>
    <col min="5" max="5" width="30.6640625" style="36" customWidth="1"/>
    <col min="6" max="6" width="9" style="11" hidden="1" customWidth="1"/>
    <col min="7" max="7" width="26.6640625" style="11" hidden="1" customWidth="1"/>
    <col min="8" max="8" width="7.6640625" style="11" hidden="1" customWidth="1"/>
    <col min="9" max="16" width="9" style="11" hidden="1" customWidth="1"/>
    <col min="17" max="16384" width="9" style="11"/>
  </cols>
  <sheetData>
    <row r="1" spans="1:17" ht="28.8" customHeight="1">
      <c r="A1" s="183" t="s">
        <v>188</v>
      </c>
      <c r="B1" s="6"/>
      <c r="C1" s="3"/>
      <c r="D1" s="4" t="s">
        <v>66</v>
      </c>
      <c r="E1" s="5" t="s">
        <v>67</v>
      </c>
      <c r="F1" s="190" t="s">
        <v>192</v>
      </c>
      <c r="G1" s="189" t="s">
        <v>193</v>
      </c>
      <c r="H1" s="7"/>
      <c r="I1" s="8" t="s">
        <v>3</v>
      </c>
      <c r="J1" s="8" t="s">
        <v>68</v>
      </c>
      <c r="K1" s="9" t="s">
        <v>69</v>
      </c>
      <c r="L1" s="9" t="s">
        <v>70</v>
      </c>
      <c r="M1" s="10" t="s">
        <v>71</v>
      </c>
      <c r="N1" s="10" t="s">
        <v>69</v>
      </c>
      <c r="O1" s="9" t="s">
        <v>72</v>
      </c>
      <c r="P1" s="9" t="s">
        <v>73</v>
      </c>
      <c r="Q1" s="9"/>
    </row>
    <row r="2" spans="1:17" s="9" customFormat="1" ht="28.8" customHeight="1">
      <c r="A2" s="95" t="s">
        <v>0</v>
      </c>
      <c r="B2" s="96" t="s">
        <v>1</v>
      </c>
      <c r="C2" s="97"/>
      <c r="D2" s="98" t="s">
        <v>61</v>
      </c>
      <c r="E2" s="99" t="s">
        <v>62</v>
      </c>
      <c r="F2" s="90" t="s">
        <v>63</v>
      </c>
      <c r="G2" s="90" t="s">
        <v>64</v>
      </c>
      <c r="H2" s="2" t="s">
        <v>65</v>
      </c>
      <c r="I2" s="12">
        <f ca="1">TODAY()</f>
        <v>46205</v>
      </c>
      <c r="J2" s="13"/>
      <c r="K2" s="13"/>
      <c r="L2" s="13"/>
      <c r="M2" s="13"/>
      <c r="N2" s="13"/>
      <c r="O2" s="13"/>
      <c r="P2" s="13"/>
    </row>
    <row r="3" spans="1:17" s="14" customFormat="1" ht="26.4">
      <c r="A3" s="184" t="s">
        <v>189</v>
      </c>
      <c r="B3" s="184" t="s">
        <v>190</v>
      </c>
      <c r="C3" s="138" t="s">
        <v>28</v>
      </c>
      <c r="D3" s="185" t="s">
        <v>20</v>
      </c>
      <c r="E3" s="186"/>
      <c r="F3" s="187"/>
      <c r="G3" s="188"/>
      <c r="H3" s="14" t="str">
        <f>IF(A3=0,H2,INDEX(調査対象選定!A:A,MATCH(A3,調査対象選定!B:B,0)))</f>
        <v>○</v>
      </c>
      <c r="I3" s="15" t="str">
        <f ca="1">TEXT(I2,"gge.m.d")&amp;CHAR(10)&amp;"指導員:"</f>
        <v>令8.7.2
指導員:</v>
      </c>
    </row>
    <row r="4" spans="1:17" s="14" customFormat="1" ht="26.4">
      <c r="A4" s="115" t="s">
        <v>52</v>
      </c>
      <c r="B4" s="115" t="s">
        <v>74</v>
      </c>
      <c r="C4" s="116" t="s">
        <v>3</v>
      </c>
      <c r="D4" s="117" t="s">
        <v>20</v>
      </c>
      <c r="E4" s="118"/>
      <c r="F4" s="101"/>
      <c r="G4" s="102"/>
      <c r="H4" s="14" t="str">
        <f>IF(A4=0,H3,INDEX(調査対象選定!A:A,MATCH(A4,調査対象選定!B:B,0)))</f>
        <v>○</v>
      </c>
    </row>
    <row r="5" spans="1:17" s="14" customFormat="1" ht="52.8">
      <c r="A5" s="251" t="s">
        <v>5</v>
      </c>
      <c r="B5" s="38" t="s">
        <v>75</v>
      </c>
      <c r="C5" s="55" t="s">
        <v>3</v>
      </c>
      <c r="D5" s="16" t="s">
        <v>7</v>
      </c>
      <c r="E5" s="47"/>
      <c r="F5" s="103"/>
      <c r="G5" s="104"/>
      <c r="H5" s="14" t="str">
        <f>IF(A5=0,H4,INDEX(調査対象選定!A:A,MATCH(A5,調査対象選定!B:B,0)))</f>
        <v>○</v>
      </c>
    </row>
    <row r="6" spans="1:17" s="14" customFormat="1" ht="26.4">
      <c r="A6" s="252"/>
      <c r="B6" s="20" t="s">
        <v>76</v>
      </c>
      <c r="C6" s="56" t="s">
        <v>3</v>
      </c>
      <c r="D6" s="17" t="s">
        <v>7</v>
      </c>
      <c r="E6" s="42"/>
      <c r="F6" s="91"/>
      <c r="G6" s="92"/>
      <c r="H6" s="14" t="str">
        <f>IF(A6=0,H5,INDEX(調査対象選定!A:A,MATCH(A6,調査対象選定!B:B,0)))</f>
        <v>○</v>
      </c>
    </row>
    <row r="7" spans="1:17" s="14" customFormat="1" ht="39.6">
      <c r="A7" s="252"/>
      <c r="B7" s="20" t="s">
        <v>77</v>
      </c>
      <c r="C7" s="56" t="s">
        <v>3</v>
      </c>
      <c r="D7" s="17" t="s">
        <v>7</v>
      </c>
      <c r="E7" s="42"/>
      <c r="F7" s="91"/>
      <c r="G7" s="92"/>
      <c r="H7" s="14" t="str">
        <f>IF(A7=0,H6,INDEX(調査対象選定!A:A,MATCH(A7,調査対象選定!B:B,0)))</f>
        <v>○</v>
      </c>
    </row>
    <row r="8" spans="1:17" s="14" customFormat="1" ht="39.6">
      <c r="A8" s="253"/>
      <c r="B8" s="21" t="s">
        <v>78</v>
      </c>
      <c r="C8" s="57" t="s">
        <v>3</v>
      </c>
      <c r="D8" s="18" t="s">
        <v>7</v>
      </c>
      <c r="E8" s="43"/>
      <c r="F8" s="105"/>
      <c r="G8" s="106"/>
      <c r="H8" s="14" t="str">
        <f>IF(A8=0,H7,INDEX(調査対象選定!A:A,MATCH(A8,調査対象選定!B:B,0)))</f>
        <v>○</v>
      </c>
    </row>
    <row r="9" spans="1:17" s="14" customFormat="1" ht="26.4">
      <c r="A9" s="251" t="s">
        <v>6</v>
      </c>
      <c r="B9" s="37" t="s">
        <v>79</v>
      </c>
      <c r="C9" s="58" t="s">
        <v>3</v>
      </c>
      <c r="D9" s="70" t="s">
        <v>8</v>
      </c>
      <c r="E9" s="44"/>
      <c r="F9" s="103"/>
      <c r="G9" s="104"/>
      <c r="H9" s="14" t="str">
        <f>IF(A9=0,H8,INDEX(調査対象選定!A:A,MATCH(A9,調査対象選定!B:B,0)))</f>
        <v>○</v>
      </c>
    </row>
    <row r="10" spans="1:17" s="14" customFormat="1" ht="26.4">
      <c r="A10" s="253"/>
      <c r="B10" s="21" t="s">
        <v>80</v>
      </c>
      <c r="C10" s="59" t="s">
        <v>3</v>
      </c>
      <c r="D10" s="71" t="s">
        <v>8</v>
      </c>
      <c r="E10" s="43"/>
      <c r="F10" s="105"/>
      <c r="G10" s="106"/>
      <c r="H10" s="14" t="str">
        <f>IF(A10=0,H9,INDEX(調査対象選定!A:A,MATCH(A10,調査対象選定!B:B,0)))</f>
        <v>○</v>
      </c>
    </row>
    <row r="11" spans="1:17" s="14" customFormat="1" ht="26.4">
      <c r="A11" s="248" t="s">
        <v>30</v>
      </c>
      <c r="B11" s="119" t="s">
        <v>81</v>
      </c>
      <c r="C11" s="120" t="s">
        <v>31</v>
      </c>
      <c r="D11" s="121" t="s">
        <v>32</v>
      </c>
      <c r="E11" s="245"/>
      <c r="F11" s="103"/>
      <c r="G11" s="104"/>
      <c r="H11" s="14" t="str">
        <f>IF(A11=0,H10,INDEX(調査対象選定!A:A,MATCH(A11,調査対象選定!B:B,0)))</f>
        <v>○</v>
      </c>
    </row>
    <row r="12" spans="1:17" s="14" customFormat="1" ht="39.6">
      <c r="A12" s="249"/>
      <c r="B12" s="122" t="s">
        <v>82</v>
      </c>
      <c r="C12" s="113" t="s">
        <v>31</v>
      </c>
      <c r="D12" s="123" t="s">
        <v>33</v>
      </c>
      <c r="E12" s="246"/>
      <c r="F12" s="91"/>
      <c r="G12" s="92"/>
      <c r="H12" s="14" t="str">
        <f>IF(A12=0,H11,INDEX(調査対象選定!A:A,MATCH(A12,調査対象選定!B:B,0)))</f>
        <v>○</v>
      </c>
    </row>
    <row r="13" spans="1:17" s="14" customFormat="1" ht="26.4">
      <c r="A13" s="249"/>
      <c r="B13" s="122" t="s">
        <v>83</v>
      </c>
      <c r="C13" s="113" t="s">
        <v>31</v>
      </c>
      <c r="D13" s="123" t="s">
        <v>32</v>
      </c>
      <c r="E13" s="246"/>
      <c r="F13" s="91"/>
      <c r="G13" s="92"/>
      <c r="H13" s="14" t="str">
        <f>IF(A13=0,H12,INDEX(調査対象選定!A:A,MATCH(A13,調査対象選定!B:B,0)))</f>
        <v>○</v>
      </c>
    </row>
    <row r="14" spans="1:17" s="14" customFormat="1" ht="39.6">
      <c r="A14" s="250"/>
      <c r="B14" s="124" t="s">
        <v>84</v>
      </c>
      <c r="C14" s="125" t="s">
        <v>31</v>
      </c>
      <c r="D14" s="126" t="s">
        <v>33</v>
      </c>
      <c r="E14" s="247"/>
      <c r="F14" s="105"/>
      <c r="G14" s="106"/>
      <c r="H14" s="14" t="str">
        <f>IF(A14=0,H13,INDEX(調査対象選定!A:A,MATCH(A14,調査対象選定!B:B,0)))</f>
        <v>○</v>
      </c>
    </row>
    <row r="15" spans="1:17" s="14" customFormat="1" ht="39.6">
      <c r="A15" s="248" t="s">
        <v>34</v>
      </c>
      <c r="B15" s="26" t="s">
        <v>85</v>
      </c>
      <c r="C15" s="127" t="s">
        <v>35</v>
      </c>
      <c r="D15" s="128" t="s">
        <v>36</v>
      </c>
      <c r="E15" s="46"/>
      <c r="F15" s="103"/>
      <c r="G15" s="104"/>
      <c r="H15" s="14" t="str">
        <f>IF(A15=0,H14,INDEX(調査対象選定!A:A,MATCH(A15,調査対象選定!B:B,0)))</f>
        <v>○</v>
      </c>
    </row>
    <row r="16" spans="1:17" s="14" customFormat="1" ht="26.4">
      <c r="A16" s="249"/>
      <c r="B16" s="129" t="s">
        <v>86</v>
      </c>
      <c r="C16" s="130" t="s">
        <v>35</v>
      </c>
      <c r="D16" s="131" t="s">
        <v>36</v>
      </c>
      <c r="E16" s="132"/>
      <c r="F16" s="91"/>
      <c r="G16" s="92"/>
      <c r="H16" s="14" t="str">
        <f>IF(A16=0,H15,INDEX(調査対象選定!A:A,MATCH(A16,調査対象選定!B:B,0)))</f>
        <v>○</v>
      </c>
    </row>
    <row r="17" spans="1:8" s="14" customFormat="1" ht="39.6">
      <c r="A17" s="249"/>
      <c r="B17" s="29" t="s">
        <v>87</v>
      </c>
      <c r="C17" s="133" t="s">
        <v>35</v>
      </c>
      <c r="D17" s="131" t="s">
        <v>36</v>
      </c>
      <c r="E17" s="53"/>
      <c r="F17" s="91"/>
      <c r="G17" s="92"/>
      <c r="H17" s="14" t="str">
        <f>IF(A17=0,H16,INDEX(調査対象選定!A:A,MATCH(A17,調査対象選定!B:B,0)))</f>
        <v>○</v>
      </c>
    </row>
    <row r="18" spans="1:8" s="14" customFormat="1" ht="39.6">
      <c r="A18" s="250"/>
      <c r="B18" s="134" t="s">
        <v>88</v>
      </c>
      <c r="C18" s="135" t="s">
        <v>35</v>
      </c>
      <c r="D18" s="136" t="s">
        <v>36</v>
      </c>
      <c r="E18" s="54"/>
      <c r="F18" s="105"/>
      <c r="G18" s="106"/>
      <c r="H18" s="14" t="str">
        <f>IF(A18=0,H17,INDEX(調査対象選定!A:A,MATCH(A18,調査対象選定!B:B,0)))</f>
        <v>○</v>
      </c>
    </row>
    <row r="19" spans="1:8" s="14" customFormat="1" ht="39.6">
      <c r="A19" s="248" t="s">
        <v>37</v>
      </c>
      <c r="B19" s="137" t="s">
        <v>89</v>
      </c>
      <c r="C19" s="138" t="s">
        <v>35</v>
      </c>
      <c r="D19" s="128" t="s">
        <v>36</v>
      </c>
      <c r="E19" s="245"/>
      <c r="F19" s="103"/>
      <c r="G19" s="104"/>
      <c r="H19" s="14" t="str">
        <f>IF(A19=0,H18,INDEX(調査対象選定!A:A,MATCH(A19,調査対象選定!B:B,0)))</f>
        <v>○</v>
      </c>
    </row>
    <row r="20" spans="1:8" s="14" customFormat="1" ht="66">
      <c r="A20" s="250"/>
      <c r="B20" s="30" t="s">
        <v>90</v>
      </c>
      <c r="C20" s="125" t="s">
        <v>35</v>
      </c>
      <c r="D20" s="139" t="s">
        <v>36</v>
      </c>
      <c r="E20" s="247"/>
      <c r="F20" s="105"/>
      <c r="G20" s="106"/>
      <c r="H20" s="14" t="str">
        <f>IF(A20=0,H19,INDEX(調査対象選定!A:A,MATCH(A20,調査対象選定!B:B,0)))</f>
        <v>○</v>
      </c>
    </row>
    <row r="21" spans="1:8" s="14" customFormat="1" ht="37.5" customHeight="1">
      <c r="A21" s="19" t="s">
        <v>10</v>
      </c>
      <c r="B21" s="19" t="s">
        <v>91</v>
      </c>
      <c r="C21" s="60" t="s">
        <v>3</v>
      </c>
      <c r="D21" s="72" t="s">
        <v>7</v>
      </c>
      <c r="E21" s="45"/>
      <c r="F21" s="101"/>
      <c r="G21" s="102"/>
      <c r="H21" s="14" t="str">
        <f>IF(A21=0,H20,INDEX(調査対象選定!A:A,MATCH(A21,調査対象選定!B:B,0)))</f>
        <v>○</v>
      </c>
    </row>
    <row r="22" spans="1:8" s="14" customFormat="1" ht="26.4">
      <c r="A22" s="39" t="s">
        <v>14</v>
      </c>
      <c r="B22" s="39" t="s">
        <v>92</v>
      </c>
      <c r="C22" s="65" t="s">
        <v>3</v>
      </c>
      <c r="D22" s="107" t="s">
        <v>7</v>
      </c>
      <c r="E22" s="48"/>
      <c r="F22" s="101"/>
      <c r="G22" s="108"/>
      <c r="H22" s="14" t="str">
        <f>IF(A22=0,H21,INDEX(調査対象選定!A:A,MATCH(A22,調査対象選定!B:B,0)))</f>
        <v>○</v>
      </c>
    </row>
    <row r="23" spans="1:8" s="14" customFormat="1" ht="41.1" customHeight="1">
      <c r="A23" s="251" t="s">
        <v>13</v>
      </c>
      <c r="B23" s="140" t="s">
        <v>93</v>
      </c>
      <c r="C23" s="62" t="s">
        <v>3</v>
      </c>
      <c r="D23" s="73" t="s">
        <v>15</v>
      </c>
      <c r="E23" s="49"/>
      <c r="F23" s="100"/>
      <c r="G23" s="104"/>
      <c r="H23" s="14" t="str">
        <f>IF(A23=0,H22,INDEX(調査対象選定!A:A,MATCH(A23,調査対象選定!B:B,0)))</f>
        <v>○</v>
      </c>
    </row>
    <row r="24" spans="1:8" s="14" customFormat="1" ht="20.100000000000001" customHeight="1">
      <c r="A24" s="253"/>
      <c r="B24" s="87" t="s">
        <v>94</v>
      </c>
      <c r="C24" s="59" t="s">
        <v>3</v>
      </c>
      <c r="D24" s="71" t="s">
        <v>15</v>
      </c>
      <c r="E24" s="43"/>
      <c r="F24" s="109"/>
      <c r="G24" s="106"/>
      <c r="H24" s="14" t="str">
        <f>IF(A24=0,H23,INDEX(調査対象選定!A:A,MATCH(A24,調査対象選定!B:B,0)))</f>
        <v>○</v>
      </c>
    </row>
    <row r="25" spans="1:8" s="14" customFormat="1" ht="36" customHeight="1">
      <c r="A25" s="251" t="s">
        <v>4</v>
      </c>
      <c r="B25" s="140" t="s">
        <v>95</v>
      </c>
      <c r="C25" s="58" t="s">
        <v>3</v>
      </c>
      <c r="D25" s="70" t="s">
        <v>15</v>
      </c>
      <c r="E25" s="44"/>
      <c r="F25" s="103"/>
      <c r="G25" s="104"/>
      <c r="H25" s="14" t="str">
        <f>IF(A25=0,H24,INDEX(調査対象選定!A:A,MATCH(A25,調査対象選定!B:B,0)))</f>
        <v>○</v>
      </c>
    </row>
    <row r="26" spans="1:8" s="14" customFormat="1" ht="26.4">
      <c r="A26" s="253"/>
      <c r="B26" s="87" t="s">
        <v>96</v>
      </c>
      <c r="C26" s="59" t="s">
        <v>3</v>
      </c>
      <c r="D26" s="71" t="s">
        <v>15</v>
      </c>
      <c r="E26" s="43"/>
      <c r="F26" s="105"/>
      <c r="G26" s="106"/>
      <c r="H26" s="14" t="str">
        <f>IF(A26=0,H25,INDEX(調査対象選定!A:A,MATCH(A26,調査対象選定!B:B,0)))</f>
        <v>○</v>
      </c>
    </row>
    <row r="27" spans="1:8" s="14" customFormat="1" ht="42.6" customHeight="1">
      <c r="A27" s="251" t="s">
        <v>2</v>
      </c>
      <c r="B27" s="140" t="s">
        <v>97</v>
      </c>
      <c r="C27" s="58" t="s">
        <v>3</v>
      </c>
      <c r="D27" s="70" t="s">
        <v>15</v>
      </c>
      <c r="E27" s="44"/>
      <c r="F27" s="103"/>
      <c r="G27" s="104"/>
      <c r="H27" s="14" t="str">
        <f>IF(A27=0,H26,INDEX(調査対象選定!A:A,MATCH(A27,調査対象選定!B:B,0)))</f>
        <v>○</v>
      </c>
    </row>
    <row r="28" spans="1:8" s="14" customFormat="1" ht="34.35" customHeight="1">
      <c r="A28" s="252"/>
      <c r="B28" s="22" t="s">
        <v>98</v>
      </c>
      <c r="C28" s="63" t="s">
        <v>3</v>
      </c>
      <c r="D28" s="74" t="s">
        <v>15</v>
      </c>
      <c r="E28" s="51"/>
      <c r="F28" s="91"/>
      <c r="G28" s="92"/>
      <c r="H28" s="14" t="str">
        <f>IF(A28=0,H27,INDEX(調査対象選定!A:A,MATCH(A28,調査対象選定!B:B,0)))</f>
        <v>○</v>
      </c>
    </row>
    <row r="29" spans="1:8" s="14" customFormat="1" ht="26.4">
      <c r="A29" s="253"/>
      <c r="B29" s="87" t="s">
        <v>99</v>
      </c>
      <c r="C29" s="59" t="s">
        <v>3</v>
      </c>
      <c r="D29" s="71" t="s">
        <v>15</v>
      </c>
      <c r="E29" s="43"/>
      <c r="F29" s="105"/>
      <c r="G29" s="106"/>
      <c r="H29" s="14" t="str">
        <f>IF(A29=0,H28,INDEX(調査対象選定!A:A,MATCH(A29,調査対象選定!B:B,0)))</f>
        <v>○</v>
      </c>
    </row>
    <row r="30" spans="1:8" s="14" customFormat="1" ht="43.5" customHeight="1">
      <c r="A30" s="251" t="s">
        <v>17</v>
      </c>
      <c r="B30" s="140" t="s">
        <v>100</v>
      </c>
      <c r="C30" s="64" t="s">
        <v>3</v>
      </c>
      <c r="D30" s="82" t="s">
        <v>15</v>
      </c>
      <c r="E30" s="44"/>
      <c r="F30" s="103"/>
      <c r="G30" s="104"/>
      <c r="H30" s="14" t="str">
        <f>IF(A30=0,H29,INDEX(調査対象選定!A:A,MATCH(A30,調査対象選定!B:B,0)))</f>
        <v>○</v>
      </c>
    </row>
    <row r="31" spans="1:8" s="14" customFormat="1" ht="39" customHeight="1">
      <c r="A31" s="252"/>
      <c r="B31" s="22" t="s">
        <v>98</v>
      </c>
      <c r="C31" s="56" t="s">
        <v>3</v>
      </c>
      <c r="D31" s="17" t="s">
        <v>15</v>
      </c>
      <c r="E31" s="51"/>
      <c r="F31" s="91"/>
      <c r="G31" s="92"/>
      <c r="H31" s="14" t="str">
        <f>IF(A31=0,H30,INDEX(調査対象選定!A:A,MATCH(A31,調査対象選定!B:B,0)))</f>
        <v>○</v>
      </c>
    </row>
    <row r="32" spans="1:8" s="14" customFormat="1" ht="26.4">
      <c r="A32" s="253"/>
      <c r="B32" s="87" t="s">
        <v>99</v>
      </c>
      <c r="C32" s="57" t="s">
        <v>3</v>
      </c>
      <c r="D32" s="18" t="s">
        <v>15</v>
      </c>
      <c r="E32" s="43"/>
      <c r="F32" s="105"/>
      <c r="G32" s="106"/>
      <c r="H32" s="14" t="str">
        <f>IF(A32=0,H31,INDEX(調査対象選定!A:A,MATCH(A32,調査対象選定!B:B,0)))</f>
        <v>○</v>
      </c>
    </row>
    <row r="33" spans="1:8" s="14" customFormat="1" ht="66">
      <c r="A33" s="251" t="s">
        <v>18</v>
      </c>
      <c r="B33" s="26" t="s">
        <v>101</v>
      </c>
      <c r="C33" s="64" t="s">
        <v>3</v>
      </c>
      <c r="D33" s="75" t="s">
        <v>16</v>
      </c>
      <c r="E33" s="44"/>
      <c r="F33" s="103"/>
      <c r="G33" s="104"/>
      <c r="H33" s="14" t="str">
        <f>IF(A33=0,H32,INDEX(調査対象選定!A:A,MATCH(A33,調査対象選定!B:B,0)))</f>
        <v>○</v>
      </c>
    </row>
    <row r="34" spans="1:8" s="8" customFormat="1" ht="61.5" customHeight="1">
      <c r="A34" s="252"/>
      <c r="B34" s="141" t="s">
        <v>102</v>
      </c>
      <c r="C34" s="113" t="s">
        <v>3</v>
      </c>
      <c r="D34" s="114" t="s">
        <v>20</v>
      </c>
      <c r="E34" s="53"/>
      <c r="F34" s="91"/>
      <c r="G34" s="93"/>
      <c r="H34" s="14" t="str">
        <f>IF(A34=0,H33,INDEX(調査対象選定!A:A,MATCH(A34,調査対象選定!B:B,0)))</f>
        <v>○</v>
      </c>
    </row>
    <row r="35" spans="1:8" s="14" customFormat="1" ht="26.4">
      <c r="A35" s="252"/>
      <c r="B35" s="20" t="s">
        <v>103</v>
      </c>
      <c r="C35" s="56" t="s">
        <v>3</v>
      </c>
      <c r="D35" s="76" t="s">
        <v>20</v>
      </c>
      <c r="E35" s="42"/>
      <c r="F35" s="91"/>
      <c r="G35" s="92"/>
      <c r="H35" s="14" t="str">
        <f>IF(A35=0,H34,INDEX(調査対象選定!A:A,MATCH(A35,調査対象選定!B:B,0)))</f>
        <v>○</v>
      </c>
    </row>
    <row r="36" spans="1:8" s="14" customFormat="1" ht="25.5" customHeight="1">
      <c r="A36" s="252"/>
      <c r="B36" s="20" t="s">
        <v>104</v>
      </c>
      <c r="C36" s="56" t="s">
        <v>3</v>
      </c>
      <c r="D36" s="76" t="s">
        <v>20</v>
      </c>
      <c r="E36" s="42"/>
      <c r="F36" s="91"/>
      <c r="G36" s="92"/>
      <c r="H36" s="14" t="str">
        <f>IF(A36=0,H35,INDEX(調査対象選定!A:A,MATCH(A36,調査対象選定!B:B,0)))</f>
        <v>○</v>
      </c>
    </row>
    <row r="37" spans="1:8" s="14" customFormat="1" ht="25.5" customHeight="1">
      <c r="A37" s="252"/>
      <c r="B37" s="29" t="s">
        <v>105</v>
      </c>
      <c r="C37" s="113" t="s">
        <v>3</v>
      </c>
      <c r="D37" s="114" t="s">
        <v>20</v>
      </c>
      <c r="E37" s="42"/>
      <c r="F37" s="91"/>
      <c r="G37" s="92"/>
      <c r="H37" s="14" t="str">
        <f>IF(A37=0,H36,INDEX(調査対象選定!A:A,MATCH(A37,調査対象選定!B:B,0)))</f>
        <v>○</v>
      </c>
    </row>
    <row r="38" spans="1:8" s="14" customFormat="1" ht="26.4">
      <c r="A38" s="252"/>
      <c r="B38" s="20" t="s">
        <v>106</v>
      </c>
      <c r="C38" s="56" t="s">
        <v>3</v>
      </c>
      <c r="D38" s="17" t="s">
        <v>20</v>
      </c>
      <c r="E38" s="42"/>
      <c r="F38" s="91"/>
      <c r="G38" s="92"/>
      <c r="H38" s="14" t="str">
        <f>IF(A38=0,H37,INDEX(調査対象選定!A:A,MATCH(A38,調査対象選定!B:B,0)))</f>
        <v>○</v>
      </c>
    </row>
    <row r="39" spans="1:8" s="14" customFormat="1" ht="26.4">
      <c r="A39" s="253"/>
      <c r="B39" s="21" t="s">
        <v>107</v>
      </c>
      <c r="C39" s="57" t="s">
        <v>3</v>
      </c>
      <c r="D39" s="77" t="s">
        <v>20</v>
      </c>
      <c r="E39" s="43"/>
      <c r="F39" s="105"/>
      <c r="G39" s="106"/>
      <c r="H39" s="14" t="str">
        <f>IF(A39=0,H38,INDEX(調査対象選定!A:A,MATCH(A39,調査対象選定!B:B,0)))</f>
        <v>○</v>
      </c>
    </row>
    <row r="40" spans="1:8" s="14" customFormat="1" ht="26.4">
      <c r="A40" s="251" t="s">
        <v>21</v>
      </c>
      <c r="B40" s="38" t="s">
        <v>108</v>
      </c>
      <c r="C40" s="55" t="s">
        <v>3</v>
      </c>
      <c r="D40" s="78" t="s">
        <v>20</v>
      </c>
      <c r="E40" s="44"/>
      <c r="F40" s="103"/>
      <c r="G40" s="104"/>
      <c r="H40" s="14" t="str">
        <f>IF(A40=0,H39,INDEX(調査対象選定!A:A,MATCH(A40,調査対象選定!B:B,0)))</f>
        <v>○</v>
      </c>
    </row>
    <row r="41" spans="1:8" s="14" customFormat="1" ht="26.4">
      <c r="A41" s="252"/>
      <c r="B41" s="20" t="s">
        <v>109</v>
      </c>
      <c r="C41" s="56" t="s">
        <v>3</v>
      </c>
      <c r="D41" s="17" t="s">
        <v>23</v>
      </c>
      <c r="E41" s="42"/>
      <c r="F41" s="91"/>
      <c r="G41" s="92"/>
      <c r="H41" s="14" t="str">
        <f>IF(A41=0,H40,INDEX(調査対象選定!A:A,MATCH(A41,調査対象選定!B:B,0)))</f>
        <v>○</v>
      </c>
    </row>
    <row r="42" spans="1:8" s="14" customFormat="1" ht="26.4">
      <c r="A42" s="253"/>
      <c r="B42" s="39" t="s">
        <v>110</v>
      </c>
      <c r="C42" s="65" t="s">
        <v>3</v>
      </c>
      <c r="D42" s="79" t="s">
        <v>20</v>
      </c>
      <c r="E42" s="48"/>
      <c r="F42" s="105"/>
      <c r="G42" s="106"/>
      <c r="H42" s="14" t="str">
        <f>IF(A42=0,H41,INDEX(調査対象選定!A:A,MATCH(A42,調査対象選定!B:B,0)))</f>
        <v>○</v>
      </c>
    </row>
    <row r="43" spans="1:8" s="14" customFormat="1" ht="26.4">
      <c r="A43" s="19" t="s">
        <v>12</v>
      </c>
      <c r="B43" s="19" t="s">
        <v>111</v>
      </c>
      <c r="C43" s="60" t="s">
        <v>3</v>
      </c>
      <c r="D43" s="72" t="s">
        <v>16</v>
      </c>
      <c r="E43" s="45"/>
      <c r="F43" s="101"/>
      <c r="G43" s="102"/>
      <c r="H43" s="14" t="str">
        <f>IF(A43=0,H42,INDEX(調査対象選定!A:A,MATCH(A43,調査対象選定!B:B,0)))</f>
        <v>○</v>
      </c>
    </row>
    <row r="44" spans="1:8" s="14" customFormat="1" ht="39.6">
      <c r="A44" s="248" t="s">
        <v>38</v>
      </c>
      <c r="B44" s="26" t="s">
        <v>112</v>
      </c>
      <c r="C44" s="142" t="s">
        <v>35</v>
      </c>
      <c r="D44" s="254" t="s">
        <v>39</v>
      </c>
      <c r="E44" s="46"/>
      <c r="F44" s="103"/>
      <c r="G44" s="104"/>
      <c r="H44" s="14" t="str">
        <f>IF(A44=0,H43,INDEX(調査対象選定!A:A,MATCH(A44,調査対象選定!B:B,0)))</f>
        <v>○</v>
      </c>
    </row>
    <row r="45" spans="1:8" s="14" customFormat="1" ht="26.4">
      <c r="A45" s="249"/>
      <c r="B45" s="28" t="s">
        <v>113</v>
      </c>
      <c r="C45" s="143" t="s">
        <v>35</v>
      </c>
      <c r="D45" s="255"/>
      <c r="E45" s="52"/>
      <c r="F45" s="91"/>
      <c r="G45" s="92"/>
      <c r="H45" s="14" t="str">
        <f>IF(A45=0,H44,INDEX(調査対象選定!A:A,MATCH(A45,調査対象選定!B:B,0)))</f>
        <v>○</v>
      </c>
    </row>
    <row r="46" spans="1:8" s="14" customFormat="1" ht="52.8">
      <c r="A46" s="249"/>
      <c r="B46" s="29" t="s">
        <v>114</v>
      </c>
      <c r="C46" s="144" t="s">
        <v>35</v>
      </c>
      <c r="D46" s="256"/>
      <c r="E46" s="53"/>
      <c r="F46" s="91"/>
      <c r="G46" s="92"/>
      <c r="H46" s="14" t="str">
        <f>IF(A46=0,H45,INDEX(調査対象選定!A:A,MATCH(A46,調査対象選定!B:B,0)))</f>
        <v>○</v>
      </c>
    </row>
    <row r="47" spans="1:8" s="14" customFormat="1" ht="26.4">
      <c r="A47" s="250"/>
      <c r="B47" s="30" t="s">
        <v>115</v>
      </c>
      <c r="C47" s="145" t="s">
        <v>35</v>
      </c>
      <c r="D47" s="139" t="s">
        <v>40</v>
      </c>
      <c r="E47" s="54"/>
      <c r="F47" s="105"/>
      <c r="G47" s="106"/>
      <c r="H47" s="14" t="str">
        <f>IF(A47=0,H46,INDEX(調査対象選定!A:A,MATCH(A47,調査対象選定!B:B,0)))</f>
        <v>○</v>
      </c>
    </row>
    <row r="48" spans="1:8" s="14" customFormat="1" ht="39.6">
      <c r="A48" s="248" t="s">
        <v>41</v>
      </c>
      <c r="B48" s="26" t="s">
        <v>116</v>
      </c>
      <c r="C48" s="120" t="s">
        <v>35</v>
      </c>
      <c r="D48" s="121" t="s">
        <v>40</v>
      </c>
      <c r="E48" s="46"/>
      <c r="F48" s="103"/>
      <c r="G48" s="104"/>
      <c r="H48" s="14" t="str">
        <f>IF(A48=0,H47,INDEX(調査対象選定!A:A,MATCH(A48,調査対象選定!B:B,0)))</f>
        <v>○</v>
      </c>
    </row>
    <row r="49" spans="1:11" s="14" customFormat="1" ht="39.6">
      <c r="A49" s="250"/>
      <c r="B49" s="30" t="s">
        <v>117</v>
      </c>
      <c r="C49" s="125" t="s">
        <v>35</v>
      </c>
      <c r="D49" s="126" t="s">
        <v>42</v>
      </c>
      <c r="E49" s="54"/>
      <c r="F49" s="105"/>
      <c r="G49" s="106"/>
      <c r="H49" s="14" t="str">
        <f>IF(A49=0,H48,INDEX(調査対象選定!A:A,MATCH(A49,調査対象選定!B:B,0)))</f>
        <v>○</v>
      </c>
    </row>
    <row r="50" spans="1:11" s="14" customFormat="1" ht="66">
      <c r="A50" s="248" t="s">
        <v>43</v>
      </c>
      <c r="B50" s="26" t="s">
        <v>118</v>
      </c>
      <c r="C50" s="120" t="s">
        <v>31</v>
      </c>
      <c r="D50" s="146" t="s">
        <v>44</v>
      </c>
      <c r="E50" s="112"/>
      <c r="F50" s="103"/>
      <c r="G50" s="104"/>
      <c r="H50" s="14" t="str">
        <f>IF(A50=0,H49,INDEX(調査対象選定!A:A,MATCH(A50,調査対象選定!B:B,0)))</f>
        <v>○</v>
      </c>
    </row>
    <row r="51" spans="1:11" s="14" customFormat="1" ht="79.2">
      <c r="A51" s="249"/>
      <c r="B51" s="29" t="s">
        <v>119</v>
      </c>
      <c r="C51" s="113" t="s">
        <v>31</v>
      </c>
      <c r="D51" s="147" t="s">
        <v>45</v>
      </c>
      <c r="E51" s="93"/>
      <c r="F51" s="91"/>
      <c r="G51" s="92"/>
      <c r="H51" s="14" t="str">
        <f>IF(A51=0,H50,INDEX(調査対象選定!A:A,MATCH(A51,調査対象選定!B:B,0)))</f>
        <v>○</v>
      </c>
    </row>
    <row r="52" spans="1:11" s="14" customFormat="1" ht="79.2">
      <c r="A52" s="249"/>
      <c r="B52" s="29" t="s">
        <v>120</v>
      </c>
      <c r="C52" s="113" t="s">
        <v>31</v>
      </c>
      <c r="D52" s="147" t="s">
        <v>45</v>
      </c>
      <c r="E52" s="93"/>
      <c r="F52" s="91"/>
      <c r="G52" s="92"/>
      <c r="H52" s="14" t="str">
        <f>IF(A52=0,H51,INDEX(調査対象選定!A:A,MATCH(A52,調査対象選定!B:B,0)))</f>
        <v>○</v>
      </c>
    </row>
    <row r="53" spans="1:11" s="14" customFormat="1" ht="52.8">
      <c r="A53" s="249"/>
      <c r="B53" s="29" t="s">
        <v>121</v>
      </c>
      <c r="C53" s="113" t="s">
        <v>31</v>
      </c>
      <c r="D53" s="147" t="s">
        <v>45</v>
      </c>
      <c r="E53" s="93"/>
      <c r="F53" s="91"/>
      <c r="G53" s="92"/>
      <c r="H53" s="14" t="str">
        <f>IF(A53=0,H52,INDEX(調査対象選定!A:A,MATCH(A53,調査対象選定!B:B,0)))</f>
        <v>○</v>
      </c>
    </row>
    <row r="54" spans="1:11" s="14" customFormat="1" ht="145.19999999999999">
      <c r="A54" s="249"/>
      <c r="B54" s="29" t="s">
        <v>122</v>
      </c>
      <c r="C54" s="113" t="s">
        <v>31</v>
      </c>
      <c r="D54" s="147" t="s">
        <v>46</v>
      </c>
      <c r="E54" s="93" t="s">
        <v>47</v>
      </c>
      <c r="F54" s="91"/>
      <c r="G54" s="92"/>
      <c r="H54" s="14" t="str">
        <f>IF(A54=0,H53,INDEX(調査対象選定!A:A,MATCH(A54,調査対象選定!B:B,0)))</f>
        <v>○</v>
      </c>
    </row>
    <row r="55" spans="1:11" s="14" customFormat="1" ht="52.8">
      <c r="A55" s="249"/>
      <c r="B55" s="29" t="s">
        <v>123</v>
      </c>
      <c r="C55" s="113" t="s">
        <v>31</v>
      </c>
      <c r="D55" s="147" t="s">
        <v>44</v>
      </c>
      <c r="E55" s="93"/>
      <c r="F55" s="91"/>
      <c r="G55" s="92"/>
      <c r="H55" s="14" t="str">
        <f>IF(A55=0,H54,INDEX(調査対象選定!A:A,MATCH(A55,調査対象選定!B:B,0)))</f>
        <v>○</v>
      </c>
    </row>
    <row r="56" spans="1:11" s="14" customFormat="1" ht="39.6">
      <c r="A56" s="250"/>
      <c r="B56" s="30" t="s">
        <v>124</v>
      </c>
      <c r="C56" s="125" t="s">
        <v>31</v>
      </c>
      <c r="D56" s="148" t="s">
        <v>48</v>
      </c>
      <c r="E56" s="111"/>
      <c r="F56" s="105"/>
      <c r="G56" s="106"/>
      <c r="H56" s="14" t="str">
        <f>IF(A56=0,H55,INDEX(調査対象選定!A:A,MATCH(A56,調査対象選定!B:B,0)))</f>
        <v>○</v>
      </c>
    </row>
    <row r="57" spans="1:11" s="14" customFormat="1" ht="26.4">
      <c r="A57" s="251" t="s">
        <v>19</v>
      </c>
      <c r="B57" s="37" t="s">
        <v>125</v>
      </c>
      <c r="C57" s="58" t="s">
        <v>3</v>
      </c>
      <c r="D57" s="70" t="s">
        <v>16</v>
      </c>
      <c r="E57" s="44"/>
      <c r="F57" s="103"/>
      <c r="G57" s="104"/>
      <c r="H57" s="14" t="str">
        <f>IF(A57=0,H56,INDEX(調査対象選定!A:A,MATCH(A57,調査対象選定!B:B,0)))</f>
        <v>○</v>
      </c>
    </row>
    <row r="58" spans="1:11" s="14" customFormat="1" ht="26.4">
      <c r="A58" s="252"/>
      <c r="B58" s="20" t="s">
        <v>126</v>
      </c>
      <c r="C58" s="66" t="s">
        <v>3</v>
      </c>
      <c r="D58" s="80" t="s">
        <v>16</v>
      </c>
      <c r="E58" s="42"/>
      <c r="F58" s="91"/>
      <c r="G58" s="92"/>
      <c r="H58" s="14" t="str">
        <f>IF(A58=0,H57,INDEX(調査対象選定!A:A,MATCH(A58,調査対象選定!B:B,0)))</f>
        <v>○</v>
      </c>
    </row>
    <row r="59" spans="1:11" s="14" customFormat="1" ht="26.4">
      <c r="A59" s="252"/>
      <c r="B59" s="20" t="s">
        <v>127</v>
      </c>
      <c r="C59" s="66" t="s">
        <v>3</v>
      </c>
      <c r="D59" s="80" t="s">
        <v>16</v>
      </c>
      <c r="E59" s="42"/>
      <c r="F59" s="91"/>
      <c r="G59" s="92"/>
      <c r="H59" s="14" t="str">
        <f>IF(A59=0,H58,INDEX(調査対象選定!A:A,MATCH(A59,調査対象選定!B:B,0)))</f>
        <v>○</v>
      </c>
    </row>
    <row r="60" spans="1:11" s="14" customFormat="1" ht="63" customHeight="1">
      <c r="A60" s="252"/>
      <c r="B60" s="20" t="s">
        <v>128</v>
      </c>
      <c r="C60" s="66" t="s">
        <v>3</v>
      </c>
      <c r="D60" s="80" t="s">
        <v>16</v>
      </c>
      <c r="E60" s="42"/>
      <c r="F60" s="91"/>
      <c r="G60" s="92"/>
      <c r="H60" s="14" t="str">
        <f>IF(A60=0,H59,INDEX(調査対象選定!A:A,MATCH(A60,調査対象選定!B:B,0)))</f>
        <v>○</v>
      </c>
    </row>
    <row r="61" spans="1:11" s="14" customFormat="1" ht="25.5" customHeight="1">
      <c r="A61" s="252"/>
      <c r="B61" s="22" t="s">
        <v>129</v>
      </c>
      <c r="C61" s="67" t="s">
        <v>3</v>
      </c>
      <c r="D61" s="81" t="s">
        <v>60</v>
      </c>
      <c r="E61" s="50" t="s">
        <v>11</v>
      </c>
      <c r="F61" s="91"/>
      <c r="G61" s="92"/>
      <c r="H61" s="14" t="str">
        <f>IF(A61=0,H60,INDEX(調査対象選定!A:A,MATCH(A61,調査対象選定!B:B,0)))</f>
        <v>○</v>
      </c>
    </row>
    <row r="62" spans="1:11" s="14" customFormat="1" ht="25.05" customHeight="1">
      <c r="A62" s="253"/>
      <c r="B62" s="87" t="s">
        <v>130</v>
      </c>
      <c r="C62" s="149" t="s">
        <v>3</v>
      </c>
      <c r="D62" s="148" t="s">
        <v>20</v>
      </c>
      <c r="E62" s="88"/>
      <c r="F62" s="105"/>
      <c r="G62" s="106"/>
      <c r="H62" s="14" t="str">
        <f>IF(A62=0,H61,INDEX(調査対象選定!A:A,MATCH(A62,調査対象選定!B:B,0)))</f>
        <v>○</v>
      </c>
      <c r="I62" s="23"/>
      <c r="J62" s="24"/>
      <c r="K62" s="25"/>
    </row>
    <row r="63" spans="1:11" s="14" customFormat="1" ht="34.5" customHeight="1">
      <c r="A63" s="251" t="s">
        <v>24</v>
      </c>
      <c r="B63" s="37" t="s">
        <v>131</v>
      </c>
      <c r="C63" s="64" t="s">
        <v>3</v>
      </c>
      <c r="D63" s="82" t="s">
        <v>20</v>
      </c>
      <c r="E63" s="44"/>
      <c r="F63" s="103"/>
      <c r="G63" s="104"/>
      <c r="H63" s="14" t="str">
        <f>IF(A63=0,H62,INDEX(調査対象選定!A:A,MATCH(A63,調査対象選定!B:B,0)))</f>
        <v>○</v>
      </c>
    </row>
    <row r="64" spans="1:11" s="14" customFormat="1" ht="66" customHeight="1">
      <c r="A64" s="252"/>
      <c r="B64" s="20" t="s">
        <v>132</v>
      </c>
      <c r="C64" s="56" t="s">
        <v>3</v>
      </c>
      <c r="D64" s="17" t="s">
        <v>20</v>
      </c>
      <c r="E64" s="42"/>
      <c r="F64" s="91"/>
      <c r="G64" s="92"/>
      <c r="H64" s="14" t="str">
        <f>IF(A64=0,H63,INDEX(調査対象選定!A:A,MATCH(A64,調査対象選定!B:B,0)))</f>
        <v>○</v>
      </c>
    </row>
    <row r="65" spans="1:11" s="14" customFormat="1" ht="25.05" customHeight="1">
      <c r="A65" s="252"/>
      <c r="B65" s="40" t="s">
        <v>133</v>
      </c>
      <c r="C65" s="68" t="s">
        <v>3</v>
      </c>
      <c r="D65" s="83" t="s">
        <v>20</v>
      </c>
      <c r="E65" s="51"/>
      <c r="F65" s="91"/>
      <c r="G65" s="92"/>
      <c r="H65" s="14" t="str">
        <f>IF(A65=0,H64,INDEX(調査対象選定!A:A,MATCH(A65,調査対象選定!B:B,0)))</f>
        <v>○</v>
      </c>
      <c r="I65" s="23"/>
      <c r="J65" s="24"/>
      <c r="K65" s="25"/>
    </row>
    <row r="66" spans="1:11" s="14" customFormat="1" ht="25.05" customHeight="1">
      <c r="A66" s="253"/>
      <c r="B66" s="21" t="s">
        <v>134</v>
      </c>
      <c r="C66" s="57" t="s">
        <v>3</v>
      </c>
      <c r="D66" s="18" t="s">
        <v>20</v>
      </c>
      <c r="E66" s="43"/>
      <c r="F66" s="105"/>
      <c r="G66" s="106"/>
      <c r="H66" s="14" t="str">
        <f>IF(A66=0,H65,INDEX(調査対象選定!A:A,MATCH(A66,調査対象選定!B:B,0)))</f>
        <v>○</v>
      </c>
      <c r="I66" s="23"/>
      <c r="J66" s="24"/>
      <c r="K66" s="25"/>
    </row>
    <row r="67" spans="1:11" s="14" customFormat="1" ht="39.6">
      <c r="A67" s="251" t="s">
        <v>22</v>
      </c>
      <c r="B67" s="37" t="s">
        <v>131</v>
      </c>
      <c r="C67" s="64" t="s">
        <v>3</v>
      </c>
      <c r="D67" s="82" t="s">
        <v>20</v>
      </c>
      <c r="E67" s="44"/>
      <c r="F67" s="103"/>
      <c r="G67" s="104"/>
      <c r="H67" s="14" t="str">
        <f>IF(A67=0,H66,INDEX(調査対象選定!A:A,MATCH(A67,調査対象選定!B:B,0)))</f>
        <v>○</v>
      </c>
      <c r="I67" s="23"/>
      <c r="J67" s="24"/>
      <c r="K67" s="25"/>
    </row>
    <row r="68" spans="1:11" s="14" customFormat="1" ht="66">
      <c r="A68" s="252"/>
      <c r="B68" s="20" t="s">
        <v>132</v>
      </c>
      <c r="C68" s="56" t="s">
        <v>3</v>
      </c>
      <c r="D68" s="17" t="s">
        <v>20</v>
      </c>
      <c r="E68" s="42"/>
      <c r="F68" s="91"/>
      <c r="G68" s="92"/>
      <c r="H68" s="14" t="str">
        <f>IF(A68=0,H67,INDEX(調査対象選定!A:A,MATCH(A68,調査対象選定!B:B,0)))</f>
        <v>○</v>
      </c>
      <c r="I68" s="23"/>
      <c r="J68" s="24"/>
      <c r="K68" s="25"/>
    </row>
    <row r="69" spans="1:11" s="14" customFormat="1" ht="23.1" customHeight="1">
      <c r="A69" s="252"/>
      <c r="B69" s="20" t="s">
        <v>133</v>
      </c>
      <c r="C69" s="56" t="s">
        <v>3</v>
      </c>
      <c r="D69" s="17" t="s">
        <v>20</v>
      </c>
      <c r="E69" s="42"/>
      <c r="F69" s="91"/>
      <c r="G69" s="92"/>
      <c r="H69" s="14" t="str">
        <f>IF(A69=0,H68,INDEX(調査対象選定!A:A,MATCH(A69,調査対象選定!B:B,0)))</f>
        <v>○</v>
      </c>
      <c r="I69" s="23"/>
      <c r="J69" s="24"/>
      <c r="K69" s="25"/>
    </row>
    <row r="70" spans="1:11" s="14" customFormat="1" ht="31.35" customHeight="1">
      <c r="A70" s="252"/>
      <c r="B70" s="20" t="s">
        <v>135</v>
      </c>
      <c r="C70" s="56" t="s">
        <v>3</v>
      </c>
      <c r="D70" s="17" t="s">
        <v>20</v>
      </c>
      <c r="E70" s="42"/>
      <c r="F70" s="91"/>
      <c r="G70" s="92"/>
      <c r="H70" s="14" t="str">
        <f>IF(A70=0,H69,INDEX(調査対象選定!A:A,MATCH(A70,調査対象選定!B:B,0)))</f>
        <v>○</v>
      </c>
      <c r="I70" s="23"/>
      <c r="J70" s="24"/>
      <c r="K70" s="25"/>
    </row>
    <row r="71" spans="1:11" s="14" customFormat="1" ht="52.8">
      <c r="A71" s="252"/>
      <c r="B71" s="30" t="s">
        <v>136</v>
      </c>
      <c r="C71" s="68" t="s">
        <v>3</v>
      </c>
      <c r="D71" s="83" t="s">
        <v>20</v>
      </c>
      <c r="E71" s="51"/>
      <c r="F71" s="91"/>
      <c r="G71" s="92"/>
      <c r="H71" s="14" t="str">
        <f>IF(A71=0,H70,INDEX(調査対象選定!A:A,MATCH(A71,調査対象選定!B:B,0)))</f>
        <v>○</v>
      </c>
      <c r="I71" s="23"/>
      <c r="J71" s="24"/>
      <c r="K71" s="25"/>
    </row>
    <row r="72" spans="1:11" s="14" customFormat="1" ht="25.05" customHeight="1">
      <c r="A72" s="253"/>
      <c r="B72" s="21" t="s">
        <v>137</v>
      </c>
      <c r="C72" s="57" t="s">
        <v>3</v>
      </c>
      <c r="D72" s="18" t="s">
        <v>20</v>
      </c>
      <c r="E72" s="43"/>
      <c r="F72" s="105"/>
      <c r="G72" s="106"/>
      <c r="H72" s="14" t="str">
        <f>IF(A72=0,H71,INDEX(調査対象選定!A:A,MATCH(A72,調査対象選定!B:B,0)))</f>
        <v>○</v>
      </c>
      <c r="I72" s="23"/>
      <c r="J72" s="24"/>
      <c r="K72" s="25"/>
    </row>
    <row r="73" spans="1:11" s="14" customFormat="1" ht="25.05" customHeight="1">
      <c r="A73" s="19" t="s">
        <v>9</v>
      </c>
      <c r="B73" s="41" t="s">
        <v>138</v>
      </c>
      <c r="C73" s="61" t="s">
        <v>3</v>
      </c>
      <c r="D73" s="84" t="s">
        <v>16</v>
      </c>
      <c r="E73" s="45"/>
      <c r="F73" s="101"/>
      <c r="G73" s="102"/>
      <c r="H73" s="14" t="str">
        <f>IF(A73=0,H72,INDEX(調査対象選定!A:A,MATCH(A73,調査対象選定!B:B,0)))</f>
        <v>○</v>
      </c>
    </row>
    <row r="74" spans="1:11" s="14" customFormat="1" ht="171.6">
      <c r="A74" s="257" t="s">
        <v>49</v>
      </c>
      <c r="B74" s="150" t="s">
        <v>139</v>
      </c>
      <c r="C74" s="151" t="s">
        <v>31</v>
      </c>
      <c r="D74" s="152" t="s">
        <v>48</v>
      </c>
      <c r="E74" s="153"/>
      <c r="F74" s="103"/>
      <c r="G74" s="104"/>
      <c r="H74" s="14" t="str">
        <f>IF(A74=0,H73,INDEX(調査対象選定!A:A,MATCH(A74,調査対象選定!B:B,0)))</f>
        <v>○</v>
      </c>
    </row>
    <row r="75" spans="1:11" s="14" customFormat="1" ht="52.8">
      <c r="A75" s="258"/>
      <c r="B75" s="154" t="s">
        <v>140</v>
      </c>
      <c r="C75" s="155" t="s">
        <v>31</v>
      </c>
      <c r="D75" s="156" t="s">
        <v>48</v>
      </c>
      <c r="E75" s="157"/>
      <c r="F75" s="91"/>
      <c r="G75" s="92"/>
      <c r="H75" s="14" t="str">
        <f>IF(A75=0,H74,INDEX(調査対象選定!A:A,MATCH(A75,調査対象選定!B:B,0)))</f>
        <v>○</v>
      </c>
    </row>
    <row r="76" spans="1:11" s="14" customFormat="1" ht="79.2">
      <c r="A76" s="258"/>
      <c r="B76" s="154" t="s">
        <v>141</v>
      </c>
      <c r="C76" s="155" t="s">
        <v>31</v>
      </c>
      <c r="D76" s="156" t="s">
        <v>48</v>
      </c>
      <c r="E76" s="157"/>
      <c r="F76" s="91"/>
      <c r="G76" s="92"/>
      <c r="H76" s="14" t="str">
        <f>IF(A76=0,H75,INDEX(調査対象選定!A:A,MATCH(A76,調査対象選定!B:B,0)))</f>
        <v>○</v>
      </c>
    </row>
    <row r="77" spans="1:11" s="14" customFormat="1" ht="79.2">
      <c r="A77" s="258"/>
      <c r="B77" s="154" t="s">
        <v>142</v>
      </c>
      <c r="C77" s="155" t="s">
        <v>31</v>
      </c>
      <c r="D77" s="156" t="s">
        <v>48</v>
      </c>
      <c r="E77" s="157"/>
      <c r="F77" s="91"/>
      <c r="G77" s="92"/>
      <c r="H77" s="14" t="str">
        <f>IF(A77=0,H76,INDEX(調査対象選定!A:A,MATCH(A77,調査対象選定!B:B,0)))</f>
        <v>○</v>
      </c>
    </row>
    <row r="78" spans="1:11" s="14" customFormat="1" ht="52.8">
      <c r="A78" s="259"/>
      <c r="B78" s="158" t="s">
        <v>143</v>
      </c>
      <c r="C78" s="159" t="s">
        <v>31</v>
      </c>
      <c r="D78" s="160" t="s">
        <v>48</v>
      </c>
      <c r="E78" s="161"/>
      <c r="F78" s="105"/>
      <c r="G78" s="106"/>
      <c r="H78" s="14" t="str">
        <f>IF(A78=0,H77,INDEX(調査対象選定!A:A,MATCH(A78,調査対象選定!B:B,0)))</f>
        <v>○</v>
      </c>
    </row>
    <row r="79" spans="1:11" s="14" customFormat="1" ht="25.05" customHeight="1">
      <c r="A79" s="257" t="s">
        <v>50</v>
      </c>
      <c r="B79" s="150" t="s">
        <v>144</v>
      </c>
      <c r="C79" s="151" t="s">
        <v>31</v>
      </c>
      <c r="D79" s="152" t="s">
        <v>48</v>
      </c>
      <c r="E79" s="153"/>
      <c r="F79" s="103"/>
      <c r="G79" s="104"/>
      <c r="H79" s="14" t="str">
        <f>IF(A79=0,H78,INDEX(調査対象選定!A:A,MATCH(A79,調査対象選定!B:B,0)))</f>
        <v>○</v>
      </c>
    </row>
    <row r="80" spans="1:11" s="14" customFormat="1" ht="84.6" customHeight="1">
      <c r="A80" s="258"/>
      <c r="B80" s="154" t="s">
        <v>145</v>
      </c>
      <c r="C80" s="155" t="s">
        <v>31</v>
      </c>
      <c r="D80" s="156" t="s">
        <v>48</v>
      </c>
      <c r="E80" s="157"/>
      <c r="F80" s="91"/>
      <c r="G80" s="92"/>
      <c r="H80" s="14" t="str">
        <f>IF(A80=0,H79,INDEX(調査対象選定!A:A,MATCH(A80,調査対象選定!B:B,0)))</f>
        <v>○</v>
      </c>
    </row>
    <row r="81" spans="1:8" s="14" customFormat="1" ht="52.8">
      <c r="A81" s="259"/>
      <c r="B81" s="158" t="s">
        <v>146</v>
      </c>
      <c r="C81" s="159" t="s">
        <v>31</v>
      </c>
      <c r="D81" s="160" t="s">
        <v>48</v>
      </c>
      <c r="E81" s="161"/>
      <c r="F81" s="105"/>
      <c r="G81" s="106"/>
      <c r="H81" s="14" t="str">
        <f>IF(A81=0,H80,INDEX(調査対象選定!A:A,MATCH(A81,調査対象選定!B:B,0)))</f>
        <v>○</v>
      </c>
    </row>
    <row r="82" spans="1:8" s="27" customFormat="1" ht="26.4">
      <c r="A82" s="251" t="s">
        <v>25</v>
      </c>
      <c r="B82" s="26" t="s">
        <v>191</v>
      </c>
      <c r="C82" s="181" t="str">
        <f>IF(OR(C83=$J$1,C84=$J$1),$J$1,$I$1)</f>
        <v>□</v>
      </c>
      <c r="D82" s="182" t="s">
        <v>187</v>
      </c>
      <c r="E82" s="44"/>
      <c r="F82" s="103"/>
      <c r="G82" s="44"/>
      <c r="H82" s="14" t="str">
        <f>IF(A82=0,H81,INDEX(調査対象選定!A:A,MATCH(A82,調査対象選定!B:B,0)))</f>
        <v>○</v>
      </c>
    </row>
    <row r="83" spans="1:8" s="27" customFormat="1" ht="39.6">
      <c r="A83" s="252"/>
      <c r="B83" s="28" t="s">
        <v>147</v>
      </c>
      <c r="C83" s="69" t="s">
        <v>3</v>
      </c>
      <c r="D83" s="85" t="s">
        <v>20</v>
      </c>
      <c r="E83" s="89"/>
      <c r="F83" s="91"/>
      <c r="G83" s="42"/>
      <c r="H83" s="14" t="str">
        <f>IF(A83=0,H82,INDEX(調査対象選定!A:A,MATCH(A83,調査対象選定!B:B,0)))</f>
        <v>○</v>
      </c>
    </row>
    <row r="84" spans="1:8" s="27" customFormat="1" ht="39.6">
      <c r="A84" s="252"/>
      <c r="B84" s="28" t="s">
        <v>148</v>
      </c>
      <c r="C84" s="56" t="s">
        <v>3</v>
      </c>
      <c r="D84" s="17" t="s">
        <v>20</v>
      </c>
      <c r="E84" s="42"/>
      <c r="F84" s="91"/>
      <c r="G84" s="42"/>
      <c r="H84" s="14" t="str">
        <f>IF(A84=0,H83,INDEX(調査対象選定!A:A,MATCH(A84,調査対象選定!B:B,0)))</f>
        <v>○</v>
      </c>
    </row>
    <row r="85" spans="1:8" s="27" customFormat="1" ht="26.4">
      <c r="A85" s="252"/>
      <c r="B85" s="29" t="s">
        <v>127</v>
      </c>
      <c r="C85" s="69" t="s">
        <v>3</v>
      </c>
      <c r="D85" s="85" t="s">
        <v>20</v>
      </c>
      <c r="E85" s="89"/>
      <c r="F85" s="91"/>
      <c r="G85" s="42"/>
      <c r="H85" s="14" t="str">
        <f>IF(A85=0,H84,INDEX(調査対象選定!A:A,MATCH(A85,調査対象選定!B:B,0)))</f>
        <v>○</v>
      </c>
    </row>
    <row r="86" spans="1:8" s="27" customFormat="1" ht="30" customHeight="1">
      <c r="A86" s="253"/>
      <c r="B86" s="30" t="s">
        <v>149</v>
      </c>
      <c r="C86" s="57" t="s">
        <v>3</v>
      </c>
      <c r="D86" s="86" t="s">
        <v>20</v>
      </c>
      <c r="E86" s="43"/>
      <c r="F86" s="105"/>
      <c r="G86" s="43"/>
      <c r="H86" s="14" t="str">
        <f>IF(A86=0,H85,INDEX(調査対象選定!A:A,MATCH(A86,調査対象選定!B:B,0)))</f>
        <v>○</v>
      </c>
    </row>
    <row r="87" spans="1:8" s="27" customFormat="1" ht="39.6">
      <c r="A87" s="251" t="s">
        <v>26</v>
      </c>
      <c r="B87" s="26" t="s">
        <v>150</v>
      </c>
      <c r="C87" s="64" t="s">
        <v>3</v>
      </c>
      <c r="D87" s="82" t="s">
        <v>20</v>
      </c>
      <c r="E87" s="47"/>
      <c r="F87" s="103"/>
      <c r="G87" s="44"/>
      <c r="H87" s="14" t="str">
        <f>IF(A87=0,H86,INDEX(調査対象選定!A:A,MATCH(A87,調査対象選定!B:B,0)))</f>
        <v>○</v>
      </c>
    </row>
    <row r="88" spans="1:8" s="27" customFormat="1" ht="26.4">
      <c r="A88" s="252"/>
      <c r="B88" s="29" t="s">
        <v>127</v>
      </c>
      <c r="C88" s="68" t="s">
        <v>3</v>
      </c>
      <c r="D88" s="83" t="s">
        <v>20</v>
      </c>
      <c r="E88" s="51"/>
      <c r="F88" s="91"/>
      <c r="G88" s="42"/>
      <c r="H88" s="14" t="str">
        <f>IF(A88=0,H87,INDEX(調査対象選定!A:A,MATCH(A88,調査対象選定!B:B,0)))</f>
        <v>○</v>
      </c>
    </row>
    <row r="89" spans="1:8" s="27" customFormat="1" ht="25.5" customHeight="1">
      <c r="A89" s="253"/>
      <c r="B89" s="30" t="s">
        <v>151</v>
      </c>
      <c r="C89" s="57" t="s">
        <v>3</v>
      </c>
      <c r="D89" s="86" t="s">
        <v>20</v>
      </c>
      <c r="E89" s="43"/>
      <c r="F89" s="105"/>
      <c r="G89" s="43"/>
      <c r="H89" s="14" t="str">
        <f>IF(A89=0,H88,INDEX(調査対象選定!A:A,MATCH(A89,調査対象選定!B:B,0)))</f>
        <v>○</v>
      </c>
    </row>
    <row r="90" spans="1:8" s="27" customFormat="1" ht="26.4">
      <c r="A90" s="251" t="s">
        <v>27</v>
      </c>
      <c r="B90" s="26" t="s">
        <v>152</v>
      </c>
      <c r="C90" s="181" t="str">
        <f>IF(OR(C91=$J$1,C92=$J$1,C93=$J$1),$J$1,$I$1)</f>
        <v>□</v>
      </c>
      <c r="D90" s="182" t="s">
        <v>187</v>
      </c>
      <c r="E90" s="47"/>
      <c r="F90" s="103"/>
      <c r="G90" s="44"/>
      <c r="H90" s="14" t="str">
        <f>IF(A90=0,H89,INDEX(調査対象選定!A:A,MATCH(A90,調査対象選定!B:B,0)))</f>
        <v>○</v>
      </c>
    </row>
    <row r="91" spans="1:8" s="27" customFormat="1" ht="34.5" customHeight="1">
      <c r="A91" s="252"/>
      <c r="B91" s="28" t="s">
        <v>153</v>
      </c>
      <c r="C91" s="56" t="s">
        <v>3</v>
      </c>
      <c r="D91" s="17" t="s">
        <v>20</v>
      </c>
      <c r="E91" s="42"/>
      <c r="F91" s="91"/>
      <c r="G91" s="42"/>
      <c r="H91" s="14" t="str">
        <f>IF(A91=0,H90,INDEX(調査対象選定!A:A,MATCH(A91,調査対象選定!B:B,0)))</f>
        <v>○</v>
      </c>
    </row>
    <row r="92" spans="1:8" s="27" customFormat="1" ht="34.5" customHeight="1">
      <c r="A92" s="252"/>
      <c r="B92" s="28" t="s">
        <v>154</v>
      </c>
      <c r="C92" s="56" t="s">
        <v>3</v>
      </c>
      <c r="D92" s="17" t="s">
        <v>20</v>
      </c>
      <c r="E92" s="42"/>
      <c r="F92" s="91"/>
      <c r="G92" s="42"/>
      <c r="H92" s="14" t="str">
        <f>IF(A92=0,H91,INDEX(調査対象選定!A:A,MATCH(A92,調査対象選定!B:B,0)))</f>
        <v>○</v>
      </c>
    </row>
    <row r="93" spans="1:8" s="27" customFormat="1" ht="40.5" customHeight="1">
      <c r="A93" s="252"/>
      <c r="B93" s="28" t="s">
        <v>155</v>
      </c>
      <c r="C93" s="56" t="s">
        <v>3</v>
      </c>
      <c r="D93" s="17" t="s">
        <v>20</v>
      </c>
      <c r="E93" s="42"/>
      <c r="F93" s="91"/>
      <c r="G93" s="42"/>
      <c r="H93" s="14" t="str">
        <f>IF(A93=0,H92,INDEX(調査対象選定!A:A,MATCH(A93,調査対象選定!B:B,0)))</f>
        <v>○</v>
      </c>
    </row>
    <row r="94" spans="1:8" s="27" customFormat="1" ht="26.85" customHeight="1">
      <c r="A94" s="252"/>
      <c r="B94" s="29" t="s">
        <v>127</v>
      </c>
      <c r="C94" s="68" t="s">
        <v>3</v>
      </c>
      <c r="D94" s="83" t="s">
        <v>20</v>
      </c>
      <c r="E94" s="51"/>
      <c r="F94" s="91"/>
      <c r="G94" s="42"/>
      <c r="H94" s="14" t="str">
        <f>IF(A94=0,H93,INDEX(調査対象選定!A:A,MATCH(A94,調査対象選定!B:B,0)))</f>
        <v>○</v>
      </c>
    </row>
    <row r="95" spans="1:8" s="27" customFormat="1" ht="34.35" customHeight="1">
      <c r="A95" s="253"/>
      <c r="B95" s="30" t="s">
        <v>156</v>
      </c>
      <c r="C95" s="57" t="s">
        <v>3</v>
      </c>
      <c r="D95" s="86" t="s">
        <v>20</v>
      </c>
      <c r="E95" s="43"/>
      <c r="F95" s="105"/>
      <c r="G95" s="43"/>
      <c r="H95" s="14" t="str">
        <f>IF(A95=0,H94,INDEX(調査対象選定!A:A,MATCH(A95,調査対象選定!B:B,0)))</f>
        <v>○</v>
      </c>
    </row>
    <row r="96" spans="1:8" s="9" customFormat="1" ht="52.8">
      <c r="A96" s="260" t="s">
        <v>216</v>
      </c>
      <c r="B96" s="173" t="s">
        <v>157</v>
      </c>
      <c r="C96" s="162" t="s">
        <v>35</v>
      </c>
      <c r="D96" s="163" t="s">
        <v>53</v>
      </c>
      <c r="E96" s="46" t="s">
        <v>54</v>
      </c>
      <c r="F96" s="103"/>
      <c r="G96" s="46"/>
      <c r="H96" s="14" t="str">
        <f>IF(A96=0,H95,INDEX(調査対象選定!A:A,MATCH(A96,調査対象選定!B:B,0)))</f>
        <v>○</v>
      </c>
    </row>
    <row r="97" spans="1:8" s="9" customFormat="1" ht="66">
      <c r="A97" s="261"/>
      <c r="B97" s="175" t="s">
        <v>158</v>
      </c>
      <c r="C97" s="164" t="s">
        <v>35</v>
      </c>
      <c r="D97" s="131" t="s">
        <v>40</v>
      </c>
      <c r="E97" s="53"/>
      <c r="F97" s="91"/>
      <c r="G97" s="53"/>
      <c r="H97" s="14" t="str">
        <f>IF(A97=0,H96,INDEX(調査対象選定!A:A,MATCH(A97,調査対象選定!B:B,0)))</f>
        <v>○</v>
      </c>
    </row>
    <row r="98" spans="1:8" s="9" customFormat="1" ht="79.2">
      <c r="A98" s="261"/>
      <c r="B98" s="175" t="s">
        <v>159</v>
      </c>
      <c r="C98" s="164" t="s">
        <v>35</v>
      </c>
      <c r="D98" s="131" t="s">
        <v>40</v>
      </c>
      <c r="E98" s="53"/>
      <c r="F98" s="91"/>
      <c r="G98" s="53"/>
      <c r="H98" s="14" t="str">
        <f>IF(A98=0,H97,INDEX(調査対象選定!A:A,MATCH(A98,調査対象選定!B:B,0)))</f>
        <v>○</v>
      </c>
    </row>
    <row r="99" spans="1:8" s="9" customFormat="1" ht="26.4">
      <c r="A99" s="261"/>
      <c r="B99" s="174" t="s">
        <v>160</v>
      </c>
      <c r="C99" s="164" t="s">
        <v>35</v>
      </c>
      <c r="D99" s="131" t="s">
        <v>53</v>
      </c>
      <c r="E99" s="53" t="s">
        <v>54</v>
      </c>
      <c r="F99" s="91"/>
      <c r="G99" s="53"/>
      <c r="H99" s="14" t="str">
        <f>IF(A99=0,H98,INDEX(調査対象選定!A:A,MATCH(A99,調査対象選定!B:B,0)))</f>
        <v>○</v>
      </c>
    </row>
    <row r="100" spans="1:8" s="9" customFormat="1" ht="26.4">
      <c r="A100" s="261"/>
      <c r="B100" s="174" t="s">
        <v>161</v>
      </c>
      <c r="C100" s="164" t="s">
        <v>35</v>
      </c>
      <c r="D100" s="131" t="s">
        <v>53</v>
      </c>
      <c r="E100" s="53"/>
      <c r="F100" s="91"/>
      <c r="G100" s="53"/>
      <c r="H100" s="14" t="str">
        <f>IF(A100=0,H99,INDEX(調査対象選定!A:A,MATCH(A100,調査対象選定!B:B,0)))</f>
        <v>○</v>
      </c>
    </row>
    <row r="101" spans="1:8" s="9" customFormat="1" ht="26.4">
      <c r="A101" s="261"/>
      <c r="B101" s="174" t="s">
        <v>162</v>
      </c>
      <c r="C101" s="164" t="s">
        <v>35</v>
      </c>
      <c r="D101" s="131" t="s">
        <v>53</v>
      </c>
      <c r="E101" s="53" t="s">
        <v>55</v>
      </c>
      <c r="F101" s="91"/>
      <c r="G101" s="53"/>
      <c r="H101" s="14" t="str">
        <f>IF(A101=0,H100,INDEX(調査対象選定!A:A,MATCH(A101,調査対象選定!B:B,0)))</f>
        <v>○</v>
      </c>
    </row>
    <row r="102" spans="1:8" s="9" customFormat="1" ht="26.4">
      <c r="A102" s="261"/>
      <c r="B102" s="174" t="s">
        <v>163</v>
      </c>
      <c r="C102" s="164" t="s">
        <v>35</v>
      </c>
      <c r="D102" s="131" t="s">
        <v>56</v>
      </c>
      <c r="E102" s="53"/>
      <c r="F102" s="91"/>
      <c r="G102" s="53"/>
      <c r="H102" s="14" t="str">
        <f>IF(A102=0,H101,INDEX(調査対象選定!A:A,MATCH(A102,調査対象選定!B:B,0)))</f>
        <v>○</v>
      </c>
    </row>
    <row r="103" spans="1:8" s="9" customFormat="1" ht="26.4">
      <c r="A103" s="261"/>
      <c r="B103" s="122" t="s">
        <v>164</v>
      </c>
      <c r="C103" s="164" t="s">
        <v>35</v>
      </c>
      <c r="D103" s="131" t="s">
        <v>57</v>
      </c>
      <c r="E103" s="53"/>
      <c r="F103" s="91"/>
      <c r="G103" s="53"/>
      <c r="H103" s="14" t="str">
        <f>IF(A103=0,H102,INDEX(調査対象選定!A:A,MATCH(A103,調査対象選定!B:B,0)))</f>
        <v>○</v>
      </c>
    </row>
    <row r="104" spans="1:8" s="9" customFormat="1" ht="26.4">
      <c r="A104" s="261"/>
      <c r="B104" s="122" t="s">
        <v>165</v>
      </c>
      <c r="C104" s="179" t="str">
        <f>IF(AND(C105=$J$1,C106=$J$1,C107=$J$1),$J$1,$I$1)</f>
        <v>□</v>
      </c>
      <c r="D104" s="180" t="s">
        <v>186</v>
      </c>
      <c r="E104" s="53"/>
      <c r="F104" s="91"/>
      <c r="G104" s="53"/>
      <c r="H104" s="14" t="str">
        <f>IF(A104=0,H103,INDEX(調査対象選定!A:A,MATCH(A104,調査対象選定!B:B,0)))</f>
        <v>○</v>
      </c>
    </row>
    <row r="105" spans="1:8" s="9" customFormat="1" ht="39.6">
      <c r="A105" s="261"/>
      <c r="B105" s="122" t="s">
        <v>166</v>
      </c>
      <c r="C105" s="164" t="s">
        <v>35</v>
      </c>
      <c r="D105" s="131" t="s">
        <v>53</v>
      </c>
      <c r="E105" s="53"/>
      <c r="F105" s="91"/>
      <c r="G105" s="53"/>
      <c r="H105" s="14" t="str">
        <f>IF(A105=0,H104,INDEX(調査対象選定!A:A,MATCH(A105,調査対象選定!B:B,0)))</f>
        <v>○</v>
      </c>
    </row>
    <row r="106" spans="1:8" s="9" customFormat="1" ht="39.6">
      <c r="A106" s="261"/>
      <c r="B106" s="122" t="s">
        <v>167</v>
      </c>
      <c r="C106" s="164" t="s">
        <v>35</v>
      </c>
      <c r="D106" s="131" t="s">
        <v>53</v>
      </c>
      <c r="E106" s="53" t="s">
        <v>58</v>
      </c>
      <c r="F106" s="91"/>
      <c r="G106" s="53"/>
      <c r="H106" s="14" t="str">
        <f>IF(A106=0,H105,INDEX(調査対象選定!A:A,MATCH(A106,調査対象選定!B:B,0)))</f>
        <v>○</v>
      </c>
    </row>
    <row r="107" spans="1:8" s="31" customFormat="1" ht="52.8">
      <c r="A107" s="261"/>
      <c r="B107" s="165" t="s">
        <v>168</v>
      </c>
      <c r="C107" s="166" t="s">
        <v>28</v>
      </c>
      <c r="D107" s="167" t="s">
        <v>29</v>
      </c>
      <c r="E107" s="168"/>
      <c r="F107" s="91"/>
      <c r="G107" s="94"/>
      <c r="H107" s="14" t="str">
        <f>IF(A107=0,H106,INDEX(調査対象選定!A:A,MATCH(A107,調査対象選定!B:B,0)))</f>
        <v>○</v>
      </c>
    </row>
    <row r="108" spans="1:8" s="31" customFormat="1" ht="39.6">
      <c r="A108" s="261"/>
      <c r="B108" s="29" t="s">
        <v>169</v>
      </c>
      <c r="C108" s="164" t="s">
        <v>35</v>
      </c>
      <c r="D108" s="131" t="s">
        <v>53</v>
      </c>
      <c r="E108" s="53"/>
      <c r="F108" s="91"/>
      <c r="G108" s="94"/>
      <c r="H108" s="14" t="str">
        <f>IF(A108=0,H107,INDEX(調査対象選定!A:A,MATCH(A108,調査対象選定!B:B,0)))</f>
        <v>○</v>
      </c>
    </row>
    <row r="109" spans="1:8" s="31" customFormat="1" ht="39.6">
      <c r="A109" s="261"/>
      <c r="B109" s="122" t="s">
        <v>170</v>
      </c>
      <c r="C109" s="164" t="s">
        <v>35</v>
      </c>
      <c r="D109" s="131" t="s">
        <v>53</v>
      </c>
      <c r="E109" s="53"/>
      <c r="F109" s="91"/>
      <c r="G109" s="94"/>
      <c r="H109" s="14" t="str">
        <f>IF(A109=0,H108,INDEX(調査対象選定!A:A,MATCH(A109,調査対象選定!B:B,0)))</f>
        <v>○</v>
      </c>
    </row>
    <row r="110" spans="1:8" s="31" customFormat="1" ht="26.4">
      <c r="A110" s="262"/>
      <c r="B110" s="124" t="s">
        <v>215</v>
      </c>
      <c r="C110" s="169" t="s">
        <v>35</v>
      </c>
      <c r="D110" s="139" t="s">
        <v>59</v>
      </c>
      <c r="E110" s="54"/>
      <c r="F110" s="105"/>
      <c r="G110" s="88"/>
      <c r="H110" s="14" t="str">
        <f>IF(A110=0,H109,INDEX(調査対象選定!A:A,MATCH(A110,調査対象選定!B:B,0)))</f>
        <v>○</v>
      </c>
    </row>
    <row r="111" spans="1:8" s="31" customFormat="1" ht="39.6">
      <c r="A111" s="234" t="s">
        <v>217</v>
      </c>
      <c r="B111" s="170" t="s">
        <v>171</v>
      </c>
      <c r="C111" s="171" t="s">
        <v>35</v>
      </c>
      <c r="D111" s="172" t="s">
        <v>40</v>
      </c>
      <c r="E111" s="118"/>
      <c r="F111" s="101"/>
      <c r="G111" s="110"/>
      <c r="H111" s="14" t="str">
        <f>IF(A111=0,H110,INDEX(調査対象選定!A:A,MATCH(A111,調査対象選定!B:B,0)))</f>
        <v>○</v>
      </c>
    </row>
    <row r="112" spans="1:8" s="31" customFormat="1" ht="39.6">
      <c r="A112" s="234" t="s">
        <v>218</v>
      </c>
      <c r="B112" s="170" t="s">
        <v>172</v>
      </c>
      <c r="C112" s="171" t="s">
        <v>35</v>
      </c>
      <c r="D112" s="172" t="s">
        <v>40</v>
      </c>
      <c r="E112" s="118"/>
      <c r="F112" s="101"/>
      <c r="G112" s="110"/>
      <c r="H112" s="14" t="str">
        <f>IF(A112=0,H111,INDEX(調査対象選定!A:A,MATCH(A112,調査対象選定!B:B,0)))</f>
        <v>○</v>
      </c>
    </row>
    <row r="113" spans="1:8" s="31" customFormat="1" ht="39.6">
      <c r="A113" s="235" t="s">
        <v>219</v>
      </c>
      <c r="B113" s="170" t="s">
        <v>173</v>
      </c>
      <c r="C113" s="171" t="s">
        <v>35</v>
      </c>
      <c r="D113" s="172" t="s">
        <v>40</v>
      </c>
      <c r="E113" s="118"/>
      <c r="F113" s="101"/>
      <c r="G113" s="110"/>
      <c r="H113" s="14" t="str">
        <f>IF(A113=0,H112,INDEX(調査対象選定!A:A,MATCH(A113,調査対象選定!B:B,0)))</f>
        <v>○</v>
      </c>
    </row>
    <row r="114" spans="1:8" s="197" customFormat="1" ht="52.8">
      <c r="A114" s="236" t="s">
        <v>220</v>
      </c>
      <c r="B114" s="191" t="s">
        <v>157</v>
      </c>
      <c r="C114" s="192" t="s">
        <v>31</v>
      </c>
      <c r="D114" s="193" t="s">
        <v>44</v>
      </c>
      <c r="E114" s="194" t="s">
        <v>194</v>
      </c>
      <c r="F114" s="195"/>
      <c r="G114" s="196"/>
      <c r="H114" s="14" t="str">
        <f>IF(A114=0,H113,INDEX(調査対象選定!A:A,MATCH(A114,調査対象選定!B:B,0)))</f>
        <v>○</v>
      </c>
    </row>
    <row r="115" spans="1:8" s="197" customFormat="1" ht="52.8">
      <c r="A115" s="237"/>
      <c r="B115" s="198" t="s">
        <v>195</v>
      </c>
      <c r="C115" s="199" t="s">
        <v>31</v>
      </c>
      <c r="D115" s="200" t="s">
        <v>48</v>
      </c>
      <c r="E115" s="201"/>
      <c r="F115" s="202"/>
      <c r="G115" s="203"/>
      <c r="H115" s="14" t="str">
        <f>IF(A115=0,H114,INDEX(調査対象選定!A:A,MATCH(A115,調査対象選定!B:B,0)))</f>
        <v>○</v>
      </c>
    </row>
    <row r="116" spans="1:8" s="197" customFormat="1" ht="66">
      <c r="A116" s="237"/>
      <c r="B116" s="198" t="s">
        <v>196</v>
      </c>
      <c r="C116" s="199" t="s">
        <v>31</v>
      </c>
      <c r="D116" s="200" t="s">
        <v>48</v>
      </c>
      <c r="E116" s="201"/>
      <c r="F116" s="202"/>
      <c r="G116" s="203"/>
      <c r="H116" s="14" t="str">
        <f>IF(A116=0,H115,INDEX(調査対象選定!A:A,MATCH(A116,調査対象選定!B:B,0)))</f>
        <v>○</v>
      </c>
    </row>
    <row r="117" spans="1:8" s="197" customFormat="1" ht="26.4">
      <c r="A117" s="237"/>
      <c r="B117" s="204" t="s">
        <v>160</v>
      </c>
      <c r="C117" s="199" t="s">
        <v>31</v>
      </c>
      <c r="D117" s="200" t="s">
        <v>44</v>
      </c>
      <c r="E117" s="201" t="s">
        <v>194</v>
      </c>
      <c r="F117" s="202"/>
      <c r="G117" s="203"/>
      <c r="H117" s="14" t="str">
        <f>IF(A117=0,H116,INDEX(調査対象選定!A:A,MATCH(A117,調査対象選定!B:B,0)))</f>
        <v>○</v>
      </c>
    </row>
    <row r="118" spans="1:8" s="197" customFormat="1" ht="26.4">
      <c r="A118" s="237"/>
      <c r="B118" s="204" t="s">
        <v>161</v>
      </c>
      <c r="C118" s="199" t="s">
        <v>31</v>
      </c>
      <c r="D118" s="200" t="s">
        <v>44</v>
      </c>
      <c r="E118" s="201"/>
      <c r="F118" s="202"/>
      <c r="G118" s="203"/>
      <c r="H118" s="14" t="str">
        <f>IF(A118=0,H117,INDEX(調査対象選定!A:A,MATCH(A118,調査対象選定!B:B,0)))</f>
        <v>○</v>
      </c>
    </row>
    <row r="119" spans="1:8" s="197" customFormat="1" ht="26.4">
      <c r="A119" s="237"/>
      <c r="B119" s="204" t="s">
        <v>162</v>
      </c>
      <c r="C119" s="199" t="s">
        <v>31</v>
      </c>
      <c r="D119" s="200" t="s">
        <v>44</v>
      </c>
      <c r="E119" s="201" t="s">
        <v>197</v>
      </c>
      <c r="F119" s="202"/>
      <c r="G119" s="203"/>
      <c r="H119" s="14" t="str">
        <f>IF(A119=0,H118,INDEX(調査対象選定!A:A,MATCH(A119,調査対象選定!B:B,0)))</f>
        <v>○</v>
      </c>
    </row>
    <row r="120" spans="1:8" s="197" customFormat="1" ht="26.4">
      <c r="A120" s="237"/>
      <c r="B120" s="204" t="s">
        <v>198</v>
      </c>
      <c r="C120" s="199" t="s">
        <v>31</v>
      </c>
      <c r="D120" s="200" t="s">
        <v>199</v>
      </c>
      <c r="E120" s="201"/>
      <c r="F120" s="202"/>
      <c r="G120" s="203"/>
      <c r="H120" s="14" t="str">
        <f>IF(A120=0,H119,INDEX(調査対象選定!A:A,MATCH(A120,調査対象選定!B:B,0)))</f>
        <v>○</v>
      </c>
    </row>
    <row r="121" spans="1:8" s="197" customFormat="1" ht="26.4">
      <c r="A121" s="237"/>
      <c r="B121" s="204" t="s">
        <v>164</v>
      </c>
      <c r="C121" s="199" t="s">
        <v>31</v>
      </c>
      <c r="D121" s="200" t="s">
        <v>200</v>
      </c>
      <c r="E121" s="201"/>
      <c r="F121" s="202"/>
      <c r="G121" s="203"/>
      <c r="H121" s="14" t="str">
        <f>IF(A121=0,H120,INDEX(調査対象選定!A:A,MATCH(A121,調査対象選定!B:B,0)))</f>
        <v>○</v>
      </c>
    </row>
    <row r="122" spans="1:8" s="197" customFormat="1" ht="26.4">
      <c r="A122" s="237"/>
      <c r="B122" s="204" t="s">
        <v>201</v>
      </c>
      <c r="C122" s="205" t="str">
        <f>IF(AND(C123=$J$1,C124=$J$1,C125=$J$1),$J$1,$I$1)</f>
        <v>□</v>
      </c>
      <c r="D122" s="206" t="s">
        <v>202</v>
      </c>
      <c r="E122" s="201"/>
      <c r="F122" s="202"/>
      <c r="G122" s="203"/>
      <c r="H122" s="14" t="str">
        <f>IF(A122=0,H121,INDEX(調査対象選定!A:A,MATCH(A122,調査対象選定!B:B,0)))</f>
        <v>○</v>
      </c>
    </row>
    <row r="123" spans="1:8" s="197" customFormat="1" ht="39.6">
      <c r="A123" s="237"/>
      <c r="B123" s="198" t="s">
        <v>203</v>
      </c>
      <c r="C123" s="199" t="s">
        <v>31</v>
      </c>
      <c r="D123" s="200" t="s">
        <v>44</v>
      </c>
      <c r="E123" s="201"/>
      <c r="F123" s="202"/>
      <c r="G123" s="203"/>
      <c r="H123" s="14" t="str">
        <f>IF(A123=0,H122,INDEX(調査対象選定!A:A,MATCH(A123,調査対象選定!B:B,0)))</f>
        <v>○</v>
      </c>
    </row>
    <row r="124" spans="1:8" s="197" customFormat="1" ht="39.6">
      <c r="A124" s="237"/>
      <c r="B124" s="198" t="s">
        <v>204</v>
      </c>
      <c r="C124" s="199" t="s">
        <v>31</v>
      </c>
      <c r="D124" s="200" t="s">
        <v>44</v>
      </c>
      <c r="E124" s="201" t="s">
        <v>205</v>
      </c>
      <c r="F124" s="202"/>
      <c r="G124" s="203"/>
      <c r="H124" s="14" t="str">
        <f>IF(A124=0,H123,INDEX(調査対象選定!A:A,MATCH(A124,調査対象選定!B:B,0)))</f>
        <v>○</v>
      </c>
    </row>
    <row r="125" spans="1:8" s="197" customFormat="1" ht="52.8">
      <c r="A125" s="237"/>
      <c r="B125" s="198" t="s">
        <v>206</v>
      </c>
      <c r="C125" s="207" t="s">
        <v>28</v>
      </c>
      <c r="D125" s="208" t="s">
        <v>29</v>
      </c>
      <c r="E125" s="209"/>
      <c r="F125" s="210"/>
      <c r="G125" s="211"/>
      <c r="H125" s="14" t="str">
        <f>IF(A125=0,H124,INDEX(調査対象選定!A:A,MATCH(A125,調査対象選定!B:B,0)))</f>
        <v>○</v>
      </c>
    </row>
    <row r="126" spans="1:8" s="197" customFormat="1" ht="39.6">
      <c r="A126" s="237"/>
      <c r="B126" s="212" t="s">
        <v>169</v>
      </c>
      <c r="C126" s="199" t="s">
        <v>31</v>
      </c>
      <c r="D126" s="200" t="s">
        <v>44</v>
      </c>
      <c r="E126" s="201"/>
      <c r="F126" s="202"/>
      <c r="G126" s="203"/>
      <c r="H126" s="14" t="str">
        <f>IF(A126=0,H125,INDEX(調査対象選定!A:A,MATCH(A126,調査対象選定!B:B,0)))</f>
        <v>○</v>
      </c>
    </row>
    <row r="127" spans="1:8" s="197" customFormat="1" ht="39.6">
      <c r="A127" s="237"/>
      <c r="B127" s="204" t="s">
        <v>170</v>
      </c>
      <c r="C127" s="199" t="s">
        <v>31</v>
      </c>
      <c r="D127" s="200" t="s">
        <v>44</v>
      </c>
      <c r="E127" s="201"/>
      <c r="F127" s="202"/>
      <c r="G127" s="203"/>
      <c r="H127" s="14" t="str">
        <f>IF(A127=0,H126,INDEX(調査対象選定!A:A,MATCH(A127,調査対象選定!B:B,0)))</f>
        <v>○</v>
      </c>
    </row>
    <row r="128" spans="1:8" s="197" customFormat="1" ht="26.4">
      <c r="A128" s="238"/>
      <c r="B128" s="213" t="s">
        <v>215</v>
      </c>
      <c r="C128" s="199" t="s">
        <v>31</v>
      </c>
      <c r="D128" s="214" t="s">
        <v>207</v>
      </c>
      <c r="E128" s="215"/>
      <c r="F128" s="216"/>
      <c r="G128" s="217"/>
      <c r="H128" s="14" t="str">
        <f>IF(A128=0,H127,INDEX(調査対象選定!A:A,MATCH(A128,調査対象選定!B:B,0)))</f>
        <v>○</v>
      </c>
    </row>
    <row r="129" spans="1:28" s="197" customFormat="1" ht="39.6">
      <c r="A129" s="239" t="s">
        <v>221</v>
      </c>
      <c r="B129" s="218" t="s">
        <v>208</v>
      </c>
      <c r="C129" s="192" t="s">
        <v>31</v>
      </c>
      <c r="D129" s="193" t="s">
        <v>48</v>
      </c>
      <c r="E129" s="194"/>
      <c r="F129" s="195"/>
      <c r="G129" s="196"/>
      <c r="H129" s="14" t="str">
        <f>IF(A129=0,H128,INDEX(調査対象選定!A:A,MATCH(A129,調査対象選定!B:B,0)))</f>
        <v>○</v>
      </c>
      <c r="AB129" s="219"/>
    </row>
    <row r="130" spans="1:28" s="197" customFormat="1" ht="34.049999999999997" customHeight="1">
      <c r="A130" s="240"/>
      <c r="B130" s="204" t="s">
        <v>209</v>
      </c>
      <c r="C130" s="220" t="str">
        <f>IF(OR(C131=$J$1,C132=$J$1),$J$1,$I$1)</f>
        <v>□</v>
      </c>
      <c r="D130" s="221" t="s">
        <v>187</v>
      </c>
      <c r="E130" s="222"/>
      <c r="F130" s="202"/>
      <c r="G130" s="203"/>
      <c r="H130" s="14" t="str">
        <f>IF(A130=0,H129,INDEX(調査対象選定!A:A,MATCH(A130,調査対象選定!B:B,0)))</f>
        <v>○</v>
      </c>
    </row>
    <row r="131" spans="1:28" s="197" customFormat="1" ht="60.6" customHeight="1">
      <c r="A131" s="240"/>
      <c r="B131" s="198" t="s">
        <v>210</v>
      </c>
      <c r="C131" s="199" t="s">
        <v>31</v>
      </c>
      <c r="D131" s="200" t="s">
        <v>48</v>
      </c>
      <c r="E131" s="222"/>
      <c r="F131" s="202"/>
      <c r="G131" s="203"/>
      <c r="H131" s="14" t="str">
        <f>IF(A131=0,H130,INDEX(調査対象選定!A:A,MATCH(A131,調査対象選定!B:B,0)))</f>
        <v>○</v>
      </c>
    </row>
    <row r="132" spans="1:28" s="197" customFormat="1" ht="35.549999999999997" customHeight="1">
      <c r="A132" s="241"/>
      <c r="B132" s="223" t="s">
        <v>211</v>
      </c>
      <c r="C132" s="224" t="s">
        <v>31</v>
      </c>
      <c r="D132" s="214" t="s">
        <v>48</v>
      </c>
      <c r="E132" s="225"/>
      <c r="F132" s="216"/>
      <c r="G132" s="217"/>
      <c r="H132" s="14" t="str">
        <f>IF(A132=0,H131,INDEX(調査対象選定!A:A,MATCH(A132,調査対象選定!B:B,0)))</f>
        <v>○</v>
      </c>
    </row>
    <row r="133" spans="1:28" s="197" customFormat="1" ht="39.6">
      <c r="A133" s="226" t="s">
        <v>222</v>
      </c>
      <c r="B133" s="227" t="s">
        <v>212</v>
      </c>
      <c r="C133" s="228" t="s">
        <v>31</v>
      </c>
      <c r="D133" s="229" t="s">
        <v>48</v>
      </c>
      <c r="E133" s="230"/>
      <c r="F133" s="231"/>
      <c r="G133" s="232"/>
      <c r="H133" s="14" t="str">
        <f>IF(A133=0,H132,INDEX(調査対象選定!A:A,MATCH(A133,調査対象選定!B:B,0)))</f>
        <v>○</v>
      </c>
    </row>
    <row r="134" spans="1:28" s="197" customFormat="1" ht="39.6">
      <c r="A134" s="242" t="s">
        <v>223</v>
      </c>
      <c r="B134" s="191" t="s">
        <v>212</v>
      </c>
      <c r="C134" s="192" t="s">
        <v>31</v>
      </c>
      <c r="D134" s="193" t="s">
        <v>48</v>
      </c>
      <c r="E134" s="194"/>
      <c r="F134" s="195"/>
      <c r="G134" s="196"/>
      <c r="H134" s="14" t="str">
        <f>IF(A134=0,H133,INDEX(調査対象選定!A:A,MATCH(A134,調査対象選定!B:B,0)))</f>
        <v>○</v>
      </c>
    </row>
    <row r="135" spans="1:28" s="197" customFormat="1" ht="34.049999999999997" customHeight="1">
      <c r="A135" s="243"/>
      <c r="B135" s="204" t="s">
        <v>209</v>
      </c>
      <c r="C135" s="220" t="str">
        <f>IF(OR(C136=$J$1,C137=$J$1),$J$1,$I$1)</f>
        <v>□</v>
      </c>
      <c r="D135" s="221" t="s">
        <v>187</v>
      </c>
      <c r="E135" s="201"/>
      <c r="F135" s="202"/>
      <c r="G135" s="203"/>
      <c r="H135" s="14" t="str">
        <f>IF(A135=0,H134,INDEX(調査対象選定!A:A,MATCH(A135,調査対象選定!B:B,0)))</f>
        <v>○</v>
      </c>
    </row>
    <row r="136" spans="1:28" s="197" customFormat="1" ht="60.6" customHeight="1">
      <c r="A136" s="243"/>
      <c r="B136" s="198" t="s">
        <v>210</v>
      </c>
      <c r="C136" s="199" t="s">
        <v>28</v>
      </c>
      <c r="D136" s="200" t="s">
        <v>48</v>
      </c>
      <c r="E136" s="201"/>
      <c r="F136" s="202"/>
      <c r="G136" s="203"/>
      <c r="H136" s="14" t="str">
        <f>IF(A136=0,H135,INDEX(調査対象選定!A:A,MATCH(A136,調査対象選定!B:B,0)))</f>
        <v>○</v>
      </c>
    </row>
    <row r="137" spans="1:28" s="197" customFormat="1" ht="35.549999999999997" customHeight="1">
      <c r="A137" s="244"/>
      <c r="B137" s="223" t="s">
        <v>211</v>
      </c>
      <c r="C137" s="224" t="s">
        <v>28</v>
      </c>
      <c r="D137" s="214" t="s">
        <v>48</v>
      </c>
      <c r="E137" s="215"/>
      <c r="F137" s="216"/>
      <c r="G137" s="217"/>
      <c r="H137" s="14" t="str">
        <f>IF(A137=0,H136,INDEX(調査対象選定!A:A,MATCH(A137,調査対象選定!B:B,0)))</f>
        <v>○</v>
      </c>
    </row>
    <row r="138" spans="1:28" s="197" customFormat="1" ht="39.6">
      <c r="A138" s="226" t="s">
        <v>224</v>
      </c>
      <c r="B138" s="227" t="s">
        <v>213</v>
      </c>
      <c r="C138" s="228" t="s">
        <v>31</v>
      </c>
      <c r="D138" s="229" t="s">
        <v>48</v>
      </c>
      <c r="E138" s="230"/>
      <c r="F138" s="231"/>
      <c r="G138" s="232"/>
      <c r="H138" s="14" t="str">
        <f>IF(A138=0,H137,INDEX(調査対象選定!A:A,MATCH(A138,調査対象選定!B:B,0)))</f>
        <v>○</v>
      </c>
    </row>
    <row r="139" spans="1:28" s="197" customFormat="1" ht="51.6" customHeight="1">
      <c r="A139" s="233" t="s">
        <v>225</v>
      </c>
      <c r="B139" s="227" t="s">
        <v>214</v>
      </c>
      <c r="C139" s="228" t="s">
        <v>31</v>
      </c>
      <c r="D139" s="229" t="s">
        <v>48</v>
      </c>
      <c r="E139" s="230"/>
      <c r="F139" s="231"/>
      <c r="G139" s="232"/>
      <c r="H139" s="14" t="str">
        <f>IF(A139=0,H138,INDEX(調査対象選定!A:A,MATCH(A139,調査対象選定!B:B,0)))</f>
        <v>○</v>
      </c>
    </row>
    <row r="140" spans="1:28" ht="5.85" customHeight="1">
      <c r="A140" s="32" t="s">
        <v>174</v>
      </c>
    </row>
  </sheetData>
  <autoFilter ref="A2:H113"/>
  <mergeCells count="29">
    <mergeCell ref="A57:A62"/>
    <mergeCell ref="A63:A66"/>
    <mergeCell ref="A79:A81"/>
    <mergeCell ref="A96:A110"/>
    <mergeCell ref="A67:A72"/>
    <mergeCell ref="A82:A86"/>
    <mergeCell ref="A87:A89"/>
    <mergeCell ref="A90:A95"/>
    <mergeCell ref="A5:A8"/>
    <mergeCell ref="A9:A10"/>
    <mergeCell ref="A23:A24"/>
    <mergeCell ref="A25:A26"/>
    <mergeCell ref="A11:A14"/>
    <mergeCell ref="A114:A128"/>
    <mergeCell ref="A129:A132"/>
    <mergeCell ref="A134:A137"/>
    <mergeCell ref="E11:E14"/>
    <mergeCell ref="A15:A18"/>
    <mergeCell ref="A19:A20"/>
    <mergeCell ref="E19:E20"/>
    <mergeCell ref="A44:A47"/>
    <mergeCell ref="A27:A29"/>
    <mergeCell ref="A30:A32"/>
    <mergeCell ref="A40:A42"/>
    <mergeCell ref="D44:D46"/>
    <mergeCell ref="A33:A39"/>
    <mergeCell ref="A48:A49"/>
    <mergeCell ref="A50:A56"/>
    <mergeCell ref="A74:A78"/>
  </mergeCells>
  <phoneticPr fontId="22"/>
  <conditionalFormatting sqref="C3:D113 C140:D140">
    <cfRule type="expression" dxfId="50" priority="50">
      <formula>$C3=$J$1</formula>
    </cfRule>
  </conditionalFormatting>
  <conditionalFormatting sqref="D3:D113 D140">
    <cfRule type="expression" dxfId="49" priority="48">
      <formula>$C3=$K$1</formula>
    </cfRule>
  </conditionalFormatting>
  <conditionalFormatting sqref="C3:C113 C140">
    <cfRule type="expression" dxfId="48" priority="49">
      <formula>$C3=$K$1</formula>
    </cfRule>
  </conditionalFormatting>
  <conditionalFormatting sqref="A3:E95 A140:E140 B96:E113">
    <cfRule type="expression" dxfId="47" priority="51">
      <formula>AND($H3&lt;&gt;$L$1,$C3=$I$1)</formula>
    </cfRule>
  </conditionalFormatting>
  <conditionalFormatting sqref="F3:G113 F140:G140">
    <cfRule type="expression" dxfId="46" priority="47">
      <formula>OR($F3=$M$1,$F3=$N$1)</formula>
    </cfRule>
  </conditionalFormatting>
  <conditionalFormatting sqref="F138:G139">
    <cfRule type="expression" dxfId="45" priority="42">
      <formula>OR($F138=$M$1,$F138=$N$1)</formula>
    </cfRule>
  </conditionalFormatting>
  <conditionalFormatting sqref="C138:D139">
    <cfRule type="expression" dxfId="44" priority="45">
      <formula>$C138=$J$1</formula>
    </cfRule>
  </conditionalFormatting>
  <conditionalFormatting sqref="C138:C139">
    <cfRule type="expression" dxfId="43" priority="44">
      <formula>$C138=$K$1</formula>
    </cfRule>
  </conditionalFormatting>
  <conditionalFormatting sqref="D138:D139">
    <cfRule type="expression" dxfId="42" priority="43">
      <formula>$C138=$K$1</formula>
    </cfRule>
  </conditionalFormatting>
  <conditionalFormatting sqref="B138:E139">
    <cfRule type="expression" dxfId="41" priority="46">
      <formula>AND($H138&lt;&gt;$L$1,$C138=$I$1)</formula>
    </cfRule>
  </conditionalFormatting>
  <conditionalFormatting sqref="C122:D122">
    <cfRule type="expression" dxfId="40" priority="41">
      <formula>AND($C123=$J$1,$C124=$J$1,$C125=$J$1)</formula>
    </cfRule>
  </conditionalFormatting>
  <conditionalFormatting sqref="F114:G128 F133:G133">
    <cfRule type="expression" dxfId="39" priority="36">
      <formula>OR($F114=$M$1,$F114=$N$1)</formula>
    </cfRule>
  </conditionalFormatting>
  <conditionalFormatting sqref="C114:D128 C133:D133">
    <cfRule type="expression" dxfId="38" priority="39">
      <formula>$C114=$J$1</formula>
    </cfRule>
  </conditionalFormatting>
  <conditionalFormatting sqref="C114:C128 C133">
    <cfRule type="expression" dxfId="37" priority="38">
      <formula>$C114=$K$1</formula>
    </cfRule>
  </conditionalFormatting>
  <conditionalFormatting sqref="D114:D128 D133">
    <cfRule type="expression" dxfId="36" priority="37">
      <formula>$C114=$K$1</formula>
    </cfRule>
  </conditionalFormatting>
  <conditionalFormatting sqref="B133:E133 B114:E128">
    <cfRule type="expression" dxfId="35" priority="40">
      <formula>AND($H114&lt;&gt;$L$1,$C114=$I$1)</formula>
    </cfRule>
  </conditionalFormatting>
  <conditionalFormatting sqref="F129:G132">
    <cfRule type="expression" dxfId="34" priority="31">
      <formula>OR($F129=$M$1,$F129=$N$1)</formula>
    </cfRule>
  </conditionalFormatting>
  <conditionalFormatting sqref="C129:D129">
    <cfRule type="expression" dxfId="33" priority="34">
      <formula>$C129=$J$1</formula>
    </cfRule>
  </conditionalFormatting>
  <conditionalFormatting sqref="C129">
    <cfRule type="expression" dxfId="32" priority="33">
      <formula>$C129=$K$1</formula>
    </cfRule>
  </conditionalFormatting>
  <conditionalFormatting sqref="D129">
    <cfRule type="expression" dxfId="31" priority="32">
      <formula>$C129=$K$1</formula>
    </cfRule>
  </conditionalFormatting>
  <conditionalFormatting sqref="B129:E129">
    <cfRule type="expression" dxfId="30" priority="35">
      <formula>AND($H129&lt;&gt;$L$1,$C129=$I$1)</formula>
    </cfRule>
  </conditionalFormatting>
  <conditionalFormatting sqref="F134:G134">
    <cfRule type="expression" dxfId="29" priority="26">
      <formula>OR($F134=$M$1,$F134=$N$1)</formula>
    </cfRule>
  </conditionalFormatting>
  <conditionalFormatting sqref="C134:D134">
    <cfRule type="expression" dxfId="28" priority="29">
      <formula>$C134=$J$1</formula>
    </cfRule>
  </conditionalFormatting>
  <conditionalFormatting sqref="C134">
    <cfRule type="expression" dxfId="27" priority="28">
      <formula>$C134=$K$1</formula>
    </cfRule>
  </conditionalFormatting>
  <conditionalFormatting sqref="D134">
    <cfRule type="expression" dxfId="26" priority="27">
      <formula>$C134=$K$1</formula>
    </cfRule>
  </conditionalFormatting>
  <conditionalFormatting sqref="B134:E134">
    <cfRule type="expression" dxfId="25" priority="30">
      <formula>AND($H134&lt;&gt;$L$1,$C134=$I$1)</formula>
    </cfRule>
  </conditionalFormatting>
  <conditionalFormatting sqref="F135:G137">
    <cfRule type="expression" dxfId="24" priority="24">
      <formula>OR($F135=$M$1,$F135=$N$1)</formula>
    </cfRule>
  </conditionalFormatting>
  <conditionalFormatting sqref="E135:E137">
    <cfRule type="expression" dxfId="23" priority="25">
      <formula>AND($H135&lt;&gt;$L$1,$C135=$I$1)</formula>
    </cfRule>
  </conditionalFormatting>
  <conditionalFormatting sqref="C131:D132">
    <cfRule type="expression" dxfId="22" priority="22">
      <formula>$C131=$J$1</formula>
    </cfRule>
  </conditionalFormatting>
  <conditionalFormatting sqref="C131:C132">
    <cfRule type="expression" dxfId="21" priority="21">
      <formula>$C131=$K$1</formula>
    </cfRule>
  </conditionalFormatting>
  <conditionalFormatting sqref="D131:D132">
    <cfRule type="expression" dxfId="20" priority="20">
      <formula>$C131=$K$1</formula>
    </cfRule>
  </conditionalFormatting>
  <conditionalFormatting sqref="B131:E132 B130 E130">
    <cfRule type="expression" dxfId="19" priority="23">
      <formula>AND($H130&lt;&gt;$L$1,$C130=$I$1)</formula>
    </cfRule>
  </conditionalFormatting>
  <conditionalFormatting sqref="C130:D130">
    <cfRule type="expression" dxfId="18" priority="19">
      <formula>OR($C131=$J$1,$C132=$J$1)</formula>
    </cfRule>
  </conditionalFormatting>
  <conditionalFormatting sqref="C130:D130">
    <cfRule type="expression" dxfId="17" priority="17">
      <formula>$C130=$J$1</formula>
    </cfRule>
  </conditionalFormatting>
  <conditionalFormatting sqref="C130">
    <cfRule type="expression" dxfId="16" priority="16">
      <formula>$C130=$K$1</formula>
    </cfRule>
  </conditionalFormatting>
  <conditionalFormatting sqref="D130">
    <cfRule type="expression" dxfId="15" priority="15">
      <formula>$C130=$K$1</formula>
    </cfRule>
  </conditionalFormatting>
  <conditionalFormatting sqref="C130:D130">
    <cfRule type="expression" dxfId="14" priority="18">
      <formula>AND($H130&lt;&gt;$L$1,$C130=$I$1)</formula>
    </cfRule>
  </conditionalFormatting>
  <conditionalFormatting sqref="C136:D137">
    <cfRule type="expression" dxfId="13" priority="13">
      <formula>$C136=$J$1</formula>
    </cfRule>
  </conditionalFormatting>
  <conditionalFormatting sqref="C136:C137">
    <cfRule type="expression" dxfId="12" priority="12">
      <formula>$C136=$K$1</formula>
    </cfRule>
  </conditionalFormatting>
  <conditionalFormatting sqref="D136:D137">
    <cfRule type="expression" dxfId="11" priority="11">
      <formula>$C136=$K$1</formula>
    </cfRule>
  </conditionalFormatting>
  <conditionalFormatting sqref="B136:D137 B135">
    <cfRule type="expression" dxfId="10" priority="14">
      <formula>AND($H135&lt;&gt;$L$1,$C135=$I$1)</formula>
    </cfRule>
  </conditionalFormatting>
  <conditionalFormatting sqref="C135:D135">
    <cfRule type="expression" dxfId="9" priority="10">
      <formula>OR($C136=$J$1,$C137=$J$1)</formula>
    </cfRule>
  </conditionalFormatting>
  <conditionalFormatting sqref="C135:D135">
    <cfRule type="expression" dxfId="8" priority="8">
      <formula>$C135=$J$1</formula>
    </cfRule>
  </conditionalFormatting>
  <conditionalFormatting sqref="C135">
    <cfRule type="expression" dxfId="7" priority="7">
      <formula>$C135=$K$1</formula>
    </cfRule>
  </conditionalFormatting>
  <conditionalFormatting sqref="D135">
    <cfRule type="expression" dxfId="6" priority="6">
      <formula>$C135=$K$1</formula>
    </cfRule>
  </conditionalFormatting>
  <conditionalFormatting sqref="C135:D135">
    <cfRule type="expression" dxfId="5" priority="9">
      <formula>AND($H135&lt;&gt;$L$1,$C135=$I$1)</formula>
    </cfRule>
  </conditionalFormatting>
  <conditionalFormatting sqref="A96:A113">
    <cfRule type="expression" dxfId="4" priority="5">
      <formula>AND($H96&lt;&gt;$L$1,$C96=$I$1)</formula>
    </cfRule>
  </conditionalFormatting>
  <conditionalFormatting sqref="A138:A139">
    <cfRule type="expression" dxfId="3" priority="4">
      <formula>AND($H138&lt;&gt;$L$1,$C138=$I$1)</formula>
    </cfRule>
  </conditionalFormatting>
  <conditionalFormatting sqref="A133 A114:A128">
    <cfRule type="expression" dxfId="2" priority="3">
      <formula>AND($H114&lt;&gt;$L$1,$C114=$I$1)</formula>
    </cfRule>
  </conditionalFormatting>
  <conditionalFormatting sqref="A129">
    <cfRule type="expression" dxfId="1" priority="2">
      <formula>AND($H129&lt;&gt;$L$1,$C129=$I$1)</formula>
    </cfRule>
  </conditionalFormatting>
  <conditionalFormatting sqref="A134">
    <cfRule type="expression" dxfId="0" priority="1">
      <formula>AND($H134&lt;&gt;$L$1,$C134=$I$1)</formula>
    </cfRule>
  </conditionalFormatting>
  <dataValidations count="6">
    <dataValidation type="list" allowBlank="1" showInputMessage="1" sqref="C2 C4:C22">
      <formula1>$I$1:$J$1</formula1>
    </dataValidation>
    <dataValidation type="list" allowBlank="1" showInputMessage="1" sqref="F1">
      <formula1>$I$3</formula1>
    </dataValidation>
    <dataValidation type="list" allowBlank="1" showInputMessage="1" sqref="C23:C139">
      <formula1>$I$1:$K$1</formula1>
    </dataValidation>
    <dataValidation type="list" allowBlank="1" showInputMessage="1" sqref="F3:F139">
      <formula1>$L$1:$P$1</formula1>
    </dataValidation>
    <dataValidation type="list" allowBlank="1" showInputMessage="1" showErrorMessage="1" sqref="C3">
      <formula1>$I$1:$J$1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pane ySplit="1" topLeftCell="A17" activePane="bottomLeft" state="frozen"/>
      <selection pane="bottomLeft" activeCell="B41" sqref="B41"/>
    </sheetView>
  </sheetViews>
  <sheetFormatPr defaultRowHeight="13.2"/>
  <cols>
    <col min="2" max="2" width="35.33203125" bestFit="1" customWidth="1"/>
  </cols>
  <sheetData>
    <row r="1" spans="1:6" s="1" customFormat="1">
      <c r="A1" s="1" t="s">
        <v>175</v>
      </c>
      <c r="B1" s="1" t="s">
        <v>0</v>
      </c>
      <c r="C1" s="1" t="s">
        <v>176</v>
      </c>
      <c r="D1" s="1" t="s">
        <v>177</v>
      </c>
      <c r="E1" s="1" t="str">
        <f>'407介護予防短期入所療養介護費（病院）'!L1</f>
        <v>○</v>
      </c>
      <c r="F1" s="176" t="s">
        <v>178</v>
      </c>
    </row>
    <row r="2" spans="1:6">
      <c r="A2" s="177" t="s">
        <v>185</v>
      </c>
      <c r="B2" t="s">
        <v>51</v>
      </c>
      <c r="C2">
        <f>MATCH(B2,'407介護予防短期入所療養介護費（病院）'!A:A,0)</f>
        <v>3</v>
      </c>
      <c r="D2" s="178">
        <f>C3-1</f>
        <v>3</v>
      </c>
      <c r="F2" s="176" t="s">
        <v>179</v>
      </c>
    </row>
    <row r="3" spans="1:6">
      <c r="A3" s="177" t="s">
        <v>185</v>
      </c>
      <c r="B3" t="s">
        <v>52</v>
      </c>
      <c r="C3">
        <f>MATCH(B3,'407介護予防短期入所療養介護費（病院）'!A:A,0)</f>
        <v>4</v>
      </c>
      <c r="D3" s="178">
        <f t="shared" ref="D3:D39" si="0">C4-1</f>
        <v>4</v>
      </c>
      <c r="F3" s="176" t="s">
        <v>180</v>
      </c>
    </row>
    <row r="4" spans="1:6">
      <c r="A4" s="177" t="s">
        <v>185</v>
      </c>
      <c r="B4" t="s">
        <v>5</v>
      </c>
      <c r="C4">
        <f>MATCH(B4,'407介護予防短期入所療養介護費（病院）'!A:A,0)</f>
        <v>5</v>
      </c>
      <c r="D4" s="178">
        <f t="shared" si="0"/>
        <v>8</v>
      </c>
      <c r="F4" s="176" t="s">
        <v>181</v>
      </c>
    </row>
    <row r="5" spans="1:6">
      <c r="A5" s="177" t="s">
        <v>185</v>
      </c>
      <c r="B5" t="s">
        <v>6</v>
      </c>
      <c r="C5">
        <f>MATCH(B5,'407介護予防短期入所療養介護費（病院）'!A:A,0)</f>
        <v>9</v>
      </c>
      <c r="D5" s="178">
        <f t="shared" si="0"/>
        <v>10</v>
      </c>
      <c r="F5" s="176" t="s">
        <v>182</v>
      </c>
    </row>
    <row r="6" spans="1:6">
      <c r="A6" s="177" t="s">
        <v>185</v>
      </c>
      <c r="B6" t="s">
        <v>30</v>
      </c>
      <c r="C6">
        <f>MATCH(B6,'407介護予防短期入所療養介護費（病院）'!A:A,0)</f>
        <v>11</v>
      </c>
      <c r="D6" s="178">
        <f t="shared" si="0"/>
        <v>14</v>
      </c>
      <c r="F6" s="176" t="s">
        <v>183</v>
      </c>
    </row>
    <row r="7" spans="1:6">
      <c r="A7" s="177" t="s">
        <v>185</v>
      </c>
      <c r="B7" t="s">
        <v>34</v>
      </c>
      <c r="C7">
        <f>MATCH(B7,'407介護予防短期入所療養介護費（病院）'!A:A,0)</f>
        <v>15</v>
      </c>
      <c r="D7" s="178">
        <f t="shared" si="0"/>
        <v>18</v>
      </c>
      <c r="F7" s="176" t="s">
        <v>184</v>
      </c>
    </row>
    <row r="8" spans="1:6">
      <c r="A8" s="177" t="s">
        <v>185</v>
      </c>
      <c r="B8" t="s">
        <v>37</v>
      </c>
      <c r="C8">
        <f>MATCH(B8,'407介護予防短期入所療養介護費（病院）'!A:A,0)</f>
        <v>19</v>
      </c>
      <c r="D8" s="178">
        <f t="shared" si="0"/>
        <v>20</v>
      </c>
    </row>
    <row r="9" spans="1:6">
      <c r="A9" s="177" t="s">
        <v>185</v>
      </c>
      <c r="B9" t="s">
        <v>10</v>
      </c>
      <c r="C9">
        <f>MATCH(B9,'407介護予防短期入所療養介護費（病院）'!A:A,0)</f>
        <v>21</v>
      </c>
      <c r="D9" s="178">
        <f t="shared" si="0"/>
        <v>21</v>
      </c>
    </row>
    <row r="10" spans="1:6">
      <c r="A10" s="177" t="s">
        <v>185</v>
      </c>
      <c r="B10" t="s">
        <v>14</v>
      </c>
      <c r="C10">
        <f>MATCH(B10,'407介護予防短期入所療養介護費（病院）'!A:A,0)</f>
        <v>22</v>
      </c>
      <c r="D10" s="178">
        <f t="shared" si="0"/>
        <v>22</v>
      </c>
    </row>
    <row r="11" spans="1:6">
      <c r="A11" s="177" t="s">
        <v>185</v>
      </c>
      <c r="B11" t="s">
        <v>13</v>
      </c>
      <c r="C11">
        <f>MATCH(B11,'407介護予防短期入所療養介護費（病院）'!A:A,0)</f>
        <v>23</v>
      </c>
      <c r="D11" s="178">
        <f t="shared" si="0"/>
        <v>24</v>
      </c>
    </row>
    <row r="12" spans="1:6">
      <c r="A12" s="177" t="s">
        <v>185</v>
      </c>
      <c r="B12" t="s">
        <v>4</v>
      </c>
      <c r="C12">
        <f>MATCH(B12,'407介護予防短期入所療養介護費（病院）'!A:A,0)</f>
        <v>25</v>
      </c>
      <c r="D12" s="178">
        <f t="shared" si="0"/>
        <v>26</v>
      </c>
    </row>
    <row r="13" spans="1:6">
      <c r="A13" s="177" t="s">
        <v>185</v>
      </c>
      <c r="B13" t="s">
        <v>2</v>
      </c>
      <c r="C13">
        <f>MATCH(B13,'407介護予防短期入所療養介護費（病院）'!A:A,0)</f>
        <v>27</v>
      </c>
      <c r="D13" s="178">
        <f t="shared" si="0"/>
        <v>29</v>
      </c>
    </row>
    <row r="14" spans="1:6">
      <c r="A14" s="177" t="s">
        <v>185</v>
      </c>
      <c r="B14" t="s">
        <v>17</v>
      </c>
      <c r="C14">
        <f>MATCH(B14,'407介護予防短期入所療養介護費（病院）'!A:A,0)</f>
        <v>30</v>
      </c>
      <c r="D14" s="178">
        <f t="shared" si="0"/>
        <v>32</v>
      </c>
    </row>
    <row r="15" spans="1:6">
      <c r="A15" s="177" t="s">
        <v>185</v>
      </c>
      <c r="B15" t="s">
        <v>18</v>
      </c>
      <c r="C15">
        <f>MATCH(B15,'407介護予防短期入所療養介護費（病院）'!A:A,0)</f>
        <v>33</v>
      </c>
      <c r="D15" s="178">
        <f t="shared" si="0"/>
        <v>39</v>
      </c>
    </row>
    <row r="16" spans="1:6">
      <c r="A16" s="177" t="s">
        <v>185</v>
      </c>
      <c r="B16" t="s">
        <v>21</v>
      </c>
      <c r="C16">
        <f>MATCH(B16,'407介護予防短期入所療養介護費（病院）'!A:A,0)</f>
        <v>40</v>
      </c>
      <c r="D16" s="178">
        <f t="shared" si="0"/>
        <v>42</v>
      </c>
    </row>
    <row r="17" spans="1:4">
      <c r="A17" s="177" t="s">
        <v>185</v>
      </c>
      <c r="B17" t="s">
        <v>12</v>
      </c>
      <c r="C17">
        <f>MATCH(B17,'407介護予防短期入所療養介護費（病院）'!A:A,0)</f>
        <v>43</v>
      </c>
      <c r="D17" s="178">
        <f t="shared" si="0"/>
        <v>43</v>
      </c>
    </row>
    <row r="18" spans="1:4">
      <c r="A18" s="177" t="s">
        <v>185</v>
      </c>
      <c r="B18" t="s">
        <v>38</v>
      </c>
      <c r="C18">
        <f>MATCH(B18,'407介護予防短期入所療養介護費（病院）'!A:A,0)</f>
        <v>44</v>
      </c>
      <c r="D18" s="178">
        <f t="shared" si="0"/>
        <v>47</v>
      </c>
    </row>
    <row r="19" spans="1:4">
      <c r="A19" s="177" t="s">
        <v>185</v>
      </c>
      <c r="B19" t="s">
        <v>41</v>
      </c>
      <c r="C19">
        <f>MATCH(B19,'407介護予防短期入所療養介護費（病院）'!A:A,0)</f>
        <v>48</v>
      </c>
      <c r="D19" s="178">
        <f t="shared" si="0"/>
        <v>49</v>
      </c>
    </row>
    <row r="20" spans="1:4">
      <c r="A20" s="177" t="s">
        <v>185</v>
      </c>
      <c r="B20" t="s">
        <v>43</v>
      </c>
      <c r="C20">
        <f>MATCH(B20,'407介護予防短期入所療養介護費（病院）'!A:A,0)</f>
        <v>50</v>
      </c>
      <c r="D20" s="178">
        <f t="shared" si="0"/>
        <v>56</v>
      </c>
    </row>
    <row r="21" spans="1:4">
      <c r="A21" s="177" t="s">
        <v>185</v>
      </c>
      <c r="B21" t="s">
        <v>19</v>
      </c>
      <c r="C21">
        <f>MATCH(B21,'407介護予防短期入所療養介護費（病院）'!A:A,0)</f>
        <v>57</v>
      </c>
      <c r="D21" s="178">
        <f t="shared" si="0"/>
        <v>62</v>
      </c>
    </row>
    <row r="22" spans="1:4">
      <c r="A22" s="177" t="s">
        <v>185</v>
      </c>
      <c r="B22" t="s">
        <v>24</v>
      </c>
      <c r="C22">
        <f>MATCH(B22,'407介護予防短期入所療養介護費（病院）'!A:A,0)</f>
        <v>63</v>
      </c>
      <c r="D22" s="178">
        <f t="shared" si="0"/>
        <v>66</v>
      </c>
    </row>
    <row r="23" spans="1:4">
      <c r="A23" s="177" t="s">
        <v>185</v>
      </c>
      <c r="B23" t="s">
        <v>22</v>
      </c>
      <c r="C23">
        <f>MATCH(B23,'407介護予防短期入所療養介護費（病院）'!A:A,0)</f>
        <v>67</v>
      </c>
      <c r="D23" s="178">
        <f t="shared" si="0"/>
        <v>72</v>
      </c>
    </row>
    <row r="24" spans="1:4">
      <c r="A24" s="177" t="s">
        <v>185</v>
      </c>
      <c r="B24" t="s">
        <v>9</v>
      </c>
      <c r="C24">
        <f>MATCH(B24,'407介護予防短期入所療養介護費（病院）'!A:A,0)</f>
        <v>73</v>
      </c>
      <c r="D24" s="178">
        <f t="shared" si="0"/>
        <v>73</v>
      </c>
    </row>
    <row r="25" spans="1:4">
      <c r="A25" s="177" t="s">
        <v>185</v>
      </c>
      <c r="B25" t="s">
        <v>49</v>
      </c>
      <c r="C25">
        <f>MATCH(B25,'407介護予防短期入所療養介護費（病院）'!A:A,0)</f>
        <v>74</v>
      </c>
      <c r="D25" s="178">
        <f t="shared" si="0"/>
        <v>78</v>
      </c>
    </row>
    <row r="26" spans="1:4">
      <c r="A26" s="177" t="s">
        <v>185</v>
      </c>
      <c r="B26" t="s">
        <v>50</v>
      </c>
      <c r="C26">
        <f>MATCH(B26,'407介護予防短期入所療養介護費（病院）'!A:A,0)</f>
        <v>79</v>
      </c>
      <c r="D26" s="178">
        <f t="shared" si="0"/>
        <v>81</v>
      </c>
    </row>
    <row r="27" spans="1:4">
      <c r="A27" s="177" t="s">
        <v>185</v>
      </c>
      <c r="B27" t="s">
        <v>25</v>
      </c>
      <c r="C27">
        <f>MATCH(B27,'407介護予防短期入所療養介護費（病院）'!A:A,0)</f>
        <v>82</v>
      </c>
      <c r="D27" s="178">
        <f t="shared" si="0"/>
        <v>86</v>
      </c>
    </row>
    <row r="28" spans="1:4">
      <c r="A28" s="177" t="s">
        <v>185</v>
      </c>
      <c r="B28" t="s">
        <v>26</v>
      </c>
      <c r="C28">
        <f>MATCH(B28,'407介護予防短期入所療養介護費（病院）'!A:A,0)</f>
        <v>87</v>
      </c>
      <c r="D28" s="178">
        <f t="shared" si="0"/>
        <v>89</v>
      </c>
    </row>
    <row r="29" spans="1:4">
      <c r="A29" s="177" t="s">
        <v>185</v>
      </c>
      <c r="B29" t="s">
        <v>27</v>
      </c>
      <c r="C29">
        <f>MATCH(B29,'407介護予防短期入所療養介護費（病院）'!A:A,0)</f>
        <v>90</v>
      </c>
      <c r="D29" s="178">
        <f t="shared" si="0"/>
        <v>95</v>
      </c>
    </row>
    <row r="30" spans="1:4">
      <c r="A30" s="177" t="s">
        <v>185</v>
      </c>
      <c r="B30" t="s">
        <v>226</v>
      </c>
      <c r="C30">
        <f>MATCH(B30,'407介護予防短期入所療養介護費（病院）'!A:A,0)</f>
        <v>96</v>
      </c>
      <c r="D30" s="178">
        <f t="shared" si="0"/>
        <v>110</v>
      </c>
    </row>
    <row r="31" spans="1:4">
      <c r="A31" s="177" t="s">
        <v>185</v>
      </c>
      <c r="B31" t="s">
        <v>217</v>
      </c>
      <c r="C31">
        <f>MATCH(B31,'407介護予防短期入所療養介護費（病院）'!A:A,0)</f>
        <v>111</v>
      </c>
      <c r="D31" s="178">
        <f t="shared" si="0"/>
        <v>111</v>
      </c>
    </row>
    <row r="32" spans="1:4">
      <c r="A32" s="177" t="s">
        <v>185</v>
      </c>
      <c r="B32" t="s">
        <v>218</v>
      </c>
      <c r="C32">
        <f>MATCH(B32,'407介護予防短期入所療養介護費（病院）'!A:A,0)</f>
        <v>112</v>
      </c>
      <c r="D32" s="178">
        <f t="shared" si="0"/>
        <v>112</v>
      </c>
    </row>
    <row r="33" spans="1:4">
      <c r="A33" s="177" t="s">
        <v>185</v>
      </c>
      <c r="B33" t="s">
        <v>227</v>
      </c>
      <c r="C33">
        <f>MATCH(B33,'407介護予防短期入所療養介護費（病院）'!A:A,0)</f>
        <v>113</v>
      </c>
      <c r="D33" s="178">
        <f t="shared" si="0"/>
        <v>113</v>
      </c>
    </row>
    <row r="34" spans="1:4">
      <c r="A34" s="177" t="s">
        <v>185</v>
      </c>
      <c r="B34" t="s">
        <v>228</v>
      </c>
      <c r="C34">
        <f>MATCH(B34,'407介護予防短期入所療養介護費（病院）'!A:A,0)</f>
        <v>114</v>
      </c>
      <c r="D34" s="178">
        <f t="shared" si="0"/>
        <v>128</v>
      </c>
    </row>
    <row r="35" spans="1:4">
      <c r="A35" s="177" t="s">
        <v>185</v>
      </c>
      <c r="B35" t="s">
        <v>229</v>
      </c>
      <c r="C35">
        <f>MATCH(B35,'407介護予防短期入所療養介護費（病院）'!A:A,0)</f>
        <v>129</v>
      </c>
      <c r="D35" s="178">
        <f t="shared" si="0"/>
        <v>132</v>
      </c>
    </row>
    <row r="36" spans="1:4">
      <c r="A36" s="177" t="s">
        <v>185</v>
      </c>
      <c r="B36" t="s">
        <v>230</v>
      </c>
      <c r="C36">
        <f>MATCH(B36,'407介護予防短期入所療養介護費（病院）'!A:A,0)</f>
        <v>133</v>
      </c>
      <c r="D36" s="178">
        <f t="shared" si="0"/>
        <v>133</v>
      </c>
    </row>
    <row r="37" spans="1:4">
      <c r="A37" s="177" t="s">
        <v>185</v>
      </c>
      <c r="B37" t="s">
        <v>231</v>
      </c>
      <c r="C37">
        <f>MATCH(B37,'407介護予防短期入所療養介護費（病院）'!A:A,0)</f>
        <v>134</v>
      </c>
      <c r="D37" s="178">
        <f t="shared" si="0"/>
        <v>137</v>
      </c>
    </row>
    <row r="38" spans="1:4">
      <c r="A38" s="177" t="s">
        <v>185</v>
      </c>
      <c r="B38" t="s">
        <v>232</v>
      </c>
      <c r="C38">
        <f>MATCH(B38,'407介護予防短期入所療養介護費（病院）'!A:A,0)</f>
        <v>138</v>
      </c>
      <c r="D38" s="178">
        <f t="shared" si="0"/>
        <v>138</v>
      </c>
    </row>
    <row r="39" spans="1:4">
      <c r="A39" s="177" t="s">
        <v>185</v>
      </c>
      <c r="B39" t="s">
        <v>233</v>
      </c>
      <c r="C39">
        <f>MATCH(B39,'407介護予防短期入所療養介護費（病院）'!A:A,0)</f>
        <v>139</v>
      </c>
      <c r="D39" s="178">
        <f t="shared" si="0"/>
        <v>139</v>
      </c>
    </row>
    <row r="40" spans="1:4">
      <c r="B40" t="s">
        <v>234</v>
      </c>
      <c r="C40">
        <f>MATCH(B40,'407介護予防短期入所療養介護費（病院）'!A:A,0)</f>
        <v>140</v>
      </c>
    </row>
  </sheetData>
  <sortState ref="A1:B215">
    <sortCondition ref="A1:A215"/>
  </sortState>
  <phoneticPr fontId="22"/>
  <dataValidations count="1">
    <dataValidation type="list" allowBlank="1" showInputMessage="1" showErrorMessage="1" sqref="A2:A33">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407介護予防短期入所療養介護費（病院）</vt:lpstr>
      <vt:lpstr>調査対象選定</vt:lpstr>
      <vt:lpstr>'407介護予防短期入所療養介護費（病院）'!Print_Area</vt:lpstr>
      <vt:lpstr>'407介護予防短期入所療養介護費（病院）'!Print_Titles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 由紀</dc:creator>
  <cp:lastModifiedBy>kndp</cp:lastModifiedBy>
  <cp:lastPrinted>2024-12-20T06:32:59Z</cp:lastPrinted>
  <dcterms:created xsi:type="dcterms:W3CDTF">2006-11-13T02:22:16Z</dcterms:created>
  <dcterms:modified xsi:type="dcterms:W3CDTF">2026-07-02T01:18:42Z</dcterms:modified>
</cp:coreProperties>
</file>