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0" yWindow="0" windowWidth="10410" windowHeight="10910" tabRatio="906"/>
  </bookViews>
  <sheets>
    <sheet name="407介護予防短期入所療養介護費（介護医療院）" sheetId="20" r:id="rId1"/>
    <sheet name="調査対象選定" sheetId="21" state="hidden" r:id="rId2"/>
  </sheets>
  <definedNames>
    <definedName name="_xlnm._FilterDatabase" localSheetId="0" hidden="1">'407介護予防短期入所療養介護費（介護医療院）'!$A$2:$H$117</definedName>
    <definedName name="_xlnm.Print_Area" localSheetId="0">'407介護予防短期入所療養介護費（介護医療院）'!$A$1:$G$143</definedName>
    <definedName name="_xlnm.Print_Titles" localSheetId="0">'407介護予防短期入所療養介護費（介護医療院）'!$2:$2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8" i="20" l="1"/>
  <c r="H119" i="20" s="1"/>
  <c r="H120" i="20" s="1"/>
  <c r="H121" i="20" s="1"/>
  <c r="H122" i="20" s="1"/>
  <c r="H123" i="20" s="1"/>
  <c r="H124" i="20" s="1"/>
  <c r="H125" i="20" s="1"/>
  <c r="H126" i="20" s="1"/>
  <c r="H127" i="20" s="1"/>
  <c r="H128" i="20" s="1"/>
  <c r="H129" i="20" s="1"/>
  <c r="H130" i="20" s="1"/>
  <c r="H131" i="20" s="1"/>
  <c r="H132" i="20" s="1"/>
  <c r="H133" i="20"/>
  <c r="H134" i="20"/>
  <c r="H135" i="20"/>
  <c r="H136" i="20"/>
  <c r="H137" i="20"/>
  <c r="H138" i="20"/>
  <c r="H139" i="20"/>
  <c r="H140" i="20"/>
  <c r="H141" i="20" s="1"/>
  <c r="H142" i="20"/>
  <c r="H143" i="20"/>
  <c r="C36" i="21" l="1"/>
  <c r="C37" i="21"/>
  <c r="D36" i="21" s="1"/>
  <c r="C38" i="21"/>
  <c r="D37" i="21" s="1"/>
  <c r="C39" i="21"/>
  <c r="D38" i="21" s="1"/>
  <c r="C40" i="21"/>
  <c r="D39" i="21" s="1"/>
  <c r="C41" i="21"/>
  <c r="D40" i="21" s="1"/>
  <c r="C42" i="21"/>
  <c r="D41" i="21" s="1"/>
  <c r="C139" i="20"/>
  <c r="C134" i="20"/>
  <c r="C126" i="20"/>
  <c r="C11" i="21" l="1"/>
  <c r="D10" i="21" s="1"/>
  <c r="H26" i="20"/>
  <c r="C86" i="20" l="1"/>
  <c r="C94" i="20"/>
  <c r="C108" i="20"/>
  <c r="C3" i="21" l="1"/>
  <c r="D2" i="21" s="1"/>
  <c r="C4" i="21"/>
  <c r="D3" i="21" s="1"/>
  <c r="C5" i="21"/>
  <c r="D4" i="21" s="1"/>
  <c r="C6" i="21"/>
  <c r="D5" i="21" s="1"/>
  <c r="C7" i="21"/>
  <c r="D6" i="21" s="1"/>
  <c r="C8" i="21"/>
  <c r="D7" i="21" s="1"/>
  <c r="C9" i="21"/>
  <c r="D8" i="21" s="1"/>
  <c r="C10" i="21"/>
  <c r="D9" i="21" s="1"/>
  <c r="C12" i="21"/>
  <c r="D11" i="21" s="1"/>
  <c r="C13" i="21"/>
  <c r="D12" i="21" s="1"/>
  <c r="C14" i="21"/>
  <c r="D13" i="21" s="1"/>
  <c r="C15" i="21"/>
  <c r="D14" i="21" s="1"/>
  <c r="C16" i="21"/>
  <c r="D15" i="21" s="1"/>
  <c r="C17" i="21"/>
  <c r="D16" i="21" s="1"/>
  <c r="C18" i="21"/>
  <c r="D17" i="21" s="1"/>
  <c r="C19" i="21"/>
  <c r="D18" i="21" s="1"/>
  <c r="C20" i="21"/>
  <c r="D19" i="21" s="1"/>
  <c r="C21" i="21"/>
  <c r="D20" i="21" s="1"/>
  <c r="C22" i="21"/>
  <c r="D21" i="21" s="1"/>
  <c r="C23" i="21"/>
  <c r="D22" i="21" s="1"/>
  <c r="C24" i="21"/>
  <c r="D23" i="21" s="1"/>
  <c r="C25" i="21"/>
  <c r="D24" i="21" s="1"/>
  <c r="C26" i="21"/>
  <c r="D25" i="21" s="1"/>
  <c r="C27" i="21"/>
  <c r="D26" i="21" s="1"/>
  <c r="C28" i="21"/>
  <c r="D27" i="21" s="1"/>
  <c r="C29" i="21"/>
  <c r="D28" i="21" s="1"/>
  <c r="C30" i="21"/>
  <c r="D29" i="21" s="1"/>
  <c r="C31" i="21"/>
  <c r="D30" i="21" s="1"/>
  <c r="C32" i="21"/>
  <c r="D31" i="21" s="1"/>
  <c r="C33" i="21"/>
  <c r="D32" i="21" s="1"/>
  <c r="C34" i="21"/>
  <c r="D33" i="21" s="1"/>
  <c r="C35" i="21"/>
  <c r="D34" i="21" s="1"/>
  <c r="D35" i="21"/>
  <c r="C2" i="21"/>
  <c r="E1" i="21"/>
  <c r="H4" i="20"/>
  <c r="H5" i="20"/>
  <c r="H6" i="20" s="1"/>
  <c r="H7" i="20" s="1"/>
  <c r="H8" i="20" s="1"/>
  <c r="H9" i="20" s="1"/>
  <c r="H10" i="20" s="1"/>
  <c r="H11" i="20" s="1"/>
  <c r="H12" i="20"/>
  <c r="H13" i="20" s="1"/>
  <c r="H14" i="20"/>
  <c r="H15" i="20" s="1"/>
  <c r="H16" i="20" s="1"/>
  <c r="H17" i="20" s="1"/>
  <c r="H18" i="20"/>
  <c r="H19" i="20" s="1"/>
  <c r="H20" i="20" s="1"/>
  <c r="H21" i="20" s="1"/>
  <c r="H22" i="20"/>
  <c r="H23" i="20" s="1"/>
  <c r="H24" i="20"/>
  <c r="H25" i="20"/>
  <c r="H27" i="20"/>
  <c r="H28" i="20"/>
  <c r="H29" i="20"/>
  <c r="H30" i="20" s="1"/>
  <c r="H31" i="20"/>
  <c r="H32" i="20"/>
  <c r="H33" i="20" s="1"/>
  <c r="H34" i="20" s="1"/>
  <c r="H35" i="20" s="1"/>
  <c r="H36" i="20" s="1"/>
  <c r="H37" i="20" s="1"/>
  <c r="H38" i="20" s="1"/>
  <c r="H39" i="20"/>
  <c r="H40" i="20" s="1"/>
  <c r="H41" i="20" s="1"/>
  <c r="H42" i="20"/>
  <c r="H43" i="20"/>
  <c r="H44" i="20" s="1"/>
  <c r="H45" i="20" s="1"/>
  <c r="H46" i="20" s="1"/>
  <c r="H47" i="20"/>
  <c r="H48" i="20" s="1"/>
  <c r="H49" i="20"/>
  <c r="H50" i="20" s="1"/>
  <c r="H51" i="20" s="1"/>
  <c r="H52" i="20" s="1"/>
  <c r="H53" i="20" s="1"/>
  <c r="H54" i="20" s="1"/>
  <c r="H55" i="20" s="1"/>
  <c r="H56" i="20"/>
  <c r="H57" i="20" s="1"/>
  <c r="H58" i="20" s="1"/>
  <c r="H59" i="20" s="1"/>
  <c r="H60" i="20" s="1"/>
  <c r="H61" i="20" s="1"/>
  <c r="H62" i="20"/>
  <c r="H63" i="20" s="1"/>
  <c r="H64" i="20" s="1"/>
  <c r="H65" i="20" s="1"/>
  <c r="H66" i="20"/>
  <c r="H67" i="20" s="1"/>
  <c r="H68" i="20"/>
  <c r="H69" i="20" s="1"/>
  <c r="H70" i="20" s="1"/>
  <c r="H71" i="20" s="1"/>
  <c r="H72" i="20"/>
  <c r="H73" i="20" s="1"/>
  <c r="H74" i="20" s="1"/>
  <c r="H75" i="20" s="1"/>
  <c r="H76" i="20" s="1"/>
  <c r="H77" i="20" s="1"/>
  <c r="H78" i="20"/>
  <c r="H79" i="20" s="1"/>
  <c r="H80" i="20" s="1"/>
  <c r="H81" i="20" s="1"/>
  <c r="H82" i="20" s="1"/>
  <c r="H83" i="20"/>
  <c r="H84" i="20" s="1"/>
  <c r="H85" i="20" s="1"/>
  <c r="H86" i="20"/>
  <c r="H87" i="20" s="1"/>
  <c r="H88" i="20" s="1"/>
  <c r="H89" i="20" s="1"/>
  <c r="H90" i="20" s="1"/>
  <c r="H91" i="20"/>
  <c r="H92" i="20" s="1"/>
  <c r="H93" i="20" s="1"/>
  <c r="H94" i="20"/>
  <c r="H95" i="20" s="1"/>
  <c r="H96" i="20" s="1"/>
  <c r="H97" i="20" s="1"/>
  <c r="H98" i="20" s="1"/>
  <c r="H99" i="20" s="1"/>
  <c r="H100" i="20"/>
  <c r="H101" i="20" s="1"/>
  <c r="H102" i="20" s="1"/>
  <c r="H103" i="20" s="1"/>
  <c r="H104" i="20" s="1"/>
  <c r="H105" i="20" s="1"/>
  <c r="H106" i="20" s="1"/>
  <c r="H107" i="20" s="1"/>
  <c r="H108" i="20" s="1"/>
  <c r="H109" i="20" s="1"/>
  <c r="H110" i="20" s="1"/>
  <c r="H111" i="20" s="1"/>
  <c r="H112" i="20" s="1"/>
  <c r="H113" i="20" s="1"/>
  <c r="H114" i="20" s="1"/>
  <c r="H115" i="20"/>
  <c r="H116" i="20"/>
  <c r="H117" i="20"/>
  <c r="H3" i="20"/>
  <c r="I2" i="20"/>
  <c r="I3" i="2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<sst xmlns="http://schemas.openxmlformats.org/spreadsheetml/2006/main" count="581" uniqueCount="247">
  <si>
    <t>点検項目</t>
    <rPh sb="0" eb="2">
      <t>テンケン</t>
    </rPh>
    <rPh sb="2" eb="4">
      <t>コウモク</t>
    </rPh>
    <phoneticPr fontId="22"/>
  </si>
  <si>
    <t>点検事項</t>
    <rPh sb="0" eb="2">
      <t>テンケン</t>
    </rPh>
    <rPh sb="2" eb="4">
      <t>ジコウ</t>
    </rPh>
    <phoneticPr fontId="22"/>
  </si>
  <si>
    <t>夜間勤務等看護Ⅲ</t>
    <rPh sb="0" eb="2">
      <t>ヤカン</t>
    </rPh>
    <rPh sb="2" eb="4">
      <t>キンム</t>
    </rPh>
    <rPh sb="4" eb="5">
      <t>トウ</t>
    </rPh>
    <rPh sb="5" eb="7">
      <t>カンゴ</t>
    </rPh>
    <phoneticPr fontId="22"/>
  </si>
  <si>
    <t>□</t>
    <phoneticPr fontId="22"/>
  </si>
  <si>
    <t>夜間勤務等看護Ⅱ</t>
    <rPh sb="0" eb="2">
      <t>ヤカン</t>
    </rPh>
    <rPh sb="2" eb="4">
      <t>キンム</t>
    </rPh>
    <rPh sb="4" eb="5">
      <t>トウ</t>
    </rPh>
    <rPh sb="5" eb="7">
      <t>カンゴ</t>
    </rPh>
    <phoneticPr fontId="22"/>
  </si>
  <si>
    <t>夜勤減算</t>
    <rPh sb="0" eb="2">
      <t>ヤキン</t>
    </rPh>
    <rPh sb="2" eb="4">
      <t>ゲンサン</t>
    </rPh>
    <phoneticPr fontId="22"/>
  </si>
  <si>
    <t>ユニットケア減算</t>
    <rPh sb="6" eb="8">
      <t>ゲンサン</t>
    </rPh>
    <phoneticPr fontId="22"/>
  </si>
  <si>
    <t>満たさない</t>
    <rPh sb="0" eb="1">
      <t>ミ</t>
    </rPh>
    <phoneticPr fontId="22"/>
  </si>
  <si>
    <t>未配置</t>
    <rPh sb="0" eb="3">
      <t>ミハイチ</t>
    </rPh>
    <phoneticPr fontId="22"/>
  </si>
  <si>
    <t>療養食献立表</t>
    <rPh sb="0" eb="3">
      <t>リョウヨウショク</t>
    </rPh>
    <rPh sb="3" eb="6">
      <t>コンダテヒョウ</t>
    </rPh>
    <phoneticPr fontId="22"/>
  </si>
  <si>
    <t>送迎加算</t>
    <rPh sb="0" eb="2">
      <t>ソウゲイ</t>
    </rPh>
    <rPh sb="2" eb="4">
      <t>カサン</t>
    </rPh>
    <phoneticPr fontId="22"/>
  </si>
  <si>
    <t>夜間勤務等看護Ⅰ</t>
    <rPh sb="0" eb="2">
      <t>ヤカン</t>
    </rPh>
    <rPh sb="2" eb="4">
      <t>キンム</t>
    </rPh>
    <rPh sb="4" eb="5">
      <t>トウ</t>
    </rPh>
    <rPh sb="5" eb="7">
      <t>カンゴ</t>
    </rPh>
    <phoneticPr fontId="22"/>
  </si>
  <si>
    <t>満たす</t>
    <rPh sb="0" eb="1">
      <t>ミ</t>
    </rPh>
    <phoneticPr fontId="22"/>
  </si>
  <si>
    <t>あり</t>
    <phoneticPr fontId="22"/>
  </si>
  <si>
    <t>夜間勤務等看護Ⅳ</t>
    <rPh sb="0" eb="2">
      <t>ヤカン</t>
    </rPh>
    <rPh sb="2" eb="4">
      <t>キンム</t>
    </rPh>
    <rPh sb="4" eb="5">
      <t>トウ</t>
    </rPh>
    <rPh sb="5" eb="7">
      <t>カンゴ</t>
    </rPh>
    <phoneticPr fontId="22"/>
  </si>
  <si>
    <t>療養環境減算Ⅱ</t>
    <rPh sb="0" eb="2">
      <t>リョウヨウ</t>
    </rPh>
    <rPh sb="2" eb="4">
      <t>カンキョウ</t>
    </rPh>
    <rPh sb="4" eb="6">
      <t>ゲンサン</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</si>
  <si>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</si>
  <si>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</si>
  <si>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</si>
  <si>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</si>
  <si>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</si>
  <si>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</si>
  <si>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</si>
  <si>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</si>
  <si>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</si>
  <si>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</si>
  <si>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１回以下</t>
    <rPh sb="1" eb="2">
      <t>カイ</t>
    </rPh>
    <rPh sb="2" eb="4">
      <t>イカ</t>
    </rPh>
    <phoneticPr fontId="22"/>
  </si>
  <si>
    <t>療養環境減算Ⅰ</t>
    <rPh sb="0" eb="2">
      <t>リョウヨウ</t>
    </rPh>
    <rPh sb="2" eb="4">
      <t>カンキョウ</t>
    </rPh>
    <rPh sb="4" eb="6">
      <t>ゲンサン</t>
    </rPh>
    <phoneticPr fontId="22"/>
  </si>
  <si>
    <t>□</t>
  </si>
  <si>
    <t>あり</t>
  </si>
  <si>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</si>
  <si>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</si>
  <si>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</si>
  <si>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</si>
  <si>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</si>
  <si>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</si>
  <si>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</si>
  <si>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</si>
  <si>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満たさない</t>
    <rPh sb="0" eb="1">
      <t>ミ</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</si>
  <si>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</si>
  <si>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</si>
  <si>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</si>
  <si>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</si>
  <si>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</si>
  <si>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</si>
  <si>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</si>
  <si>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</si>
  <si>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</si>
  <si>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</si>
  <si>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</si>
  <si>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緊急時治療管理</t>
    <phoneticPr fontId="22"/>
  </si>
  <si>
    <t>３日以内</t>
    <phoneticPr fontId="22"/>
  </si>
  <si>
    <t>特定治療</t>
    <rPh sb="0" eb="2">
      <t>トクテイ</t>
    </rPh>
    <rPh sb="2" eb="4">
      <t>チリョウ</t>
    </rPh>
    <phoneticPr fontId="22"/>
  </si>
  <si>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</si>
  <si>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</si>
  <si>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定員超過減算</t>
    <rPh sb="0" eb="2">
      <t>テイイン</t>
    </rPh>
    <rPh sb="2" eb="4">
      <t>チョウカ</t>
    </rPh>
    <rPh sb="4" eb="6">
      <t>ゲンサン</t>
    </rPh>
    <phoneticPr fontId="22"/>
  </si>
  <si>
    <t>人員基準減算</t>
    <rPh sb="0" eb="2">
      <t>ジンイン</t>
    </rPh>
    <rPh sb="2" eb="4">
      <t>キジュン</t>
    </rPh>
    <rPh sb="4" eb="6">
      <t>ゲンサン</t>
    </rPh>
    <phoneticPr fontId="22"/>
  </si>
  <si>
    <t>ユニット型以外</t>
    <rPh sb="4" eb="5">
      <t>ガタ</t>
    </rPh>
    <rPh sb="5" eb="7">
      <t>イガイ</t>
    </rPh>
    <phoneticPr fontId="22"/>
  </si>
  <si>
    <t>ユニット型</t>
    <rPh sb="4" eb="5">
      <t>ガタ</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</si>
  <si>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</si>
  <si>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</si>
  <si>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</si>
  <si>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</si>
  <si>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</si>
  <si>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</si>
  <si>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</si>
  <si>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該当</t>
    <rPh sb="0" eb="2">
      <t>ガイトウ</t>
    </rPh>
    <phoneticPr fontId="22"/>
  </si>
  <si>
    <t>407 介護予防短期入所療養介護費(介護医療院)</t>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</si>
  <si>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</si>
  <si>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</si>
  <si>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</si>
  <si>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</si>
  <si>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</si>
  <si>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</si>
  <si>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</si>
  <si>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</si>
  <si>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</si>
  <si>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</si>
  <si>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</si>
  <si>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</si>
  <si>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</si>
  <si>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
</t>
  </si>
  <si>
    <t xml:space="preserve">介護医療院における利用者及び入所者の合計数が３０又はその端数を増すごとに、夜勤を行う看護又は介護職員が１以上(ただし２人以上)
</t>
  </si>
  <si>
    <t xml:space="preserve">介護医療院における夜勤を行う看護職員の数が１以上
</t>
  </si>
  <si>
    <t xml:space="preserve">次の①～③を満たす介護医療院であって、常時、緊急時における併設される医療機関との連絡体制を整備している。
①介護医療院の人員、施設及び設備並びに運営に関する基準第４条第７項に規定する併設型小規模介護医療院である
②併設医療機関で夜勤を行う看護・介護職員の数が１以上である
③入所者、利用者及び併設医療機関の入院患者の数の合計が１９人以下である
</t>
  </si>
  <si>
    <t xml:space="preserve">２ユニットごとに夜勤を行う看護又は介護職員１以上
</t>
  </si>
  <si>
    <t xml:space="preserve">日中ユニットごとに常時１名以上の介護又は看護職員の配置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</si>
  <si>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</si>
  <si>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</si>
  <si>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</si>
  <si>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</si>
  <si>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</si>
  <si>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</si>
  <si>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</si>
  <si>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</si>
  <si>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廊下幅1.8ｍ(両側に居室の場合2.7.ｍ)未満
</t>
  </si>
  <si>
    <t xml:space="preserve">療養室の床面積の合計を入所者定員で除した数が８以下
</t>
  </si>
  <si>
    <t xml:space="preserve">介護医療院における夜勤を行う看護職員の数が、利用者の数及び入所者の数の合計数が１５又はその端数を増すごとに１以上であり、かつ、２以上
</t>
  </si>
  <si>
    <t xml:space="preserve">介護医療院における夜勤を行う看護職員の数が、利用者の数及び入所者の数の合計数が２０又はその端数を増すごとに１以上であり、かつ、２以上
</t>
  </si>
  <si>
    <t xml:space="preserve">介護医療院における夜勤を行う看護職員又は介護職員の数が、利用者の数及び入所者の数の合計数が１５又はその端数を増すごとに１以上であり、かつ、２以上
</t>
  </si>
  <si>
    <t xml:space="preserve">介護医療院における夜勤を行う看護職員１以上
</t>
  </si>
  <si>
    <t xml:space="preserve">介護医療院における夜勤を行う看護職員又は介護職員の数が、利用者の数及び入所者の数の合計数が２０又はその端数を増すごとに１以上であり、かつ、２以上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</si>
  <si>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</si>
  <si>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</si>
  <si>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</si>
  <si>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</si>
  <si>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</si>
  <si>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</si>
  <si>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</si>
  <si>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</si>
  <si>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</si>
  <si>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</si>
  <si>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</si>
  <si>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</si>
  <si>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療養室の面積が8.0㎡/人以下の従来型個室を利用する者
※病院・診療所からの転換時に従来型個室を利用していた利用者については6.4㎡/人以下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</si>
  <si>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</si>
  <si>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</si>
  <si>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</si>
  <si>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</si>
  <si>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</si>
  <si>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</si>
  <si>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</si>
  <si>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</si>
  <si>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</si>
  <si>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</si>
  <si>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</si>
  <si>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</si>
  <si>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</si>
  <si>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</si>
  <si>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</si>
  <si>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</si>
  <si>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</si>
  <si>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</si>
  <si>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</si>
  <si>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</si>
  <si>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</si>
  <si>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</si>
  <si>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</si>
  <si>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</si>
  <si>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</si>
  <si>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</si>
  <si>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</si>
  <si>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</si>
  <si>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</si>
  <si>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</si>
  <si>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</si>
  <si>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</si>
  <si>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</si>
  <si>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</si>
  <si>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</si>
  <si>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</si>
  <si>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</si>
  <si>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</si>
  <si>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</si>
  <si>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</si>
  <si>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</si>
  <si>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</si>
  <si>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</si>
  <si>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</si>
  <si>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</si>
  <si>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</si>
  <si>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</si>
  <si>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</si>
  <si>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</si>
  <si>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2"/>
  </si>
  <si>
    <t>緊急時治療管理</t>
  </si>
  <si>
    <t>○</t>
  </si>
  <si>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</si>
  <si>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</si>
  <si>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</si>
  <si>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</si>
  <si>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</si>
  <si>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</si>
  <si>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</si>
  <si>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</si>
  <si>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</si>
  <si>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</si>
  <si>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 xml:space="preserve">ユニットごとに常勤のユニットリーダーの配置
</t>
    <phoneticPr fontId="22"/>
  </si>
  <si>
    <t xml:space="preserve">身体的拘束等を行う場合の記録
</t>
    <phoneticPr fontId="22"/>
  </si>
  <si>
    <t xml:space="preserve">業務継続計画を策定している。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</si>
  <si>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</si>
  <si>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</si>
  <si>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</si>
  <si>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</si>
  <si>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</si>
  <si>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</si>
  <si>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</si>
  <si>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</si>
  <si>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</si>
  <si>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</si>
  <si>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</si>
  <si>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加算(Ⅰ)の①に適合している
</t>
    <phoneticPr fontId="22"/>
  </si>
  <si>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</si>
  <si>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事業年度ごとに上記２つの取組に関する実績を厚生労働省に報告している
</t>
    <phoneticPr fontId="22"/>
  </si>
  <si>
    <t xml:space="preserve">(一)仮に介護職員等処遇改善加算(Ⅳ)を算定した場合に算定することが見込まれる額の1/2以上を基本給又は毎月支払われる手当に充てるものであること
</t>
    <phoneticPr fontId="2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</si>
  <si>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2"/>
  </si>
  <si>
    <t>該当</t>
  </si>
  <si>
    <t>適合</t>
  </si>
  <si>
    <t>定員超過減算</t>
    <rPh sb="0" eb="4">
      <t>テイインチョウカ</t>
    </rPh>
    <rPh sb="4" eb="6">
      <t>ゲンザン</t>
    </rPh>
    <phoneticPr fontId="22"/>
  </si>
  <si>
    <t xml:space="preserve">
</t>
    <phoneticPr fontId="22"/>
  </si>
  <si>
    <t xml:space="preserve">次の（１）又は（２）に該当
</t>
    <phoneticPr fontId="22"/>
  </si>
  <si>
    <t>室料相当額控除</t>
    <rPh sb="0" eb="7">
      <t>シツリョウソウトウガクコウジョ</t>
    </rPh>
    <phoneticPr fontId="22"/>
  </si>
  <si>
    <t>R7.8.1から</t>
    <phoneticPr fontId="22"/>
  </si>
  <si>
    <t>当該指定短期入所療養介護を行う介護医療院が、室料相当額控除に該当する</t>
    <rPh sb="2" eb="4">
      <t>シテイ</t>
    </rPh>
    <rPh sb="4" eb="8">
      <t>タンキニュウショ</t>
    </rPh>
    <rPh sb="8" eb="10">
      <t>リョウヨウ</t>
    </rPh>
    <rPh sb="10" eb="12">
      <t>カイゴ</t>
    </rPh>
    <rPh sb="13" eb="14">
      <t>オコナ</t>
    </rPh>
    <rPh sb="15" eb="20">
      <t>カイゴイリョウイン</t>
    </rPh>
    <rPh sb="22" eb="29">
      <t>シツリョウソウトウガクコウジョ</t>
    </rPh>
    <rPh sb="30" eb="32">
      <t>ガイトウ</t>
    </rPh>
    <phoneticPr fontId="22"/>
  </si>
  <si>
    <t>令7.6.12
指導員:</t>
  </si>
  <si>
    <t>施設側:</t>
    <rPh sb="0" eb="2">
      <t>シセツ</t>
    </rPh>
    <rPh sb="2" eb="3">
      <t>ガワ</t>
    </rPh>
    <phoneticPr fontId="22"/>
  </si>
  <si>
    <t>介護職員処遇改善計画書</t>
    <rPh sb="0" eb="2">
      <t>カイゴ</t>
    </rPh>
    <rPh sb="2" eb="4">
      <t>ショクイン</t>
    </rPh>
    <rPh sb="4" eb="6">
      <t>ショグウ</t>
    </rPh>
    <rPh sb="6" eb="8">
      <t>カイゼン</t>
    </rPh>
    <rPh sb="8" eb="11">
      <t>ケイカクショ</t>
    </rPh>
    <phoneticPr fontId="24"/>
  </si>
  <si>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</si>
  <si>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</si>
  <si>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実績報告書</t>
    <rPh sb="0" eb="2">
      <t>ジッセキ</t>
    </rPh>
    <rPh sb="2" eb="5">
      <t>ホウコクショ</t>
    </rPh>
    <phoneticPr fontId="24"/>
  </si>
  <si>
    <t xml:space="preserve">⑤　前12月間に労働関係の法令に違反し、罰金以上の刑
</t>
    <rPh sb="8" eb="10">
      <t>ロウドウ</t>
    </rPh>
    <rPh sb="10" eb="12">
      <t>カンケイ</t>
    </rPh>
    <phoneticPr fontId="1"/>
  </si>
  <si>
    <t>なし</t>
    <phoneticPr fontId="24"/>
  </si>
  <si>
    <t>適正に納付</t>
    <rPh sb="0" eb="2">
      <t>テキセイ</t>
    </rPh>
    <rPh sb="3" eb="5">
      <t>ノウフ</t>
    </rPh>
    <phoneticPr fontId="24"/>
  </si>
  <si>
    <t xml:space="preserve">⑦　次の(一)、(二)、（三）のいずれにも適合
</t>
    <phoneticPr fontId="22"/>
  </si>
  <si>
    <t>適合</t>
    <rPh sb="0" eb="2">
      <t>テキゴウ</t>
    </rPh>
    <phoneticPr fontId="24"/>
  </si>
  <si>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</si>
  <si>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</si>
  <si>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24"/>
  </si>
  <si>
    <t xml:space="preserve">(三)経験もしくは資格等に応じて昇給する仕組み又は一定の基準に基づき定期に昇給を判定する仕組みを設け、全ての職員に周知
</t>
    <phoneticPr fontId="22"/>
  </si>
  <si>
    <t>算定あり</t>
    <rPh sb="0" eb="2">
      <t>サンテイ</t>
    </rPh>
    <phoneticPr fontId="24"/>
  </si>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</sst>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2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20"/>
      <name val="ＭＳ Ｐゴシック"/>
      <family val="3"/>
      <charset val="128"/>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top/>
      <bottom style="thin">
        <color indexed="64"/>
      </bottom>
      <diagonal/>
    </border>
    <border>
      <left style="dotted">
        <color indexed="64"/>
      </left>
      <right/>
      <top style="thin">
        <color indexed="64"/>
      </top>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71">
    <xf numFmtId="0" fontId="0" fillId="0" borderId="0" xfId="0" applyAlignment="1">
      <alignment vertical="center"/>
    </xf>
    <xf numFmtId="0" fontId="0" fillId="0" borderId="0" xfId="0">
      <alignment vertical="center"/>
    </xf>
    <xf numFmtId="0" fontId="28" fillId="0" borderId="0" xfId="0" applyFont="1" applyAlignment="1" applyProtection="1">
      <alignment vertical="center" wrapText="1"/>
      <protection locked="0"/>
    </xf>
    <xf numFmtId="0" fontId="29" fillId="25" borderId="0" xfId="0" applyFont="1" applyFill="1" applyAlignment="1" applyProtection="1">
      <alignment horizontal="right" vertical="center"/>
      <protection locked="0"/>
    </xf>
    <xf numFmtId="0" fontId="29" fillId="25" borderId="0" xfId="0" applyFont="1" applyFill="1" applyProtection="1">
      <alignment vertical="center"/>
      <protection locked="0"/>
    </xf>
    <xf numFmtId="0" fontId="20" fillId="0" borderId="13" xfId="0" applyFont="1" applyBorder="1" applyAlignment="1" applyProtection="1">
      <alignment horizontal="center" vertical="center" wrapText="1"/>
      <protection locked="0"/>
    </xf>
    <xf numFmtId="0" fontId="20" fillId="23" borderId="13" xfId="0" applyFont="1" applyFill="1" applyBorder="1" applyAlignment="1" applyProtection="1">
      <alignment horizontal="center" vertical="center" wrapText="1"/>
      <protection locked="0"/>
    </xf>
    <xf numFmtId="0" fontId="20" fillId="23" borderId="13" xfId="0" applyFont="1" applyFill="1" applyBorder="1" applyAlignment="1" applyProtection="1">
      <alignment horizontal="center" vertical="center" wrapText="1" shrinkToFit="1"/>
      <protection locked="0"/>
    </xf>
    <xf numFmtId="0" fontId="20" fillId="23" borderId="49" xfId="0" applyFont="1" applyFill="1" applyBorder="1" applyAlignment="1" applyProtection="1">
      <alignment horizontal="center" vertical="center" wrapText="1"/>
      <protection locked="0"/>
    </xf>
    <xf numFmtId="0" fontId="20" fillId="23" borderId="41" xfId="0" applyFont="1" applyFill="1" applyBorder="1" applyAlignment="1" applyProtection="1">
      <alignment vertical="center" wrapText="1"/>
      <protection locked="0"/>
    </xf>
    <xf numFmtId="0" fontId="19" fillId="23" borderId="13" xfId="0" applyFont="1" applyFill="1" applyBorder="1" applyAlignment="1" applyProtection="1">
      <alignment horizontal="center" vertical="center" wrapTex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21" fillId="24" borderId="44" xfId="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25" fillId="0" borderId="0" xfId="0" applyFont="1" applyProtection="1">
      <alignment vertical="center"/>
      <protection locked="0"/>
    </xf>
    <xf numFmtId="0" fontId="19" fillId="0" borderId="0" xfId="0" applyFont="1" applyFill="1" applyAlignment="1" applyProtection="1">
      <alignment vertical="center"/>
      <protection locked="0"/>
    </xf>
    <xf numFmtId="177" fontId="27" fillId="0" borderId="0" xfId="0" applyNumberFormat="1" applyFont="1" applyProtection="1">
      <alignment vertical="center"/>
      <protection locked="0"/>
    </xf>
    <xf numFmtId="0" fontId="19" fillId="0" borderId="0" xfId="0" applyFont="1" applyProtection="1">
      <alignment vertical="center"/>
      <protection locked="0"/>
    </xf>
    <xf numFmtId="0" fontId="0" fillId="0" borderId="10" xfId="0" applyFont="1" applyBorder="1" applyAlignment="1" applyProtection="1">
      <alignment horizontal="left" vertical="top" wrapText="1"/>
      <protection locked="0"/>
    </xf>
    <xf numFmtId="0" fontId="0" fillId="0" borderId="31" xfId="0" applyFont="1" applyBorder="1" applyAlignment="1" applyProtection="1">
      <alignment horizontal="center" vertical="center" shrinkToFit="1"/>
      <protection locked="0"/>
    </xf>
    <xf numFmtId="0" fontId="0" fillId="0" borderId="12" xfId="0" applyFont="1" applyBorder="1" applyAlignment="1" applyProtection="1">
      <alignment horizontal="left" vertical="center" wrapText="1" shrinkToFit="1"/>
      <protection locked="0"/>
    </xf>
    <xf numFmtId="0" fontId="34" fillId="0" borderId="10" xfId="0" applyFont="1" applyBorder="1" applyAlignment="1" applyProtection="1">
      <alignment horizontal="left" vertical="top" wrapTex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27" fillId="0" borderId="0" xfId="0" applyFont="1" applyAlignment="1" applyProtection="1">
      <alignment vertical="center" wrapText="1"/>
      <protection locked="0"/>
    </xf>
    <xf numFmtId="0" fontId="18" fillId="0" borderId="23" xfId="0" applyFont="1" applyBorder="1" applyAlignment="1" applyProtection="1">
      <alignment horizontal="left" vertical="top" wrapText="1" shrinkToFit="1"/>
      <protection locked="0"/>
    </xf>
    <xf numFmtId="0" fontId="18" fillId="0" borderId="38" xfId="0" applyFont="1" applyBorder="1" applyAlignment="1" applyProtection="1">
      <alignment horizontal="center" vertical="center" shrinkToFit="1"/>
      <protection locked="0"/>
    </xf>
    <xf numFmtId="0" fontId="18" fillId="0" borderId="25" xfId="0" applyFont="1" applyBorder="1" applyAlignment="1" applyProtection="1">
      <alignment horizontal="left" vertical="center" wrapText="1" shrinkToFit="1"/>
      <protection locked="0"/>
    </xf>
    <xf numFmtId="0" fontId="0" fillId="0" borderId="23" xfId="0" applyFont="1" applyFill="1" applyBorder="1" applyAlignment="1" applyProtection="1">
      <alignment horizontal="center" vertical="center" shrinkToFit="1"/>
      <protection locked="0"/>
    </xf>
    <xf numFmtId="0" fontId="34" fillId="0" borderId="23"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18" xfId="0" applyFont="1" applyBorder="1" applyAlignment="1" applyProtection="1">
      <alignment horizontal="center" vertical="center" shrinkToFit="1"/>
      <protection locked="0"/>
    </xf>
    <xf numFmtId="0" fontId="18" fillId="0" borderId="19" xfId="0" applyFont="1" applyBorder="1" applyAlignment="1" applyProtection="1">
      <alignment horizontal="left" vertical="center" wrapText="1" shrinkToFit="1"/>
      <protection locked="0"/>
    </xf>
    <xf numFmtId="0" fontId="0" fillId="0" borderId="17" xfId="0" applyFont="1" applyFill="1" applyBorder="1" applyAlignment="1" applyProtection="1">
      <alignment horizontal="center" vertical="center" shrinkToFit="1"/>
      <protection locked="0"/>
    </xf>
    <xf numFmtId="0" fontId="34" fillId="0" borderId="17"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shrinkToFit="1"/>
      <protection locked="0"/>
    </xf>
    <xf numFmtId="0" fontId="18" fillId="0" borderId="46"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top" wrapText="1" shrinkToFit="1"/>
      <protection locked="0"/>
    </xf>
    <xf numFmtId="0" fontId="18" fillId="0" borderId="21" xfId="0" applyFont="1" applyBorder="1" applyAlignment="1" applyProtection="1">
      <alignment horizontal="center" vertical="center" shrinkToFit="1"/>
      <protection locked="0"/>
    </xf>
    <xf numFmtId="0" fontId="18" fillId="0" borderId="22" xfId="0" applyFont="1" applyBorder="1" applyAlignment="1" applyProtection="1">
      <alignment horizontal="left" vertical="center" wrapText="1" shrinkToFit="1"/>
      <protection locked="0"/>
    </xf>
    <xf numFmtId="0" fontId="0" fillId="0" borderId="20" xfId="0" applyFont="1" applyFill="1" applyBorder="1" applyAlignment="1" applyProtection="1">
      <alignment horizontal="center" vertical="center" shrinkToFit="1"/>
      <protection locked="0"/>
    </xf>
    <xf numFmtId="0" fontId="34" fillId="0" borderId="20" xfId="0" applyFont="1" applyFill="1" applyBorder="1" applyAlignment="1" applyProtection="1">
      <alignment horizontal="left" vertical="top" wrapText="1"/>
      <protection locked="0"/>
    </xf>
    <xf numFmtId="0" fontId="18" fillId="0" borderId="23" xfId="0" applyFont="1" applyFill="1" applyBorder="1" applyAlignment="1" applyProtection="1">
      <alignment horizontal="left" vertical="top" wrapText="1"/>
      <protection locked="0"/>
    </xf>
    <xf numFmtId="0" fontId="18" fillId="0" borderId="24"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51" xfId="0" applyFont="1" applyBorder="1" applyAlignment="1" applyProtection="1">
      <alignment horizontal="left" vertical="center" wrapText="1" shrinkToFit="1"/>
      <protection locked="0"/>
    </xf>
    <xf numFmtId="0" fontId="18" fillId="0" borderId="45" xfId="0" applyFont="1" applyBorder="1" applyAlignment="1" applyProtection="1">
      <alignment horizontal="left" vertical="top" wrapText="1"/>
      <protection locked="0"/>
    </xf>
    <xf numFmtId="0" fontId="18" fillId="0" borderId="50"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top" wrapText="1"/>
      <protection locked="0"/>
    </xf>
    <xf numFmtId="0" fontId="18" fillId="0" borderId="40" xfId="0" applyFont="1" applyBorder="1" applyAlignment="1" applyProtection="1">
      <alignment horizontal="left" vertical="center" wrapText="1" shrinkToFit="1"/>
      <protection locked="0"/>
    </xf>
    <xf numFmtId="0" fontId="18" fillId="0" borderId="54" xfId="0" applyFont="1" applyBorder="1" applyAlignment="1" applyProtection="1">
      <alignment horizontal="left" vertical="top" wrapText="1"/>
      <protection locked="0"/>
    </xf>
    <xf numFmtId="0" fontId="18" fillId="0" borderId="55" xfId="0" applyFont="1" applyBorder="1" applyAlignment="1" applyProtection="1">
      <alignment horizontal="center" vertical="center" shrinkToFit="1"/>
      <protection locked="0"/>
    </xf>
    <xf numFmtId="0" fontId="18" fillId="0" borderId="56"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top" wrapText="1"/>
      <protection locked="0"/>
    </xf>
    <xf numFmtId="0" fontId="18" fillId="0" borderId="57" xfId="0" applyFont="1" applyBorder="1" applyAlignment="1" applyProtection="1">
      <alignment horizontal="left" vertical="top" wrapText="1"/>
      <protection locked="0"/>
    </xf>
    <xf numFmtId="0" fontId="18" fillId="0" borderId="58" xfId="0" applyFont="1" applyBorder="1" applyAlignment="1" applyProtection="1">
      <alignment horizontal="center" vertical="center" shrinkToFit="1"/>
      <protection locked="0"/>
    </xf>
    <xf numFmtId="0" fontId="18" fillId="0" borderId="59" xfId="0" applyFont="1" applyBorder="1" applyAlignment="1" applyProtection="1">
      <alignment horizontal="left" vertical="center" wrapText="1" shrinkToFit="1"/>
      <protection locked="0"/>
    </xf>
    <xf numFmtId="0" fontId="30" fillId="0" borderId="16"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18" fillId="0" borderId="60" xfId="0" applyFont="1" applyBorder="1" applyAlignment="1" applyProtection="1">
      <alignment horizontal="left" vertical="top" wrapText="1"/>
      <protection locked="0"/>
    </xf>
    <xf numFmtId="0" fontId="18" fillId="0" borderId="61" xfId="0" applyFont="1" applyBorder="1" applyAlignment="1" applyProtection="1">
      <alignment horizontal="center" vertical="center" shrinkToFit="1"/>
      <protection locked="0"/>
    </xf>
    <xf numFmtId="0" fontId="18" fillId="0" borderId="62" xfId="0" applyFont="1" applyBorder="1" applyAlignment="1" applyProtection="1">
      <alignment horizontal="left" vertical="center" wrapText="1" shrinkToFit="1"/>
      <protection locked="0"/>
    </xf>
    <xf numFmtId="0" fontId="30" fillId="0" borderId="20"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center" vertical="center" shrinkToFit="1"/>
      <protection locked="0"/>
    </xf>
    <xf numFmtId="0" fontId="18" fillId="0" borderId="64"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top" wrapText="1"/>
      <protection locked="0"/>
    </xf>
    <xf numFmtId="0" fontId="18" fillId="0" borderId="28" xfId="0" applyFont="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center" vertical="center" shrinkToFit="1"/>
      <protection locked="0"/>
    </xf>
    <xf numFmtId="0" fontId="18" fillId="0" borderId="30" xfId="0" applyFont="1" applyFill="1" applyBorder="1" applyAlignment="1" applyProtection="1">
      <alignment horizontal="left" vertical="center" wrapText="1" shrinkToFit="1"/>
      <protection locked="0"/>
    </xf>
    <xf numFmtId="0" fontId="30" fillId="0" borderId="10" xfId="0" applyFont="1" applyFill="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31"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left" vertical="center" wrapText="1" shrinkToFit="1"/>
      <protection locked="0"/>
    </xf>
    <xf numFmtId="0" fontId="18" fillId="0" borderId="38"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left" vertical="center" wrapText="1"/>
      <protection locked="0"/>
    </xf>
    <xf numFmtId="0" fontId="18" fillId="24" borderId="16" xfId="0" applyFont="1" applyFill="1" applyBorder="1" applyAlignment="1" applyProtection="1">
      <alignment horizontal="left" vertical="top" wrapText="1"/>
      <protection locked="0"/>
    </xf>
    <xf numFmtId="0" fontId="18" fillId="0" borderId="36" xfId="0" applyFont="1" applyBorder="1" applyAlignment="1" applyProtection="1">
      <alignment horizontal="center" vertical="center" shrinkToFit="1"/>
      <protection locked="0"/>
    </xf>
    <xf numFmtId="0" fontId="18" fillId="0" borderId="37" xfId="0" applyFont="1" applyBorder="1" applyAlignment="1" applyProtection="1">
      <alignment horizontal="left" vertical="center" wrapText="1"/>
      <protection locked="0"/>
    </xf>
    <xf numFmtId="0" fontId="30" fillId="0" borderId="26" xfId="0" applyFont="1" applyBorder="1" applyAlignment="1" applyProtection="1">
      <alignment horizontal="left" vertical="top" wrapText="1"/>
      <protection locked="0"/>
    </xf>
    <xf numFmtId="0" fontId="34" fillId="0" borderId="17" xfId="0" applyFont="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18"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left" vertical="center" wrapText="1"/>
      <protection locked="0"/>
    </xf>
    <xf numFmtId="0" fontId="30" fillId="0" borderId="17" xfId="0" applyFont="1" applyFill="1" applyBorder="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shrinkToFit="1"/>
      <protection locked="0"/>
    </xf>
    <xf numFmtId="0" fontId="18" fillId="0" borderId="21" xfId="0" applyFont="1" applyFill="1" applyBorder="1" applyAlignment="1" applyProtection="1">
      <alignment horizontal="center" vertical="center" shrinkToFit="1"/>
      <protection locked="0"/>
    </xf>
    <xf numFmtId="0" fontId="18" fillId="0" borderId="40"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horizontal="left" vertical="top" wrapText="1"/>
      <protection locked="0"/>
    </xf>
    <xf numFmtId="0" fontId="18" fillId="0" borderId="14"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top" wrapText="1"/>
      <protection locked="0"/>
    </xf>
    <xf numFmtId="0" fontId="18" fillId="0" borderId="43"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left" vertical="center" wrapText="1" shrinkToFit="1"/>
      <protection locked="0"/>
    </xf>
    <xf numFmtId="0" fontId="30" fillId="0" borderId="42" xfId="0" applyFont="1" applyFill="1" applyBorder="1" applyAlignment="1" applyProtection="1">
      <alignment horizontal="left" vertical="top" wrapText="1"/>
      <protection locked="0"/>
    </xf>
    <xf numFmtId="0" fontId="18" fillId="0" borderId="24" xfId="0" applyFont="1" applyBorder="1" applyAlignment="1" applyProtection="1">
      <alignment horizontal="center" vertical="center" shrinkToFit="1"/>
      <protection locked="0"/>
    </xf>
    <xf numFmtId="0" fontId="18" fillId="0" borderId="26" xfId="0" applyFont="1" applyBorder="1" applyAlignment="1" applyProtection="1">
      <alignment horizontal="left" vertical="top" wrapText="1"/>
      <protection locked="0"/>
    </xf>
    <xf numFmtId="0" fontId="18" fillId="0" borderId="32"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30" fillId="0" borderId="17" xfId="0" applyFont="1" applyBorder="1" applyAlignment="1" applyProtection="1">
      <alignment horizontal="left" vertical="top" wrapText="1"/>
      <protection locked="0"/>
    </xf>
    <xf numFmtId="0" fontId="18" fillId="0" borderId="27"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34" fillId="0" borderId="23" xfId="0" applyFont="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18" fillId="0" borderId="45"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left" vertical="center" wrapText="1" shrinkToFit="1"/>
      <protection locked="0"/>
    </xf>
    <xf numFmtId="0" fontId="18" fillId="24" borderId="29" xfId="0" applyFont="1" applyFill="1" applyBorder="1" applyAlignment="1" applyProtection="1">
      <alignment horizontal="left" vertical="top" wrapText="1"/>
      <protection locked="0"/>
    </xf>
    <xf numFmtId="0" fontId="18" fillId="24" borderId="47" xfId="0" applyFont="1" applyFill="1" applyBorder="1" applyAlignment="1" applyProtection="1">
      <alignment horizontal="center" vertical="center" shrinkToFit="1"/>
      <protection locked="0"/>
    </xf>
    <xf numFmtId="0" fontId="18" fillId="0" borderId="48" xfId="0" applyFont="1" applyBorder="1" applyAlignment="1" applyProtection="1">
      <alignment horizontal="left" vertical="center" wrapText="1" shrinkToFit="1"/>
      <protection locked="0"/>
    </xf>
    <xf numFmtId="0" fontId="30" fillId="24" borderId="29" xfId="0" applyFont="1" applyFill="1" applyBorder="1" applyAlignment="1" applyProtection="1">
      <alignment horizontal="left" vertical="top" wrapText="1"/>
      <protection locked="0"/>
    </xf>
    <xf numFmtId="0" fontId="18" fillId="24" borderId="20" xfId="0" applyFont="1" applyFill="1" applyBorder="1" applyAlignment="1" applyProtection="1">
      <alignment horizontal="left" vertical="top" wrapText="1"/>
      <protection locked="0"/>
    </xf>
    <xf numFmtId="0" fontId="18" fillId="24" borderId="21" xfId="0" applyFont="1" applyFill="1" applyBorder="1" applyAlignment="1" applyProtection="1">
      <alignment horizontal="center" vertical="center" shrinkToFit="1"/>
      <protection locked="0"/>
    </xf>
    <xf numFmtId="0" fontId="30" fillId="24" borderId="20" xfId="0" applyFont="1" applyFill="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52" xfId="0" applyFont="1" applyBorder="1" applyAlignment="1" applyProtection="1">
      <alignment horizontal="center" vertical="center" shrinkToFit="1"/>
      <protection locked="0"/>
    </xf>
    <xf numFmtId="0" fontId="18" fillId="0" borderId="53" xfId="0" applyFont="1" applyBorder="1" applyAlignment="1" applyProtection="1">
      <alignment horizontal="left" vertical="center" wrapText="1" shrinkToFit="1"/>
      <protection locked="0"/>
    </xf>
    <xf numFmtId="0" fontId="0" fillId="0" borderId="21" xfId="0" applyFont="1" applyBorder="1" applyAlignment="1" applyProtection="1">
      <alignment horizontal="center" vertical="center" shrinkToFit="1"/>
      <protection locked="0"/>
    </xf>
    <xf numFmtId="0" fontId="18" fillId="0" borderId="63" xfId="0" applyFont="1" applyBorder="1" applyAlignment="1" applyProtection="1">
      <alignment horizontal="left" vertical="top" wrapText="1"/>
      <protection locked="0"/>
    </xf>
    <xf numFmtId="0" fontId="18" fillId="0" borderId="43" xfId="0" applyFont="1" applyBorder="1" applyAlignment="1" applyProtection="1">
      <alignment horizontal="center" vertical="center" shrinkToFit="1"/>
      <protection locked="0"/>
    </xf>
    <xf numFmtId="0" fontId="18" fillId="0" borderId="44" xfId="0" applyFont="1" applyBorder="1" applyAlignment="1" applyProtection="1">
      <alignment horizontal="left" vertical="center" wrapText="1" shrinkToFit="1"/>
      <protection locked="0"/>
    </xf>
    <xf numFmtId="0" fontId="30" fillId="0" borderId="42" xfId="0" applyFont="1" applyBorder="1" applyAlignment="1" applyProtection="1">
      <alignment horizontal="left" vertical="top" wrapText="1"/>
      <protection locked="0"/>
    </xf>
    <xf numFmtId="0" fontId="18" fillId="0" borderId="39" xfId="0" applyFont="1" applyFill="1" applyBorder="1" applyAlignment="1" applyProtection="1">
      <alignment horizontal="left" vertical="center" wrapText="1" shrinkToFit="1"/>
      <protection locked="0"/>
    </xf>
    <xf numFmtId="0" fontId="20" fillId="0" borderId="0" xfId="0" applyFont="1" applyFill="1" applyAlignment="1" applyProtection="1">
      <alignment vertical="center"/>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left" vertical="center" shrinkToFit="1"/>
      <protection locked="0"/>
    </xf>
    <xf numFmtId="0" fontId="18" fillId="0" borderId="29" xfId="0" applyFont="1" applyFill="1" applyBorder="1" applyAlignment="1" applyProtection="1">
      <alignment horizontal="left" vertical="top" wrapTex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shrinkToFit="1"/>
      <protection locked="0"/>
    </xf>
    <xf numFmtId="0" fontId="18" fillId="0" borderId="22"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top" wrapText="1" shrinkToFit="1"/>
      <protection locked="0"/>
    </xf>
    <xf numFmtId="0" fontId="18" fillId="0" borderId="23" xfId="41" applyFont="1" applyBorder="1" applyAlignment="1" applyProtection="1">
      <alignment horizontal="left" vertical="top" wrapText="1"/>
      <protection locked="0"/>
    </xf>
    <xf numFmtId="0" fontId="18" fillId="0" borderId="38" xfId="41" applyFont="1" applyBorder="1" applyAlignment="1" applyProtection="1">
      <alignment horizontal="center" vertical="center" shrinkToFit="1"/>
      <protection locked="0"/>
    </xf>
    <xf numFmtId="0" fontId="18" fillId="0" borderId="39" xfId="41" applyFont="1" applyBorder="1" applyAlignment="1" applyProtection="1">
      <alignment horizontal="left" vertical="center" wrapText="1" shrinkToFit="1"/>
      <protection locked="0"/>
    </xf>
    <xf numFmtId="0" fontId="30" fillId="0" borderId="13" xfId="0" applyFont="1" applyFill="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18" xfId="41" applyFont="1" applyBorder="1" applyAlignment="1" applyProtection="1">
      <alignment horizontal="center" vertical="center" shrinkToFit="1"/>
      <protection locked="0"/>
    </xf>
    <xf numFmtId="0" fontId="18" fillId="0" borderId="19" xfId="41" applyFont="1" applyBorder="1" applyAlignment="1" applyProtection="1">
      <alignment horizontal="left" vertical="center" wrapText="1" shrinkToFit="1"/>
      <protection locked="0"/>
    </xf>
    <xf numFmtId="0" fontId="30" fillId="0" borderId="16" xfId="0" applyFont="1" applyFill="1" applyBorder="1" applyAlignment="1" applyProtection="1">
      <alignment horizontal="left" vertical="top" wrapText="1"/>
      <protection locked="0"/>
    </xf>
    <xf numFmtId="0" fontId="18" fillId="0" borderId="20" xfId="41" applyFont="1" applyBorder="1" applyAlignment="1" applyProtection="1">
      <alignment horizontal="left" vertical="top" wrapText="1"/>
      <protection locked="0"/>
    </xf>
    <xf numFmtId="0" fontId="18" fillId="0" borderId="21" xfId="41" applyFont="1" applyBorder="1" applyAlignment="1" applyProtection="1">
      <alignment horizontal="center" vertical="center" shrinkToFit="1"/>
      <protection locked="0"/>
    </xf>
    <xf numFmtId="0" fontId="18" fillId="0" borderId="22" xfId="41" applyFont="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shrinkToFit="1"/>
      <protection locked="0"/>
    </xf>
    <xf numFmtId="176" fontId="18" fillId="0" borderId="24" xfId="0" applyNumberFormat="1" applyFont="1" applyBorder="1" applyAlignment="1" applyProtection="1">
      <alignment horizontal="center" vertical="center" shrinkToFit="1"/>
      <protection locked="0"/>
    </xf>
    <xf numFmtId="0" fontId="18" fillId="0" borderId="32" xfId="0" applyFont="1" applyFill="1" applyBorder="1" applyAlignment="1" applyProtection="1">
      <alignment horizontal="left" vertical="top" wrapText="1" shrinkToFit="1"/>
      <protection locked="0"/>
    </xf>
    <xf numFmtId="176" fontId="18" fillId="0" borderId="45" xfId="0" applyNumberFormat="1" applyFont="1" applyBorder="1" applyAlignment="1" applyProtection="1">
      <alignment horizontal="center" vertical="center" shrinkToFit="1"/>
      <protection locked="0"/>
    </xf>
    <xf numFmtId="0" fontId="18" fillId="0" borderId="45" xfId="0" applyFont="1" applyFill="1" applyBorder="1" applyAlignment="1" applyProtection="1">
      <alignment horizontal="left" vertical="top" wrapText="1" shrinkToFit="1"/>
      <protection locked="0"/>
    </xf>
    <xf numFmtId="0" fontId="18" fillId="0" borderId="45" xfId="0" applyFont="1" applyBorder="1" applyAlignment="1" applyProtection="1">
      <alignment horizontal="left" vertical="top" wrapText="1" shrinkToFit="1"/>
      <protection locked="0"/>
    </xf>
    <xf numFmtId="0" fontId="18" fillId="0" borderId="34" xfId="0" applyFont="1" applyBorder="1" applyAlignment="1" applyProtection="1">
      <alignment horizontal="left" vertical="top" wrapText="1" shrinkToFit="1"/>
      <protection locked="0"/>
    </xf>
    <xf numFmtId="176" fontId="18" fillId="0" borderId="34" xfId="0" applyNumberFormat="1" applyFont="1" applyBorder="1" applyAlignment="1" applyProtection="1">
      <alignment horizontal="center" vertical="center" shrinkToFit="1"/>
      <protection locked="0"/>
    </xf>
    <xf numFmtId="0" fontId="18" fillId="0" borderId="35" xfId="0" applyFont="1" applyBorder="1" applyAlignment="1" applyProtection="1">
      <alignment horizontal="left" vertical="center" wrapText="1" shrinkToFit="1"/>
      <protection locked="0"/>
    </xf>
    <xf numFmtId="0" fontId="30" fillId="24" borderId="17" xfId="0" applyFont="1" applyFill="1" applyBorder="1" applyAlignment="1" applyProtection="1">
      <alignment horizontal="left" vertical="top" wrapText="1"/>
      <protection locked="0"/>
    </xf>
    <xf numFmtId="0" fontId="20" fillId="24" borderId="0" xfId="0" applyFont="1" applyFill="1" applyProtection="1">
      <alignment vertical="center"/>
      <protection locked="0"/>
    </xf>
    <xf numFmtId="0" fontId="18" fillId="0" borderId="27" xfId="0" applyFont="1" applyBorder="1" applyAlignment="1" applyProtection="1">
      <alignment horizontal="left" vertical="top" wrapText="1" shrinkToFit="1"/>
      <protection locked="0"/>
    </xf>
    <xf numFmtId="176" fontId="18" fillId="0" borderId="27" xfId="0" applyNumberFormat="1" applyFont="1" applyBorder="1" applyAlignment="1" applyProtection="1">
      <alignment horizontal="center" vertical="center" shrinkToFit="1"/>
      <protection locked="0"/>
    </xf>
    <xf numFmtId="0" fontId="18" fillId="0" borderId="11" xfId="0" applyFont="1" applyBorder="1" applyAlignment="1" applyProtection="1">
      <alignment horizontal="left" vertical="top" wrapText="1" shrinkToFit="1"/>
      <protection locked="0"/>
    </xf>
    <xf numFmtId="176" fontId="18" fillId="0" borderId="11" xfId="0" applyNumberFormat="1" applyFont="1" applyBorder="1" applyAlignment="1" applyProtection="1">
      <alignment horizontal="center" vertical="center" shrinkToFit="1"/>
      <protection locked="0"/>
    </xf>
    <xf numFmtId="0" fontId="18" fillId="0" borderId="30" xfId="0" applyFont="1" applyBorder="1" applyAlignment="1" applyProtection="1">
      <alignment horizontal="left" vertical="center" wrapText="1" shrinkToFit="1"/>
      <protection locked="0"/>
    </xf>
    <xf numFmtId="0" fontId="30" fillId="0" borderId="10" xfId="0" applyFont="1" applyBorder="1" applyAlignment="1" applyProtection="1">
      <alignment horizontal="left" vertical="top" wrapText="1"/>
      <protection locked="0"/>
    </xf>
    <xf numFmtId="0" fontId="30" fillId="24" borderId="10" xfId="0" applyFont="1" applyFill="1" applyBorder="1" applyAlignment="1" applyProtection="1">
      <alignment horizontal="left" vertical="top" wrapText="1"/>
      <protection locked="0"/>
    </xf>
    <xf numFmtId="0" fontId="18" fillId="0" borderId="0" xfId="0" applyFont="1" applyFill="1" applyAlignment="1" applyProtection="1">
      <alignment horizontal="left" vertical="center" wrapText="1"/>
      <protection locked="0"/>
    </xf>
    <xf numFmtId="0" fontId="18" fillId="0" borderId="0" xfId="0" applyFont="1" applyFill="1" applyAlignment="1" applyProtection="1">
      <alignment horizontal="left" vertical="top" wrapText="1"/>
      <protection locked="0"/>
    </xf>
    <xf numFmtId="0" fontId="18" fillId="0" borderId="0" xfId="0" applyFont="1" applyFill="1" applyAlignment="1" applyProtection="1">
      <alignment horizontal="center" vertical="center" wrapText="1"/>
      <protection locked="0"/>
    </xf>
    <xf numFmtId="0" fontId="18" fillId="0" borderId="0" xfId="0" applyFont="1" applyFill="1" applyAlignment="1" applyProtection="1">
      <alignment vertical="center" shrinkToFit="1"/>
      <protection locked="0"/>
    </xf>
    <xf numFmtId="0" fontId="18" fillId="0" borderId="0" xfId="0" applyFont="1" applyFill="1" applyAlignment="1" applyProtection="1">
      <alignment vertical="center"/>
      <protection locked="0"/>
    </xf>
    <xf numFmtId="176" fontId="36" fillId="26" borderId="45" xfId="0" applyNumberFormat="1" applyFont="1" applyFill="1" applyBorder="1" applyAlignment="1" applyProtection="1">
      <alignment horizontal="center" vertical="center" shrinkToFit="1"/>
      <protection locked="0"/>
    </xf>
    <xf numFmtId="0" fontId="36" fillId="26" borderId="46" xfId="0" applyFont="1" applyFill="1" applyBorder="1" applyAlignment="1" applyProtection="1">
      <alignment horizontal="left" vertical="center" wrapText="1" shrinkToFit="1"/>
      <protection locked="0"/>
    </xf>
    <xf numFmtId="0" fontId="36" fillId="26" borderId="38" xfId="0" applyFont="1" applyFill="1" applyBorder="1" applyAlignment="1" applyProtection="1">
      <alignment horizontal="center" vertical="center" shrinkToFit="1"/>
      <protection locked="0"/>
    </xf>
    <xf numFmtId="0" fontId="36" fillId="26" borderId="39"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vertical="top" wrapText="1"/>
      <protection locked="0"/>
    </xf>
    <xf numFmtId="0" fontId="18" fillId="0" borderId="41" xfId="0" applyFont="1" applyFill="1" applyBorder="1" applyAlignment="1" applyProtection="1">
      <alignment horizontal="left" vertical="center" wrapText="1"/>
      <protection locked="0"/>
    </xf>
    <xf numFmtId="0" fontId="30" fillId="0" borderId="52" xfId="0" applyFont="1" applyFill="1" applyBorder="1" applyAlignment="1" applyProtection="1">
      <alignment horizontal="left" vertical="top" wrapText="1"/>
      <protection locked="0"/>
    </xf>
    <xf numFmtId="0" fontId="0" fillId="0" borderId="49" xfId="0" applyFont="1" applyFill="1" applyBorder="1" applyAlignment="1" applyProtection="1">
      <alignment horizontal="center" vertical="center" shrinkToFit="1"/>
      <protection locked="0"/>
    </xf>
    <xf numFmtId="0" fontId="34" fillId="0" borderId="13"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37" fillId="24" borderId="44" xfId="0" applyFont="1" applyFill="1" applyBorder="1" applyAlignment="1" applyProtection="1">
      <alignment horizontal="left" vertical="center"/>
      <protection locked="0"/>
    </xf>
    <xf numFmtId="0" fontId="18" fillId="0" borderId="24" xfId="0" applyFont="1" applyFill="1" applyBorder="1" applyAlignment="1">
      <alignment vertical="center" wrapText="1" shrinkToFit="1"/>
    </xf>
    <xf numFmtId="176" fontId="18" fillId="0" borderId="24" xfId="0" applyNumberFormat="1" applyFont="1" applyFill="1" applyBorder="1" applyAlignment="1">
      <alignment horizontal="center" vertical="center" shrinkToFit="1"/>
    </xf>
    <xf numFmtId="0" fontId="18" fillId="0" borderId="25" xfId="0" applyFont="1" applyFill="1" applyBorder="1" applyAlignment="1">
      <alignment horizontal="left" vertical="center" wrapText="1"/>
    </xf>
    <xf numFmtId="0" fontId="38" fillId="0" borderId="23" xfId="0" applyFont="1" applyFill="1" applyBorder="1" applyAlignment="1">
      <alignment horizontal="left" vertical="top" wrapText="1"/>
    </xf>
    <xf numFmtId="0" fontId="18" fillId="0" borderId="23" xfId="0" applyFont="1" applyFill="1" applyBorder="1" applyAlignment="1">
      <alignment horizontal="center" vertical="center" shrinkToFit="1"/>
    </xf>
    <xf numFmtId="0" fontId="18" fillId="0" borderId="23" xfId="0" applyFont="1" applyFill="1" applyBorder="1" applyAlignment="1">
      <alignment horizontal="left" vertical="top" wrapText="1"/>
    </xf>
    <xf numFmtId="0" fontId="39" fillId="0" borderId="0" xfId="0" applyFont="1" applyAlignment="1">
      <alignment vertical="center"/>
    </xf>
    <xf numFmtId="0" fontId="18" fillId="0" borderId="45" xfId="0" applyFont="1" applyFill="1" applyBorder="1" applyAlignment="1">
      <alignment horizontal="left" vertical="center" wrapText="1" indent="1" shrinkToFit="1"/>
    </xf>
    <xf numFmtId="176" fontId="18" fillId="0" borderId="45" xfId="0" applyNumberFormat="1" applyFont="1" applyFill="1" applyBorder="1" applyAlignment="1">
      <alignment horizontal="center" vertical="center" shrinkToFit="1"/>
    </xf>
    <xf numFmtId="0" fontId="18" fillId="0" borderId="46" xfId="0" applyFont="1" applyFill="1" applyBorder="1" applyAlignment="1">
      <alignment horizontal="left" vertical="center" wrapText="1"/>
    </xf>
    <xf numFmtId="0" fontId="38" fillId="0" borderId="17" xfId="0" applyFont="1" applyFill="1" applyBorder="1" applyAlignment="1">
      <alignment horizontal="left" vertical="top" wrapText="1"/>
    </xf>
    <xf numFmtId="0" fontId="18" fillId="0" borderId="17" xfId="0" applyFont="1" applyFill="1" applyBorder="1" applyAlignment="1">
      <alignment horizontal="center" vertical="center" shrinkToFit="1"/>
    </xf>
    <xf numFmtId="0" fontId="18" fillId="0" borderId="17" xfId="0" applyFont="1" applyFill="1" applyBorder="1" applyAlignment="1">
      <alignment horizontal="left" vertical="top" wrapText="1"/>
    </xf>
    <xf numFmtId="0" fontId="18" fillId="0" borderId="45" xfId="0" applyFont="1" applyFill="1" applyBorder="1" applyAlignment="1">
      <alignment vertical="center" wrapText="1" shrinkToFit="1"/>
    </xf>
    <xf numFmtId="176" fontId="18" fillId="26" borderId="45" xfId="0" applyNumberFormat="1" applyFont="1" applyFill="1" applyBorder="1" applyAlignment="1" applyProtection="1">
      <alignment horizontal="center" vertical="center" shrinkToFit="1"/>
      <protection locked="0"/>
    </xf>
    <xf numFmtId="0" fontId="18" fillId="26" borderId="46" xfId="0" applyFont="1" applyFill="1" applyBorder="1" applyAlignment="1" applyProtection="1">
      <alignment horizontal="left" vertical="center" wrapText="1"/>
      <protection locked="0"/>
    </xf>
    <xf numFmtId="176" fontId="18" fillId="0" borderId="34" xfId="0" applyNumberFormat="1" applyFont="1" applyFill="1" applyBorder="1" applyAlignment="1">
      <alignment horizontal="center" vertical="center" shrinkToFit="1"/>
    </xf>
    <xf numFmtId="0" fontId="18" fillId="0" borderId="35" xfId="0" applyFont="1" applyFill="1" applyBorder="1" applyAlignment="1">
      <alignment horizontal="left" vertical="center" wrapText="1"/>
    </xf>
    <xf numFmtId="0" fontId="38" fillId="0" borderId="29" xfId="0" applyFont="1" applyFill="1" applyBorder="1" applyAlignment="1">
      <alignment horizontal="left" vertical="top" wrapText="1"/>
    </xf>
    <xf numFmtId="0" fontId="18" fillId="0" borderId="29" xfId="0" applyFont="1" applyFill="1" applyBorder="1" applyAlignment="1">
      <alignment horizontal="center" vertical="center" shrinkToFit="1"/>
    </xf>
    <xf numFmtId="0" fontId="18" fillId="0" borderId="29" xfId="0" applyFont="1" applyFill="1" applyBorder="1" applyAlignment="1">
      <alignment horizontal="left" vertical="top" wrapText="1"/>
    </xf>
    <xf numFmtId="0" fontId="18" fillId="0" borderId="17" xfId="0" applyFont="1" applyFill="1" applyBorder="1" applyAlignment="1">
      <alignment vertical="center" wrapText="1" shrinkToFit="1"/>
    </xf>
    <xf numFmtId="0" fontId="18" fillId="0" borderId="27" xfId="0" applyFont="1" applyFill="1" applyBorder="1" applyAlignment="1">
      <alignment vertical="center" wrapText="1" shrinkToFit="1"/>
    </xf>
    <xf numFmtId="0" fontId="18" fillId="0" borderId="28" xfId="0" applyFont="1" applyFill="1" applyBorder="1" applyAlignment="1">
      <alignment horizontal="left" vertical="center" wrapText="1"/>
    </xf>
    <xf numFmtId="0" fontId="38" fillId="0" borderId="20" xfId="0" applyFont="1" applyFill="1" applyBorder="1" applyAlignment="1">
      <alignment horizontal="left" vertical="top" wrapText="1"/>
    </xf>
    <xf numFmtId="0" fontId="18" fillId="0" borderId="20" xfId="0" applyFont="1" applyFill="1" applyBorder="1" applyAlignment="1">
      <alignment horizontal="center" vertical="center" shrinkToFit="1"/>
    </xf>
    <xf numFmtId="0" fontId="18" fillId="0" borderId="20" xfId="0" applyFont="1" applyFill="1" applyBorder="1" applyAlignment="1">
      <alignment horizontal="left" vertical="top" wrapText="1"/>
    </xf>
    <xf numFmtId="0" fontId="18" fillId="0" borderId="23" xfId="0" applyFont="1" applyFill="1" applyBorder="1" applyAlignment="1">
      <alignment vertical="center" wrapText="1" shrinkToFit="1"/>
    </xf>
    <xf numFmtId="0" fontId="39" fillId="0" borderId="65" xfId="0" applyFont="1" applyBorder="1" applyAlignment="1">
      <alignment vertical="center"/>
    </xf>
    <xf numFmtId="176" fontId="18" fillId="26" borderId="45" xfId="0" applyNumberFormat="1" applyFont="1" applyFill="1" applyBorder="1" applyAlignment="1">
      <alignment horizontal="center" vertical="center" shrinkToFit="1"/>
    </xf>
    <xf numFmtId="0" fontId="18" fillId="26" borderId="46" xfId="0" applyFont="1" applyFill="1" applyBorder="1" applyAlignment="1">
      <alignment horizontal="left" vertical="center" wrapText="1"/>
    </xf>
    <xf numFmtId="0" fontId="34" fillId="0" borderId="17" xfId="0" applyFont="1" applyFill="1" applyBorder="1" applyAlignment="1">
      <alignment horizontal="left" vertical="top" wrapText="1"/>
    </xf>
    <xf numFmtId="0" fontId="18" fillId="0" borderId="27" xfId="0" applyFont="1" applyFill="1" applyBorder="1" applyAlignment="1">
      <alignment horizontal="left" vertical="center" wrapText="1" indent="1" shrinkToFit="1"/>
    </xf>
    <xf numFmtId="176" fontId="18" fillId="0" borderId="27" xfId="0" applyNumberFormat="1" applyFont="1" applyFill="1" applyBorder="1" applyAlignment="1">
      <alignment horizontal="center" vertical="center" shrinkToFit="1"/>
    </xf>
    <xf numFmtId="0" fontId="34" fillId="0" borderId="20"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11" xfId="0" applyFont="1" applyFill="1" applyBorder="1" applyAlignment="1">
      <alignment vertical="center" wrapText="1" shrinkToFit="1"/>
    </xf>
    <xf numFmtId="176" fontId="18" fillId="0" borderId="11" xfId="0" applyNumberFormat="1" applyFont="1" applyFill="1" applyBorder="1" applyAlignment="1">
      <alignment horizontal="center" vertical="center" shrinkToFit="1"/>
    </xf>
    <xf numFmtId="0" fontId="18" fillId="0" borderId="30" xfId="0" applyFont="1" applyFill="1" applyBorder="1" applyAlignment="1">
      <alignment horizontal="left" vertical="center" wrapText="1"/>
    </xf>
    <xf numFmtId="0" fontId="38"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13"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18" fillId="0" borderId="13" xfId="41" applyFont="1" applyBorder="1" applyAlignment="1" applyProtection="1">
      <alignment horizontal="left" vertical="top" wrapText="1"/>
      <protection locked="0"/>
    </xf>
    <xf numFmtId="0" fontId="18" fillId="0" borderId="16" xfId="41" applyFont="1" applyBorder="1" applyAlignment="1" applyProtection="1">
      <alignment horizontal="left" vertical="top" wrapText="1"/>
      <protection locked="0"/>
    </xf>
    <xf numFmtId="0" fontId="18" fillId="0" borderId="42" xfId="41" applyFont="1" applyBorder="1" applyAlignment="1" applyProtection="1">
      <alignment horizontal="left" vertical="top" wrapText="1"/>
      <protection locked="0"/>
    </xf>
    <xf numFmtId="0" fontId="18" fillId="0" borderId="13" xfId="0" applyFont="1" applyBorder="1" applyAlignment="1" applyProtection="1">
      <alignment horizontal="left" vertical="top" wrapText="1" shrinkToFit="1"/>
      <protection locked="0"/>
    </xf>
    <xf numFmtId="0" fontId="18" fillId="0" borderId="16" xfId="0" applyFont="1" applyBorder="1" applyAlignment="1" applyProtection="1">
      <alignment horizontal="left" vertical="top" wrapText="1" shrinkToFit="1"/>
      <protection locked="0"/>
    </xf>
    <xf numFmtId="0" fontId="18" fillId="0" borderId="42" xfId="0" applyFont="1" applyBorder="1" applyAlignment="1" applyProtection="1">
      <alignment horizontal="left" vertical="top" wrapText="1" shrinkToFit="1"/>
      <protection locked="0"/>
    </xf>
    <xf numFmtId="0" fontId="18" fillId="0" borderId="13" xfId="0" applyFont="1" applyFill="1" applyBorder="1" applyAlignment="1">
      <alignment vertical="top" wrapText="1" shrinkToFit="1"/>
    </xf>
    <xf numFmtId="0" fontId="18" fillId="0" borderId="16" xfId="0" applyFont="1" applyFill="1" applyBorder="1" applyAlignment="1">
      <alignment vertical="top" wrapText="1" shrinkToFit="1"/>
    </xf>
    <xf numFmtId="0" fontId="18" fillId="0" borderId="42" xfId="0" applyFont="1" applyFill="1" applyBorder="1" applyAlignment="1">
      <alignment vertical="top" wrapText="1" shrinkToFit="1"/>
    </xf>
    <xf numFmtId="0" fontId="18" fillId="0" borderId="13" xfId="0" applyFont="1" applyFill="1" applyBorder="1" applyAlignment="1">
      <alignment horizontal="left" vertical="top" wrapText="1" shrinkToFit="1"/>
    </xf>
    <xf numFmtId="0" fontId="18" fillId="0" borderId="16" xfId="0" applyFont="1" applyFill="1" applyBorder="1" applyAlignment="1">
      <alignment horizontal="left" vertical="top" wrapText="1" shrinkToFit="1"/>
    </xf>
    <xf numFmtId="0" fontId="18" fillId="0" borderId="42" xfId="0" applyFont="1" applyFill="1" applyBorder="1" applyAlignment="1">
      <alignment horizontal="left" vertical="top" wrapText="1" shrinkToFit="1"/>
    </xf>
    <xf numFmtId="0" fontId="18" fillId="0" borderId="23"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20" xfId="0" applyFont="1" applyFill="1" applyBorder="1" applyAlignment="1">
      <alignment horizontal="left" vertical="top" wrapText="1" shrinkToFit="1"/>
    </xf>
    <xf numFmtId="0" fontId="30" fillId="0" borderId="13"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0" fontId="30" fillId="0" borderId="26"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30" fillId="0" borderId="42" xfId="0" applyFont="1" applyBorder="1" applyAlignment="1" applyProtection="1">
      <alignment horizontal="left" vertical="top" wrapText="1"/>
      <protection locked="0"/>
    </xf>
    <xf numFmtId="0" fontId="18" fillId="0" borderId="15" xfId="0" applyFont="1" applyBorder="1" applyAlignment="1" applyProtection="1">
      <alignment horizontal="left" vertical="center" wrapText="1" shrinkToFit="1"/>
      <protection locked="0"/>
    </xf>
    <xf numFmtId="0" fontId="18" fillId="0" borderId="53" xfId="0" applyFont="1" applyBorder="1" applyAlignment="1" applyProtection="1">
      <alignment horizontal="left" vertical="center" wrapText="1" shrinkToFit="1"/>
      <protection locked="0"/>
    </xf>
    <xf numFmtId="0" fontId="18" fillId="0" borderId="33" xfId="0" applyFont="1" applyBorder="1" applyAlignment="1" applyProtection="1">
      <alignment horizontal="left" vertical="center" wrapText="1" shrinkToFit="1"/>
      <protection locked="0"/>
    </xf>
    <xf numFmtId="0" fontId="18" fillId="0" borderId="13"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42" xfId="0" applyFont="1" applyFill="1" applyBorder="1" applyAlignment="1" applyProtection="1">
      <alignment vertical="top" wrapText="1"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511969</xdr:colOff>
      <xdr:row>4</xdr:row>
      <xdr:rowOff>333374</xdr:rowOff>
    </xdr:from>
    <xdr:to>
      <xdr:col>4</xdr:col>
      <xdr:colOff>2113439</xdr:colOff>
      <xdr:row>6</xdr:row>
      <xdr:rowOff>761524</xdr:rowOff>
    </xdr:to>
    <xdr:sp macro="" textlink="">
      <xdr:nvSpPr>
        <xdr:cNvPr id="2" name="角丸四角形吹き出し 1">
          <a:extLst>
            <a:ext uri="{FF2B5EF4-FFF2-40B4-BE49-F238E27FC236}">
              <a16:creationId xmlns:a16="http://schemas.microsoft.com/office/drawing/2014/main" id="{20422141-B106-4153-89E0-2321EEC1E3EE}"/>
            </a:ext>
          </a:extLst>
        </xdr:cNvPr>
        <xdr:cNvSpPr/>
      </xdr:nvSpPr>
      <xdr:spPr>
        <a:xfrm>
          <a:off x="6858000" y="1738312"/>
          <a:ext cx="2792095" cy="1463993"/>
        </a:xfrm>
        <a:prstGeom prst="wedgeRoundRectCallout">
          <a:avLst>
            <a:gd name="adj1" fmla="val -70001"/>
            <a:gd name="adj2" fmla="val -10254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48"/>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5.9" customHeight="1"/>
  <cols>
    <col min="1" max="1" width="23.6328125" style="177" customWidth="1"/>
    <col min="2" max="2" width="55.6328125" style="178" customWidth="1"/>
    <col min="3" max="3" width="4.08984375" style="179" customWidth="1"/>
    <col min="4" max="4" width="15.6328125" style="180" customWidth="1"/>
    <col min="5" max="5" width="30.6328125" style="181" customWidth="1"/>
    <col min="6" max="6" width="9" style="19" hidden="1" customWidth="1"/>
    <col min="7" max="7" width="26.6328125" style="19" hidden="1" customWidth="1"/>
    <col min="8" max="8" width="7.6328125" style="19" hidden="1" customWidth="1"/>
    <col min="9" max="16" width="9" style="19" hidden="1" customWidth="1"/>
    <col min="17" max="16384" width="9" style="19"/>
  </cols>
  <sheetData>
    <row r="1" spans="1:20" ht="29.15" customHeight="1">
      <c r="A1" s="193" t="s">
        <v>67</v>
      </c>
      <c r="B1" s="14"/>
      <c r="C1" s="14"/>
      <c r="D1" s="3" t="s">
        <v>73</v>
      </c>
      <c r="E1" s="4" t="s">
        <v>74</v>
      </c>
      <c r="F1" s="192" t="s">
        <v>204</v>
      </c>
      <c r="G1" s="191" t="s">
        <v>205</v>
      </c>
      <c r="H1" s="15"/>
      <c r="I1" s="16" t="s">
        <v>3</v>
      </c>
      <c r="J1" s="16" t="s">
        <v>75</v>
      </c>
      <c r="K1" s="17" t="s">
        <v>76</v>
      </c>
      <c r="L1" s="17" t="s">
        <v>77</v>
      </c>
      <c r="M1" s="18" t="s">
        <v>78</v>
      </c>
      <c r="N1" s="18" t="s">
        <v>76</v>
      </c>
      <c r="O1" s="17" t="s">
        <v>79</v>
      </c>
      <c r="P1" s="17" t="s">
        <v>80</v>
      </c>
      <c r="Q1" s="17"/>
      <c r="R1" s="17"/>
      <c r="S1" s="17"/>
      <c r="T1" s="17"/>
    </row>
    <row r="2" spans="1:20" s="17" customFormat="1" ht="29.15" customHeight="1">
      <c r="A2" s="6" t="s">
        <v>0</v>
      </c>
      <c r="B2" s="7" t="s">
        <v>1</v>
      </c>
      <c r="C2" s="8"/>
      <c r="D2" s="9" t="s">
        <v>68</v>
      </c>
      <c r="E2" s="10" t="s">
        <v>69</v>
      </c>
      <c r="F2" s="5" t="s">
        <v>70</v>
      </c>
      <c r="G2" s="5" t="s">
        <v>71</v>
      </c>
      <c r="H2" s="2" t="s">
        <v>72</v>
      </c>
      <c r="I2" s="20">
        <f ca="1">TODAY()</f>
        <v>46205</v>
      </c>
      <c r="J2" s="21"/>
      <c r="K2" s="21"/>
      <c r="L2" s="21"/>
      <c r="M2" s="21"/>
      <c r="N2" s="21"/>
      <c r="O2" s="21"/>
      <c r="P2" s="21"/>
    </row>
    <row r="3" spans="1:20" s="28" customFormat="1" ht="26">
      <c r="A3" s="186" t="s">
        <v>198</v>
      </c>
      <c r="B3" s="186" t="s">
        <v>199</v>
      </c>
      <c r="C3" s="75" t="s">
        <v>28</v>
      </c>
      <c r="D3" s="187" t="s">
        <v>18</v>
      </c>
      <c r="E3" s="188"/>
      <c r="F3" s="189"/>
      <c r="G3" s="190"/>
      <c r="H3" s="28" t="str">
        <f>IF(A3=0,H2,INDEX(調査対象選定!A:A,MATCH(A3,調査対象選定!B:B,0)))</f>
        <v>○</v>
      </c>
      <c r="I3" s="29" t="str">
        <f ca="1">TEXT(I2,"gge.m.d")&amp;CHAR(10)&amp;"指導員:"</f>
        <v>令8.7.2
指導員:</v>
      </c>
    </row>
    <row r="4" spans="1:20" s="28" customFormat="1" ht="26">
      <c r="A4" s="22" t="s">
        <v>56</v>
      </c>
      <c r="B4" s="22" t="s">
        <v>81</v>
      </c>
      <c r="C4" s="23" t="s">
        <v>35</v>
      </c>
      <c r="D4" s="24" t="s">
        <v>41</v>
      </c>
      <c r="E4" s="25"/>
      <c r="F4" s="26"/>
      <c r="G4" s="27"/>
      <c r="H4" s="28" t="str">
        <f>IF(A4=0,H3,INDEX(調査対象選定!A:A,MATCH(A4,調査対象選定!B:B,0)))</f>
        <v>○</v>
      </c>
    </row>
    <row r="5" spans="1:20" s="28" customFormat="1" ht="52">
      <c r="A5" s="239" t="s">
        <v>5</v>
      </c>
      <c r="B5" s="30" t="s">
        <v>82</v>
      </c>
      <c r="C5" s="31" t="s">
        <v>35</v>
      </c>
      <c r="D5" s="32" t="s">
        <v>38</v>
      </c>
      <c r="E5" s="260" t="s">
        <v>57</v>
      </c>
      <c r="F5" s="33"/>
      <c r="G5" s="34"/>
      <c r="H5" s="28" t="str">
        <f>IF(A5=0,H4,INDEX(調査対象選定!A:A,MATCH(A5,調査対象選定!B:B,0)))</f>
        <v>○</v>
      </c>
    </row>
    <row r="6" spans="1:20" s="28" customFormat="1" ht="26">
      <c r="A6" s="240"/>
      <c r="B6" s="35" t="s">
        <v>83</v>
      </c>
      <c r="C6" s="36" t="s">
        <v>35</v>
      </c>
      <c r="D6" s="37" t="s">
        <v>38</v>
      </c>
      <c r="E6" s="261"/>
      <c r="F6" s="38"/>
      <c r="G6" s="39"/>
      <c r="H6" s="28" t="str">
        <f>IF(A6=0,H5,INDEX(調査対象選定!A:A,MATCH(A6,調査対象選定!B:B,0)))</f>
        <v>○</v>
      </c>
    </row>
    <row r="7" spans="1:20" s="28" customFormat="1" ht="130">
      <c r="A7" s="240"/>
      <c r="B7" s="40" t="s">
        <v>84</v>
      </c>
      <c r="C7" s="36" t="s">
        <v>35</v>
      </c>
      <c r="D7" s="37" t="s">
        <v>38</v>
      </c>
      <c r="E7" s="262"/>
      <c r="F7" s="38"/>
      <c r="G7" s="39"/>
      <c r="H7" s="28" t="str">
        <f>IF(A7=0,H6,INDEX(調査対象選定!A:A,MATCH(A7,調査対象選定!B:B,0)))</f>
        <v>○</v>
      </c>
    </row>
    <row r="8" spans="1:20" s="28" customFormat="1" ht="52">
      <c r="A8" s="240"/>
      <c r="B8" s="40" t="s">
        <v>82</v>
      </c>
      <c r="C8" s="36" t="s">
        <v>35</v>
      </c>
      <c r="D8" s="41" t="s">
        <v>38</v>
      </c>
      <c r="E8" s="263" t="s">
        <v>58</v>
      </c>
      <c r="F8" s="38"/>
      <c r="G8" s="39"/>
      <c r="H8" s="28" t="str">
        <f>IF(A8=0,H7,INDEX(調査対象選定!A:A,MATCH(A8,調査対象選定!B:B,0)))</f>
        <v>○</v>
      </c>
    </row>
    <row r="9" spans="1:20" s="28" customFormat="1" ht="26">
      <c r="A9" s="240"/>
      <c r="B9" s="35" t="s">
        <v>83</v>
      </c>
      <c r="C9" s="36" t="s">
        <v>35</v>
      </c>
      <c r="D9" s="37" t="s">
        <v>38</v>
      </c>
      <c r="E9" s="261"/>
      <c r="F9" s="38"/>
      <c r="G9" s="39"/>
      <c r="H9" s="28" t="str">
        <f>IF(A9=0,H8,INDEX(調査対象選定!A:A,MATCH(A9,調査対象選定!B:B,0)))</f>
        <v>○</v>
      </c>
    </row>
    <row r="10" spans="1:20" s="28" customFormat="1" ht="130">
      <c r="A10" s="240"/>
      <c r="B10" s="40" t="s">
        <v>84</v>
      </c>
      <c r="C10" s="36" t="s">
        <v>35</v>
      </c>
      <c r="D10" s="37" t="s">
        <v>38</v>
      </c>
      <c r="E10" s="261"/>
      <c r="F10" s="38"/>
      <c r="G10" s="39"/>
      <c r="H10" s="28" t="str">
        <f>IF(A10=0,H9,INDEX(調査対象選定!A:A,MATCH(A10,調査対象選定!B:B,0)))</f>
        <v>○</v>
      </c>
    </row>
    <row r="11" spans="1:20" s="28" customFormat="1" ht="26">
      <c r="A11" s="241"/>
      <c r="B11" s="42" t="s">
        <v>85</v>
      </c>
      <c r="C11" s="43" t="s">
        <v>35</v>
      </c>
      <c r="D11" s="44" t="s">
        <v>38</v>
      </c>
      <c r="E11" s="264"/>
      <c r="F11" s="45"/>
      <c r="G11" s="46"/>
      <c r="H11" s="28" t="str">
        <f>IF(A11=0,H10,INDEX(調査対象選定!A:A,MATCH(A11,調査対象選定!B:B,0)))</f>
        <v>○</v>
      </c>
    </row>
    <row r="12" spans="1:20" s="28" customFormat="1" ht="26">
      <c r="A12" s="239" t="s">
        <v>6</v>
      </c>
      <c r="B12" s="47" t="s">
        <v>86</v>
      </c>
      <c r="C12" s="48" t="s">
        <v>3</v>
      </c>
      <c r="D12" s="49" t="s">
        <v>8</v>
      </c>
      <c r="E12" s="50"/>
      <c r="F12" s="33"/>
      <c r="G12" s="34"/>
      <c r="H12" s="28" t="str">
        <f>IF(A12=0,H11,INDEX(調査対象選定!A:A,MATCH(A12,調査対象選定!B:B,0)))</f>
        <v>○</v>
      </c>
    </row>
    <row r="13" spans="1:20" s="28" customFormat="1" ht="26">
      <c r="A13" s="241"/>
      <c r="B13" s="51" t="s">
        <v>177</v>
      </c>
      <c r="C13" s="52" t="s">
        <v>3</v>
      </c>
      <c r="D13" s="53" t="s">
        <v>8</v>
      </c>
      <c r="E13" s="54"/>
      <c r="F13" s="45"/>
      <c r="G13" s="46"/>
      <c r="H13" s="28" t="str">
        <f>IF(A13=0,H12,INDEX(調査対象選定!A:A,MATCH(A13,調査対象選定!B:B,0)))</f>
        <v>○</v>
      </c>
    </row>
    <row r="14" spans="1:20" s="28" customFormat="1" ht="26">
      <c r="A14" s="248" t="s">
        <v>30</v>
      </c>
      <c r="B14" s="55" t="s">
        <v>178</v>
      </c>
      <c r="C14" s="31" t="s">
        <v>31</v>
      </c>
      <c r="D14" s="56" t="s">
        <v>32</v>
      </c>
      <c r="E14" s="260"/>
      <c r="F14" s="33"/>
      <c r="G14" s="34"/>
      <c r="H14" s="28" t="str">
        <f>IF(A14=0,H13,INDEX(調査対象選定!A:A,MATCH(A14,調査対象選定!B:B,0)))</f>
        <v>○</v>
      </c>
    </row>
    <row r="15" spans="1:20" s="28" customFormat="1" ht="39">
      <c r="A15" s="249"/>
      <c r="B15" s="57" t="s">
        <v>87</v>
      </c>
      <c r="C15" s="36" t="s">
        <v>31</v>
      </c>
      <c r="D15" s="58" t="s">
        <v>33</v>
      </c>
      <c r="E15" s="261"/>
      <c r="F15" s="38"/>
      <c r="G15" s="39"/>
      <c r="H15" s="28" t="str">
        <f>IF(A15=0,H14,INDEX(調査対象選定!A:A,MATCH(A15,調査対象選定!B:B,0)))</f>
        <v>○</v>
      </c>
    </row>
    <row r="16" spans="1:20" s="28" customFormat="1" ht="26">
      <c r="A16" s="249"/>
      <c r="B16" s="57" t="s">
        <v>88</v>
      </c>
      <c r="C16" s="36" t="s">
        <v>31</v>
      </c>
      <c r="D16" s="58" t="s">
        <v>32</v>
      </c>
      <c r="E16" s="261"/>
      <c r="F16" s="38"/>
      <c r="G16" s="39"/>
      <c r="H16" s="28" t="str">
        <f>IF(A16=0,H15,INDEX(調査対象選定!A:A,MATCH(A16,調査対象選定!B:B,0)))</f>
        <v>○</v>
      </c>
    </row>
    <row r="17" spans="1:8" s="28" customFormat="1" ht="39">
      <c r="A17" s="250"/>
      <c r="B17" s="59" t="s">
        <v>89</v>
      </c>
      <c r="C17" s="43" t="s">
        <v>31</v>
      </c>
      <c r="D17" s="60" t="s">
        <v>33</v>
      </c>
      <c r="E17" s="264"/>
      <c r="F17" s="45"/>
      <c r="G17" s="46"/>
      <c r="H17" s="28" t="str">
        <f>IF(A17=0,H16,INDEX(調査対象選定!A:A,MATCH(A17,調査対象選定!B:B,0)))</f>
        <v>○</v>
      </c>
    </row>
    <row r="18" spans="1:8" s="28" customFormat="1" ht="39">
      <c r="A18" s="242" t="s">
        <v>34</v>
      </c>
      <c r="B18" s="61" t="s">
        <v>90</v>
      </c>
      <c r="C18" s="62" t="s">
        <v>35</v>
      </c>
      <c r="D18" s="63" t="s">
        <v>36</v>
      </c>
      <c r="E18" s="64"/>
      <c r="F18" s="33"/>
      <c r="G18" s="34"/>
      <c r="H18" s="28" t="str">
        <f>IF(A18=0,H17,INDEX(調査対象選定!A:A,MATCH(A18,調査対象選定!B:B,0)))</f>
        <v>○</v>
      </c>
    </row>
    <row r="19" spans="1:8" s="28" customFormat="1" ht="26">
      <c r="A19" s="243"/>
      <c r="B19" s="65" t="s">
        <v>91</v>
      </c>
      <c r="C19" s="66" t="s">
        <v>35</v>
      </c>
      <c r="D19" s="67" t="s">
        <v>36</v>
      </c>
      <c r="E19" s="68"/>
      <c r="F19" s="38"/>
      <c r="G19" s="39"/>
      <c r="H19" s="28" t="str">
        <f>IF(A19=0,H18,INDEX(調査対象選定!A:A,MATCH(A19,調査対象選定!B:B,0)))</f>
        <v>○</v>
      </c>
    </row>
    <row r="20" spans="1:8" s="28" customFormat="1" ht="39">
      <c r="A20" s="243"/>
      <c r="B20" s="65" t="s">
        <v>92</v>
      </c>
      <c r="C20" s="66" t="s">
        <v>35</v>
      </c>
      <c r="D20" s="67" t="s">
        <v>36</v>
      </c>
      <c r="E20" s="69"/>
      <c r="F20" s="38"/>
      <c r="G20" s="39"/>
      <c r="H20" s="28" t="str">
        <f>IF(A20=0,H19,INDEX(調査対象選定!A:A,MATCH(A20,調査対象選定!B:B,0)))</f>
        <v>○</v>
      </c>
    </row>
    <row r="21" spans="1:8" s="28" customFormat="1" ht="39">
      <c r="A21" s="244"/>
      <c r="B21" s="70" t="s">
        <v>93</v>
      </c>
      <c r="C21" s="71" t="s">
        <v>35</v>
      </c>
      <c r="D21" s="72" t="s">
        <v>36</v>
      </c>
      <c r="E21" s="73"/>
      <c r="F21" s="45"/>
      <c r="G21" s="46"/>
      <c r="H21" s="28" t="str">
        <f>IF(A21=0,H20,INDEX(調査対象選定!A:A,MATCH(A21,調査対象選定!B:B,0)))</f>
        <v>○</v>
      </c>
    </row>
    <row r="22" spans="1:8" s="28" customFormat="1" ht="26">
      <c r="A22" s="242" t="s">
        <v>37</v>
      </c>
      <c r="B22" s="74" t="s">
        <v>179</v>
      </c>
      <c r="C22" s="75" t="s">
        <v>35</v>
      </c>
      <c r="D22" s="76" t="s">
        <v>36</v>
      </c>
      <c r="E22" s="260"/>
      <c r="F22" s="33"/>
      <c r="G22" s="34"/>
      <c r="H22" s="28" t="str">
        <f>IF(A22=0,H21,INDEX(調査対象選定!A:A,MATCH(A22,調査対象選定!B:B,0)))</f>
        <v>○</v>
      </c>
    </row>
    <row r="23" spans="1:8" s="28" customFormat="1" ht="65">
      <c r="A23" s="244"/>
      <c r="B23" s="77" t="s">
        <v>94</v>
      </c>
      <c r="C23" s="43" t="s">
        <v>35</v>
      </c>
      <c r="D23" s="78" t="s">
        <v>36</v>
      </c>
      <c r="E23" s="264"/>
      <c r="F23" s="45"/>
      <c r="G23" s="46"/>
      <c r="H23" s="28" t="str">
        <f>IF(A23=0,H22,INDEX(調査対象選定!A:A,MATCH(A23,調査対象選定!B:B,0)))</f>
        <v>○</v>
      </c>
    </row>
    <row r="24" spans="1:8" s="28" customFormat="1" ht="26">
      <c r="A24" s="79" t="s">
        <v>27</v>
      </c>
      <c r="B24" s="79" t="s">
        <v>95</v>
      </c>
      <c r="C24" s="80" t="s">
        <v>3</v>
      </c>
      <c r="D24" s="81" t="s">
        <v>7</v>
      </c>
      <c r="E24" s="82"/>
      <c r="F24" s="26"/>
      <c r="G24" s="27"/>
      <c r="H24" s="28" t="str">
        <f>IF(A24=0,H23,INDEX(調査対象選定!A:A,MATCH(A24,調査対象選定!B:B,0)))</f>
        <v>○</v>
      </c>
    </row>
    <row r="25" spans="1:8" s="28" customFormat="1" ht="26">
      <c r="A25" s="79" t="s">
        <v>15</v>
      </c>
      <c r="B25" s="79" t="s">
        <v>96</v>
      </c>
      <c r="C25" s="80" t="s">
        <v>3</v>
      </c>
      <c r="D25" s="81" t="s">
        <v>7</v>
      </c>
      <c r="E25" s="82"/>
      <c r="F25" s="26"/>
      <c r="G25" s="27"/>
      <c r="H25" s="28" t="str">
        <f>IF(A25=0,H24,INDEX(調査対象選定!A:A,MATCH(A25,調査対象選定!B:B,0)))</f>
        <v>○</v>
      </c>
    </row>
    <row r="26" spans="1:8" s="28" customFormat="1" ht="26">
      <c r="A26" s="79" t="s">
        <v>201</v>
      </c>
      <c r="B26" s="79" t="s">
        <v>203</v>
      </c>
      <c r="C26" s="80" t="s">
        <v>28</v>
      </c>
      <c r="D26" s="81" t="s">
        <v>18</v>
      </c>
      <c r="E26" s="82" t="s">
        <v>202</v>
      </c>
      <c r="F26" s="26"/>
      <c r="G26" s="27"/>
      <c r="H26" s="28" t="str">
        <f>IF(A26=0,H25,INDEX(調査対象選定!A:A,MATCH(A26,調査対象選定!B:B,0)))</f>
        <v>○</v>
      </c>
    </row>
    <row r="27" spans="1:8" s="28" customFormat="1" ht="52">
      <c r="A27" s="79" t="s">
        <v>11</v>
      </c>
      <c r="B27" s="83" t="s">
        <v>97</v>
      </c>
      <c r="C27" s="80" t="s">
        <v>3</v>
      </c>
      <c r="D27" s="81" t="s">
        <v>12</v>
      </c>
      <c r="E27" s="82"/>
      <c r="F27" s="26"/>
      <c r="G27" s="27"/>
      <c r="H27" s="28" t="str">
        <f>IF(A27=0,H25,INDEX(調査対象選定!A:A,MATCH(A27,調査対象選定!B:B,0)))</f>
        <v>○</v>
      </c>
    </row>
    <row r="28" spans="1:8" s="28" customFormat="1" ht="52">
      <c r="A28" s="79" t="s">
        <v>4</v>
      </c>
      <c r="B28" s="83" t="s">
        <v>98</v>
      </c>
      <c r="C28" s="80" t="s">
        <v>3</v>
      </c>
      <c r="D28" s="81" t="s">
        <v>12</v>
      </c>
      <c r="E28" s="82"/>
      <c r="F28" s="26"/>
      <c r="G28" s="27"/>
      <c r="H28" s="28" t="str">
        <f>IF(A28=0,H27,INDEX(調査対象選定!A:A,MATCH(A28,調査対象選定!B:B,0)))</f>
        <v>○</v>
      </c>
    </row>
    <row r="29" spans="1:8" s="28" customFormat="1" ht="52">
      <c r="A29" s="239" t="s">
        <v>2</v>
      </c>
      <c r="B29" s="84" t="s">
        <v>99</v>
      </c>
      <c r="C29" s="48" t="s">
        <v>3</v>
      </c>
      <c r="D29" s="49" t="s">
        <v>12</v>
      </c>
      <c r="E29" s="50"/>
      <c r="F29" s="33"/>
      <c r="G29" s="34"/>
      <c r="H29" s="28" t="str">
        <f>IF(A29=0,H28,INDEX(調査対象選定!A:A,MATCH(A29,調査対象選定!B:B,0)))</f>
        <v>○</v>
      </c>
    </row>
    <row r="30" spans="1:8" s="28" customFormat="1" ht="26">
      <c r="A30" s="241"/>
      <c r="B30" s="77" t="s">
        <v>100</v>
      </c>
      <c r="C30" s="52" t="s">
        <v>3</v>
      </c>
      <c r="D30" s="53" t="s">
        <v>12</v>
      </c>
      <c r="E30" s="54"/>
      <c r="F30" s="45"/>
      <c r="G30" s="46"/>
      <c r="H30" s="28" t="str">
        <f>IF(A30=0,H29,INDEX(調査対象選定!A:A,MATCH(A30,調査対象選定!B:B,0)))</f>
        <v>○</v>
      </c>
    </row>
    <row r="31" spans="1:8" s="28" customFormat="1" ht="52">
      <c r="A31" s="79" t="s">
        <v>14</v>
      </c>
      <c r="B31" s="83" t="s">
        <v>101</v>
      </c>
      <c r="C31" s="85" t="s">
        <v>3</v>
      </c>
      <c r="D31" s="86" t="s">
        <v>12</v>
      </c>
      <c r="E31" s="82"/>
      <c r="F31" s="26"/>
      <c r="G31" s="27"/>
      <c r="H31" s="28" t="str">
        <f>IF(A31=0,H30,INDEX(調査対象選定!A:A,MATCH(A31,調査対象選定!B:B,0)))</f>
        <v>○</v>
      </c>
    </row>
    <row r="32" spans="1:8" s="28" customFormat="1" ht="65">
      <c r="A32" s="239" t="s">
        <v>16</v>
      </c>
      <c r="B32" s="84" t="s">
        <v>102</v>
      </c>
      <c r="C32" s="87" t="s">
        <v>3</v>
      </c>
      <c r="D32" s="88" t="s">
        <v>13</v>
      </c>
      <c r="E32" s="50"/>
      <c r="F32" s="33"/>
      <c r="G32" s="34"/>
      <c r="H32" s="28" t="str">
        <f>IF(A32=0,H31,INDEX(調査対象選定!A:A,MATCH(A32,調査対象選定!B:B,0)))</f>
        <v>○</v>
      </c>
    </row>
    <row r="33" spans="1:10" s="16" customFormat="1" ht="65">
      <c r="A33" s="240"/>
      <c r="B33" s="89" t="s">
        <v>103</v>
      </c>
      <c r="C33" s="90" t="s">
        <v>3</v>
      </c>
      <c r="D33" s="91" t="s">
        <v>18</v>
      </c>
      <c r="E33" s="92"/>
      <c r="F33" s="38"/>
      <c r="G33" s="93"/>
      <c r="H33" s="28" t="str">
        <f>IF(A33=0,H32,INDEX(調査対象選定!A:A,MATCH(A33,調査対象選定!B:B,0)))</f>
        <v>○</v>
      </c>
      <c r="J33" s="28"/>
    </row>
    <row r="34" spans="1:10" s="28" customFormat="1" ht="26">
      <c r="A34" s="240"/>
      <c r="B34" s="94" t="s">
        <v>104</v>
      </c>
      <c r="C34" s="95" t="s">
        <v>3</v>
      </c>
      <c r="D34" s="96" t="s">
        <v>18</v>
      </c>
      <c r="E34" s="97"/>
      <c r="F34" s="38"/>
      <c r="G34" s="39"/>
      <c r="H34" s="28" t="str">
        <f>IF(A34=0,H33,INDEX(調査対象選定!A:A,MATCH(A34,調査対象選定!B:B,0)))</f>
        <v>○</v>
      </c>
    </row>
    <row r="35" spans="1:10" s="28" customFormat="1" ht="26">
      <c r="A35" s="240"/>
      <c r="B35" s="94" t="s">
        <v>105</v>
      </c>
      <c r="C35" s="95" t="s">
        <v>3</v>
      </c>
      <c r="D35" s="96" t="s">
        <v>18</v>
      </c>
      <c r="E35" s="97"/>
      <c r="F35" s="38"/>
      <c r="G35" s="39"/>
      <c r="H35" s="28" t="str">
        <f>IF(A35=0,H34,INDEX(調査対象選定!A:A,MATCH(A35,調査対象選定!B:B,0)))</f>
        <v>○</v>
      </c>
    </row>
    <row r="36" spans="1:10" s="28" customFormat="1" ht="26">
      <c r="A36" s="240"/>
      <c r="B36" s="35" t="s">
        <v>106</v>
      </c>
      <c r="C36" s="36" t="s">
        <v>3</v>
      </c>
      <c r="D36" s="98" t="s">
        <v>18</v>
      </c>
      <c r="E36" s="97"/>
      <c r="F36" s="38"/>
      <c r="G36" s="39"/>
      <c r="H36" s="28" t="str">
        <f>IF(A36=0,H35,INDEX(調査対象選定!A:A,MATCH(A36,調査対象選定!B:B,0)))</f>
        <v>○</v>
      </c>
    </row>
    <row r="37" spans="1:10" s="28" customFormat="1" ht="26">
      <c r="A37" s="240"/>
      <c r="B37" s="94" t="s">
        <v>107</v>
      </c>
      <c r="C37" s="95" t="s">
        <v>3</v>
      </c>
      <c r="D37" s="99" t="s">
        <v>18</v>
      </c>
      <c r="E37" s="97"/>
      <c r="F37" s="38"/>
      <c r="G37" s="39"/>
      <c r="H37" s="28" t="str">
        <f>IF(A37=0,H36,INDEX(調査対象選定!A:A,MATCH(A37,調査対象選定!B:B,0)))</f>
        <v>○</v>
      </c>
    </row>
    <row r="38" spans="1:10" s="28" customFormat="1" ht="26">
      <c r="A38" s="241"/>
      <c r="B38" s="51" t="s">
        <v>108</v>
      </c>
      <c r="C38" s="100" t="s">
        <v>3</v>
      </c>
      <c r="D38" s="101" t="s">
        <v>18</v>
      </c>
      <c r="E38" s="54"/>
      <c r="F38" s="45"/>
      <c r="G38" s="46"/>
      <c r="H38" s="28" t="str">
        <f>IF(A38=0,H37,INDEX(調査対象選定!A:A,MATCH(A38,調査対象選定!B:B,0)))</f>
        <v>○</v>
      </c>
    </row>
    <row r="39" spans="1:10" s="28" customFormat="1" ht="26">
      <c r="A39" s="239" t="s">
        <v>19</v>
      </c>
      <c r="B39" s="102" t="s">
        <v>109</v>
      </c>
      <c r="C39" s="103" t="s">
        <v>3</v>
      </c>
      <c r="D39" s="104" t="s">
        <v>18</v>
      </c>
      <c r="E39" s="50"/>
      <c r="F39" s="33"/>
      <c r="G39" s="34"/>
      <c r="H39" s="28" t="str">
        <f>IF(A39=0,H38,INDEX(調査対象選定!A:A,MATCH(A39,調査対象選定!B:B,0)))</f>
        <v>○</v>
      </c>
    </row>
    <row r="40" spans="1:10" s="28" customFormat="1" ht="26">
      <c r="A40" s="240"/>
      <c r="B40" s="94" t="s">
        <v>110</v>
      </c>
      <c r="C40" s="95" t="s">
        <v>3</v>
      </c>
      <c r="D40" s="99" t="s">
        <v>21</v>
      </c>
      <c r="E40" s="97"/>
      <c r="F40" s="38"/>
      <c r="G40" s="39"/>
      <c r="H40" s="28" t="str">
        <f>IF(A40=0,H39,INDEX(調査対象選定!A:A,MATCH(A40,調査対象選定!B:B,0)))</f>
        <v>○</v>
      </c>
    </row>
    <row r="41" spans="1:10" s="28" customFormat="1" ht="26">
      <c r="A41" s="241"/>
      <c r="B41" s="105" t="s">
        <v>111</v>
      </c>
      <c r="C41" s="106" t="s">
        <v>3</v>
      </c>
      <c r="D41" s="107" t="s">
        <v>18</v>
      </c>
      <c r="E41" s="108"/>
      <c r="F41" s="45"/>
      <c r="G41" s="46"/>
      <c r="H41" s="28" t="str">
        <f>IF(A41=0,H40,INDEX(調査対象選定!A:A,MATCH(A41,調査対象選定!B:B,0)))</f>
        <v>○</v>
      </c>
    </row>
    <row r="42" spans="1:10" s="28" customFormat="1" ht="26">
      <c r="A42" s="79" t="s">
        <v>10</v>
      </c>
      <c r="B42" s="79" t="s">
        <v>112</v>
      </c>
      <c r="C42" s="80" t="s">
        <v>3</v>
      </c>
      <c r="D42" s="81" t="s">
        <v>13</v>
      </c>
      <c r="E42" s="82"/>
      <c r="F42" s="26"/>
      <c r="G42" s="27"/>
      <c r="H42" s="28" t="str">
        <f>IF(A42=0,H41,INDEX(調査対象選定!A:A,MATCH(A42,調査対象選定!B:B,0)))</f>
        <v>○</v>
      </c>
    </row>
    <row r="43" spans="1:10" s="28" customFormat="1" ht="39">
      <c r="A43" s="242" t="s">
        <v>39</v>
      </c>
      <c r="B43" s="84" t="s">
        <v>113</v>
      </c>
      <c r="C43" s="109" t="s">
        <v>35</v>
      </c>
      <c r="D43" s="265" t="s">
        <v>40</v>
      </c>
      <c r="E43" s="64"/>
      <c r="F43" s="33"/>
      <c r="G43" s="34"/>
      <c r="H43" s="28" t="str">
        <f>IF(A43=0,H42,INDEX(調査対象選定!A:A,MATCH(A43,調査対象選定!B:B,0)))</f>
        <v>○</v>
      </c>
    </row>
    <row r="44" spans="1:10" s="28" customFormat="1" ht="52">
      <c r="A44" s="243"/>
      <c r="B44" s="110" t="s">
        <v>114</v>
      </c>
      <c r="C44" s="111" t="s">
        <v>35</v>
      </c>
      <c r="D44" s="266"/>
      <c r="E44" s="92"/>
      <c r="F44" s="38"/>
      <c r="G44" s="39"/>
      <c r="H44" s="28" t="str">
        <f>IF(A44=0,H43,INDEX(調査対象選定!A:A,MATCH(A44,調査対象選定!B:B,0)))</f>
        <v>○</v>
      </c>
    </row>
    <row r="45" spans="1:10" s="28" customFormat="1" ht="52">
      <c r="A45" s="243"/>
      <c r="B45" s="35" t="s">
        <v>115</v>
      </c>
      <c r="C45" s="112" t="s">
        <v>35</v>
      </c>
      <c r="D45" s="267"/>
      <c r="E45" s="113"/>
      <c r="F45" s="38"/>
      <c r="G45" s="39"/>
      <c r="H45" s="28" t="str">
        <f>IF(A45=0,H44,INDEX(調査対象選定!A:A,MATCH(A45,調査対象選定!B:B,0)))</f>
        <v>○</v>
      </c>
    </row>
    <row r="46" spans="1:10" s="28" customFormat="1" ht="26">
      <c r="A46" s="244"/>
      <c r="B46" s="77" t="s">
        <v>116</v>
      </c>
      <c r="C46" s="114" t="s">
        <v>35</v>
      </c>
      <c r="D46" s="78" t="s">
        <v>41</v>
      </c>
      <c r="E46" s="73"/>
      <c r="F46" s="45"/>
      <c r="G46" s="46"/>
      <c r="H46" s="28" t="str">
        <f>IF(A46=0,H45,INDEX(調査対象選定!A:A,MATCH(A46,調査対象選定!B:B,0)))</f>
        <v>○</v>
      </c>
    </row>
    <row r="47" spans="1:10" s="28" customFormat="1" ht="39">
      <c r="A47" s="242" t="s">
        <v>42</v>
      </c>
      <c r="B47" s="84" t="s">
        <v>117</v>
      </c>
      <c r="C47" s="31" t="s">
        <v>35</v>
      </c>
      <c r="D47" s="56" t="s">
        <v>41</v>
      </c>
      <c r="E47" s="64"/>
      <c r="F47" s="33"/>
      <c r="G47" s="34"/>
      <c r="H47" s="28" t="str">
        <f>IF(A47=0,H46,INDEX(調査対象選定!A:A,MATCH(A47,調査対象選定!B:B,0)))</f>
        <v>○</v>
      </c>
    </row>
    <row r="48" spans="1:10" s="28" customFormat="1" ht="39">
      <c r="A48" s="244"/>
      <c r="B48" s="77" t="s">
        <v>118</v>
      </c>
      <c r="C48" s="43" t="s">
        <v>35</v>
      </c>
      <c r="D48" s="60" t="s">
        <v>43</v>
      </c>
      <c r="E48" s="73"/>
      <c r="F48" s="45"/>
      <c r="G48" s="46"/>
      <c r="H48" s="28" t="str">
        <f>IF(A48=0,H47,INDEX(調査対象選定!A:A,MATCH(A48,調査対象選定!B:B,0)))</f>
        <v>○</v>
      </c>
    </row>
    <row r="49" spans="1:8" s="28" customFormat="1" ht="52">
      <c r="A49" s="248" t="s">
        <v>44</v>
      </c>
      <c r="B49" s="30" t="s">
        <v>180</v>
      </c>
      <c r="C49" s="31" t="s">
        <v>31</v>
      </c>
      <c r="D49" s="115" t="s">
        <v>45</v>
      </c>
      <c r="E49" s="116"/>
      <c r="F49" s="33"/>
      <c r="G49" s="34"/>
      <c r="H49" s="28" t="str">
        <f>IF(A49=0,H48,INDEX(調査対象選定!A:A,MATCH(A49,調査対象選定!B:B,0)))</f>
        <v>○</v>
      </c>
    </row>
    <row r="50" spans="1:8" s="28" customFormat="1" ht="65">
      <c r="A50" s="249"/>
      <c r="B50" s="40" t="s">
        <v>181</v>
      </c>
      <c r="C50" s="36" t="s">
        <v>31</v>
      </c>
      <c r="D50" s="37" t="s">
        <v>46</v>
      </c>
      <c r="E50" s="93"/>
      <c r="F50" s="38"/>
      <c r="G50" s="39"/>
      <c r="H50" s="28" t="str">
        <f>IF(A50=0,H49,INDEX(調査対象選定!A:A,MATCH(A50,調査対象選定!B:B,0)))</f>
        <v>○</v>
      </c>
    </row>
    <row r="51" spans="1:8" s="28" customFormat="1" ht="65">
      <c r="A51" s="249"/>
      <c r="B51" s="40" t="s">
        <v>182</v>
      </c>
      <c r="C51" s="36" t="s">
        <v>31</v>
      </c>
      <c r="D51" s="37" t="s">
        <v>46</v>
      </c>
      <c r="E51" s="93"/>
      <c r="F51" s="38"/>
      <c r="G51" s="39"/>
      <c r="H51" s="28" t="str">
        <f>IF(A51=0,H50,INDEX(調査対象選定!A:A,MATCH(A51,調査対象選定!B:B,0)))</f>
        <v>○</v>
      </c>
    </row>
    <row r="52" spans="1:8" s="28" customFormat="1" ht="39">
      <c r="A52" s="249"/>
      <c r="B52" s="40" t="s">
        <v>183</v>
      </c>
      <c r="C52" s="36" t="s">
        <v>31</v>
      </c>
      <c r="D52" s="37" t="s">
        <v>46</v>
      </c>
      <c r="E52" s="93"/>
      <c r="F52" s="38"/>
      <c r="G52" s="39"/>
      <c r="H52" s="28" t="str">
        <f>IF(A52=0,H51,INDEX(調査対象選定!A:A,MATCH(A52,調査対象選定!B:B,0)))</f>
        <v>○</v>
      </c>
    </row>
    <row r="53" spans="1:8" s="28" customFormat="1" ht="130">
      <c r="A53" s="249"/>
      <c r="B53" s="40" t="s">
        <v>184</v>
      </c>
      <c r="C53" s="36" t="s">
        <v>31</v>
      </c>
      <c r="D53" s="37" t="s">
        <v>47</v>
      </c>
      <c r="E53" s="93" t="s">
        <v>48</v>
      </c>
      <c r="F53" s="38"/>
      <c r="G53" s="39"/>
      <c r="H53" s="28" t="str">
        <f>IF(A53=0,H52,INDEX(調査対象選定!A:A,MATCH(A53,調査対象選定!B:B,0)))</f>
        <v>○</v>
      </c>
    </row>
    <row r="54" spans="1:8" s="28" customFormat="1" ht="39">
      <c r="A54" s="249"/>
      <c r="B54" s="40" t="s">
        <v>185</v>
      </c>
      <c r="C54" s="36" t="s">
        <v>31</v>
      </c>
      <c r="D54" s="37" t="s">
        <v>45</v>
      </c>
      <c r="E54" s="93"/>
      <c r="F54" s="38"/>
      <c r="G54" s="39"/>
      <c r="H54" s="28" t="str">
        <f>IF(A54=0,H53,INDEX(調査対象選定!A:A,MATCH(A54,調査対象選定!B:B,0)))</f>
        <v>○</v>
      </c>
    </row>
    <row r="55" spans="1:8" s="28" customFormat="1" ht="26">
      <c r="A55" s="250"/>
      <c r="B55" s="42" t="s">
        <v>186</v>
      </c>
      <c r="C55" s="43" t="s">
        <v>31</v>
      </c>
      <c r="D55" s="44" t="s">
        <v>49</v>
      </c>
      <c r="E55" s="117"/>
      <c r="F55" s="45"/>
      <c r="G55" s="46"/>
      <c r="H55" s="28" t="str">
        <f>IF(A55=0,H54,INDEX(調査対象選定!A:A,MATCH(A55,調査対象選定!B:B,0)))</f>
        <v>○</v>
      </c>
    </row>
    <row r="56" spans="1:8" s="28" customFormat="1" ht="26">
      <c r="A56" s="239" t="s">
        <v>17</v>
      </c>
      <c r="B56" s="47" t="s">
        <v>119</v>
      </c>
      <c r="C56" s="48" t="s">
        <v>3</v>
      </c>
      <c r="D56" s="49" t="s">
        <v>13</v>
      </c>
      <c r="E56" s="50"/>
      <c r="F56" s="33"/>
      <c r="G56" s="34"/>
      <c r="H56" s="28" t="str">
        <f>IF(A56=0,H55,INDEX(調査対象選定!A:A,MATCH(A56,調査対象選定!B:B,0)))</f>
        <v>○</v>
      </c>
    </row>
    <row r="57" spans="1:8" s="28" customFormat="1" ht="26">
      <c r="A57" s="240"/>
      <c r="B57" s="94" t="s">
        <v>120</v>
      </c>
      <c r="C57" s="118" t="s">
        <v>3</v>
      </c>
      <c r="D57" s="119" t="s">
        <v>13</v>
      </c>
      <c r="E57" s="97"/>
      <c r="F57" s="38"/>
      <c r="G57" s="39"/>
      <c r="H57" s="28" t="str">
        <f>IF(A57=0,H56,INDEX(調査対象選定!A:A,MATCH(A57,調査対象選定!B:B,0)))</f>
        <v>○</v>
      </c>
    </row>
    <row r="58" spans="1:8" s="28" customFormat="1" ht="26">
      <c r="A58" s="240"/>
      <c r="B58" s="94" t="s">
        <v>121</v>
      </c>
      <c r="C58" s="118" t="s">
        <v>3</v>
      </c>
      <c r="D58" s="119" t="s">
        <v>13</v>
      </c>
      <c r="E58" s="97"/>
      <c r="F58" s="38"/>
      <c r="G58" s="39"/>
      <c r="H58" s="28" t="str">
        <f>IF(A58=0,H57,INDEX(調査対象選定!A:A,MATCH(A58,調査対象選定!B:B,0)))</f>
        <v>○</v>
      </c>
    </row>
    <row r="59" spans="1:8" s="28" customFormat="1" ht="65">
      <c r="A59" s="240"/>
      <c r="B59" s="94" t="s">
        <v>122</v>
      </c>
      <c r="C59" s="118" t="s">
        <v>3</v>
      </c>
      <c r="D59" s="119" t="s">
        <v>13</v>
      </c>
      <c r="E59" s="97"/>
      <c r="F59" s="38"/>
      <c r="G59" s="39"/>
      <c r="H59" s="28" t="str">
        <f>IF(A59=0,H58,INDEX(調査対象選定!A:A,MATCH(A59,調査対象選定!B:B,0)))</f>
        <v>○</v>
      </c>
    </row>
    <row r="60" spans="1:8" s="28" customFormat="1" ht="26">
      <c r="A60" s="240"/>
      <c r="B60" s="120" t="s">
        <v>123</v>
      </c>
      <c r="C60" s="121" t="s">
        <v>3</v>
      </c>
      <c r="D60" s="122" t="s">
        <v>66</v>
      </c>
      <c r="E60" s="123" t="s">
        <v>9</v>
      </c>
      <c r="F60" s="38"/>
      <c r="G60" s="39"/>
      <c r="H60" s="28" t="str">
        <f>IF(A60=0,H59,INDEX(調査対象選定!A:A,MATCH(A60,調査対象選定!B:B,0)))</f>
        <v>○</v>
      </c>
    </row>
    <row r="61" spans="1:8" s="28" customFormat="1" ht="26">
      <c r="A61" s="241"/>
      <c r="B61" s="124" t="s">
        <v>124</v>
      </c>
      <c r="C61" s="125" t="s">
        <v>3</v>
      </c>
      <c r="D61" s="44" t="s">
        <v>18</v>
      </c>
      <c r="E61" s="126"/>
      <c r="F61" s="45"/>
      <c r="G61" s="46"/>
      <c r="H61" s="28" t="str">
        <f>IF(A61=0,H60,INDEX(調査対象選定!A:A,MATCH(A61,調査対象選定!B:B,0)))</f>
        <v>○</v>
      </c>
    </row>
    <row r="62" spans="1:8" s="28" customFormat="1" ht="52">
      <c r="A62" s="242" t="s">
        <v>50</v>
      </c>
      <c r="B62" s="84" t="s">
        <v>125</v>
      </c>
      <c r="C62" s="109" t="s">
        <v>3</v>
      </c>
      <c r="D62" s="32" t="s">
        <v>18</v>
      </c>
      <c r="E62" s="64"/>
      <c r="F62" s="33"/>
      <c r="G62" s="34"/>
      <c r="H62" s="28" t="str">
        <f>IF(A62=0,H61,INDEX(調査対象選定!A:A,MATCH(A62,調査対象選定!B:B,0)))</f>
        <v>○</v>
      </c>
    </row>
    <row r="63" spans="1:8" s="28" customFormat="1" ht="26">
      <c r="A63" s="243"/>
      <c r="B63" s="127" t="s">
        <v>126</v>
      </c>
      <c r="C63" s="128" t="s">
        <v>3</v>
      </c>
      <c r="D63" s="129" t="s">
        <v>51</v>
      </c>
      <c r="E63" s="68"/>
      <c r="F63" s="38"/>
      <c r="G63" s="39"/>
      <c r="H63" s="28" t="str">
        <f>IF(A63=0,H62,INDEX(調査対象選定!A:A,MATCH(A63,調査対象選定!B:B,0)))</f>
        <v>○</v>
      </c>
    </row>
    <row r="64" spans="1:8" s="28" customFormat="1" ht="26">
      <c r="A64" s="243"/>
      <c r="B64" s="35" t="s">
        <v>127</v>
      </c>
      <c r="C64" s="112" t="s">
        <v>3</v>
      </c>
      <c r="D64" s="41" t="s">
        <v>26</v>
      </c>
      <c r="E64" s="113"/>
      <c r="F64" s="38"/>
      <c r="G64" s="39"/>
      <c r="H64" s="28" t="str">
        <f>IF(A64=0,H63,INDEX(調査対象選定!A:A,MATCH(A64,調査対象選定!B:B,0)))</f>
        <v>○</v>
      </c>
    </row>
    <row r="65" spans="1:11" s="28" customFormat="1" ht="104">
      <c r="A65" s="244"/>
      <c r="B65" s="59" t="s">
        <v>128</v>
      </c>
      <c r="C65" s="130" t="s">
        <v>35</v>
      </c>
      <c r="D65" s="60" t="s">
        <v>41</v>
      </c>
      <c r="E65" s="73"/>
      <c r="F65" s="45"/>
      <c r="G65" s="46"/>
      <c r="H65" s="28" t="str">
        <f>IF(A65=0,H64,INDEX(調査対象選定!A:A,MATCH(A65,調査対象選定!B:B,0)))</f>
        <v>○</v>
      </c>
    </row>
    <row r="66" spans="1:11" s="28" customFormat="1" ht="39">
      <c r="A66" s="242" t="s">
        <v>52</v>
      </c>
      <c r="B66" s="55" t="s">
        <v>129</v>
      </c>
      <c r="C66" s="31" t="s">
        <v>3</v>
      </c>
      <c r="D66" s="56" t="s">
        <v>18</v>
      </c>
      <c r="E66" s="64"/>
      <c r="F66" s="33"/>
      <c r="G66" s="34"/>
      <c r="H66" s="28" t="str">
        <f>IF(A66=0,H65,INDEX(調査対象選定!A:A,MATCH(A66,調査対象選定!B:B,0)))</f>
        <v>○</v>
      </c>
    </row>
    <row r="67" spans="1:11" s="28" customFormat="1" ht="78">
      <c r="A67" s="244"/>
      <c r="B67" s="131" t="s">
        <v>130</v>
      </c>
      <c r="C67" s="132" t="s">
        <v>3</v>
      </c>
      <c r="D67" s="133" t="s">
        <v>18</v>
      </c>
      <c r="E67" s="134"/>
      <c r="F67" s="45"/>
      <c r="G67" s="46"/>
      <c r="H67" s="28" t="str">
        <f>IF(A67=0,H66,INDEX(調査対象選定!A:A,MATCH(A67,調査対象選定!B:B,0)))</f>
        <v>○</v>
      </c>
    </row>
    <row r="68" spans="1:11" s="136" customFormat="1" ht="39">
      <c r="A68" s="239" t="s">
        <v>22</v>
      </c>
      <c r="B68" s="47" t="s">
        <v>131</v>
      </c>
      <c r="C68" s="87" t="s">
        <v>3</v>
      </c>
      <c r="D68" s="135" t="s">
        <v>18</v>
      </c>
      <c r="E68" s="50"/>
      <c r="F68" s="33"/>
      <c r="G68" s="50"/>
      <c r="H68" s="28" t="str">
        <f>IF(A68=0,H67,INDEX(調査対象選定!A:A,MATCH(A68,調査対象選定!B:B,0)))</f>
        <v>○</v>
      </c>
      <c r="J68" s="28"/>
    </row>
    <row r="69" spans="1:11" s="28" customFormat="1" ht="65">
      <c r="A69" s="240"/>
      <c r="B69" s="94" t="s">
        <v>132</v>
      </c>
      <c r="C69" s="95" t="s">
        <v>3</v>
      </c>
      <c r="D69" s="99" t="s">
        <v>18</v>
      </c>
      <c r="E69" s="97"/>
      <c r="F69" s="38"/>
      <c r="G69" s="39"/>
      <c r="H69" s="28" t="str">
        <f>IF(A69=0,H68,INDEX(調査対象選定!A:A,MATCH(A69,調査対象選定!B:B,0)))</f>
        <v>○</v>
      </c>
      <c r="I69" s="137"/>
      <c r="K69" s="138"/>
    </row>
    <row r="70" spans="1:11" s="28" customFormat="1" ht="26">
      <c r="A70" s="240"/>
      <c r="B70" s="139" t="s">
        <v>133</v>
      </c>
      <c r="C70" s="140" t="s">
        <v>3</v>
      </c>
      <c r="D70" s="141" t="s">
        <v>18</v>
      </c>
      <c r="E70" s="142"/>
      <c r="F70" s="38"/>
      <c r="G70" s="39"/>
      <c r="H70" s="28" t="str">
        <f>IF(A70=0,H69,INDEX(調査対象選定!A:A,MATCH(A70,調査対象選定!B:B,0)))</f>
        <v>○</v>
      </c>
      <c r="I70" s="137"/>
      <c r="K70" s="138"/>
    </row>
    <row r="71" spans="1:11" s="28" customFormat="1" ht="26">
      <c r="A71" s="241"/>
      <c r="B71" s="143" t="s">
        <v>134</v>
      </c>
      <c r="C71" s="100" t="s">
        <v>3</v>
      </c>
      <c r="D71" s="144" t="s">
        <v>18</v>
      </c>
      <c r="E71" s="54"/>
      <c r="F71" s="45"/>
      <c r="G71" s="46"/>
      <c r="H71" s="28" t="str">
        <f>IF(A71=0,H70,INDEX(調査対象選定!A:A,MATCH(A71,調査対象選定!B:B,0)))</f>
        <v>○</v>
      </c>
      <c r="I71" s="137"/>
      <c r="K71" s="138"/>
    </row>
    <row r="72" spans="1:11" s="28" customFormat="1" ht="39">
      <c r="A72" s="239" t="s">
        <v>20</v>
      </c>
      <c r="B72" s="47" t="s">
        <v>131</v>
      </c>
      <c r="C72" s="87" t="s">
        <v>3</v>
      </c>
      <c r="D72" s="135" t="s">
        <v>18</v>
      </c>
      <c r="E72" s="50"/>
      <c r="F72" s="33"/>
      <c r="G72" s="34"/>
      <c r="H72" s="28" t="str">
        <f>IF(A72=0,H71,INDEX(調査対象選定!A:A,MATCH(A72,調査対象選定!B:B,0)))</f>
        <v>○</v>
      </c>
      <c r="I72" s="137"/>
      <c r="K72" s="138"/>
    </row>
    <row r="73" spans="1:11" s="28" customFormat="1" ht="65">
      <c r="A73" s="240"/>
      <c r="B73" s="94" t="s">
        <v>132</v>
      </c>
      <c r="C73" s="95" t="s">
        <v>3</v>
      </c>
      <c r="D73" s="99" t="s">
        <v>18</v>
      </c>
      <c r="E73" s="97"/>
      <c r="F73" s="38"/>
      <c r="G73" s="39"/>
      <c r="H73" s="28" t="str">
        <f>IF(A73=0,H72,INDEX(調査対象選定!A:A,MATCH(A73,調査対象選定!B:B,0)))</f>
        <v>○</v>
      </c>
      <c r="I73" s="137"/>
      <c r="K73" s="138"/>
    </row>
    <row r="74" spans="1:11" s="28" customFormat="1" ht="26">
      <c r="A74" s="240"/>
      <c r="B74" s="94" t="s">
        <v>133</v>
      </c>
      <c r="C74" s="95" t="s">
        <v>3</v>
      </c>
      <c r="D74" s="99" t="s">
        <v>18</v>
      </c>
      <c r="E74" s="97"/>
      <c r="F74" s="38"/>
      <c r="G74" s="39"/>
      <c r="H74" s="28" t="str">
        <f>IF(A74=0,H73,INDEX(調査対象選定!A:A,MATCH(A74,調査対象選定!B:B,0)))</f>
        <v>○</v>
      </c>
      <c r="I74" s="137"/>
      <c r="K74" s="138"/>
    </row>
    <row r="75" spans="1:11" s="28" customFormat="1" ht="39">
      <c r="A75" s="240"/>
      <c r="B75" s="94" t="s">
        <v>135</v>
      </c>
      <c r="C75" s="95" t="s">
        <v>3</v>
      </c>
      <c r="D75" s="99" t="s">
        <v>18</v>
      </c>
      <c r="E75" s="97"/>
      <c r="F75" s="38"/>
      <c r="G75" s="39"/>
      <c r="H75" s="28" t="str">
        <f>IF(A75=0,H74,INDEX(調査対象選定!A:A,MATCH(A75,調査対象選定!B:B,0)))</f>
        <v>○</v>
      </c>
      <c r="I75" s="137"/>
      <c r="K75" s="138"/>
    </row>
    <row r="76" spans="1:11" s="28" customFormat="1" ht="52">
      <c r="A76" s="240"/>
      <c r="B76" s="35" t="s">
        <v>136</v>
      </c>
      <c r="C76" s="140" t="s">
        <v>3</v>
      </c>
      <c r="D76" s="141" t="s">
        <v>18</v>
      </c>
      <c r="E76" s="142"/>
      <c r="F76" s="38"/>
      <c r="G76" s="39"/>
      <c r="H76" s="28" t="str">
        <f>IF(A76=0,H75,INDEX(調査対象選定!A:A,MATCH(A76,調査対象選定!B:B,0)))</f>
        <v>○</v>
      </c>
      <c r="I76" s="137"/>
      <c r="K76" s="138"/>
    </row>
    <row r="77" spans="1:11" s="28" customFormat="1" ht="26">
      <c r="A77" s="241"/>
      <c r="B77" s="145" t="s">
        <v>137</v>
      </c>
      <c r="C77" s="100" t="s">
        <v>3</v>
      </c>
      <c r="D77" s="144" t="s">
        <v>18</v>
      </c>
      <c r="E77" s="54"/>
      <c r="F77" s="45"/>
      <c r="G77" s="46"/>
      <c r="H77" s="28" t="str">
        <f>IF(A77=0,H76,INDEX(調査対象選定!A:A,MATCH(A77,調査対象選定!B:B,0)))</f>
        <v>○</v>
      </c>
    </row>
    <row r="78" spans="1:11" s="28" customFormat="1" ht="156">
      <c r="A78" s="245" t="s">
        <v>53</v>
      </c>
      <c r="B78" s="146" t="s">
        <v>187</v>
      </c>
      <c r="C78" s="147" t="s">
        <v>31</v>
      </c>
      <c r="D78" s="148" t="s">
        <v>49</v>
      </c>
      <c r="E78" s="149"/>
      <c r="F78" s="33"/>
      <c r="G78" s="34"/>
      <c r="H78" s="28" t="str">
        <f>IF(A78=0,H77,INDEX(調査対象選定!A:A,MATCH(A78,調査対象選定!B:B,0)))</f>
        <v>○</v>
      </c>
    </row>
    <row r="79" spans="1:11" s="28" customFormat="1" ht="39">
      <c r="A79" s="246"/>
      <c r="B79" s="150" t="s">
        <v>188</v>
      </c>
      <c r="C79" s="151" t="s">
        <v>31</v>
      </c>
      <c r="D79" s="152" t="s">
        <v>49</v>
      </c>
      <c r="E79" s="97"/>
      <c r="F79" s="38"/>
      <c r="G79" s="39"/>
      <c r="H79" s="28" t="str">
        <f>IF(A79=0,H78,INDEX(調査対象選定!A:A,MATCH(A79,調査対象選定!B:B,0)))</f>
        <v>○</v>
      </c>
    </row>
    <row r="80" spans="1:11" s="28" customFormat="1" ht="78">
      <c r="A80" s="246"/>
      <c r="B80" s="150" t="s">
        <v>138</v>
      </c>
      <c r="C80" s="151" t="s">
        <v>31</v>
      </c>
      <c r="D80" s="152" t="s">
        <v>49</v>
      </c>
      <c r="E80" s="153"/>
      <c r="F80" s="38"/>
      <c r="G80" s="39"/>
      <c r="H80" s="28" t="str">
        <f>IF(A80=0,H79,INDEX(調査対象選定!A:A,MATCH(A80,調査対象選定!B:B,0)))</f>
        <v>○</v>
      </c>
    </row>
    <row r="81" spans="1:10" s="28" customFormat="1" ht="65">
      <c r="A81" s="246"/>
      <c r="B81" s="150" t="s">
        <v>189</v>
      </c>
      <c r="C81" s="151" t="s">
        <v>31</v>
      </c>
      <c r="D81" s="152" t="s">
        <v>49</v>
      </c>
      <c r="E81" s="142"/>
      <c r="F81" s="38"/>
      <c r="G81" s="39"/>
      <c r="H81" s="28" t="str">
        <f>IF(A81=0,H80,INDEX(調査対象選定!A:A,MATCH(A81,調査対象選定!B:B,0)))</f>
        <v>○</v>
      </c>
    </row>
    <row r="82" spans="1:10" s="28" customFormat="1" ht="39">
      <c r="A82" s="247"/>
      <c r="B82" s="154" t="s">
        <v>190</v>
      </c>
      <c r="C82" s="155" t="s">
        <v>31</v>
      </c>
      <c r="D82" s="156" t="s">
        <v>49</v>
      </c>
      <c r="E82" s="54"/>
      <c r="F82" s="45"/>
      <c r="G82" s="46"/>
      <c r="H82" s="28" t="str">
        <f>IF(A82=0,H81,INDEX(調査対象選定!A:A,MATCH(A82,調査対象選定!B:B,0)))</f>
        <v>○</v>
      </c>
    </row>
    <row r="83" spans="1:10" s="28" customFormat="1" ht="26">
      <c r="A83" s="245" t="s">
        <v>54</v>
      </c>
      <c r="B83" s="146" t="s">
        <v>191</v>
      </c>
      <c r="C83" s="147" t="s">
        <v>31</v>
      </c>
      <c r="D83" s="148" t="s">
        <v>49</v>
      </c>
      <c r="E83" s="50"/>
      <c r="F83" s="33"/>
      <c r="G83" s="34"/>
      <c r="H83" s="28" t="str">
        <f>IF(A83=0,H82,INDEX(調査対象選定!A:A,MATCH(A83,調査対象選定!B:B,0)))</f>
        <v>○</v>
      </c>
    </row>
    <row r="84" spans="1:10" s="28" customFormat="1" ht="78">
      <c r="A84" s="246"/>
      <c r="B84" s="150" t="s">
        <v>192</v>
      </c>
      <c r="C84" s="151" t="s">
        <v>31</v>
      </c>
      <c r="D84" s="152" t="s">
        <v>49</v>
      </c>
      <c r="E84" s="153"/>
      <c r="F84" s="38"/>
      <c r="G84" s="39"/>
      <c r="H84" s="28" t="str">
        <f>IF(A84=0,H83,INDEX(調査対象選定!A:A,MATCH(A84,調査対象選定!B:B,0)))</f>
        <v>○</v>
      </c>
    </row>
    <row r="85" spans="1:10" s="28" customFormat="1" ht="39">
      <c r="A85" s="247"/>
      <c r="B85" s="154" t="s">
        <v>193</v>
      </c>
      <c r="C85" s="155" t="s">
        <v>31</v>
      </c>
      <c r="D85" s="156" t="s">
        <v>49</v>
      </c>
      <c r="E85" s="54"/>
      <c r="F85" s="45"/>
      <c r="G85" s="46"/>
      <c r="H85" s="28" t="str">
        <f>IF(A85=0,H84,INDEX(調査対象選定!A:A,MATCH(A85,調査対象選定!B:B,0)))</f>
        <v>○</v>
      </c>
    </row>
    <row r="86" spans="1:10" s="136" customFormat="1" ht="26">
      <c r="A86" s="239" t="s">
        <v>23</v>
      </c>
      <c r="B86" s="84" t="s">
        <v>200</v>
      </c>
      <c r="C86" s="184" t="str">
        <f>IF(OR(C87=$J$1,C88=$J$1),$J$1,$I$1)</f>
        <v>□</v>
      </c>
      <c r="D86" s="185" t="s">
        <v>196</v>
      </c>
      <c r="E86" s="50"/>
      <c r="F86" s="33"/>
      <c r="G86" s="50"/>
      <c r="H86" s="28" t="str">
        <f>IF(A86=0,H85,INDEX(調査対象選定!A:A,MATCH(A86,調査対象選定!B:B,0)))</f>
        <v>○</v>
      </c>
      <c r="J86" s="28"/>
    </row>
    <row r="87" spans="1:10" s="136" customFormat="1" ht="39">
      <c r="A87" s="240"/>
      <c r="B87" s="110" t="s">
        <v>139</v>
      </c>
      <c r="C87" s="95" t="s">
        <v>3</v>
      </c>
      <c r="D87" s="99" t="s">
        <v>18</v>
      </c>
      <c r="E87" s="97"/>
      <c r="F87" s="38"/>
      <c r="G87" s="97"/>
      <c r="H87" s="28" t="str">
        <f>IF(A87=0,H86,INDEX(調査対象選定!A:A,MATCH(A87,調査対象選定!B:B,0)))</f>
        <v>○</v>
      </c>
      <c r="J87" s="28"/>
    </row>
    <row r="88" spans="1:10" s="136" customFormat="1" ht="39">
      <c r="A88" s="240"/>
      <c r="B88" s="110" t="s">
        <v>140</v>
      </c>
      <c r="C88" s="95" t="s">
        <v>3</v>
      </c>
      <c r="D88" s="99" t="s">
        <v>18</v>
      </c>
      <c r="E88" s="97"/>
      <c r="F88" s="38"/>
      <c r="G88" s="97"/>
      <c r="H88" s="28" t="str">
        <f>IF(A88=0,H87,INDEX(調査対象選定!A:A,MATCH(A88,調査対象選定!B:B,0)))</f>
        <v>○</v>
      </c>
      <c r="J88" s="28"/>
    </row>
    <row r="89" spans="1:10" s="136" customFormat="1" ht="26">
      <c r="A89" s="240"/>
      <c r="B89" s="35" t="s">
        <v>121</v>
      </c>
      <c r="C89" s="140" t="s">
        <v>3</v>
      </c>
      <c r="D89" s="141" t="s">
        <v>18</v>
      </c>
      <c r="E89" s="97"/>
      <c r="F89" s="38"/>
      <c r="G89" s="97"/>
      <c r="H89" s="28" t="str">
        <f>IF(A89=0,H88,INDEX(調査対象選定!A:A,MATCH(A89,調査対象選定!B:B,0)))</f>
        <v>○</v>
      </c>
      <c r="J89" s="28"/>
    </row>
    <row r="90" spans="1:10" s="136" customFormat="1" ht="39">
      <c r="A90" s="241"/>
      <c r="B90" s="77" t="s">
        <v>141</v>
      </c>
      <c r="C90" s="100" t="s">
        <v>3</v>
      </c>
      <c r="D90" s="157" t="s">
        <v>18</v>
      </c>
      <c r="E90" s="54"/>
      <c r="F90" s="45"/>
      <c r="G90" s="54"/>
      <c r="H90" s="28" t="str">
        <f>IF(A90=0,H89,INDEX(調査対象選定!A:A,MATCH(A90,調査対象選定!B:B,0)))</f>
        <v>○</v>
      </c>
      <c r="J90" s="28"/>
    </row>
    <row r="91" spans="1:10" s="136" customFormat="1" ht="39">
      <c r="A91" s="239" t="s">
        <v>24</v>
      </c>
      <c r="B91" s="84" t="s">
        <v>142</v>
      </c>
      <c r="C91" s="87" t="s">
        <v>3</v>
      </c>
      <c r="D91" s="135" t="s">
        <v>18</v>
      </c>
      <c r="E91" s="50"/>
      <c r="F91" s="33"/>
      <c r="G91" s="50"/>
      <c r="H91" s="28" t="str">
        <f>IF(A91=0,H90,INDEX(調査対象選定!A:A,MATCH(A91,調査対象選定!B:B,0)))</f>
        <v>○</v>
      </c>
      <c r="J91" s="28"/>
    </row>
    <row r="92" spans="1:10" s="136" customFormat="1" ht="26">
      <c r="A92" s="240"/>
      <c r="B92" s="35" t="s">
        <v>121</v>
      </c>
      <c r="C92" s="140" t="s">
        <v>3</v>
      </c>
      <c r="D92" s="141" t="s">
        <v>18</v>
      </c>
      <c r="E92" s="97"/>
      <c r="F92" s="38"/>
      <c r="G92" s="97"/>
      <c r="H92" s="28" t="str">
        <f>IF(A92=0,H91,INDEX(調査対象選定!A:A,MATCH(A92,調査対象選定!B:B,0)))</f>
        <v>○</v>
      </c>
      <c r="J92" s="28"/>
    </row>
    <row r="93" spans="1:10" s="136" customFormat="1" ht="39">
      <c r="A93" s="241"/>
      <c r="B93" s="77" t="s">
        <v>143</v>
      </c>
      <c r="C93" s="100" t="s">
        <v>3</v>
      </c>
      <c r="D93" s="157" t="s">
        <v>18</v>
      </c>
      <c r="E93" s="54"/>
      <c r="F93" s="45"/>
      <c r="G93" s="54"/>
      <c r="H93" s="28" t="str">
        <f>IF(A93=0,H92,INDEX(調査対象選定!A:A,MATCH(A93,調査対象選定!B:B,0)))</f>
        <v>○</v>
      </c>
      <c r="J93" s="28"/>
    </row>
    <row r="94" spans="1:10" s="136" customFormat="1" ht="26">
      <c r="A94" s="239" t="s">
        <v>25</v>
      </c>
      <c r="B94" s="84" t="s">
        <v>144</v>
      </c>
      <c r="C94" s="184" t="str">
        <f>IF(OR(C95=$J$1,C96=$J$1,C97=$J$1),$J$1,$I$1)</f>
        <v>□</v>
      </c>
      <c r="D94" s="185" t="s">
        <v>196</v>
      </c>
      <c r="E94" s="50"/>
      <c r="F94" s="33"/>
      <c r="G94" s="50"/>
      <c r="H94" s="28" t="str">
        <f>IF(A94=0,H93,INDEX(調査対象選定!A:A,MATCH(A94,調査対象選定!B:B,0)))</f>
        <v>○</v>
      </c>
      <c r="J94" s="28"/>
    </row>
    <row r="95" spans="1:10" s="136" customFormat="1" ht="39">
      <c r="A95" s="240"/>
      <c r="B95" s="110" t="s">
        <v>145</v>
      </c>
      <c r="C95" s="95" t="s">
        <v>3</v>
      </c>
      <c r="D95" s="99" t="s">
        <v>18</v>
      </c>
      <c r="E95" s="158"/>
      <c r="F95" s="38"/>
      <c r="G95" s="97"/>
      <c r="H95" s="28" t="str">
        <f>IF(A95=0,H94,INDEX(調査対象選定!A:A,MATCH(A95,調査対象選定!B:B,0)))</f>
        <v>○</v>
      </c>
      <c r="J95" s="28"/>
    </row>
    <row r="96" spans="1:10" s="136" customFormat="1" ht="39">
      <c r="A96" s="240"/>
      <c r="B96" s="110" t="s">
        <v>146</v>
      </c>
      <c r="C96" s="95" t="s">
        <v>3</v>
      </c>
      <c r="D96" s="99" t="s">
        <v>18</v>
      </c>
      <c r="E96" s="158"/>
      <c r="F96" s="38"/>
      <c r="G96" s="97"/>
      <c r="H96" s="28" t="str">
        <f>IF(A96=0,H95,INDEX(調査対象選定!A:A,MATCH(A96,調査対象選定!B:B,0)))</f>
        <v>○</v>
      </c>
      <c r="J96" s="28"/>
    </row>
    <row r="97" spans="1:10" s="136" customFormat="1" ht="52">
      <c r="A97" s="240"/>
      <c r="B97" s="110" t="s">
        <v>147</v>
      </c>
      <c r="C97" s="95" t="s">
        <v>3</v>
      </c>
      <c r="D97" s="99" t="s">
        <v>18</v>
      </c>
      <c r="E97" s="158"/>
      <c r="F97" s="38"/>
      <c r="G97" s="97"/>
      <c r="H97" s="28" t="str">
        <f>IF(A97=0,H96,INDEX(調査対象選定!A:A,MATCH(A97,調査対象選定!B:B,0)))</f>
        <v>○</v>
      </c>
      <c r="J97" s="28"/>
    </row>
    <row r="98" spans="1:10" s="136" customFormat="1" ht="26">
      <c r="A98" s="240"/>
      <c r="B98" s="35" t="s">
        <v>121</v>
      </c>
      <c r="C98" s="140" t="s">
        <v>3</v>
      </c>
      <c r="D98" s="141" t="s">
        <v>18</v>
      </c>
      <c r="E98" s="97"/>
      <c r="F98" s="38"/>
      <c r="G98" s="97"/>
      <c r="H98" s="28" t="str">
        <f>IF(A98=0,H97,INDEX(調査対象選定!A:A,MATCH(A98,調査対象選定!B:B,0)))</f>
        <v>○</v>
      </c>
      <c r="J98" s="28"/>
    </row>
    <row r="99" spans="1:10" s="136" customFormat="1" ht="39">
      <c r="A99" s="241"/>
      <c r="B99" s="77" t="s">
        <v>148</v>
      </c>
      <c r="C99" s="100" t="s">
        <v>3</v>
      </c>
      <c r="D99" s="157" t="s">
        <v>18</v>
      </c>
      <c r="E99" s="54"/>
      <c r="F99" s="45"/>
      <c r="G99" s="54"/>
      <c r="H99" s="28" t="str">
        <f>IF(A99=0,H98,INDEX(調査対象選定!A:A,MATCH(A99,調査対象選定!B:B,0)))</f>
        <v>○</v>
      </c>
      <c r="J99" s="28"/>
    </row>
    <row r="100" spans="1:10" s="17" customFormat="1" ht="52">
      <c r="A100" s="268" t="s">
        <v>228</v>
      </c>
      <c r="B100" s="159" t="s">
        <v>149</v>
      </c>
      <c r="C100" s="160" t="s">
        <v>35</v>
      </c>
      <c r="D100" s="32" t="s">
        <v>59</v>
      </c>
      <c r="E100" s="64" t="s">
        <v>60</v>
      </c>
      <c r="F100" s="33"/>
      <c r="G100" s="64"/>
      <c r="H100" s="28" t="str">
        <f>IF(A100=0,H99,INDEX(調査対象選定!A:A,MATCH(A100,調査対象選定!B:B,0)))</f>
        <v>○</v>
      </c>
      <c r="J100" s="28"/>
    </row>
    <row r="101" spans="1:10" s="17" customFormat="1" ht="52">
      <c r="A101" s="269"/>
      <c r="B101" s="161" t="s">
        <v>194</v>
      </c>
      <c r="C101" s="162" t="s">
        <v>35</v>
      </c>
      <c r="D101" s="41" t="s">
        <v>41</v>
      </c>
      <c r="E101" s="113"/>
      <c r="F101" s="38"/>
      <c r="G101" s="113"/>
      <c r="H101" s="28" t="str">
        <f>IF(A101=0,H100,INDEX(調査対象選定!A:A,MATCH(A101,調査対象選定!B:B,0)))</f>
        <v>○</v>
      </c>
      <c r="J101" s="28"/>
    </row>
    <row r="102" spans="1:10" s="17" customFormat="1" ht="65">
      <c r="A102" s="269"/>
      <c r="B102" s="161" t="s">
        <v>195</v>
      </c>
      <c r="C102" s="162" t="s">
        <v>35</v>
      </c>
      <c r="D102" s="41" t="s">
        <v>41</v>
      </c>
      <c r="E102" s="113"/>
      <c r="F102" s="38"/>
      <c r="G102" s="113"/>
      <c r="H102" s="28" t="str">
        <f>IF(A102=0,H101,INDEX(調査対象選定!A:A,MATCH(A102,調査対象選定!B:B,0)))</f>
        <v>○</v>
      </c>
      <c r="J102" s="28"/>
    </row>
    <row r="103" spans="1:10" s="17" customFormat="1" ht="26">
      <c r="A103" s="269"/>
      <c r="B103" s="163" t="s">
        <v>150</v>
      </c>
      <c r="C103" s="162" t="s">
        <v>35</v>
      </c>
      <c r="D103" s="41" t="s">
        <v>59</v>
      </c>
      <c r="E103" s="113" t="s">
        <v>60</v>
      </c>
      <c r="F103" s="38"/>
      <c r="G103" s="113"/>
      <c r="H103" s="28" t="str">
        <f>IF(A103=0,H102,INDEX(調査対象選定!A:A,MATCH(A103,調査対象選定!B:B,0)))</f>
        <v>○</v>
      </c>
      <c r="J103" s="28"/>
    </row>
    <row r="104" spans="1:10" s="17" customFormat="1" ht="26">
      <c r="A104" s="269"/>
      <c r="B104" s="163" t="s">
        <v>151</v>
      </c>
      <c r="C104" s="162" t="s">
        <v>35</v>
      </c>
      <c r="D104" s="41" t="s">
        <v>59</v>
      </c>
      <c r="E104" s="113"/>
      <c r="F104" s="38"/>
      <c r="G104" s="113"/>
      <c r="H104" s="28" t="str">
        <f>IF(A104=0,H103,INDEX(調査対象選定!A:A,MATCH(A104,調査対象選定!B:B,0)))</f>
        <v>○</v>
      </c>
      <c r="J104" s="28"/>
    </row>
    <row r="105" spans="1:10" s="17" customFormat="1" ht="26">
      <c r="A105" s="269"/>
      <c r="B105" s="163" t="s">
        <v>152</v>
      </c>
      <c r="C105" s="162" t="s">
        <v>35</v>
      </c>
      <c r="D105" s="41" t="s">
        <v>59</v>
      </c>
      <c r="E105" s="113" t="s">
        <v>61</v>
      </c>
      <c r="F105" s="38"/>
      <c r="G105" s="113"/>
      <c r="H105" s="28" t="str">
        <f>IF(A105=0,H104,INDEX(調査対象選定!A:A,MATCH(A105,調査対象選定!B:B,0)))</f>
        <v>○</v>
      </c>
      <c r="J105" s="28"/>
    </row>
    <row r="106" spans="1:10" s="17" customFormat="1" ht="26">
      <c r="A106" s="269"/>
      <c r="B106" s="163" t="s">
        <v>153</v>
      </c>
      <c r="C106" s="162" t="s">
        <v>35</v>
      </c>
      <c r="D106" s="41" t="s">
        <v>62</v>
      </c>
      <c r="E106" s="113"/>
      <c r="F106" s="38"/>
      <c r="G106" s="113"/>
      <c r="H106" s="28" t="str">
        <f>IF(A106=0,H105,INDEX(調査対象選定!A:A,MATCH(A106,調査対象選定!B:B,0)))</f>
        <v>○</v>
      </c>
      <c r="J106" s="28"/>
    </row>
    <row r="107" spans="1:10" s="17" customFormat="1" ht="26">
      <c r="A107" s="269"/>
      <c r="B107" s="164" t="s">
        <v>154</v>
      </c>
      <c r="C107" s="162" t="s">
        <v>35</v>
      </c>
      <c r="D107" s="41" t="s">
        <v>63</v>
      </c>
      <c r="E107" s="113"/>
      <c r="F107" s="38"/>
      <c r="G107" s="113"/>
      <c r="H107" s="28" t="str">
        <f>IF(A107=0,H106,INDEX(調査対象選定!A:A,MATCH(A107,調査対象選定!B:B,0)))</f>
        <v>○</v>
      </c>
      <c r="J107" s="28"/>
    </row>
    <row r="108" spans="1:10" s="17" customFormat="1" ht="26">
      <c r="A108" s="269"/>
      <c r="B108" s="164" t="s">
        <v>155</v>
      </c>
      <c r="C108" s="182" t="str">
        <f>IF(AND(C109=$J$1,C110=$J$1,C111=$J$1),$J$1,$I$1)</f>
        <v>□</v>
      </c>
      <c r="D108" s="183" t="s">
        <v>197</v>
      </c>
      <c r="E108" s="113"/>
      <c r="F108" s="38"/>
      <c r="G108" s="113"/>
      <c r="H108" s="28" t="str">
        <f>IF(A108=0,H107,INDEX(調査対象選定!A:A,MATCH(A108,調査対象選定!B:B,0)))</f>
        <v>○</v>
      </c>
      <c r="J108" s="28"/>
    </row>
    <row r="109" spans="1:10" s="17" customFormat="1" ht="39">
      <c r="A109" s="269"/>
      <c r="B109" s="164" t="s">
        <v>156</v>
      </c>
      <c r="C109" s="162" t="s">
        <v>35</v>
      </c>
      <c r="D109" s="41" t="s">
        <v>59</v>
      </c>
      <c r="E109" s="113"/>
      <c r="F109" s="38"/>
      <c r="G109" s="113"/>
      <c r="H109" s="28" t="str">
        <f>IF(A109=0,H108,INDEX(調査対象選定!A:A,MATCH(A109,調査対象選定!B:B,0)))</f>
        <v>○</v>
      </c>
      <c r="J109" s="28"/>
    </row>
    <row r="110" spans="1:10" s="17" customFormat="1" ht="39">
      <c r="A110" s="269"/>
      <c r="B110" s="164" t="s">
        <v>157</v>
      </c>
      <c r="C110" s="162" t="s">
        <v>35</v>
      </c>
      <c r="D110" s="41" t="s">
        <v>59</v>
      </c>
      <c r="E110" s="113" t="s">
        <v>64</v>
      </c>
      <c r="F110" s="38"/>
      <c r="G110" s="113"/>
      <c r="H110" s="28" t="str">
        <f>IF(A110=0,H109,INDEX(調査対象選定!A:A,MATCH(A110,調査対象選定!B:B,0)))</f>
        <v>○</v>
      </c>
      <c r="J110" s="28"/>
    </row>
    <row r="111" spans="1:10" s="169" customFormat="1" ht="52">
      <c r="A111" s="269"/>
      <c r="B111" s="165" t="s">
        <v>158</v>
      </c>
      <c r="C111" s="166" t="s">
        <v>28</v>
      </c>
      <c r="D111" s="167" t="s">
        <v>29</v>
      </c>
      <c r="E111" s="69"/>
      <c r="F111" s="38"/>
      <c r="G111" s="168"/>
      <c r="H111" s="28" t="str">
        <f>IF(A111=0,H110,INDEX(調査対象選定!A:A,MATCH(A111,調査対象選定!B:B,0)))</f>
        <v>○</v>
      </c>
      <c r="J111" s="28"/>
    </row>
    <row r="112" spans="1:10" s="169" customFormat="1" ht="39">
      <c r="A112" s="269"/>
      <c r="B112" s="40" t="s">
        <v>159</v>
      </c>
      <c r="C112" s="162" t="s">
        <v>35</v>
      </c>
      <c r="D112" s="41" t="s">
        <v>59</v>
      </c>
      <c r="E112" s="113"/>
      <c r="F112" s="38"/>
      <c r="G112" s="168"/>
      <c r="H112" s="28" t="str">
        <f>IF(A112=0,H111,INDEX(調査対象選定!A:A,MATCH(A112,調査対象選定!B:B,0)))</f>
        <v>○</v>
      </c>
      <c r="J112" s="28"/>
    </row>
    <row r="113" spans="1:10" s="169" customFormat="1" ht="39">
      <c r="A113" s="269"/>
      <c r="B113" s="164" t="s">
        <v>160</v>
      </c>
      <c r="C113" s="162" t="s">
        <v>35</v>
      </c>
      <c r="D113" s="41" t="s">
        <v>59</v>
      </c>
      <c r="E113" s="113"/>
      <c r="F113" s="38"/>
      <c r="G113" s="168"/>
      <c r="H113" s="28" t="str">
        <f>IF(A113=0,H112,INDEX(調査対象選定!A:A,MATCH(A113,調査対象選定!B:B,0)))</f>
        <v>○</v>
      </c>
      <c r="J113" s="28"/>
    </row>
    <row r="114" spans="1:10" s="169" customFormat="1" ht="26">
      <c r="A114" s="270"/>
      <c r="B114" s="170" t="s">
        <v>227</v>
      </c>
      <c r="C114" s="171" t="s">
        <v>35</v>
      </c>
      <c r="D114" s="78" t="s">
        <v>65</v>
      </c>
      <c r="E114" s="73"/>
      <c r="F114" s="45"/>
      <c r="G114" s="126"/>
      <c r="H114" s="28" t="str">
        <f>IF(A114=0,H113,INDEX(調査対象選定!A:A,MATCH(A114,調査対象選定!B:B,0)))</f>
        <v>○</v>
      </c>
      <c r="J114" s="28"/>
    </row>
    <row r="115" spans="1:10" s="169" customFormat="1" ht="39">
      <c r="A115" s="237" t="s">
        <v>229</v>
      </c>
      <c r="B115" s="172" t="s">
        <v>161</v>
      </c>
      <c r="C115" s="173" t="s">
        <v>35</v>
      </c>
      <c r="D115" s="174" t="s">
        <v>41</v>
      </c>
      <c r="E115" s="175"/>
      <c r="F115" s="26"/>
      <c r="G115" s="176"/>
      <c r="H115" s="28" t="str">
        <f>IF(A115=0,H114,INDEX(調査対象選定!A:A,MATCH(A115,調査対象選定!B:B,0)))</f>
        <v>○</v>
      </c>
      <c r="J115" s="28"/>
    </row>
    <row r="116" spans="1:10" s="169" customFormat="1" ht="39">
      <c r="A116" s="237" t="s">
        <v>230</v>
      </c>
      <c r="B116" s="172" t="s">
        <v>162</v>
      </c>
      <c r="C116" s="173" t="s">
        <v>35</v>
      </c>
      <c r="D116" s="174" t="s">
        <v>41</v>
      </c>
      <c r="E116" s="175"/>
      <c r="F116" s="26"/>
      <c r="G116" s="176"/>
      <c r="H116" s="28" t="str">
        <f>IF(A116=0,H115,INDEX(調査対象選定!A:A,MATCH(A116,調査対象選定!B:B,0)))</f>
        <v>○</v>
      </c>
      <c r="J116" s="28"/>
    </row>
    <row r="117" spans="1:10" s="169" customFormat="1" ht="39">
      <c r="A117" s="238" t="s">
        <v>231</v>
      </c>
      <c r="B117" s="172" t="s">
        <v>163</v>
      </c>
      <c r="C117" s="173" t="s">
        <v>35</v>
      </c>
      <c r="D117" s="174" t="s">
        <v>41</v>
      </c>
      <c r="E117" s="175"/>
      <c r="F117" s="26"/>
      <c r="G117" s="176"/>
      <c r="H117" s="28" t="str">
        <f>IF(A117=0,H116,INDEX(調査対象選定!A:A,MATCH(A117,調査対象選定!B:B,0)))</f>
        <v>○</v>
      </c>
      <c r="J117" s="28"/>
    </row>
    <row r="118" spans="1:10" s="200" customFormat="1" ht="52">
      <c r="A118" s="251" t="s">
        <v>232</v>
      </c>
      <c r="B118" s="194" t="s">
        <v>149</v>
      </c>
      <c r="C118" s="195" t="s">
        <v>31</v>
      </c>
      <c r="D118" s="196" t="s">
        <v>45</v>
      </c>
      <c r="E118" s="197" t="s">
        <v>206</v>
      </c>
      <c r="F118" s="198"/>
      <c r="G118" s="199"/>
      <c r="H118" s="28" t="str">
        <f>IF(A118=0,H117,INDEX(調査対象選定!A:A,MATCH(A118,調査対象選定!B:B,0)))</f>
        <v>○</v>
      </c>
    </row>
    <row r="119" spans="1:10" s="200" customFormat="1" ht="52">
      <c r="A119" s="252"/>
      <c r="B119" s="201" t="s">
        <v>207</v>
      </c>
      <c r="C119" s="202" t="s">
        <v>31</v>
      </c>
      <c r="D119" s="203" t="s">
        <v>49</v>
      </c>
      <c r="E119" s="204"/>
      <c r="F119" s="205"/>
      <c r="G119" s="206"/>
      <c r="H119" s="28" t="str">
        <f>IF(A119=0,H118,INDEX(調査対象選定!A:A,MATCH(A119,調査対象選定!B:B,0)))</f>
        <v>○</v>
      </c>
    </row>
    <row r="120" spans="1:10" s="200" customFormat="1" ht="65">
      <c r="A120" s="252"/>
      <c r="B120" s="201" t="s">
        <v>208</v>
      </c>
      <c r="C120" s="202" t="s">
        <v>31</v>
      </c>
      <c r="D120" s="203" t="s">
        <v>49</v>
      </c>
      <c r="E120" s="204"/>
      <c r="F120" s="205"/>
      <c r="G120" s="206"/>
      <c r="H120" s="28" t="str">
        <f>IF(A120=0,H119,INDEX(調査対象選定!A:A,MATCH(A120,調査対象選定!B:B,0)))</f>
        <v>○</v>
      </c>
    </row>
    <row r="121" spans="1:10" s="200" customFormat="1" ht="26">
      <c r="A121" s="252"/>
      <c r="B121" s="207" t="s">
        <v>150</v>
      </c>
      <c r="C121" s="202" t="s">
        <v>31</v>
      </c>
      <c r="D121" s="203" t="s">
        <v>45</v>
      </c>
      <c r="E121" s="204" t="s">
        <v>206</v>
      </c>
      <c r="F121" s="205"/>
      <c r="G121" s="206"/>
      <c r="H121" s="28" t="str">
        <f>IF(A121=0,H120,INDEX(調査対象選定!A:A,MATCH(A121,調査対象選定!B:B,0)))</f>
        <v>○</v>
      </c>
    </row>
    <row r="122" spans="1:10" s="200" customFormat="1" ht="26">
      <c r="A122" s="252"/>
      <c r="B122" s="207" t="s">
        <v>151</v>
      </c>
      <c r="C122" s="202" t="s">
        <v>31</v>
      </c>
      <c r="D122" s="203" t="s">
        <v>45</v>
      </c>
      <c r="E122" s="204"/>
      <c r="F122" s="205"/>
      <c r="G122" s="206"/>
      <c r="H122" s="28" t="str">
        <f>IF(A122=0,H121,INDEX(調査対象選定!A:A,MATCH(A122,調査対象選定!B:B,0)))</f>
        <v>○</v>
      </c>
    </row>
    <row r="123" spans="1:10" s="200" customFormat="1" ht="26">
      <c r="A123" s="252"/>
      <c r="B123" s="207" t="s">
        <v>152</v>
      </c>
      <c r="C123" s="202" t="s">
        <v>31</v>
      </c>
      <c r="D123" s="203" t="s">
        <v>45</v>
      </c>
      <c r="E123" s="204" t="s">
        <v>209</v>
      </c>
      <c r="F123" s="205"/>
      <c r="G123" s="206"/>
      <c r="H123" s="28" t="str">
        <f>IF(A123=0,H122,INDEX(調査対象選定!A:A,MATCH(A123,調査対象選定!B:B,0)))</f>
        <v>○</v>
      </c>
    </row>
    <row r="124" spans="1:10" s="200" customFormat="1" ht="26">
      <c r="A124" s="252"/>
      <c r="B124" s="207" t="s">
        <v>210</v>
      </c>
      <c r="C124" s="202" t="s">
        <v>31</v>
      </c>
      <c r="D124" s="203" t="s">
        <v>211</v>
      </c>
      <c r="E124" s="204"/>
      <c r="F124" s="205"/>
      <c r="G124" s="206"/>
      <c r="H124" s="28" t="str">
        <f>IF(A124=0,H123,INDEX(調査対象選定!A:A,MATCH(A124,調査対象選定!B:B,0)))</f>
        <v>○</v>
      </c>
    </row>
    <row r="125" spans="1:10" s="200" customFormat="1" ht="26">
      <c r="A125" s="252"/>
      <c r="B125" s="207" t="s">
        <v>154</v>
      </c>
      <c r="C125" s="202" t="s">
        <v>31</v>
      </c>
      <c r="D125" s="203" t="s">
        <v>212</v>
      </c>
      <c r="E125" s="204"/>
      <c r="F125" s="205"/>
      <c r="G125" s="206"/>
      <c r="H125" s="28" t="str">
        <f>IF(A125=0,H124,INDEX(調査対象選定!A:A,MATCH(A125,調査対象選定!B:B,0)))</f>
        <v>○</v>
      </c>
    </row>
    <row r="126" spans="1:10" s="200" customFormat="1" ht="26">
      <c r="A126" s="252"/>
      <c r="B126" s="207" t="s">
        <v>213</v>
      </c>
      <c r="C126" s="208" t="str">
        <f>IF(AND(C127=$J$1,C128=$J$1,C129=$J$1),$J$1,$I$1)</f>
        <v>□</v>
      </c>
      <c r="D126" s="209" t="s">
        <v>214</v>
      </c>
      <c r="E126" s="204"/>
      <c r="F126" s="205"/>
      <c r="G126" s="206"/>
      <c r="H126" s="28" t="str">
        <f>IF(A126=0,H125,INDEX(調査対象選定!A:A,MATCH(A126,調査対象選定!B:B,0)))</f>
        <v>○</v>
      </c>
    </row>
    <row r="127" spans="1:10" s="200" customFormat="1" ht="39">
      <c r="A127" s="252"/>
      <c r="B127" s="201" t="s">
        <v>215</v>
      </c>
      <c r="C127" s="202" t="s">
        <v>31</v>
      </c>
      <c r="D127" s="203" t="s">
        <v>45</v>
      </c>
      <c r="E127" s="204"/>
      <c r="F127" s="205"/>
      <c r="G127" s="206"/>
      <c r="H127" s="28" t="str">
        <f>IF(A127=0,H126,INDEX(調査対象選定!A:A,MATCH(A127,調査対象選定!B:B,0)))</f>
        <v>○</v>
      </c>
    </row>
    <row r="128" spans="1:10" s="200" customFormat="1" ht="39">
      <c r="A128" s="252"/>
      <c r="B128" s="201" t="s">
        <v>216</v>
      </c>
      <c r="C128" s="202" t="s">
        <v>31</v>
      </c>
      <c r="D128" s="203" t="s">
        <v>45</v>
      </c>
      <c r="E128" s="204" t="s">
        <v>217</v>
      </c>
      <c r="F128" s="205"/>
      <c r="G128" s="206"/>
      <c r="H128" s="28" t="str">
        <f>IF(A128=0,H127,INDEX(調査対象選定!A:A,MATCH(A128,調査対象選定!B:B,0)))</f>
        <v>○</v>
      </c>
    </row>
    <row r="129" spans="1:28" s="200" customFormat="1" ht="52">
      <c r="A129" s="252"/>
      <c r="B129" s="201" t="s">
        <v>218</v>
      </c>
      <c r="C129" s="210" t="s">
        <v>28</v>
      </c>
      <c r="D129" s="211" t="s">
        <v>29</v>
      </c>
      <c r="E129" s="212"/>
      <c r="F129" s="213"/>
      <c r="G129" s="214"/>
      <c r="H129" s="28" t="str">
        <f>IF(A129=0,H128,INDEX(調査対象選定!A:A,MATCH(A129,調査対象選定!B:B,0)))</f>
        <v>○</v>
      </c>
    </row>
    <row r="130" spans="1:28" s="200" customFormat="1" ht="39">
      <c r="A130" s="252"/>
      <c r="B130" s="215" t="s">
        <v>159</v>
      </c>
      <c r="C130" s="202" t="s">
        <v>31</v>
      </c>
      <c r="D130" s="203" t="s">
        <v>45</v>
      </c>
      <c r="E130" s="204"/>
      <c r="F130" s="205"/>
      <c r="G130" s="206"/>
      <c r="H130" s="28" t="str">
        <f>IF(A130=0,H129,INDEX(調査対象選定!A:A,MATCH(A130,調査対象選定!B:B,0)))</f>
        <v>○</v>
      </c>
    </row>
    <row r="131" spans="1:28" s="200" customFormat="1" ht="39">
      <c r="A131" s="252"/>
      <c r="B131" s="207" t="s">
        <v>160</v>
      </c>
      <c r="C131" s="202" t="s">
        <v>31</v>
      </c>
      <c r="D131" s="203" t="s">
        <v>45</v>
      </c>
      <c r="E131" s="204"/>
      <c r="F131" s="205"/>
      <c r="G131" s="206"/>
      <c r="H131" s="28" t="str">
        <f>IF(A131=0,H130,INDEX(調査対象選定!A:A,MATCH(A131,調査対象選定!B:B,0)))</f>
        <v>○</v>
      </c>
    </row>
    <row r="132" spans="1:28" s="200" customFormat="1" ht="26">
      <c r="A132" s="253"/>
      <c r="B132" s="216" t="s">
        <v>227</v>
      </c>
      <c r="C132" s="202" t="s">
        <v>31</v>
      </c>
      <c r="D132" s="217" t="s">
        <v>219</v>
      </c>
      <c r="E132" s="218"/>
      <c r="F132" s="219"/>
      <c r="G132" s="220"/>
      <c r="H132" s="28" t="str">
        <f>IF(A132=0,H131,INDEX(調査対象選定!A:A,MATCH(A132,調査対象選定!B:B,0)))</f>
        <v>○</v>
      </c>
    </row>
    <row r="133" spans="1:28" s="200" customFormat="1" ht="39">
      <c r="A133" s="254" t="s">
        <v>233</v>
      </c>
      <c r="B133" s="221" t="s">
        <v>220</v>
      </c>
      <c r="C133" s="195" t="s">
        <v>31</v>
      </c>
      <c r="D133" s="196" t="s">
        <v>49</v>
      </c>
      <c r="E133" s="197"/>
      <c r="F133" s="198"/>
      <c r="G133" s="199"/>
      <c r="H133" s="28" t="str">
        <f>IF(A133=0,H132,INDEX(調査対象選定!A:A,MATCH(A133,調査対象選定!B:B,0)))</f>
        <v>○</v>
      </c>
      <c r="AB133" s="222"/>
    </row>
    <row r="134" spans="1:28" s="200" customFormat="1" ht="34" customHeight="1">
      <c r="A134" s="255"/>
      <c r="B134" s="207" t="s">
        <v>221</v>
      </c>
      <c r="C134" s="223" t="str">
        <f>IF(OR(C135=$J$1,C136=$J$1),$J$1,$I$1)</f>
        <v>□</v>
      </c>
      <c r="D134" s="224" t="s">
        <v>196</v>
      </c>
      <c r="E134" s="225"/>
      <c r="F134" s="205"/>
      <c r="G134" s="206"/>
      <c r="H134" s="28" t="str">
        <f>IF(A134=0,H133,INDEX(調査対象選定!A:A,MATCH(A134,調査対象選定!B:B,0)))</f>
        <v>○</v>
      </c>
    </row>
    <row r="135" spans="1:28" s="200" customFormat="1" ht="60.65" customHeight="1">
      <c r="A135" s="255"/>
      <c r="B135" s="201" t="s">
        <v>222</v>
      </c>
      <c r="C135" s="202" t="s">
        <v>31</v>
      </c>
      <c r="D135" s="203" t="s">
        <v>49</v>
      </c>
      <c r="E135" s="225"/>
      <c r="F135" s="205"/>
      <c r="G135" s="206"/>
      <c r="H135" s="28" t="str">
        <f>IF(A135=0,H134,INDEX(調査対象選定!A:A,MATCH(A135,調査対象選定!B:B,0)))</f>
        <v>○</v>
      </c>
    </row>
    <row r="136" spans="1:28" s="200" customFormat="1" ht="35.5" customHeight="1">
      <c r="A136" s="256"/>
      <c r="B136" s="226" t="s">
        <v>223</v>
      </c>
      <c r="C136" s="227" t="s">
        <v>31</v>
      </c>
      <c r="D136" s="217" t="s">
        <v>49</v>
      </c>
      <c r="E136" s="228"/>
      <c r="F136" s="219"/>
      <c r="G136" s="220"/>
      <c r="H136" s="28" t="str">
        <f>IF(A136=0,H135,INDEX(調査対象選定!A:A,MATCH(A136,調査対象選定!B:B,0)))</f>
        <v>○</v>
      </c>
    </row>
    <row r="137" spans="1:28" s="200" customFormat="1" ht="39">
      <c r="A137" s="229" t="s">
        <v>234</v>
      </c>
      <c r="B137" s="230" t="s">
        <v>224</v>
      </c>
      <c r="C137" s="231" t="s">
        <v>31</v>
      </c>
      <c r="D137" s="232" t="s">
        <v>49</v>
      </c>
      <c r="E137" s="233"/>
      <c r="F137" s="234"/>
      <c r="G137" s="235"/>
      <c r="H137" s="28" t="str">
        <f>IF(A137=0,H136,INDEX(調査対象選定!A:A,MATCH(A137,調査対象選定!B:B,0)))</f>
        <v>○</v>
      </c>
    </row>
    <row r="138" spans="1:28" s="200" customFormat="1" ht="39">
      <c r="A138" s="257" t="s">
        <v>235</v>
      </c>
      <c r="B138" s="194" t="s">
        <v>224</v>
      </c>
      <c r="C138" s="195" t="s">
        <v>31</v>
      </c>
      <c r="D138" s="196" t="s">
        <v>49</v>
      </c>
      <c r="E138" s="197"/>
      <c r="F138" s="198"/>
      <c r="G138" s="199"/>
      <c r="H138" s="28" t="str">
        <f>IF(A138=0,H137,INDEX(調査対象選定!A:A,MATCH(A138,調査対象選定!B:B,0)))</f>
        <v>○</v>
      </c>
    </row>
    <row r="139" spans="1:28" s="200" customFormat="1" ht="34" customHeight="1">
      <c r="A139" s="258"/>
      <c r="B139" s="207" t="s">
        <v>221</v>
      </c>
      <c r="C139" s="223" t="str">
        <f>IF(OR(C140=$J$1,C141=$J$1),$J$1,$I$1)</f>
        <v>□</v>
      </c>
      <c r="D139" s="224" t="s">
        <v>196</v>
      </c>
      <c r="E139" s="204"/>
      <c r="F139" s="205"/>
      <c r="G139" s="206"/>
      <c r="H139" s="28" t="str">
        <f>IF(A139=0,H138,INDEX(調査対象選定!A:A,MATCH(A139,調査対象選定!B:B,0)))</f>
        <v>○</v>
      </c>
    </row>
    <row r="140" spans="1:28" s="200" customFormat="1" ht="60.65" customHeight="1">
      <c r="A140" s="258"/>
      <c r="B140" s="201" t="s">
        <v>222</v>
      </c>
      <c r="C140" s="202" t="s">
        <v>28</v>
      </c>
      <c r="D140" s="203" t="s">
        <v>49</v>
      </c>
      <c r="E140" s="204"/>
      <c r="F140" s="205"/>
      <c r="G140" s="206"/>
      <c r="H140" s="28" t="str">
        <f>IF(A140=0,H139,INDEX(調査対象選定!A:A,MATCH(A140,調査対象選定!B:B,0)))</f>
        <v>○</v>
      </c>
    </row>
    <row r="141" spans="1:28" s="200" customFormat="1" ht="35.5" customHeight="1">
      <c r="A141" s="259"/>
      <c r="B141" s="226" t="s">
        <v>223</v>
      </c>
      <c r="C141" s="227" t="s">
        <v>28</v>
      </c>
      <c r="D141" s="217" t="s">
        <v>49</v>
      </c>
      <c r="E141" s="218"/>
      <c r="F141" s="219"/>
      <c r="G141" s="220"/>
      <c r="H141" s="28" t="str">
        <f>IF(A141=0,H140,INDEX(調査対象選定!A:A,MATCH(A141,調査対象選定!B:B,0)))</f>
        <v>○</v>
      </c>
    </row>
    <row r="142" spans="1:28" s="200" customFormat="1" ht="39">
      <c r="A142" s="229" t="s">
        <v>236</v>
      </c>
      <c r="B142" s="230" t="s">
        <v>225</v>
      </c>
      <c r="C142" s="231" t="s">
        <v>31</v>
      </c>
      <c r="D142" s="232" t="s">
        <v>49</v>
      </c>
      <c r="E142" s="233"/>
      <c r="F142" s="234"/>
      <c r="G142" s="235"/>
      <c r="H142" s="28" t="str">
        <f>IF(A142=0,H141,INDEX(調査対象選定!A:A,MATCH(A142,調査対象選定!B:B,0)))</f>
        <v>○</v>
      </c>
    </row>
    <row r="143" spans="1:28" s="200" customFormat="1" ht="51.65" customHeight="1">
      <c r="A143" s="236" t="s">
        <v>237</v>
      </c>
      <c r="B143" s="230" t="s">
        <v>226</v>
      </c>
      <c r="C143" s="231" t="s">
        <v>31</v>
      </c>
      <c r="D143" s="232" t="s">
        <v>49</v>
      </c>
      <c r="E143" s="233"/>
      <c r="F143" s="234"/>
      <c r="G143" s="235"/>
      <c r="H143" s="28" t="str">
        <f>IF(A143=0,H142,INDEX(調査対象選定!A:A,MATCH(A143,調査対象選定!B:B,0)))</f>
        <v>○</v>
      </c>
    </row>
    <row r="144" spans="1:28" ht="5.9" customHeight="1">
      <c r="A144" s="177" t="s">
        <v>164</v>
      </c>
      <c r="H144" s="28"/>
    </row>
    <row r="145" spans="8:8" ht="5.9" customHeight="1">
      <c r="H145" s="28"/>
    </row>
    <row r="146" spans="8:8" ht="5.9" customHeight="1">
      <c r="H146" s="28"/>
    </row>
    <row r="147" spans="8:8" ht="5.9" customHeight="1">
      <c r="H147" s="28"/>
    </row>
    <row r="148" spans="8:8" ht="5.9" customHeight="1">
      <c r="H148" s="28"/>
    </row>
  </sheetData>
  <autoFilter ref="A2:H117"/>
  <mergeCells count="30">
    <mergeCell ref="A118:A132"/>
    <mergeCell ref="A133:A136"/>
    <mergeCell ref="A138:A141"/>
    <mergeCell ref="E5:E7"/>
    <mergeCell ref="E8:E11"/>
    <mergeCell ref="A5:A11"/>
    <mergeCell ref="A12:A13"/>
    <mergeCell ref="A91:A93"/>
    <mergeCell ref="E14:E17"/>
    <mergeCell ref="A18:A21"/>
    <mergeCell ref="A22:A23"/>
    <mergeCell ref="E22:E23"/>
    <mergeCell ref="D43:D45"/>
    <mergeCell ref="A14:A17"/>
    <mergeCell ref="A100:A114"/>
    <mergeCell ref="A94:A99"/>
    <mergeCell ref="A29:A30"/>
    <mergeCell ref="A39:A41"/>
    <mergeCell ref="A56:A61"/>
    <mergeCell ref="A68:A71"/>
    <mergeCell ref="A47:A48"/>
    <mergeCell ref="A49:A55"/>
    <mergeCell ref="A62:A65"/>
    <mergeCell ref="A66:A67"/>
    <mergeCell ref="A86:A90"/>
    <mergeCell ref="A43:A46"/>
    <mergeCell ref="A32:A38"/>
    <mergeCell ref="A78:A82"/>
    <mergeCell ref="A83:A85"/>
    <mergeCell ref="A72:A77"/>
  </mergeCells>
  <phoneticPr fontId="22"/>
  <conditionalFormatting sqref="C3:D117 C144:D144">
    <cfRule type="expression" dxfId="50" priority="50">
      <formula>$C3=$J$1</formula>
    </cfRule>
  </conditionalFormatting>
  <conditionalFormatting sqref="D3:D117 D144">
    <cfRule type="expression" dxfId="49" priority="48">
      <formula>$C3=$K$1</formula>
    </cfRule>
  </conditionalFormatting>
  <conditionalFormatting sqref="C3:C117 C144">
    <cfRule type="expression" dxfId="48" priority="49">
      <formula>$C3=$K$1</formula>
    </cfRule>
  </conditionalFormatting>
  <conditionalFormatting sqref="A3:E99 A144:E144 B100:E117">
    <cfRule type="expression" dxfId="47" priority="51">
      <formula>AND($H3&lt;&gt;$L$1,$C3=$I$1)</formula>
    </cfRule>
  </conditionalFormatting>
  <conditionalFormatting sqref="F3:G117 F144:G144">
    <cfRule type="expression" dxfId="46" priority="47">
      <formula>OR($F3=$M$1,$F3=$N$1)</formula>
    </cfRule>
  </conditionalFormatting>
  <conditionalFormatting sqref="F142:G143">
    <cfRule type="expression" dxfId="45" priority="42">
      <formula>OR($F142=$M$1,$F142=$N$1)</formula>
    </cfRule>
  </conditionalFormatting>
  <conditionalFormatting sqref="C142:D143">
    <cfRule type="expression" dxfId="44" priority="45">
      <formula>$C142=$J$1</formula>
    </cfRule>
  </conditionalFormatting>
  <conditionalFormatting sqref="C142:C143">
    <cfRule type="expression" dxfId="43" priority="44">
      <formula>$C142=$K$1</formula>
    </cfRule>
  </conditionalFormatting>
  <conditionalFormatting sqref="D142:D143">
    <cfRule type="expression" dxfId="42" priority="43">
      <formula>$C142=$K$1</formula>
    </cfRule>
  </conditionalFormatting>
  <conditionalFormatting sqref="B142:E143">
    <cfRule type="expression" dxfId="41" priority="46">
      <formula>AND($H142&lt;&gt;$L$1,$C142=$I$1)</formula>
    </cfRule>
  </conditionalFormatting>
  <conditionalFormatting sqref="C126:D126">
    <cfRule type="expression" dxfId="40" priority="41">
      <formula>AND($C127=$J$1,$C128=$J$1,$C129=$J$1)</formula>
    </cfRule>
  </conditionalFormatting>
  <conditionalFormatting sqref="F118:G132 F137:G137">
    <cfRule type="expression" dxfId="39" priority="36">
      <formula>OR($F118=$M$1,$F118=$N$1)</formula>
    </cfRule>
  </conditionalFormatting>
  <conditionalFormatting sqref="C118:D132 C137:D137">
    <cfRule type="expression" dxfId="38" priority="39">
      <formula>$C118=$J$1</formula>
    </cfRule>
  </conditionalFormatting>
  <conditionalFormatting sqref="C118:C132 C137">
    <cfRule type="expression" dxfId="37" priority="38">
      <formula>$C118=$K$1</formula>
    </cfRule>
  </conditionalFormatting>
  <conditionalFormatting sqref="D118:D132 D137">
    <cfRule type="expression" dxfId="36" priority="37">
      <formula>$C118=$K$1</formula>
    </cfRule>
  </conditionalFormatting>
  <conditionalFormatting sqref="B137:E137 B118:E132">
    <cfRule type="expression" dxfId="35" priority="40">
      <formula>AND($H118&lt;&gt;$L$1,$C118=$I$1)</formula>
    </cfRule>
  </conditionalFormatting>
  <conditionalFormatting sqref="F133:G136">
    <cfRule type="expression" dxfId="34" priority="31">
      <formula>OR($F133=$M$1,$F133=$N$1)</formula>
    </cfRule>
  </conditionalFormatting>
  <conditionalFormatting sqref="C133:D133">
    <cfRule type="expression" dxfId="33" priority="34">
      <formula>$C133=$J$1</formula>
    </cfRule>
  </conditionalFormatting>
  <conditionalFormatting sqref="C133">
    <cfRule type="expression" dxfId="32" priority="33">
      <formula>$C133=$K$1</formula>
    </cfRule>
  </conditionalFormatting>
  <conditionalFormatting sqref="D133">
    <cfRule type="expression" dxfId="31" priority="32">
      <formula>$C133=$K$1</formula>
    </cfRule>
  </conditionalFormatting>
  <conditionalFormatting sqref="B133:E133">
    <cfRule type="expression" dxfId="30" priority="35">
      <formula>AND($H133&lt;&gt;$L$1,$C133=$I$1)</formula>
    </cfRule>
  </conditionalFormatting>
  <conditionalFormatting sqref="F138:G138">
    <cfRule type="expression" dxfId="29" priority="26">
      <formula>OR($F138=$M$1,$F138=$N$1)</formula>
    </cfRule>
  </conditionalFormatting>
  <conditionalFormatting sqref="C138:D138">
    <cfRule type="expression" dxfId="28" priority="29">
      <formula>$C138=$J$1</formula>
    </cfRule>
  </conditionalFormatting>
  <conditionalFormatting sqref="C138">
    <cfRule type="expression" dxfId="27" priority="28">
      <formula>$C138=$K$1</formula>
    </cfRule>
  </conditionalFormatting>
  <conditionalFormatting sqref="D138">
    <cfRule type="expression" dxfId="26" priority="27">
      <formula>$C138=$K$1</formula>
    </cfRule>
  </conditionalFormatting>
  <conditionalFormatting sqref="B138:E138">
    <cfRule type="expression" dxfId="25" priority="30">
      <formula>AND($H138&lt;&gt;$L$1,$C138=$I$1)</formula>
    </cfRule>
  </conditionalFormatting>
  <conditionalFormatting sqref="F139:G141">
    <cfRule type="expression" dxfId="24" priority="24">
      <formula>OR($F139=$M$1,$F139=$N$1)</formula>
    </cfRule>
  </conditionalFormatting>
  <conditionalFormatting sqref="E139:E141">
    <cfRule type="expression" dxfId="23" priority="25">
      <formula>AND($H139&lt;&gt;$L$1,$C139=$I$1)</formula>
    </cfRule>
  </conditionalFormatting>
  <conditionalFormatting sqref="C135:D136">
    <cfRule type="expression" dxfId="22" priority="22">
      <formula>$C135=$J$1</formula>
    </cfRule>
  </conditionalFormatting>
  <conditionalFormatting sqref="C135:C136">
    <cfRule type="expression" dxfId="21" priority="21">
      <formula>$C135=$K$1</formula>
    </cfRule>
  </conditionalFormatting>
  <conditionalFormatting sqref="D135:D136">
    <cfRule type="expression" dxfId="20" priority="20">
      <formula>$C135=$K$1</formula>
    </cfRule>
  </conditionalFormatting>
  <conditionalFormatting sqref="B135:E136 B134 E134">
    <cfRule type="expression" dxfId="19" priority="23">
      <formula>AND($H134&lt;&gt;$L$1,$C134=$I$1)</formula>
    </cfRule>
  </conditionalFormatting>
  <conditionalFormatting sqref="C134:D134">
    <cfRule type="expression" dxfId="18" priority="19">
      <formula>OR($C135=$J$1,$C136=$J$1)</formula>
    </cfRule>
  </conditionalFormatting>
  <conditionalFormatting sqref="C134:D134">
    <cfRule type="expression" dxfId="17" priority="17">
      <formula>$C134=$J$1</formula>
    </cfRule>
  </conditionalFormatting>
  <conditionalFormatting sqref="C134">
    <cfRule type="expression" dxfId="16" priority="16">
      <formula>$C134=$K$1</formula>
    </cfRule>
  </conditionalFormatting>
  <conditionalFormatting sqref="D134">
    <cfRule type="expression" dxfId="15" priority="15">
      <formula>$C134=$K$1</formula>
    </cfRule>
  </conditionalFormatting>
  <conditionalFormatting sqref="C134:D134">
    <cfRule type="expression" dxfId="14" priority="18">
      <formula>AND($H134&lt;&gt;$L$1,$C134=$I$1)</formula>
    </cfRule>
  </conditionalFormatting>
  <conditionalFormatting sqref="C140:D141">
    <cfRule type="expression" dxfId="13" priority="13">
      <formula>$C140=$J$1</formula>
    </cfRule>
  </conditionalFormatting>
  <conditionalFormatting sqref="C140:C141">
    <cfRule type="expression" dxfId="12" priority="12">
      <formula>$C140=$K$1</formula>
    </cfRule>
  </conditionalFormatting>
  <conditionalFormatting sqref="D140:D141">
    <cfRule type="expression" dxfId="11" priority="11">
      <formula>$C140=$K$1</formula>
    </cfRule>
  </conditionalFormatting>
  <conditionalFormatting sqref="B140:D141 B139">
    <cfRule type="expression" dxfId="10" priority="14">
      <formula>AND($H139&lt;&gt;$L$1,$C139=$I$1)</formula>
    </cfRule>
  </conditionalFormatting>
  <conditionalFormatting sqref="C139:D139">
    <cfRule type="expression" dxfId="9" priority="10">
      <formula>OR($C140=$J$1,$C141=$J$1)</formula>
    </cfRule>
  </conditionalFormatting>
  <conditionalFormatting sqref="C139:D139">
    <cfRule type="expression" dxfId="8" priority="8">
      <formula>$C139=$J$1</formula>
    </cfRule>
  </conditionalFormatting>
  <conditionalFormatting sqref="C139">
    <cfRule type="expression" dxfId="7" priority="7">
      <formula>$C139=$K$1</formula>
    </cfRule>
  </conditionalFormatting>
  <conditionalFormatting sqref="D139">
    <cfRule type="expression" dxfId="6" priority="6">
      <formula>$C139=$K$1</formula>
    </cfRule>
  </conditionalFormatting>
  <conditionalFormatting sqref="C139:D139">
    <cfRule type="expression" dxfId="5" priority="9">
      <formula>AND($H139&lt;&gt;$L$1,$C139=$I$1)</formula>
    </cfRule>
  </conditionalFormatting>
  <conditionalFormatting sqref="A100:A117">
    <cfRule type="expression" dxfId="4" priority="5">
      <formula>AND($H100&lt;&gt;$L$1,$C100=$I$1)</formula>
    </cfRule>
  </conditionalFormatting>
  <conditionalFormatting sqref="A142:A143">
    <cfRule type="expression" dxfId="3" priority="4">
      <formula>AND($H142&lt;&gt;$L$1,$C142=$I$1)</formula>
    </cfRule>
  </conditionalFormatting>
  <conditionalFormatting sqref="A137 A118:A132">
    <cfRule type="expression" dxfId="2" priority="3">
      <formula>AND($H118&lt;&gt;$L$1,$C118=$I$1)</formula>
    </cfRule>
  </conditionalFormatting>
  <conditionalFormatting sqref="A133">
    <cfRule type="expression" dxfId="1" priority="2">
      <formula>AND($H133&lt;&gt;$L$1,$C133=$I$1)</formula>
    </cfRule>
  </conditionalFormatting>
  <conditionalFormatting sqref="A138">
    <cfRule type="expression" dxfId="0" priority="1">
      <formula>AND($H138&lt;&gt;$L$1,$C138=$I$1)</formula>
    </cfRule>
  </conditionalFormatting>
  <dataValidations count="6">
    <dataValidation type="list" allowBlank="1" showInputMessage="1" sqref="C2 C4:C26">
      <formula1>$I$1:$J$1</formula1>
    </dataValidation>
    <dataValidation type="list" allowBlank="1" showInputMessage="1" sqref="F1">
      <formula1>$I$3</formula1>
    </dataValidation>
    <dataValidation type="list" allowBlank="1" showInputMessage="1" sqref="C27:C143">
      <formula1>$I$1:$K$1</formula1>
    </dataValidation>
    <dataValidation type="list" allowBlank="1" showInputMessage="1" sqref="F3:F143">
      <formula1>$L$1:$P$1</formula1>
    </dataValidation>
    <dataValidation type="list" allowBlank="1" showInputMessage="1" showErrorMessage="1" sqref="C3">
      <formula1>$I$1:$J$1</formula1>
    </dataValidation>
    <dataValidation allowBlank="1" showInputMessage="1" sqref="G1"/>
  </dataValidations>
  <printOptions horizontalCentered="1" verticalCentered="1"/>
  <pageMargins left="0.39370078740157483" right="0.39370078740157483" top="0.59055118110236227" bottom="0.59055118110236227" header="0.39370078740157483" footer="0.39370078740157483"/>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2"/>
  <sheetViews>
    <sheetView workbookViewId="0">
      <pane ySplit="1" topLeftCell="A20" activePane="bottomLeft" state="frozen"/>
      <selection pane="bottomLeft" activeCell="B43" sqref="B43"/>
    </sheetView>
  </sheetViews>
  <sheetFormatPr defaultRowHeight="13"/>
  <cols>
    <col min="2" max="2" width="35.36328125" bestFit="1" customWidth="1"/>
  </cols>
  <sheetData>
    <row r="1" spans="1:6" s="1" customFormat="1">
      <c r="A1" s="1" t="s">
        <v>167</v>
      </c>
      <c r="B1" s="1" t="s">
        <v>0</v>
      </c>
      <c r="C1" s="1" t="s">
        <v>168</v>
      </c>
      <c r="D1" s="1" t="s">
        <v>169</v>
      </c>
      <c r="E1" s="1" t="str">
        <f>'407介護予防短期入所療養介護費（介護医療院）'!L1</f>
        <v>○</v>
      </c>
      <c r="F1" s="11" t="s">
        <v>170</v>
      </c>
    </row>
    <row r="2" spans="1:6">
      <c r="A2" s="12" t="s">
        <v>166</v>
      </c>
      <c r="B2" t="s">
        <v>55</v>
      </c>
      <c r="C2">
        <f>MATCH(B2,'407介護予防短期入所療養介護費（介護医療院）'!A:A,0)</f>
        <v>3</v>
      </c>
      <c r="D2" s="13">
        <f>C3-1</f>
        <v>3</v>
      </c>
      <c r="F2" s="11" t="s">
        <v>171</v>
      </c>
    </row>
    <row r="3" spans="1:6">
      <c r="A3" s="12" t="s">
        <v>166</v>
      </c>
      <c r="B3" t="s">
        <v>56</v>
      </c>
      <c r="C3">
        <f>MATCH(B3,'407介護予防短期入所療養介護費（介護医療院）'!A:A,0)</f>
        <v>4</v>
      </c>
      <c r="D3" s="13">
        <f t="shared" ref="D3:D41" si="0">C4-1</f>
        <v>4</v>
      </c>
      <c r="F3" s="11" t="s">
        <v>172</v>
      </c>
    </row>
    <row r="4" spans="1:6">
      <c r="A4" s="12" t="s">
        <v>166</v>
      </c>
      <c r="B4" t="s">
        <v>5</v>
      </c>
      <c r="C4">
        <f>MATCH(B4,'407介護予防短期入所療養介護費（介護医療院）'!A:A,0)</f>
        <v>5</v>
      </c>
      <c r="D4" s="13">
        <f t="shared" si="0"/>
        <v>11</v>
      </c>
      <c r="F4" s="11" t="s">
        <v>173</v>
      </c>
    </row>
    <row r="5" spans="1:6">
      <c r="A5" s="12" t="s">
        <v>166</v>
      </c>
      <c r="B5" t="s">
        <v>6</v>
      </c>
      <c r="C5">
        <f>MATCH(B5,'407介護予防短期入所療養介護費（介護医療院）'!A:A,0)</f>
        <v>12</v>
      </c>
      <c r="D5" s="13">
        <f t="shared" si="0"/>
        <v>13</v>
      </c>
      <c r="F5" s="11" t="s">
        <v>174</v>
      </c>
    </row>
    <row r="6" spans="1:6">
      <c r="A6" s="12" t="s">
        <v>166</v>
      </c>
      <c r="B6" t="s">
        <v>30</v>
      </c>
      <c r="C6">
        <f>MATCH(B6,'407介護予防短期入所療養介護費（介護医療院）'!A:A,0)</f>
        <v>14</v>
      </c>
      <c r="D6" s="13">
        <f t="shared" si="0"/>
        <v>17</v>
      </c>
      <c r="F6" s="11" t="s">
        <v>175</v>
      </c>
    </row>
    <row r="7" spans="1:6">
      <c r="A7" s="12" t="s">
        <v>166</v>
      </c>
      <c r="B7" t="s">
        <v>34</v>
      </c>
      <c r="C7">
        <f>MATCH(B7,'407介護予防短期入所療養介護費（介護医療院）'!A:A,0)</f>
        <v>18</v>
      </c>
      <c r="D7" s="13">
        <f t="shared" si="0"/>
        <v>21</v>
      </c>
      <c r="F7" s="11" t="s">
        <v>176</v>
      </c>
    </row>
    <row r="8" spans="1:6">
      <c r="A8" s="12" t="s">
        <v>166</v>
      </c>
      <c r="B8" t="s">
        <v>37</v>
      </c>
      <c r="C8">
        <f>MATCH(B8,'407介護予防短期入所療養介護費（介護医療院）'!A:A,0)</f>
        <v>22</v>
      </c>
      <c r="D8" s="13">
        <f t="shared" si="0"/>
        <v>23</v>
      </c>
    </row>
    <row r="9" spans="1:6">
      <c r="A9" s="12" t="s">
        <v>166</v>
      </c>
      <c r="B9" t="s">
        <v>27</v>
      </c>
      <c r="C9">
        <f>MATCH(B9,'407介護予防短期入所療養介護費（介護医療院）'!A:A,0)</f>
        <v>24</v>
      </c>
      <c r="D9" s="13">
        <f t="shared" si="0"/>
        <v>24</v>
      </c>
    </row>
    <row r="10" spans="1:6">
      <c r="A10" s="12" t="s">
        <v>166</v>
      </c>
      <c r="B10" t="s">
        <v>15</v>
      </c>
      <c r="C10">
        <f>MATCH(B10,'407介護予防短期入所療養介護費（介護医療院）'!A:A,0)</f>
        <v>25</v>
      </c>
      <c r="D10" s="13">
        <f>C11-1</f>
        <v>25</v>
      </c>
    </row>
    <row r="11" spans="1:6">
      <c r="A11" s="12" t="s">
        <v>166</v>
      </c>
      <c r="B11" t="s">
        <v>201</v>
      </c>
      <c r="C11">
        <f>MATCH(B11,'407介護予防短期入所療養介護費（介護医療院）'!A:A,0)</f>
        <v>26</v>
      </c>
      <c r="D11" s="13">
        <f>C12-1</f>
        <v>26</v>
      </c>
    </row>
    <row r="12" spans="1:6">
      <c r="A12" s="12" t="s">
        <v>166</v>
      </c>
      <c r="B12" t="s">
        <v>11</v>
      </c>
      <c r="C12">
        <f>MATCH(B12,'407介護予防短期入所療養介護費（介護医療院）'!A:A,0)</f>
        <v>27</v>
      </c>
      <c r="D12" s="13">
        <f t="shared" si="0"/>
        <v>27</v>
      </c>
    </row>
    <row r="13" spans="1:6">
      <c r="A13" s="12" t="s">
        <v>166</v>
      </c>
      <c r="B13" t="s">
        <v>4</v>
      </c>
      <c r="C13">
        <f>MATCH(B13,'407介護予防短期入所療養介護費（介護医療院）'!A:A,0)</f>
        <v>28</v>
      </c>
      <c r="D13" s="13">
        <f t="shared" si="0"/>
        <v>28</v>
      </c>
    </row>
    <row r="14" spans="1:6">
      <c r="A14" s="12" t="s">
        <v>166</v>
      </c>
      <c r="B14" t="s">
        <v>2</v>
      </c>
      <c r="C14">
        <f>MATCH(B14,'407介護予防短期入所療養介護費（介護医療院）'!A:A,0)</f>
        <v>29</v>
      </c>
      <c r="D14" s="13">
        <f t="shared" si="0"/>
        <v>30</v>
      </c>
    </row>
    <row r="15" spans="1:6">
      <c r="A15" s="12" t="s">
        <v>166</v>
      </c>
      <c r="B15" t="s">
        <v>14</v>
      </c>
      <c r="C15">
        <f>MATCH(B15,'407介護予防短期入所療養介護費（介護医療院）'!A:A,0)</f>
        <v>31</v>
      </c>
      <c r="D15" s="13">
        <f t="shared" si="0"/>
        <v>31</v>
      </c>
    </row>
    <row r="16" spans="1:6">
      <c r="A16" s="12" t="s">
        <v>166</v>
      </c>
      <c r="B16" t="s">
        <v>16</v>
      </c>
      <c r="C16">
        <f>MATCH(B16,'407介護予防短期入所療養介護費（介護医療院）'!A:A,0)</f>
        <v>32</v>
      </c>
      <c r="D16" s="13">
        <f t="shared" si="0"/>
        <v>38</v>
      </c>
    </row>
    <row r="17" spans="1:4">
      <c r="A17" s="12" t="s">
        <v>166</v>
      </c>
      <c r="B17" t="s">
        <v>19</v>
      </c>
      <c r="C17">
        <f>MATCH(B17,'407介護予防短期入所療養介護費（介護医療院）'!A:A,0)</f>
        <v>39</v>
      </c>
      <c r="D17" s="13">
        <f t="shared" si="0"/>
        <v>41</v>
      </c>
    </row>
    <row r="18" spans="1:4">
      <c r="A18" s="12" t="s">
        <v>166</v>
      </c>
      <c r="B18" t="s">
        <v>10</v>
      </c>
      <c r="C18">
        <f>MATCH(B18,'407介護予防短期入所療養介護費（介護医療院）'!A:A,0)</f>
        <v>42</v>
      </c>
      <c r="D18" s="13">
        <f t="shared" si="0"/>
        <v>42</v>
      </c>
    </row>
    <row r="19" spans="1:4">
      <c r="A19" s="12" t="s">
        <v>166</v>
      </c>
      <c r="B19" t="s">
        <v>39</v>
      </c>
      <c r="C19">
        <f>MATCH(B19,'407介護予防短期入所療養介護費（介護医療院）'!A:A,0)</f>
        <v>43</v>
      </c>
      <c r="D19" s="13">
        <f t="shared" si="0"/>
        <v>46</v>
      </c>
    </row>
    <row r="20" spans="1:4">
      <c r="A20" s="12" t="s">
        <v>166</v>
      </c>
      <c r="B20" t="s">
        <v>42</v>
      </c>
      <c r="C20">
        <f>MATCH(B20,'407介護予防短期入所療養介護費（介護医療院）'!A:A,0)</f>
        <v>47</v>
      </c>
      <c r="D20" s="13">
        <f t="shared" si="0"/>
        <v>48</v>
      </c>
    </row>
    <row r="21" spans="1:4">
      <c r="A21" s="12" t="s">
        <v>166</v>
      </c>
      <c r="B21" t="s">
        <v>44</v>
      </c>
      <c r="C21">
        <f>MATCH(B21,'407介護予防短期入所療養介護費（介護医療院）'!A:A,0)</f>
        <v>49</v>
      </c>
      <c r="D21" s="13">
        <f t="shared" si="0"/>
        <v>55</v>
      </c>
    </row>
    <row r="22" spans="1:4">
      <c r="A22" s="12" t="s">
        <v>166</v>
      </c>
      <c r="B22" t="s">
        <v>17</v>
      </c>
      <c r="C22">
        <f>MATCH(B22,'407介護予防短期入所療養介護費（介護医療院）'!A:A,0)</f>
        <v>56</v>
      </c>
      <c r="D22" s="13">
        <f t="shared" si="0"/>
        <v>61</v>
      </c>
    </row>
    <row r="23" spans="1:4">
      <c r="A23" s="12" t="s">
        <v>166</v>
      </c>
      <c r="B23" t="s">
        <v>165</v>
      </c>
      <c r="C23">
        <f>MATCH(B23,'407介護予防短期入所療養介護費（介護医療院）'!A:A,0)</f>
        <v>62</v>
      </c>
      <c r="D23" s="13">
        <f t="shared" si="0"/>
        <v>65</v>
      </c>
    </row>
    <row r="24" spans="1:4">
      <c r="A24" s="12" t="s">
        <v>166</v>
      </c>
      <c r="B24" t="s">
        <v>52</v>
      </c>
      <c r="C24">
        <f>MATCH(B24,'407介護予防短期入所療養介護費（介護医療院）'!A:A,0)</f>
        <v>66</v>
      </c>
      <c r="D24" s="13">
        <f t="shared" si="0"/>
        <v>67</v>
      </c>
    </row>
    <row r="25" spans="1:4">
      <c r="A25" s="12" t="s">
        <v>166</v>
      </c>
      <c r="B25" t="s">
        <v>22</v>
      </c>
      <c r="C25">
        <f>MATCH(B25,'407介護予防短期入所療養介護費（介護医療院）'!A:A,0)</f>
        <v>68</v>
      </c>
      <c r="D25" s="13">
        <f t="shared" si="0"/>
        <v>71</v>
      </c>
    </row>
    <row r="26" spans="1:4">
      <c r="A26" s="12" t="s">
        <v>166</v>
      </c>
      <c r="B26" t="s">
        <v>20</v>
      </c>
      <c r="C26">
        <f>MATCH(B26,'407介護予防短期入所療養介護費（介護医療院）'!A:A,0)</f>
        <v>72</v>
      </c>
      <c r="D26" s="13">
        <f t="shared" si="0"/>
        <v>77</v>
      </c>
    </row>
    <row r="27" spans="1:4">
      <c r="A27" s="12" t="s">
        <v>166</v>
      </c>
      <c r="B27" t="s">
        <v>53</v>
      </c>
      <c r="C27">
        <f>MATCH(B27,'407介護予防短期入所療養介護費（介護医療院）'!A:A,0)</f>
        <v>78</v>
      </c>
      <c r="D27" s="13">
        <f t="shared" si="0"/>
        <v>82</v>
      </c>
    </row>
    <row r="28" spans="1:4">
      <c r="A28" s="12" t="s">
        <v>166</v>
      </c>
      <c r="B28" t="s">
        <v>54</v>
      </c>
      <c r="C28">
        <f>MATCH(B28,'407介護予防短期入所療養介護費（介護医療院）'!A:A,0)</f>
        <v>83</v>
      </c>
      <c r="D28" s="13">
        <f t="shared" si="0"/>
        <v>85</v>
      </c>
    </row>
    <row r="29" spans="1:4">
      <c r="A29" s="12" t="s">
        <v>166</v>
      </c>
      <c r="B29" t="s">
        <v>23</v>
      </c>
      <c r="C29">
        <f>MATCH(B29,'407介護予防短期入所療養介護費（介護医療院）'!A:A,0)</f>
        <v>86</v>
      </c>
      <c r="D29" s="13">
        <f t="shared" si="0"/>
        <v>90</v>
      </c>
    </row>
    <row r="30" spans="1:4">
      <c r="A30" s="12" t="s">
        <v>166</v>
      </c>
      <c r="B30" t="s">
        <v>24</v>
      </c>
      <c r="C30">
        <f>MATCH(B30,'407介護予防短期入所療養介護費（介護医療院）'!A:A,0)</f>
        <v>91</v>
      </c>
      <c r="D30" s="13">
        <f t="shared" si="0"/>
        <v>93</v>
      </c>
    </row>
    <row r="31" spans="1:4">
      <c r="A31" s="12" t="s">
        <v>166</v>
      </c>
      <c r="B31" t="s">
        <v>25</v>
      </c>
      <c r="C31">
        <f>MATCH(B31,'407介護予防短期入所療養介護費（介護医療院）'!A:A,0)</f>
        <v>94</v>
      </c>
      <c r="D31" s="13">
        <f t="shared" si="0"/>
        <v>99</v>
      </c>
    </row>
    <row r="32" spans="1:4">
      <c r="A32" s="12" t="s">
        <v>166</v>
      </c>
      <c r="B32" t="s">
        <v>238</v>
      </c>
      <c r="C32">
        <f>MATCH(B32,'407介護予防短期入所療養介護費（介護医療院）'!A:A,0)</f>
        <v>100</v>
      </c>
      <c r="D32" s="13">
        <f t="shared" si="0"/>
        <v>114</v>
      </c>
    </row>
    <row r="33" spans="1:4">
      <c r="A33" s="12" t="s">
        <v>166</v>
      </c>
      <c r="B33" t="s">
        <v>229</v>
      </c>
      <c r="C33">
        <f>MATCH(B33,'407介護予防短期入所療養介護費（介護医療院）'!A:A,0)</f>
        <v>115</v>
      </c>
      <c r="D33" s="13">
        <f t="shared" si="0"/>
        <v>115</v>
      </c>
    </row>
    <row r="34" spans="1:4">
      <c r="A34" s="12" t="s">
        <v>166</v>
      </c>
      <c r="B34" t="s">
        <v>230</v>
      </c>
      <c r="C34">
        <f>MATCH(B34,'407介護予防短期入所療養介護費（介護医療院）'!A:A,0)</f>
        <v>116</v>
      </c>
      <c r="D34" s="13">
        <f t="shared" si="0"/>
        <v>116</v>
      </c>
    </row>
    <row r="35" spans="1:4">
      <c r="A35" s="12" t="s">
        <v>166</v>
      </c>
      <c r="B35" t="s">
        <v>239</v>
      </c>
      <c r="C35">
        <f>MATCH(B35,'407介護予防短期入所療養介護費（介護医療院）'!A:A,0)</f>
        <v>117</v>
      </c>
      <c r="D35" s="13">
        <f t="shared" si="0"/>
        <v>117</v>
      </c>
    </row>
    <row r="36" spans="1:4">
      <c r="A36" s="12" t="s">
        <v>166</v>
      </c>
      <c r="B36" t="s">
        <v>240</v>
      </c>
      <c r="C36">
        <f>MATCH(B36,'407介護予防短期入所療養介護費（介護医療院）'!A:A,0)</f>
        <v>118</v>
      </c>
      <c r="D36" s="13">
        <f t="shared" si="0"/>
        <v>132</v>
      </c>
    </row>
    <row r="37" spans="1:4">
      <c r="A37" s="12" t="s">
        <v>166</v>
      </c>
      <c r="B37" t="s">
        <v>241</v>
      </c>
      <c r="C37">
        <f>MATCH(B37,'407介護予防短期入所療養介護費（介護医療院）'!A:A,0)</f>
        <v>133</v>
      </c>
      <c r="D37" s="13">
        <f t="shared" si="0"/>
        <v>136</v>
      </c>
    </row>
    <row r="38" spans="1:4">
      <c r="A38" s="12" t="s">
        <v>166</v>
      </c>
      <c r="B38" t="s">
        <v>242</v>
      </c>
      <c r="C38">
        <f>MATCH(B38,'407介護予防短期入所療養介護費（介護医療院）'!A:A,0)</f>
        <v>137</v>
      </c>
      <c r="D38" s="13">
        <f t="shared" si="0"/>
        <v>137</v>
      </c>
    </row>
    <row r="39" spans="1:4">
      <c r="A39" s="12" t="s">
        <v>166</v>
      </c>
      <c r="B39" t="s">
        <v>243</v>
      </c>
      <c r="C39">
        <f>MATCH(B39,'407介護予防短期入所療養介護費（介護医療院）'!A:A,0)</f>
        <v>138</v>
      </c>
      <c r="D39" s="13">
        <f t="shared" si="0"/>
        <v>141</v>
      </c>
    </row>
    <row r="40" spans="1:4">
      <c r="A40" s="12" t="s">
        <v>166</v>
      </c>
      <c r="B40" t="s">
        <v>244</v>
      </c>
      <c r="C40">
        <f>MATCH(B40,'407介護予防短期入所療養介護費（介護医療院）'!A:A,0)</f>
        <v>142</v>
      </c>
      <c r="D40" s="13">
        <f t="shared" si="0"/>
        <v>142</v>
      </c>
    </row>
    <row r="41" spans="1:4">
      <c r="A41" s="12" t="s">
        <v>166</v>
      </c>
      <c r="B41" t="s">
        <v>245</v>
      </c>
      <c r="C41">
        <f>MATCH(B41,'407介護予防短期入所療養介護費（介護医療院）'!A:A,0)</f>
        <v>143</v>
      </c>
      <c r="D41" s="13">
        <f t="shared" si="0"/>
        <v>143</v>
      </c>
    </row>
    <row r="42" spans="1:4">
      <c r="B42" t="s">
        <v>246</v>
      </c>
      <c r="C42">
        <f>MATCH(B42,'407介護予防短期入所療養介護費（介護医療院）'!A:A,0)</f>
        <v>144</v>
      </c>
    </row>
  </sheetData>
  <sortState ref="A1:B165">
    <sortCondition ref="A1:A165"/>
  </sortState>
  <phoneticPr fontId="22"/>
  <dataValidations count="1">
    <dataValidation type="list" allowBlank="1" showInputMessage="1" showErrorMessage="1" sqref="A2:A35">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407介護予防短期入所療養介護費（介護医療院）</vt:lpstr>
      <vt:lpstr>調査対象選定</vt:lpstr>
      <vt:lpstr>'407介護予防短期入所療養介護費（介護医療院）'!Print_Area</vt:lpstr>
      <vt:lpstr>'407介護予防短期入所療養介護費（介護医療院）'!Print_Titles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2024-12-20T05:32:27Z</cp:lastPrinted>
  <dcterms:created xsi:type="dcterms:W3CDTF">2006-11-13T02:22:16Z</dcterms:created>
  <dcterms:modified xsi:type="dcterms:W3CDTF">2026-07-02T02:05:29Z</dcterms:modified>
</cp:coreProperties>
</file>