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8" yWindow="-108" windowWidth="19416" windowHeight="10296" tabRatio="857"/>
  </bookViews>
  <sheets>
    <sheet name="501介護予防支援費" sheetId="3" r:id="rId1"/>
    <sheet name="調査対象選定" sheetId="4" state="hidden" r:id="rId2"/>
  </sheets>
  <definedNames>
    <definedName name="_xlnm.Print_Area" localSheetId="0">'501介護予防支援費'!$A$1:$G$28</definedName>
    <definedName name="_xlnm.Print_Titles" localSheetId="0">'501介護予防支援費'!$2:$2</definedName>
  </definedNames>
  <calcPr calcId="162913"/>
</workbook>
</file>

<file path=xl/calcChain.xml><?xml version="1.0" encoding="utf-8"?>
<calcChain xmlns="http://schemas.openxmlformats.org/spreadsheetml/2006/main">
  <c r="C9" i="4" l="1"/>
  <c r="C10" i="4"/>
  <c r="D9" i="4" s="1"/>
  <c r="H13" i="3"/>
  <c r="H14" i="3"/>
  <c r="H15" i="3" s="1"/>
  <c r="H16" i="3" s="1"/>
  <c r="H17" i="3" s="1"/>
  <c r="H18" i="3" s="1"/>
  <c r="H19" i="3" s="1"/>
  <c r="H20" i="3" s="1"/>
  <c r="H21" i="3" s="1"/>
  <c r="H22" i="3" s="1"/>
  <c r="H23" i="3" s="1"/>
  <c r="H24" i="3" s="1"/>
  <c r="H25" i="3" s="1"/>
  <c r="H26" i="3" s="1"/>
  <c r="H27" i="3" s="1"/>
  <c r="H28" i="3" s="1"/>
  <c r="C25" i="3"/>
  <c r="C21" i="3"/>
  <c r="C20" i="3"/>
  <c r="D8" i="4" l="1"/>
  <c r="C8" i="4"/>
  <c r="D7" i="4" s="1"/>
  <c r="C7" i="4"/>
  <c r="D6" i="4" s="1"/>
  <c r="C6" i="4"/>
  <c r="D5" i="4" s="1"/>
  <c r="C5" i="4"/>
  <c r="D4" i="4" s="1"/>
  <c r="C4" i="4"/>
  <c r="D3" i="4" s="1"/>
  <c r="C3" i="4"/>
  <c r="D2" i="4" s="1"/>
  <c r="C2" i="4"/>
  <c r="H12" i="3"/>
  <c r="H11" i="3"/>
  <c r="H10" i="3"/>
  <c r="H9" i="3"/>
  <c r="H7" i="3"/>
  <c r="H8" i="3" s="1"/>
  <c r="H3" i="3"/>
  <c r="H4" i="3" s="1"/>
  <c r="H5" i="3" s="1"/>
  <c r="H6" i="3" s="1"/>
  <c r="I2" i="3"/>
  <c r="I3" i="3" s="1"/>
  <c r="E1" i="4"/>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<sst xmlns="http://schemas.openxmlformats.org/spreadsheetml/2006/main" count="135" uniqueCount="91">
  <si>
    <t>□</t>
    <phoneticPr fontId="23"/>
  </si>
  <si>
    <t>該当</t>
    <rPh sb="0" eb="2">
      <t>ガイトウ</t>
    </rPh>
    <phoneticPr fontId="23"/>
  </si>
  <si>
    <t>点検項目</t>
    <rPh sb="0" eb="2">
      <t>テンケン</t>
    </rPh>
    <rPh sb="2" eb="4">
      <t>コウモク</t>
    </rPh>
    <phoneticPr fontId="23"/>
  </si>
  <si>
    <t>点検事項</t>
    <rPh sb="0" eb="2">
      <t>テンケン</t>
    </rPh>
    <rPh sb="2" eb="4">
      <t>ジコウ</t>
    </rPh>
    <phoneticPr fontId="23"/>
  </si>
  <si>
    <t>点検結果</t>
    <rPh sb="0" eb="2">
      <t>テンケン</t>
    </rPh>
    <rPh sb="2" eb="4">
      <t>ケッカ</t>
    </rPh>
    <phoneticPr fontId="23"/>
  </si>
  <si>
    <t>初回加算</t>
    <rPh sb="0" eb="2">
      <t>ショカイ</t>
    </rPh>
    <rPh sb="2" eb="4">
      <t>カサン</t>
    </rPh>
    <phoneticPr fontId="23"/>
  </si>
  <si>
    <t>□</t>
    <phoneticPr fontId="23"/>
  </si>
  <si>
    <t>該当</t>
    <rPh sb="0" eb="2">
      <t>ガイトウ</t>
    </rPh>
    <phoneticPr fontId="23"/>
  </si>
  <si>
    <t>高齢者虐待防止措置未実施減算</t>
  </si>
  <si>
    <t>□</t>
  </si>
  <si>
    <t>未実施</t>
    <rPh sb="0" eb="3">
      <t>ミジッシ</t>
    </rPh>
    <phoneticPr fontId="1"/>
  </si>
  <si>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</si>
  <si>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</si>
  <si>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</si>
  <si>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23"/>
  </si>
  <si>
    <t>未配置</t>
    <rPh sb="0" eb="1">
      <t>ミ</t>
    </rPh>
    <rPh sb="1" eb="3">
      <t>ハイチ</t>
    </rPh>
    <phoneticPr fontId="1"/>
  </si>
  <si>
    <t>業務継続計画未策定減算</t>
  </si>
  <si>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</si>
  <si>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</si>
  <si>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</si>
  <si>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特別地域介護予防支援加算</t>
    <rPh sb="0" eb="2">
      <t>トクベツ</t>
    </rPh>
    <rPh sb="2" eb="4">
      <t>チイキ</t>
    </rPh>
    <rPh sb="4" eb="6">
      <t>カイゴ</t>
    </rPh>
    <rPh sb="6" eb="8">
      <t>ヨボウ</t>
    </rPh>
    <rPh sb="8" eb="10">
      <t>シエン</t>
    </rPh>
    <rPh sb="10" eb="12">
      <t>カサン</t>
    </rPh>
    <phoneticPr fontId="23"/>
  </si>
  <si>
    <t xml:space="preserve">厚生労働大臣の定める地域に所在する介護予防支援事業所
</t>
    <rPh sb="19" eb="21">
      <t>ヨボウ</t>
    </rPh>
    <phoneticPr fontId="2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</si>
  <si>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3"/>
  </si>
  <si>
    <t xml:space="preserve">厚生労働大臣の定める地域
</t>
  </si>
  <si>
    <t>中山間地域等における小規模事業所加算</t>
    <rPh sb="0" eb="1">
      <t>ナカ</t>
    </rPh>
    <rPh sb="1" eb="3">
      <t>ヤマアイ</t>
    </rPh>
    <rPh sb="3" eb="6">
      <t>チイキナド</t>
    </rPh>
    <rPh sb="10" eb="13">
      <t>ショウキボ</t>
    </rPh>
    <rPh sb="13" eb="16">
      <t>ジギョウショ</t>
    </rPh>
    <rPh sb="16" eb="18">
      <t>カサン</t>
    </rPh>
    <phoneticPr fontId="23"/>
  </si>
  <si>
    <t xml:space="preserve">厚生労働大臣の定める地域、厚生労働大臣が定める施設基準
</t>
  </si>
  <si>
    <t>調査対象</t>
    <rPh sb="0" eb="2">
      <t>チョウサ</t>
    </rPh>
    <rPh sb="2" eb="4">
      <t>タイショウ</t>
    </rPh>
    <phoneticPr fontId="23"/>
  </si>
  <si>
    <t>加算減算項目</t>
    <rPh sb="0" eb="2">
      <t>カサン</t>
    </rPh>
    <rPh sb="2" eb="4">
      <t>ゲンサン</t>
    </rPh>
    <rPh sb="4" eb="6">
      <t>コウモク</t>
    </rPh>
    <phoneticPr fontId="23"/>
  </si>
  <si>
    <t>開始行</t>
    <rPh sb="0" eb="2">
      <t>カイシ</t>
    </rPh>
    <rPh sb="2" eb="3">
      <t>ギョウ</t>
    </rPh>
    <phoneticPr fontId="23"/>
  </si>
  <si>
    <t>終了行</t>
    <rPh sb="0" eb="2">
      <t>シュウリョウ</t>
    </rPh>
    <rPh sb="2" eb="3">
      <t>ギョウ</t>
    </rPh>
    <phoneticPr fontId="23"/>
  </si>
  <si>
    <t>【使用説明書】</t>
    <rPh sb="1" eb="3">
      <t>シヨウ</t>
    </rPh>
    <rPh sb="3" eb="6">
      <t>セツメイショ</t>
    </rPh>
    <phoneticPr fontId="23"/>
  </si>
  <si>
    <t>○</t>
  </si>
  <si>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3"/>
  </si>
  <si>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3"/>
  </si>
  <si>
    <t>・しかし自己点検において「■」となっていれば、当該行は、塗りつぶされません。</t>
    <rPh sb="4" eb="8">
      <t>ジコテンケン</t>
    </rPh>
    <rPh sb="23" eb="25">
      <t>トウガイ</t>
    </rPh>
    <rPh sb="25" eb="26">
      <t>ギョウ</t>
    </rPh>
    <rPh sb="28" eb="29">
      <t>ヌ</t>
    </rPh>
    <phoneticPr fontId="23"/>
  </si>
  <si>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3"/>
  </si>
  <si>
    <t>・そのF列やG列でフィルターをすれば、講評もれを防ぐことができます。</t>
    <rPh sb="4" eb="5">
      <t>レツ</t>
    </rPh>
    <rPh sb="7" eb="8">
      <t>レツ</t>
    </rPh>
    <rPh sb="19" eb="21">
      <t>コウヒョウ</t>
    </rPh>
    <rPh sb="24" eb="25">
      <t>フセ</t>
    </rPh>
    <phoneticPr fontId="23"/>
  </si>
  <si>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3"/>
  </si>
  <si>
    <t>令6.10.18
指導員:</t>
  </si>
  <si>
    <t>■</t>
    <phoneticPr fontId="23"/>
  </si>
  <si>
    <t>×</t>
    <phoneticPr fontId="23"/>
  </si>
  <si>
    <t>○</t>
    <phoneticPr fontId="23"/>
  </si>
  <si>
    <t>△</t>
    <phoneticPr fontId="23"/>
  </si>
  <si>
    <t>非該当</t>
    <rPh sb="0" eb="1">
      <t>ヒ</t>
    </rPh>
    <rPh sb="1" eb="3">
      <t>ガイトウ</t>
    </rPh>
    <phoneticPr fontId="23"/>
  </si>
  <si>
    <t>他</t>
    <rPh sb="0" eb="1">
      <t>ホカ</t>
    </rPh>
    <phoneticPr fontId="23"/>
  </si>
  <si>
    <t>評価</t>
    <rPh sb="0" eb="2">
      <t>ヒョウカ</t>
    </rPh>
    <phoneticPr fontId="23"/>
  </si>
  <si>
    <t>発見した事実等</t>
    <phoneticPr fontId="23"/>
  </si>
  <si>
    <t>調査対象選定</t>
    <rPh sb="0" eb="6">
      <t>チョウサタイショウセンテイ</t>
    </rPh>
    <phoneticPr fontId="23"/>
  </si>
  <si>
    <t>事業所名：</t>
    <rPh sb="0" eb="3">
      <t>ジギョウショ</t>
    </rPh>
    <rPh sb="3" eb="4">
      <t>ナ</t>
    </rPh>
    <phoneticPr fontId="23"/>
  </si>
  <si>
    <t>〔　　　　　　　　　〕</t>
    <phoneticPr fontId="23"/>
  </si>
  <si>
    <t>特別地域介護予防支援加算</t>
  </si>
  <si>
    <t>中山間地域等における小規模事業所加算</t>
  </si>
  <si>
    <t>中山間地域等に居住する者へのサービス提供加算</t>
  </si>
  <si>
    <t>初回加算</t>
  </si>
  <si>
    <t xml:space="preserve">新規に介護予防サービス計画を作成
</t>
    <rPh sb="0" eb="2">
      <t>シンキ</t>
    </rPh>
    <rPh sb="3" eb="5">
      <t>カイゴ</t>
    </rPh>
    <rPh sb="5" eb="7">
      <t>ヨボウ</t>
    </rPh>
    <rPh sb="11" eb="13">
      <t>ケイカク</t>
    </rPh>
    <rPh sb="14" eb="16">
      <t>サクセイ</t>
    </rPh>
    <phoneticPr fontId="23"/>
  </si>
  <si>
    <t xml:space="preserve">指定介護予防支援事業所が利用者に提供する指定介護予防支援を指定居宅介護支援事業所（指定居宅介護支援等の事業の人員及び運営に関する基準（平成11年厚生省令第38号）第２条第１項に規定する指定居宅介護支援事業所をいう。以下同じ。）に委託する際、当該利用者に係る必要な情報を当該指定居宅介護支援事業所に提供し、当該指定居宅介護支援事業所における介護予防サービス計画の作成等に協力
</t>
    <rPh sb="107" eb="109">
      <t>イカ</t>
    </rPh>
    <rPh sb="109" eb="110">
      <t>オナ</t>
    </rPh>
    <phoneticPr fontId="23"/>
  </si>
  <si>
    <t>(地域包括支援センターの場合)委託連携加算</t>
    <phoneticPr fontId="23"/>
  </si>
  <si>
    <t>施設側:</t>
    <rPh sb="0" eb="2">
      <t>シセツ</t>
    </rPh>
    <rPh sb="2" eb="3">
      <t>ガワ</t>
    </rPh>
    <phoneticPr fontId="23"/>
  </si>
  <si>
    <t xml:space="preserve">虐待防止のための委員会を定期的に開催し、その結果を担当職員又は介護支援専門員に周知
</t>
    <rPh sb="25" eb="29">
      <t>タントウショクイン</t>
    </rPh>
    <rPh sb="29" eb="30">
      <t>マタ</t>
    </rPh>
    <rPh sb="31" eb="33">
      <t>カイゴ</t>
    </rPh>
    <rPh sb="33" eb="35">
      <t>シエン</t>
    </rPh>
    <rPh sb="35" eb="38">
      <t>センモンイン</t>
    </rPh>
    <phoneticPr fontId="23"/>
  </si>
  <si>
    <t>(地域包括支援センターの場合)委託連携加算</t>
    <rPh sb="1" eb="3">
      <t>チイキ</t>
    </rPh>
    <rPh sb="3" eb="5">
      <t>ホウカツ</t>
    </rPh>
    <rPh sb="5" eb="7">
      <t>シエン</t>
    </rPh>
    <rPh sb="12" eb="14">
      <t>バアイ</t>
    </rPh>
    <rPh sb="15" eb="17">
      <t>イタク</t>
    </rPh>
    <rPh sb="17" eb="19">
      <t>レンケイ</t>
    </rPh>
    <rPh sb="19" eb="21">
      <t>カサン</t>
    </rPh>
    <phoneticPr fontId="23"/>
  </si>
  <si>
    <t>介護職員等処遇改善加算</t>
    <rPh sb="0" eb="2">
      <t>カイゴ</t>
    </rPh>
    <rPh sb="2" eb="4">
      <t>ショクイン</t>
    </rPh>
    <rPh sb="4" eb="5">
      <t>トウ</t>
    </rPh>
    <rPh sb="5" eb="7">
      <t>ショグウ</t>
    </rPh>
    <rPh sb="7" eb="9">
      <t>カイゼン</t>
    </rPh>
    <rPh sb="9" eb="11">
      <t>カサン</t>
    </rPh>
    <phoneticPr fontId="37"/>
  </si>
  <si>
    <t xml:space="preserve">①　賃金改善に要する費用の見込額がこの加算の算定見込額以上となる賃金改善に関する計画の策定、計画に基づく措置
</t>
    <rPh sb="2" eb="3">
      <t>チン</t>
    </rPh>
    <phoneticPr fontId="23"/>
  </si>
  <si>
    <t>□</t>
    <phoneticPr fontId="37"/>
  </si>
  <si>
    <t>あり</t>
    <phoneticPr fontId="37"/>
  </si>
  <si>
    <t>介護職員処遇改善計画書</t>
    <rPh sb="0" eb="2">
      <t>カイゴ</t>
    </rPh>
    <rPh sb="2" eb="4">
      <t>ショクイン</t>
    </rPh>
    <rPh sb="4" eb="6">
      <t>ショグウ</t>
    </rPh>
    <rPh sb="6" eb="8">
      <t>カイゼン</t>
    </rPh>
    <rPh sb="8" eb="11">
      <t>ケイカクショ</t>
    </rPh>
    <phoneticPr fontId="37"/>
  </si>
  <si>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</si>
  <si>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</si>
  <si>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</si>
  <si>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37"/>
  </si>
  <si>
    <t xml:space="preserve">⑤　前12月間に労働関係の法令に違反し、罰金以上の刑
</t>
    <rPh sb="8" eb="10">
      <t>ロウドウ</t>
    </rPh>
    <rPh sb="10" eb="12">
      <t>カンケイ</t>
    </rPh>
    <phoneticPr fontId="2"/>
  </si>
  <si>
    <t>なし</t>
    <phoneticPr fontId="37"/>
  </si>
  <si>
    <t xml:space="preserve">⑥　労働保険料の納付
</t>
  </si>
  <si>
    <t>適正に納付</t>
    <rPh sb="0" eb="2">
      <t>テキセイ</t>
    </rPh>
    <rPh sb="3" eb="5">
      <t>ノウフ</t>
    </rPh>
    <phoneticPr fontId="37"/>
  </si>
  <si>
    <t xml:space="preserve">⑦　次の(一)又は(二)に適合している
</t>
    <rPh sb="7" eb="8">
      <t>マタ</t>
    </rPh>
    <rPh sb="13" eb="15">
      <t>テキゴウ</t>
    </rPh>
    <phoneticPr fontId="23"/>
  </si>
  <si>
    <t>適合</t>
    <rPh sb="0" eb="2">
      <t>テキゴウ</t>
    </rPh>
    <phoneticPr fontId="37"/>
  </si>
  <si>
    <t>(一)　次の(ア)、(イ)、(ウ)のいずれにも適合</t>
    <phoneticPr fontId="23"/>
  </si>
  <si>
    <t>適合</t>
    <phoneticPr fontId="37"/>
  </si>
  <si>
    <t xml:space="preserve">(ア)　任用の際の職責又は職務内容等の要件を書面で作成し、全ての介護職員に周知
</t>
    <phoneticPr fontId="23"/>
  </si>
  <si>
    <t xml:space="preserve">(イ)　資質の向上の支援に関する計画の策定、研修の実施又は研修の機会の確保し、全ての介護職員に周知
</t>
    <phoneticPr fontId="23"/>
  </si>
  <si>
    <t>研修計画書</t>
    <rPh sb="0" eb="2">
      <t>ケンシュウ</t>
    </rPh>
    <rPh sb="2" eb="4">
      <t>ケイカク</t>
    </rPh>
    <rPh sb="4" eb="5">
      <t>ショ</t>
    </rPh>
    <phoneticPr fontId="37"/>
  </si>
  <si>
    <t xml:space="preserve">(ウ)　経験もしくは資格等に応じて昇給する仕組み又は一定の基準に基づき定期に昇給を判定する仕組みを設け、全ての職員に周知
</t>
    <phoneticPr fontId="23"/>
  </si>
  <si>
    <t>あり</t>
  </si>
  <si>
    <t>(二)　次の(ア)又は(イ)に適合　</t>
    <rPh sb="4" eb="5">
      <t>ツギ</t>
    </rPh>
    <rPh sb="9" eb="10">
      <t>マタ</t>
    </rPh>
    <rPh sb="15" eb="17">
      <t>テキゴウ</t>
    </rPh>
    <phoneticPr fontId="23"/>
  </si>
  <si>
    <t>該当</t>
  </si>
  <si>
    <t>(ア)　ケアプランデータ連携システム（厚生労働省がケアプランデータ連携システムと同等の機能とセキュリティを有するシステムとして認めたものを含む。以下同じ。）を利用している</t>
    <phoneticPr fontId="23"/>
  </si>
  <si>
    <t>該当</t>
    <rPh sb="0" eb="2">
      <t>ガイトウ</t>
    </rPh>
    <phoneticPr fontId="37"/>
  </si>
  <si>
    <t>(イ)　介護サービス事業所等が所属する法人が、社会福祉連携推進法人に所属している</t>
    <phoneticPr fontId="23"/>
  </si>
  <si>
    <t xml:space="preserve">⑧　処遇改善の内容（賃金改善を除く）及び処遇改善に要した費用を全ての職員に周知
</t>
  </si>
  <si>
    <t>介護職員等処遇改善加算</t>
    <phoneticPr fontId="23"/>
  </si>
  <si>
    <t>.</t>
    <phoneticPr fontId="23"/>
  </si>
  <si>
    <t>501 介護予防支援費</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</si>
</sst>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411]ge\.m\.d;@"/>
    <numFmt numFmtId="178" formatCode="0_ "/>
  </numFmts>
  <fonts count="40">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z val="6"/>
      <name val="ＭＳ Ｐゴシック"/>
      <family val="3"/>
      <charset val="128"/>
    </font>
    <font>
      <sz val="11"/>
      <name val="ＭＳ Ｐゴシック"/>
      <family val="3"/>
      <charset val="128"/>
    </font>
    <font>
      <sz val="10"/>
      <color rgb="FFFF0000"/>
      <name val="ＭＳ ゴシック"/>
      <family val="3"/>
      <charset val="128"/>
    </font>
    <font>
      <sz val="10"/>
      <color rgb="FFFF0000"/>
      <name val="ＭＳ Ｐゴシック"/>
      <family val="3"/>
      <charset val="128"/>
    </font>
    <font>
      <sz val="11"/>
      <color theme="5" tint="-0.249977111117893"/>
      <name val="ＭＳ Ｐゴシック"/>
      <family val="3"/>
      <charset val="128"/>
    </font>
    <font>
      <sz val="10"/>
      <name val="ＭＳ ゴシック"/>
      <family val="3"/>
      <charset val="128"/>
    </font>
    <font>
      <sz val="9"/>
      <name val="ＭＳ ゴシック"/>
      <family val="3"/>
      <charset val="128"/>
    </font>
    <font>
      <b/>
      <sz val="11"/>
      <name val="ＭＳ ゴシック"/>
      <family val="3"/>
      <charset val="128"/>
    </font>
    <font>
      <sz val="12"/>
      <color rgb="FFFF0000"/>
      <name val="ＭＳ 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9"/>
      <color indexed="81"/>
      <name val="MS P ゴシック"/>
      <family val="3"/>
      <charset val="128"/>
    </font>
    <font>
      <b/>
      <sz val="10"/>
      <name val="ＭＳ ゴシック"/>
      <family val="3"/>
      <charset val="128"/>
    </font>
    <font>
      <sz val="6"/>
      <name val="ＭＳ Ｐゴシック"/>
      <family val="3"/>
    </font>
    <font>
      <sz val="10"/>
      <name val="游ゴシック Light"/>
      <family val="3"/>
      <charset val="128"/>
    </font>
    <font>
      <sz val="12"/>
      <name val="ＭＳ Ｐゴシック"/>
      <family val="3"/>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24"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104">
    <xf numFmtId="0" fontId="0" fillId="0" borderId="0" xfId="0" applyAlignment="1">
      <alignment vertical="center"/>
    </xf>
    <xf numFmtId="0" fontId="0" fillId="0" borderId="0" xfId="0" applyFont="1" applyAlignment="1">
      <alignment vertical="center" wrapText="1"/>
    </xf>
    <xf numFmtId="0" fontId="0" fillId="0" borderId="0" xfId="0" applyFont="1" applyAlignment="1">
      <alignment vertical="center" wrapText="1" shrinkToFit="1"/>
    </xf>
    <xf numFmtId="0" fontId="0" fillId="0" borderId="0" xfId="0" applyFont="1" applyAlignment="1">
      <alignment horizontal="center" vertical="center" wrapText="1"/>
    </xf>
    <xf numFmtId="0" fontId="0" fillId="0" borderId="0" xfId="0" applyFont="1" applyAlignment="1">
      <alignment horizontal="center" vertical="center" shrinkToFit="1"/>
    </xf>
    <xf numFmtId="0" fontId="19" fillId="0" borderId="0" xfId="0" applyFont="1" applyAlignment="1">
      <alignment vertical="center"/>
    </xf>
    <xf numFmtId="0" fontId="19" fillId="0" borderId="0" xfId="0" applyFont="1" applyAlignment="1">
      <alignment vertical="center" wrapText="1"/>
    </xf>
    <xf numFmtId="0" fontId="22" fillId="23" borderId="10" xfId="0" applyFont="1" applyFill="1" applyBorder="1" applyAlignment="1">
      <alignment horizontal="center" vertical="center" wrapText="1"/>
    </xf>
    <xf numFmtId="0" fontId="22" fillId="23" borderId="10" xfId="0" applyFont="1" applyFill="1" applyBorder="1" applyAlignment="1">
      <alignment horizontal="center" vertical="center" wrapText="1" shrinkToFit="1"/>
    </xf>
    <xf numFmtId="0" fontId="19" fillId="23" borderId="10" xfId="0" applyFont="1" applyFill="1" applyBorder="1" applyAlignment="1">
      <alignment vertical="center" wrapText="1"/>
    </xf>
    <xf numFmtId="0" fontId="21" fillId="0" borderId="10" xfId="0" applyFont="1" applyBorder="1" applyAlignment="1">
      <alignment vertical="top" wrapText="1" shrinkToFit="1"/>
    </xf>
    <xf numFmtId="0" fontId="21" fillId="0" borderId="11" xfId="0" applyFont="1" applyBorder="1" applyAlignment="1">
      <alignment horizontal="center" vertical="center" wrapText="1"/>
    </xf>
    <xf numFmtId="0" fontId="21" fillId="0" borderId="12" xfId="0" applyFont="1" applyBorder="1" applyAlignment="1">
      <alignment horizontal="left" vertical="center" shrinkToFit="1"/>
    </xf>
    <xf numFmtId="0" fontId="21" fillId="0" borderId="10" xfId="0" applyFont="1" applyBorder="1" applyAlignment="1">
      <alignment horizontal="left" vertical="top" wrapText="1"/>
    </xf>
    <xf numFmtId="0" fontId="21" fillId="0" borderId="13" xfId="0" applyFont="1" applyFill="1" applyBorder="1" applyAlignment="1">
      <alignment vertical="top" wrapText="1" shrinkToFit="1"/>
    </xf>
    <xf numFmtId="0" fontId="25" fillId="0" borderId="15" xfId="0" applyFont="1" applyBorder="1" applyAlignment="1" applyProtection="1">
      <alignment horizontal="left" vertical="top" wrapText="1"/>
      <protection locked="0"/>
    </xf>
    <xf numFmtId="0" fontId="25" fillId="0" borderId="16" xfId="0" applyFont="1" applyBorder="1" applyAlignment="1" applyProtection="1">
      <alignment horizontal="left" vertical="top" wrapText="1"/>
      <protection locked="0"/>
    </xf>
    <xf numFmtId="0" fontId="0" fillId="0" borderId="0" xfId="0">
      <alignment vertical="center"/>
    </xf>
    <xf numFmtId="0" fontId="27" fillId="0" borderId="0" xfId="0" applyFont="1">
      <alignment vertical="center"/>
    </xf>
    <xf numFmtId="0" fontId="0" fillId="0" borderId="0" xfId="0" applyAlignment="1">
      <alignment horizontal="center" vertical="center"/>
    </xf>
    <xf numFmtId="176" fontId="0" fillId="0" borderId="0" xfId="0" applyNumberFormat="1">
      <alignment vertical="center"/>
    </xf>
    <xf numFmtId="0" fontId="30" fillId="0" borderId="0" xfId="0" applyFont="1" applyAlignment="1">
      <alignment horizontal="center" vertical="center" wrapText="1"/>
    </xf>
    <xf numFmtId="0" fontId="22" fillId="0" borderId="0" xfId="0" applyFont="1">
      <alignment vertical="center"/>
    </xf>
    <xf numFmtId="0" fontId="31" fillId="0" borderId="0" xfId="0" applyFont="1">
      <alignment vertical="center"/>
    </xf>
    <xf numFmtId="0" fontId="22" fillId="0" borderId="23" xfId="0" applyFon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32" fillId="0" borderId="0" xfId="0" applyFont="1" applyAlignment="1" applyProtection="1">
      <alignment vertical="center" wrapText="1"/>
      <protection locked="0"/>
    </xf>
    <xf numFmtId="177" fontId="33" fillId="0" borderId="0" xfId="0" applyNumberFormat="1" applyFont="1" applyAlignment="1">
      <alignment horizontal="left" vertical="center"/>
    </xf>
    <xf numFmtId="0" fontId="19" fillId="0" borderId="0" xfId="0" applyFont="1">
      <alignment vertical="center"/>
    </xf>
    <xf numFmtId="0" fontId="0" fillId="0" borderId="0" xfId="0" applyFont="1" applyAlignment="1">
      <alignment vertical="center"/>
    </xf>
    <xf numFmtId="0" fontId="33" fillId="0" borderId="0" xfId="0" applyFont="1">
      <alignment vertical="center"/>
    </xf>
    <xf numFmtId="0" fontId="0" fillId="0" borderId="25" xfId="0" applyFont="1" applyBorder="1" applyAlignment="1">
      <alignment horizontal="center" vertical="center" shrinkToFit="1"/>
    </xf>
    <xf numFmtId="0" fontId="34" fillId="0" borderId="26" xfId="0" applyFont="1" applyBorder="1" applyAlignment="1">
      <alignment horizontal="left" vertical="top" wrapText="1"/>
    </xf>
    <xf numFmtId="0" fontId="0" fillId="0" borderId="27" xfId="0" applyFont="1" applyBorder="1" applyAlignment="1">
      <alignment horizontal="center" vertical="center" shrinkToFit="1"/>
    </xf>
    <xf numFmtId="0" fontId="34" fillId="0" borderId="28" xfId="0" applyFont="1" applyBorder="1" applyAlignment="1">
      <alignment horizontal="left" vertical="top" wrapText="1"/>
    </xf>
    <xf numFmtId="0" fontId="0" fillId="0" borderId="29" xfId="0" applyFont="1" applyBorder="1" applyAlignment="1">
      <alignment horizontal="center" vertical="center" shrinkToFit="1"/>
    </xf>
    <xf numFmtId="0" fontId="34" fillId="0" borderId="30" xfId="0" applyFont="1" applyBorder="1" applyAlignment="1">
      <alignment horizontal="left" vertical="top" wrapText="1"/>
    </xf>
    <xf numFmtId="0" fontId="0" fillId="0" borderId="10" xfId="0" applyFont="1" applyBorder="1" applyAlignment="1">
      <alignment horizontal="center" vertical="center" shrinkToFit="1"/>
    </xf>
    <xf numFmtId="0" fontId="34" fillId="0" borderId="12" xfId="0" applyFont="1" applyBorder="1" applyAlignment="1">
      <alignment horizontal="left" vertical="top" wrapText="1"/>
    </xf>
    <xf numFmtId="0" fontId="20" fillId="0" borderId="0" xfId="0" applyFont="1" applyAlignment="1">
      <alignment vertical="center"/>
    </xf>
    <xf numFmtId="0" fontId="36" fillId="25" borderId="0" xfId="0" applyFont="1" applyFill="1" applyAlignment="1" applyProtection="1">
      <alignment horizontal="right" vertical="center"/>
      <protection locked="0"/>
    </xf>
    <xf numFmtId="0" fontId="36" fillId="25" borderId="0" xfId="0" applyFont="1" applyFill="1" applyProtection="1">
      <alignment vertical="center"/>
      <protection locked="0"/>
    </xf>
    <xf numFmtId="0" fontId="0" fillId="0" borderId="27" xfId="0" applyFont="1" applyFill="1" applyBorder="1" applyAlignment="1">
      <alignment horizontal="center" vertical="center" shrinkToFit="1"/>
    </xf>
    <xf numFmtId="0" fontId="34" fillId="0" borderId="27" xfId="0" applyFont="1" applyFill="1" applyBorder="1" applyAlignment="1">
      <alignment horizontal="left" vertical="top" wrapText="1"/>
    </xf>
    <xf numFmtId="0" fontId="26" fillId="0" borderId="13" xfId="0" applyFont="1" applyBorder="1" applyAlignment="1" applyProtection="1">
      <alignment horizontal="left" vertical="top" wrapText="1"/>
      <protection locked="0"/>
    </xf>
    <xf numFmtId="0" fontId="21" fillId="0" borderId="11" xfId="0" applyFont="1" applyBorder="1" applyAlignment="1" applyProtection="1">
      <alignment horizontal="center" vertical="center" shrinkToFit="1"/>
      <protection locked="0"/>
    </xf>
    <xf numFmtId="0" fontId="21" fillId="0" borderId="10" xfId="0" applyFont="1" applyBorder="1" applyAlignment="1">
      <alignment vertical="top" wrapText="1"/>
    </xf>
    <xf numFmtId="0" fontId="0" fillId="0" borderId="0" xfId="0" applyFont="1" applyAlignment="1">
      <alignment vertical="top" wrapText="1"/>
    </xf>
    <xf numFmtId="0" fontId="21" fillId="24" borderId="10" xfId="0" applyFont="1" applyFill="1" applyBorder="1" applyAlignment="1">
      <alignment vertical="top" wrapText="1"/>
    </xf>
    <xf numFmtId="0" fontId="21" fillId="24" borderId="12" xfId="0" applyFont="1" applyFill="1" applyBorder="1" applyAlignment="1">
      <alignment vertical="top" wrapText="1"/>
    </xf>
    <xf numFmtId="0" fontId="33" fillId="0" borderId="0" xfId="0" applyFont="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8" fillId="0" borderId="17" xfId="0" applyFont="1" applyFill="1" applyBorder="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21" fillId="0" borderId="18" xfId="0" applyFont="1" applyBorder="1" applyAlignment="1" applyProtection="1">
      <alignment horizontal="center" vertical="center" shrinkToFit="1"/>
      <protection locked="0"/>
    </xf>
    <xf numFmtId="0" fontId="21" fillId="0" borderId="19" xfId="0" applyFont="1" applyBorder="1" applyAlignment="1" applyProtection="1">
      <alignment horizontal="left" vertical="center" wrapText="1" shrinkToFit="1"/>
      <protection locked="0"/>
    </xf>
    <xf numFmtId="0" fontId="21" fillId="0" borderId="15" xfId="0" applyFont="1" applyBorder="1" applyAlignment="1" applyProtection="1">
      <alignment horizontal="left" vertical="top" wrapText="1"/>
      <protection locked="0"/>
    </xf>
    <xf numFmtId="0" fontId="21" fillId="0" borderId="14" xfId="0" applyFont="1" applyBorder="1" applyAlignment="1" applyProtection="1">
      <alignment horizontal="center" vertical="center" shrinkToFit="1"/>
      <protection locked="0"/>
    </xf>
    <xf numFmtId="0" fontId="21" fillId="0" borderId="20" xfId="0" applyFont="1" applyBorder="1" applyAlignment="1" applyProtection="1">
      <alignment horizontal="left" vertical="center" wrapText="1" shrinkToFit="1"/>
      <protection locked="0"/>
    </xf>
    <xf numFmtId="0" fontId="21" fillId="0" borderId="16" xfId="0" applyFont="1" applyBorder="1" applyAlignment="1" applyProtection="1">
      <alignment horizontal="left" vertical="top" wrapText="1"/>
      <protection locked="0"/>
    </xf>
    <xf numFmtId="0" fontId="21" fillId="0" borderId="21" xfId="0" applyFont="1" applyBorder="1" applyAlignment="1" applyProtection="1">
      <alignment horizontal="center" vertical="center" shrinkToFit="1"/>
      <protection locked="0"/>
    </xf>
    <xf numFmtId="0" fontId="21" fillId="0" borderId="22" xfId="0" applyFont="1" applyBorder="1" applyAlignment="1" applyProtection="1">
      <alignment horizontal="left" vertical="center" wrapText="1" shrinkToFit="1"/>
      <protection locked="0"/>
    </xf>
    <xf numFmtId="0" fontId="21" fillId="0" borderId="17" xfId="0" applyFont="1" applyBorder="1" applyAlignment="1" applyProtection="1">
      <alignment horizontal="left" vertical="top" wrapText="1" shrinkToFit="1"/>
      <protection locked="0"/>
    </xf>
    <xf numFmtId="0" fontId="21" fillId="0" borderId="28" xfId="0" applyFont="1" applyBorder="1" applyAlignment="1" applyProtection="1">
      <alignment horizontal="left" vertical="center" wrapText="1" shrinkToFit="1"/>
      <protection locked="0"/>
    </xf>
    <xf numFmtId="0" fontId="21" fillId="0" borderId="16" xfId="0" applyFont="1" applyBorder="1" applyAlignment="1" applyProtection="1">
      <alignment horizontal="left" vertical="top" wrapText="1" shrinkToFit="1"/>
      <protection locked="0"/>
    </xf>
    <xf numFmtId="0" fontId="21" fillId="0" borderId="30" xfId="0" applyFont="1" applyBorder="1" applyAlignment="1" applyProtection="1">
      <alignment horizontal="left" vertical="center" wrapText="1" shrinkToFit="1"/>
      <protection locked="0"/>
    </xf>
    <xf numFmtId="0" fontId="21" fillId="0" borderId="10"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shrinkToFit="1"/>
      <protection locked="0"/>
    </xf>
    <xf numFmtId="0" fontId="21" fillId="0" borderId="12" xfId="0" applyFont="1" applyBorder="1" applyAlignment="1" applyProtection="1">
      <alignment horizontal="left" vertical="center" wrapText="1" shrinkToFit="1"/>
      <protection locked="0"/>
    </xf>
    <xf numFmtId="0" fontId="21" fillId="0" borderId="10" xfId="0" applyFont="1" applyBorder="1" applyAlignment="1" applyProtection="1">
      <alignment horizontal="left" vertical="top" wrapText="1" shrinkToFit="1"/>
      <protection locked="0"/>
    </xf>
    <xf numFmtId="0" fontId="21" fillId="0" borderId="17" xfId="0" applyFont="1" applyFill="1" applyBorder="1" applyAlignment="1">
      <alignment vertical="center" wrapText="1" shrinkToFit="1"/>
    </xf>
    <xf numFmtId="178" fontId="21" fillId="0" borderId="17" xfId="0" applyNumberFormat="1" applyFont="1" applyFill="1" applyBorder="1" applyAlignment="1">
      <alignment horizontal="center" vertical="center" shrinkToFit="1"/>
    </xf>
    <xf numFmtId="0" fontId="21" fillId="0" borderId="19" xfId="0" applyFont="1" applyFill="1" applyBorder="1" applyAlignment="1">
      <alignment horizontal="left" vertical="center" wrapText="1"/>
    </xf>
    <xf numFmtId="0" fontId="38" fillId="0" borderId="27" xfId="0" applyFont="1" applyFill="1" applyBorder="1" applyAlignment="1">
      <alignment horizontal="left" vertical="top" wrapText="1"/>
    </xf>
    <xf numFmtId="0" fontId="21" fillId="0" borderId="27" xfId="0" applyFont="1" applyFill="1" applyBorder="1" applyAlignment="1">
      <alignment horizontal="center" vertical="center" shrinkToFit="1"/>
    </xf>
    <xf numFmtId="0" fontId="21" fillId="0" borderId="27" xfId="0" applyFont="1" applyFill="1" applyBorder="1" applyAlignment="1">
      <alignment horizontal="left" vertical="top" wrapText="1"/>
    </xf>
    <xf numFmtId="0" fontId="39" fillId="0" borderId="0" xfId="0" applyFont="1" applyAlignment="1">
      <alignment vertical="center"/>
    </xf>
    <xf numFmtId="0" fontId="21" fillId="0" borderId="15" xfId="0" applyFont="1" applyFill="1" applyBorder="1" applyAlignment="1">
      <alignment vertical="center" wrapText="1" shrinkToFit="1"/>
    </xf>
    <xf numFmtId="178" fontId="21" fillId="0" borderId="15" xfId="0" applyNumberFormat="1" applyFont="1" applyFill="1" applyBorder="1" applyAlignment="1">
      <alignment horizontal="center" vertical="center" shrinkToFit="1"/>
    </xf>
    <xf numFmtId="0" fontId="21" fillId="0" borderId="20" xfId="0" applyFont="1" applyFill="1" applyBorder="1" applyAlignment="1">
      <alignment horizontal="left" vertical="center" wrapText="1"/>
    </xf>
    <xf numFmtId="0" fontId="38" fillId="0" borderId="25" xfId="0" applyFont="1" applyFill="1" applyBorder="1" applyAlignment="1">
      <alignment horizontal="left" vertical="top" wrapText="1"/>
    </xf>
    <xf numFmtId="0" fontId="21" fillId="0" borderId="25" xfId="0" applyFont="1" applyFill="1" applyBorder="1" applyAlignment="1">
      <alignment horizontal="center" vertical="center" shrinkToFit="1"/>
    </xf>
    <xf numFmtId="0" fontId="21" fillId="0" borderId="25" xfId="0" applyFont="1" applyFill="1" applyBorder="1" applyAlignment="1">
      <alignment horizontal="left" vertical="top" wrapText="1"/>
    </xf>
    <xf numFmtId="178" fontId="21" fillId="26" borderId="15" xfId="0" applyNumberFormat="1" applyFont="1" applyFill="1" applyBorder="1" applyAlignment="1" applyProtection="1">
      <alignment horizontal="center" vertical="center" shrinkToFit="1"/>
      <protection locked="0"/>
    </xf>
    <xf numFmtId="0" fontId="21" fillId="26" borderId="20" xfId="0" applyFont="1" applyFill="1" applyBorder="1" applyAlignment="1" applyProtection="1">
      <alignment horizontal="left" vertical="center" wrapText="1"/>
      <protection locked="0"/>
    </xf>
    <xf numFmtId="0" fontId="21" fillId="0" borderId="15" xfId="0" applyFont="1" applyFill="1" applyBorder="1" applyAlignment="1">
      <alignment horizontal="left" vertical="center" wrapText="1" indent="1" shrinkToFit="1"/>
    </xf>
    <xf numFmtId="178" fontId="21" fillId="26" borderId="15" xfId="0" applyNumberFormat="1" applyFont="1" applyFill="1" applyBorder="1" applyAlignment="1">
      <alignment horizontal="center" vertical="center" shrinkToFit="1"/>
    </xf>
    <xf numFmtId="0" fontId="21" fillId="26" borderId="20" xfId="0" applyFont="1" applyFill="1" applyBorder="1" applyAlignment="1">
      <alignment horizontal="left" vertical="center" wrapText="1"/>
    </xf>
    <xf numFmtId="0" fontId="21" fillId="0" borderId="29" xfId="0" applyFont="1" applyFill="1" applyBorder="1" applyAlignment="1">
      <alignment vertical="center" wrapText="1" shrinkToFit="1"/>
    </xf>
    <xf numFmtId="178" fontId="21" fillId="0" borderId="16" xfId="0" applyNumberFormat="1" applyFont="1" applyFill="1" applyBorder="1" applyAlignment="1">
      <alignment horizontal="center" vertical="center" shrinkToFit="1"/>
    </xf>
    <xf numFmtId="0" fontId="21" fillId="0" borderId="22" xfId="0" applyFont="1" applyFill="1" applyBorder="1" applyAlignment="1">
      <alignment horizontal="left" vertical="center" wrapText="1"/>
    </xf>
    <xf numFmtId="0" fontId="38" fillId="0" borderId="29" xfId="0" applyFont="1" applyFill="1" applyBorder="1" applyAlignment="1">
      <alignment horizontal="left" vertical="top" wrapText="1"/>
    </xf>
    <xf numFmtId="0" fontId="21" fillId="0" borderId="29" xfId="0" applyFont="1" applyFill="1" applyBorder="1" applyAlignment="1">
      <alignment horizontal="center" vertical="center" shrinkToFit="1"/>
    </xf>
    <xf numFmtId="0" fontId="21" fillId="0" borderId="29" xfId="0" applyFont="1" applyFill="1" applyBorder="1" applyAlignment="1">
      <alignment horizontal="left" vertical="top" wrapText="1"/>
    </xf>
    <xf numFmtId="0" fontId="22" fillId="23" borderId="13" xfId="0" applyFont="1" applyFill="1" applyBorder="1" applyAlignment="1">
      <alignment horizontal="center" vertical="center" wrapText="1"/>
    </xf>
    <xf numFmtId="0" fontId="22" fillId="23" borderId="24" xfId="0" applyFont="1" applyFill="1" applyBorder="1" applyAlignment="1">
      <alignment horizontal="center" vertical="center" wrapText="1"/>
    </xf>
    <xf numFmtId="0" fontId="21" fillId="0" borderId="27" xfId="0" applyFont="1" applyBorder="1" applyAlignment="1" applyProtection="1">
      <alignment horizontal="left" vertical="top" wrapText="1"/>
      <protection locked="0"/>
    </xf>
    <xf numFmtId="0" fontId="21" fillId="0" borderId="25" xfId="0" applyFont="1" applyBorder="1" applyAlignment="1" applyProtection="1">
      <alignment horizontal="left" vertical="top" wrapText="1"/>
      <protection locked="0"/>
    </xf>
    <xf numFmtId="0" fontId="21" fillId="0" borderId="29" xfId="0" applyFont="1" applyBorder="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25" fillId="0" borderId="16" xfId="0" applyFont="1" applyBorder="1" applyAlignment="1" applyProtection="1">
      <alignment horizontal="left" vertical="top" wrapText="1"/>
      <protection locked="0"/>
    </xf>
    <xf numFmtId="0" fontId="21" fillId="0" borderId="27" xfId="0" applyFont="1" applyFill="1" applyBorder="1" applyAlignment="1">
      <alignment horizontal="left" vertical="top" wrapText="1" shrinkToFit="1"/>
    </xf>
    <xf numFmtId="0" fontId="21" fillId="0" borderId="25" xfId="0" applyFont="1" applyFill="1" applyBorder="1" applyAlignment="1">
      <alignment horizontal="left" vertical="top" wrapText="1" shrinkToFit="1"/>
    </xf>
    <xf numFmtId="0" fontId="21" fillId="0" borderId="29" xfId="0" applyFont="1" applyFill="1" applyBorder="1" applyAlignment="1">
      <alignment horizontal="left" vertical="top"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9">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rgb="FFFFFF00"/>
      </font>
      <fill>
        <patternFill>
          <bgColor rgb="FFFFFF00"/>
        </patternFill>
      </fill>
    </dxf>
    <dxf>
      <font>
        <color rgb="FFFF0000"/>
      </font>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190500</xdr:colOff>
      <xdr:row>2</xdr:row>
      <xdr:rowOff>289560</xdr:rowOff>
    </xdr:from>
    <xdr:to>
      <xdr:col>4</xdr:col>
      <xdr:colOff>2065300</xdr:colOff>
      <xdr:row>7</xdr:row>
      <xdr:rowOff>347637</xdr:rowOff>
    </xdr:to>
    <xdr:pic>
      <xdr:nvPicPr>
        <xdr:cNvPr id="2" name="図 1"/>
        <xdr:cNvPicPr>
          <a:picLocks noChangeAspect="1"/>
        </xdr:cNvPicPr>
      </xdr:nvPicPr>
      <xdr:blipFill>
        <a:blip xmlns:r="http://schemas.openxmlformats.org/officeDocument/2006/relationships" r:embed="rId1"/>
        <a:stretch>
          <a:fillRect/>
        </a:stretch>
      </xdr:blipFill>
      <xdr:spPr>
        <a:xfrm>
          <a:off x="5631180" y="861060"/>
          <a:ext cx="3231160" cy="19021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9"/>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14.4"/>
  <cols>
    <col min="1" max="1" width="23.6640625" style="1" customWidth="1"/>
    <col min="2" max="2" width="56" style="2" customWidth="1"/>
    <col min="3" max="3" width="4.109375" style="3" customWidth="1"/>
    <col min="4" max="4" width="15.6640625" style="4" customWidth="1"/>
    <col min="5" max="5" width="30.6640625" style="1" customWidth="1"/>
    <col min="6" max="6" width="9" style="5" hidden="1" customWidth="1"/>
    <col min="7" max="7" width="26.44140625" style="5" hidden="1" customWidth="1"/>
    <col min="8" max="8" width="7.6640625" style="29" hidden="1" customWidth="1"/>
    <col min="9" max="16" width="9" style="5" hidden="1" customWidth="1"/>
    <col min="17" max="16384" width="9" style="5"/>
  </cols>
  <sheetData>
    <row r="1" spans="1:16" ht="28.8" customHeight="1">
      <c r="A1" s="39" t="s">
        <v>90</v>
      </c>
      <c r="B1" s="39"/>
      <c r="C1" s="39"/>
      <c r="D1" s="40" t="s">
        <v>48</v>
      </c>
      <c r="E1" s="41" t="s">
        <v>49</v>
      </c>
      <c r="F1" s="50" t="s">
        <v>38</v>
      </c>
      <c r="G1" s="51" t="s">
        <v>57</v>
      </c>
      <c r="H1" s="21"/>
      <c r="I1" s="17" t="s">
        <v>0</v>
      </c>
      <c r="J1" s="17" t="s">
        <v>39</v>
      </c>
      <c r="K1" s="22" t="s">
        <v>40</v>
      </c>
      <c r="L1" s="22" t="s">
        <v>41</v>
      </c>
      <c r="M1" s="23" t="s">
        <v>42</v>
      </c>
      <c r="N1" s="23" t="s">
        <v>40</v>
      </c>
      <c r="O1" s="22" t="s">
        <v>43</v>
      </c>
      <c r="P1" s="22" t="s">
        <v>44</v>
      </c>
    </row>
    <row r="2" spans="1:16" ht="28.8" customHeight="1">
      <c r="A2" s="7" t="s">
        <v>2</v>
      </c>
      <c r="B2" s="8" t="s">
        <v>3</v>
      </c>
      <c r="C2" s="94" t="s">
        <v>4</v>
      </c>
      <c r="D2" s="95"/>
      <c r="E2" s="9"/>
      <c r="F2" s="24" t="s">
        <v>45</v>
      </c>
      <c r="G2" s="25" t="s">
        <v>46</v>
      </c>
      <c r="H2" s="26" t="s">
        <v>47</v>
      </c>
      <c r="I2" s="27">
        <f ca="1">TODAY()</f>
        <v>46205</v>
      </c>
      <c r="J2" s="28"/>
      <c r="K2" s="28"/>
      <c r="L2" s="28"/>
      <c r="M2" s="28"/>
      <c r="N2" s="28"/>
      <c r="O2" s="28"/>
      <c r="P2" s="28"/>
    </row>
    <row r="3" spans="1:16" ht="39.6">
      <c r="A3" s="96" t="s">
        <v>8</v>
      </c>
      <c r="B3" s="53" t="s">
        <v>58</v>
      </c>
      <c r="C3" s="54" t="s">
        <v>9</v>
      </c>
      <c r="D3" s="55" t="s">
        <v>10</v>
      </c>
      <c r="E3" s="52"/>
      <c r="F3" s="42"/>
      <c r="G3" s="43"/>
      <c r="H3" s="29" t="str">
        <f>IF(A3=0,H2,INDEX(調査対象選定!A:A,MATCH(A3,調査対象選定!B:B,0)))</f>
        <v>○</v>
      </c>
      <c r="I3" s="30" t="str">
        <f ca="1">TEXT(I2,"gge.m.d")&amp;CHAR(10)&amp;"指導員:"</f>
        <v>令8.7.2
指導員:</v>
      </c>
      <c r="J3" s="29"/>
      <c r="K3" s="29"/>
      <c r="L3" s="29"/>
      <c r="M3" s="29"/>
      <c r="N3" s="29"/>
      <c r="O3" s="29"/>
      <c r="P3" s="29"/>
    </row>
    <row r="4" spans="1:16" ht="26.4">
      <c r="A4" s="97"/>
      <c r="B4" s="56" t="s">
        <v>11</v>
      </c>
      <c r="C4" s="57" t="s">
        <v>9</v>
      </c>
      <c r="D4" s="58" t="s">
        <v>12</v>
      </c>
      <c r="E4" s="15"/>
      <c r="F4" s="31"/>
      <c r="G4" s="32"/>
      <c r="H4" s="29" t="str">
        <f>IF(A4=0,H3,INDEX(調査対象選定!A:A,MATCH(A4,調査対象選定!B:B,0)))</f>
        <v>○</v>
      </c>
      <c r="I4" s="29"/>
      <c r="J4" s="29"/>
      <c r="K4" s="29"/>
      <c r="L4" s="29"/>
      <c r="M4" s="29"/>
      <c r="N4" s="29"/>
      <c r="O4" s="29"/>
      <c r="P4" s="29"/>
    </row>
    <row r="5" spans="1:16" ht="26.4">
      <c r="A5" s="97"/>
      <c r="B5" s="56" t="s">
        <v>13</v>
      </c>
      <c r="C5" s="57" t="s">
        <v>9</v>
      </c>
      <c r="D5" s="58" t="s">
        <v>10</v>
      </c>
      <c r="E5" s="15"/>
      <c r="F5" s="31"/>
      <c r="G5" s="32"/>
      <c r="H5" s="29" t="str">
        <f>IF(A5=0,H4,INDEX(調査対象選定!A:A,MATCH(A5,調査対象選定!B:B,0)))</f>
        <v>○</v>
      </c>
      <c r="I5" s="29"/>
      <c r="J5" s="29"/>
      <c r="K5" s="29"/>
      <c r="L5" s="29"/>
      <c r="M5" s="29"/>
      <c r="N5" s="29"/>
      <c r="O5" s="29"/>
      <c r="P5" s="29"/>
    </row>
    <row r="6" spans="1:16" ht="26.4">
      <c r="A6" s="98"/>
      <c r="B6" s="59" t="s">
        <v>14</v>
      </c>
      <c r="C6" s="60" t="s">
        <v>9</v>
      </c>
      <c r="D6" s="61" t="s">
        <v>15</v>
      </c>
      <c r="E6" s="16"/>
      <c r="F6" s="35"/>
      <c r="G6" s="36"/>
      <c r="H6" s="29" t="str">
        <f>IF(A6=0,H5,INDEX(調査対象選定!A:A,MATCH(A6,調査対象選定!B:B,0)))</f>
        <v>○</v>
      </c>
      <c r="I6" s="29"/>
      <c r="J6" s="29"/>
      <c r="K6" s="29"/>
      <c r="L6" s="29"/>
      <c r="M6" s="29"/>
      <c r="N6" s="29"/>
      <c r="O6" s="29"/>
      <c r="P6" s="29"/>
    </row>
    <row r="7" spans="1:16" ht="26.4">
      <c r="A7" s="96" t="s">
        <v>16</v>
      </c>
      <c r="B7" s="62" t="s">
        <v>17</v>
      </c>
      <c r="C7" s="54" t="s">
        <v>9</v>
      </c>
      <c r="D7" s="63" t="s">
        <v>18</v>
      </c>
      <c r="E7" s="99"/>
      <c r="F7" s="33"/>
      <c r="G7" s="34"/>
      <c r="H7" s="29" t="str">
        <f>IF(A7=0,H6,INDEX(調査対象選定!A:A,MATCH(A7,調査対象選定!B:B,0)))</f>
        <v>○</v>
      </c>
      <c r="I7" s="29"/>
      <c r="J7" s="29"/>
      <c r="K7" s="29"/>
      <c r="L7" s="29"/>
      <c r="M7" s="29"/>
      <c r="N7" s="29"/>
      <c r="O7" s="29"/>
      <c r="P7" s="29"/>
    </row>
    <row r="8" spans="1:16" ht="66">
      <c r="A8" s="98"/>
      <c r="B8" s="64" t="s">
        <v>19</v>
      </c>
      <c r="C8" s="60" t="s">
        <v>9</v>
      </c>
      <c r="D8" s="65" t="s">
        <v>10</v>
      </c>
      <c r="E8" s="100"/>
      <c r="F8" s="35"/>
      <c r="G8" s="36"/>
      <c r="H8" s="29" t="str">
        <f>IF(A8=0,H7,INDEX(調査対象選定!A:A,MATCH(A8,調査対象選定!B:B,0)))</f>
        <v>○</v>
      </c>
      <c r="I8" s="29"/>
      <c r="J8" s="29"/>
      <c r="K8" s="29"/>
      <c r="L8" s="29"/>
      <c r="M8" s="29"/>
      <c r="N8" s="29"/>
      <c r="O8" s="29"/>
      <c r="P8" s="29"/>
    </row>
    <row r="9" spans="1:16" s="6" customFormat="1" ht="26.4">
      <c r="A9" s="66" t="s">
        <v>20</v>
      </c>
      <c r="B9" s="67" t="s">
        <v>21</v>
      </c>
      <c r="C9" s="45" t="s">
        <v>6</v>
      </c>
      <c r="D9" s="68" t="s">
        <v>7</v>
      </c>
      <c r="E9" s="48"/>
      <c r="F9" s="37"/>
      <c r="G9" s="38"/>
      <c r="H9" s="29" t="str">
        <f>IF(A9=0,H8,INDEX(調査対象選定!A:A,MATCH(A9,調査対象選定!B:B,0)))</f>
        <v>○</v>
      </c>
      <c r="I9" s="29"/>
      <c r="J9" s="29"/>
      <c r="K9" s="29"/>
      <c r="L9" s="29"/>
      <c r="M9" s="29"/>
      <c r="N9" s="29"/>
      <c r="O9" s="29"/>
      <c r="P9" s="29"/>
    </row>
    <row r="10" spans="1:16" s="6" customFormat="1" ht="26.4">
      <c r="A10" s="69" t="s">
        <v>24</v>
      </c>
      <c r="B10" s="67" t="s">
        <v>25</v>
      </c>
      <c r="C10" s="45" t="s">
        <v>6</v>
      </c>
      <c r="D10" s="68" t="s">
        <v>7</v>
      </c>
      <c r="E10" s="44"/>
      <c r="F10" s="37"/>
      <c r="G10" s="38"/>
      <c r="H10" s="29" t="str">
        <f>IF(A10=0,H9,INDEX(調査対象選定!A:A,MATCH(A10,調査対象選定!B:B,0)))</f>
        <v>○</v>
      </c>
      <c r="I10" s="29"/>
      <c r="J10" s="29"/>
      <c r="K10" s="29"/>
      <c r="L10" s="29"/>
      <c r="M10" s="29"/>
      <c r="N10" s="29"/>
      <c r="O10" s="29"/>
      <c r="P10" s="29"/>
    </row>
    <row r="11" spans="1:16" s="6" customFormat="1" ht="26.4">
      <c r="A11" s="69" t="s">
        <v>22</v>
      </c>
      <c r="B11" s="67" t="s">
        <v>23</v>
      </c>
      <c r="C11" s="45" t="s">
        <v>6</v>
      </c>
      <c r="D11" s="68" t="s">
        <v>7</v>
      </c>
      <c r="E11" s="48"/>
      <c r="F11" s="37"/>
      <c r="G11" s="38"/>
      <c r="H11" s="29" t="str">
        <f>IF(A11=0,H10,INDEX(調査対象選定!A:A,MATCH(A11,調査対象選定!B:B,0)))</f>
        <v>○</v>
      </c>
      <c r="I11" s="29"/>
      <c r="J11" s="29"/>
      <c r="K11" s="29"/>
      <c r="L11" s="29"/>
      <c r="M11" s="29"/>
      <c r="N11" s="29"/>
      <c r="O11" s="29"/>
      <c r="P11" s="29"/>
    </row>
    <row r="12" spans="1:16" s="6" customFormat="1" ht="26.4">
      <c r="A12" s="46" t="s">
        <v>5</v>
      </c>
      <c r="B12" s="10" t="s">
        <v>54</v>
      </c>
      <c r="C12" s="45" t="s">
        <v>0</v>
      </c>
      <c r="D12" s="12" t="s">
        <v>1</v>
      </c>
      <c r="E12" s="48"/>
      <c r="F12" s="37"/>
      <c r="G12" s="38"/>
      <c r="H12" s="29" t="str">
        <f>IF(A12=0,H11,INDEX(調査対象選定!A:A,MATCH(A12,調査対象選定!B:B,0)))</f>
        <v>○</v>
      </c>
      <c r="I12" s="29"/>
      <c r="J12" s="29"/>
      <c r="K12" s="29"/>
      <c r="L12" s="29"/>
      <c r="M12" s="29"/>
      <c r="N12" s="29"/>
      <c r="O12" s="29"/>
      <c r="P12" s="29"/>
    </row>
    <row r="13" spans="1:16" s="6" customFormat="1" ht="113.55" customHeight="1">
      <c r="A13" s="13" t="s">
        <v>59</v>
      </c>
      <c r="B13" s="14" t="s">
        <v>55</v>
      </c>
      <c r="C13" s="11" t="s">
        <v>0</v>
      </c>
      <c r="D13" s="12" t="s">
        <v>1</v>
      </c>
      <c r="E13" s="49"/>
      <c r="F13" s="37"/>
      <c r="G13" s="38"/>
      <c r="H13" s="29" t="str">
        <f>IF(A13=0,H12,INDEX(調査対象選定!A:A,MATCH(A13,調査対象選定!B:B,0)))</f>
        <v>○</v>
      </c>
      <c r="I13" s="29"/>
      <c r="J13" s="29"/>
      <c r="K13" s="29"/>
      <c r="L13" s="29"/>
      <c r="M13" s="29"/>
      <c r="N13" s="29"/>
      <c r="O13" s="29"/>
      <c r="P13" s="29"/>
    </row>
    <row r="14" spans="1:16" s="76" customFormat="1" ht="39.6">
      <c r="A14" s="101" t="s">
        <v>60</v>
      </c>
      <c r="B14" s="70" t="s">
        <v>61</v>
      </c>
      <c r="C14" s="71" t="s">
        <v>62</v>
      </c>
      <c r="D14" s="72" t="s">
        <v>63</v>
      </c>
      <c r="E14" s="73" t="s">
        <v>64</v>
      </c>
      <c r="F14" s="74"/>
      <c r="G14" s="75"/>
      <c r="H14" s="29" t="str">
        <f>IF(A14=0,H13,INDEX(調査対象選定!A:A,MATCH(A14,調査対象選定!B:B,0)))</f>
        <v>○</v>
      </c>
    </row>
    <row r="15" spans="1:16" s="76" customFormat="1" ht="26.4">
      <c r="A15" s="102"/>
      <c r="B15" s="77" t="s">
        <v>65</v>
      </c>
      <c r="C15" s="78" t="s">
        <v>62</v>
      </c>
      <c r="D15" s="79" t="s">
        <v>63</v>
      </c>
      <c r="E15" s="80" t="s">
        <v>64</v>
      </c>
      <c r="F15" s="81"/>
      <c r="G15" s="82"/>
      <c r="H15" s="29" t="str">
        <f>IF(A15=0,H14,INDEX(調査対象選定!A:A,MATCH(A15,調査対象選定!B:B,0)))</f>
        <v>○</v>
      </c>
    </row>
    <row r="16" spans="1:16" s="76" customFormat="1" ht="26.4">
      <c r="A16" s="102"/>
      <c r="B16" s="77" t="s">
        <v>66</v>
      </c>
      <c r="C16" s="78" t="s">
        <v>62</v>
      </c>
      <c r="D16" s="79" t="s">
        <v>63</v>
      </c>
      <c r="E16" s="80"/>
      <c r="F16" s="81"/>
      <c r="G16" s="82"/>
      <c r="H16" s="29" t="str">
        <f>IF(A16=0,H15,INDEX(調査対象選定!A:A,MATCH(A16,調査対象選定!B:B,0)))</f>
        <v>○</v>
      </c>
    </row>
    <row r="17" spans="1:8" s="76" customFormat="1" ht="26.4">
      <c r="A17" s="102"/>
      <c r="B17" s="77" t="s">
        <v>67</v>
      </c>
      <c r="C17" s="78" t="s">
        <v>62</v>
      </c>
      <c r="D17" s="79" t="s">
        <v>63</v>
      </c>
      <c r="E17" s="80" t="s">
        <v>68</v>
      </c>
      <c r="F17" s="81"/>
      <c r="G17" s="82"/>
      <c r="H17" s="29" t="str">
        <f>IF(A17=0,H16,INDEX(調査対象選定!A:A,MATCH(A17,調査対象選定!B:B,0)))</f>
        <v>○</v>
      </c>
    </row>
    <row r="18" spans="1:8" s="76" customFormat="1" ht="26.4">
      <c r="A18" s="102"/>
      <c r="B18" s="77" t="s">
        <v>69</v>
      </c>
      <c r="C18" s="78" t="s">
        <v>62</v>
      </c>
      <c r="D18" s="79" t="s">
        <v>70</v>
      </c>
      <c r="E18" s="80"/>
      <c r="F18" s="81"/>
      <c r="G18" s="82"/>
      <c r="H18" s="29" t="str">
        <f>IF(A18=0,H17,INDEX(調査対象選定!A:A,MATCH(A18,調査対象選定!B:B,0)))</f>
        <v>○</v>
      </c>
    </row>
    <row r="19" spans="1:8" s="76" customFormat="1" ht="26.4">
      <c r="A19" s="102"/>
      <c r="B19" s="77" t="s">
        <v>71</v>
      </c>
      <c r="C19" s="78" t="s">
        <v>62</v>
      </c>
      <c r="D19" s="79" t="s">
        <v>72</v>
      </c>
      <c r="E19" s="80"/>
      <c r="F19" s="81"/>
      <c r="G19" s="82"/>
      <c r="H19" s="29" t="str">
        <f>IF(A19=0,H18,INDEX(調査対象選定!A:A,MATCH(A19,調査対象選定!B:B,0)))</f>
        <v>○</v>
      </c>
    </row>
    <row r="20" spans="1:8" s="76" customFormat="1" ht="26.4">
      <c r="A20" s="102"/>
      <c r="B20" s="77" t="s">
        <v>73</v>
      </c>
      <c r="C20" s="83" t="str">
        <f>IF(OR(C21=$J$1,C25=$J$1),$J$1,$I$1)</f>
        <v>□</v>
      </c>
      <c r="D20" s="84" t="s">
        <v>74</v>
      </c>
      <c r="E20" s="80"/>
      <c r="F20" s="81"/>
      <c r="G20" s="82"/>
      <c r="H20" s="29" t="str">
        <f>IF(A20=0,H19,INDEX(調査対象選定!A:A,MATCH(A20,調査対象選定!B:B,0)))</f>
        <v>○</v>
      </c>
    </row>
    <row r="21" spans="1:8" s="76" customFormat="1" ht="16.2">
      <c r="A21" s="102"/>
      <c r="B21" s="77" t="s">
        <v>75</v>
      </c>
      <c r="C21" s="83" t="str">
        <f>IF(AND(C22=$J$1,C23=$J$1,C24=$J$1),$J$1,$I$1)</f>
        <v>□</v>
      </c>
      <c r="D21" s="84" t="s">
        <v>76</v>
      </c>
      <c r="E21" s="80"/>
      <c r="F21" s="81"/>
      <c r="G21" s="82"/>
      <c r="H21" s="29" t="str">
        <f>IF(A21=0,H20,INDEX(調査対象選定!A:A,MATCH(A21,調査対象選定!B:B,0)))</f>
        <v>○</v>
      </c>
    </row>
    <row r="22" spans="1:8" s="76" customFormat="1" ht="39.6">
      <c r="A22" s="102"/>
      <c r="B22" s="85" t="s">
        <v>77</v>
      </c>
      <c r="C22" s="78" t="s">
        <v>9</v>
      </c>
      <c r="D22" s="79" t="s">
        <v>63</v>
      </c>
      <c r="E22" s="80"/>
      <c r="F22" s="81"/>
      <c r="G22" s="82"/>
      <c r="H22" s="29" t="str">
        <f>IF(A22=0,H21,INDEX(調査対象選定!A:A,MATCH(A22,調査対象選定!B:B,0)))</f>
        <v>○</v>
      </c>
    </row>
    <row r="23" spans="1:8" s="76" customFormat="1" ht="39.6">
      <c r="A23" s="102"/>
      <c r="B23" s="85" t="s">
        <v>78</v>
      </c>
      <c r="C23" s="78" t="s">
        <v>9</v>
      </c>
      <c r="D23" s="79" t="s">
        <v>63</v>
      </c>
      <c r="E23" s="80" t="s">
        <v>79</v>
      </c>
      <c r="F23" s="81"/>
      <c r="G23" s="82"/>
      <c r="H23" s="29" t="str">
        <f>IF(A23=0,H22,INDEX(調査対象選定!A:A,MATCH(A23,調査対象選定!B:B,0)))</f>
        <v>○</v>
      </c>
    </row>
    <row r="24" spans="1:8" s="76" customFormat="1" ht="52.8">
      <c r="A24" s="102"/>
      <c r="B24" s="85" t="s">
        <v>80</v>
      </c>
      <c r="C24" s="78" t="s">
        <v>9</v>
      </c>
      <c r="D24" s="79" t="s">
        <v>81</v>
      </c>
      <c r="E24" s="80"/>
      <c r="F24" s="81"/>
      <c r="G24" s="82"/>
      <c r="H24" s="29" t="str">
        <f>IF(A24=0,H23,INDEX(調査対象選定!A:A,MATCH(A24,調査対象選定!B:B,0)))</f>
        <v>○</v>
      </c>
    </row>
    <row r="25" spans="1:8" s="76" customFormat="1" ht="25.95" customHeight="1">
      <c r="A25" s="102"/>
      <c r="B25" s="77" t="s">
        <v>82</v>
      </c>
      <c r="C25" s="86" t="str">
        <f>IF(OR(C26=$J$1,C27=$J$1),$J$1,$I$1)</f>
        <v>□</v>
      </c>
      <c r="D25" s="87" t="s">
        <v>83</v>
      </c>
      <c r="E25" s="80"/>
      <c r="F25" s="81"/>
      <c r="G25" s="82"/>
      <c r="H25" s="29" t="str">
        <f>IF(A25=0,H24,INDEX(調査対象選定!A:A,MATCH(A25,調査対象選定!B:B,0)))</f>
        <v>○</v>
      </c>
    </row>
    <row r="26" spans="1:8" s="76" customFormat="1" ht="58.95" customHeight="1">
      <c r="A26" s="102"/>
      <c r="B26" s="85" t="s">
        <v>84</v>
      </c>
      <c r="C26" s="78" t="s">
        <v>9</v>
      </c>
      <c r="D26" s="79" t="s">
        <v>85</v>
      </c>
      <c r="E26" s="80"/>
      <c r="F26" s="81"/>
      <c r="G26" s="82"/>
      <c r="H26" s="29" t="str">
        <f>IF(A26=0,H25,INDEX(調査対象選定!A:A,MATCH(A26,調査対象選定!B:B,0)))</f>
        <v>○</v>
      </c>
    </row>
    <row r="27" spans="1:8" s="76" customFormat="1" ht="35.549999999999997" customHeight="1">
      <c r="A27" s="102"/>
      <c r="B27" s="85" t="s">
        <v>86</v>
      </c>
      <c r="C27" s="78" t="s">
        <v>9</v>
      </c>
      <c r="D27" s="79" t="s">
        <v>85</v>
      </c>
      <c r="E27" s="80"/>
      <c r="F27" s="81"/>
      <c r="G27" s="82"/>
      <c r="H27" s="29" t="str">
        <f>IF(A27=0,H26,INDEX(調査対象選定!A:A,MATCH(A27,調査対象選定!B:B,0)))</f>
        <v>○</v>
      </c>
    </row>
    <row r="28" spans="1:8" s="76" customFormat="1" ht="39.6">
      <c r="A28" s="103"/>
      <c r="B28" s="88" t="s">
        <v>87</v>
      </c>
      <c r="C28" s="89" t="s">
        <v>62</v>
      </c>
      <c r="D28" s="90" t="s">
        <v>63</v>
      </c>
      <c r="E28" s="91"/>
      <c r="F28" s="92"/>
      <c r="G28" s="93"/>
      <c r="H28" s="29" t="str">
        <f>IF(A28=0,H27,INDEX(調査対象選定!A:A,MATCH(A28,調査対象選定!B:B,0)))</f>
        <v>○</v>
      </c>
    </row>
    <row r="29" spans="1:8">
      <c r="A29" s="47" t="s">
        <v>89</v>
      </c>
    </row>
  </sheetData>
  <mergeCells count="5">
    <mergeCell ref="C2:D2"/>
    <mergeCell ref="A3:A6"/>
    <mergeCell ref="A7:A8"/>
    <mergeCell ref="E7:E8"/>
    <mergeCell ref="A14:A28"/>
  </mergeCells>
  <phoneticPr fontId="23"/>
  <conditionalFormatting sqref="C3:D11">
    <cfRule type="expression" dxfId="28" priority="53">
      <formula>$C3=$J$1</formula>
    </cfRule>
  </conditionalFormatting>
  <conditionalFormatting sqref="C3:C11">
    <cfRule type="expression" dxfId="27" priority="54">
      <formula>$C3=$K$1</formula>
    </cfRule>
  </conditionalFormatting>
  <conditionalFormatting sqref="A4:E8 A11:D11 A9:D9 A10:E10 A3:D3">
    <cfRule type="expression" dxfId="26" priority="55">
      <formula>AND($H3&lt;&gt;$L$1,$C3=$I$1)</formula>
    </cfRule>
  </conditionalFormatting>
  <conditionalFormatting sqref="D3:D11">
    <cfRule type="expression" dxfId="25" priority="50">
      <formula>$C3=$K$1</formula>
    </cfRule>
  </conditionalFormatting>
  <conditionalFormatting sqref="F3:G13 F29:G29">
    <cfRule type="expression" dxfId="24" priority="25">
      <formula>OR($F3=$M$1,$F3=$N$1)</formula>
    </cfRule>
  </conditionalFormatting>
  <conditionalFormatting sqref="C12">
    <cfRule type="expression" dxfId="23" priority="22">
      <formula>$C12=$J$1</formula>
    </cfRule>
  </conditionalFormatting>
  <conditionalFormatting sqref="C12">
    <cfRule type="expression" dxfId="22" priority="23">
      <formula>$C12=$K$1</formula>
    </cfRule>
  </conditionalFormatting>
  <conditionalFormatting sqref="C12">
    <cfRule type="expression" dxfId="21" priority="24">
      <formula>AND($H12&lt;&gt;$L$1,$C12=$I$1)</formula>
    </cfRule>
  </conditionalFormatting>
  <conditionalFormatting sqref="A3:E13">
    <cfRule type="expression" dxfId="20" priority="21">
      <formula>AND($H3&lt;&gt;$L$1,$C3=$I$1)</formula>
    </cfRule>
  </conditionalFormatting>
  <conditionalFormatting sqref="C14:D20 C28:D28">
    <cfRule type="expression" dxfId="19" priority="19">
      <formula>$C14=$J$1</formula>
    </cfRule>
  </conditionalFormatting>
  <conditionalFormatting sqref="C14:C20 C28">
    <cfRule type="expression" dxfId="18" priority="18">
      <formula>$C14=$K$1</formula>
    </cfRule>
  </conditionalFormatting>
  <conditionalFormatting sqref="A14:E14 B15:E20 B28:E28 E25:E27">
    <cfRule type="expression" dxfId="17" priority="20">
      <formula>AND($H14&lt;&gt;$L$1,$C14=$I$1)</formula>
    </cfRule>
  </conditionalFormatting>
  <conditionalFormatting sqref="F14:G28">
    <cfRule type="expression" dxfId="16" priority="16">
      <formula>OR($F14=$M$1,$F14=$N$1)</formula>
    </cfRule>
  </conditionalFormatting>
  <conditionalFormatting sqref="D14:D20 D28">
    <cfRule type="expression" dxfId="15" priority="17">
      <formula>$C14=$K$1</formula>
    </cfRule>
  </conditionalFormatting>
  <conditionalFormatting sqref="C20:D20">
    <cfRule type="expression" dxfId="14" priority="15">
      <formula>AND($C22=$J$1,$C23=$J$1,$C24=$J$1)</formula>
    </cfRule>
  </conditionalFormatting>
  <conditionalFormatting sqref="C26:D27">
    <cfRule type="expression" dxfId="13" priority="13">
      <formula>$C26=$J$1</formula>
    </cfRule>
  </conditionalFormatting>
  <conditionalFormatting sqref="C26:C27">
    <cfRule type="expression" dxfId="12" priority="12">
      <formula>$C26=$K$1</formula>
    </cfRule>
  </conditionalFormatting>
  <conditionalFormatting sqref="D26:D27">
    <cfRule type="expression" dxfId="11" priority="11">
      <formula>$C26=$K$1</formula>
    </cfRule>
  </conditionalFormatting>
  <conditionalFormatting sqref="B26:D27 B25">
    <cfRule type="expression" dxfId="10" priority="14">
      <formula>AND($H25&lt;&gt;$L$1,$C25=$I$1)</formula>
    </cfRule>
  </conditionalFormatting>
  <conditionalFormatting sqref="C25:D25">
    <cfRule type="expression" dxfId="9" priority="10">
      <formula>OR($C26=$J$1,$C27=$J$1)</formula>
    </cfRule>
  </conditionalFormatting>
  <conditionalFormatting sqref="C25:D25">
    <cfRule type="expression" dxfId="8" priority="8">
      <formula>$C25=$J$1</formula>
    </cfRule>
  </conditionalFormatting>
  <conditionalFormatting sqref="C25">
    <cfRule type="expression" dxfId="7" priority="7">
      <formula>$C25=$K$1</formula>
    </cfRule>
  </conditionalFormatting>
  <conditionalFormatting sqref="D25">
    <cfRule type="expression" dxfId="6" priority="6">
      <formula>$C25=$K$1</formula>
    </cfRule>
  </conditionalFormatting>
  <conditionalFormatting sqref="C25:D25">
    <cfRule type="expression" dxfId="5" priority="9">
      <formula>AND($H25&lt;&gt;$L$1,$C25=$I$1)</formula>
    </cfRule>
  </conditionalFormatting>
  <conditionalFormatting sqref="C21:D21">
    <cfRule type="expression" dxfId="4" priority="5">
      <formula>AND($C22=$J$1,$C23=$J$1,$C24=$J$1)</formula>
    </cfRule>
  </conditionalFormatting>
  <conditionalFormatting sqref="C21:D24">
    <cfRule type="expression" dxfId="3" priority="3">
      <formula>$C21=$J$1</formula>
    </cfRule>
  </conditionalFormatting>
  <conditionalFormatting sqref="C21:C24">
    <cfRule type="expression" dxfId="2" priority="2">
      <formula>$C21=$K$1</formula>
    </cfRule>
  </conditionalFormatting>
  <conditionalFormatting sqref="D21:D24">
    <cfRule type="expression" dxfId="1" priority="1">
      <formula>$C21=$K$1</formula>
    </cfRule>
  </conditionalFormatting>
  <conditionalFormatting sqref="B21:E24">
    <cfRule type="expression" dxfId="0" priority="4">
      <formula>AND($H21&lt;&gt;$L$1,$C21=$I$1)</formula>
    </cfRule>
  </conditionalFormatting>
  <dataValidations count="5">
    <dataValidation type="list" allowBlank="1" showInputMessage="1" sqref="C3:C8">
      <formula1>$I$1:$J$1</formula1>
    </dataValidation>
    <dataValidation type="list" allowBlank="1" showInputMessage="1" sqref="F3:F28">
      <formula1>$L$1:$P$1</formula1>
    </dataValidation>
    <dataValidation type="list" allowBlank="1" showInputMessage="1" sqref="F1">
      <formula1>$I$3</formula1>
    </dataValidation>
    <dataValidation type="list" allowBlank="1" showInputMessage="1" sqref="C9:C28">
      <formula1>$I$1:$K$1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scale="68" firstPageNumber="0" orientation="portrait"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B11" sqref="B11"/>
    </sheetView>
  </sheetViews>
  <sheetFormatPr defaultRowHeight="13.2"/>
  <cols>
    <col min="2" max="2" width="47" bestFit="1" customWidth="1"/>
  </cols>
  <sheetData>
    <row r="1" spans="1:6">
      <c r="A1" s="17" t="s">
        <v>26</v>
      </c>
      <c r="B1" s="17" t="s">
        <v>27</v>
      </c>
      <c r="C1" s="17" t="s">
        <v>28</v>
      </c>
      <c r="D1" s="17" t="s">
        <v>29</v>
      </c>
      <c r="E1" s="17" t="str">
        <f>'501介護予防支援費'!L1</f>
        <v>○</v>
      </c>
      <c r="F1" s="18" t="s">
        <v>30</v>
      </c>
    </row>
    <row r="2" spans="1:6">
      <c r="A2" s="19" t="s">
        <v>31</v>
      </c>
      <c r="B2" t="s">
        <v>8</v>
      </c>
      <c r="C2" s="17">
        <f>MATCH(B2,'501介護予防支援費'!A:A,0)</f>
        <v>3</v>
      </c>
      <c r="D2" s="20">
        <f t="shared" ref="D2:D9" si="0">C3-1</f>
        <v>6</v>
      </c>
      <c r="E2" s="17"/>
      <c r="F2" s="18" t="s">
        <v>32</v>
      </c>
    </row>
    <row r="3" spans="1:6">
      <c r="A3" s="19" t="s">
        <v>31</v>
      </c>
      <c r="B3" t="s">
        <v>16</v>
      </c>
      <c r="C3" s="17">
        <f>MATCH(B3,'501介護予防支援費'!A:A,0)</f>
        <v>7</v>
      </c>
      <c r="D3" s="20">
        <f t="shared" si="0"/>
        <v>8</v>
      </c>
      <c r="E3" s="17"/>
      <c r="F3" s="18" t="s">
        <v>33</v>
      </c>
    </row>
    <row r="4" spans="1:6">
      <c r="A4" s="19" t="s">
        <v>31</v>
      </c>
      <c r="B4" t="s">
        <v>50</v>
      </c>
      <c r="C4" s="17">
        <f>MATCH(B4,'501介護予防支援費'!A:A,0)</f>
        <v>9</v>
      </c>
      <c r="D4" s="20">
        <f t="shared" si="0"/>
        <v>9</v>
      </c>
      <c r="E4" s="17"/>
      <c r="F4" s="18" t="s">
        <v>34</v>
      </c>
    </row>
    <row r="5" spans="1:6">
      <c r="A5" s="19" t="s">
        <v>31</v>
      </c>
      <c r="B5" t="s">
        <v>51</v>
      </c>
      <c r="C5" s="17">
        <f>MATCH(B5,'501介護予防支援費'!A:A,0)</f>
        <v>10</v>
      </c>
      <c r="D5" s="20">
        <f t="shared" si="0"/>
        <v>10</v>
      </c>
      <c r="E5" s="17"/>
      <c r="F5" s="18" t="s">
        <v>35</v>
      </c>
    </row>
    <row r="6" spans="1:6">
      <c r="A6" s="19" t="s">
        <v>31</v>
      </c>
      <c r="B6" t="s">
        <v>52</v>
      </c>
      <c r="C6" s="17">
        <f>MATCH(B6,'501介護予防支援費'!A:A,0)</f>
        <v>11</v>
      </c>
      <c r="D6" s="20">
        <f t="shared" si="0"/>
        <v>11</v>
      </c>
      <c r="E6" s="17"/>
      <c r="F6" s="18" t="s">
        <v>36</v>
      </c>
    </row>
    <row r="7" spans="1:6">
      <c r="A7" s="19" t="s">
        <v>31</v>
      </c>
      <c r="B7" t="s">
        <v>53</v>
      </c>
      <c r="C7" s="17">
        <f>MATCH(B7,'501介護予防支援費'!A:A,0)</f>
        <v>12</v>
      </c>
      <c r="D7" s="20">
        <f t="shared" si="0"/>
        <v>12</v>
      </c>
      <c r="F7" s="18" t="s">
        <v>37</v>
      </c>
    </row>
    <row r="8" spans="1:6">
      <c r="A8" s="19" t="s">
        <v>31</v>
      </c>
      <c r="B8" t="s">
        <v>56</v>
      </c>
      <c r="C8" s="17">
        <f>MATCH(B8,'501介護予防支援費'!A:A,0)</f>
        <v>13</v>
      </c>
      <c r="D8" s="20">
        <f t="shared" si="0"/>
        <v>13</v>
      </c>
    </row>
    <row r="9" spans="1:6">
      <c r="A9" s="19" t="s">
        <v>31</v>
      </c>
      <c r="B9" t="s">
        <v>88</v>
      </c>
      <c r="C9" s="17">
        <f>MATCH(B9,'501介護予防支援費'!A:A,0)</f>
        <v>14</v>
      </c>
      <c r="D9" s="20">
        <f t="shared" si="0"/>
        <v>28</v>
      </c>
    </row>
    <row r="10" spans="1:6">
      <c r="B10" t="s">
        <v>89</v>
      </c>
      <c r="C10" s="17">
        <f>MATCH(B10,'501介護予防支援費'!A:A,0)</f>
        <v>29</v>
      </c>
    </row>
  </sheetData>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501介護予防支援費</vt:lpstr>
      <vt:lpstr>調査対象選定</vt:lpstr>
      <vt:lpstr>'501介護予防支援費'!Print_Area</vt:lpstr>
      <vt:lpstr>'501介護予防支援費'!Print_Titles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刀根佑馬</dc:creator>
  <cp:lastModifiedBy>kndp</cp:lastModifiedBy>
  <cp:lastPrinted>2022-12-16T01:46:53Z</cp:lastPrinted>
  <dcterms:created xsi:type="dcterms:W3CDTF">2006-11-13T02:22:16Z</dcterms:created>
  <dcterms:modified xsi:type="dcterms:W3CDTF">2026-07-02T01:20:09Z</dcterms:modified>
</cp:coreProperties>
</file>