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601定期巡回・随時対応型訪問介護看護費" sheetId="7" r:id="rId1"/>
    <sheet name="調査対象選定" sheetId="8" state="hidden" r:id="rId2"/>
  </sheets>
  <definedNames>
    <definedName name="_xlnm.Print_Area" localSheetId="0">'601定期巡回・随時対応型訪問介護看護費'!$A$1:$G$140</definedName>
    <definedName name="_xlnm.Print_Titles" localSheetId="0">'601定期巡回・随時対応型訪問介護看護費'!$2:$2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8" l="1"/>
  <c r="D36" i="8" s="1"/>
  <c r="C31" i="8"/>
  <c r="C32" i="8"/>
  <c r="D31" i="8" s="1"/>
  <c r="C33" i="8"/>
  <c r="D32" i="8" s="1"/>
  <c r="C34" i="8"/>
  <c r="D33" i="8" s="1"/>
  <c r="C35" i="8"/>
  <c r="D34" i="8" s="1"/>
  <c r="C36" i="8"/>
  <c r="D35" i="8" s="1"/>
  <c r="H115" i="7"/>
  <c r="H116" i="7" s="1"/>
  <c r="H117" i="7" s="1"/>
  <c r="H118" i="7" s="1"/>
  <c r="H119" i="7" s="1"/>
  <c r="H120" i="7" s="1"/>
  <c r="H121" i="7" s="1"/>
  <c r="H122" i="7" s="1"/>
  <c r="H123" i="7" s="1"/>
  <c r="H124" i="7" s="1"/>
  <c r="H125" i="7" s="1"/>
  <c r="H126" i="7" s="1"/>
  <c r="H127" i="7" s="1"/>
  <c r="H128" i="7" s="1"/>
  <c r="H129" i="7" s="1"/>
  <c r="H130" i="7"/>
  <c r="H131" i="7" s="1"/>
  <c r="H132" i="7" s="1"/>
  <c r="H133" i="7" s="1"/>
  <c r="H134" i="7"/>
  <c r="H135" i="7"/>
  <c r="H136" i="7" s="1"/>
  <c r="H137" i="7" s="1"/>
  <c r="H138" i="7" s="1"/>
  <c r="H139" i="7"/>
  <c r="H140" i="7"/>
  <c r="C136" i="7"/>
  <c r="C131" i="7"/>
  <c r="C123" i="7"/>
  <c r="H114" i="7" l="1"/>
  <c r="C105" i="7" l="1"/>
  <c r="D30" i="8" l="1"/>
  <c r="C30" i="8"/>
  <c r="D29" i="8" s="1"/>
  <c r="C29" i="8"/>
  <c r="D28" i="8" s="1"/>
  <c r="C28" i="8"/>
  <c r="D27" i="8" s="1"/>
  <c r="C27" i="8"/>
  <c r="D26" i="8" s="1"/>
  <c r="C26" i="8"/>
  <c r="D25" i="8" s="1"/>
  <c r="C25" i="8"/>
  <c r="D24" i="8" s="1"/>
  <c r="C24" i="8"/>
  <c r="D23" i="8" s="1"/>
  <c r="C23" i="8"/>
  <c r="D22" i="8" s="1"/>
  <c r="C22" i="8"/>
  <c r="D21" i="8" s="1"/>
  <c r="C21" i="8"/>
  <c r="D20" i="8" s="1"/>
  <c r="C20" i="8"/>
  <c r="D19" i="8" s="1"/>
  <c r="C19" i="8"/>
  <c r="D18" i="8" s="1"/>
  <c r="C18" i="8"/>
  <c r="D17" i="8" s="1"/>
  <c r="C17" i="8"/>
  <c r="D16" i="8" s="1"/>
  <c r="C16" i="8"/>
  <c r="D15" i="8" s="1"/>
  <c r="C15" i="8"/>
  <c r="D14" i="8" s="1"/>
  <c r="C14" i="8"/>
  <c r="D13" i="8" s="1"/>
  <c r="C13" i="8"/>
  <c r="D12" i="8" s="1"/>
  <c r="C12" i="8"/>
  <c r="D11" i="8" s="1"/>
  <c r="C11" i="8"/>
  <c r="D10" i="8" s="1"/>
  <c r="C10" i="8"/>
  <c r="D9" i="8" s="1"/>
  <c r="C9" i="8"/>
  <c r="D8" i="8" s="1"/>
  <c r="C8" i="8"/>
  <c r="D7" i="8" s="1"/>
  <c r="C7" i="8"/>
  <c r="D6" i="8" s="1"/>
  <c r="C6" i="8"/>
  <c r="D5" i="8" s="1"/>
  <c r="C5" i="8"/>
  <c r="D4" i="8" s="1"/>
  <c r="C4" i="8"/>
  <c r="D3" i="8" s="1"/>
  <c r="C3" i="8"/>
  <c r="D2" i="8" s="1"/>
  <c r="C2" i="8"/>
  <c r="H113" i="7"/>
  <c r="H112" i="7"/>
  <c r="H97" i="7"/>
  <c r="H98" i="7" s="1"/>
  <c r="H99" i="7" s="1"/>
  <c r="H100" i="7" s="1"/>
  <c r="H101" i="7" s="1"/>
  <c r="H102" i="7" s="1"/>
  <c r="H103" i="7" s="1"/>
  <c r="H104" i="7" s="1"/>
  <c r="H105" i="7" s="1"/>
  <c r="H106" i="7" s="1"/>
  <c r="H107" i="7" s="1"/>
  <c r="H108" i="7" s="1"/>
  <c r="H109" i="7" s="1"/>
  <c r="H110" i="7" s="1"/>
  <c r="H111" i="7" s="1"/>
  <c r="H90" i="7"/>
  <c r="H91" i="7" s="1"/>
  <c r="H92" i="7" s="1"/>
  <c r="H93" i="7" s="1"/>
  <c r="H94" i="7" s="1"/>
  <c r="H95" i="7" s="1"/>
  <c r="H96" i="7" s="1"/>
  <c r="H85" i="7"/>
  <c r="H86" i="7" s="1"/>
  <c r="H87" i="7" s="1"/>
  <c r="H88" i="7" s="1"/>
  <c r="H89" i="7" s="1"/>
  <c r="H79" i="7"/>
  <c r="H80" i="7" s="1"/>
  <c r="H81" i="7" s="1"/>
  <c r="H82" i="7" s="1"/>
  <c r="H83" i="7" s="1"/>
  <c r="H84" i="7" s="1"/>
  <c r="H72" i="7"/>
  <c r="H67" i="7"/>
  <c r="H68" i="7" s="1"/>
  <c r="H69" i="7" s="1"/>
  <c r="H70" i="7" s="1"/>
  <c r="H71" i="7" s="1"/>
  <c r="H64" i="7"/>
  <c r="H65" i="7" s="1"/>
  <c r="H66" i="7" s="1"/>
  <c r="H61" i="7"/>
  <c r="H62" i="7" s="1"/>
  <c r="H63" i="7" s="1"/>
  <c r="H58" i="7"/>
  <c r="H59" i="7" s="1"/>
  <c r="H60" i="7" s="1"/>
  <c r="H56" i="7"/>
  <c r="H57" i="7" s="1"/>
  <c r="H48" i="7"/>
  <c r="H49" i="7" s="1"/>
  <c r="H50" i="7" s="1"/>
  <c r="H51" i="7" s="1"/>
  <c r="H52" i="7" s="1"/>
  <c r="H53" i="7" s="1"/>
  <c r="H54" i="7" s="1"/>
  <c r="H55" i="7" s="1"/>
  <c r="H46" i="7"/>
  <c r="H47" i="7" s="1"/>
  <c r="H45" i="7"/>
  <c r="H37" i="7"/>
  <c r="H38" i="7" s="1"/>
  <c r="H39" i="7" s="1"/>
  <c r="H40" i="7" s="1"/>
  <c r="H41" i="7" s="1"/>
  <c r="H42" i="7" s="1"/>
  <c r="H43" i="7" s="1"/>
  <c r="H44" i="7" s="1"/>
  <c r="H30" i="7"/>
  <c r="H31" i="7" s="1"/>
  <c r="H32" i="7" s="1"/>
  <c r="H33" i="7" s="1"/>
  <c r="H34" i="7" s="1"/>
  <c r="H35" i="7" s="1"/>
  <c r="H36" i="7" s="1"/>
  <c r="H26" i="7"/>
  <c r="H27" i="7" s="1"/>
  <c r="H28" i="7" s="1"/>
  <c r="H29" i="7" s="1"/>
  <c r="H22" i="7"/>
  <c r="H23" i="7" s="1"/>
  <c r="H24" i="7" s="1"/>
  <c r="H25" i="7" s="1"/>
  <c r="H17" i="7"/>
  <c r="H18" i="7" s="1"/>
  <c r="H19" i="7" s="1"/>
  <c r="H20" i="7" s="1"/>
  <c r="H21" i="7" s="1"/>
  <c r="H16" i="7"/>
  <c r="H15" i="7"/>
  <c r="H14" i="7"/>
  <c r="H11" i="7"/>
  <c r="H12" i="7" s="1"/>
  <c r="H13" i="7" s="1"/>
  <c r="H9" i="7"/>
  <c r="H10" i="7" s="1"/>
  <c r="H5" i="7"/>
  <c r="H6" i="7" s="1"/>
  <c r="H7" i="7" s="1"/>
  <c r="H8" i="7" s="1"/>
  <c r="H4" i="7"/>
  <c r="H3" i="7"/>
  <c r="I2" i="7"/>
  <c r="I3" i="7" s="1"/>
  <c r="H75" i="7" l="1"/>
  <c r="H76" i="7" s="1"/>
  <c r="H77" i="7" s="1"/>
  <c r="H78" i="7" s="1"/>
  <c r="H73" i="7"/>
  <c r="H74" i="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<sst xmlns="http://schemas.openxmlformats.org/spreadsheetml/2006/main" count="563" uniqueCount="231">
  <si>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</si>
  <si>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</si>
  <si>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</si>
  <si>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</si>
  <si>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</si>
  <si>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</si>
  <si>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</si>
  <si>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</si>
  <si>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</si>
  <si>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</si>
  <si>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</si>
  <si>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</si>
  <si>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</si>
  <si>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</si>
  <si>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</si>
  <si>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</si>
  <si>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</si>
  <si>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　　　　〃</t>
    <phoneticPr fontId="2"/>
  </si>
  <si>
    <t>ターミナルケア加算</t>
    <rPh sb="7" eb="9">
      <t>カサン</t>
    </rPh>
    <phoneticPr fontId="2"/>
  </si>
  <si>
    <t>訪問看護サービス記録書</t>
    <rPh sb="0" eb="2">
      <t>ホウモン</t>
    </rPh>
    <rPh sb="2" eb="4">
      <t>カンゴ</t>
    </rPh>
    <rPh sb="8" eb="11">
      <t>キロクショ</t>
    </rPh>
    <phoneticPr fontId="2"/>
  </si>
  <si>
    <t>退院時共同指導加算</t>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</si>
  <si>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</si>
  <si>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</si>
  <si>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</si>
  <si>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</si>
  <si>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</si>
  <si>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</si>
  <si>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</si>
  <si>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サービス提供体制強化加算（Ⅰ）</t>
    <rPh sb="4" eb="6">
      <t>テイキョウ</t>
    </rPh>
    <rPh sb="6" eb="8">
      <t>タイセイ</t>
    </rPh>
    <rPh sb="8" eb="10">
      <t>キョウカ</t>
    </rPh>
    <rPh sb="10" eb="12">
      <t>カサン</t>
    </rPh>
    <phoneticPr fontId="2"/>
  </si>
  <si>
    <t>いずれか該当</t>
    <rPh sb="4" eb="6">
      <t>ガイトウ</t>
    </rPh>
    <phoneticPr fontId="2"/>
  </si>
  <si>
    <t>認知症専門ケア加算（Ⅱ）</t>
    <rPh sb="0" eb="3">
      <t>ニンチショウ</t>
    </rPh>
    <rPh sb="3" eb="5">
      <t>センモン</t>
    </rPh>
    <rPh sb="7" eb="9">
      <t>カサン</t>
    </rPh>
    <phoneticPr fontId="2"/>
  </si>
  <si>
    <t>実施</t>
    <rPh sb="0" eb="2">
      <t>ジッシ</t>
    </rPh>
    <phoneticPr fontId="2"/>
  </si>
  <si>
    <t>所定単位数の100分の90</t>
    <rPh sb="0" eb="2">
      <t>ショテイ</t>
    </rPh>
    <rPh sb="2" eb="5">
      <t>タンイスウ</t>
    </rPh>
    <rPh sb="9" eb="10">
      <t>フン</t>
    </rPh>
    <phoneticPr fontId="2"/>
  </si>
  <si>
    <t>通所介護、通所リハビリテーション、地域密着型通所介護又は認知症対応型通所介護を受けている利用者に対して行った場合</t>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</si>
  <si>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</si>
  <si>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所定単位数の100分の85</t>
    <rPh sb="0" eb="2">
      <t>ショテイ</t>
    </rPh>
    <rPh sb="2" eb="5">
      <t>タンイスウ</t>
    </rPh>
    <rPh sb="9" eb="10">
      <t>フン</t>
    </rPh>
    <phoneticPr fontId="2"/>
  </si>
  <si>
    <t>認知症専門ケア加算(Ⅰ)</t>
    <rPh sb="0" eb="3">
      <t>ニンチショウ</t>
    </rPh>
    <rPh sb="3" eb="5">
      <t>センモン</t>
    </rPh>
    <rPh sb="7" eb="9">
      <t>カサン</t>
    </rPh>
    <phoneticPr fontId="2"/>
  </si>
  <si>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2"/>
  </si>
  <si>
    <t xml:space="preserve">虐待防止のための委員会を定期的に開催し、その結果を従業者に周知
</t>
  </si>
  <si>
    <t>未実施</t>
    <rPh sb="0" eb="3">
      <t>ミジッシ</t>
    </rPh>
    <phoneticPr fontId="2"/>
  </si>
  <si>
    <t xml:space="preserve">虐待防止のための指針を整備
</t>
  </si>
  <si>
    <t>未整備</t>
    <rPh sb="0" eb="3">
      <t>ミセイビ</t>
    </rPh>
    <phoneticPr fontId="23"/>
  </si>
  <si>
    <t xml:space="preserve">虐待防止のための研修を定期的に（年１回以上）実施
</t>
  </si>
  <si>
    <t>未実施</t>
    <rPh sb="0" eb="3">
      <t>ミジッシ</t>
    </rPh>
    <phoneticPr fontId="23"/>
  </si>
  <si>
    <t>未配置</t>
    <rPh sb="0" eb="1">
      <t>ミ</t>
    </rPh>
    <rPh sb="1" eb="3">
      <t>ハイチ</t>
    </rPh>
    <phoneticPr fontId="23"/>
  </si>
  <si>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</si>
  <si>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ゲンザン</t>
    </rPh>
    <phoneticPr fontId="2"/>
  </si>
  <si>
    <t xml:space="preserve">業務継続計画を策定
</t>
  </si>
  <si>
    <t>未策定</t>
    <rPh sb="0" eb="1">
      <t>ミ</t>
    </rPh>
    <rPh sb="1" eb="3">
      <t>サクテイ</t>
    </rPh>
    <phoneticPr fontId="23"/>
  </si>
  <si>
    <t xml:space="preserve">業務継続計画に従い必要な措置を講じている。
※業務継続計画の周知、研修、訓練及び定期的な業務継続計画の見直しの実施の有無は、業務継続計画未策定減算の算定要件ではない。
</t>
  </si>
  <si>
    <t>緊急時訪問看護加算（Ⅱ）</t>
    <rPh sb="0" eb="3">
      <t>キンキュウジ</t>
    </rPh>
    <rPh sb="3" eb="5">
      <t>ホウモン</t>
    </rPh>
    <rPh sb="5" eb="7">
      <t>カンゴ</t>
    </rPh>
    <rPh sb="7" eb="9">
      <t>カサン</t>
    </rPh>
    <phoneticPr fontId="2"/>
  </si>
  <si>
    <t>活動状況が分かる書類</t>
    <phoneticPr fontId="2"/>
  </si>
  <si>
    <t>居宅サービス計画</t>
    <phoneticPr fontId="2"/>
  </si>
  <si>
    <t>総合マネジメント体制強化加算（Ⅱ）</t>
    <rPh sb="0" eb="2">
      <t>ソウゴウ</t>
    </rPh>
    <rPh sb="8" eb="10">
      <t>タイセイ</t>
    </rPh>
    <rPh sb="10" eb="12">
      <t>キョウカ</t>
    </rPh>
    <rPh sb="12" eb="14">
      <t>カサン</t>
    </rPh>
    <phoneticPr fontId="2"/>
  </si>
  <si>
    <t>定期巡回・随時対応型訪問介護看護計画</t>
    <phoneticPr fontId="2"/>
  </si>
  <si>
    <t>口腔連携強化加算</t>
    <rPh sb="0" eb="2">
      <t>コウクウ</t>
    </rPh>
    <rPh sb="2" eb="4">
      <t>レンケイ</t>
    </rPh>
    <rPh sb="4" eb="6">
      <t>キョウカ</t>
    </rPh>
    <rPh sb="6" eb="8">
      <t>カサン</t>
    </rPh>
    <phoneticPr fontId="2"/>
  </si>
  <si>
    <t>いずれかに該当</t>
    <rPh sb="5" eb="7">
      <t>ガイトウ</t>
    </rPh>
    <phoneticPr fontId="2"/>
  </si>
  <si>
    <t xml:space="preserve">①　次の(一)及び(二)のいずれにも適合し、かつ賃金改善に要する費用の見込額がこの加算の算定見込額以上となる賃金改善に関する計画の策定、計画に基づく措置
</t>
  </si>
  <si>
    <t>□</t>
    <phoneticPr fontId="26"/>
  </si>
  <si>
    <t>あり</t>
    <phoneticPr fontId="26"/>
  </si>
  <si>
    <t>介護職員処遇改善計画書</t>
    <rPh sb="0" eb="2">
      <t>カイゴ</t>
    </rPh>
    <rPh sb="2" eb="4">
      <t>ショクイン</t>
    </rPh>
    <rPh sb="4" eb="6">
      <t>ショグウ</t>
    </rPh>
    <rPh sb="6" eb="8">
      <t>カイゼン</t>
    </rPh>
    <rPh sb="8" eb="11">
      <t>ケイカクショ</t>
    </rPh>
    <phoneticPr fontId="26"/>
  </si>
  <si>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</si>
  <si>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26"/>
  </si>
  <si>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</si>
  <si>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</si>
  <si>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</si>
  <si>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6"/>
  </si>
  <si>
    <t>なし</t>
    <phoneticPr fontId="26"/>
  </si>
  <si>
    <t xml:space="preserve">⑥　労働保険料の納付
</t>
  </si>
  <si>
    <t>適正に納付</t>
    <rPh sb="0" eb="2">
      <t>テキセイ</t>
    </rPh>
    <rPh sb="3" eb="5">
      <t>ノウフ</t>
    </rPh>
    <phoneticPr fontId="26"/>
  </si>
  <si>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</si>
  <si>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</si>
  <si>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</si>
  <si>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6"/>
  </si>
  <si>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</si>
  <si>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</si>
  <si>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</si>
  <si>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26"/>
  </si>
  <si>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</si>
  <si>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</si>
  <si>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</si>
  <si>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
  </si>
  <si>
    <t>×</t>
    <phoneticPr fontId="2"/>
  </si>
  <si>
    <t>○</t>
    <phoneticPr fontId="2"/>
  </si>
  <si>
    <t>△</t>
    <phoneticPr fontId="2"/>
  </si>
  <si>
    <t>非該当</t>
    <rPh sb="0" eb="1">
      <t>ヒ</t>
    </rPh>
    <rPh sb="1" eb="3">
      <t>ガイトウ</t>
    </rPh>
    <phoneticPr fontId="2"/>
  </si>
  <si>
    <t>他</t>
    <rPh sb="0" eb="1">
      <t>ホカ</t>
    </rPh>
    <phoneticPr fontId="2"/>
  </si>
  <si>
    <t>評価</t>
    <rPh sb="0" eb="2">
      <t>ヒョウカ</t>
    </rPh>
    <phoneticPr fontId="2"/>
  </si>
  <si>
    <t>発見した事実等</t>
    <phoneticPr fontId="2"/>
  </si>
  <si>
    <t>調査対象選定</t>
    <rPh sb="0" eb="6">
      <t>チョウサタイショウセンテイ</t>
    </rPh>
    <phoneticPr fontId="2"/>
  </si>
  <si>
    <t>事業所名：</t>
    <rPh sb="0" eb="3">
      <t>ジギョウショ</t>
    </rPh>
    <rPh sb="3" eb="4">
      <t>ナ</t>
    </rPh>
    <phoneticPr fontId="2"/>
  </si>
  <si>
    <t>〔　　　　　　　　　〕</t>
    <phoneticPr fontId="2"/>
  </si>
  <si>
    <t>通所介護、通所リハビリテーション、地域密着型通所介護又は認知症対応型通所介護を受けている利用者に対して行った場合</t>
  </si>
  <si>
    <t>特別管理加算（Ⅰ）</t>
  </si>
  <si>
    <t>特別管理加算（Ⅱ）</t>
  </si>
  <si>
    <t>退院時共同指導加算</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</si>
  <si>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</si>
  <si>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</si>
  <si>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</si>
  <si>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</si>
  <si>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</si>
  <si>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</si>
  <si>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</si>
  <si>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</si>
  <si>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</si>
  <si>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</si>
  <si>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</si>
  <si>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</si>
  <si>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t>
  </si>
  <si>
    <t>総合マネジメント体制強化加算（Ⅰ）</t>
    <phoneticPr fontId="2"/>
  </si>
  <si>
    <t xml:space="preserve">24時間対応体制加算の算定（医療保険）
</t>
  </si>
  <si>
    <t xml:space="preserve">通所介護等（通所介護、通所リハビリテーション、地域密着型通所介護又は認知症対応型通所介護）の利用
</t>
  </si>
  <si>
    <t xml:space="preserve">准看護師が訪問看護サービスを行った場合
</t>
  </si>
  <si>
    <t xml:space="preserve">虐待防止措置を適正に実施するための担当者を配置
</t>
  </si>
  <si>
    <t xml:space="preserve">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
</t>
  </si>
  <si>
    <t xml:space="preserve">１月当たりの利用者が同一の建物に20人以上居住する建物の利用者
</t>
  </si>
  <si>
    <t xml:space="preserve">１月当たりの利用者が同一敷地内建物等に50人以上居住する建物の利用者
</t>
  </si>
  <si>
    <t xml:space="preserve">厚生労働大臣が定める地域（平成24年厚生労働省告示第120号）に所在する事業所
</t>
  </si>
  <si>
    <t xml:space="preserve">厚生労働大臣が定める地域（平成21年厚生労働省告示第83号）に所在し、かつ、１月当たり実利用者数が５人以下の事業所
</t>
  </si>
  <si>
    <t xml:space="preserve">厚生労働大臣が定める地域（平成21年厚生労働省告示第83号）に居住している利用者に対して、通常の実施地域を越えてサービス提供
</t>
  </si>
  <si>
    <t xml:space="preserve">利用者又はその家族等から電話等により看護に関する意見を求められた場合に常時対応できる体制
</t>
  </si>
  <si>
    <t xml:space="preserve">利用者の同意
</t>
  </si>
  <si>
    <t xml:space="preserve">緊急時訪問における看護業務の負担軽減に資する十分な業務管理等の体制の整備（ア～カに掲げる項目のうち、ア又はイを含む２項目以上を満たすこと）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ICT、AI、IoT等の活用による業務負担軽減
カ　電話等による連絡及び相談を担当する者に対する支援体制の確保
</t>
  </si>
  <si>
    <t xml:space="preserve">他の事業所での当該加算の算定の有無（訪問看護事業所、定期巡回・随時対応型訪問介護看護事業所又は看護小規模多機能型居宅介護事業所）
</t>
  </si>
  <si>
    <t xml:space="preserve">看護に関する相談に常時対応し、緊急時の訪問を必要に応じ行うことができる体制
</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</si>
  <si>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</si>
  <si>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 xml:space="preserve">訪問看護サービスの実施に関する計画的な管理の実施
</t>
  </si>
  <si>
    <t xml:space="preserve">症状が重篤の場合速やかに医師による診療を受けることができるような支援の有無
</t>
  </si>
  <si>
    <t xml:space="preserve">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</si>
  <si>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２　人工肛(こう)門又は人工膀胱(ぼうこう)を設置している状態
</t>
  </si>
  <si>
    <t xml:space="preserve">３　真皮を越える褥瘡(じょくそう)の状態
</t>
  </si>
  <si>
    <t xml:space="preserve">４　点滴注射を週３日以上行う必要があると認められる状態
</t>
  </si>
  <si>
    <t xml:space="preserve">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</si>
  <si>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２　急性増悪その他当該利用者の主治の医師が一時的に頻回の訪問看護が必要であると認める状態
</t>
  </si>
  <si>
    <t xml:space="preserve">24時間連絡できる体制を確保しており、かつ、必要に応じて、訪問看護を行うことができる体制を整備
</t>
  </si>
  <si>
    <t xml:space="preserve">主治医と連携の下に、ターミナルケアに係る計画及び支援体制について利用者及びその家族等に説明を行い、同意を得ていること
</t>
  </si>
  <si>
    <t xml:space="preserve">ターミナルケアの提供についての利用者の身体状況の変化等必要な事項の適切な記録
</t>
  </si>
  <si>
    <t xml:space="preserve">死亡日及び死亡前14日以内に２日以上のターミナルケアの実施（ターミナルケアを行った後、24時間以内に在宅以外で死亡した場合を含む。）
</t>
  </si>
  <si>
    <t xml:space="preserve">訪問看護ターミナルケア療養費（医療保険）及び在宅ターミナルケア加算（訪問看護・指導料）の有無
</t>
  </si>
  <si>
    <t xml:space="preserve">利用を開始した日から起算して30日以内（30日を超える病院又は診療所への入院の後にサービスの利用を再び開始した場合も同様とする。）
</t>
  </si>
  <si>
    <t xml:space="preserve">退院時共同指導の内容を文書により提供
</t>
  </si>
  <si>
    <t xml:space="preserve">退院又は退所後に訪問看護サービスを実施
</t>
  </si>
  <si>
    <t xml:space="preserve">利用者の心身の状況又は家族等を取り巻く環境の変化に応じ、随時、計画作成責任者、看護師、准看護師、介護職員その他の関係者が共同し、定期巡回・随時対応型訪問介護看護計画の見直しを行っている
</t>
  </si>
  <si>
    <t xml:space="preserve">地域の病院、診療所、介護老人保健施設その他の関係施設に対し、事業所が提供できるサービスの具体的な内容について情報提供している
</t>
  </si>
  <si>
    <t xml:space="preserve">日常的に利用者と関わりのある地域住民等の相談に対応する体制を確保している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</si>
  <si>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</si>
  <si>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障害福祉サービス事業所、児童福祉施設等と協働し、地域において世代間の交流を行っている
</t>
  </si>
  <si>
    <t xml:space="preserve">地域住民等、他の指定居宅サービス事業者、指定地域密着型サービス等と共同で、事例検討会、研修会等を実施している
</t>
  </si>
  <si>
    <t xml:space="preserve">市町村が実施する通いの場、在宅医療・介護連携推進事業等の地域支援事業等に参加している
</t>
  </si>
  <si>
    <t xml:space="preserve">地域住民及び利用者の住まいに関する相談に応じ、必要な支援を行っている
</t>
  </si>
  <si>
    <t xml:space="preserve">利用者の心身の状況又は家族等を取り巻く環境の変化に応じ、随時、介護支援専門員、看護師、准看護師、介護職員その他の関係者が共同し、定期巡回・随時対応型訪問介護看護計画の見直しを行っている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</si>
  <si>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</si>
  <si>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</si>
  <si>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</si>
  <si>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</si>
  <si>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当該計画に基づく初回のサービス提供がが行われた日の属する月以降３月の間
</t>
  </si>
  <si>
    <t xml:space="preserve">事業所における利用者の総数のうち周囲の者による日常生活に対する注意を必要とする認知症の者（日常生活自立度Ⅱ、Ⅲ、Ⅳ又はＭの認知症の者）の占める割合が２分の１以上
</t>
  </si>
  <si>
    <t xml:space="preserve">認知症介護に係る専門的な研修を修了している者を事業所における対象者の数が20人未満の場合は１人以上、対象者の数が20人以上の場合は、１に対象者の数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</si>
  <si>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</si>
  <si>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事業所における利用者の総数のうち、日常生活に支障を来すおそれのある症状又は行動が認められることから介護を必要とする認知症の者（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</si>
  <si>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対象者の数が19名を超えて10又はその端数を増すごとに１を加えた人数を配置し、チームとしての専門的な認知症ケアの実施
</t>
  </si>
  <si>
    <t xml:space="preserve">認知症介護の指導に係る専門的な研修を修了している者を１名以上配置し、事業所全体の認知症ケアの指導等を実施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</si>
  <si>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</si>
  <si>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歯科訪問診療料の算定実績がある歯科医療機関の歯科医師又はその指示を受けた歯科衛生士に相談できる体制を確保し、文書で取り決めていること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</si>
  <si>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</si>
  <si>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従業者ごとの研修計画の作成及び実施又は実施を予定している
</t>
  </si>
  <si>
    <t xml:space="preserve">利用者の情報や留意事項の伝達又は技術指導のための会議を定期的に開催している
</t>
  </si>
  <si>
    <t xml:space="preserve">定期的な健康診断を実施している
</t>
  </si>
  <si>
    <t xml:space="preserve">訪問介護員等の総数のうち、介護福祉士の数が６割以上
</t>
  </si>
  <si>
    <t xml:space="preserve">訪問介護員等の総数のうち、介護福祉士の数が６割以上又は勤続年数１０年以上の者が４分の１以上
</t>
  </si>
  <si>
    <t xml:space="preserve">サービス提供体制強化加算（Ⅱ）、又は（Ⅲ）を算定していない
</t>
  </si>
  <si>
    <t xml:space="preserve">訪問介護員等の総数のうち、介護福祉士の割合が４割以上又は介護福祉士、実務者研修修了者及び介護職員基礎研修課程修了者の占める割合が６割以上である。
</t>
  </si>
  <si>
    <t xml:space="preserve">サービス提供体制強化加算（Ⅰ）又は（Ⅲ）を算定していない
</t>
  </si>
  <si>
    <t xml:space="preserve">訪問介護員等の総数のうち、介護福祉士の占める割合が３割以上又は介護福祉士、実務者研修修了者及び介護職員基礎研修課程修了者の占める割合が５割以上である。
</t>
  </si>
  <si>
    <t xml:space="preserve">従業者の総数のうち、常勤職員の占める割合が６割以上である。
</t>
  </si>
  <si>
    <t xml:space="preserve">従業者の総数のうち、勤続年数７年以上の者の占める割合が３割以上である。
</t>
  </si>
  <si>
    <t xml:space="preserve">サービス提供体制強化加算（Ⅰ）又は（Ⅱ）を算定していない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</si>
  <si>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</si>
  <si>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⑤　前12月間に労働関係の法令に違反し、罰金以上の刑
</t>
  </si>
  <si>
    <r>
      <t>点検結果</t>
    </r>
    <r>
      <rPr>
        <sz val="8"/>
        <rFont val="ＭＳ ゴシック"/>
        <family val="3"/>
        <charset val="128"/>
      </rPr>
      <t xml:space="preserve">
(■×で示す)</t>
    </r>
    <phoneticPr fontId="2"/>
  </si>
  <si>
    <r>
      <t>備考</t>
    </r>
    <r>
      <rPr>
        <sz val="8"/>
        <rFont val="ＭＳ Ｐゴシック"/>
        <family val="3"/>
        <charset val="128"/>
      </rPr>
      <t xml:space="preserve">
（不備の場合の改善方法など）</t>
    </r>
    <rPh sb="0" eb="2">
      <t>ビコウ</t>
    </rPh>
    <rPh sb="4" eb="6">
      <t>フビ</t>
    </rPh>
    <rPh sb="7" eb="9">
      <t>バアイ</t>
    </rPh>
    <phoneticPr fontId="22"/>
  </si>
  <si>
    <t>定期巡回・随時対応型訪問介護看護計画
見直しの状況が分かる書類</t>
    <phoneticPr fontId="2"/>
  </si>
  <si>
    <t>算定なし</t>
    <rPh sb="0" eb="2">
      <t>サンテイ</t>
    </rPh>
    <phoneticPr fontId="24"/>
  </si>
  <si>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</si>
  <si>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</si>
  <si>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</si>
  <si>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</si>
  <si>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 xml:space="preserve">利用者の同意を得て、歯科医療機関及び介護支援専門員に評価結果の情報提供
</t>
  </si>
  <si>
    <t xml:space="preserve">１月に１回に限り算定
</t>
  </si>
  <si>
    <t>該当</t>
    <rPh sb="0" eb="2">
      <t>ガイトウ</t>
    </rPh>
    <phoneticPr fontId="24"/>
  </si>
  <si>
    <t xml:space="preserve">他の介護事業所において、当該利用者について、栄養状態のスクリーニングを行い、口腔・栄養スクリーニング加算(Ⅱ)を算定している場合を除き、口腔・栄養スクリーニング加算を算定していない
</t>
    <phoneticPr fontId="2"/>
  </si>
  <si>
    <t>適合</t>
    <rPh sb="0" eb="2">
      <t>テキゴウ</t>
    </rPh>
    <phoneticPr fontId="26"/>
  </si>
  <si>
    <t>令7.6.16
指導員:</t>
  </si>
  <si>
    <t>施設側:</t>
    <rPh sb="0" eb="2">
      <t>シセツ</t>
    </rPh>
    <rPh sb="2" eb="3">
      <t>ガワ</t>
    </rPh>
    <phoneticPr fontId="2"/>
  </si>
  <si>
    <r>
      <t>緊急時訪問看護加算</t>
    </r>
    <r>
      <rPr>
        <sz val="11"/>
        <rFont val="ＭＳ Ｐゴシック"/>
        <family val="3"/>
        <charset val="128"/>
      </rPr>
      <t>（Ⅰ）</t>
    </r>
    <rPh sb="0" eb="3">
      <t>キンキュウジ</t>
    </rPh>
    <rPh sb="3" eb="5">
      <t>ホウモン</t>
    </rPh>
    <rPh sb="5" eb="7">
      <t>カンゴ</t>
    </rPh>
    <rPh sb="7" eb="9">
      <t>カサン</t>
    </rPh>
    <phoneticPr fontId="2"/>
  </si>
  <si>
    <t>緊急時訪問看護加算（Ⅰ）</t>
    <rPh sb="0" eb="3">
      <t>キンキュウジ</t>
    </rPh>
    <rPh sb="3" eb="5">
      <t>ホウモン</t>
    </rPh>
    <rPh sb="5" eb="7">
      <t>カンゴ</t>
    </rPh>
    <rPh sb="7" eb="9">
      <t>カサン</t>
    </rPh>
    <phoneticPr fontId="2"/>
  </si>
  <si>
    <t xml:space="preserve">(一)　仮に介護職員等処遇改善加算(Ⅳ)を算定した場合に算定することが見込まれる額の1/2以上を基本給又は毎月支払われる手当に充てるものであること
</t>
    <phoneticPr fontId="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</si>
  <si>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
  </si>
  <si>
    <t xml:space="preserve">⑤　前12月間に労働関係の法令に違反し、罰金以上の刑
</t>
    <rPh sb="8" eb="10">
      <t>ロウドウ</t>
    </rPh>
    <rPh sb="10" eb="12">
      <t>カンケイ</t>
    </rPh>
    <phoneticPr fontId="23"/>
  </si>
  <si>
    <t xml:space="preserve">⑦　次の(一)、(二)、（三）のいずれにも適合
</t>
    <phoneticPr fontId="2"/>
  </si>
  <si>
    <t xml:space="preserve">(一)　任用の際の職責又は職務内容等の要件を書面で作成し、全ての介護職員に周知
</t>
    <phoneticPr fontId="2"/>
  </si>
  <si>
    <t xml:space="preserve">(二)　資質の向上の支援に関する計画の策定、研修の実施又は研修の機会の確保し、全ての介護職員に周知
</t>
    <phoneticPr fontId="2"/>
  </si>
  <si>
    <t xml:space="preserve">(三)経験もしくは資格等に応じて昇給する仕組み又は一定の基準に基づき定期に昇給を判定する仕組みを設け、全ての職員に周知
</t>
    <phoneticPr fontId="2"/>
  </si>
  <si>
    <t xml:space="preserve">介護職員等処遇改善加算(Ⅰイ)の①から⑩までのいずれにも適合すること
</t>
    <phoneticPr fontId="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</si>
  <si>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
  </si>
  <si>
    <t>該当</t>
  </si>
  <si>
    <t>(一)　ケアプランデータ連携システム（厚生労働省がケアプランデータ連携システムと同等の機能とセキュリティを有するシステムとして認めたものを含む。以下同じ。）を利用している</t>
    <phoneticPr fontId="2"/>
  </si>
  <si>
    <t>(二)　生産性向上推進体制加算Ⅰ又はⅡを算定している</t>
    <phoneticPr fontId="2"/>
  </si>
  <si>
    <t xml:space="preserve">介護職員等処遇改善加算(Ⅰイ)の①から⑨までのいずれにも適合すること
</t>
    <phoneticPr fontId="2"/>
  </si>
  <si>
    <t xml:space="preserve">介護職員等処遇改善加算(Ⅰイ)の①(一)及び②から⑧までのいずれにも適合すること
</t>
    <phoneticPr fontId="2"/>
  </si>
  <si>
    <t xml:space="preserve">介護職員等処遇改善加算(Ⅰイ)の①(一)、②から⑥まで、⑦(一)から(二)まで及び⑧のいずれにも適合すること
</t>
    <phoneticPr fontId="2"/>
  </si>
  <si>
    <t xml:space="preserve">⑩　サービス提供体制強化加算(Ⅰ）又は(Ⅱ）を算定
</t>
    <phoneticPr fontId="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</si>
  <si>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6"/>
  </si>
  <si>
    <t>介護職員等処遇改善加算（Ⅱ）(令和8年5月まで)</t>
    <rPh sb="0" eb="2">
      <t>カイゴ</t>
    </rPh>
    <rPh sb="2" eb="4">
      <t>ショクイン</t>
    </rPh>
    <rPh sb="4" eb="5">
      <t>トウ</t>
    </rPh>
    <rPh sb="5" eb="7">
      <t>ショグウ</t>
    </rPh>
    <rPh sb="7" eb="9">
      <t>カイゼン</t>
    </rPh>
    <rPh sb="9" eb="11">
      <t>カサン</t>
    </rPh>
    <phoneticPr fontId="26"/>
  </si>
  <si>
    <t>介護職員等処遇改善加算（Ⅲ）(令和8年5月まで)</t>
    <rPh sb="0" eb="2">
      <t>カイゴ</t>
    </rPh>
    <rPh sb="2" eb="4">
      <t>ショクイン</t>
    </rPh>
    <rPh sb="4" eb="5">
      <t>トウ</t>
    </rPh>
    <rPh sb="5" eb="7">
      <t>ショグウ</t>
    </rPh>
    <rPh sb="7" eb="9">
      <t>カイゼン</t>
    </rPh>
    <rPh sb="9" eb="11">
      <t>カサン</t>
    </rPh>
    <phoneticPr fontId="26"/>
  </si>
  <si>
    <t>介護職員等処遇改善加算（Ⅳ）(令和8年5月まで)</t>
    <rPh sb="0" eb="2">
      <t>カイゴ</t>
    </rPh>
    <rPh sb="2" eb="4">
      <t>ショクイン</t>
    </rPh>
    <rPh sb="4" eb="5">
      <t>トウ</t>
    </rPh>
    <rPh sb="5" eb="7">
      <t>ショグウ</t>
    </rPh>
    <rPh sb="7" eb="9">
      <t>カイゼン</t>
    </rPh>
    <rPh sb="9" eb="11">
      <t>カサン</t>
    </rPh>
    <phoneticPr fontId="26"/>
  </si>
  <si>
    <t>介護職員等処遇改善加算（Ⅰイ）(令和8年6月から)</t>
    <rPh sb="0" eb="2">
      <t>カイゴ</t>
    </rPh>
    <rPh sb="2" eb="4">
      <t>ショクイン</t>
    </rPh>
    <rPh sb="4" eb="5">
      <t>トウ</t>
    </rPh>
    <rPh sb="5" eb="7">
      <t>ショグウ</t>
    </rPh>
    <rPh sb="7" eb="9">
      <t>カイゼン</t>
    </rPh>
    <rPh sb="9" eb="11">
      <t>カサン</t>
    </rPh>
    <phoneticPr fontId="26"/>
  </si>
  <si>
    <t>介護職員等処遇改善加算（Ⅰロ）(令和8年6月から)</t>
    <rPh sb="0" eb="2">
      <t>カイゴ</t>
    </rPh>
    <rPh sb="2" eb="4">
      <t>ショクイン</t>
    </rPh>
    <rPh sb="4" eb="5">
      <t>トウ</t>
    </rPh>
    <rPh sb="5" eb="7">
      <t>ショグウ</t>
    </rPh>
    <rPh sb="7" eb="9">
      <t>カイゼン</t>
    </rPh>
    <rPh sb="9" eb="11">
      <t>カサン</t>
    </rPh>
    <phoneticPr fontId="26"/>
  </si>
  <si>
    <t>介護職員等処遇改善加算（Ⅱイ）(令和8年6月から)</t>
    <rPh sb="0" eb="2">
      <t>カイゴ</t>
    </rPh>
    <rPh sb="2" eb="4">
      <t>ショクイン</t>
    </rPh>
    <rPh sb="4" eb="5">
      <t>トウ</t>
    </rPh>
    <rPh sb="5" eb="7">
      <t>ショグウ</t>
    </rPh>
    <rPh sb="7" eb="9">
      <t>カイゼン</t>
    </rPh>
    <rPh sb="9" eb="11">
      <t>カサン</t>
    </rPh>
    <phoneticPr fontId="26"/>
  </si>
  <si>
    <t>介護職員等処遇改善加算（Ⅱロ）(令和8年6月から)</t>
    <rPh sb="0" eb="2">
      <t>カイゴ</t>
    </rPh>
    <rPh sb="2" eb="4">
      <t>ショクイン</t>
    </rPh>
    <rPh sb="4" eb="5">
      <t>トウ</t>
    </rPh>
    <rPh sb="5" eb="7">
      <t>ショグウ</t>
    </rPh>
    <rPh sb="7" eb="9">
      <t>カイゼン</t>
    </rPh>
    <rPh sb="9" eb="11">
      <t>カサン</t>
    </rPh>
    <phoneticPr fontId="26"/>
  </si>
  <si>
    <t>介護職員等処遇改善加算（Ⅲ）(令和8年6月から)</t>
    <rPh sb="0" eb="2">
      <t>カイゴ</t>
    </rPh>
    <rPh sb="2" eb="4">
      <t>ショクイン</t>
    </rPh>
    <rPh sb="4" eb="5">
      <t>トウ</t>
    </rPh>
    <rPh sb="5" eb="7">
      <t>ショグウ</t>
    </rPh>
    <rPh sb="7" eb="9">
      <t>カイゼン</t>
    </rPh>
    <rPh sb="9" eb="11">
      <t>カサン</t>
    </rPh>
    <phoneticPr fontId="26"/>
  </si>
  <si>
    <t>介護職員等処遇改善加算（Ⅳ）(令和8年6月から)</t>
    <rPh sb="0" eb="2">
      <t>カイゴ</t>
    </rPh>
    <rPh sb="2" eb="4">
      <t>ショクイン</t>
    </rPh>
    <rPh sb="4" eb="5">
      <t>トウ</t>
    </rPh>
    <rPh sb="5" eb="7">
      <t>ショグウ</t>
    </rPh>
    <rPh sb="7" eb="9">
      <t>カイゼン</t>
    </rPh>
    <rPh sb="9" eb="11">
      <t>カサン</t>
    </rPh>
    <phoneticPr fontId="26"/>
  </si>
  <si>
    <t>介護職員等処遇改善加算（Ⅰ）(令和8年5月まで)</t>
    <rPh sb="0" eb="2">
      <t>カイゴ</t>
    </rPh>
    <rPh sb="2" eb="4">
      <t>ショクイン</t>
    </rPh>
    <rPh sb="4" eb="5">
      <t>トウ</t>
    </rPh>
    <rPh sb="5" eb="7">
      <t>ショグウ</t>
    </rPh>
    <rPh sb="7" eb="9">
      <t>カイゼン</t>
    </rPh>
    <rPh sb="9" eb="11">
      <t>カサン</t>
    </rPh>
    <phoneticPr fontId="2"/>
  </si>
  <si>
    <t>介護職員等処遇改善加算（Ⅳ）(令和8年5月まで)</t>
    <rPh sb="0" eb="2">
      <t>カイゴ</t>
    </rPh>
    <rPh sb="2" eb="4">
      <t>ショクイン</t>
    </rPh>
    <rPh sb="4" eb="5">
      <t>トウ</t>
    </rPh>
    <rPh sb="5" eb="7">
      <t>ショグウ</t>
    </rPh>
    <rPh sb="7" eb="9">
      <t>カイゼン</t>
    </rPh>
    <rPh sb="9" eb="11">
      <t>カサン</t>
    </rPh>
    <phoneticPr fontId="2"/>
  </si>
  <si>
    <t>介護職員等処遇改善加算（Ⅰイ）(令和8年6月から)</t>
    <phoneticPr fontId="2"/>
  </si>
  <si>
    <t>介護職員等処遇改善加算（Ⅰロ）(令和8年6月から)</t>
    <phoneticPr fontId="2"/>
  </si>
  <si>
    <t>介護職員等処遇改善加算（Ⅱイ）(令和8年6月から)</t>
    <phoneticPr fontId="2"/>
  </si>
  <si>
    <t>介護職員等処遇改善加算（Ⅱロ）(令和8年6月から)</t>
    <phoneticPr fontId="2"/>
  </si>
  <si>
    <t>介護職員等処遇改善加算（Ⅲ）(令和8年6月から)</t>
    <phoneticPr fontId="2"/>
  </si>
  <si>
    <t>介護職員等処遇改善加算（Ⅳ）(令和8年6月から)</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</si>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</sst>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sz val="11"/>
      <color rgb="FFFF0000"/>
      <name val="ＭＳ ゴシック"/>
      <family val="3"/>
      <charset val="128"/>
    </font>
    <font>
      <sz val="12"/>
      <color rgb="FFFF0000"/>
      <name val="ＭＳ ゴシック"/>
      <family val="3"/>
      <charset val="128"/>
    </font>
    <font>
      <sz val="6"/>
      <name val="ＭＳ Ｐゴシック"/>
      <family val="3"/>
    </font>
    <font>
      <sz val="12"/>
      <name val="ＭＳ Ｐゴシック"/>
      <family val="3"/>
    </font>
    <font>
      <sz val="9"/>
      <name val="ＭＳ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
      <color indexed="81"/>
      <name val="MS P ゴシック"/>
      <family val="3"/>
      <charset val="128"/>
    </font>
    <font>
      <b/>
      <sz val="10"/>
      <name val="ＭＳ ゴシック"/>
      <family val="3"/>
      <charset val="128"/>
    </font>
    <font>
      <sz val="11"/>
      <color theme="5" tint="-0.249977111117893"/>
      <name val="ＭＳ Ｐゴシック"/>
      <family val="3"/>
      <charset val="128"/>
    </font>
    <font>
      <sz val="10"/>
      <color rgb="FFFF0000"/>
      <name val="ＭＳ Ｐゴシック"/>
      <family val="3"/>
      <charset val="128"/>
    </font>
    <font>
      <sz val="8"/>
      <name val="ＭＳ ゴシック"/>
      <family val="3"/>
      <charset val="128"/>
    </font>
    <font>
      <sz val="11"/>
      <color theme="0" tint="-0.249977111117893"/>
      <name val="ＭＳ ゴシック"/>
      <family val="3"/>
      <charset val="128"/>
    </font>
    <font>
      <sz val="10"/>
      <name val="ＭＳ ゴシック"/>
      <family val="3"/>
      <charset val="128"/>
    </font>
    <font>
      <sz val="10"/>
      <name val="游ゴシック Light"/>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right/>
      <top style="dotted">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style="dotted">
        <color indexed="64"/>
      </right>
      <top/>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30" applyNumberFormat="0" applyAlignment="0" applyProtection="0">
      <alignment vertical="center"/>
    </xf>
    <xf numFmtId="0" fontId="10" fillId="30" borderId="0" applyNumberFormat="0" applyBorder="0" applyAlignment="0" applyProtection="0">
      <alignment vertical="center"/>
    </xf>
    <xf numFmtId="0" fontId="1" fillId="3" borderId="31" applyNumberFormat="0" applyFont="0" applyAlignment="0" applyProtection="0">
      <alignment vertical="center"/>
    </xf>
    <xf numFmtId="0" fontId="11" fillId="0" borderId="32" applyNumberFormat="0" applyFill="0" applyAlignment="0" applyProtection="0">
      <alignment vertical="center"/>
    </xf>
    <xf numFmtId="0" fontId="12" fillId="31" borderId="0" applyNumberFormat="0" applyBorder="0" applyAlignment="0" applyProtection="0">
      <alignment vertical="center"/>
    </xf>
    <xf numFmtId="0" fontId="13" fillId="32" borderId="33" applyNumberFormat="0" applyAlignment="0" applyProtection="0">
      <alignment vertical="center"/>
    </xf>
    <xf numFmtId="0" fontId="14" fillId="0" borderId="0" applyNumberFormat="0" applyFill="0" applyBorder="0" applyAlignment="0" applyProtection="0">
      <alignment vertical="center"/>
    </xf>
    <xf numFmtId="0" fontId="15" fillId="0" borderId="34" applyNumberFormat="0" applyFill="0" applyAlignment="0" applyProtection="0">
      <alignment vertical="center"/>
    </xf>
    <xf numFmtId="0" fontId="16" fillId="0" borderId="35" applyNumberFormat="0" applyFill="0" applyAlignment="0" applyProtection="0">
      <alignment vertical="center"/>
    </xf>
    <xf numFmtId="0" fontId="17" fillId="0" borderId="36" applyNumberFormat="0" applyFill="0" applyAlignment="0" applyProtection="0">
      <alignment vertical="center"/>
    </xf>
    <xf numFmtId="0" fontId="17" fillId="0" borderId="0" applyNumberFormat="0" applyFill="0" applyBorder="0" applyAlignment="0" applyProtection="0">
      <alignment vertical="center"/>
    </xf>
    <xf numFmtId="0" fontId="18" fillId="0" borderId="37" applyNumberFormat="0" applyFill="0" applyAlignment="0" applyProtection="0">
      <alignment vertical="center"/>
    </xf>
    <xf numFmtId="0" fontId="19" fillId="32" borderId="38" applyNumberFormat="0" applyAlignment="0" applyProtection="0">
      <alignment vertical="center"/>
    </xf>
    <xf numFmtId="0" fontId="20" fillId="0" borderId="0" applyNumberFormat="0" applyFill="0" applyBorder="0" applyAlignment="0" applyProtection="0">
      <alignment vertical="center"/>
    </xf>
    <xf numFmtId="0" fontId="21" fillId="2" borderId="33" applyNumberFormat="0" applyAlignment="0" applyProtection="0">
      <alignment vertical="center"/>
    </xf>
    <xf numFmtId="0" fontId="22" fillId="33" borderId="0" applyNumberFormat="0" applyBorder="0" applyAlignment="0" applyProtection="0">
      <alignment vertical="center"/>
    </xf>
  </cellStyleXfs>
  <cellXfs count="210">
    <xf numFmtId="0" fontId="0" fillId="0" borderId="0" xfId="0" applyAlignment="1">
      <alignment vertical="center"/>
    </xf>
    <xf numFmtId="0" fontId="3" fillId="4" borderId="1" xfId="0" applyFont="1" applyFill="1" applyBorder="1" applyAlignment="1">
      <alignment horizontal="center" vertical="center" wrapText="1"/>
    </xf>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Font="1">
      <alignment vertical="center"/>
    </xf>
    <xf numFmtId="0" fontId="5" fillId="0" borderId="0" xfId="0" applyFont="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shrinkToFit="1"/>
    </xf>
    <xf numFmtId="0" fontId="5" fillId="0" borderId="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3" xfId="0" applyFont="1" applyFill="1" applyBorder="1" applyAlignment="1">
      <alignment horizontal="left" vertical="top" wrapText="1"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wrapText="1" shrinkToFit="1"/>
    </xf>
    <xf numFmtId="0" fontId="5" fillId="0" borderId="1" xfId="0" applyFont="1" applyFill="1" applyBorder="1" applyAlignment="1">
      <alignment horizontal="left" vertical="top"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shrinkToFit="1"/>
    </xf>
    <xf numFmtId="0" fontId="5" fillId="0" borderId="6" xfId="0" applyFont="1" applyFill="1" applyBorder="1" applyAlignment="1">
      <alignment horizontal="left" vertical="top" wrapText="1" shrinkToFit="1"/>
    </xf>
    <xf numFmtId="0" fontId="5" fillId="0" borderId="7" xfId="0" applyFont="1" applyFill="1" applyBorder="1" applyAlignment="1">
      <alignment horizontal="center" vertical="center" wrapText="1"/>
    </xf>
    <xf numFmtId="0" fontId="5" fillId="0" borderId="23" xfId="0" applyFont="1" applyFill="1" applyBorder="1" applyAlignment="1">
      <alignment horizontal="left" vertical="center" wrapText="1" shrinkToFit="1"/>
    </xf>
    <xf numFmtId="0" fontId="5" fillId="0" borderId="10" xfId="0" applyFont="1" applyFill="1" applyBorder="1" applyAlignment="1">
      <alignment horizontal="left" vertical="top" wrapText="1" shrinkToFit="1"/>
    </xf>
    <xf numFmtId="0" fontId="5" fillId="0" borderId="25" xfId="0" applyFont="1" applyFill="1" applyBorder="1" applyAlignment="1">
      <alignment horizontal="left" vertical="center" wrapText="1" shrinkToFit="1"/>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shrinkToFit="1"/>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Fill="1" applyBorder="1" applyAlignment="1">
      <alignment horizontal="left" vertical="center" wrapText="1" shrinkToFit="1"/>
    </xf>
    <xf numFmtId="0" fontId="5" fillId="0" borderId="40" xfId="0" applyFont="1" applyFill="1" applyBorder="1" applyAlignment="1">
      <alignment horizontal="left" vertical="center" wrapText="1" shrinkToFit="1"/>
    </xf>
    <xf numFmtId="0" fontId="5" fillId="0" borderId="41" xfId="0" applyFont="1" applyFill="1" applyBorder="1" applyAlignment="1">
      <alignment horizontal="left" vertical="center" wrapText="1" shrinkToFit="1"/>
    </xf>
    <xf numFmtId="0" fontId="5" fillId="0" borderId="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22" xfId="0" applyFont="1" applyFill="1" applyBorder="1" applyAlignment="1">
      <alignment vertical="center" wrapText="1" shrinkToFit="1"/>
    </xf>
    <xf numFmtId="176" fontId="5" fillId="0" borderId="22" xfId="0" applyNumberFormat="1" applyFont="1" applyFill="1" applyBorder="1" applyAlignment="1">
      <alignment horizontal="center" vertical="center" shrinkToFit="1"/>
    </xf>
    <xf numFmtId="0" fontId="5" fillId="0" borderId="23" xfId="0" applyFont="1" applyFill="1" applyBorder="1" applyAlignment="1">
      <alignment horizontal="left" vertical="center" wrapText="1"/>
    </xf>
    <xf numFmtId="0" fontId="27" fillId="0" borderId="0" xfId="0" applyFont="1" applyAlignment="1">
      <alignment vertical="center"/>
    </xf>
    <xf numFmtId="176" fontId="5" fillId="0" borderId="24" xfId="0" applyNumberFormat="1" applyFont="1" applyFill="1" applyBorder="1" applyAlignment="1">
      <alignment horizontal="center" vertical="center" shrinkToFit="1"/>
    </xf>
    <xf numFmtId="0" fontId="5" fillId="0" borderId="25" xfId="0" applyFont="1" applyFill="1" applyBorder="1" applyAlignment="1">
      <alignment horizontal="left" vertical="center" wrapText="1"/>
    </xf>
    <xf numFmtId="0" fontId="5" fillId="0" borderId="24" xfId="0" applyFont="1" applyFill="1" applyBorder="1" applyAlignment="1">
      <alignment vertical="center" wrapText="1" shrinkToFit="1"/>
    </xf>
    <xf numFmtId="0" fontId="5" fillId="0" borderId="10" xfId="0" applyFont="1" applyFill="1" applyBorder="1" applyAlignment="1">
      <alignment vertical="center" wrapText="1" shrinkToFit="1"/>
    </xf>
    <xf numFmtId="0" fontId="5" fillId="0" borderId="26" xfId="0" applyFont="1" applyFill="1" applyBorder="1" applyAlignment="1">
      <alignment vertical="center" wrapText="1" shrinkToFit="1"/>
    </xf>
    <xf numFmtId="0" fontId="5" fillId="0" borderId="27"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21" xfId="0" applyFont="1" applyFill="1" applyBorder="1" applyAlignment="1">
      <alignment vertical="center" wrapText="1" shrinkToFit="1"/>
    </xf>
    <xf numFmtId="176" fontId="5" fillId="0" borderId="21" xfId="0" applyNumberFormat="1" applyFont="1" applyFill="1" applyBorder="1" applyAlignment="1">
      <alignment horizontal="center" vertical="center" shrinkToFit="1"/>
    </xf>
    <xf numFmtId="176" fontId="5" fillId="0" borderId="26" xfId="0" applyNumberFormat="1" applyFont="1" applyFill="1" applyBorder="1" applyAlignment="1">
      <alignment horizontal="center" vertical="center" shrinkToFit="1"/>
    </xf>
    <xf numFmtId="0" fontId="5" fillId="0" borderId="9" xfId="0" applyFont="1" applyFill="1" applyBorder="1" applyAlignment="1">
      <alignment horizontal="left" vertical="top" wrapText="1"/>
    </xf>
    <xf numFmtId="0" fontId="28" fillId="0" borderId="0" xfId="0" applyFont="1" applyAlignment="1" applyProtection="1">
      <alignment horizontal="center" vertical="center" wrapText="1"/>
      <protection locked="0"/>
    </xf>
    <xf numFmtId="0" fontId="29" fillId="0" borderId="0" xfId="0" applyFont="1" applyAlignment="1">
      <alignment vertical="center"/>
    </xf>
    <xf numFmtId="0" fontId="0" fillId="0" borderId="0" xfId="0">
      <alignment vertical="center"/>
    </xf>
    <xf numFmtId="0" fontId="3" fillId="0" borderId="0" xfId="0" applyFont="1">
      <alignment vertical="center"/>
    </xf>
    <xf numFmtId="0" fontId="25" fillId="0" borderId="0" xfId="0" applyFont="1">
      <alignment vertical="center"/>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7" fontId="31" fillId="0" borderId="0" xfId="0" applyNumberFormat="1" applyFont="1" applyAlignment="1">
      <alignment horizontal="left" vertical="center"/>
    </xf>
    <xf numFmtId="0" fontId="0" fillId="0" borderId="6" xfId="0" applyFont="1" applyFill="1" applyBorder="1" applyAlignment="1">
      <alignment horizontal="center" vertical="center" shrinkToFit="1"/>
    </xf>
    <xf numFmtId="0" fontId="32" fillId="0" borderId="6" xfId="0" applyFont="1" applyFill="1" applyBorder="1" applyAlignment="1">
      <alignment horizontal="left" vertical="top" wrapText="1"/>
    </xf>
    <xf numFmtId="0" fontId="31" fillId="0" borderId="0" xfId="0" applyFont="1" applyAlignment="1">
      <alignment vertical="center"/>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0" fillId="34" borderId="0" xfId="0" applyFont="1" applyFill="1" applyAlignment="1">
      <alignment vertical="center"/>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top" wrapText="1"/>
    </xf>
    <xf numFmtId="0" fontId="4" fillId="0" borderId="0" xfId="0" applyFont="1" applyAlignment="1">
      <alignment vertical="center"/>
    </xf>
    <xf numFmtId="0" fontId="34" fillId="35" borderId="0" xfId="0" applyFont="1" applyFill="1" applyAlignment="1" applyProtection="1">
      <alignment horizontal="right" vertical="center"/>
      <protection locked="0"/>
    </xf>
    <xf numFmtId="0" fontId="34" fillId="35" borderId="0" xfId="0" applyFont="1" applyFill="1" applyProtection="1">
      <alignment vertical="center"/>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36" fillId="0" borderId="10"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13"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1" xfId="0" applyFont="1" applyFill="1" applyBorder="1" applyAlignment="1">
      <alignment horizontal="left" vertical="top" wrapText="1"/>
    </xf>
    <xf numFmtId="0" fontId="0" fillId="0" borderId="4"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6" xfId="0" applyFont="1" applyFill="1" applyBorder="1" applyAlignment="1">
      <alignment horizontal="left" vertical="top"/>
    </xf>
    <xf numFmtId="0" fontId="0" fillId="0" borderId="10" xfId="0" applyFont="1" applyFill="1" applyBorder="1" applyAlignment="1">
      <alignment horizontal="left" vertical="top"/>
    </xf>
    <xf numFmtId="0" fontId="0" fillId="0" borderId="16" xfId="0" applyFont="1" applyFill="1" applyBorder="1" applyAlignment="1">
      <alignment horizontal="left" vertical="top"/>
    </xf>
    <xf numFmtId="0" fontId="0" fillId="0" borderId="13" xfId="0" applyFont="1" applyFill="1" applyBorder="1" applyAlignment="1">
      <alignment horizontal="left" vertical="top"/>
    </xf>
    <xf numFmtId="0" fontId="3" fillId="4" borderId="29" xfId="0" applyFont="1" applyFill="1" applyBorder="1" applyAlignment="1">
      <alignment vertical="center"/>
    </xf>
    <xf numFmtId="0" fontId="3" fillId="4" borderId="29" xfId="0" applyFont="1" applyFill="1" applyBorder="1" applyAlignment="1">
      <alignment vertical="center" wrapText="1"/>
    </xf>
    <xf numFmtId="0" fontId="29" fillId="4"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center"/>
    </xf>
    <xf numFmtId="0" fontId="5" fillId="0" borderId="42" xfId="0" applyFont="1" applyFill="1" applyBorder="1" applyAlignment="1">
      <alignment horizontal="left" vertical="center" wrapText="1"/>
    </xf>
    <xf numFmtId="0" fontId="5" fillId="0" borderId="20" xfId="0" applyFont="1" applyFill="1" applyBorder="1" applyAlignment="1">
      <alignment vertical="center" wrapText="1" shrinkToFit="1"/>
    </xf>
    <xf numFmtId="176" fontId="5" fillId="0" borderId="20" xfId="0" applyNumberFormat="1" applyFont="1" applyFill="1" applyBorder="1" applyAlignment="1">
      <alignment horizontal="center" vertical="center" shrinkToFit="1"/>
    </xf>
    <xf numFmtId="0" fontId="32" fillId="0" borderId="5" xfId="0" applyFont="1" applyFill="1" applyBorder="1" applyAlignment="1">
      <alignment horizontal="left" vertical="top" wrapText="1"/>
    </xf>
    <xf numFmtId="0" fontId="5" fillId="0" borderId="47" xfId="0" applyFont="1" applyFill="1" applyBorder="1" applyAlignment="1">
      <alignment horizontal="center" vertical="center" shrinkToFit="1"/>
    </xf>
    <xf numFmtId="0" fontId="5" fillId="0" borderId="47" xfId="0" applyFont="1" applyFill="1" applyBorder="1" applyAlignment="1">
      <alignment horizontal="left" vertical="top"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top" wrapText="1"/>
    </xf>
    <xf numFmtId="0" fontId="5" fillId="0" borderId="1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76" fontId="38" fillId="36" borderId="24" xfId="0" applyNumberFormat="1" applyFont="1" applyFill="1" applyBorder="1" applyAlignment="1" applyProtection="1">
      <alignment horizontal="center" vertical="center" shrinkToFit="1"/>
      <protection locked="0"/>
    </xf>
    <xf numFmtId="0" fontId="38" fillId="36" borderId="25" xfId="0" applyFont="1" applyFill="1" applyBorder="1" applyAlignment="1" applyProtection="1">
      <alignment horizontal="left" vertical="center" wrapText="1"/>
      <protection locked="0"/>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3" xfId="0" applyFont="1" applyFill="1" applyBorder="1" applyAlignment="1">
      <alignment vertical="center" wrapText="1" shrinkToFit="1"/>
    </xf>
    <xf numFmtId="0" fontId="0" fillId="0" borderId="8"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26" xfId="0" applyFont="1" applyFill="1" applyBorder="1" applyAlignment="1">
      <alignment horizontal="left" vertical="top" wrapText="1"/>
    </xf>
    <xf numFmtId="0" fontId="0" fillId="0" borderId="15" xfId="0" applyFont="1" applyFill="1" applyBorder="1" applyAlignment="1">
      <alignment horizontal="left" vertical="top" wrapText="1"/>
    </xf>
    <xf numFmtId="0" fontId="5" fillId="0" borderId="48" xfId="0" applyFont="1" applyFill="1" applyBorder="1" applyAlignment="1">
      <alignment horizontal="left" vertical="center" wrapText="1" shrinkToFit="1"/>
    </xf>
    <xf numFmtId="0" fontId="5" fillId="0" borderId="27" xfId="0" applyFont="1" applyFill="1" applyBorder="1" applyAlignment="1">
      <alignment horizontal="left" vertical="center" wrapText="1" shrinkToFit="1"/>
    </xf>
    <xf numFmtId="0" fontId="5" fillId="0" borderId="39" xfId="0" applyFont="1" applyFill="1" applyBorder="1" applyAlignment="1">
      <alignment horizontal="center" vertical="center"/>
    </xf>
    <xf numFmtId="0" fontId="5" fillId="0" borderId="28" xfId="0" applyFont="1" applyFill="1" applyBorder="1" applyAlignment="1">
      <alignment horizontal="left" vertical="center" wrapText="1"/>
    </xf>
    <xf numFmtId="0" fontId="0" fillId="0" borderId="9" xfId="0" applyFont="1" applyFill="1" applyBorder="1" applyAlignment="1">
      <alignment horizontal="left" vertical="top"/>
    </xf>
    <xf numFmtId="0" fontId="0" fillId="0" borderId="1"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32" fillId="0" borderId="9" xfId="0" applyFont="1" applyFill="1" applyBorder="1" applyAlignment="1">
      <alignment horizontal="left" vertical="top" wrapText="1"/>
    </xf>
    <xf numFmtId="0" fontId="0" fillId="0" borderId="10"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32" fillId="0" borderId="16" xfId="0" applyFont="1" applyFill="1" applyBorder="1" applyAlignment="1">
      <alignment horizontal="left" vertical="top" wrapText="1"/>
    </xf>
    <xf numFmtId="0" fontId="0" fillId="0" borderId="5"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5" fillId="0" borderId="43" xfId="0" applyFont="1" applyFill="1" applyBorder="1" applyAlignment="1" applyProtection="1">
      <alignment horizontal="left" vertical="center" wrapText="1" shrinkToFit="1"/>
      <protection locked="0"/>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8" xfId="0" applyFont="1" applyFill="1" applyBorder="1" applyAlignment="1">
      <alignment horizontal="left" vertical="center" shrinkToFit="1"/>
    </xf>
    <xf numFmtId="0" fontId="5" fillId="0" borderId="10" xfId="0" applyFont="1" applyFill="1" applyBorder="1" applyAlignment="1">
      <alignment vertical="center" wrapText="1"/>
    </xf>
    <xf numFmtId="0" fontId="5" fillId="0" borderId="12" xfId="0" applyFont="1" applyFill="1" applyBorder="1" applyAlignment="1">
      <alignment horizontal="left" vertical="center" shrinkToFit="1"/>
    </xf>
    <xf numFmtId="0" fontId="5" fillId="0" borderId="13" xfId="0" applyFont="1" applyFill="1" applyBorder="1" applyAlignment="1">
      <alignment vertical="center" wrapText="1"/>
    </xf>
    <xf numFmtId="0" fontId="5" fillId="0" borderId="15"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28" fillId="0" borderId="0" xfId="0" applyFont="1" applyAlignment="1" applyProtection="1">
      <alignment horizontal="left" vertical="top" wrapText="1"/>
      <protection locked="0"/>
    </xf>
    <xf numFmtId="0" fontId="5" fillId="0" borderId="25" xfId="0" applyFont="1" applyFill="1" applyBorder="1" applyAlignment="1">
      <alignment horizontal="left" vertical="center" wrapText="1"/>
    </xf>
    <xf numFmtId="0" fontId="5"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3" xfId="0" applyFont="1" applyFill="1" applyBorder="1" applyAlignment="1">
      <alignment horizontal="left" vertical="top" wrapText="1"/>
    </xf>
    <xf numFmtId="0" fontId="39" fillId="0" borderId="21" xfId="0" applyFont="1" applyFill="1" applyBorder="1" applyAlignment="1" applyProtection="1">
      <alignment horizontal="left" vertical="top" wrapText="1"/>
      <protection locked="0"/>
    </xf>
    <xf numFmtId="0" fontId="40" fillId="0" borderId="6" xfId="0" applyFont="1" applyFill="1" applyBorder="1" applyAlignment="1">
      <alignment horizontal="left" vertical="top" wrapText="1"/>
    </xf>
    <xf numFmtId="0" fontId="5" fillId="0" borderId="6" xfId="0" applyFont="1" applyFill="1" applyBorder="1" applyAlignment="1">
      <alignment horizontal="center" vertical="center" shrinkToFit="1"/>
    </xf>
    <xf numFmtId="0" fontId="5" fillId="0" borderId="24" xfId="0" applyFont="1" applyFill="1" applyBorder="1" applyAlignment="1">
      <alignment horizontal="left" vertical="center" wrapText="1" indent="1" shrinkToFit="1"/>
    </xf>
    <xf numFmtId="0" fontId="40" fillId="0" borderId="10" xfId="0" applyFont="1" applyFill="1" applyBorder="1" applyAlignment="1">
      <alignment horizontal="left" vertical="top" wrapText="1"/>
    </xf>
    <xf numFmtId="0" fontId="5" fillId="0" borderId="10" xfId="0" applyFont="1" applyFill="1" applyBorder="1" applyAlignment="1">
      <alignment horizontal="center" vertical="center" shrinkToFit="1"/>
    </xf>
    <xf numFmtId="176" fontId="5" fillId="36" borderId="24" xfId="0" applyNumberFormat="1" applyFont="1" applyFill="1" applyBorder="1" applyAlignment="1" applyProtection="1">
      <alignment horizontal="center" vertical="center" shrinkToFit="1"/>
      <protection locked="0"/>
    </xf>
    <xf numFmtId="0" fontId="5" fillId="36" borderId="25" xfId="0" applyFont="1" applyFill="1" applyBorder="1" applyAlignment="1" applyProtection="1">
      <alignment horizontal="left" vertical="center" wrapText="1"/>
      <protection locked="0"/>
    </xf>
    <xf numFmtId="176" fontId="5" fillId="0" borderId="49" xfId="0" applyNumberFormat="1" applyFont="1" applyFill="1" applyBorder="1" applyAlignment="1">
      <alignment horizontal="center" vertical="center" shrinkToFit="1"/>
    </xf>
    <xf numFmtId="0" fontId="5" fillId="0" borderId="50" xfId="0" applyFont="1" applyFill="1" applyBorder="1" applyAlignment="1">
      <alignment horizontal="left" vertical="center" wrapText="1"/>
    </xf>
    <xf numFmtId="0" fontId="40" fillId="0" borderId="16" xfId="0" applyFont="1" applyFill="1" applyBorder="1" applyAlignment="1">
      <alignment horizontal="left" vertical="top" wrapText="1"/>
    </xf>
    <xf numFmtId="0" fontId="5" fillId="0" borderId="16" xfId="0" applyFont="1" applyFill="1" applyBorder="1" applyAlignment="1">
      <alignment horizontal="center" vertical="center" shrinkToFit="1"/>
    </xf>
    <xf numFmtId="0" fontId="40" fillId="0" borderId="13" xfId="0" applyFont="1" applyFill="1" applyBorder="1" applyAlignment="1">
      <alignment horizontal="left" vertical="top" wrapText="1"/>
    </xf>
    <xf numFmtId="0" fontId="5" fillId="0" borderId="13" xfId="0" applyFont="1" applyFill="1" applyBorder="1" applyAlignment="1">
      <alignment horizontal="center" vertical="center" shrinkToFit="1"/>
    </xf>
    <xf numFmtId="0" fontId="5" fillId="0" borderId="6" xfId="0" applyFont="1" applyFill="1" applyBorder="1" applyAlignment="1">
      <alignment vertical="center" wrapText="1" shrinkToFit="1"/>
    </xf>
    <xf numFmtId="0" fontId="27" fillId="0" borderId="51" xfId="0" applyFont="1" applyBorder="1" applyAlignment="1">
      <alignment vertical="center"/>
    </xf>
    <xf numFmtId="176" fontId="5" fillId="36" borderId="24" xfId="0" applyNumberFormat="1" applyFont="1" applyFill="1" applyBorder="1" applyAlignment="1">
      <alignment horizontal="center" vertical="center" shrinkToFit="1"/>
    </xf>
    <xf numFmtId="0" fontId="5" fillId="36" borderId="25" xfId="0" applyFont="1" applyFill="1" applyBorder="1" applyAlignment="1">
      <alignment horizontal="left" vertical="center" wrapText="1"/>
    </xf>
    <xf numFmtId="0" fontId="5" fillId="0" borderId="26" xfId="0" applyFont="1" applyFill="1" applyBorder="1" applyAlignment="1">
      <alignment horizontal="left" vertical="center" wrapText="1" indent="1" shrinkToFit="1"/>
    </xf>
    <xf numFmtId="0" fontId="40" fillId="0" borderId="1" xfId="0" applyFont="1" applyFill="1" applyBorder="1" applyAlignment="1">
      <alignment horizontal="left" vertical="top" wrapText="1"/>
    </xf>
    <xf numFmtId="0" fontId="5" fillId="0" borderId="1" xfId="0" applyFont="1" applyFill="1" applyBorder="1" applyAlignment="1">
      <alignment horizontal="center" vertical="center" shrinkToFit="1"/>
    </xf>
    <xf numFmtId="0" fontId="5" fillId="0" borderId="1" xfId="0" applyFont="1" applyFill="1" applyBorder="1" applyAlignment="1">
      <alignment vertical="top" wrapText="1" shrinkToFit="1"/>
    </xf>
    <xf numFmtId="0" fontId="5" fillId="0" borderId="2"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vertical="top" wrapText="1" shrinkToFit="1"/>
      <protection locked="0"/>
    </xf>
    <xf numFmtId="0" fontId="5" fillId="0" borderId="2" xfId="0" applyFont="1" applyFill="1" applyBorder="1" applyAlignment="1">
      <alignment vertical="top" wrapText="1" shrinkToFit="1"/>
    </xf>
    <xf numFmtId="0" fontId="5" fillId="0" borderId="9" xfId="0" applyFont="1" applyFill="1" applyBorder="1" applyAlignment="1">
      <alignment vertical="top" wrapText="1" shrinkToFit="1"/>
    </xf>
    <xf numFmtId="0" fontId="5" fillId="0" borderId="5" xfId="0" applyFont="1" applyFill="1" applyBorder="1" applyAlignment="1">
      <alignment vertical="top" wrapText="1" shrinkToFit="1"/>
    </xf>
    <xf numFmtId="0" fontId="5" fillId="0" borderId="2" xfId="0" applyFont="1" applyFill="1" applyBorder="1" applyAlignment="1">
      <alignment horizontal="left" vertical="top" wrapText="1" shrinkToFit="1"/>
    </xf>
    <xf numFmtId="0" fontId="5" fillId="0" borderId="9"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5" fillId="0" borderId="6" xfId="0" applyFont="1" applyFill="1" applyBorder="1" applyAlignment="1">
      <alignment horizontal="left" vertical="top" wrapText="1" shrinkToFit="1"/>
    </xf>
    <xf numFmtId="0" fontId="5" fillId="0" borderId="10" xfId="0" applyFont="1" applyFill="1" applyBorder="1" applyAlignment="1">
      <alignment horizontal="left" vertical="top" wrapText="1" shrinkToFit="1"/>
    </xf>
    <xf numFmtId="0" fontId="5" fillId="0" borderId="13" xfId="0" applyFont="1" applyFill="1" applyBorder="1" applyAlignment="1">
      <alignment horizontal="left" vertical="top" wrapText="1" shrinkToFit="1"/>
    </xf>
    <xf numFmtId="0" fontId="5" fillId="0" borderId="11" xfId="0"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2" xfId="0" applyFont="1" applyFill="1" applyBorder="1" applyAlignment="1" applyProtection="1">
      <alignment vertical="top" wrapText="1" shrinkToFit="1"/>
      <protection locked="0"/>
    </xf>
    <xf numFmtId="0" fontId="5" fillId="0" borderId="9" xfId="0" applyFont="1" applyFill="1" applyBorder="1" applyAlignment="1" applyProtection="1">
      <alignment vertical="top" wrapText="1" shrinkToFit="1"/>
      <protection locked="0"/>
    </xf>
    <xf numFmtId="0" fontId="5" fillId="0" borderId="5" xfId="0" applyFont="1" applyFill="1" applyBorder="1" applyAlignment="1" applyProtection="1">
      <alignment vertical="top" wrapText="1" shrinkToFit="1"/>
      <protection locked="0"/>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3" xfId="0" applyFont="1" applyFill="1" applyBorder="1" applyAlignment="1">
      <alignment horizontal="left" vertical="top" wrapText="1"/>
    </xf>
    <xf numFmtId="0" fontId="5" fillId="0" borderId="23" xfId="0" applyFont="1" applyFill="1" applyBorder="1" applyAlignment="1">
      <alignment horizontal="center" vertical="center" wrapText="1" shrinkToFit="1"/>
    </xf>
    <xf numFmtId="0" fontId="5" fillId="0" borderId="25" xfId="0" applyFont="1" applyFill="1" applyBorder="1" applyAlignment="1">
      <alignment horizontal="center" vertical="center" wrapText="1" shrinkToFit="1"/>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5"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5" fillId="0" borderId="2" xfId="0" applyFont="1" applyFill="1" applyBorder="1" applyAlignment="1">
      <alignment horizontal="left" vertical="top" wrapText="1"/>
    </xf>
    <xf numFmtId="0" fontId="5" fillId="0" borderId="9" xfId="0"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8">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441960</xdr:colOff>
      <xdr:row>3</xdr:row>
      <xdr:rowOff>350520</xdr:rowOff>
    </xdr:from>
    <xdr:to>
      <xdr:col>4</xdr:col>
      <xdr:colOff>2080260</xdr:colOff>
      <xdr:row>5</xdr:row>
      <xdr:rowOff>276860</xdr:rowOff>
    </xdr:to>
    <xdr:sp macro="" textlink="">
      <xdr:nvSpPr>
        <xdr:cNvPr id="2" name="角丸四角形吹き出し 1">
          <a:extLst>
            <a:ext uri="{FF2B5EF4-FFF2-40B4-BE49-F238E27FC236}">
              <a16:creationId xmlns:a16="http://schemas.microsoft.com/office/drawing/2014/main" id="{13F95D56-CCD4-410B-9394-E788F6C4CD61}"/>
            </a:ext>
          </a:extLst>
        </xdr:cNvPr>
        <xdr:cNvSpPr/>
      </xdr:nvSpPr>
      <xdr:spPr>
        <a:xfrm>
          <a:off x="6187440" y="1417320"/>
          <a:ext cx="2712720" cy="1435100"/>
        </a:xfrm>
        <a:prstGeom prst="wedgeRoundRectCallout">
          <a:avLst>
            <a:gd name="adj1" fmla="val -68597"/>
            <a:gd name="adj2" fmla="val -8095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B143"/>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1" customWidth="1"/>
    <col min="2" max="2" width="56" style="11" customWidth="1"/>
    <col min="3" max="3" width="4.109375" style="8" customWidth="1"/>
    <col min="4" max="4" width="15.6640625" style="12" customWidth="1"/>
    <col min="5" max="5" width="30.6640625" style="4" customWidth="1"/>
    <col min="6" max="6" width="9" style="59" hidden="1" customWidth="1"/>
    <col min="7" max="7" width="26.44140625" style="59" hidden="1" customWidth="1"/>
    <col min="8" max="8" width="7.6640625" style="59" hidden="1" customWidth="1"/>
    <col min="9" max="16" width="9" style="59" hidden="1" customWidth="1"/>
    <col min="17" max="16384" width="9" style="3"/>
  </cols>
  <sheetData>
    <row r="1" spans="1:16" ht="28.8" customHeight="1">
      <c r="A1" s="76" t="s">
        <v>7</v>
      </c>
      <c r="B1" s="76"/>
      <c r="C1" s="76"/>
      <c r="D1" s="77" t="s">
        <v>90</v>
      </c>
      <c r="E1" s="78" t="s">
        <v>91</v>
      </c>
      <c r="F1" s="58" t="s">
        <v>192</v>
      </c>
      <c r="G1" s="148" t="s">
        <v>193</v>
      </c>
      <c r="I1" s="60" t="s">
        <v>4</v>
      </c>
      <c r="J1" s="60" t="s">
        <v>81</v>
      </c>
      <c r="K1" s="61" t="s">
        <v>82</v>
      </c>
      <c r="L1" s="61" t="s">
        <v>83</v>
      </c>
      <c r="M1" s="62" t="s">
        <v>84</v>
      </c>
      <c r="N1" s="62" t="s">
        <v>82</v>
      </c>
      <c r="O1" s="61" t="s">
        <v>85</v>
      </c>
      <c r="P1" s="61" t="s">
        <v>86</v>
      </c>
    </row>
    <row r="2" spans="1:16" ht="28.8" customHeight="1">
      <c r="A2" s="1" t="s">
        <v>0</v>
      </c>
      <c r="B2" s="1" t="s">
        <v>1</v>
      </c>
      <c r="C2" s="95"/>
      <c r="D2" s="96" t="s">
        <v>179</v>
      </c>
      <c r="E2" s="97" t="s">
        <v>180</v>
      </c>
      <c r="F2" s="63" t="s">
        <v>87</v>
      </c>
      <c r="G2" s="64" t="s">
        <v>88</v>
      </c>
      <c r="H2" s="65" t="s">
        <v>89</v>
      </c>
      <c r="I2" s="66">
        <f ca="1">TODAY()</f>
        <v>46205</v>
      </c>
    </row>
    <row r="3" spans="1:16" s="4" customFormat="1" ht="26.4">
      <c r="A3" s="10" t="s">
        <v>37</v>
      </c>
      <c r="B3" s="10" t="s">
        <v>112</v>
      </c>
      <c r="C3" s="19" t="s">
        <v>4</v>
      </c>
      <c r="D3" s="20" t="s">
        <v>3</v>
      </c>
      <c r="E3" s="153"/>
      <c r="F3" s="127"/>
      <c r="G3" s="87"/>
      <c r="H3" s="2" t="str">
        <f>IF(A3=0,H2,INDEX(調査対象選定!A:A,MATCH(A3,調査対象選定!B:B,0)))</f>
        <v>○</v>
      </c>
      <c r="I3" s="69" t="str">
        <f ca="1">TEXT(I2,"gge.m.d")&amp;CHAR(10)&amp;"指導員:"</f>
        <v>令8.7.2
指導員:</v>
      </c>
      <c r="J3" s="2"/>
      <c r="K3" s="2"/>
      <c r="L3" s="2"/>
      <c r="M3" s="2"/>
      <c r="N3" s="2"/>
      <c r="O3" s="2"/>
      <c r="P3" s="2"/>
    </row>
    <row r="4" spans="1:16" s="5" customFormat="1" ht="79.2">
      <c r="A4" s="57" t="s">
        <v>33</v>
      </c>
      <c r="B4" s="57" t="s">
        <v>111</v>
      </c>
      <c r="C4" s="124" t="s">
        <v>23</v>
      </c>
      <c r="D4" s="125" t="s">
        <v>8</v>
      </c>
      <c r="E4" s="126"/>
      <c r="F4" s="128"/>
      <c r="G4" s="129"/>
      <c r="H4" s="2" t="str">
        <f>IF(A4=0,H3,INDEX(調査対象選定!A:A,MATCH(A4,調査対象選定!B:B,0)))</f>
        <v>○</v>
      </c>
      <c r="I4" s="2"/>
      <c r="J4" s="2"/>
      <c r="K4" s="2"/>
      <c r="L4" s="2"/>
      <c r="M4" s="2"/>
      <c r="N4" s="2"/>
      <c r="O4" s="2"/>
      <c r="P4" s="2"/>
    </row>
    <row r="5" spans="1:16" s="2" customFormat="1" ht="39.6">
      <c r="A5" s="191" t="s">
        <v>45</v>
      </c>
      <c r="B5" s="113" t="s">
        <v>38</v>
      </c>
      <c r="C5" s="109" t="s">
        <v>23</v>
      </c>
      <c r="D5" s="136" t="s">
        <v>39</v>
      </c>
      <c r="E5" s="83"/>
      <c r="F5" s="67"/>
      <c r="G5" s="68"/>
      <c r="H5" s="2" t="str">
        <f>IF(A5=0,H4,INDEX(調査対象選定!A:A,MATCH(A5,調査対象選定!B:B,0)))</f>
        <v>○</v>
      </c>
    </row>
    <row r="6" spans="1:16" s="2" customFormat="1" ht="26.4">
      <c r="A6" s="202"/>
      <c r="B6" s="115" t="s">
        <v>40</v>
      </c>
      <c r="C6" s="108" t="s">
        <v>23</v>
      </c>
      <c r="D6" s="137" t="s">
        <v>41</v>
      </c>
      <c r="E6" s="82"/>
      <c r="F6" s="130"/>
      <c r="G6" s="85"/>
      <c r="H6" s="2" t="str">
        <f>IF(A6=0,H5,INDEX(調査対象選定!A:A,MATCH(A6,調査対象選定!B:B,0)))</f>
        <v>○</v>
      </c>
    </row>
    <row r="7" spans="1:16" s="2" customFormat="1" ht="26.4">
      <c r="A7" s="202"/>
      <c r="B7" s="115" t="s">
        <v>42</v>
      </c>
      <c r="C7" s="108" t="s">
        <v>23</v>
      </c>
      <c r="D7" s="137" t="s">
        <v>43</v>
      </c>
      <c r="E7" s="82"/>
      <c r="F7" s="130"/>
      <c r="G7" s="85"/>
      <c r="H7" s="2" t="str">
        <f>IF(A7=0,H6,INDEX(調査対象選定!A:A,MATCH(A7,調査対象選定!B:B,0)))</f>
        <v>○</v>
      </c>
    </row>
    <row r="8" spans="1:16" s="2" customFormat="1" ht="26.4">
      <c r="A8" s="192"/>
      <c r="B8" s="114" t="s">
        <v>113</v>
      </c>
      <c r="C8" s="110" t="s">
        <v>23</v>
      </c>
      <c r="D8" s="138" t="s">
        <v>44</v>
      </c>
      <c r="E8" s="84"/>
      <c r="F8" s="134"/>
      <c r="G8" s="86"/>
      <c r="H8" s="2" t="str">
        <f>IF(A8=0,H7,INDEX(調査対象選定!A:A,MATCH(A8,調査対象選定!B:B,0)))</f>
        <v>○</v>
      </c>
    </row>
    <row r="9" spans="1:16" s="2" customFormat="1" ht="26.4">
      <c r="A9" s="191" t="s">
        <v>46</v>
      </c>
      <c r="B9" s="113" t="s">
        <v>47</v>
      </c>
      <c r="C9" s="109" t="s">
        <v>23</v>
      </c>
      <c r="D9" s="139" t="s">
        <v>48</v>
      </c>
      <c r="E9" s="193"/>
      <c r="F9" s="67"/>
      <c r="G9" s="68"/>
      <c r="H9" s="2" t="str">
        <f>IF(A9=0,H8,INDEX(調査対象選定!A:A,MATCH(A9,調査対象選定!B:B,0)))</f>
        <v>○</v>
      </c>
    </row>
    <row r="10" spans="1:16" s="2" customFormat="1" ht="66">
      <c r="A10" s="192"/>
      <c r="B10" s="114" t="s">
        <v>49</v>
      </c>
      <c r="C10" s="110" t="s">
        <v>23</v>
      </c>
      <c r="D10" s="138" t="s">
        <v>43</v>
      </c>
      <c r="E10" s="194"/>
      <c r="F10" s="134"/>
      <c r="G10" s="86"/>
      <c r="H10" s="2" t="str">
        <f>IF(A10=0,H9,INDEX(調査対象選定!A:A,MATCH(A10,調査対象選定!B:B,0)))</f>
        <v>○</v>
      </c>
    </row>
    <row r="11" spans="1:16" s="2" customFormat="1" ht="66">
      <c r="A11" s="183" t="s">
        <v>34</v>
      </c>
      <c r="B11" s="21" t="s">
        <v>114</v>
      </c>
      <c r="C11" s="109" t="s">
        <v>23</v>
      </c>
      <c r="D11" s="23" t="s">
        <v>32</v>
      </c>
      <c r="E11" s="73"/>
      <c r="F11" s="67"/>
      <c r="G11" s="68"/>
      <c r="H11" s="2" t="str">
        <f>IF(A11=0,H10,INDEX(調査対象選定!A:A,MATCH(A11,調査対象選定!B:B,0)))</f>
        <v>○</v>
      </c>
    </row>
    <row r="12" spans="1:16" s="2" customFormat="1" ht="39.6">
      <c r="A12" s="184"/>
      <c r="B12" s="24" t="s">
        <v>115</v>
      </c>
      <c r="C12" s="108" t="s">
        <v>23</v>
      </c>
      <c r="D12" s="28" t="s">
        <v>32</v>
      </c>
      <c r="E12" s="74"/>
      <c r="F12" s="130"/>
      <c r="G12" s="85"/>
      <c r="H12" s="2" t="str">
        <f>IF(A12=0,H11,INDEX(調査対象選定!A:A,MATCH(A12,調査対象選定!B:B,0)))</f>
        <v>○</v>
      </c>
    </row>
    <row r="13" spans="1:16" s="2" customFormat="1" ht="39.6">
      <c r="A13" s="185"/>
      <c r="B13" s="15" t="s">
        <v>116</v>
      </c>
      <c r="C13" s="110" t="s">
        <v>23</v>
      </c>
      <c r="D13" s="17" t="s">
        <v>35</v>
      </c>
      <c r="E13" s="75"/>
      <c r="F13" s="134"/>
      <c r="G13" s="86"/>
      <c r="H13" s="2" t="str">
        <f>IF(A13=0,H12,INDEX(調査対象選定!A:A,MATCH(A13,調査対象選定!B:B,0)))</f>
        <v>○</v>
      </c>
    </row>
    <row r="14" spans="1:16" s="4" customFormat="1" ht="39.6">
      <c r="A14" s="10" t="s">
        <v>21</v>
      </c>
      <c r="B14" s="10" t="s">
        <v>117</v>
      </c>
      <c r="C14" s="19" t="s">
        <v>4</v>
      </c>
      <c r="D14" s="20" t="s">
        <v>3</v>
      </c>
      <c r="E14" s="89"/>
      <c r="F14" s="127"/>
      <c r="G14" s="87"/>
      <c r="H14" s="2" t="str">
        <f>IF(A14=0,H13,INDEX(調査対象選定!A:A,MATCH(A14,調査対象選定!B:B,0)))</f>
        <v>○</v>
      </c>
      <c r="I14" s="2"/>
      <c r="J14" s="2"/>
      <c r="K14" s="2"/>
      <c r="L14" s="2"/>
      <c r="M14" s="2"/>
      <c r="N14" s="2"/>
      <c r="O14" s="2"/>
      <c r="P14" s="2"/>
    </row>
    <row r="15" spans="1:16" ht="52.8">
      <c r="A15" s="18" t="s">
        <v>22</v>
      </c>
      <c r="B15" s="18" t="s">
        <v>118</v>
      </c>
      <c r="C15" s="19" t="s">
        <v>4</v>
      </c>
      <c r="D15" s="20" t="s">
        <v>3</v>
      </c>
      <c r="E15" s="89"/>
      <c r="F15" s="127"/>
      <c r="G15" s="87"/>
      <c r="H15" s="2" t="str">
        <f>IF(A15=0,H14,INDEX(調査対象選定!A:A,MATCH(A15,調査対象選定!B:B,0)))</f>
        <v>○</v>
      </c>
      <c r="I15" s="2"/>
      <c r="J15" s="2"/>
      <c r="K15" s="2"/>
      <c r="L15" s="2"/>
      <c r="M15" s="2"/>
      <c r="N15" s="2"/>
      <c r="O15" s="2"/>
      <c r="P15" s="2"/>
    </row>
    <row r="16" spans="1:16" ht="52.8">
      <c r="A16" s="18" t="s">
        <v>9</v>
      </c>
      <c r="B16" s="18" t="s">
        <v>119</v>
      </c>
      <c r="C16" s="19" t="s">
        <v>4</v>
      </c>
      <c r="D16" s="20" t="s">
        <v>3</v>
      </c>
      <c r="E16" s="89"/>
      <c r="F16" s="127"/>
      <c r="G16" s="87"/>
      <c r="H16" s="2" t="str">
        <f>IF(A16=0,H15,INDEX(調査対象選定!A:A,MATCH(A16,調査対象選定!B:B,0)))</f>
        <v>○</v>
      </c>
      <c r="I16" s="2"/>
      <c r="J16" s="2"/>
      <c r="K16" s="2"/>
      <c r="L16" s="2"/>
      <c r="M16" s="2"/>
      <c r="N16" s="2"/>
      <c r="O16" s="2"/>
      <c r="P16" s="2"/>
    </row>
    <row r="17" spans="1:16" s="4" customFormat="1" ht="39.6">
      <c r="A17" s="191" t="s">
        <v>195</v>
      </c>
      <c r="B17" s="70" t="s">
        <v>120</v>
      </c>
      <c r="C17" s="22" t="s">
        <v>4</v>
      </c>
      <c r="D17" s="33" t="s">
        <v>8</v>
      </c>
      <c r="E17" s="73" t="s">
        <v>10</v>
      </c>
      <c r="F17" s="67"/>
      <c r="G17" s="68"/>
      <c r="H17" s="2" t="str">
        <f>IF(A17=0,H16,INDEX(調査対象選定!A:A,MATCH(A17,調査対象選定!B:B,0)))</f>
        <v>○</v>
      </c>
      <c r="I17" s="2"/>
      <c r="J17" s="2"/>
      <c r="K17" s="2"/>
      <c r="L17" s="2"/>
      <c r="M17" s="2"/>
      <c r="N17" s="2"/>
      <c r="O17" s="2"/>
      <c r="P17" s="2"/>
    </row>
    <row r="18" spans="1:16" s="4" customFormat="1" ht="26.4">
      <c r="A18" s="202"/>
      <c r="B18" s="98" t="s">
        <v>121</v>
      </c>
      <c r="C18" s="27" t="s">
        <v>23</v>
      </c>
      <c r="D18" s="28" t="s">
        <v>8</v>
      </c>
      <c r="E18" s="74" t="s">
        <v>11</v>
      </c>
      <c r="F18" s="130"/>
      <c r="G18" s="85"/>
      <c r="H18" s="2" t="str">
        <f>IF(A18=0,H17,INDEX(調査対象選定!A:A,MATCH(A18,調査対象選定!B:B,0)))</f>
        <v>○</v>
      </c>
      <c r="I18" s="2"/>
      <c r="J18" s="2"/>
      <c r="K18" s="2"/>
      <c r="L18" s="2"/>
      <c r="M18" s="2"/>
      <c r="N18" s="2"/>
      <c r="O18" s="2"/>
      <c r="P18" s="2"/>
    </row>
    <row r="19" spans="1:16" s="4" customFormat="1" ht="145.19999999999999">
      <c r="A19" s="202"/>
      <c r="B19" s="115" t="s">
        <v>122</v>
      </c>
      <c r="C19" s="27" t="s">
        <v>23</v>
      </c>
      <c r="D19" s="28" t="s">
        <v>8</v>
      </c>
      <c r="E19" s="74"/>
      <c r="F19" s="130"/>
      <c r="G19" s="85"/>
      <c r="H19" s="2" t="str">
        <f>IF(A19=0,H18,INDEX(調査対象選定!A:A,MATCH(A19,調査対象選定!B:B,0)))</f>
        <v>○</v>
      </c>
      <c r="I19" s="2"/>
      <c r="J19" s="2"/>
      <c r="K19" s="2"/>
      <c r="L19" s="2"/>
      <c r="M19" s="2"/>
      <c r="N19" s="2"/>
      <c r="O19" s="2"/>
      <c r="P19" s="2"/>
    </row>
    <row r="20" spans="1:16" s="4" customFormat="1" ht="52.8">
      <c r="A20" s="202"/>
      <c r="B20" s="98" t="s">
        <v>123</v>
      </c>
      <c r="C20" s="27" t="s">
        <v>4</v>
      </c>
      <c r="D20" s="28" t="s">
        <v>13</v>
      </c>
      <c r="E20" s="74"/>
      <c r="F20" s="130"/>
      <c r="G20" s="85"/>
      <c r="H20" s="2" t="str">
        <f>IF(A20=0,H19,INDEX(調査対象選定!A:A,MATCH(A20,調査対象選定!B:B,0)))</f>
        <v>○</v>
      </c>
      <c r="I20" s="2"/>
      <c r="J20" s="2"/>
      <c r="K20" s="2"/>
      <c r="L20" s="2"/>
      <c r="M20" s="2"/>
      <c r="N20" s="2"/>
      <c r="O20" s="2"/>
      <c r="P20" s="2"/>
    </row>
    <row r="21" spans="1:16" s="4" customFormat="1" ht="26.4">
      <c r="A21" s="192"/>
      <c r="B21" s="71" t="s">
        <v>110</v>
      </c>
      <c r="C21" s="16" t="s">
        <v>4</v>
      </c>
      <c r="D21" s="17" t="s">
        <v>13</v>
      </c>
      <c r="E21" s="75"/>
      <c r="F21" s="134"/>
      <c r="G21" s="86"/>
      <c r="H21" s="2" t="str">
        <f>IF(A21=0,H20,INDEX(調査対象選定!A:A,MATCH(A21,調査対象選定!B:B,0)))</f>
        <v>○</v>
      </c>
      <c r="I21" s="72"/>
      <c r="J21" s="2"/>
      <c r="K21" s="2"/>
      <c r="L21" s="72"/>
      <c r="M21" s="72"/>
      <c r="N21" s="72"/>
      <c r="O21" s="72"/>
      <c r="P21" s="72"/>
    </row>
    <row r="22" spans="1:16" s="4" customFormat="1" ht="39.6">
      <c r="A22" s="195" t="s">
        <v>50</v>
      </c>
      <c r="B22" s="140" t="s">
        <v>124</v>
      </c>
      <c r="C22" s="22" t="s">
        <v>4</v>
      </c>
      <c r="D22" s="141" t="s">
        <v>8</v>
      </c>
      <c r="E22" s="118" t="s">
        <v>10</v>
      </c>
      <c r="F22" s="67"/>
      <c r="G22" s="68"/>
      <c r="H22" s="2" t="str">
        <f>IF(A22=0,H21,INDEX(調査対象選定!A:A,MATCH(A22,調査対象選定!B:B,0)))</f>
        <v>○</v>
      </c>
      <c r="I22" s="72"/>
      <c r="J22" s="2"/>
      <c r="K22" s="2"/>
      <c r="L22" s="72"/>
      <c r="M22" s="72"/>
      <c r="N22" s="72"/>
      <c r="O22" s="72"/>
      <c r="P22" s="72"/>
    </row>
    <row r="23" spans="1:16" s="4" customFormat="1" ht="26.4">
      <c r="A23" s="196"/>
      <c r="B23" s="142" t="s">
        <v>121</v>
      </c>
      <c r="C23" s="27" t="s">
        <v>4</v>
      </c>
      <c r="D23" s="143" t="s">
        <v>8</v>
      </c>
      <c r="E23" s="119" t="s">
        <v>11</v>
      </c>
      <c r="F23" s="130"/>
      <c r="G23" s="85"/>
      <c r="H23" s="2" t="str">
        <f>IF(A23=0,H22,INDEX(調査対象選定!A:A,MATCH(A23,調査対象選定!B:B,0)))</f>
        <v>○</v>
      </c>
      <c r="I23" s="72"/>
      <c r="J23" s="2"/>
      <c r="K23" s="2"/>
      <c r="L23" s="72"/>
      <c r="M23" s="72"/>
      <c r="N23" s="72"/>
      <c r="O23" s="72"/>
      <c r="P23" s="72"/>
    </row>
    <row r="24" spans="1:16" s="4" customFormat="1" ht="52.8">
      <c r="A24" s="196"/>
      <c r="B24" s="142" t="s">
        <v>123</v>
      </c>
      <c r="C24" s="27" t="s">
        <v>4</v>
      </c>
      <c r="D24" s="143" t="s">
        <v>13</v>
      </c>
      <c r="E24" s="119"/>
      <c r="F24" s="130"/>
      <c r="G24" s="85"/>
      <c r="H24" s="2" t="str">
        <f>IF(A24=0,H23,INDEX(調査対象選定!A:A,MATCH(A24,調査対象選定!B:B,0)))</f>
        <v>○</v>
      </c>
      <c r="I24" s="72"/>
      <c r="J24" s="2"/>
      <c r="K24" s="2"/>
      <c r="L24" s="72"/>
      <c r="M24" s="72"/>
      <c r="N24" s="72"/>
      <c r="O24" s="72"/>
      <c r="P24" s="72"/>
    </row>
    <row r="25" spans="1:16" s="4" customFormat="1" ht="26.4">
      <c r="A25" s="197"/>
      <c r="B25" s="144" t="s">
        <v>110</v>
      </c>
      <c r="C25" s="16" t="s">
        <v>4</v>
      </c>
      <c r="D25" s="145" t="s">
        <v>13</v>
      </c>
      <c r="E25" s="75"/>
      <c r="F25" s="134"/>
      <c r="G25" s="86"/>
      <c r="H25" s="2" t="str">
        <f>IF(A25=0,H24,INDEX(調査対象選定!A:A,MATCH(A25,調査対象選定!B:B,0)))</f>
        <v>○</v>
      </c>
      <c r="I25" s="72"/>
      <c r="J25" s="2"/>
      <c r="K25" s="2"/>
      <c r="L25" s="72"/>
      <c r="M25" s="72"/>
      <c r="N25" s="72"/>
      <c r="O25" s="72"/>
      <c r="P25" s="72"/>
    </row>
    <row r="26" spans="1:16" s="4" customFormat="1" ht="66">
      <c r="A26" s="191" t="s">
        <v>14</v>
      </c>
      <c r="B26" s="70" t="s">
        <v>125</v>
      </c>
      <c r="C26" s="22" t="s">
        <v>4</v>
      </c>
      <c r="D26" s="116" t="s">
        <v>3</v>
      </c>
      <c r="E26" s="117" t="s">
        <v>15</v>
      </c>
      <c r="F26" s="67"/>
      <c r="G26" s="68"/>
      <c r="H26" s="2" t="str">
        <f>IF(A26=0,H25,INDEX(調査対象選定!A:A,MATCH(A26,調査対象選定!B:B,0)))</f>
        <v>○</v>
      </c>
      <c r="I26" s="72"/>
      <c r="J26" s="2"/>
      <c r="K26" s="2"/>
      <c r="L26" s="72"/>
      <c r="M26" s="72"/>
      <c r="N26" s="72"/>
      <c r="O26" s="72"/>
      <c r="P26" s="72"/>
    </row>
    <row r="27" spans="1:16" s="4" customFormat="1" ht="26.4">
      <c r="A27" s="202"/>
      <c r="B27" s="98" t="s">
        <v>126</v>
      </c>
      <c r="C27" s="27" t="s">
        <v>4</v>
      </c>
      <c r="D27" s="28" t="s">
        <v>8</v>
      </c>
      <c r="E27" s="74"/>
      <c r="F27" s="130"/>
      <c r="G27" s="85"/>
      <c r="H27" s="2" t="str">
        <f>IF(A27=0,H26,INDEX(調査対象選定!A:A,MATCH(A27,調査対象選定!B:B,0)))</f>
        <v>○</v>
      </c>
      <c r="I27" s="2"/>
      <c r="J27" s="2"/>
      <c r="K27" s="2"/>
      <c r="L27" s="2"/>
      <c r="M27" s="2"/>
      <c r="N27" s="2"/>
      <c r="O27" s="2"/>
      <c r="P27" s="2"/>
    </row>
    <row r="28" spans="1:16" s="4" customFormat="1" ht="52.8">
      <c r="A28" s="202"/>
      <c r="B28" s="98" t="s">
        <v>123</v>
      </c>
      <c r="C28" s="27" t="s">
        <v>4</v>
      </c>
      <c r="D28" s="28" t="s">
        <v>13</v>
      </c>
      <c r="E28" s="74"/>
      <c r="F28" s="130"/>
      <c r="G28" s="85"/>
      <c r="H28" s="2" t="str">
        <f>IF(A28=0,H27,INDEX(調査対象選定!A:A,MATCH(A28,調査対象選定!B:B,0)))</f>
        <v>○</v>
      </c>
      <c r="I28" s="2"/>
      <c r="J28" s="2"/>
      <c r="K28" s="2"/>
      <c r="L28" s="2"/>
      <c r="M28" s="2"/>
      <c r="N28" s="2"/>
      <c r="O28" s="2"/>
      <c r="P28" s="2"/>
    </row>
    <row r="29" spans="1:16" s="4" customFormat="1" ht="39.6">
      <c r="A29" s="192"/>
      <c r="B29" s="71" t="s">
        <v>127</v>
      </c>
      <c r="C29" s="16" t="s">
        <v>4</v>
      </c>
      <c r="D29" s="17" t="s">
        <v>8</v>
      </c>
      <c r="E29" s="75"/>
      <c r="F29" s="134"/>
      <c r="G29" s="86"/>
      <c r="H29" s="2" t="str">
        <f>IF(A29=0,H28,INDEX(調査対象選定!A:A,MATCH(A29,調査対象選定!B:B,0)))</f>
        <v>○</v>
      </c>
      <c r="I29" s="2"/>
      <c r="J29" s="2"/>
      <c r="K29" s="2"/>
      <c r="L29" s="2"/>
      <c r="M29" s="2"/>
      <c r="N29" s="2"/>
      <c r="O29" s="2"/>
      <c r="P29" s="2"/>
    </row>
    <row r="30" spans="1:16" s="4" customFormat="1" ht="92.4">
      <c r="A30" s="191" t="s">
        <v>16</v>
      </c>
      <c r="B30" s="70" t="s">
        <v>128</v>
      </c>
      <c r="C30" s="22" t="s">
        <v>4</v>
      </c>
      <c r="D30" s="198" t="s">
        <v>56</v>
      </c>
      <c r="E30" s="73" t="s">
        <v>15</v>
      </c>
      <c r="F30" s="67"/>
      <c r="G30" s="68"/>
      <c r="H30" s="2" t="str">
        <f>IF(A30=0,H29,INDEX(調査対象選定!A:A,MATCH(A30,調査対象選定!B:B,0)))</f>
        <v>○</v>
      </c>
      <c r="I30" s="2"/>
      <c r="J30" s="2"/>
      <c r="K30" s="2"/>
      <c r="L30" s="2"/>
      <c r="M30" s="2"/>
      <c r="N30" s="2"/>
      <c r="O30" s="2"/>
      <c r="P30" s="2"/>
    </row>
    <row r="31" spans="1:16" s="4" customFormat="1" ht="39.6">
      <c r="A31" s="202"/>
      <c r="B31" s="98" t="s">
        <v>129</v>
      </c>
      <c r="C31" s="27" t="s">
        <v>4</v>
      </c>
      <c r="D31" s="199"/>
      <c r="E31" s="74" t="s">
        <v>17</v>
      </c>
      <c r="F31" s="130"/>
      <c r="G31" s="85"/>
      <c r="H31" s="2" t="str">
        <f>IF(A31=0,H30,INDEX(調査対象選定!A:A,MATCH(A31,調査対象選定!B:B,0)))</f>
        <v>○</v>
      </c>
      <c r="I31" s="2"/>
      <c r="J31" s="2"/>
      <c r="K31" s="2"/>
      <c r="L31" s="2"/>
      <c r="M31" s="2"/>
      <c r="N31" s="2"/>
      <c r="O31" s="2"/>
      <c r="P31" s="2"/>
    </row>
    <row r="32" spans="1:16" s="4" customFormat="1" ht="26.4">
      <c r="A32" s="202"/>
      <c r="B32" s="98" t="s">
        <v>130</v>
      </c>
      <c r="C32" s="27" t="s">
        <v>4</v>
      </c>
      <c r="D32" s="199"/>
      <c r="E32" s="74" t="s">
        <v>17</v>
      </c>
      <c r="F32" s="130"/>
      <c r="G32" s="85"/>
      <c r="H32" s="2" t="str">
        <f>IF(A32=0,H31,INDEX(調査対象選定!A:A,MATCH(A32,調査対象選定!B:B,0)))</f>
        <v>○</v>
      </c>
      <c r="I32" s="2"/>
      <c r="J32" s="2"/>
      <c r="K32" s="2"/>
      <c r="L32" s="2"/>
      <c r="M32" s="2"/>
      <c r="N32" s="2"/>
      <c r="O32" s="2"/>
      <c r="P32" s="2"/>
    </row>
    <row r="33" spans="1:16" s="4" customFormat="1" ht="26.4">
      <c r="A33" s="202"/>
      <c r="B33" s="98" t="s">
        <v>131</v>
      </c>
      <c r="C33" s="27" t="s">
        <v>4</v>
      </c>
      <c r="D33" s="199"/>
      <c r="E33" s="74" t="s">
        <v>17</v>
      </c>
      <c r="F33" s="130"/>
      <c r="G33" s="85"/>
      <c r="H33" s="2" t="str">
        <f>IF(A33=0,H32,INDEX(調査対象選定!A:A,MATCH(A33,調査対象選定!B:B,0)))</f>
        <v>○</v>
      </c>
      <c r="I33" s="2"/>
      <c r="J33" s="2"/>
      <c r="K33" s="2"/>
      <c r="L33" s="2"/>
      <c r="M33" s="2"/>
      <c r="N33" s="2"/>
      <c r="O33" s="2"/>
      <c r="P33" s="2"/>
    </row>
    <row r="34" spans="1:16" s="4" customFormat="1" ht="26.4">
      <c r="A34" s="202"/>
      <c r="B34" s="98" t="s">
        <v>126</v>
      </c>
      <c r="C34" s="27" t="s">
        <v>4</v>
      </c>
      <c r="D34" s="28" t="s">
        <v>8</v>
      </c>
      <c r="E34" s="74"/>
      <c r="F34" s="130"/>
      <c r="G34" s="85"/>
      <c r="H34" s="2" t="str">
        <f>IF(A34=0,H33,INDEX(調査対象選定!A:A,MATCH(A34,調査対象選定!B:B,0)))</f>
        <v>○</v>
      </c>
      <c r="I34" s="2"/>
      <c r="J34" s="2"/>
      <c r="K34" s="2"/>
      <c r="L34" s="2"/>
      <c r="M34" s="2"/>
      <c r="N34" s="2"/>
      <c r="O34" s="2"/>
      <c r="P34" s="2"/>
    </row>
    <row r="35" spans="1:16" s="4" customFormat="1" ht="52.8">
      <c r="A35" s="202"/>
      <c r="B35" s="98" t="s">
        <v>123</v>
      </c>
      <c r="C35" s="27" t="s">
        <v>4</v>
      </c>
      <c r="D35" s="28" t="s">
        <v>13</v>
      </c>
      <c r="E35" s="74"/>
      <c r="F35" s="130"/>
      <c r="G35" s="85"/>
      <c r="H35" s="2" t="str">
        <f>IF(A35=0,H34,INDEX(調査対象選定!A:A,MATCH(A35,調査対象選定!B:B,0)))</f>
        <v>○</v>
      </c>
      <c r="I35" s="2"/>
      <c r="J35" s="2"/>
      <c r="K35" s="2"/>
      <c r="L35" s="2"/>
      <c r="M35" s="2"/>
      <c r="N35" s="2"/>
      <c r="O35" s="2"/>
      <c r="P35" s="2"/>
    </row>
    <row r="36" spans="1:16" s="4" customFormat="1" ht="39.6">
      <c r="A36" s="192"/>
      <c r="B36" s="71" t="s">
        <v>127</v>
      </c>
      <c r="C36" s="16" t="s">
        <v>4</v>
      </c>
      <c r="D36" s="17" t="s">
        <v>8</v>
      </c>
      <c r="E36" s="75"/>
      <c r="F36" s="134"/>
      <c r="G36" s="86"/>
      <c r="H36" s="2" t="str">
        <f>IF(A36=0,H35,INDEX(調査対象選定!A:A,MATCH(A36,調査対象選定!B:B,0)))</f>
        <v>○</v>
      </c>
      <c r="I36" s="2"/>
      <c r="J36" s="2"/>
      <c r="K36" s="2"/>
      <c r="L36" s="2"/>
      <c r="M36" s="2"/>
      <c r="N36" s="2"/>
      <c r="O36" s="2"/>
      <c r="P36" s="2"/>
    </row>
    <row r="37" spans="1:16" s="4" customFormat="1" ht="184.8">
      <c r="A37" s="191" t="s">
        <v>18</v>
      </c>
      <c r="B37" s="70" t="s">
        <v>132</v>
      </c>
      <c r="C37" s="22" t="s">
        <v>4</v>
      </c>
      <c r="D37" s="198" t="s">
        <v>56</v>
      </c>
      <c r="E37" s="200" t="s">
        <v>27</v>
      </c>
      <c r="F37" s="67"/>
      <c r="G37" s="68"/>
      <c r="H37" s="2" t="str">
        <f>IF(A37=0,H36,INDEX(調査対象選定!A:A,MATCH(A37,調査対象選定!B:B,0)))</f>
        <v>○</v>
      </c>
      <c r="I37" s="2"/>
      <c r="J37" s="2"/>
      <c r="K37" s="2"/>
      <c r="L37" s="2"/>
      <c r="M37" s="2"/>
      <c r="N37" s="2"/>
      <c r="O37" s="2"/>
      <c r="P37" s="2"/>
    </row>
    <row r="38" spans="1:16" s="4" customFormat="1" ht="39.6">
      <c r="A38" s="202"/>
      <c r="B38" s="98" t="s">
        <v>133</v>
      </c>
      <c r="C38" s="27" t="s">
        <v>4</v>
      </c>
      <c r="D38" s="199"/>
      <c r="E38" s="201"/>
      <c r="F38" s="130"/>
      <c r="G38" s="85"/>
      <c r="H38" s="2" t="str">
        <f>IF(A38=0,H37,INDEX(調査対象選定!A:A,MATCH(A38,調査対象選定!B:B,0)))</f>
        <v>○</v>
      </c>
      <c r="I38" s="2"/>
      <c r="J38" s="2"/>
      <c r="K38" s="2"/>
      <c r="L38" s="2"/>
      <c r="M38" s="2"/>
      <c r="N38" s="2"/>
      <c r="O38" s="2"/>
      <c r="P38" s="2"/>
    </row>
    <row r="39" spans="1:16" s="4" customFormat="1" ht="39.6">
      <c r="A39" s="202"/>
      <c r="B39" s="98" t="s">
        <v>134</v>
      </c>
      <c r="C39" s="27" t="s">
        <v>4</v>
      </c>
      <c r="D39" s="28" t="s">
        <v>8</v>
      </c>
      <c r="E39" s="74"/>
      <c r="F39" s="135"/>
      <c r="G39" s="85"/>
      <c r="H39" s="2" t="str">
        <f>IF(A39=0,H38,INDEX(調査対象選定!A:A,MATCH(A39,調査対象選定!B:B,0)))</f>
        <v>○</v>
      </c>
      <c r="I39" s="72"/>
      <c r="J39" s="2"/>
      <c r="K39" s="2"/>
      <c r="L39" s="72"/>
      <c r="M39" s="72"/>
      <c r="N39" s="72"/>
      <c r="O39" s="72"/>
      <c r="P39" s="72"/>
    </row>
    <row r="40" spans="1:16" s="4" customFormat="1" ht="52.8">
      <c r="A40" s="202"/>
      <c r="B40" s="98" t="s">
        <v>135</v>
      </c>
      <c r="C40" s="27" t="s">
        <v>4</v>
      </c>
      <c r="D40" s="28" t="s">
        <v>8</v>
      </c>
      <c r="E40" s="74" t="s">
        <v>19</v>
      </c>
      <c r="F40" s="130"/>
      <c r="G40" s="85"/>
      <c r="H40" s="2" t="str">
        <f>IF(A40=0,H39,INDEX(調査対象選定!A:A,MATCH(A40,調査対象選定!B:B,0)))</f>
        <v>○</v>
      </c>
      <c r="I40" s="72"/>
      <c r="J40" s="2"/>
      <c r="K40" s="2"/>
      <c r="L40" s="72"/>
      <c r="M40" s="72"/>
      <c r="N40" s="72"/>
      <c r="O40" s="72"/>
      <c r="P40" s="72"/>
    </row>
    <row r="41" spans="1:16" s="4" customFormat="1" ht="39.6">
      <c r="A41" s="202"/>
      <c r="B41" s="98" t="s">
        <v>136</v>
      </c>
      <c r="C41" s="27" t="s">
        <v>4</v>
      </c>
      <c r="D41" s="28" t="s">
        <v>8</v>
      </c>
      <c r="E41" s="74"/>
      <c r="F41" s="130"/>
      <c r="G41" s="85"/>
      <c r="H41" s="2" t="str">
        <f>IF(A41=0,H40,INDEX(調査対象選定!A:A,MATCH(A41,調査対象選定!B:B,0)))</f>
        <v>○</v>
      </c>
      <c r="I41" s="2"/>
      <c r="J41" s="2"/>
      <c r="K41" s="2"/>
      <c r="L41" s="2"/>
      <c r="M41" s="2"/>
      <c r="N41" s="2"/>
      <c r="O41" s="2"/>
      <c r="P41" s="2"/>
    </row>
    <row r="42" spans="1:16" s="4" customFormat="1" ht="52.8">
      <c r="A42" s="202"/>
      <c r="B42" s="98" t="s">
        <v>137</v>
      </c>
      <c r="C42" s="27" t="s">
        <v>4</v>
      </c>
      <c r="D42" s="28" t="s">
        <v>8</v>
      </c>
      <c r="E42" s="74" t="s">
        <v>12</v>
      </c>
      <c r="F42" s="130"/>
      <c r="G42" s="85"/>
      <c r="H42" s="2" t="str">
        <f>IF(A42=0,H41,INDEX(調査対象選定!A:A,MATCH(A42,調査対象選定!B:B,0)))</f>
        <v>○</v>
      </c>
      <c r="I42" s="2"/>
      <c r="J42" s="2"/>
      <c r="K42" s="2"/>
      <c r="L42" s="2"/>
      <c r="M42" s="2"/>
      <c r="N42" s="2"/>
      <c r="O42" s="2"/>
      <c r="P42" s="2"/>
    </row>
    <row r="43" spans="1:16" s="4" customFormat="1" ht="52.8">
      <c r="A43" s="202"/>
      <c r="B43" s="98" t="s">
        <v>123</v>
      </c>
      <c r="C43" s="27" t="s">
        <v>4</v>
      </c>
      <c r="D43" s="28" t="s">
        <v>13</v>
      </c>
      <c r="E43" s="74"/>
      <c r="F43" s="130"/>
      <c r="G43" s="85"/>
      <c r="H43" s="2" t="str">
        <f>IF(A43=0,H42,INDEX(調査対象選定!A:A,MATCH(A43,調査対象選定!B:B,0)))</f>
        <v>○</v>
      </c>
      <c r="I43" s="72"/>
      <c r="J43" s="2"/>
      <c r="K43" s="2"/>
      <c r="L43" s="72"/>
      <c r="M43" s="72"/>
      <c r="N43" s="72"/>
      <c r="O43" s="72"/>
      <c r="P43" s="72"/>
    </row>
    <row r="44" spans="1:16" s="4" customFormat="1" ht="39.6">
      <c r="A44" s="192"/>
      <c r="B44" s="120" t="s">
        <v>138</v>
      </c>
      <c r="C44" s="16" t="s">
        <v>4</v>
      </c>
      <c r="D44" s="17" t="s">
        <v>13</v>
      </c>
      <c r="E44" s="121"/>
      <c r="F44" s="134"/>
      <c r="G44" s="86"/>
      <c r="H44" s="2" t="str">
        <f>IF(A44=0,H43,INDEX(調査対象選定!A:A,MATCH(A44,調査対象選定!B:B,0)))</f>
        <v>○</v>
      </c>
      <c r="I44" s="72"/>
      <c r="J44" s="2"/>
      <c r="K44" s="2"/>
      <c r="L44" s="72"/>
      <c r="M44" s="72"/>
      <c r="N44" s="72"/>
      <c r="O44" s="72"/>
      <c r="P44" s="72"/>
    </row>
    <row r="45" spans="1:16" ht="52.8">
      <c r="A45" s="10" t="s">
        <v>2</v>
      </c>
      <c r="B45" s="31" t="s">
        <v>139</v>
      </c>
      <c r="C45" s="9" t="s">
        <v>4</v>
      </c>
      <c r="D45" s="13" t="s">
        <v>3</v>
      </c>
      <c r="E45" s="88"/>
      <c r="F45" s="127"/>
      <c r="G45" s="87"/>
      <c r="H45" s="2" t="str">
        <f>IF(A45=0,H44,INDEX(調査対象選定!A:A,MATCH(A45,調査対象選定!B:B,0)))</f>
        <v>○</v>
      </c>
      <c r="I45" s="72"/>
      <c r="J45" s="2"/>
      <c r="K45" s="2"/>
      <c r="L45" s="72"/>
      <c r="M45" s="72"/>
      <c r="N45" s="72"/>
      <c r="O45" s="72"/>
      <c r="P45" s="72"/>
    </row>
    <row r="46" spans="1:16" s="2" customFormat="1" ht="26.4">
      <c r="A46" s="191" t="s">
        <v>20</v>
      </c>
      <c r="B46" s="70" t="s">
        <v>140</v>
      </c>
      <c r="C46" s="22" t="s">
        <v>4</v>
      </c>
      <c r="D46" s="33" t="s">
        <v>8</v>
      </c>
      <c r="E46" s="73"/>
      <c r="F46" s="67"/>
      <c r="G46" s="68"/>
      <c r="H46" s="2" t="str">
        <f>IF(A46=0,H45,INDEX(調査対象選定!A:A,MATCH(A46,調査対象選定!B:B,0)))</f>
        <v>○</v>
      </c>
      <c r="I46" s="72"/>
      <c r="L46" s="72"/>
      <c r="M46" s="72"/>
      <c r="N46" s="72"/>
      <c r="O46" s="72"/>
      <c r="P46" s="72"/>
    </row>
    <row r="47" spans="1:16" s="2" customFormat="1" ht="26.4">
      <c r="A47" s="192"/>
      <c r="B47" s="71" t="s">
        <v>141</v>
      </c>
      <c r="C47" s="16" t="s">
        <v>4</v>
      </c>
      <c r="D47" s="17" t="s">
        <v>8</v>
      </c>
      <c r="E47" s="75"/>
      <c r="F47" s="134"/>
      <c r="G47" s="86"/>
      <c r="H47" s="2" t="str">
        <f>IF(A47=0,H46,INDEX(調査対象選定!A:A,MATCH(A47,調査対象選定!B:B,0)))</f>
        <v>○</v>
      </c>
      <c r="I47" s="72"/>
      <c r="L47" s="72"/>
      <c r="M47" s="72"/>
      <c r="N47" s="72"/>
      <c r="O47" s="72"/>
      <c r="P47" s="72"/>
    </row>
    <row r="48" spans="1:16" s="2" customFormat="1" ht="66">
      <c r="A48" s="191" t="s">
        <v>109</v>
      </c>
      <c r="B48" s="140" t="s">
        <v>142</v>
      </c>
      <c r="C48" s="22" t="s">
        <v>4</v>
      </c>
      <c r="D48" s="141" t="s">
        <v>3</v>
      </c>
      <c r="E48" s="118" t="s">
        <v>54</v>
      </c>
      <c r="F48" s="67"/>
      <c r="G48" s="68"/>
      <c r="H48" s="2" t="str">
        <f>IF(A48=0,H47,INDEX(調査対象選定!A:A,MATCH(A48,調査対象選定!B:B,0)))</f>
        <v>○</v>
      </c>
    </row>
    <row r="49" spans="1:16" s="2" customFormat="1" ht="52.8">
      <c r="A49" s="202"/>
      <c r="B49" s="142" t="s">
        <v>143</v>
      </c>
      <c r="C49" s="27" t="s">
        <v>4</v>
      </c>
      <c r="D49" s="143" t="s">
        <v>3</v>
      </c>
      <c r="E49" s="119" t="s">
        <v>51</v>
      </c>
      <c r="F49" s="130"/>
      <c r="G49" s="85"/>
      <c r="H49" s="2" t="str">
        <f>IF(A49=0,H48,INDEX(調査対象選定!A:A,MATCH(A49,調査対象選定!B:B,0)))</f>
        <v>○</v>
      </c>
    </row>
    <row r="50" spans="1:16" s="2" customFormat="1" ht="39.6">
      <c r="A50" s="202"/>
      <c r="B50" s="142" t="s">
        <v>144</v>
      </c>
      <c r="C50" s="27" t="s">
        <v>4</v>
      </c>
      <c r="D50" s="143" t="s">
        <v>3</v>
      </c>
      <c r="E50" s="119" t="s">
        <v>51</v>
      </c>
      <c r="F50" s="130"/>
      <c r="G50" s="85"/>
      <c r="H50" s="2" t="str">
        <f>IF(A50=0,H49,INDEX(調査対象選定!A:A,MATCH(A50,調査対象選定!B:B,0)))</f>
        <v>○</v>
      </c>
    </row>
    <row r="51" spans="1:16" s="2" customFormat="1" ht="39.6">
      <c r="A51" s="202"/>
      <c r="B51" s="142" t="s">
        <v>145</v>
      </c>
      <c r="C51" s="27" t="s">
        <v>4</v>
      </c>
      <c r="D51" s="143" t="s">
        <v>3</v>
      </c>
      <c r="E51" s="119" t="s">
        <v>52</v>
      </c>
      <c r="F51" s="130"/>
      <c r="G51" s="85"/>
      <c r="H51" s="2" t="str">
        <f>IF(A51=0,H50,INDEX(調査対象選定!A:A,MATCH(A51,調査対象選定!B:B,0)))</f>
        <v>○</v>
      </c>
    </row>
    <row r="52" spans="1:16" s="2" customFormat="1" ht="39.6">
      <c r="A52" s="202"/>
      <c r="B52" s="142" t="s">
        <v>146</v>
      </c>
      <c r="C52" s="27" t="s">
        <v>4</v>
      </c>
      <c r="D52" s="203" t="s">
        <v>56</v>
      </c>
      <c r="E52" s="119" t="s">
        <v>51</v>
      </c>
      <c r="F52" s="130"/>
      <c r="G52" s="85"/>
      <c r="H52" s="2" t="str">
        <f>IF(A52=0,H51,INDEX(調査対象選定!A:A,MATCH(A52,調査対象選定!B:B,0)))</f>
        <v>○</v>
      </c>
    </row>
    <row r="53" spans="1:16" s="2" customFormat="1" ht="39.6">
      <c r="A53" s="202"/>
      <c r="B53" s="142" t="s">
        <v>147</v>
      </c>
      <c r="C53" s="27" t="s">
        <v>4</v>
      </c>
      <c r="D53" s="203"/>
      <c r="E53" s="119"/>
      <c r="F53" s="130"/>
      <c r="G53" s="85"/>
      <c r="H53" s="2" t="str">
        <f>IF(A53=0,H52,INDEX(調査対象選定!A:A,MATCH(A53,調査対象選定!B:B,0)))</f>
        <v>○</v>
      </c>
      <c r="I53" s="72"/>
      <c r="L53" s="72"/>
      <c r="M53" s="72"/>
      <c r="N53" s="72"/>
      <c r="O53" s="72"/>
      <c r="P53" s="72"/>
    </row>
    <row r="54" spans="1:16" s="2" customFormat="1" ht="39.6">
      <c r="A54" s="202"/>
      <c r="B54" s="142" t="s">
        <v>148</v>
      </c>
      <c r="C54" s="27" t="s">
        <v>4</v>
      </c>
      <c r="D54" s="203"/>
      <c r="E54" s="119"/>
      <c r="F54" s="130"/>
      <c r="G54" s="85"/>
      <c r="H54" s="2" t="str">
        <f>IF(A54=0,H53,INDEX(調査対象選定!A:A,MATCH(A54,調査対象選定!B:B,0)))</f>
        <v>○</v>
      </c>
    </row>
    <row r="55" spans="1:16" s="2" customFormat="1" ht="39.6">
      <c r="A55" s="192"/>
      <c r="B55" s="144" t="s">
        <v>149</v>
      </c>
      <c r="C55" s="16" t="s">
        <v>4</v>
      </c>
      <c r="D55" s="204"/>
      <c r="E55" s="75"/>
      <c r="F55" s="134"/>
      <c r="G55" s="86"/>
      <c r="H55" s="2" t="str">
        <f>IF(A55=0,H54,INDEX(調査対象選定!A:A,MATCH(A55,調査対象選定!B:B,0)))</f>
        <v>○</v>
      </c>
    </row>
    <row r="56" spans="1:16" s="2" customFormat="1" ht="66">
      <c r="A56" s="191" t="s">
        <v>53</v>
      </c>
      <c r="B56" s="140" t="s">
        <v>150</v>
      </c>
      <c r="C56" s="22" t="s">
        <v>4</v>
      </c>
      <c r="D56" s="141" t="s">
        <v>3</v>
      </c>
      <c r="E56" s="118" t="s">
        <v>181</v>
      </c>
      <c r="F56" s="67"/>
      <c r="G56" s="68"/>
      <c r="H56" s="2" t="str">
        <f>IF(A56=0,H55,INDEX(調査対象選定!A:A,MATCH(A56,調査対象選定!B:B,0)))</f>
        <v>○</v>
      </c>
    </row>
    <row r="57" spans="1:16" s="2" customFormat="1" ht="52.8">
      <c r="A57" s="192"/>
      <c r="B57" s="144" t="s">
        <v>143</v>
      </c>
      <c r="C57" s="16" t="s">
        <v>4</v>
      </c>
      <c r="D57" s="145" t="s">
        <v>3</v>
      </c>
      <c r="E57" s="75" t="s">
        <v>51</v>
      </c>
      <c r="F57" s="134"/>
      <c r="G57" s="86"/>
      <c r="H57" s="2" t="str">
        <f>IF(A57=0,H56,INDEX(調査対象選定!A:A,MATCH(A57,調査対象選定!B:B,0)))</f>
        <v>○</v>
      </c>
    </row>
    <row r="58" spans="1:16" ht="79.2">
      <c r="A58" s="183" t="s">
        <v>26</v>
      </c>
      <c r="B58" s="21" t="s">
        <v>151</v>
      </c>
      <c r="C58" s="22" t="s">
        <v>23</v>
      </c>
      <c r="D58" s="23" t="s">
        <v>24</v>
      </c>
      <c r="E58" s="73"/>
      <c r="F58" s="67"/>
      <c r="G58" s="68"/>
      <c r="H58" s="2" t="str">
        <f>IF(A58=0,H57,INDEX(調査対象選定!A:A,MATCH(A58,調査対象選定!B:B,0)))</f>
        <v>○</v>
      </c>
      <c r="I58" s="2"/>
      <c r="J58" s="2"/>
      <c r="K58" s="2"/>
      <c r="L58" s="2"/>
      <c r="M58" s="2"/>
      <c r="N58" s="2"/>
      <c r="O58" s="2"/>
      <c r="P58" s="2"/>
    </row>
    <row r="59" spans="1:16" ht="39.6">
      <c r="A59" s="184"/>
      <c r="B59" s="24" t="s">
        <v>152</v>
      </c>
      <c r="C59" s="27" t="s">
        <v>23</v>
      </c>
      <c r="D59" s="25" t="s">
        <v>24</v>
      </c>
      <c r="E59" s="74"/>
      <c r="F59" s="130"/>
      <c r="G59" s="85"/>
      <c r="H59" s="2" t="str">
        <f>IF(A59=0,H58,INDEX(調査対象選定!A:A,MATCH(A59,調査対象選定!B:B,0)))</f>
        <v>○</v>
      </c>
      <c r="I59" s="2"/>
      <c r="J59" s="2"/>
      <c r="K59" s="2"/>
      <c r="L59" s="2"/>
      <c r="M59" s="2"/>
      <c r="N59" s="2"/>
      <c r="O59" s="2"/>
      <c r="P59" s="2"/>
    </row>
    <row r="60" spans="1:16" s="6" customFormat="1" ht="39.6">
      <c r="A60" s="185"/>
      <c r="B60" s="15" t="s">
        <v>153</v>
      </c>
      <c r="C60" s="16" t="s">
        <v>23</v>
      </c>
      <c r="D60" s="122" t="s">
        <v>3</v>
      </c>
      <c r="E60" s="90"/>
      <c r="F60" s="134"/>
      <c r="G60" s="86"/>
      <c r="H60" s="2" t="str">
        <f>IF(A60=0,H59,INDEX(調査対象選定!A:A,MATCH(A60,調査対象選定!B:B,0)))</f>
        <v>○</v>
      </c>
      <c r="I60" s="2"/>
      <c r="J60" s="2"/>
      <c r="K60" s="2"/>
      <c r="L60" s="2"/>
      <c r="M60" s="2"/>
      <c r="N60" s="2"/>
      <c r="O60" s="2"/>
      <c r="P60" s="2"/>
    </row>
    <row r="61" spans="1:16" ht="92.4">
      <c r="A61" s="183" t="s">
        <v>25</v>
      </c>
      <c r="B61" s="21" t="s">
        <v>154</v>
      </c>
      <c r="C61" s="22" t="s">
        <v>23</v>
      </c>
      <c r="D61" s="23" t="s">
        <v>24</v>
      </c>
      <c r="E61" s="73"/>
      <c r="F61" s="67"/>
      <c r="G61" s="68"/>
      <c r="H61" s="2" t="str">
        <f>IF(A61=0,H60,INDEX(調査対象選定!A:A,MATCH(A61,調査対象選定!B:B,0)))</f>
        <v>○</v>
      </c>
      <c r="I61" s="2"/>
      <c r="J61" s="2"/>
      <c r="K61" s="2"/>
      <c r="L61" s="2"/>
      <c r="M61" s="2"/>
      <c r="N61" s="2"/>
      <c r="O61" s="2"/>
      <c r="P61" s="2"/>
    </row>
    <row r="62" spans="1:16" ht="39.6">
      <c r="A62" s="184"/>
      <c r="B62" s="24" t="s">
        <v>152</v>
      </c>
      <c r="C62" s="27" t="s">
        <v>23</v>
      </c>
      <c r="D62" s="25" t="s">
        <v>24</v>
      </c>
      <c r="E62" s="74"/>
      <c r="F62" s="130"/>
      <c r="G62" s="85"/>
      <c r="H62" s="2" t="str">
        <f>IF(A62=0,H61,INDEX(調査対象選定!A:A,MATCH(A62,調査対象選定!B:B,0)))</f>
        <v>○</v>
      </c>
      <c r="I62" s="2"/>
      <c r="J62" s="2"/>
      <c r="K62" s="2"/>
      <c r="L62" s="2"/>
      <c r="M62" s="2"/>
      <c r="N62" s="2"/>
      <c r="O62" s="2"/>
      <c r="P62" s="2"/>
    </row>
    <row r="63" spans="1:16" ht="39.6">
      <c r="A63" s="185"/>
      <c r="B63" s="15" t="s">
        <v>155</v>
      </c>
      <c r="C63" s="16" t="s">
        <v>23</v>
      </c>
      <c r="D63" s="123" t="s">
        <v>3</v>
      </c>
      <c r="E63" s="75"/>
      <c r="F63" s="134"/>
      <c r="G63" s="86"/>
      <c r="H63" s="2" t="str">
        <f>IF(A63=0,H62,INDEX(調査対象選定!A:A,MATCH(A63,調査対象選定!B:B,0)))</f>
        <v>○</v>
      </c>
      <c r="I63" s="2"/>
      <c r="J63" s="2"/>
      <c r="K63" s="2"/>
      <c r="L63" s="2"/>
      <c r="M63" s="2"/>
      <c r="N63" s="2"/>
      <c r="O63" s="2"/>
      <c r="P63" s="2"/>
    </row>
    <row r="64" spans="1:16" s="2" customFormat="1" ht="52.8">
      <c r="A64" s="191" t="s">
        <v>36</v>
      </c>
      <c r="B64" s="70" t="s">
        <v>156</v>
      </c>
      <c r="C64" s="36" t="s">
        <v>4</v>
      </c>
      <c r="D64" s="37" t="s">
        <v>3</v>
      </c>
      <c r="E64" s="73"/>
      <c r="F64" s="67"/>
      <c r="G64" s="68"/>
      <c r="H64" s="2" t="str">
        <f>IF(A64=0,H63,INDEX(調査対象選定!A:A,MATCH(A64,調査対象選定!B:B,0)))</f>
        <v>○</v>
      </c>
    </row>
    <row r="65" spans="1:16" s="2" customFormat="1" ht="79.2">
      <c r="A65" s="202"/>
      <c r="B65" s="98" t="s">
        <v>157</v>
      </c>
      <c r="C65" s="99" t="s">
        <v>4</v>
      </c>
      <c r="D65" s="39" t="s">
        <v>3</v>
      </c>
      <c r="E65" s="74"/>
      <c r="F65" s="130"/>
      <c r="G65" s="85"/>
      <c r="H65" s="2" t="str">
        <f>IF(A65=0,H64,INDEX(調査対象選定!A:A,MATCH(A65,調査対象選定!B:B,0)))</f>
        <v>○</v>
      </c>
    </row>
    <row r="66" spans="1:16" s="2" customFormat="1" ht="39.6">
      <c r="A66" s="192"/>
      <c r="B66" s="71" t="s">
        <v>158</v>
      </c>
      <c r="C66" s="40" t="s">
        <v>4</v>
      </c>
      <c r="D66" s="41" t="s">
        <v>31</v>
      </c>
      <c r="E66" s="75"/>
      <c r="F66" s="134"/>
      <c r="G66" s="86"/>
      <c r="H66" s="2" t="str">
        <f>IF(A66=0,H65,INDEX(調査対象選定!A:A,MATCH(A66,調査対象選定!B:B,0)))</f>
        <v>○</v>
      </c>
    </row>
    <row r="67" spans="1:16" s="7" customFormat="1" ht="66">
      <c r="A67" s="191" t="s">
        <v>30</v>
      </c>
      <c r="B67" s="32" t="s">
        <v>159</v>
      </c>
      <c r="C67" s="22" t="s">
        <v>4</v>
      </c>
      <c r="D67" s="34" t="s">
        <v>3</v>
      </c>
      <c r="E67" s="73"/>
      <c r="F67" s="67"/>
      <c r="G67" s="68"/>
      <c r="H67" s="2" t="str">
        <f>IF(A67=0,H66,INDEX(調査対象選定!A:A,MATCH(A67,調査対象選定!B:B,0)))</f>
        <v>○</v>
      </c>
      <c r="I67" s="2"/>
      <c r="J67" s="2"/>
      <c r="K67" s="2"/>
      <c r="L67" s="2"/>
      <c r="M67" s="2"/>
      <c r="N67" s="2"/>
      <c r="O67" s="2"/>
      <c r="P67" s="2"/>
    </row>
    <row r="68" spans="1:16" s="7" customFormat="1" ht="79.2">
      <c r="A68" s="202"/>
      <c r="B68" s="26" t="s">
        <v>160</v>
      </c>
      <c r="C68" s="27" t="s">
        <v>4</v>
      </c>
      <c r="D68" s="35" t="s">
        <v>3</v>
      </c>
      <c r="E68" s="74"/>
      <c r="F68" s="130"/>
      <c r="G68" s="85"/>
      <c r="H68" s="2" t="str">
        <f>IF(A68=0,H67,INDEX(調査対象選定!A:A,MATCH(A68,調査対象選定!B:B,0)))</f>
        <v>○</v>
      </c>
      <c r="I68" s="2"/>
      <c r="J68" s="2"/>
      <c r="K68" s="2"/>
      <c r="L68" s="2"/>
      <c r="M68" s="2"/>
      <c r="N68" s="2"/>
      <c r="O68" s="2"/>
      <c r="P68" s="2"/>
    </row>
    <row r="69" spans="1:16" s="7" customFormat="1" ht="39.6">
      <c r="A69" s="202"/>
      <c r="B69" s="26" t="s">
        <v>158</v>
      </c>
      <c r="C69" s="27" t="s">
        <v>4</v>
      </c>
      <c r="D69" s="35" t="s">
        <v>31</v>
      </c>
      <c r="E69" s="74"/>
      <c r="F69" s="130"/>
      <c r="G69" s="85"/>
      <c r="H69" s="2" t="str">
        <f>IF(A69=0,H68,INDEX(調査対象選定!A:A,MATCH(A69,調査対象選定!B:B,0)))</f>
        <v>○</v>
      </c>
      <c r="I69" s="72"/>
      <c r="J69" s="2"/>
      <c r="K69" s="2"/>
      <c r="L69" s="72"/>
      <c r="M69" s="72"/>
      <c r="N69" s="72"/>
      <c r="O69" s="72"/>
      <c r="P69" s="72"/>
    </row>
    <row r="70" spans="1:16" s="2" customFormat="1" ht="39.6">
      <c r="A70" s="202"/>
      <c r="B70" s="26" t="s">
        <v>161</v>
      </c>
      <c r="C70" s="27" t="s">
        <v>23</v>
      </c>
      <c r="D70" s="28" t="s">
        <v>3</v>
      </c>
      <c r="E70" s="74"/>
      <c r="F70" s="130"/>
      <c r="G70" s="85"/>
      <c r="H70" s="2" t="str">
        <f>IF(A70=0,H69,INDEX(調査対象選定!A:A,MATCH(A70,調査対象選定!B:B,0)))</f>
        <v>○</v>
      </c>
      <c r="I70" s="72"/>
      <c r="L70" s="72"/>
      <c r="M70" s="72"/>
      <c r="N70" s="72"/>
      <c r="O70" s="72"/>
      <c r="P70" s="72"/>
    </row>
    <row r="71" spans="1:16" s="2" customFormat="1" ht="52.8">
      <c r="A71" s="192"/>
      <c r="B71" s="29" t="s">
        <v>162</v>
      </c>
      <c r="C71" s="16" t="s">
        <v>23</v>
      </c>
      <c r="D71" s="17" t="s">
        <v>31</v>
      </c>
      <c r="E71" s="75"/>
      <c r="F71" s="134"/>
      <c r="G71" s="86"/>
      <c r="H71" s="2" t="str">
        <f>IF(A71=0,H70,INDEX(調査対象選定!A:A,MATCH(A71,調査対象選定!B:B,0)))</f>
        <v>○</v>
      </c>
    </row>
    <row r="72" spans="1:16" s="2" customFormat="1" ht="52.8">
      <c r="A72" s="191" t="s">
        <v>55</v>
      </c>
      <c r="B72" s="140" t="s">
        <v>163</v>
      </c>
      <c r="C72" s="22" t="s">
        <v>23</v>
      </c>
      <c r="D72" s="141" t="s">
        <v>24</v>
      </c>
      <c r="E72" s="118"/>
      <c r="F72" s="67"/>
      <c r="G72" s="68"/>
      <c r="H72" s="2" t="str">
        <f>IF(A72=0,H71,INDEX(調査対象選定!A:A,MATCH(A72,調査対象選定!B:B,0)))</f>
        <v>○</v>
      </c>
    </row>
    <row r="73" spans="1:16" s="2" customFormat="1" ht="66">
      <c r="A73" s="202"/>
      <c r="B73" s="142" t="s">
        <v>190</v>
      </c>
      <c r="C73" s="27" t="s">
        <v>23</v>
      </c>
      <c r="D73" s="143" t="s">
        <v>182</v>
      </c>
      <c r="E73" s="119"/>
      <c r="F73" s="130"/>
      <c r="G73" s="85"/>
      <c r="H73" s="2" t="str">
        <f>IF(A73=0,H72,INDEX(調査対象選定!A:A,MATCH(A73,調査対象選定!B:B,0)))</f>
        <v>○</v>
      </c>
    </row>
    <row r="74" spans="1:16" s="2" customFormat="1" ht="66">
      <c r="A74" s="202"/>
      <c r="B74" s="142" t="s">
        <v>164</v>
      </c>
      <c r="C74" s="27" t="s">
        <v>23</v>
      </c>
      <c r="D74" s="143" t="s">
        <v>182</v>
      </c>
      <c r="E74" s="119"/>
      <c r="F74" s="130"/>
      <c r="G74" s="85"/>
      <c r="H74" s="2" t="str">
        <f>IF(A74=0,H73,INDEX(調査対象選定!A:A,MATCH(A74,調査対象選定!B:B,0)))</f>
        <v>○</v>
      </c>
    </row>
    <row r="75" spans="1:16" s="2" customFormat="1" ht="39.6">
      <c r="A75" s="202"/>
      <c r="B75" s="142" t="s">
        <v>183</v>
      </c>
      <c r="C75" s="27" t="s">
        <v>23</v>
      </c>
      <c r="D75" s="143" t="s">
        <v>182</v>
      </c>
      <c r="E75" s="119"/>
      <c r="F75" s="130"/>
      <c r="G75" s="85"/>
      <c r="H75" s="2" t="str">
        <f>IF(A75=0,H72,INDEX(調査対象選定!A:A,MATCH(A75,調査対象選定!B:B,0)))</f>
        <v>○</v>
      </c>
    </row>
    <row r="76" spans="1:16" s="2" customFormat="1" ht="132">
      <c r="A76" s="202"/>
      <c r="B76" s="142" t="s">
        <v>184</v>
      </c>
      <c r="C76" s="27" t="s">
        <v>23</v>
      </c>
      <c r="D76" s="143" t="s">
        <v>185</v>
      </c>
      <c r="E76" s="119" t="s">
        <v>186</v>
      </c>
      <c r="F76" s="130"/>
      <c r="G76" s="85"/>
      <c r="H76" s="2" t="str">
        <f>IF(A76=0,H75,INDEX(調査対象選定!A:A,MATCH(A76,調査対象選定!B:B,0)))</f>
        <v>○</v>
      </c>
    </row>
    <row r="77" spans="1:16" s="2" customFormat="1" ht="39.6">
      <c r="A77" s="202"/>
      <c r="B77" s="142" t="s">
        <v>187</v>
      </c>
      <c r="C77" s="27" t="s">
        <v>23</v>
      </c>
      <c r="D77" s="146" t="s">
        <v>24</v>
      </c>
      <c r="E77" s="119"/>
      <c r="F77" s="130"/>
      <c r="G77" s="85"/>
      <c r="H77" s="2" t="str">
        <f>IF(A77=0,H76,INDEX(調査対象選定!A:A,MATCH(A77,調査対象選定!B:B,0)))</f>
        <v>○</v>
      </c>
      <c r="I77" s="59"/>
      <c r="L77" s="59"/>
      <c r="M77" s="59"/>
      <c r="N77" s="59"/>
      <c r="O77" s="59"/>
      <c r="P77" s="59"/>
    </row>
    <row r="78" spans="1:16" s="2" customFormat="1" ht="26.4">
      <c r="A78" s="192"/>
      <c r="B78" s="144" t="s">
        <v>188</v>
      </c>
      <c r="C78" s="16" t="s">
        <v>23</v>
      </c>
      <c r="D78" s="147" t="s">
        <v>189</v>
      </c>
      <c r="E78" s="75"/>
      <c r="F78" s="134"/>
      <c r="G78" s="86"/>
      <c r="H78" s="2" t="str">
        <f>IF(A78=0,H77,INDEX(調査対象選定!A:A,MATCH(A78,調査対象選定!B:B,0)))</f>
        <v>○</v>
      </c>
      <c r="I78" s="59"/>
      <c r="L78" s="59"/>
      <c r="M78" s="59"/>
      <c r="N78" s="59"/>
      <c r="O78" s="59"/>
      <c r="P78" s="59"/>
    </row>
    <row r="79" spans="1:16" ht="39.6">
      <c r="A79" s="191" t="s">
        <v>28</v>
      </c>
      <c r="B79" s="32" t="s">
        <v>165</v>
      </c>
      <c r="C79" s="36" t="s">
        <v>4</v>
      </c>
      <c r="D79" s="37" t="s">
        <v>3</v>
      </c>
      <c r="E79" s="91"/>
      <c r="F79" s="67"/>
      <c r="G79" s="68"/>
      <c r="H79" s="2" t="str">
        <f>IF(A79=0,H78,INDEX(調査対象選定!A:A,MATCH(A79,調査対象選定!B:B,0)))</f>
        <v>○</v>
      </c>
      <c r="J79" s="2"/>
      <c r="K79" s="2"/>
    </row>
    <row r="80" spans="1:16" ht="39.6">
      <c r="A80" s="202"/>
      <c r="B80" s="26" t="s">
        <v>166</v>
      </c>
      <c r="C80" s="38" t="s">
        <v>4</v>
      </c>
      <c r="D80" s="39" t="s">
        <v>3</v>
      </c>
      <c r="E80" s="92"/>
      <c r="F80" s="130"/>
      <c r="G80" s="85"/>
      <c r="H80" s="2" t="str">
        <f>IF(A80=0,H79,INDEX(調査対象選定!A:A,MATCH(A80,調査対象選定!B:B,0)))</f>
        <v>○</v>
      </c>
      <c r="J80" s="2"/>
      <c r="K80" s="2"/>
    </row>
    <row r="81" spans="1:16" ht="26.4">
      <c r="A81" s="202"/>
      <c r="B81" s="26" t="s">
        <v>167</v>
      </c>
      <c r="C81" s="38" t="s">
        <v>4</v>
      </c>
      <c r="D81" s="39" t="s">
        <v>3</v>
      </c>
      <c r="E81" s="92"/>
      <c r="F81" s="130"/>
      <c r="G81" s="85"/>
      <c r="H81" s="2" t="str">
        <f>IF(A81=0,H80,INDEX(調査対象選定!A:A,MATCH(A81,調査対象選定!B:B,0)))</f>
        <v>○</v>
      </c>
      <c r="J81" s="2"/>
      <c r="K81" s="2"/>
    </row>
    <row r="82" spans="1:16" ht="26.4">
      <c r="A82" s="202"/>
      <c r="B82" s="26" t="s">
        <v>168</v>
      </c>
      <c r="C82" s="186" t="s">
        <v>4</v>
      </c>
      <c r="D82" s="187" t="s">
        <v>29</v>
      </c>
      <c r="E82" s="92"/>
      <c r="F82" s="205"/>
      <c r="G82" s="85"/>
      <c r="H82" s="2" t="str">
        <f>IF(A82=0,H81,INDEX(調査対象選定!A:A,MATCH(A82,調査対象選定!B:B,0)))</f>
        <v>○</v>
      </c>
      <c r="J82" s="2"/>
      <c r="K82" s="2"/>
    </row>
    <row r="83" spans="1:16" ht="39.6">
      <c r="A83" s="202"/>
      <c r="B83" s="26" t="s">
        <v>169</v>
      </c>
      <c r="C83" s="186"/>
      <c r="D83" s="187"/>
      <c r="E83" s="92"/>
      <c r="F83" s="206"/>
      <c r="G83" s="85"/>
      <c r="H83" s="2" t="str">
        <f>IF(A83=0,H82,INDEX(調査対象選定!A:A,MATCH(A83,調査対象選定!B:B,0)))</f>
        <v>○</v>
      </c>
      <c r="J83" s="2"/>
      <c r="K83" s="2"/>
    </row>
    <row r="84" spans="1:16" ht="39.6">
      <c r="A84" s="192"/>
      <c r="B84" s="29" t="s">
        <v>170</v>
      </c>
      <c r="C84" s="40" t="s">
        <v>4</v>
      </c>
      <c r="D84" s="41" t="s">
        <v>3</v>
      </c>
      <c r="E84" s="94"/>
      <c r="F84" s="134"/>
      <c r="G84" s="86"/>
      <c r="H84" s="2" t="str">
        <f>IF(A84=0,H83,INDEX(調査対象選定!A:A,MATCH(A84,調査対象選定!B:B,0)))</f>
        <v>○</v>
      </c>
      <c r="J84" s="2"/>
      <c r="K84" s="2"/>
    </row>
    <row r="85" spans="1:16" ht="39.6">
      <c r="A85" s="208" t="s">
        <v>5</v>
      </c>
      <c r="B85" s="32" t="s">
        <v>165</v>
      </c>
      <c r="C85" s="36" t="s">
        <v>4</v>
      </c>
      <c r="D85" s="37" t="s">
        <v>3</v>
      </c>
      <c r="E85" s="91"/>
      <c r="F85" s="67"/>
      <c r="G85" s="68"/>
      <c r="H85" s="2" t="str">
        <f>IF(A85=0,H84,INDEX(調査対象選定!A:A,MATCH(A85,調査対象選定!B:B,0)))</f>
        <v>○</v>
      </c>
      <c r="J85" s="2"/>
      <c r="K85" s="2"/>
    </row>
    <row r="86" spans="1:16" ht="39.6">
      <c r="A86" s="209"/>
      <c r="B86" s="26" t="s">
        <v>166</v>
      </c>
      <c r="C86" s="38" t="s">
        <v>4</v>
      </c>
      <c r="D86" s="39" t="s">
        <v>3</v>
      </c>
      <c r="E86" s="92"/>
      <c r="F86" s="130"/>
      <c r="G86" s="85"/>
      <c r="H86" s="2" t="str">
        <f>IF(A86=0,H85,INDEX(調査対象選定!A:A,MATCH(A86,調査対象選定!B:B,0)))</f>
        <v>○</v>
      </c>
      <c r="J86" s="2"/>
      <c r="K86" s="2"/>
    </row>
    <row r="87" spans="1:16" ht="26.4">
      <c r="A87" s="209"/>
      <c r="B87" s="26" t="s">
        <v>167</v>
      </c>
      <c r="C87" s="38" t="s">
        <v>4</v>
      </c>
      <c r="D87" s="39" t="s">
        <v>3</v>
      </c>
      <c r="E87" s="92"/>
      <c r="F87" s="130"/>
      <c r="G87" s="85"/>
      <c r="H87" s="2" t="str">
        <f>IF(A87=0,H86,INDEX(調査対象選定!A:A,MATCH(A87,調査対象選定!B:B,0)))</f>
        <v>○</v>
      </c>
      <c r="J87" s="2"/>
      <c r="K87" s="2"/>
    </row>
    <row r="88" spans="1:16" ht="52.8">
      <c r="A88" s="209"/>
      <c r="B88" s="30" t="s">
        <v>171</v>
      </c>
      <c r="C88" s="38" t="s">
        <v>4</v>
      </c>
      <c r="D88" s="39" t="s">
        <v>3</v>
      </c>
      <c r="E88" s="93"/>
      <c r="F88" s="130"/>
      <c r="G88" s="85"/>
      <c r="H88" s="2" t="str">
        <f>IF(A88=0,H87,INDEX(調査対象選定!A:A,MATCH(A88,調査対象選定!B:B,0)))</f>
        <v>○</v>
      </c>
      <c r="J88" s="2"/>
      <c r="K88" s="2"/>
    </row>
    <row r="89" spans="1:16" ht="39.6">
      <c r="A89" s="209"/>
      <c r="B89" s="30" t="s">
        <v>172</v>
      </c>
      <c r="C89" s="42" t="s">
        <v>4</v>
      </c>
      <c r="D89" s="14" t="s">
        <v>3</v>
      </c>
      <c r="E89" s="93"/>
      <c r="F89" s="131"/>
      <c r="G89" s="132"/>
      <c r="H89" s="2" t="str">
        <f>IF(A89=0,H88,INDEX(調査対象選定!A:A,MATCH(A89,調査対象選定!B:B,0)))</f>
        <v>○</v>
      </c>
      <c r="J89" s="2"/>
      <c r="K89" s="2"/>
    </row>
    <row r="90" spans="1:16" ht="39.6">
      <c r="A90" s="191" t="s">
        <v>6</v>
      </c>
      <c r="B90" s="32" t="s">
        <v>165</v>
      </c>
      <c r="C90" s="36" t="s">
        <v>4</v>
      </c>
      <c r="D90" s="37" t="s">
        <v>3</v>
      </c>
      <c r="E90" s="91"/>
      <c r="F90" s="67"/>
      <c r="G90" s="68"/>
      <c r="H90" s="2" t="str">
        <f>IF(A90=0,H89,INDEX(調査対象選定!A:A,MATCH(A90,調査対象選定!B:B,0)))</f>
        <v>○</v>
      </c>
      <c r="J90" s="2"/>
      <c r="K90" s="2"/>
    </row>
    <row r="91" spans="1:16" ht="39.6">
      <c r="A91" s="202"/>
      <c r="B91" s="26" t="s">
        <v>166</v>
      </c>
      <c r="C91" s="38" t="s">
        <v>4</v>
      </c>
      <c r="D91" s="39" t="s">
        <v>3</v>
      </c>
      <c r="E91" s="92"/>
      <c r="F91" s="130"/>
      <c r="G91" s="85"/>
      <c r="H91" s="2" t="str">
        <f>IF(A91=0,H90,INDEX(調査対象選定!A:A,MATCH(A91,調査対象選定!B:B,0)))</f>
        <v>○</v>
      </c>
      <c r="J91" s="2"/>
      <c r="K91" s="2"/>
    </row>
    <row r="92" spans="1:16" ht="26.4">
      <c r="A92" s="202"/>
      <c r="B92" s="26" t="s">
        <v>167</v>
      </c>
      <c r="C92" s="38" t="s">
        <v>4</v>
      </c>
      <c r="D92" s="39" t="s">
        <v>3</v>
      </c>
      <c r="E92" s="92"/>
      <c r="F92" s="130"/>
      <c r="G92" s="85"/>
      <c r="H92" s="2" t="str">
        <f>IF(A92=0,H91,INDEX(調査対象選定!A:A,MATCH(A92,調査対象選定!B:B,0)))</f>
        <v>○</v>
      </c>
      <c r="I92" s="2"/>
      <c r="J92" s="2"/>
      <c r="K92" s="2"/>
      <c r="L92" s="2"/>
      <c r="M92" s="2"/>
      <c r="N92" s="2"/>
      <c r="O92" s="2"/>
      <c r="P92" s="2"/>
    </row>
    <row r="93" spans="1:16" ht="52.8">
      <c r="A93" s="202"/>
      <c r="B93" s="26" t="s">
        <v>173</v>
      </c>
      <c r="C93" s="186" t="s">
        <v>4</v>
      </c>
      <c r="D93" s="187" t="s">
        <v>29</v>
      </c>
      <c r="E93" s="92"/>
      <c r="F93" s="205"/>
      <c r="G93" s="85"/>
      <c r="H93" s="2" t="str">
        <f>IF(A93=0,H92,INDEX(調査対象選定!A:A,MATCH(A93,調査対象選定!B:B,0)))</f>
        <v>○</v>
      </c>
      <c r="I93" s="2"/>
      <c r="J93" s="2"/>
      <c r="K93" s="2"/>
      <c r="L93" s="2"/>
      <c r="M93" s="2"/>
      <c r="N93" s="2"/>
      <c r="O93" s="2"/>
      <c r="P93" s="2"/>
    </row>
    <row r="94" spans="1:16" ht="39.6">
      <c r="A94" s="202"/>
      <c r="B94" s="26" t="s">
        <v>174</v>
      </c>
      <c r="C94" s="186"/>
      <c r="D94" s="187"/>
      <c r="E94" s="92"/>
      <c r="F94" s="207"/>
      <c r="G94" s="85"/>
      <c r="H94" s="2" t="str">
        <f>IF(A94=0,H93,INDEX(調査対象選定!A:A,MATCH(A94,調査対象選定!B:B,0)))</f>
        <v>○</v>
      </c>
      <c r="I94" s="2"/>
      <c r="J94" s="2"/>
      <c r="K94" s="2"/>
      <c r="L94" s="2"/>
      <c r="M94" s="2"/>
      <c r="N94" s="2"/>
      <c r="O94" s="2"/>
      <c r="P94" s="2"/>
    </row>
    <row r="95" spans="1:16" ht="39.6">
      <c r="A95" s="202"/>
      <c r="B95" s="26" t="s">
        <v>175</v>
      </c>
      <c r="C95" s="186"/>
      <c r="D95" s="187"/>
      <c r="E95" s="92"/>
      <c r="F95" s="206"/>
      <c r="G95" s="85"/>
      <c r="H95" s="2" t="str">
        <f>IF(A95=0,H94,INDEX(調査対象選定!A:A,MATCH(A95,調査対象選定!B:B,0)))</f>
        <v>○</v>
      </c>
      <c r="I95" s="2"/>
      <c r="J95" s="2"/>
      <c r="K95" s="2"/>
      <c r="L95" s="2"/>
      <c r="M95" s="2"/>
      <c r="N95" s="2"/>
      <c r="O95" s="2"/>
      <c r="P95" s="2"/>
    </row>
    <row r="96" spans="1:16" ht="39.6">
      <c r="A96" s="192"/>
      <c r="B96" s="29" t="s">
        <v>176</v>
      </c>
      <c r="C96" s="40" t="s">
        <v>4</v>
      </c>
      <c r="D96" s="41" t="s">
        <v>3</v>
      </c>
      <c r="E96" s="94"/>
      <c r="F96" s="134"/>
      <c r="G96" s="86"/>
      <c r="H96" s="2" t="str">
        <f>IF(A96=0,H95,INDEX(調査対象選定!A:A,MATCH(A96,調査対象選定!B:B,0)))</f>
        <v>○</v>
      </c>
      <c r="I96" s="2"/>
      <c r="J96" s="2"/>
      <c r="K96" s="2"/>
      <c r="L96" s="2"/>
      <c r="M96" s="2"/>
      <c r="N96" s="2"/>
      <c r="O96" s="2"/>
      <c r="P96" s="2"/>
    </row>
    <row r="97" spans="1:16" s="46" customFormat="1" ht="52.8">
      <c r="A97" s="188" t="s">
        <v>212</v>
      </c>
      <c r="B97" s="43" t="s">
        <v>57</v>
      </c>
      <c r="C97" s="44" t="s">
        <v>58</v>
      </c>
      <c r="D97" s="45" t="s">
        <v>59</v>
      </c>
      <c r="E97" s="68" t="s">
        <v>60</v>
      </c>
      <c r="F97" s="67"/>
      <c r="G97" s="68"/>
      <c r="H97" s="2" t="str">
        <f>IF(A97=0,H96,INDEX(調査対象選定!A:A,MATCH(A97,調査対象選定!B:B,0)))</f>
        <v>○</v>
      </c>
      <c r="I97" s="2"/>
      <c r="J97" s="2"/>
      <c r="K97" s="2"/>
      <c r="L97" s="2"/>
      <c r="M97" s="2"/>
      <c r="N97" s="2"/>
      <c r="O97" s="2"/>
      <c r="P97" s="2"/>
    </row>
    <row r="98" spans="1:16" s="46" customFormat="1" ht="52.8">
      <c r="A98" s="189"/>
      <c r="B98" s="49" t="s">
        <v>61</v>
      </c>
      <c r="C98" s="47" t="s">
        <v>58</v>
      </c>
      <c r="D98" s="48" t="s">
        <v>62</v>
      </c>
      <c r="E98" s="85"/>
      <c r="F98" s="130"/>
      <c r="G98" s="85"/>
      <c r="H98" s="2" t="str">
        <f>IF(A98=0,H97,INDEX(調査対象選定!A:A,MATCH(A98,調査対象選定!B:B,0)))</f>
        <v>○</v>
      </c>
      <c r="I98" s="2"/>
      <c r="J98" s="2"/>
      <c r="K98" s="2"/>
      <c r="L98" s="2"/>
      <c r="M98" s="2"/>
      <c r="N98" s="2"/>
      <c r="O98" s="2"/>
      <c r="P98" s="2"/>
    </row>
    <row r="99" spans="1:16" s="46" customFormat="1" ht="66">
      <c r="A99" s="189"/>
      <c r="B99" s="49" t="s">
        <v>177</v>
      </c>
      <c r="C99" s="47" t="s">
        <v>58</v>
      </c>
      <c r="D99" s="48" t="s">
        <v>62</v>
      </c>
      <c r="E99" s="85"/>
      <c r="F99" s="130"/>
      <c r="G99" s="85"/>
      <c r="H99" s="2" t="str">
        <f>IF(A99=0,H98,INDEX(調査対象選定!A:A,MATCH(A99,調査対象選定!B:B,0)))</f>
        <v>○</v>
      </c>
      <c r="I99" s="2"/>
      <c r="J99" s="2"/>
      <c r="K99" s="2"/>
      <c r="L99" s="2"/>
      <c r="M99" s="2"/>
      <c r="N99" s="2"/>
      <c r="O99" s="2"/>
      <c r="P99" s="2"/>
    </row>
    <row r="100" spans="1:16" s="46" customFormat="1" ht="26.4">
      <c r="A100" s="189"/>
      <c r="B100" s="49" t="s">
        <v>63</v>
      </c>
      <c r="C100" s="47" t="s">
        <v>58</v>
      </c>
      <c r="D100" s="48" t="s">
        <v>59</v>
      </c>
      <c r="E100" s="85"/>
      <c r="F100" s="130"/>
      <c r="G100" s="85"/>
      <c r="H100" s="2" t="str">
        <f>IF(A100=0,H99,INDEX(調査対象選定!A:A,MATCH(A100,調査対象選定!B:B,0)))</f>
        <v>○</v>
      </c>
      <c r="J100" s="2"/>
      <c r="K100" s="2"/>
    </row>
    <row r="101" spans="1:16" s="46" customFormat="1" ht="26.4">
      <c r="A101" s="189"/>
      <c r="B101" s="49" t="s">
        <v>64</v>
      </c>
      <c r="C101" s="47" t="s">
        <v>58</v>
      </c>
      <c r="D101" s="48" t="s">
        <v>59</v>
      </c>
      <c r="E101" s="85"/>
      <c r="F101" s="130"/>
      <c r="G101" s="85"/>
      <c r="H101" s="2" t="str">
        <f>IF(A101=0,H100,INDEX(調査対象選定!A:A,MATCH(A101,調査対象選定!B:B,0)))</f>
        <v>○</v>
      </c>
      <c r="J101" s="2"/>
      <c r="K101" s="2"/>
    </row>
    <row r="102" spans="1:16" s="46" customFormat="1" ht="26.4">
      <c r="A102" s="189"/>
      <c r="B102" s="49" t="s">
        <v>65</v>
      </c>
      <c r="C102" s="47" t="s">
        <v>58</v>
      </c>
      <c r="D102" s="48" t="s">
        <v>59</v>
      </c>
      <c r="E102" s="85" t="s">
        <v>66</v>
      </c>
      <c r="F102" s="130"/>
      <c r="G102" s="85"/>
      <c r="H102" s="2" t="str">
        <f>IF(A102=0,H101,INDEX(調査対象選定!A:A,MATCH(A102,調査対象選定!B:B,0)))</f>
        <v>○</v>
      </c>
      <c r="J102" s="2"/>
      <c r="K102" s="2"/>
    </row>
    <row r="103" spans="1:16" s="46" customFormat="1" ht="26.4">
      <c r="A103" s="189"/>
      <c r="B103" s="49" t="s">
        <v>178</v>
      </c>
      <c r="C103" s="47" t="s">
        <v>58</v>
      </c>
      <c r="D103" s="48" t="s">
        <v>67</v>
      </c>
      <c r="E103" s="85"/>
      <c r="F103" s="130"/>
      <c r="G103" s="85"/>
      <c r="H103" s="2" t="str">
        <f>IF(A103=0,H102,INDEX(調査対象選定!A:A,MATCH(A103,調査対象選定!B:B,0)))</f>
        <v>○</v>
      </c>
      <c r="J103" s="2"/>
      <c r="K103" s="2"/>
    </row>
    <row r="104" spans="1:16" s="46" customFormat="1" ht="26.4">
      <c r="A104" s="189"/>
      <c r="B104" s="49" t="s">
        <v>68</v>
      </c>
      <c r="C104" s="47" t="s">
        <v>58</v>
      </c>
      <c r="D104" s="48" t="s">
        <v>69</v>
      </c>
      <c r="E104" s="85"/>
      <c r="F104" s="130"/>
      <c r="G104" s="85"/>
      <c r="H104" s="2" t="str">
        <f>IF(A104=0,H103,INDEX(調査対象選定!A:A,MATCH(A104,調査対象選定!B:B,0)))</f>
        <v>○</v>
      </c>
      <c r="J104" s="2"/>
      <c r="K104" s="2"/>
    </row>
    <row r="105" spans="1:16" s="46" customFormat="1" ht="26.4">
      <c r="A105" s="189"/>
      <c r="B105" s="49" t="s">
        <v>70</v>
      </c>
      <c r="C105" s="111" t="str">
        <f>IF(AND(C106=$J$1,C107=$J$1,C108=$J$1),$J$1,$I$1)</f>
        <v>□</v>
      </c>
      <c r="D105" s="112" t="s">
        <v>191</v>
      </c>
      <c r="E105" s="85"/>
      <c r="F105" s="130"/>
      <c r="G105" s="85"/>
      <c r="H105" s="2" t="str">
        <f>IF(A105=0,H104,INDEX(調査対象選定!A:A,MATCH(A105,調査対象選定!B:B,0)))</f>
        <v>○</v>
      </c>
      <c r="J105" s="2"/>
      <c r="K105" s="2"/>
    </row>
    <row r="106" spans="1:16" s="46" customFormat="1" ht="39.6">
      <c r="A106" s="189"/>
      <c r="B106" s="49" t="s">
        <v>71</v>
      </c>
      <c r="C106" s="47" t="s">
        <v>58</v>
      </c>
      <c r="D106" s="48" t="s">
        <v>59</v>
      </c>
      <c r="E106" s="85"/>
      <c r="F106" s="130"/>
      <c r="G106" s="85"/>
      <c r="H106" s="2" t="str">
        <f>IF(A106=0,H105,INDEX(調査対象選定!A:A,MATCH(A106,調査対象選定!B:B,0)))</f>
        <v>○</v>
      </c>
      <c r="J106" s="2"/>
      <c r="K106" s="2"/>
    </row>
    <row r="107" spans="1:16" s="46" customFormat="1" ht="39.6">
      <c r="A107" s="189"/>
      <c r="B107" s="49" t="s">
        <v>72</v>
      </c>
      <c r="C107" s="47" t="s">
        <v>58</v>
      </c>
      <c r="D107" s="48" t="s">
        <v>59</v>
      </c>
      <c r="E107" s="85" t="s">
        <v>73</v>
      </c>
      <c r="F107" s="130"/>
      <c r="G107" s="85"/>
      <c r="H107" s="2" t="str">
        <f>IF(A107=0,H106,INDEX(調査対象選定!A:A,MATCH(A107,調査対象選定!B:B,0)))</f>
        <v>○</v>
      </c>
      <c r="J107" s="2"/>
      <c r="K107" s="2"/>
    </row>
    <row r="108" spans="1:16" s="46" customFormat="1" ht="52.8">
      <c r="A108" s="189"/>
      <c r="B108" s="49" t="s">
        <v>74</v>
      </c>
      <c r="C108" s="47" t="s">
        <v>23</v>
      </c>
      <c r="D108" s="48" t="s">
        <v>24</v>
      </c>
      <c r="E108" s="85"/>
      <c r="F108" s="130"/>
      <c r="G108" s="85"/>
      <c r="H108" s="2" t="str">
        <f>IF(A108=0,H107,INDEX(調査対象選定!A:A,MATCH(A108,調査対象選定!B:B,0)))</f>
        <v>○</v>
      </c>
      <c r="J108" s="2"/>
      <c r="K108" s="2"/>
    </row>
    <row r="109" spans="1:16" s="46" customFormat="1" ht="39.6">
      <c r="A109" s="189"/>
      <c r="B109" s="50" t="s">
        <v>75</v>
      </c>
      <c r="C109" s="47" t="s">
        <v>58</v>
      </c>
      <c r="D109" s="48" t="s">
        <v>59</v>
      </c>
      <c r="E109" s="85"/>
      <c r="F109" s="130"/>
      <c r="G109" s="85"/>
      <c r="H109" s="2" t="str">
        <f>IF(A109=0,H108,INDEX(調査対象選定!A:A,MATCH(A109,調査対象選定!B:B,0)))</f>
        <v>○</v>
      </c>
      <c r="J109" s="2"/>
      <c r="K109" s="2"/>
    </row>
    <row r="110" spans="1:16" s="46" customFormat="1" ht="39.6">
      <c r="A110" s="189"/>
      <c r="B110" s="49" t="s">
        <v>76</v>
      </c>
      <c r="C110" s="47" t="s">
        <v>58</v>
      </c>
      <c r="D110" s="48" t="s">
        <v>59</v>
      </c>
      <c r="E110" s="85"/>
      <c r="F110" s="130"/>
      <c r="G110" s="85"/>
      <c r="H110" s="2" t="str">
        <f>IF(A110=0,H109,INDEX(調査対象選定!A:A,MATCH(A110,調査対象選定!B:B,0)))</f>
        <v>○</v>
      </c>
      <c r="J110" s="2"/>
      <c r="K110" s="2"/>
    </row>
    <row r="111" spans="1:16" s="46" customFormat="1" ht="26.4">
      <c r="A111" s="190"/>
      <c r="B111" s="51" t="s">
        <v>211</v>
      </c>
      <c r="C111" s="56" t="s">
        <v>58</v>
      </c>
      <c r="D111" s="52" t="s">
        <v>77</v>
      </c>
      <c r="E111" s="86"/>
      <c r="F111" s="134"/>
      <c r="G111" s="86"/>
      <c r="H111" s="2" t="str">
        <f>IF(A111=0,H110,INDEX(調査対象選定!A:A,MATCH(A111,調査対象選定!B:B,0)))</f>
        <v>○</v>
      </c>
      <c r="J111" s="2"/>
      <c r="K111" s="2"/>
    </row>
    <row r="112" spans="1:16" s="46" customFormat="1" ht="39.6">
      <c r="A112" s="175" t="s">
        <v>213</v>
      </c>
      <c r="B112" s="54" t="s">
        <v>78</v>
      </c>
      <c r="C112" s="55" t="s">
        <v>58</v>
      </c>
      <c r="D112" s="53" t="s">
        <v>62</v>
      </c>
      <c r="E112" s="87"/>
      <c r="F112" s="127"/>
      <c r="G112" s="87"/>
      <c r="H112" s="2" t="str">
        <f>IF(A112=0,H111,INDEX(調査対象選定!A:A,MATCH(A112,調査対象選定!B:B,0)))</f>
        <v>○</v>
      </c>
      <c r="J112" s="2"/>
      <c r="K112" s="2"/>
    </row>
    <row r="113" spans="1:11" s="46" customFormat="1" ht="39.6">
      <c r="A113" s="175" t="s">
        <v>214</v>
      </c>
      <c r="B113" s="54" t="s">
        <v>79</v>
      </c>
      <c r="C113" s="55" t="s">
        <v>58</v>
      </c>
      <c r="D113" s="53" t="s">
        <v>62</v>
      </c>
      <c r="E113" s="87"/>
      <c r="F113" s="127"/>
      <c r="G113" s="87"/>
      <c r="H113" s="2" t="str">
        <f>IF(A113=0,H112,INDEX(調査対象選定!A:A,MATCH(A113,調査対象選定!B:B,0)))</f>
        <v>○</v>
      </c>
      <c r="J113" s="2"/>
      <c r="K113" s="2"/>
    </row>
    <row r="114" spans="1:11" s="46" customFormat="1" ht="39.6">
      <c r="A114" s="176" t="s">
        <v>215</v>
      </c>
      <c r="B114" s="101" t="s">
        <v>80</v>
      </c>
      <c r="C114" s="102" t="s">
        <v>58</v>
      </c>
      <c r="D114" s="100" t="s">
        <v>62</v>
      </c>
      <c r="E114" s="103"/>
      <c r="F114" s="133"/>
      <c r="G114" s="103"/>
      <c r="H114" s="2" t="str">
        <f>IF(A114=0,H113,INDEX(調査対象選定!A:A,MATCH(A114,調査対象選定!B:B,0)))</f>
        <v>○</v>
      </c>
      <c r="J114" s="2"/>
      <c r="K114" s="2"/>
    </row>
    <row r="115" spans="1:11" s="46" customFormat="1" ht="52.8">
      <c r="A115" s="177" t="s">
        <v>216</v>
      </c>
      <c r="B115" s="43" t="s">
        <v>57</v>
      </c>
      <c r="C115" s="44" t="s">
        <v>58</v>
      </c>
      <c r="D115" s="45" t="s">
        <v>59</v>
      </c>
      <c r="E115" s="154" t="s">
        <v>60</v>
      </c>
      <c r="F115" s="155"/>
      <c r="G115" s="150"/>
      <c r="H115" s="2" t="str">
        <f>IF(A115=0,H114,INDEX(調査対象選定!A:A,MATCH(A115,調査対象選定!B:B,0)))</f>
        <v>○</v>
      </c>
    </row>
    <row r="116" spans="1:11" s="46" customFormat="1" ht="52.8">
      <c r="A116" s="178"/>
      <c r="B116" s="156" t="s">
        <v>196</v>
      </c>
      <c r="C116" s="47" t="s">
        <v>58</v>
      </c>
      <c r="D116" s="149" t="s">
        <v>62</v>
      </c>
      <c r="E116" s="157"/>
      <c r="F116" s="158"/>
      <c r="G116" s="151"/>
      <c r="H116" s="2" t="str">
        <f>IF(A116=0,H115,INDEX(調査対象選定!A:A,MATCH(A116,調査対象選定!B:B,0)))</f>
        <v>○</v>
      </c>
    </row>
    <row r="117" spans="1:11" s="46" customFormat="1" ht="66">
      <c r="A117" s="178"/>
      <c r="B117" s="156" t="s">
        <v>197</v>
      </c>
      <c r="C117" s="47" t="s">
        <v>58</v>
      </c>
      <c r="D117" s="149" t="s">
        <v>62</v>
      </c>
      <c r="E117" s="157"/>
      <c r="F117" s="158"/>
      <c r="G117" s="151"/>
      <c r="H117" s="2" t="str">
        <f>IF(A117=0,H116,INDEX(調査対象選定!A:A,MATCH(A117,調査対象選定!B:B,0)))</f>
        <v>○</v>
      </c>
    </row>
    <row r="118" spans="1:11" s="46" customFormat="1" ht="26.4">
      <c r="A118" s="178"/>
      <c r="B118" s="49" t="s">
        <v>63</v>
      </c>
      <c r="C118" s="47" t="s">
        <v>58</v>
      </c>
      <c r="D118" s="149" t="s">
        <v>59</v>
      </c>
      <c r="E118" s="157" t="s">
        <v>60</v>
      </c>
      <c r="F118" s="158"/>
      <c r="G118" s="151"/>
      <c r="H118" s="2" t="str">
        <f>IF(A118=0,H117,INDEX(調査対象選定!A:A,MATCH(A118,調査対象選定!B:B,0)))</f>
        <v>○</v>
      </c>
    </row>
    <row r="119" spans="1:11" s="46" customFormat="1" ht="26.4">
      <c r="A119" s="178"/>
      <c r="B119" s="49" t="s">
        <v>64</v>
      </c>
      <c r="C119" s="47" t="s">
        <v>58</v>
      </c>
      <c r="D119" s="149" t="s">
        <v>59</v>
      </c>
      <c r="E119" s="157"/>
      <c r="F119" s="158"/>
      <c r="G119" s="151"/>
      <c r="H119" s="2" t="str">
        <f>IF(A119=0,H118,INDEX(調査対象選定!A:A,MATCH(A119,調査対象選定!B:B,0)))</f>
        <v>○</v>
      </c>
    </row>
    <row r="120" spans="1:11" s="46" customFormat="1" ht="26.4">
      <c r="A120" s="178"/>
      <c r="B120" s="49" t="s">
        <v>65</v>
      </c>
      <c r="C120" s="47" t="s">
        <v>58</v>
      </c>
      <c r="D120" s="149" t="s">
        <v>59</v>
      </c>
      <c r="E120" s="157" t="s">
        <v>66</v>
      </c>
      <c r="F120" s="158"/>
      <c r="G120" s="151"/>
      <c r="H120" s="2" t="str">
        <f>IF(A120=0,H119,INDEX(調査対象選定!A:A,MATCH(A120,調査対象選定!B:B,0)))</f>
        <v>○</v>
      </c>
    </row>
    <row r="121" spans="1:11" s="46" customFormat="1" ht="26.4">
      <c r="A121" s="178"/>
      <c r="B121" s="49" t="s">
        <v>198</v>
      </c>
      <c r="C121" s="47" t="s">
        <v>58</v>
      </c>
      <c r="D121" s="149" t="s">
        <v>67</v>
      </c>
      <c r="E121" s="157"/>
      <c r="F121" s="158"/>
      <c r="G121" s="151"/>
      <c r="H121" s="2" t="str">
        <f>IF(A121=0,H120,INDEX(調査対象選定!A:A,MATCH(A121,調査対象選定!B:B,0)))</f>
        <v>○</v>
      </c>
    </row>
    <row r="122" spans="1:11" s="46" customFormat="1" ht="26.4">
      <c r="A122" s="178"/>
      <c r="B122" s="49" t="s">
        <v>68</v>
      </c>
      <c r="C122" s="47" t="s">
        <v>58</v>
      </c>
      <c r="D122" s="149" t="s">
        <v>69</v>
      </c>
      <c r="E122" s="157"/>
      <c r="F122" s="158"/>
      <c r="G122" s="151"/>
      <c r="H122" s="2" t="str">
        <f>IF(A122=0,H121,INDEX(調査対象選定!A:A,MATCH(A122,調査対象選定!B:B,0)))</f>
        <v>○</v>
      </c>
    </row>
    <row r="123" spans="1:11" s="46" customFormat="1" ht="26.4">
      <c r="A123" s="178"/>
      <c r="B123" s="49" t="s">
        <v>199</v>
      </c>
      <c r="C123" s="159" t="str">
        <f>IF(AND(C124=$J$1,C125=$J$1,C126=$J$1),$J$1,$I$1)</f>
        <v>□</v>
      </c>
      <c r="D123" s="160" t="s">
        <v>191</v>
      </c>
      <c r="E123" s="157"/>
      <c r="F123" s="158"/>
      <c r="G123" s="151"/>
      <c r="H123" s="2" t="str">
        <f>IF(A123=0,H122,INDEX(調査対象選定!A:A,MATCH(A123,調査対象選定!B:B,0)))</f>
        <v>○</v>
      </c>
    </row>
    <row r="124" spans="1:11" s="46" customFormat="1" ht="39.6">
      <c r="A124" s="178"/>
      <c r="B124" s="156" t="s">
        <v>200</v>
      </c>
      <c r="C124" s="47" t="s">
        <v>58</v>
      </c>
      <c r="D124" s="149" t="s">
        <v>59</v>
      </c>
      <c r="E124" s="157"/>
      <c r="F124" s="158"/>
      <c r="G124" s="151"/>
      <c r="H124" s="2" t="str">
        <f>IF(A124=0,H123,INDEX(調査対象選定!A:A,MATCH(A124,調査対象選定!B:B,0)))</f>
        <v>○</v>
      </c>
    </row>
    <row r="125" spans="1:11" s="46" customFormat="1" ht="39.6">
      <c r="A125" s="178"/>
      <c r="B125" s="156" t="s">
        <v>201</v>
      </c>
      <c r="C125" s="47" t="s">
        <v>58</v>
      </c>
      <c r="D125" s="149" t="s">
        <v>59</v>
      </c>
      <c r="E125" s="157" t="s">
        <v>73</v>
      </c>
      <c r="F125" s="158"/>
      <c r="G125" s="151"/>
      <c r="H125" s="2" t="str">
        <f>IF(A125=0,H124,INDEX(調査対象選定!A:A,MATCH(A125,調査対象選定!B:B,0)))</f>
        <v>○</v>
      </c>
    </row>
    <row r="126" spans="1:11" s="46" customFormat="1" ht="52.8">
      <c r="A126" s="178"/>
      <c r="B126" s="156" t="s">
        <v>202</v>
      </c>
      <c r="C126" s="161" t="s">
        <v>23</v>
      </c>
      <c r="D126" s="162" t="s">
        <v>24</v>
      </c>
      <c r="E126" s="163"/>
      <c r="F126" s="164"/>
      <c r="G126" s="30"/>
      <c r="H126" s="2" t="str">
        <f>IF(A126=0,H125,INDEX(調査対象選定!A:A,MATCH(A126,調査対象選定!B:B,0)))</f>
        <v>○</v>
      </c>
    </row>
    <row r="127" spans="1:11" s="46" customFormat="1" ht="39.6">
      <c r="A127" s="178"/>
      <c r="B127" s="50" t="s">
        <v>75</v>
      </c>
      <c r="C127" s="47" t="s">
        <v>58</v>
      </c>
      <c r="D127" s="149" t="s">
        <v>59</v>
      </c>
      <c r="E127" s="157"/>
      <c r="F127" s="158"/>
      <c r="G127" s="151"/>
      <c r="H127" s="2" t="str">
        <f>IF(A127=0,H126,INDEX(調査対象選定!A:A,MATCH(A127,調査対象選定!B:B,0)))</f>
        <v>○</v>
      </c>
    </row>
    <row r="128" spans="1:11" s="46" customFormat="1" ht="39.6">
      <c r="A128" s="178"/>
      <c r="B128" s="49" t="s">
        <v>76</v>
      </c>
      <c r="C128" s="47" t="s">
        <v>58</v>
      </c>
      <c r="D128" s="149" t="s">
        <v>59</v>
      </c>
      <c r="E128" s="157"/>
      <c r="F128" s="158"/>
      <c r="G128" s="151"/>
      <c r="H128" s="2" t="str">
        <f>IF(A128=0,H127,INDEX(調査対象選定!A:A,MATCH(A128,調査対象選定!B:B,0)))</f>
        <v>○</v>
      </c>
    </row>
    <row r="129" spans="1:28" s="46" customFormat="1" ht="26.4">
      <c r="A129" s="179"/>
      <c r="B129" s="51" t="s">
        <v>211</v>
      </c>
      <c r="C129" s="47" t="s">
        <v>58</v>
      </c>
      <c r="D129" s="52" t="s">
        <v>77</v>
      </c>
      <c r="E129" s="165"/>
      <c r="F129" s="166"/>
      <c r="G129" s="152"/>
      <c r="H129" s="2" t="str">
        <f>IF(A129=0,H128,INDEX(調査対象選定!A:A,MATCH(A129,調査対象選定!B:B,0)))</f>
        <v>○</v>
      </c>
    </row>
    <row r="130" spans="1:28" s="46" customFormat="1" ht="39.6">
      <c r="A130" s="180" t="s">
        <v>217</v>
      </c>
      <c r="B130" s="167" t="s">
        <v>203</v>
      </c>
      <c r="C130" s="44" t="s">
        <v>58</v>
      </c>
      <c r="D130" s="45" t="s">
        <v>62</v>
      </c>
      <c r="E130" s="154"/>
      <c r="F130" s="155"/>
      <c r="G130" s="150"/>
      <c r="H130" s="2" t="str">
        <f>IF(A130=0,H129,INDEX(調査対象選定!A:A,MATCH(A130,調査対象選定!B:B,0)))</f>
        <v>○</v>
      </c>
      <c r="AB130" s="168"/>
    </row>
    <row r="131" spans="1:28" s="46" customFormat="1" ht="34.049999999999997" customHeight="1">
      <c r="A131" s="181"/>
      <c r="B131" s="49" t="s">
        <v>204</v>
      </c>
      <c r="C131" s="169" t="str">
        <f>IF(OR(C132=$J$1,C133=$J$1),$J$1,$I$1)</f>
        <v>□</v>
      </c>
      <c r="D131" s="170" t="s">
        <v>205</v>
      </c>
      <c r="E131" s="85"/>
      <c r="F131" s="158"/>
      <c r="G131" s="151"/>
      <c r="H131" s="2" t="str">
        <f>IF(A131=0,H130,INDEX(調査対象選定!A:A,MATCH(A131,調査対象選定!B:B,0)))</f>
        <v>○</v>
      </c>
    </row>
    <row r="132" spans="1:28" s="46" customFormat="1" ht="60.6" customHeight="1">
      <c r="A132" s="181"/>
      <c r="B132" s="156" t="s">
        <v>206</v>
      </c>
      <c r="C132" s="47" t="s">
        <v>58</v>
      </c>
      <c r="D132" s="149" t="s">
        <v>62</v>
      </c>
      <c r="E132" s="85"/>
      <c r="F132" s="158"/>
      <c r="G132" s="151"/>
      <c r="H132" s="2" t="str">
        <f>IF(A132=0,H131,INDEX(調査対象選定!A:A,MATCH(A132,調査対象選定!B:B,0)))</f>
        <v>○</v>
      </c>
    </row>
    <row r="133" spans="1:28" s="46" customFormat="1" ht="35.549999999999997" customHeight="1">
      <c r="A133" s="182"/>
      <c r="B133" s="171" t="s">
        <v>207</v>
      </c>
      <c r="C133" s="56" t="s">
        <v>58</v>
      </c>
      <c r="D133" s="52" t="s">
        <v>62</v>
      </c>
      <c r="E133" s="86"/>
      <c r="F133" s="166"/>
      <c r="G133" s="152"/>
      <c r="H133" s="2" t="str">
        <f>IF(A133=0,H132,INDEX(調査対象選定!A:A,MATCH(A133,調査対象選定!B:B,0)))</f>
        <v>○</v>
      </c>
    </row>
    <row r="134" spans="1:28" s="46" customFormat="1" ht="39.6">
      <c r="A134" s="18" t="s">
        <v>218</v>
      </c>
      <c r="B134" s="54" t="s">
        <v>208</v>
      </c>
      <c r="C134" s="55" t="s">
        <v>58</v>
      </c>
      <c r="D134" s="53" t="s">
        <v>62</v>
      </c>
      <c r="E134" s="172"/>
      <c r="F134" s="173"/>
      <c r="G134" s="10"/>
      <c r="H134" s="2" t="str">
        <f>IF(A134=0,H133,INDEX(調査対象選定!A:A,MATCH(A134,調査対象選定!B:B,0)))</f>
        <v>○</v>
      </c>
    </row>
    <row r="135" spans="1:28" s="46" customFormat="1" ht="39.6">
      <c r="A135" s="183" t="s">
        <v>219</v>
      </c>
      <c r="B135" s="43" t="s">
        <v>208</v>
      </c>
      <c r="C135" s="44" t="s">
        <v>58</v>
      </c>
      <c r="D135" s="45" t="s">
        <v>62</v>
      </c>
      <c r="E135" s="154"/>
      <c r="F135" s="155"/>
      <c r="G135" s="150"/>
      <c r="H135" s="2" t="str">
        <f>IF(A135=0,H134,INDEX(調査対象選定!A:A,MATCH(A135,調査対象選定!B:B,0)))</f>
        <v>○</v>
      </c>
    </row>
    <row r="136" spans="1:28" s="46" customFormat="1" ht="34.049999999999997" customHeight="1">
      <c r="A136" s="184"/>
      <c r="B136" s="49" t="s">
        <v>204</v>
      </c>
      <c r="C136" s="169" t="str">
        <f>IF(OR(C137=$J$1,C138=$J$1),$J$1,$I$1)</f>
        <v>□</v>
      </c>
      <c r="D136" s="170" t="s">
        <v>205</v>
      </c>
      <c r="E136" s="157"/>
      <c r="F136" s="158"/>
      <c r="G136" s="151"/>
      <c r="H136" s="2" t="str">
        <f>IF(A136=0,H135,INDEX(調査対象選定!A:A,MATCH(A136,調査対象選定!B:B,0)))</f>
        <v>○</v>
      </c>
    </row>
    <row r="137" spans="1:28" s="46" customFormat="1" ht="60.6" customHeight="1">
      <c r="A137" s="184"/>
      <c r="B137" s="156" t="s">
        <v>206</v>
      </c>
      <c r="C137" s="47" t="s">
        <v>23</v>
      </c>
      <c r="D137" s="149" t="s">
        <v>62</v>
      </c>
      <c r="E137" s="157"/>
      <c r="F137" s="158"/>
      <c r="G137" s="151"/>
      <c r="H137" s="2" t="str">
        <f>IF(A137=0,H136,INDEX(調査対象選定!A:A,MATCH(A137,調査対象選定!B:B,0)))</f>
        <v>○</v>
      </c>
    </row>
    <row r="138" spans="1:28" s="46" customFormat="1" ht="35.549999999999997" customHeight="1">
      <c r="A138" s="185"/>
      <c r="B138" s="171" t="s">
        <v>207</v>
      </c>
      <c r="C138" s="56" t="s">
        <v>23</v>
      </c>
      <c r="D138" s="52" t="s">
        <v>62</v>
      </c>
      <c r="E138" s="165"/>
      <c r="F138" s="166"/>
      <c r="G138" s="152"/>
      <c r="H138" s="2" t="str">
        <f>IF(A138=0,H137,INDEX(調査対象選定!A:A,MATCH(A138,調査対象選定!B:B,0)))</f>
        <v>○</v>
      </c>
    </row>
    <row r="139" spans="1:28" s="46" customFormat="1" ht="39.6">
      <c r="A139" s="18" t="s">
        <v>220</v>
      </c>
      <c r="B139" s="54" t="s">
        <v>209</v>
      </c>
      <c r="C139" s="55" t="s">
        <v>58</v>
      </c>
      <c r="D139" s="53" t="s">
        <v>62</v>
      </c>
      <c r="E139" s="172"/>
      <c r="F139" s="173"/>
      <c r="G139" s="10"/>
      <c r="H139" s="2" t="str">
        <f>IF(A139=0,H138,INDEX(調査対象選定!A:A,MATCH(A139,調査対象選定!B:B,0)))</f>
        <v>○</v>
      </c>
    </row>
    <row r="140" spans="1:28" s="46" customFormat="1" ht="51.6" customHeight="1">
      <c r="A140" s="174" t="s">
        <v>221</v>
      </c>
      <c r="B140" s="54" t="s">
        <v>210</v>
      </c>
      <c r="C140" s="55" t="s">
        <v>58</v>
      </c>
      <c r="D140" s="53" t="s">
        <v>62</v>
      </c>
      <c r="E140" s="172"/>
      <c r="F140" s="173"/>
      <c r="G140" s="10"/>
      <c r="H140" s="2" t="str">
        <f>IF(A140=0,H139,INDEX(調査対象選定!A:A,MATCH(A140,調査対象選定!B:B,0)))</f>
        <v>○</v>
      </c>
    </row>
    <row r="141" spans="1:28" ht="20.100000000000001" customHeight="1">
      <c r="A141" s="11" t="s">
        <v>107</v>
      </c>
      <c r="F141" s="104"/>
      <c r="G141" s="105"/>
      <c r="H141" s="2"/>
      <c r="I141" s="46"/>
      <c r="J141" s="46"/>
      <c r="K141" s="46"/>
      <c r="L141" s="46"/>
      <c r="M141" s="46"/>
      <c r="N141" s="46"/>
      <c r="O141" s="46"/>
      <c r="P141" s="46"/>
    </row>
    <row r="142" spans="1:28" ht="20.100000000000001" customHeight="1">
      <c r="F142" s="106"/>
      <c r="G142" s="107"/>
      <c r="H142" s="2"/>
      <c r="I142" s="46"/>
      <c r="J142" s="46"/>
      <c r="K142" s="46"/>
      <c r="L142" s="46"/>
      <c r="M142" s="46"/>
      <c r="N142" s="46"/>
      <c r="O142" s="46"/>
      <c r="P142" s="46"/>
    </row>
    <row r="143" spans="1:28" ht="20.100000000000001" customHeight="1">
      <c r="F143" s="106"/>
      <c r="G143" s="107"/>
      <c r="H143" s="2"/>
      <c r="I143" s="46"/>
      <c r="J143" s="46"/>
      <c r="K143" s="46"/>
      <c r="L143" s="46"/>
      <c r="M143" s="46"/>
      <c r="N143" s="46"/>
      <c r="O143" s="46"/>
      <c r="P143" s="46"/>
    </row>
  </sheetData>
  <mergeCells count="34">
    <mergeCell ref="F82:F83"/>
    <mergeCell ref="F93:F95"/>
    <mergeCell ref="C82:C83"/>
    <mergeCell ref="A5:A8"/>
    <mergeCell ref="A9:A10"/>
    <mergeCell ref="A30:A36"/>
    <mergeCell ref="A85:A89"/>
    <mergeCell ref="A90:A96"/>
    <mergeCell ref="A37:A44"/>
    <mergeCell ref="A64:A66"/>
    <mergeCell ref="A67:A71"/>
    <mergeCell ref="A79:A84"/>
    <mergeCell ref="A56:A57"/>
    <mergeCell ref="A58:A60"/>
    <mergeCell ref="A61:A63"/>
    <mergeCell ref="A72:A78"/>
    <mergeCell ref="D82:D83"/>
    <mergeCell ref="A46:A47"/>
    <mergeCell ref="E9:E10"/>
    <mergeCell ref="A22:A25"/>
    <mergeCell ref="D30:D33"/>
    <mergeCell ref="D37:D38"/>
    <mergeCell ref="E37:E38"/>
    <mergeCell ref="A11:A13"/>
    <mergeCell ref="A17:A21"/>
    <mergeCell ref="A26:A29"/>
    <mergeCell ref="A48:A55"/>
    <mergeCell ref="D52:D55"/>
    <mergeCell ref="A115:A129"/>
    <mergeCell ref="A130:A133"/>
    <mergeCell ref="A135:A138"/>
    <mergeCell ref="C93:C95"/>
    <mergeCell ref="D93:D95"/>
    <mergeCell ref="A97:A111"/>
  </mergeCells>
  <phoneticPr fontId="2"/>
  <conditionalFormatting sqref="C97:C104 C106:C114">
    <cfRule type="expression" dxfId="57" priority="117">
      <formula>$C97=$H$1</formula>
    </cfRule>
  </conditionalFormatting>
  <conditionalFormatting sqref="D5:D10 D97:D104 D106:D114">
    <cfRule type="expression" dxfId="56" priority="118">
      <formula>$C5=$H$1</formula>
    </cfRule>
  </conditionalFormatting>
  <conditionalFormatting sqref="F3:G82 F84:G93 G83 G94:G95 F96:G114 F141:G144">
    <cfRule type="expression" dxfId="55" priority="95">
      <formula>OR($F3=$M$1,$F3=$N$1)</formula>
    </cfRule>
  </conditionalFormatting>
  <conditionalFormatting sqref="C5:C13 C105:D105">
    <cfRule type="expression" dxfId="54" priority="93">
      <formula>$C5=$J$1</formula>
    </cfRule>
  </conditionalFormatting>
  <conditionalFormatting sqref="C5:C13 C105">
    <cfRule type="expression" dxfId="53" priority="92">
      <formula>$C5=$K$1</formula>
    </cfRule>
  </conditionalFormatting>
  <conditionalFormatting sqref="C5:C13 C105:D105">
    <cfRule type="expression" dxfId="52" priority="94">
      <formula>AND($H5&lt;&gt;$L$1,$C5=$I$1)</formula>
    </cfRule>
  </conditionalFormatting>
  <conditionalFormatting sqref="C105:D105">
    <cfRule type="expression" dxfId="51" priority="82">
      <formula>AND($C106=$J$1,$C107=$J$1,$C108=$J$1)</formula>
    </cfRule>
  </conditionalFormatting>
  <conditionalFormatting sqref="D105">
    <cfRule type="expression" dxfId="50" priority="78">
      <formula>$C105=$K$1</formula>
    </cfRule>
  </conditionalFormatting>
  <conditionalFormatting sqref="C97:D104 D5:D10 C106:D114">
    <cfRule type="expression" dxfId="49" priority="124">
      <formula>$C5=$F$1</formula>
    </cfRule>
  </conditionalFormatting>
  <conditionalFormatting sqref="A5:B8 D5:E8">
    <cfRule type="expression" dxfId="48" priority="132">
      <formula>AND(#REF!&lt;&gt;$I$1,$C5=#REF!)</formula>
    </cfRule>
  </conditionalFormatting>
  <conditionalFormatting sqref="A9:B10 B97:E104 D9:E10 B105 E105 B106:E114">
    <cfRule type="expression" dxfId="47" priority="134">
      <formula>AND(#REF!&lt;&gt;$I$1,$C9=#REF!)</formula>
    </cfRule>
  </conditionalFormatting>
  <conditionalFormatting sqref="A3:E96 A141:E186 B97:E114">
    <cfRule type="expression" dxfId="46" priority="47">
      <formula>AND($H3&lt;&gt;$L$1,$C3=$I$1)</formula>
    </cfRule>
  </conditionalFormatting>
  <conditionalFormatting sqref="F139:G140">
    <cfRule type="expression" dxfId="45" priority="42">
      <formula>OR($F139=$M$1,$F139=$N$1)</formula>
    </cfRule>
  </conditionalFormatting>
  <conditionalFormatting sqref="C139:D140">
    <cfRule type="expression" dxfId="44" priority="45">
      <formula>$C139=$J$1</formula>
    </cfRule>
  </conditionalFormatting>
  <conditionalFormatting sqref="C139:C140">
    <cfRule type="expression" dxfId="43" priority="44">
      <formula>$C139=$K$1</formula>
    </cfRule>
  </conditionalFormatting>
  <conditionalFormatting sqref="D139:D140">
    <cfRule type="expression" dxfId="42" priority="43">
      <formula>$C139=$K$1</formula>
    </cfRule>
  </conditionalFormatting>
  <conditionalFormatting sqref="B139:E140">
    <cfRule type="expression" dxfId="41" priority="46">
      <formula>AND($H139&lt;&gt;$L$1,$C139=$I$1)</formula>
    </cfRule>
  </conditionalFormatting>
  <conditionalFormatting sqref="C123:D123">
    <cfRule type="expression" dxfId="40" priority="41">
      <formula>AND($C124=$J$1,$C125=$J$1,$C126=$J$1)</formula>
    </cfRule>
  </conditionalFormatting>
  <conditionalFormatting sqref="F115:G129 F134:G134">
    <cfRule type="expression" dxfId="39" priority="36">
      <formula>OR($F115=$M$1,$F115=$N$1)</formula>
    </cfRule>
  </conditionalFormatting>
  <conditionalFormatting sqref="C115:D129 C134:D134">
    <cfRule type="expression" dxfId="38" priority="39">
      <formula>$C115=$J$1</formula>
    </cfRule>
  </conditionalFormatting>
  <conditionalFormatting sqref="C115:C129 C134">
    <cfRule type="expression" dxfId="37" priority="38">
      <formula>$C115=$K$1</formula>
    </cfRule>
  </conditionalFormatting>
  <conditionalFormatting sqref="D115:D129 D134">
    <cfRule type="expression" dxfId="36" priority="37">
      <formula>$C115=$K$1</formula>
    </cfRule>
  </conditionalFormatting>
  <conditionalFormatting sqref="B134:E134 B115:E129">
    <cfRule type="expression" dxfId="35" priority="40">
      <formula>AND($H115&lt;&gt;$L$1,$C115=$I$1)</formula>
    </cfRule>
  </conditionalFormatting>
  <conditionalFormatting sqref="F130:G133">
    <cfRule type="expression" dxfId="34" priority="31">
      <formula>OR($F130=$M$1,$F130=$N$1)</formula>
    </cfRule>
  </conditionalFormatting>
  <conditionalFormatting sqref="C130:D130">
    <cfRule type="expression" dxfId="33" priority="34">
      <formula>$C130=$J$1</formula>
    </cfRule>
  </conditionalFormatting>
  <conditionalFormatting sqref="C130">
    <cfRule type="expression" dxfId="32" priority="33">
      <formula>$C130=$K$1</formula>
    </cfRule>
  </conditionalFormatting>
  <conditionalFormatting sqref="D130">
    <cfRule type="expression" dxfId="31" priority="32">
      <formula>$C130=$K$1</formula>
    </cfRule>
  </conditionalFormatting>
  <conditionalFormatting sqref="B130:E130">
    <cfRule type="expression" dxfId="30" priority="35">
      <formula>AND($H130&lt;&gt;$L$1,$C130=$I$1)</formula>
    </cfRule>
  </conditionalFormatting>
  <conditionalFormatting sqref="F135:G135">
    <cfRule type="expression" dxfId="29" priority="26">
      <formula>OR($F135=$M$1,$F135=$N$1)</formula>
    </cfRule>
  </conditionalFormatting>
  <conditionalFormatting sqref="C135:D135">
    <cfRule type="expression" dxfId="28" priority="29">
      <formula>$C135=$J$1</formula>
    </cfRule>
  </conditionalFormatting>
  <conditionalFormatting sqref="C135">
    <cfRule type="expression" dxfId="27" priority="28">
      <formula>$C135=$K$1</formula>
    </cfRule>
  </conditionalFormatting>
  <conditionalFormatting sqref="D135">
    <cfRule type="expression" dxfId="26" priority="27">
      <formula>$C135=$K$1</formula>
    </cfRule>
  </conditionalFormatting>
  <conditionalFormatting sqref="B135:E135">
    <cfRule type="expression" dxfId="25" priority="30">
      <formula>AND($H135&lt;&gt;$L$1,$C135=$I$1)</formula>
    </cfRule>
  </conditionalFormatting>
  <conditionalFormatting sqref="F136:G138">
    <cfRule type="expression" dxfId="24" priority="24">
      <formula>OR($F136=$M$1,$F136=$N$1)</formula>
    </cfRule>
  </conditionalFormatting>
  <conditionalFormatting sqref="E136:E138">
    <cfRule type="expression" dxfId="23" priority="25">
      <formula>AND($H136&lt;&gt;$L$1,$C136=$I$1)</formula>
    </cfRule>
  </conditionalFormatting>
  <conditionalFormatting sqref="C132:D133">
    <cfRule type="expression" dxfId="22" priority="22">
      <formula>$C132=$J$1</formula>
    </cfRule>
  </conditionalFormatting>
  <conditionalFormatting sqref="C132:C133">
    <cfRule type="expression" dxfId="21" priority="21">
      <formula>$C132=$K$1</formula>
    </cfRule>
  </conditionalFormatting>
  <conditionalFormatting sqref="D132:D133">
    <cfRule type="expression" dxfId="20" priority="20">
      <formula>$C132=$K$1</formula>
    </cfRule>
  </conditionalFormatting>
  <conditionalFormatting sqref="B132:E133 B131 E131">
    <cfRule type="expression" dxfId="19" priority="23">
      <formula>AND($H131&lt;&gt;$L$1,$C131=$I$1)</formula>
    </cfRule>
  </conditionalFormatting>
  <conditionalFormatting sqref="C131:D131">
    <cfRule type="expression" dxfId="18" priority="19">
      <formula>OR($C132=$J$1,$C133=$J$1)</formula>
    </cfRule>
  </conditionalFormatting>
  <conditionalFormatting sqref="C131:D131">
    <cfRule type="expression" dxfId="17" priority="17">
      <formula>$C131=$J$1</formula>
    </cfRule>
  </conditionalFormatting>
  <conditionalFormatting sqref="C131">
    <cfRule type="expression" dxfId="16" priority="16">
      <formula>$C131=$K$1</formula>
    </cfRule>
  </conditionalFormatting>
  <conditionalFormatting sqref="D131">
    <cfRule type="expression" dxfId="15" priority="15">
      <formula>$C131=$K$1</formula>
    </cfRule>
  </conditionalFormatting>
  <conditionalFormatting sqref="C131:D131">
    <cfRule type="expression" dxfId="14" priority="18">
      <formula>AND($H131&lt;&gt;$L$1,$C131=$I$1)</formula>
    </cfRule>
  </conditionalFormatting>
  <conditionalFormatting sqref="C137:D138">
    <cfRule type="expression" dxfId="13" priority="13">
      <formula>$C137=$J$1</formula>
    </cfRule>
  </conditionalFormatting>
  <conditionalFormatting sqref="C137:C138">
    <cfRule type="expression" dxfId="12" priority="12">
      <formula>$C137=$K$1</formula>
    </cfRule>
  </conditionalFormatting>
  <conditionalFormatting sqref="D137:D138">
    <cfRule type="expression" dxfId="11" priority="11">
      <formula>$C137=$K$1</formula>
    </cfRule>
  </conditionalFormatting>
  <conditionalFormatting sqref="B137:D138 B136">
    <cfRule type="expression" dxfId="10" priority="14">
      <formula>AND($H136&lt;&gt;$L$1,$C136=$I$1)</formula>
    </cfRule>
  </conditionalFormatting>
  <conditionalFormatting sqref="C136:D136">
    <cfRule type="expression" dxfId="9" priority="10">
      <formula>OR($C137=$J$1,$C138=$J$1)</formula>
    </cfRule>
  </conditionalFormatting>
  <conditionalFormatting sqref="C136:D136">
    <cfRule type="expression" dxfId="8" priority="8">
      <formula>$C136=$J$1</formula>
    </cfRule>
  </conditionalFormatting>
  <conditionalFormatting sqref="C136">
    <cfRule type="expression" dxfId="7" priority="7">
      <formula>$C136=$K$1</formula>
    </cfRule>
  </conditionalFormatting>
  <conditionalFormatting sqref="D136">
    <cfRule type="expression" dxfId="6" priority="6">
      <formula>$C136=$K$1</formula>
    </cfRule>
  </conditionalFormatting>
  <conditionalFormatting sqref="C136:D136">
    <cfRule type="expression" dxfId="5" priority="9">
      <formula>AND($H136&lt;&gt;$L$1,$C136=$I$1)</formula>
    </cfRule>
  </conditionalFormatting>
  <conditionalFormatting sqref="A97:A114">
    <cfRule type="expression" dxfId="4" priority="5">
      <formula>AND($H97&lt;&gt;$L$1,$C97=$I$1)</formula>
    </cfRule>
  </conditionalFormatting>
  <conditionalFormatting sqref="A139:A140">
    <cfRule type="expression" dxfId="3" priority="4">
      <formula>AND($H139&lt;&gt;$L$1,$C139=$I$1)</formula>
    </cfRule>
  </conditionalFormatting>
  <conditionalFormatting sqref="A134 A115:A129">
    <cfRule type="expression" dxfId="2" priority="3">
      <formula>AND($H115&lt;&gt;$L$1,$C115=$I$1)</formula>
    </cfRule>
  </conditionalFormatting>
  <conditionalFormatting sqref="A130">
    <cfRule type="expression" dxfId="1" priority="2">
      <formula>AND($H130&lt;&gt;$L$1,$C130=$I$1)</formula>
    </cfRule>
  </conditionalFormatting>
  <conditionalFormatting sqref="A135">
    <cfRule type="expression" dxfId="0" priority="1">
      <formula>AND($H135&lt;&gt;$L$1,$C135=$I$1)</formula>
    </cfRule>
  </conditionalFormatting>
  <dataValidations count="5">
    <dataValidation type="list" allowBlank="1" showInputMessage="1" sqref="F3:F82 F84:F93 F96:F140">
      <formula1>$L$1:$P$1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C14:C140">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1" topLeftCell="A11" activePane="bottomLeft" state="frozen"/>
      <selection pane="bottomLeft" activeCell="B27" sqref="B27:B37"/>
    </sheetView>
  </sheetViews>
  <sheetFormatPr defaultRowHeight="13.2"/>
  <cols>
    <col min="2" max="2" width="116.44140625" bestFit="1" customWidth="1"/>
  </cols>
  <sheetData>
    <row r="1" spans="1:6">
      <c r="A1" s="60" t="s">
        <v>96</v>
      </c>
      <c r="B1" s="60" t="s">
        <v>97</v>
      </c>
      <c r="C1" s="60" t="s">
        <v>98</v>
      </c>
      <c r="D1" s="60" t="s">
        <v>99</v>
      </c>
      <c r="E1" s="60" t="s">
        <v>108</v>
      </c>
      <c r="F1" s="79" t="s">
        <v>100</v>
      </c>
    </row>
    <row r="2" spans="1:6">
      <c r="A2" s="80" t="s">
        <v>108</v>
      </c>
      <c r="B2" t="s">
        <v>37</v>
      </c>
      <c r="C2">
        <f>MATCH(B2,'601定期巡回・随時対応型訪問介護看護費'!A:A,0)</f>
        <v>3</v>
      </c>
      <c r="D2" s="81">
        <f t="shared" ref="D2" si="0">C3-1</f>
        <v>3</v>
      </c>
      <c r="F2" s="79" t="s">
        <v>101</v>
      </c>
    </row>
    <row r="3" spans="1:6">
      <c r="A3" s="80" t="s">
        <v>108</v>
      </c>
      <c r="B3" t="s">
        <v>92</v>
      </c>
      <c r="C3">
        <f>MATCH(B3,'601定期巡回・随時対応型訪問介護看護費'!A:A,0)</f>
        <v>4</v>
      </c>
      <c r="D3" s="81">
        <f t="shared" ref="D3:D36" si="1">C4-1</f>
        <v>4</v>
      </c>
      <c r="F3" s="79" t="s">
        <v>102</v>
      </c>
    </row>
    <row r="4" spans="1:6">
      <c r="A4" s="80" t="s">
        <v>108</v>
      </c>
      <c r="B4" t="s">
        <v>45</v>
      </c>
      <c r="C4">
        <f>MATCH(B4,'601定期巡回・随時対応型訪問介護看護費'!A:A,0)</f>
        <v>5</v>
      </c>
      <c r="D4" s="81">
        <f t="shared" si="1"/>
        <v>8</v>
      </c>
      <c r="F4" s="79" t="s">
        <v>103</v>
      </c>
    </row>
    <row r="5" spans="1:6">
      <c r="A5" s="80" t="s">
        <v>108</v>
      </c>
      <c r="B5" t="s">
        <v>46</v>
      </c>
      <c r="C5">
        <f>MATCH(B5,'601定期巡回・随時対応型訪問介護看護費'!A:A,0)</f>
        <v>9</v>
      </c>
      <c r="D5" s="81">
        <f t="shared" si="1"/>
        <v>10</v>
      </c>
      <c r="F5" s="79" t="s">
        <v>104</v>
      </c>
    </row>
    <row r="6" spans="1:6">
      <c r="A6" s="80" t="s">
        <v>108</v>
      </c>
      <c r="B6" t="s">
        <v>34</v>
      </c>
      <c r="C6">
        <f>MATCH(B6,'601定期巡回・随時対応型訪問介護看護費'!A:A,0)</f>
        <v>11</v>
      </c>
      <c r="D6" s="81">
        <f t="shared" si="1"/>
        <v>13</v>
      </c>
      <c r="F6" s="79" t="s">
        <v>105</v>
      </c>
    </row>
    <row r="7" spans="1:6">
      <c r="A7" s="80" t="s">
        <v>108</v>
      </c>
      <c r="B7" t="s">
        <v>21</v>
      </c>
      <c r="C7">
        <f>MATCH(B7,'601定期巡回・随時対応型訪問介護看護費'!A:A,0)</f>
        <v>14</v>
      </c>
      <c r="D7" s="81">
        <f t="shared" si="1"/>
        <v>14</v>
      </c>
      <c r="F7" s="79" t="s">
        <v>106</v>
      </c>
    </row>
    <row r="8" spans="1:6">
      <c r="A8" s="80" t="s">
        <v>108</v>
      </c>
      <c r="B8" t="s">
        <v>22</v>
      </c>
      <c r="C8">
        <f>MATCH(B8,'601定期巡回・随時対応型訪問介護看護費'!A:A,0)</f>
        <v>15</v>
      </c>
      <c r="D8" s="81">
        <f t="shared" si="1"/>
        <v>15</v>
      </c>
    </row>
    <row r="9" spans="1:6">
      <c r="A9" s="80" t="s">
        <v>108</v>
      </c>
      <c r="B9" t="s">
        <v>9</v>
      </c>
      <c r="C9">
        <f>MATCH(B9,'601定期巡回・随時対応型訪問介護看護費'!A:A,0)</f>
        <v>16</v>
      </c>
      <c r="D9" s="81">
        <f t="shared" si="1"/>
        <v>16</v>
      </c>
    </row>
    <row r="10" spans="1:6">
      <c r="A10" s="80" t="s">
        <v>108</v>
      </c>
      <c r="B10" s="2" t="s">
        <v>194</v>
      </c>
      <c r="C10">
        <f>MATCH(B10,'601定期巡回・随時対応型訪問介護看護費'!A:A,0)</f>
        <v>17</v>
      </c>
      <c r="D10" s="81">
        <f t="shared" si="1"/>
        <v>21</v>
      </c>
    </row>
    <row r="11" spans="1:6">
      <c r="A11" s="80" t="s">
        <v>108</v>
      </c>
      <c r="B11" t="s">
        <v>50</v>
      </c>
      <c r="C11">
        <f>MATCH(B11,'601定期巡回・随時対応型訪問介護看護費'!A:A,0)</f>
        <v>22</v>
      </c>
      <c r="D11" s="81">
        <f t="shared" si="1"/>
        <v>25</v>
      </c>
    </row>
    <row r="12" spans="1:6">
      <c r="A12" s="80" t="s">
        <v>108</v>
      </c>
      <c r="B12" t="s">
        <v>93</v>
      </c>
      <c r="C12">
        <f>MATCH(B12,'601定期巡回・随時対応型訪問介護看護費'!A:A,0)</f>
        <v>26</v>
      </c>
      <c r="D12" s="81">
        <f t="shared" si="1"/>
        <v>29</v>
      </c>
    </row>
    <row r="13" spans="1:6">
      <c r="A13" s="80" t="s">
        <v>108</v>
      </c>
      <c r="B13" t="s">
        <v>94</v>
      </c>
      <c r="C13">
        <f>MATCH(B13,'601定期巡回・随時対応型訪問介護看護費'!A:A,0)</f>
        <v>30</v>
      </c>
      <c r="D13" s="81">
        <f t="shared" si="1"/>
        <v>36</v>
      </c>
    </row>
    <row r="14" spans="1:6">
      <c r="A14" s="80" t="s">
        <v>108</v>
      </c>
      <c r="B14" t="s">
        <v>18</v>
      </c>
      <c r="C14">
        <f>MATCH(B14,'601定期巡回・随時対応型訪問介護看護費'!A:A,0)</f>
        <v>37</v>
      </c>
      <c r="D14" s="81">
        <f t="shared" si="1"/>
        <v>44</v>
      </c>
    </row>
    <row r="15" spans="1:6">
      <c r="A15" s="80" t="s">
        <v>108</v>
      </c>
      <c r="B15" t="s">
        <v>2</v>
      </c>
      <c r="C15">
        <f>MATCH(B15,'601定期巡回・随時対応型訪問介護看護費'!A:A,0)</f>
        <v>45</v>
      </c>
      <c r="D15" s="81">
        <f t="shared" si="1"/>
        <v>45</v>
      </c>
    </row>
    <row r="16" spans="1:6">
      <c r="A16" s="80" t="s">
        <v>108</v>
      </c>
      <c r="B16" t="s">
        <v>95</v>
      </c>
      <c r="C16">
        <f>MATCH(B16,'601定期巡回・随時対応型訪問介護看護費'!A:A,0)</f>
        <v>46</v>
      </c>
      <c r="D16" s="81">
        <f t="shared" si="1"/>
        <v>47</v>
      </c>
    </row>
    <row r="17" spans="1:4">
      <c r="A17" s="80" t="s">
        <v>108</v>
      </c>
      <c r="B17" t="s">
        <v>109</v>
      </c>
      <c r="C17">
        <f>MATCH(B17,'601定期巡回・随時対応型訪問介護看護費'!A:A,0)</f>
        <v>48</v>
      </c>
      <c r="D17" s="81">
        <f t="shared" si="1"/>
        <v>55</v>
      </c>
    </row>
    <row r="18" spans="1:4">
      <c r="A18" s="80" t="s">
        <v>108</v>
      </c>
      <c r="B18" t="s">
        <v>53</v>
      </c>
      <c r="C18">
        <f>MATCH(B18,'601定期巡回・随時対応型訪問介護看護費'!A:A,0)</f>
        <v>56</v>
      </c>
      <c r="D18" s="81">
        <f t="shared" si="1"/>
        <v>57</v>
      </c>
    </row>
    <row r="19" spans="1:4">
      <c r="A19" s="80" t="s">
        <v>108</v>
      </c>
      <c r="B19" t="s">
        <v>26</v>
      </c>
      <c r="C19">
        <f>MATCH(B19,'601定期巡回・随時対応型訪問介護看護費'!A:A,0)</f>
        <v>58</v>
      </c>
      <c r="D19" s="81">
        <f t="shared" si="1"/>
        <v>60</v>
      </c>
    </row>
    <row r="20" spans="1:4">
      <c r="A20" s="80" t="s">
        <v>108</v>
      </c>
      <c r="B20" t="s">
        <v>25</v>
      </c>
      <c r="C20">
        <f>MATCH(B20,'601定期巡回・随時対応型訪問介護看護費'!A:A,0)</f>
        <v>61</v>
      </c>
      <c r="D20" s="81">
        <f t="shared" si="1"/>
        <v>63</v>
      </c>
    </row>
    <row r="21" spans="1:4">
      <c r="A21" s="80" t="s">
        <v>108</v>
      </c>
      <c r="B21" t="s">
        <v>36</v>
      </c>
      <c r="C21">
        <f>MATCH(B21,'601定期巡回・随時対応型訪問介護看護費'!A:A,0)</f>
        <v>64</v>
      </c>
      <c r="D21" s="81">
        <f t="shared" si="1"/>
        <v>66</v>
      </c>
    </row>
    <row r="22" spans="1:4">
      <c r="A22" s="80" t="s">
        <v>108</v>
      </c>
      <c r="B22" t="s">
        <v>30</v>
      </c>
      <c r="C22">
        <f>MATCH(B22,'601定期巡回・随時対応型訪問介護看護費'!A:A,0)</f>
        <v>67</v>
      </c>
      <c r="D22" s="81">
        <f t="shared" si="1"/>
        <v>71</v>
      </c>
    </row>
    <row r="23" spans="1:4">
      <c r="A23" s="80" t="s">
        <v>108</v>
      </c>
      <c r="B23" t="s">
        <v>55</v>
      </c>
      <c r="C23">
        <f>MATCH(B23,'601定期巡回・随時対応型訪問介護看護費'!A:A,0)</f>
        <v>72</v>
      </c>
      <c r="D23" s="81">
        <f t="shared" si="1"/>
        <v>78</v>
      </c>
    </row>
    <row r="24" spans="1:4">
      <c r="A24" s="80" t="s">
        <v>108</v>
      </c>
      <c r="B24" t="s">
        <v>28</v>
      </c>
      <c r="C24">
        <f>MATCH(B24,'601定期巡回・随時対応型訪問介護看護費'!A:A,0)</f>
        <v>79</v>
      </c>
      <c r="D24" s="81">
        <f t="shared" si="1"/>
        <v>84</v>
      </c>
    </row>
    <row r="25" spans="1:4">
      <c r="A25" s="80" t="s">
        <v>108</v>
      </c>
      <c r="B25" t="s">
        <v>5</v>
      </c>
      <c r="C25">
        <f>MATCH(B25,'601定期巡回・随時対応型訪問介護看護費'!A:A,0)</f>
        <v>85</v>
      </c>
      <c r="D25" s="81">
        <f t="shared" si="1"/>
        <v>89</v>
      </c>
    </row>
    <row r="26" spans="1:4">
      <c r="A26" s="80" t="s">
        <v>108</v>
      </c>
      <c r="B26" t="s">
        <v>6</v>
      </c>
      <c r="C26">
        <f>MATCH(B26,'601定期巡回・随時対応型訪問介護看護費'!A:A,0)</f>
        <v>90</v>
      </c>
      <c r="D26" s="81">
        <f t="shared" si="1"/>
        <v>96</v>
      </c>
    </row>
    <row r="27" spans="1:4">
      <c r="A27" s="80" t="s">
        <v>108</v>
      </c>
      <c r="B27" t="s">
        <v>222</v>
      </c>
      <c r="C27">
        <f>MATCH(B27,'601定期巡回・随時対応型訪問介護看護費'!A:A,0)</f>
        <v>97</v>
      </c>
      <c r="D27" s="81">
        <f t="shared" si="1"/>
        <v>111</v>
      </c>
    </row>
    <row r="28" spans="1:4">
      <c r="A28" s="80" t="s">
        <v>108</v>
      </c>
      <c r="B28" t="s">
        <v>213</v>
      </c>
      <c r="C28">
        <f>MATCH(B28,'601定期巡回・随時対応型訪問介護看護費'!A:A,0)</f>
        <v>112</v>
      </c>
      <c r="D28" s="81">
        <f t="shared" si="1"/>
        <v>112</v>
      </c>
    </row>
    <row r="29" spans="1:4">
      <c r="A29" s="80" t="s">
        <v>108</v>
      </c>
      <c r="B29" t="s">
        <v>214</v>
      </c>
      <c r="C29">
        <f>MATCH(B29,'601定期巡回・随時対応型訪問介護看護費'!A:A,0)</f>
        <v>113</v>
      </c>
      <c r="D29" s="81">
        <f t="shared" si="1"/>
        <v>113</v>
      </c>
    </row>
    <row r="30" spans="1:4">
      <c r="A30" s="80" t="s">
        <v>108</v>
      </c>
      <c r="B30" t="s">
        <v>223</v>
      </c>
      <c r="C30">
        <f>MATCH(B30,'601定期巡回・随時対応型訪問介護看護費'!A:A,0)</f>
        <v>114</v>
      </c>
      <c r="D30" s="81">
        <f t="shared" si="1"/>
        <v>114</v>
      </c>
    </row>
    <row r="31" spans="1:4">
      <c r="A31" s="80" t="s">
        <v>108</v>
      </c>
      <c r="B31" t="s">
        <v>224</v>
      </c>
      <c r="C31">
        <f>MATCH(B31,'601定期巡回・随時対応型訪問介護看護費'!A:A,0)</f>
        <v>115</v>
      </c>
      <c r="D31" s="81">
        <f t="shared" si="1"/>
        <v>129</v>
      </c>
    </row>
    <row r="32" spans="1:4">
      <c r="A32" s="80" t="s">
        <v>108</v>
      </c>
      <c r="B32" t="s">
        <v>225</v>
      </c>
      <c r="C32">
        <f>MATCH(B32,'601定期巡回・随時対応型訪問介護看護費'!A:A,0)</f>
        <v>130</v>
      </c>
      <c r="D32" s="81">
        <f t="shared" si="1"/>
        <v>133</v>
      </c>
    </row>
    <row r="33" spans="1:4">
      <c r="A33" s="80" t="s">
        <v>108</v>
      </c>
      <c r="B33" t="s">
        <v>226</v>
      </c>
      <c r="C33">
        <f>MATCH(B33,'601定期巡回・随時対応型訪問介護看護費'!A:A,0)</f>
        <v>134</v>
      </c>
      <c r="D33" s="81">
        <f t="shared" si="1"/>
        <v>134</v>
      </c>
    </row>
    <row r="34" spans="1:4">
      <c r="A34" s="80" t="s">
        <v>108</v>
      </c>
      <c r="B34" t="s">
        <v>227</v>
      </c>
      <c r="C34">
        <f>MATCH(B34,'601定期巡回・随時対応型訪問介護看護費'!A:A,0)</f>
        <v>135</v>
      </c>
      <c r="D34" s="81">
        <f t="shared" si="1"/>
        <v>138</v>
      </c>
    </row>
    <row r="35" spans="1:4">
      <c r="A35" s="80" t="s">
        <v>108</v>
      </c>
      <c r="B35" t="s">
        <v>228</v>
      </c>
      <c r="C35">
        <f>MATCH(B35,'601定期巡回・随時対応型訪問介護看護費'!A:A,0)</f>
        <v>139</v>
      </c>
      <c r="D35" s="81">
        <f t="shared" si="1"/>
        <v>139</v>
      </c>
    </row>
    <row r="36" spans="1:4">
      <c r="A36" s="80" t="s">
        <v>108</v>
      </c>
      <c r="B36" t="s">
        <v>229</v>
      </c>
      <c r="C36">
        <f>MATCH(B36,'601定期巡回・随時対応型訪問介護看護費'!A:A,0)</f>
        <v>140</v>
      </c>
      <c r="D36" s="81">
        <f t="shared" si="1"/>
        <v>140</v>
      </c>
    </row>
    <row r="37" spans="1:4">
      <c r="B37" t="s">
        <v>230</v>
      </c>
      <c r="C37">
        <f>MATCH(B37,'601定期巡回・随時対応型訪問介護看護費'!A:A,0)</f>
        <v>141</v>
      </c>
    </row>
  </sheetData>
  <sortState sortMethod="stroke" ref="B2:C45">
    <sortCondition ref="C2:C45"/>
  </sortStat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4B21838-4854-458D-8E1D-9185F1C2926B}">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5b563654-e1c2-4d72-bd1f-2ce341ee7fd3"/>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4.xml><?xml version="1.0" encoding="utf-8"?>
<ds:datastoreItem xmlns:ds="http://schemas.openxmlformats.org/officeDocument/2006/customXml" ds:itemID="{B009C8D3-95A2-4725-BAD5-58AE843DE48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601定期巡回・随時対応型訪問介護看護費</vt:lpstr>
      <vt:lpstr>調査対象選定</vt:lpstr>
      <vt:lpstr>'601定期巡回・随時対応型訪問介護看護費'!Print_Area</vt:lpstr>
      <vt:lpstr>'601定期巡回・随時対応型訪問介護看護費'!Print_Titles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早紀(saitou-saki)</dc:creator>
  <cp:keywords/>
  <dc:description/>
  <cp:lastModifiedBy>kndp</cp:lastModifiedBy>
  <cp:revision>0</cp:revision>
  <cp:lastPrinted>1601-01-01T00:00:00Z</cp:lastPrinted>
  <dcterms:created xsi:type="dcterms:W3CDTF">1601-01-01T00:00:00Z</dcterms:created>
  <dcterms:modified xsi:type="dcterms:W3CDTF">2026-07-02T01:20:21Z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