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bookViews>
  <sheets>
    <sheet name="603認知症対応型通所介護費" sheetId="6" r:id="rId1"/>
    <sheet name="調査対象選定" sheetId="7" state="hidden" r:id="rId2"/>
  </sheets>
  <definedNames>
    <definedName name="_xlnm._FilterDatabase" localSheetId="0" hidden="1">'603認知症対応型通所介護費'!$A$2:$H$140</definedName>
    <definedName name="_xlnm.Print_Area" localSheetId="0">'603認知症対応型通所介護費'!$A$1:$G$166</definedName>
    <definedName name="_xlnm.Print_Titles" localSheetId="0">'603認知症対応型通所介護費'!$2:$2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7" l="1"/>
  <c r="H165" i="6" l="1"/>
  <c r="H166" i="6"/>
  <c r="C41" i="7"/>
  <c r="C35" i="7"/>
  <c r="C36" i="7"/>
  <c r="D35" i="7" s="1"/>
  <c r="C37" i="7"/>
  <c r="D36" i="7" s="1"/>
  <c r="C38" i="7"/>
  <c r="D37" i="7" s="1"/>
  <c r="C39" i="7"/>
  <c r="D38" i="7" s="1"/>
  <c r="C40" i="7"/>
  <c r="D39" i="7" s="1"/>
  <c r="H141" i="6"/>
  <c r="H142" i="6" s="1"/>
  <c r="H143" i="6" s="1"/>
  <c r="H144" i="6" s="1"/>
  <c r="H145" i="6" s="1"/>
  <c r="H146" i="6" s="1"/>
  <c r="H147" i="6" s="1"/>
  <c r="H148" i="6" s="1"/>
  <c r="H149" i="6" s="1"/>
  <c r="H150" i="6" s="1"/>
  <c r="H151" i="6" s="1"/>
  <c r="H152" i="6" s="1"/>
  <c r="H153" i="6" s="1"/>
  <c r="H154" i="6" s="1"/>
  <c r="H155" i="6" s="1"/>
  <c r="H156" i="6"/>
  <c r="H157" i="6" s="1"/>
  <c r="H158" i="6" s="1"/>
  <c r="H159" i="6" s="1"/>
  <c r="H160" i="6"/>
  <c r="H161" i="6"/>
  <c r="H162" i="6" s="1"/>
  <c r="H163" i="6" s="1"/>
  <c r="H164" i="6" s="1"/>
  <c r="C162" i="6"/>
  <c r="C157" i="6"/>
  <c r="C149" i="6"/>
  <c r="E1" i="7" l="1"/>
  <c r="C131" i="6" l="1"/>
  <c r="I2" i="6" l="1"/>
  <c r="I3" i="6" s="1"/>
  <c r="D34" i="7" l="1"/>
  <c r="C2" i="7"/>
  <c r="C3" i="7"/>
  <c r="D2" i="7" s="1"/>
  <c r="C4" i="7"/>
  <c r="D3" i="7" s="1"/>
  <c r="C5" i="7"/>
  <c r="D4" i="7" s="1"/>
  <c r="C6" i="7"/>
  <c r="D5" i="7" s="1"/>
  <c r="C7" i="7"/>
  <c r="D6" i="7" s="1"/>
  <c r="C8" i="7"/>
  <c r="D7" i="7" s="1"/>
  <c r="C9" i="7"/>
  <c r="D8" i="7" s="1"/>
  <c r="C10" i="7"/>
  <c r="D9" i="7" s="1"/>
  <c r="C11" i="7"/>
  <c r="D10" i="7" s="1"/>
  <c r="C12" i="7"/>
  <c r="D11" i="7" s="1"/>
  <c r="C13" i="7"/>
  <c r="D12" i="7" s="1"/>
  <c r="C14" i="7"/>
  <c r="D13" i="7" s="1"/>
  <c r="C15" i="7"/>
  <c r="D14" i="7" s="1"/>
  <c r="C16" i="7"/>
  <c r="D15" i="7" s="1"/>
  <c r="C17" i="7"/>
  <c r="D16" i="7" s="1"/>
  <c r="C18" i="7"/>
  <c r="D17" i="7" s="1"/>
  <c r="C19" i="7"/>
  <c r="D18" i="7" s="1"/>
  <c r="C20" i="7"/>
  <c r="D19" i="7" s="1"/>
  <c r="C21" i="7"/>
  <c r="D20" i="7" s="1"/>
  <c r="C22" i="7"/>
  <c r="D21" i="7" s="1"/>
  <c r="C23" i="7"/>
  <c r="D22" i="7" s="1"/>
  <c r="C24" i="7"/>
  <c r="D23" i="7" s="1"/>
  <c r="C25" i="7"/>
  <c r="D24" i="7" s="1"/>
  <c r="C26" i="7"/>
  <c r="D25" i="7" s="1"/>
  <c r="C27" i="7"/>
  <c r="D26" i="7" s="1"/>
  <c r="C28" i="7"/>
  <c r="D27" i="7" s="1"/>
  <c r="C29" i="7"/>
  <c r="D28" i="7" s="1"/>
  <c r="C30" i="7"/>
  <c r="D29" i="7" s="1"/>
  <c r="C31" i="7"/>
  <c r="D30" i="7" s="1"/>
  <c r="C32" i="7"/>
  <c r="D31" i="7" s="1"/>
  <c r="C33" i="7"/>
  <c r="D32" i="7" s="1"/>
  <c r="C34" i="7"/>
  <c r="D33" i="7" s="1"/>
  <c r="H4" i="6" l="1"/>
  <c r="H5" i="6" s="1"/>
  <c r="H6" i="6"/>
  <c r="H7" i="6" s="1"/>
  <c r="H8" i="6" s="1"/>
  <c r="H9" i="6" s="1"/>
  <c r="H10" i="6"/>
  <c r="H11" i="6" s="1"/>
  <c r="H12" i="6"/>
  <c r="H13" i="6" s="1"/>
  <c r="H14" i="6"/>
  <c r="H15" i="6"/>
  <c r="H16" i="6" s="1"/>
  <c r="H17" i="6" s="1"/>
  <c r="H18" i="6" s="1"/>
  <c r="H19" i="6" s="1"/>
  <c r="H20" i="6" s="1"/>
  <c r="H21" i="6"/>
  <c r="H22" i="6"/>
  <c r="H23" i="6" s="1"/>
  <c r="H24" i="6" s="1"/>
  <c r="H25" i="6"/>
  <c r="H26" i="6" s="1"/>
  <c r="H27" i="6" s="1"/>
  <c r="H28" i="6" s="1"/>
  <c r="H29" i="6" s="1"/>
  <c r="H30" i="6" s="1"/>
  <c r="H31" i="6" s="1"/>
  <c r="H32" i="6"/>
  <c r="H33" i="6" s="1"/>
  <c r="H34" i="6" s="1"/>
  <c r="H35" i="6" s="1"/>
  <c r="H36" i="6" s="1"/>
  <c r="H37" i="6" s="1"/>
  <c r="H38" i="6" s="1"/>
  <c r="H39" i="6" s="1"/>
  <c r="H40" i="6"/>
  <c r="H41" i="6" s="1"/>
  <c r="H42" i="6" s="1"/>
  <c r="H43" i="6" s="1"/>
  <c r="H44" i="6" s="1"/>
  <c r="H45" i="6" s="1"/>
  <c r="H46" i="6" s="1"/>
  <c r="H47" i="6" s="1"/>
  <c r="H48" i="6"/>
  <c r="H49" i="6" s="1"/>
  <c r="H50" i="6" s="1"/>
  <c r="H51" i="6" s="1"/>
  <c r="H52" i="6" s="1"/>
  <c r="H53" i="6"/>
  <c r="H54" i="6" s="1"/>
  <c r="H55" i="6" s="1"/>
  <c r="H56" i="6"/>
  <c r="H57" i="6" s="1"/>
  <c r="H58" i="6" s="1"/>
  <c r="H59" i="6"/>
  <c r="H60" i="6" s="1"/>
  <c r="H61" i="6" s="1"/>
  <c r="H62" i="6"/>
  <c r="H63" i="6" s="1"/>
  <c r="H64" i="6"/>
  <c r="H65" i="6" s="1"/>
  <c r="H66" i="6" s="1"/>
  <c r="H67" i="6" s="1"/>
  <c r="H68" i="6" s="1"/>
  <c r="H69" i="6"/>
  <c r="H70" i="6" s="1"/>
  <c r="H71" i="6" s="1"/>
  <c r="H72" i="6" s="1"/>
  <c r="H73" i="6" s="1"/>
  <c r="H74" i="6" s="1"/>
  <c r="H75" i="6" s="1"/>
  <c r="H76" i="6"/>
  <c r="H77" i="6" s="1"/>
  <c r="H78" i="6" s="1"/>
  <c r="H79" i="6" s="1"/>
  <c r="H80" i="6" s="1"/>
  <c r="H81" i="6" s="1"/>
  <c r="H82" i="6"/>
  <c r="H83" i="6" s="1"/>
  <c r="H84" i="6" s="1"/>
  <c r="H85" i="6" s="1"/>
  <c r="H86" i="6" s="1"/>
  <c r="H87" i="6" s="1"/>
  <c r="H88" i="6" s="1"/>
  <c r="H89" i="6" s="1"/>
  <c r="H90" i="6" s="1"/>
  <c r="H91" i="6"/>
  <c r="H92" i="6" s="1"/>
  <c r="H93" i="6" s="1"/>
  <c r="H94" i="6" s="1"/>
  <c r="H95" i="6" s="1"/>
  <c r="H96" i="6" s="1"/>
  <c r="H97" i="6" s="1"/>
  <c r="H98" i="6" s="1"/>
  <c r="H99" i="6"/>
  <c r="H100" i="6" s="1"/>
  <c r="H101" i="6" s="1"/>
  <c r="H102" i="6" s="1"/>
  <c r="H103" i="6" s="1"/>
  <c r="H104" i="6" s="1"/>
  <c r="H105" i="6" s="1"/>
  <c r="H106" i="6" s="1"/>
  <c r="H107" i="6" s="1"/>
  <c r="H108" i="6"/>
  <c r="H109" i="6" s="1"/>
  <c r="H110" i="6"/>
  <c r="H111" i="6"/>
  <c r="H112" i="6"/>
  <c r="H113" i="6" s="1"/>
  <c r="H114" i="6" s="1"/>
  <c r="H115" i="6" s="1"/>
  <c r="H116" i="6"/>
  <c r="H117" i="6" s="1"/>
  <c r="H118" i="6" s="1"/>
  <c r="H119" i="6"/>
  <c r="H120" i="6" s="1"/>
  <c r="H121" i="6" s="1"/>
  <c r="H122" i="6" s="1"/>
  <c r="H123" i="6"/>
  <c r="H124" i="6" s="1"/>
  <c r="H125" i="6" s="1"/>
  <c r="H126" i="6" s="1"/>
  <c r="H127" i="6" s="1"/>
  <c r="H128" i="6" s="1"/>
  <c r="H129" i="6" s="1"/>
  <c r="H130" i="6" s="1"/>
  <c r="H131" i="6" s="1"/>
  <c r="H132" i="6" s="1"/>
  <c r="H133" i="6" s="1"/>
  <c r="H134" i="6" s="1"/>
  <c r="H135" i="6" s="1"/>
  <c r="H136" i="6" s="1"/>
  <c r="H137" i="6" s="1"/>
  <c r="H138" i="6"/>
  <c r="H139" i="6"/>
  <c r="H140" i="6"/>
  <c r="H3" i="6"/>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<sst xmlns="http://schemas.openxmlformats.org/spreadsheetml/2006/main" count="654" uniqueCount="246">
  <si>
    <t>点検項目</t>
    <rPh sb="0" eb="2">
      <t>テンケン</t>
    </rPh>
    <rPh sb="2" eb="4">
      <t>コウモク</t>
    </rPh>
    <phoneticPr fontId="19"/>
  </si>
  <si>
    <t>点検事項</t>
    <rPh sb="0" eb="2">
      <t>テンケン</t>
    </rPh>
    <rPh sb="2" eb="4">
      <t>ジコウ</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</si>
  <si>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</si>
  <si>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３月ごとに実施</t>
    <rPh sb="1" eb="2">
      <t>ツキ</t>
    </rPh>
    <rPh sb="5" eb="7">
      <t>ジッシ</t>
    </rPh>
    <phoneticPr fontId="19"/>
  </si>
  <si>
    <t>人員基準減算</t>
    <rPh sb="0" eb="2">
      <t>ジンイン</t>
    </rPh>
    <rPh sb="2" eb="4">
      <t>キジュン</t>
    </rPh>
    <rPh sb="4" eb="6">
      <t>ゲンサン</t>
    </rPh>
    <phoneticPr fontId="19"/>
  </si>
  <si>
    <t>口腔機能向上加算（Ⅱ）</t>
    <rPh sb="0" eb="2">
      <t>コウクウ</t>
    </rPh>
    <rPh sb="2" eb="4">
      <t>キノウ</t>
    </rPh>
    <rPh sb="4" eb="6">
      <t>コウジョウ</t>
    </rPh>
    <rPh sb="6" eb="8">
      <t>カサン</t>
    </rPh>
    <phoneticPr fontId="19"/>
  </si>
  <si>
    <t>配置</t>
    <rPh sb="0" eb="2">
      <t>ハイチ</t>
    </rPh>
    <phoneticPr fontId="19"/>
  </si>
  <si>
    <t>２回以下</t>
    <rPh sb="1" eb="2">
      <t>カイ</t>
    </rPh>
    <rPh sb="2" eb="4">
      <t>イカ</t>
    </rPh>
    <phoneticPr fontId="19"/>
  </si>
  <si>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9"/>
  </si>
  <si>
    <t>口腔機能向上サービスのモニタリング(参考様式)</t>
    <rPh sb="0" eb="2">
      <t>コウクウ</t>
    </rPh>
    <rPh sb="2" eb="4">
      <t>キノウ</t>
    </rPh>
    <rPh sb="4" eb="6">
      <t>コウジョウ</t>
    </rPh>
    <rPh sb="18" eb="20">
      <t>サンコウ</t>
    </rPh>
    <rPh sb="20" eb="22">
      <t>ヨウシキ</t>
    </rPh>
    <phoneticPr fontId="19"/>
  </si>
  <si>
    <t>栄養ケア計画(参考様式)</t>
    <rPh sb="0" eb="2">
      <t>エイヨウ</t>
    </rPh>
    <rPh sb="4" eb="6">
      <t>ケイカク</t>
    </rPh>
    <rPh sb="7" eb="9">
      <t>サンコウ</t>
    </rPh>
    <rPh sb="9" eb="11">
      <t>ヨウシキ</t>
    </rPh>
    <phoneticPr fontId="19"/>
  </si>
  <si>
    <t>栄養ケア提供経過記録
(参考様式)</t>
    <rPh sb="0" eb="2">
      <t>エイヨウ</t>
    </rPh>
    <rPh sb="4" eb="6">
      <t>テイキョウ</t>
    </rPh>
    <rPh sb="6" eb="8">
      <t>ケイカ</t>
    </rPh>
    <rPh sb="8" eb="10">
      <t>キロク</t>
    </rPh>
    <rPh sb="12" eb="14">
      <t>サンコウ</t>
    </rPh>
    <rPh sb="14" eb="16">
      <t>ヨウシキ</t>
    </rPh>
    <phoneticPr fontId="19"/>
  </si>
  <si>
    <t>栄養ケアモニタリング
(参考様式)</t>
    <rPh sb="0" eb="2">
      <t>エイヨウ</t>
    </rPh>
    <rPh sb="12" eb="14">
      <t>サンコウ</t>
    </rPh>
    <rPh sb="14" eb="16">
      <t>ヨウシキ</t>
    </rPh>
    <phoneticPr fontId="19"/>
  </si>
  <si>
    <t>該当</t>
    <rPh sb="0" eb="2">
      <t>ガイトウ</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</si>
  <si>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</si>
  <si>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栄養改善加算</t>
    <rPh sb="0" eb="2">
      <t>エイヨウ</t>
    </rPh>
    <rPh sb="2" eb="4">
      <t>カイゼン</t>
    </rPh>
    <rPh sb="4" eb="6">
      <t>カサン</t>
    </rPh>
    <phoneticPr fontId="19"/>
  </si>
  <si>
    <t>□</t>
  </si>
  <si>
    <t>あり</t>
  </si>
  <si>
    <t>なし</t>
  </si>
  <si>
    <t>生活機能向上連携加算（Ⅰ）</t>
    <rPh sb="0" eb="10">
      <t>セイカツキノウコウジョウレンケイカサン</t>
    </rPh>
    <phoneticPr fontId="19"/>
  </si>
  <si>
    <t>生活機能向上連携加算（Ⅱ）</t>
    <rPh sb="0" eb="2">
      <t>セイカツ</t>
    </rPh>
    <rPh sb="2" eb="4">
      <t>キノウ</t>
    </rPh>
    <rPh sb="4" eb="6">
      <t>コウジョウ</t>
    </rPh>
    <rPh sb="6" eb="8">
      <t>レンケイ</t>
    </rPh>
    <rPh sb="8" eb="10">
      <t>カサン</t>
    </rPh>
    <phoneticPr fontId="19"/>
  </si>
  <si>
    <t>サービス提供体制強化加算（Ⅱ）</t>
    <rPh sb="4" eb="6">
      <t>テイキョウ</t>
    </rPh>
    <rPh sb="6" eb="8">
      <t>タイセイ</t>
    </rPh>
    <rPh sb="8" eb="10">
      <t>キョウカ</t>
    </rPh>
    <rPh sb="10" eb="12">
      <t>カサン</t>
    </rPh>
    <phoneticPr fontId="19"/>
  </si>
  <si>
    <t>栄養アセスメント加算</t>
    <rPh sb="0" eb="2">
      <t>エイヨウ</t>
    </rPh>
    <rPh sb="8" eb="10">
      <t>カサン</t>
    </rPh>
    <phoneticPr fontId="19"/>
  </si>
  <si>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9"/>
  </si>
  <si>
    <t>いずれか該当</t>
    <rPh sb="4" eb="6">
      <t>ガイトウ</t>
    </rPh>
    <phoneticPr fontId="19"/>
  </si>
  <si>
    <t>定員超過減算</t>
    <rPh sb="0" eb="2">
      <t>テイイン</t>
    </rPh>
    <rPh sb="2" eb="4">
      <t>チョウカ</t>
    </rPh>
    <rPh sb="4" eb="6">
      <t>ゲンサン</t>
    </rPh>
    <phoneticPr fontId="19"/>
  </si>
  <si>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9"/>
  </si>
  <si>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9"/>
  </si>
  <si>
    <t>入浴介助加算（Ⅰ）</t>
    <rPh sb="0" eb="2">
      <t>ニュウヨク</t>
    </rPh>
    <rPh sb="2" eb="4">
      <t>カイジョ</t>
    </rPh>
    <rPh sb="4" eb="6">
      <t>カサン</t>
    </rPh>
    <phoneticPr fontId="19"/>
  </si>
  <si>
    <t>個別機能訓練加算（Ⅰ）</t>
    <rPh sb="0" eb="2">
      <t>コベツ</t>
    </rPh>
    <rPh sb="2" eb="4">
      <t>キノウ</t>
    </rPh>
    <rPh sb="4" eb="6">
      <t>クンレン</t>
    </rPh>
    <rPh sb="6" eb="8">
      <t>カサン</t>
    </rPh>
    <phoneticPr fontId="19"/>
  </si>
  <si>
    <t>入浴介助加算（Ⅱ）</t>
    <rPh sb="0" eb="2">
      <t>ニュウヨク</t>
    </rPh>
    <rPh sb="2" eb="4">
      <t>カイジョ</t>
    </rPh>
    <rPh sb="4" eb="6">
      <t>カサン</t>
    </rPh>
    <phoneticPr fontId="19"/>
  </si>
  <si>
    <t>科学的介護推進体制加算</t>
    <rPh sb="0" eb="3">
      <t>カガクテキ</t>
    </rPh>
    <rPh sb="3" eb="5">
      <t>カイゴ</t>
    </rPh>
    <rPh sb="5" eb="7">
      <t>スイシン</t>
    </rPh>
    <rPh sb="7" eb="9">
      <t>タイセイ</t>
    </rPh>
    <rPh sb="9" eb="11">
      <t>カサン</t>
    </rPh>
    <phoneticPr fontId="19"/>
  </si>
  <si>
    <t>同一建物減算</t>
    <rPh sb="0" eb="2">
      <t>ドウイツ</t>
    </rPh>
    <rPh sb="2" eb="4">
      <t>タテモノ</t>
    </rPh>
    <rPh sb="4" eb="6">
      <t>ゲンサン</t>
    </rPh>
    <phoneticPr fontId="19"/>
  </si>
  <si>
    <t>送迎減算</t>
    <rPh sb="0" eb="2">
      <t>ソウゲイ</t>
    </rPh>
    <rPh sb="2" eb="4">
      <t>ゲンサン</t>
    </rPh>
    <phoneticPr fontId="19"/>
  </si>
  <si>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19"/>
  </si>
  <si>
    <t>口腔機能向上加算（Ⅰ）</t>
    <rPh sb="0" eb="2">
      <t>コウクウ</t>
    </rPh>
    <rPh sb="2" eb="4">
      <t>キノウ</t>
    </rPh>
    <rPh sb="4" eb="6">
      <t>コウジョウ</t>
    </rPh>
    <rPh sb="6" eb="8">
      <t>カサン</t>
    </rPh>
    <phoneticPr fontId="19"/>
  </si>
  <si>
    <t>個別機能訓練加算（Ⅱ）</t>
    <rPh sb="0" eb="8">
      <t>コベツキノウクンレンカサン</t>
    </rPh>
    <phoneticPr fontId="19"/>
  </si>
  <si>
    <t>ＡＤＬ維持等加算（Ⅰ）</t>
  </si>
  <si>
    <t>ＡＤＬ維持等加算（Ⅱ）</t>
  </si>
  <si>
    <t>サービス提供体制強化加算（Ⅰ）</t>
    <rPh sb="4" eb="6">
      <t>テイキョウ</t>
    </rPh>
    <rPh sb="6" eb="8">
      <t>タイセイ</t>
    </rPh>
    <rPh sb="8" eb="10">
      <t>キョウカ</t>
    </rPh>
    <rPh sb="10" eb="12">
      <t>カサン</t>
    </rPh>
    <phoneticPr fontId="19"/>
  </si>
  <si>
    <t>サービス提供体制強化加算（Ⅲ）</t>
    <rPh sb="4" eb="6">
      <t>テイキョウ</t>
    </rPh>
    <rPh sb="6" eb="8">
      <t>タイセイ</t>
    </rPh>
    <rPh sb="8" eb="10">
      <t>キョウカ</t>
    </rPh>
    <rPh sb="10" eb="12">
      <t>カサン</t>
    </rPh>
    <phoneticPr fontId="19"/>
  </si>
  <si>
    <t>実施</t>
    <rPh sb="0" eb="2">
      <t>ジッシ</t>
    </rPh>
    <phoneticPr fontId="19"/>
  </si>
  <si>
    <t>該当</t>
    <rPh sb="0" eb="2">
      <t>ガイトウ</t>
    </rPh>
    <phoneticPr fontId="22"/>
  </si>
  <si>
    <t>非該当</t>
    <rPh sb="0" eb="1">
      <t>ヒ</t>
    </rPh>
    <rPh sb="1" eb="3">
      <t>ガイトウ</t>
    </rPh>
    <phoneticPr fontId="22"/>
  </si>
  <si>
    <t>口腔・栄養スクリーニング加算（Ⅱ）</t>
    <rPh sb="0" eb="2">
      <t>コウクウ</t>
    </rPh>
    <rPh sb="3" eb="5">
      <t>エイヨウ</t>
    </rPh>
    <rPh sb="12" eb="14">
      <t>カサン</t>
    </rPh>
    <phoneticPr fontId="0"/>
  </si>
  <si>
    <t>口腔・栄養スクリーニング加算（Ⅰ）</t>
  </si>
  <si>
    <t>高齢者虐待防止措置未実施減算</t>
    <rPh sb="0" eb="3">
      <t>コウレイシャ</t>
    </rPh>
    <rPh sb="3" eb="5">
      <t>ギャクタイ</t>
    </rPh>
    <rPh sb="5" eb="7">
      <t>ボウシ</t>
    </rPh>
    <rPh sb="7" eb="9">
      <t>ソチ</t>
    </rPh>
    <rPh sb="9" eb="12">
      <t>ミジッシ</t>
    </rPh>
    <rPh sb="12" eb="14">
      <t>ゲンザン</t>
    </rPh>
    <phoneticPr fontId="19"/>
  </si>
  <si>
    <t>□</t>
    <phoneticPr fontId="19"/>
  </si>
  <si>
    <t>業務継続計画未策定減算</t>
    <rPh sb="0" eb="2">
      <t>ギョウム</t>
    </rPh>
    <rPh sb="2" eb="4">
      <t>ケイゾク</t>
    </rPh>
    <rPh sb="4" eb="6">
      <t>ケイカク</t>
    </rPh>
    <rPh sb="6" eb="9">
      <t>ミサクテイ</t>
    </rPh>
    <rPh sb="9" eb="11">
      <t>ゲンザン</t>
    </rPh>
    <phoneticPr fontId="19"/>
  </si>
  <si>
    <t xml:space="preserve">入浴介助に関わる職員に対し入浴介助に関する研修等を行っている。
</t>
  </si>
  <si>
    <t xml:space="preserve">入浴介助を実施している。
</t>
    <rPh sb="0" eb="2">
      <t>ニュウヨク</t>
    </rPh>
    <rPh sb="2" eb="4">
      <t>カイジョ</t>
    </rPh>
    <rPh sb="5" eb="7">
      <t>ジッシ</t>
    </rPh>
    <phoneticPr fontId="19"/>
  </si>
  <si>
    <t xml:space="preserve">入浴介助を適切に行うことのできる人員及び設備を有している。
</t>
    <rPh sb="0" eb="2">
      <t>ニュウヨク</t>
    </rPh>
    <rPh sb="2" eb="4">
      <t>カイジョ</t>
    </rPh>
    <rPh sb="5" eb="7">
      <t>テキセツ</t>
    </rPh>
    <rPh sb="8" eb="9">
      <t>オコナ</t>
    </rPh>
    <rPh sb="16" eb="18">
      <t>ジンイン</t>
    </rPh>
    <rPh sb="18" eb="19">
      <t>オヨ</t>
    </rPh>
    <rPh sb="20" eb="22">
      <t>セツビ</t>
    </rPh>
    <rPh sb="23" eb="24">
      <t>ユウ</t>
    </rPh>
    <phoneticPr fontId="19"/>
  </si>
  <si>
    <t xml:space="preserve">利用開始時および利用中６月ごとに利用者の口腔の健康状態について確認し情報を担当の介護支援専門員に提供
</t>
  </si>
  <si>
    <t xml:space="preserve">利用開始時および利用中６月ごとに利用者の栄養状態について確認し情報を担当の介護支援専門員に提供
</t>
    <phoneticPr fontId="19"/>
  </si>
  <si>
    <t xml:space="preserve">他の介護サービスの事業所において、当該利用者について、口腔連携強化加算を算定していない。
</t>
    <phoneticPr fontId="19"/>
  </si>
  <si>
    <t xml:space="preserve">（１）利用開始時および利用中６月ごとに利用者の口腔の健康状態について確認し情報を担当の介護支援専門員に提供している場合：次の①及び②が該当
</t>
  </si>
  <si>
    <t xml:space="preserve">定員、人員基準に適合
</t>
  </si>
  <si>
    <t>あり</t>
    <phoneticPr fontId="24"/>
  </si>
  <si>
    <t>介護職員処遇改善計画書</t>
    <rPh sb="0" eb="2">
      <t>カイゴ</t>
    </rPh>
    <rPh sb="2" eb="4">
      <t>ショクイン</t>
    </rPh>
    <rPh sb="4" eb="6">
      <t>ショグウ</t>
    </rPh>
    <rPh sb="6" eb="8">
      <t>カイゼン</t>
    </rPh>
    <rPh sb="8" eb="11">
      <t>ケイカクショ</t>
    </rPh>
    <phoneticPr fontId="24"/>
  </si>
  <si>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</si>
  <si>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24"/>
  </si>
  <si>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</si>
  <si>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</si>
  <si>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</si>
  <si>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4"/>
  </si>
  <si>
    <t>なし</t>
    <phoneticPr fontId="24"/>
  </si>
  <si>
    <t xml:space="preserve">⑥　労働保険料の納付
</t>
  </si>
  <si>
    <t>適正に納付</t>
    <rPh sb="0" eb="2">
      <t>テキセイ</t>
    </rPh>
    <rPh sb="3" eb="5">
      <t>ノウフ</t>
    </rPh>
    <phoneticPr fontId="24"/>
  </si>
  <si>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</si>
  <si>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</si>
  <si>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4"/>
  </si>
  <si>
    <t xml:space="preserve">(三)経験もしくは資格等に応じて昇給する仕組み又は一定の基準に基づき定期に昇給を判定する仕組みを設け、全ての職員に周知
</t>
  </si>
  <si>
    <t xml:space="preserve">⑨　処遇改善の内容等について、インターネット等により公表
</t>
  </si>
  <si>
    <t>算定あり</t>
    <rPh sb="0" eb="2">
      <t>サンテイ</t>
    </rPh>
    <phoneticPr fontId="24"/>
  </si>
  <si>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</si>
  <si>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</si>
  <si>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</si>
  <si>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9"/>
  </si>
  <si>
    <t xml:space="preserve">⑦　次の(一)、(二)、（三)のいずれにも適合
</t>
  </si>
  <si>
    <t xml:space="preserve">⑧　処遇改善の内容（賃金改善を除く)及び処遇改善に要した費用を全ての職員に周知
</t>
  </si>
  <si>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19"/>
  </si>
  <si>
    <t xml:space="preserve">心身の状況その他利用者側のやむを得ない事情により長時間のサービス利用が困難な者に対して、所要時間２時間以上３時間未満の指定認知症対応型通所介護を行う場合
</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19"/>
  </si>
  <si>
    <t xml:space="preserve">認知症対応型通所介護の本来の目的に照らし、単に入浴サービスのみといった利用ではなく、利用者の日常生活動作能力などの向上のため、日常生活を通じた機能訓練等が実施されている。
</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19"/>
  </si>
  <si>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9"/>
  </si>
  <si>
    <t xml:space="preserve">８時間以上９時間未満の報酬区分でのサービス提供
</t>
    <rPh sb="1" eb="3">
      <t>ジカン</t>
    </rPh>
    <rPh sb="3" eb="5">
      <t>イジョウ</t>
    </rPh>
    <rPh sb="6" eb="8">
      <t>ジカン</t>
    </rPh>
    <rPh sb="8" eb="10">
      <t>ミマン</t>
    </rPh>
    <phoneticPr fontId="19"/>
  </si>
  <si>
    <t xml:space="preserve">９時間以上10時間未満
</t>
    <rPh sb="1" eb="3">
      <t>ジカン</t>
    </rPh>
    <rPh sb="3" eb="5">
      <t>イジョウ</t>
    </rPh>
    <rPh sb="7" eb="9">
      <t>ジカン</t>
    </rPh>
    <rPh sb="9" eb="11">
      <t>ミマン</t>
    </rPh>
    <phoneticPr fontId="19"/>
  </si>
  <si>
    <t xml:space="preserve">10時間以上11時間未満
</t>
    <rPh sb="2" eb="4">
      <t>ジカン</t>
    </rPh>
    <rPh sb="4" eb="6">
      <t>イジョウ</t>
    </rPh>
    <rPh sb="8" eb="10">
      <t>ジカン</t>
    </rPh>
    <rPh sb="10" eb="12">
      <t>ミマン</t>
    </rPh>
    <phoneticPr fontId="19"/>
  </si>
  <si>
    <t xml:space="preserve">11時間以上12時間未満
</t>
    <rPh sb="2" eb="4">
      <t>ジカン</t>
    </rPh>
    <rPh sb="4" eb="6">
      <t>イジョウ</t>
    </rPh>
    <rPh sb="8" eb="10">
      <t>ジカン</t>
    </rPh>
    <rPh sb="10" eb="12">
      <t>ミマン</t>
    </rPh>
    <phoneticPr fontId="19"/>
  </si>
  <si>
    <t xml:space="preserve">12時間以上13時間未満
</t>
    <rPh sb="2" eb="4">
      <t>ジカン</t>
    </rPh>
    <rPh sb="4" eb="6">
      <t>イジョウ</t>
    </rPh>
    <rPh sb="8" eb="10">
      <t>ジカン</t>
    </rPh>
    <rPh sb="10" eb="12">
      <t>ミマン</t>
    </rPh>
    <phoneticPr fontId="19"/>
  </si>
  <si>
    <t xml:space="preserve">13時間以上14時間未満
</t>
    <rPh sb="2" eb="4">
      <t>ジカン</t>
    </rPh>
    <rPh sb="4" eb="6">
      <t>イジョウ</t>
    </rPh>
    <rPh sb="8" eb="10">
      <t>ジカン</t>
    </rPh>
    <rPh sb="10" eb="12">
      <t>ミマン</t>
    </rPh>
    <phoneticPr fontId="19"/>
  </si>
  <si>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9"/>
  </si>
  <si>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19"/>
  </si>
  <si>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
</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19"/>
  </si>
  <si>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phoneticPr fontId="19"/>
  </si>
  <si>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rPh sb="70" eb="73">
      <t>ケイカクテキ</t>
    </rPh>
    <phoneticPr fontId="19"/>
  </si>
  <si>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9"/>
  </si>
  <si>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9"/>
  </si>
  <si>
    <t xml:space="preserve">機能訓練に関する記録（実施時間、訓練内容、担当者等）は、利用者ごとに保管され、常に当該事業所の機能訓練指導員等により閲覧が可能であるようにしている。
</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9"/>
  </si>
  <si>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9"/>
  </si>
  <si>
    <t xml:space="preserve">個別機能訓練計画の作成にあたっては、理学療法士等が、機能訓練指導員等に対し、日常生活上の留意点、介護の工夫等に対する助言を行っている。
</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9"/>
  </si>
  <si>
    <t xml:space="preserve">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19"/>
  </si>
  <si>
    <t xml:space="preserve">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
</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19"/>
  </si>
  <si>
    <t xml:space="preserve">専ら機能訓練指導員の職務に従事する理学療法士等を、１日120分以上、１名以上配置している。
</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19"/>
  </si>
  <si>
    <t xml:space="preserve">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19"/>
  </si>
  <si>
    <t xml:space="preserve">個別機能訓練を行うにあたっては、開始時及びその３か月後に１回以上利用者に対して個別機能訓練計画の内容を説明している。
</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19"/>
  </si>
  <si>
    <t xml:space="preserve">個別機能訓練に関する記録（実施時間、訓練内容、担当者等）は、利用者ごとに保管され、常に当該事業所の個別機能訓練の従事者により閲覧が可能であるようにしている。
</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19"/>
  </si>
  <si>
    <t xml:space="preserve">個別機能訓練加算Ⅰを算定している。
</t>
    <rPh sb="0" eb="8">
      <t>コベツキノウクンレンカサン</t>
    </rPh>
    <rPh sb="10" eb="12">
      <t>サンテイ</t>
    </rPh>
    <phoneticPr fontId="19"/>
  </si>
  <si>
    <t xml:space="preserve">個別機能訓練計画の内容等の情報を厚生労働省に提出
</t>
    <phoneticPr fontId="19"/>
  </si>
  <si>
    <t xml:space="preserve">機能訓練の実施に当たり必要な情報を活用した場合
</t>
    <rPh sb="0" eb="2">
      <t>キノウ</t>
    </rPh>
    <rPh sb="2" eb="4">
      <t>クンレン</t>
    </rPh>
    <rPh sb="5" eb="7">
      <t>ジッシ</t>
    </rPh>
    <rPh sb="8" eb="9">
      <t>ア</t>
    </rPh>
    <phoneticPr fontId="19"/>
  </si>
  <si>
    <t xml:space="preserve">評価対象者の総数が１０人以上
</t>
    <phoneticPr fontId="19"/>
  </si>
  <si>
    <t xml:space="preserve">評価対象者の「ＡＤＬ利得」の平均値が１以上
</t>
    <phoneticPr fontId="19"/>
  </si>
  <si>
    <t xml:space="preserve">評価対象者全員について、評価対象利用期間の初月と、当該月の翌月から６月目（６月目にサービスの利用がない場合は当該サービス利用の最終月）においてＡＤＬ値を測定し、測定月ごとに厚生労働省に提出している。
</t>
    <rPh sb="60" eb="62">
      <t>リヨウ</t>
    </rPh>
    <phoneticPr fontId="19"/>
  </si>
  <si>
    <t xml:space="preserve">受け入れた若年性認知症利用者（初老期における認知症によって要介護者となった者）ごとに個別の担当者を定めている。
</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19"/>
  </si>
  <si>
    <t xml:space="preserve">担当者を中心に、当該利用者の特性やニーズに応じたサービス提供を行っている。
</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9"/>
  </si>
  <si>
    <t xml:space="preserve">当該事業所の従業者又は外部との連携により管理栄養士を１名以上配置
</t>
    <phoneticPr fontId="19"/>
  </si>
  <si>
    <t xml:space="preserve">利用者ごとに管理栄養士等（管理栄養士、看護職員、介護職員、生活相談員その他の職種の者）が共同して栄養アセスメントを3ヶ月に1回以上実施し、当該利用者又はその家族に対して結果を説明し、相談等の対応をする。
</t>
    <phoneticPr fontId="19"/>
  </si>
  <si>
    <t xml:space="preserve">利用者ごとの栄養状態等の情報を厚生労働省に提出し、栄養管理の適切かつ有効な実施のために必要な情報を活用する。
</t>
    <phoneticPr fontId="19"/>
  </si>
  <si>
    <t xml:space="preserve">（基準に適合している）単独型・併設型指定認知症対応型通所介護事業所又は共用型指定認知症対応型通所介護事業所
</t>
    <rPh sb="1" eb="3">
      <t>キジュン</t>
    </rPh>
    <rPh sb="4" eb="6">
      <t>テキゴウ</t>
    </rPh>
    <phoneticPr fontId="19"/>
  </si>
  <si>
    <t xml:space="preserve">当該事業所の従業員として、又は外部との連携により管理栄養士を１名以上配置
</t>
    <rPh sb="13" eb="14">
      <t>マタ</t>
    </rPh>
    <rPh sb="15" eb="17">
      <t>ガイブ</t>
    </rPh>
    <rPh sb="19" eb="21">
      <t>レンケイ</t>
    </rPh>
    <rPh sb="24" eb="26">
      <t>カンリ</t>
    </rPh>
    <rPh sb="26" eb="29">
      <t>エイヨウシ</t>
    </rPh>
    <rPh sb="31" eb="32">
      <t>ナ</t>
    </rPh>
    <rPh sb="32" eb="36">
      <t>イジョウハイチ</t>
    </rPh>
    <phoneticPr fontId="19"/>
  </si>
  <si>
    <t xml:space="preserve">管理栄養士等（管理栄養士、看護職員、介護職員、生活相談員その他の職種の者）が共同して利用者ごとの摂食・嚥下機能及び食形態に配慮した栄養ケア計画の作成
</t>
    <rPh sb="0" eb="2">
      <t>カンリ</t>
    </rPh>
    <rPh sb="2" eb="5">
      <t>エイヨウシ</t>
    </rPh>
    <rPh sb="38" eb="40">
      <t>キョウドウ</t>
    </rPh>
    <rPh sb="65" eb="67">
      <t>エイヨウ</t>
    </rPh>
    <rPh sb="69" eb="71">
      <t>ケイカク</t>
    </rPh>
    <rPh sb="72" eb="74">
      <t>サクセイ</t>
    </rPh>
    <phoneticPr fontId="19"/>
  </si>
  <si>
    <t xml:space="preserve">利用者等に対する計画の説明及び同意の有無
</t>
    <rPh sb="0" eb="3">
      <t>リヨウシャ</t>
    </rPh>
    <rPh sb="3" eb="4">
      <t>トウ</t>
    </rPh>
    <rPh sb="5" eb="6">
      <t>タイ</t>
    </rPh>
    <rPh sb="8" eb="10">
      <t>ケイカク</t>
    </rPh>
    <rPh sb="11" eb="13">
      <t>セツメイ</t>
    </rPh>
    <rPh sb="13" eb="14">
      <t>オヨ</t>
    </rPh>
    <rPh sb="15" eb="17">
      <t>ドウイ</t>
    </rPh>
    <rPh sb="18" eb="20">
      <t>ウム</t>
    </rPh>
    <phoneticPr fontId="19"/>
  </si>
  <si>
    <t xml:space="preserve">栄養ケア計画に従い、管理栄養士等が必要に応じて居宅を訪問し、栄養改善サービスの提供、栄養状態等の記録
</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19"/>
  </si>
  <si>
    <t xml:space="preserve">栄養ケア計画の評価、介護支援専門員や主治の医師に対する情報提供
</t>
    <rPh sb="0" eb="2">
      <t>エイヨウ</t>
    </rPh>
    <rPh sb="4" eb="6">
      <t>ケイカク</t>
    </rPh>
    <rPh sb="7" eb="9">
      <t>ヒョウカ</t>
    </rPh>
    <rPh sb="24" eb="25">
      <t>タイ</t>
    </rPh>
    <rPh sb="27" eb="29">
      <t>ジョウホウ</t>
    </rPh>
    <rPh sb="29" eb="31">
      <t>テイキョウ</t>
    </rPh>
    <phoneticPr fontId="19"/>
  </si>
  <si>
    <t xml:space="preserve">定員、人員基準に適合
</t>
    <rPh sb="0" eb="2">
      <t>テイイン</t>
    </rPh>
    <rPh sb="3" eb="5">
      <t>ジンイン</t>
    </rPh>
    <rPh sb="5" eb="7">
      <t>キジュン</t>
    </rPh>
    <rPh sb="8" eb="10">
      <t>テキゴウ</t>
    </rPh>
    <phoneticPr fontId="19"/>
  </si>
  <si>
    <t xml:space="preserve">月の算定回数
</t>
    <rPh sb="0" eb="1">
      <t>ツキ</t>
    </rPh>
    <rPh sb="2" eb="4">
      <t>サンテイ</t>
    </rPh>
    <rPh sb="4" eb="6">
      <t>カイスウ</t>
    </rPh>
    <phoneticPr fontId="19"/>
  </si>
  <si>
    <t xml:space="preserve">定員、人員基準に適合
</t>
    <rPh sb="0" eb="2">
      <t>テイイン</t>
    </rPh>
    <rPh sb="3" eb="5">
      <t>ジンイン</t>
    </rPh>
    <rPh sb="5" eb="7">
      <t>キジュン</t>
    </rPh>
    <rPh sb="8" eb="10">
      <t>テキゴウ</t>
    </rPh>
    <phoneticPr fontId="22"/>
  </si>
  <si>
    <t xml:space="preserve">②算定日が属する月が、当該利用者が口腔機能向上加算の算定に係る口腔機能向上サービスを受けている間及び当該口腔機能向上サービスが終了した日の属する月ではない。
</t>
    <phoneticPr fontId="19"/>
  </si>
  <si>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phoneticPr fontId="19"/>
  </si>
  <si>
    <t xml:space="preserve">言語聴覚士、歯科衛生士、看護職員を１名以上配置
</t>
    <rPh sb="0" eb="2">
      <t>ゲンゴ</t>
    </rPh>
    <rPh sb="2" eb="5">
      <t>チョウカクシ</t>
    </rPh>
    <rPh sb="6" eb="8">
      <t>シカ</t>
    </rPh>
    <rPh sb="8" eb="11">
      <t>エイセイシ</t>
    </rPh>
    <rPh sb="12" eb="14">
      <t>カンゴ</t>
    </rPh>
    <rPh sb="14" eb="16">
      <t>ショクイン</t>
    </rPh>
    <rPh sb="18" eb="19">
      <t>ナ</t>
    </rPh>
    <rPh sb="19" eb="23">
      <t>イジョウハイチ</t>
    </rPh>
    <phoneticPr fontId="19"/>
  </si>
  <si>
    <t xml:space="preserve">言語聴覚士、歯科衛生士、看護・介護職員等による口腔機能改善管理指導計画の作成
</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9"/>
  </si>
  <si>
    <t xml:space="preserve">計画に基づく言語聴覚士、歯科衛生士又は看護職員による口腔機能向上サービスの提供、定期的な記録作成
</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9"/>
  </si>
  <si>
    <t xml:space="preserve">利用者毎の計画の進捗状況を定期的に評価、ケアマネ等への情報提供
</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9"/>
  </si>
  <si>
    <t xml:space="preserve">言語聴覚士、歯科衛生士又は看護職員を１名以上配置
</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9"/>
  </si>
  <si>
    <t xml:space="preserve">利用者ごとの口腔機能改善管理指導計画等の内容等の情報を厚生労働省（LIFE）へのデータ提出とフィードバックの活用
</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9"/>
  </si>
  <si>
    <t xml:space="preserve">利用者ごとのＡＤＬ値（ＡＤＬの評価に基づき測定し値）、栄養状態、口腔機能、認知症の状況その他の利用者の心身の状況等に係る基本的な情報を、厚生労働省（LIFE)に提出
</t>
    <phoneticPr fontId="19"/>
  </si>
  <si>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rPh sb="46" eb="48">
      <t>コウセイ</t>
    </rPh>
    <rPh sb="48" eb="51">
      <t>ロウドウショウ</t>
    </rPh>
    <rPh sb="52" eb="54">
      <t>テイシュツ</t>
    </rPh>
    <phoneticPr fontId="19"/>
  </si>
  <si>
    <t xml:space="preserve">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
</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19"/>
  </si>
  <si>
    <t xml:space="preserve">指定認知症対応型通所介護事業所の従業者が、利用者に対し、その居宅と指定認知症対応型通所介護事業所との間の送迎を行わない場合
</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19"/>
  </si>
  <si>
    <t xml:space="preserve">介護職員総数のうち介護福祉士の占める割合が１００分の７０以上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9"/>
  </si>
  <si>
    <t xml:space="preserve">介護職員総数のうち勤続年数１０年以上の介護福祉士が１００分の２５以上
</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19"/>
  </si>
  <si>
    <t xml:space="preserve">介護職員総数のうち介護福祉士の占める割合が１００分の５０以上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9"/>
  </si>
  <si>
    <t xml:space="preserve">介護職員の総数のうち、介護福祉士の占める割合が１００分の４０以上
</t>
    <rPh sb="26" eb="27">
      <t>フン</t>
    </rPh>
    <phoneticPr fontId="19"/>
  </si>
  <si>
    <t xml:space="preserve">サービスを直接提供する職員のうち勤続年数７年以上の者の占める割合が１００分の３０以上
</t>
    <rPh sb="5" eb="7">
      <t>チョクセツ</t>
    </rPh>
    <rPh sb="7" eb="9">
      <t>テイキョウ</t>
    </rPh>
    <rPh sb="11" eb="13">
      <t>ショクイン</t>
    </rPh>
    <rPh sb="36" eb="37">
      <t>フン</t>
    </rPh>
    <phoneticPr fontId="19"/>
  </si>
  <si>
    <t xml:space="preserve">③他の介護サービスの事業所において、当該利用者について、口腔連携強化加算を算定していない。
</t>
    <phoneticPr fontId="19"/>
  </si>
  <si>
    <t xml:space="preserve">上記（１）又は（２）に該当
</t>
    <rPh sb="0" eb="2">
      <t>ジョウキ</t>
    </rPh>
    <phoneticPr fontId="19"/>
  </si>
  <si>
    <t xml:space="preserve">個別機能訓練加算を算定している場合は100単位を算定している。
</t>
  </si>
  <si>
    <t xml:space="preserve">個別機能訓練加算を算定していない。
</t>
  </si>
  <si>
    <t>非該当</t>
    <rPh sb="0" eb="1">
      <t>ヒ</t>
    </rPh>
    <rPh sb="1" eb="3">
      <t>ガイトウ</t>
    </rPh>
    <phoneticPr fontId="19"/>
  </si>
  <si>
    <t xml:space="preserve">サービス提供体制強化加算（Ⅰ）及び（Ⅲ）を算定していない
</t>
    <rPh sb="4" eb="6">
      <t>テイキョウ</t>
    </rPh>
    <rPh sb="6" eb="8">
      <t>タイセイ</t>
    </rPh>
    <rPh sb="8" eb="10">
      <t>キョウカ</t>
    </rPh>
    <rPh sb="10" eb="12">
      <t>カサン</t>
    </rPh>
    <rPh sb="15" eb="16">
      <t>オヨ</t>
    </rPh>
    <rPh sb="21" eb="23">
      <t>サンテイ</t>
    </rPh>
    <phoneticPr fontId="19"/>
  </si>
  <si>
    <t xml:space="preserve">サービス提供体制強化加算（Ⅰ）及び（Ⅱ）を算定していない
</t>
    <rPh sb="4" eb="6">
      <t>テイキョウ</t>
    </rPh>
    <rPh sb="6" eb="8">
      <t>タイセイ</t>
    </rPh>
    <rPh sb="8" eb="10">
      <t>キョウカ</t>
    </rPh>
    <rPh sb="10" eb="12">
      <t>カサン</t>
    </rPh>
    <rPh sb="15" eb="16">
      <t>オヨ</t>
    </rPh>
    <rPh sb="21" eb="23">
      <t>サンテイ</t>
    </rPh>
    <phoneticPr fontId="19"/>
  </si>
  <si>
    <t xml:space="preserve">介護保険の口腔機能向上サービスとして摂食・嚥下機能に関する訓練の指導若しくは実施をしている。
</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19"/>
  </si>
  <si>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phoneticPr fontId="19"/>
  </si>
  <si>
    <t xml:space="preserve">サービス提供体制強化加算（Ⅱ）及び（Ⅲ）を算定していない
</t>
    <phoneticPr fontId="19"/>
  </si>
  <si>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19"/>
  </si>
  <si>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phoneticPr fontId="19"/>
  </si>
  <si>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9" eb="201">
      <t>イシ</t>
    </rPh>
    <rPh sb="201" eb="202">
      <t>トウ</t>
    </rPh>
    <rPh sb="203" eb="205">
      <t>ホウモン</t>
    </rPh>
    <rPh sb="210" eb="212">
      <t>コンナン</t>
    </rPh>
    <rPh sb="215" eb="217">
      <t>バアイ</t>
    </rPh>
    <rPh sb="219" eb="221">
      <t>イシ</t>
    </rPh>
    <rPh sb="221" eb="222">
      <t>トウ</t>
    </rPh>
    <rPh sb="223" eb="225">
      <t>シジ</t>
    </rPh>
    <rPh sb="226" eb="227">
      <t>シタ</t>
    </rPh>
    <rPh sb="237" eb="239">
      <t>ジョウホウ</t>
    </rPh>
    <rPh sb="253" eb="255">
      <t>ドウサ</t>
    </rPh>
    <rPh sb="256" eb="258">
      <t>カンキョウ</t>
    </rPh>
    <rPh sb="259" eb="260">
      <t>フ</t>
    </rPh>
    <rPh sb="263" eb="265">
      <t>イシ</t>
    </rPh>
    <rPh sb="265" eb="266">
      <t>トウ</t>
    </rPh>
    <rPh sb="267" eb="269">
      <t>ヒョウカ</t>
    </rPh>
    <rPh sb="269" eb="270">
      <t>オヨ</t>
    </rPh>
    <rPh sb="271" eb="273">
      <t>ジョゲン</t>
    </rPh>
    <rPh sb="284" eb="287">
      <t>リヨウシャ</t>
    </rPh>
    <rPh sb="287" eb="288">
      <t>トウ</t>
    </rPh>
    <rPh sb="289" eb="291">
      <t>ドウイ</t>
    </rPh>
    <rPh sb="292" eb="294">
      <t>ヒツヨウ</t>
    </rPh>
    <phoneticPr fontId="19"/>
  </si>
  <si>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19"/>
  </si>
  <si>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19"/>
  </si>
  <si>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19"/>
  </si>
  <si>
    <t xml:space="preserve">評価対象者の「ＡＤＬ利得」の平均値が３以上
</t>
    <phoneticPr fontId="19"/>
  </si>
  <si>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9"/>
  </si>
  <si>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19"/>
  </si>
  <si>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19"/>
  </si>
  <si>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19"/>
  </si>
  <si>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19"/>
  </si>
  <si>
    <t xml:space="preserve">⑤　前12月間に労働関係の法令に違反し、罰金以上の刑
</t>
    <rPh sb="8" eb="10">
      <t>ロウドウ</t>
    </rPh>
    <rPh sb="10" eb="12">
      <t>カンケイ</t>
    </rPh>
    <phoneticPr fontId="19"/>
  </si>
  <si>
    <r>
      <t>点検結果</t>
    </r>
    <r>
      <rPr>
        <sz val="8"/>
        <rFont val="ＭＳ ゴシック"/>
        <family val="3"/>
        <charset val="128"/>
      </rPr>
      <t xml:space="preserve">
(■×で示す)</t>
    </r>
    <rPh sb="0" eb="2">
      <t>テンケン</t>
    </rPh>
    <rPh sb="2" eb="4">
      <t>ケッカ</t>
    </rPh>
    <rPh sb="9" eb="10">
      <t>シメ</t>
    </rPh>
    <phoneticPr fontId="19"/>
  </si>
  <si>
    <t>評価</t>
    <rPh sb="0" eb="2">
      <t>ヒョウカ</t>
    </rPh>
    <phoneticPr fontId="19"/>
  </si>
  <si>
    <t>発見した事実等</t>
    <phoneticPr fontId="19"/>
  </si>
  <si>
    <t>調査対象選定</t>
    <rPh sb="0" eb="6">
      <t>チョウサタイショウセンテイ</t>
    </rPh>
    <phoneticPr fontId="19"/>
  </si>
  <si>
    <t>■</t>
    <phoneticPr fontId="19"/>
  </si>
  <si>
    <t>×</t>
    <phoneticPr fontId="19"/>
  </si>
  <si>
    <t>○</t>
    <phoneticPr fontId="19"/>
  </si>
  <si>
    <t>△</t>
    <phoneticPr fontId="19"/>
  </si>
  <si>
    <t>他</t>
    <rPh sb="0" eb="1">
      <t>ホカ</t>
    </rPh>
    <phoneticPr fontId="19"/>
  </si>
  <si>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</si>
  <si>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</si>
  <si>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</si>
  <si>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</si>
  <si>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</si>
  <si>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</si>
  <si>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</si>
  <si>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</si>
  <si>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</si>
  <si>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</si>
  <si>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</si>
  <si>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603 認知症対応型通所介護費</t>
    <phoneticPr fontId="19"/>
  </si>
  <si>
    <t>.</t>
    <phoneticPr fontId="19"/>
  </si>
  <si>
    <t>○</t>
  </si>
  <si>
    <t xml:space="preserve">＜単独型・併設型指定認知症対応型通所介護事業所の場合＞
地域密着型サービス基準省令第42条に定める員数を置いていない。
</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1">
      <t>ショウレイ</t>
    </rPh>
    <rPh sb="41" eb="42">
      <t>ダイ</t>
    </rPh>
    <rPh sb="44" eb="45">
      <t>ジョウ</t>
    </rPh>
    <rPh sb="46" eb="47">
      <t>サダ</t>
    </rPh>
    <rPh sb="49" eb="51">
      <t>インスウ</t>
    </rPh>
    <rPh sb="52" eb="53">
      <t>オ</t>
    </rPh>
    <phoneticPr fontId="19"/>
  </si>
  <si>
    <t xml:space="preserve">＜共用型指定認知症対応型通所介護事業所の場合＞
省令第45条に定める員数を置いていない。
</t>
    <rPh sb="1" eb="4">
      <t>キョウヨウガタ</t>
    </rPh>
    <rPh sb="4" eb="6">
      <t>シテイ</t>
    </rPh>
    <rPh sb="6" eb="16">
      <t>ニンチショウタイオウガタツウショカイゴ</t>
    </rPh>
    <rPh sb="16" eb="19">
      <t>ジギョウショ</t>
    </rPh>
    <rPh sb="20" eb="22">
      <t>バアイ</t>
    </rPh>
    <rPh sb="24" eb="26">
      <t>ショウレイ</t>
    </rPh>
    <rPh sb="26" eb="27">
      <t>ダイ</t>
    </rPh>
    <rPh sb="29" eb="30">
      <t>ジョウ</t>
    </rPh>
    <rPh sb="31" eb="32">
      <t>サダ</t>
    </rPh>
    <rPh sb="34" eb="36">
      <t>インスウ</t>
    </rPh>
    <rPh sb="37" eb="38">
      <t>オ</t>
    </rPh>
    <phoneticPr fontId="19"/>
  </si>
  <si>
    <t>該当</t>
    <rPh sb="0" eb="2">
      <t>ガイトウ</t>
    </rPh>
    <phoneticPr fontId="1"/>
  </si>
  <si>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</si>
  <si>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</si>
  <si>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</si>
  <si>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</si>
  <si>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</si>
  <si>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適合</t>
    <rPh sb="0" eb="2">
      <t>テキゴウ</t>
    </rPh>
    <phoneticPr fontId="24"/>
  </si>
  <si>
    <t>事業所名：</t>
    <rPh sb="0" eb="3">
      <t>ジギョウショ</t>
    </rPh>
    <rPh sb="3" eb="4">
      <t>ナ</t>
    </rPh>
    <phoneticPr fontId="19"/>
  </si>
  <si>
    <t>〔　　　　　　　　　〕</t>
    <phoneticPr fontId="19"/>
  </si>
  <si>
    <t xml:space="preserve">介護保険法施行規則第131条の４の規定に基づき市町村長に提出した運営規程に定められている利用定員を超える。
</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phoneticPr fontId="19"/>
  </si>
  <si>
    <r>
      <t>備考</t>
    </r>
    <r>
      <rPr>
        <sz val="8"/>
        <rFont val="ＭＳ Ｐゴシック"/>
        <family val="3"/>
        <charset val="128"/>
      </rPr>
      <t xml:space="preserve">
（不備の場合の改善方法など）</t>
    </r>
    <rPh sb="0" eb="2">
      <t>ビコウ</t>
    </rPh>
    <rPh sb="4" eb="6">
      <t>フビ</t>
    </rPh>
    <rPh sb="7" eb="9">
      <t>バアイ</t>
    </rPh>
    <phoneticPr fontId="19"/>
  </si>
  <si>
    <t xml:space="preserve">虐待防止のための委員会を定期的に開催し、その結果を従業者に周知
</t>
    <phoneticPr fontId="19"/>
  </si>
  <si>
    <t xml:space="preserve">虐待防止のための指針を整備
</t>
    <phoneticPr fontId="19"/>
  </si>
  <si>
    <t xml:space="preserve">虐待防止のための研修を定期的に（年１回以上）実施
</t>
    <phoneticPr fontId="19"/>
  </si>
  <si>
    <t xml:space="preserve">虐待防止措置を適正に実施するための担当者を配置
</t>
    <rPh sb="21" eb="23">
      <t>ハイチ</t>
    </rPh>
    <phoneticPr fontId="19"/>
  </si>
  <si>
    <t xml:space="preserve">業務継続計画を策定
</t>
    <phoneticPr fontId="19"/>
  </si>
  <si>
    <t>令7.6.12
指導員:</t>
  </si>
  <si>
    <t>施設側:</t>
    <rPh sb="0" eb="2">
      <t>シセツ</t>
    </rPh>
    <rPh sb="2" eb="3">
      <t>ガワ</t>
    </rPh>
    <phoneticPr fontId="19"/>
  </si>
  <si>
    <t xml:space="preserve">①　次の(一)及び(二)のいずれにも適合し、かつ賃金改善に要する費用の見込額がこの加算の算定見込額以上となる賃金改善に関する計画の策定、計画に基づく措置
</t>
  </si>
  <si>
    <t>□</t>
    <phoneticPr fontId="24"/>
  </si>
  <si>
    <t xml:space="preserve">(一)　仮に介護職員等処遇改善加算(Ⅳ)を算定した場合に算定することが見込まれる額の1/2以上を基本給又は毎月支払われる手当に充てるものであること
</t>
    <phoneticPr fontId="19"/>
  </si>
  <si>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9"/>
  </si>
  <si>
    <t xml:space="preserve">⑤　前12月間に労働関係の法令に違反し、罰金以上の刑
</t>
    <rPh sb="8" eb="10">
      <t>ロウドウ</t>
    </rPh>
    <rPh sb="10" eb="12">
      <t>カンケイ</t>
    </rPh>
    <phoneticPr fontId="1"/>
  </si>
  <si>
    <t xml:space="preserve">⑦　次の(一)、(二)、（三）のいずれにも適合
</t>
    <phoneticPr fontId="19"/>
  </si>
  <si>
    <t xml:space="preserve">(一)　任用の際の職責又は職務内容等の要件を書面で作成し、全ての介護職員に周知
</t>
    <phoneticPr fontId="19"/>
  </si>
  <si>
    <t xml:space="preserve">(二)　資質の向上の支援に関する計画の策定、研修の実施又は研修の機会の確保し、全ての介護職員に周知
</t>
    <phoneticPr fontId="19"/>
  </si>
  <si>
    <t xml:space="preserve">(三)経験もしくは資格等に応じて昇給する仕組み又は一定の基準に基づき定期に昇給を判定する仕組みを設け、全ての職員に周知
</t>
    <phoneticPr fontId="19"/>
  </si>
  <si>
    <t xml:space="preserve">⑧　処遇改善の内容（賃金改善を除く）及び処遇改善に要した費用を全ての職員に周知
</t>
  </si>
  <si>
    <t xml:space="preserve">介護職員等処遇改善加算(Ⅰイ)の①から⑩までのいずれにも適合すること
</t>
    <phoneticPr fontId="19"/>
  </si>
  <si>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9"/>
  </si>
  <si>
    <t>該当</t>
  </si>
  <si>
    <t>(一)　ケアプランデータ連携システム（厚生労働省がケアプランデータ連携システムと同等の機能とセキュリティを有するシステムとして認めたものを含む。以下同じ。）を利用している</t>
    <phoneticPr fontId="19"/>
  </si>
  <si>
    <t>(二)　生産性向上推進体制加算Ⅰ又はⅡを算定している</t>
    <phoneticPr fontId="19"/>
  </si>
  <si>
    <t xml:space="preserve">介護職員等処遇改善加算(Ⅰイ)の①から⑨までのいずれにも適合すること
</t>
    <phoneticPr fontId="19"/>
  </si>
  <si>
    <t xml:space="preserve">介護職員等処遇改善加算(Ⅰイ)の①(一)及び②から⑧までのいずれにも適合すること
</t>
    <phoneticPr fontId="19"/>
  </si>
  <si>
    <t xml:space="preserve">介護職員等処遇改善加算(Ⅰイ)の①(一)、②から⑥まで、⑦(一)から(二)まで及び⑧のいずれにも適合すること
</t>
    <phoneticPr fontId="19"/>
  </si>
  <si>
    <t xml:space="preserve">⑩　サービス提供体制強化加算(Ⅰ)又は(Ⅱ)を算定
</t>
    <phoneticPr fontId="19"/>
  </si>
  <si>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</si>
  <si>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</si>
  <si>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</si>
  <si>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</si>
  <si>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</si>
  <si>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</si>
  <si>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</si>
  <si>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</si>
  <si>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</si>
  <si>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</si>
  <si>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19"/>
  </si>
  <si>
    <t>介護職員等処遇改善加算（Ⅳ）(令和8年5月まで)</t>
    <rPh sb="0" eb="2">
      <t>カイゴ</t>
    </rPh>
    <rPh sb="2" eb="4">
      <t>ショクイン</t>
    </rPh>
    <rPh sb="4" eb="5">
      <t>トウ</t>
    </rPh>
    <rPh sb="5" eb="7">
      <t>ショグウ</t>
    </rPh>
    <rPh sb="7" eb="9">
      <t>カイゼン</t>
    </rPh>
    <rPh sb="9" eb="11">
      <t>カサン</t>
    </rPh>
    <phoneticPr fontId="19"/>
  </si>
  <si>
    <t>介護職員等処遇改善加算（Ⅰイ）(令和8年6月から)</t>
    <phoneticPr fontId="19"/>
  </si>
  <si>
    <t>介護職員等処遇改善加算（Ⅰロ）(令和8年6月から)</t>
    <phoneticPr fontId="19"/>
  </si>
  <si>
    <t>介護職員等処遇改善加算（Ⅱイ）(令和8年6月から)</t>
    <phoneticPr fontId="19"/>
  </si>
  <si>
    <t>介護職員等処遇改善加算（Ⅱロ）(令和8年6月から)</t>
    <phoneticPr fontId="19"/>
  </si>
  <si>
    <t>介護職員等処遇改善加算（Ⅲ）(令和8年6月から)</t>
    <phoneticPr fontId="19"/>
  </si>
  <si>
    <t>介護職員等処遇改善加算（Ⅳ）(令和8年6月から)</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</si>
</sst>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38">
    <font>
      <sz val="11"/>
      <name val="ＭＳ Ｐゴシック"/>
    </font>
    <font>
      <sz val="11"/>
      <color indexed="8"/>
      <name val="ＭＳ Ｐゴシック"/>
      <family val="3"/>
      <charset val="128"/>
    </font>
    <font>
      <sz val="11"/>
      <color indexed="9"/>
      <name val="ＭＳ Ｐゴシック"/>
      <family val="3"/>
      <charset val="128"/>
    </font>
    <font>
      <sz val="11"/>
      <color rgb="FF9C6500"/>
      <name val="ＭＳ Ｐゴシック"/>
      <family val="3"/>
      <charset val="128"/>
    </font>
    <font>
      <b/>
      <sz val="18"/>
      <color theme="3"/>
      <name val="Cambria"/>
      <family val="1"/>
    </font>
    <font>
      <b/>
      <sz val="11"/>
      <color indexed="9"/>
      <name val="ＭＳ Ｐゴシック"/>
      <family val="3"/>
      <charset val="128"/>
    </font>
    <font>
      <sz val="11"/>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sz val="12"/>
      <name val="ＭＳ Ｐゴシック"/>
      <family val="3"/>
    </font>
    <font>
      <sz val="8"/>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1"/>
      <color theme="5" tint="-0.249977111117893"/>
      <name val="ＭＳ Ｐゴシック"/>
      <family val="3"/>
      <charset val="128"/>
    </font>
    <font>
      <sz val="8"/>
      <name val="ＭＳ Ｐゴシック"/>
      <family val="3"/>
      <charset val="128"/>
    </font>
    <font>
      <b/>
      <sz val="10"/>
      <name val="ＭＳ ゴシック"/>
      <family val="3"/>
      <charset val="128"/>
    </font>
    <font>
      <sz val="10"/>
      <name val="ＭＳ Ｐゴシック"/>
      <family val="3"/>
      <charset val="128"/>
    </font>
    <font>
      <sz val="11"/>
      <color theme="0" tint="-0.249977111117893"/>
      <name val="ＭＳ ゴシック"/>
      <family val="3"/>
      <charset val="128"/>
    </font>
    <font>
      <sz val="10"/>
      <name val="游ゴシック Light"/>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5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tted">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25">
    <xf numFmtId="0" fontId="0" fillId="0" borderId="0" xfId="0">
      <alignment vertical="center"/>
    </xf>
    <xf numFmtId="0" fontId="20" fillId="0" borderId="0" xfId="0" applyFont="1" applyFill="1" applyAlignment="1">
      <alignment vertical="center"/>
    </xf>
    <xf numFmtId="0" fontId="25" fillId="0" borderId="0" xfId="0" applyFont="1" applyFill="1" applyAlignment="1">
      <alignment vertical="center"/>
    </xf>
    <xf numFmtId="0" fontId="6" fillId="0" borderId="0" xfId="0" applyFont="1" applyFill="1" applyAlignment="1">
      <alignment vertical="center"/>
    </xf>
    <xf numFmtId="0" fontId="23" fillId="0" borderId="35" xfId="0" applyFont="1" applyBorder="1" applyAlignment="1" applyProtection="1">
      <alignment horizontal="left" vertical="center" wrapText="1" shrinkToFit="1"/>
      <protection locked="0"/>
    </xf>
    <xf numFmtId="0" fontId="21" fillId="34" borderId="14" xfId="0" applyFont="1" applyFill="1" applyBorder="1" applyAlignment="1" applyProtection="1">
      <alignment vertical="center" wrapText="1"/>
      <protection locked="0"/>
    </xf>
    <xf numFmtId="0" fontId="21" fillId="34" borderId="46" xfId="0" applyFont="1" applyFill="1" applyBorder="1" applyAlignment="1" applyProtection="1">
      <alignment vertical="center" wrapText="1"/>
      <protection locked="0"/>
    </xf>
    <xf numFmtId="0" fontId="20" fillId="34" borderId="25" xfId="0" applyFont="1" applyFill="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7" fillId="0" borderId="0" xfId="0" applyFont="1" applyAlignment="1" applyProtection="1">
      <alignment vertical="center" wrapText="1"/>
      <protection locked="0"/>
    </xf>
    <xf numFmtId="0" fontId="22" fillId="0" borderId="0" xfId="0" applyFont="1" applyAlignment="1">
      <alignment horizontal="center" vertical="center" wrapText="1"/>
    </xf>
    <xf numFmtId="0" fontId="21" fillId="0" borderId="0" xfId="0" applyFont="1">
      <alignment vertical="center"/>
    </xf>
    <xf numFmtId="0" fontId="30" fillId="0" borderId="0" xfId="0" applyFont="1">
      <alignment vertical="center"/>
    </xf>
    <xf numFmtId="0" fontId="6" fillId="0" borderId="25" xfId="0" applyFont="1" applyBorder="1" applyAlignment="1" applyProtection="1">
      <alignment horizontal="center" vertical="center" wrapText="1"/>
      <protection locked="0"/>
    </xf>
    <xf numFmtId="0" fontId="32" fillId="0" borderId="0" xfId="0" applyFont="1">
      <alignment vertical="center"/>
    </xf>
    <xf numFmtId="177" fontId="0" fillId="0" borderId="0" xfId="0" applyNumberFormat="1">
      <alignment vertical="center"/>
    </xf>
    <xf numFmtId="0" fontId="0" fillId="0" borderId="0" xfId="0" applyAlignment="1">
      <alignment horizontal="center" vertical="center"/>
    </xf>
    <xf numFmtId="178" fontId="33" fillId="0" borderId="0" xfId="0" applyNumberFormat="1" applyFont="1">
      <alignment vertical="center"/>
    </xf>
    <xf numFmtId="0" fontId="33" fillId="0" borderId="0" xfId="0" applyFont="1" applyAlignment="1">
      <alignment vertical="center" wrapText="1"/>
    </xf>
    <xf numFmtId="0" fontId="6" fillId="0" borderId="25"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23" fillId="0" borderId="39" xfId="0" applyFont="1" applyBorder="1" applyAlignment="1" applyProtection="1">
      <alignment horizontal="center" vertical="center" shrinkToFit="1"/>
      <protection locked="0"/>
    </xf>
    <xf numFmtId="0" fontId="35" fillId="0" borderId="25" xfId="0" applyFont="1" applyFill="1" applyBorder="1" applyAlignment="1">
      <alignment horizontal="left" vertical="top" wrapText="1"/>
    </xf>
    <xf numFmtId="0" fontId="35" fillId="0" borderId="16" xfId="0" applyFont="1" applyFill="1" applyBorder="1" applyAlignment="1">
      <alignment horizontal="left" vertical="top" wrapText="1"/>
    </xf>
    <xf numFmtId="0" fontId="35" fillId="0" borderId="19" xfId="0" applyFont="1" applyFill="1" applyBorder="1" applyAlignment="1">
      <alignment horizontal="left" vertical="top" wrapText="1"/>
    </xf>
    <xf numFmtId="0" fontId="35" fillId="0" borderId="17" xfId="0" applyFont="1" applyFill="1" applyBorder="1" applyAlignment="1">
      <alignment horizontal="left" vertical="top" wrapText="1"/>
    </xf>
    <xf numFmtId="0" fontId="35" fillId="0" borderId="24" xfId="0" applyFont="1" applyFill="1" applyBorder="1" applyAlignment="1">
      <alignment horizontal="left" vertical="top" wrapText="1"/>
    </xf>
    <xf numFmtId="0" fontId="35" fillId="0" borderId="22" xfId="0" applyFont="1" applyFill="1" applyBorder="1" applyAlignment="1">
      <alignment horizontal="left" vertical="top" wrapText="1"/>
    </xf>
    <xf numFmtId="0" fontId="35" fillId="0" borderId="20" xfId="0" applyFont="1" applyFill="1" applyBorder="1" applyAlignment="1">
      <alignment horizontal="left" vertical="top" wrapText="1"/>
    </xf>
    <xf numFmtId="0" fontId="35" fillId="0" borderId="21" xfId="0" applyFont="1" applyFill="1" applyBorder="1" applyAlignment="1">
      <alignment horizontal="left" vertical="top" wrapText="1"/>
    </xf>
    <xf numFmtId="0" fontId="35" fillId="0" borderId="15" xfId="0" applyFont="1" applyFill="1" applyBorder="1" applyAlignment="1">
      <alignment horizontal="left" vertical="top" wrapText="1"/>
    </xf>
    <xf numFmtId="0" fontId="22" fillId="0" borderId="47" xfId="0" applyFont="1" applyFill="1" applyBorder="1" applyAlignment="1" applyProtection="1">
      <alignment vertical="center"/>
      <protection locked="0"/>
    </xf>
    <xf numFmtId="0" fontId="34" fillId="35" borderId="0" xfId="0" applyFont="1" applyFill="1" applyAlignment="1" applyProtection="1">
      <alignment horizontal="right" vertical="center"/>
      <protection locked="0"/>
    </xf>
    <xf numFmtId="0" fontId="34" fillId="35" borderId="0" xfId="0" applyFont="1" applyFill="1" applyAlignment="1" applyProtection="1">
      <alignment vertical="center"/>
      <protection locked="0"/>
    </xf>
    <xf numFmtId="0" fontId="21" fillId="33" borderId="10" xfId="0" applyFont="1" applyFill="1" applyBorder="1" applyAlignment="1" applyProtection="1">
      <alignment horizontal="center" vertical="center" wrapText="1"/>
      <protection locked="0"/>
    </xf>
    <xf numFmtId="0" fontId="21" fillId="33" borderId="19" xfId="0" applyFont="1" applyFill="1" applyBorder="1" applyAlignment="1" applyProtection="1">
      <alignment horizontal="center" vertical="center" wrapText="1"/>
      <protection locked="0"/>
    </xf>
    <xf numFmtId="0" fontId="23" fillId="0" borderId="11" xfId="0" applyFont="1" applyFill="1" applyBorder="1" applyAlignment="1" applyProtection="1">
      <alignment vertical="top" wrapText="1"/>
      <protection locked="0"/>
    </xf>
    <xf numFmtId="0" fontId="23" fillId="0" borderId="11" xfId="0" applyFont="1" applyFill="1" applyBorder="1" applyAlignment="1" applyProtection="1">
      <alignment horizontal="left" vertical="top" wrapText="1"/>
      <protection locked="0"/>
    </xf>
    <xf numFmtId="0" fontId="28" fillId="0" borderId="22"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28" xfId="0" applyFont="1" applyBorder="1" applyAlignment="1" applyProtection="1">
      <alignment horizontal="center" vertical="center" shrinkToFit="1"/>
      <protection locked="0"/>
    </xf>
    <xf numFmtId="0" fontId="23" fillId="0" borderId="33" xfId="0" applyFont="1" applyFill="1" applyBorder="1" applyAlignment="1" applyProtection="1">
      <alignment horizontal="left" vertical="center" wrapText="1" shrinkToFit="1"/>
      <protection locked="0"/>
    </xf>
    <xf numFmtId="0" fontId="28" fillId="0" borderId="19"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26" xfId="0" applyFont="1" applyBorder="1" applyAlignment="1" applyProtection="1">
      <alignment horizontal="center" vertical="center" shrinkToFit="1"/>
      <protection locked="0"/>
    </xf>
    <xf numFmtId="0" fontId="23" fillId="0" borderId="31" xfId="0" applyFont="1" applyFill="1" applyBorder="1" applyAlignment="1" applyProtection="1">
      <alignment horizontal="left" vertical="center" wrapText="1" shrinkToFit="1"/>
      <protection locked="0"/>
    </xf>
    <xf numFmtId="0" fontId="28" fillId="0" borderId="21" xfId="0" applyFont="1" applyFill="1" applyBorder="1" applyAlignment="1" applyProtection="1">
      <alignment horizontal="left" vertical="top" wrapText="1"/>
      <protection locked="0"/>
    </xf>
    <xf numFmtId="0" fontId="23" fillId="0" borderId="37" xfId="0" applyFont="1" applyBorder="1" applyAlignment="1" applyProtection="1">
      <alignment horizontal="center" vertical="center" shrinkToFit="1"/>
      <protection locked="0"/>
    </xf>
    <xf numFmtId="0" fontId="23" fillId="0" borderId="18" xfId="0" applyFont="1" applyFill="1" applyBorder="1" applyAlignment="1" applyProtection="1">
      <alignment horizontal="left" vertical="top" wrapText="1"/>
      <protection locked="0"/>
    </xf>
    <xf numFmtId="0" fontId="23" fillId="0" borderId="27" xfId="0" applyFont="1" applyBorder="1" applyAlignment="1" applyProtection="1">
      <alignment horizontal="center" vertical="center" shrinkToFit="1"/>
      <protection locked="0"/>
    </xf>
    <xf numFmtId="0" fontId="23" fillId="0" borderId="32" xfId="0" applyFont="1" applyFill="1" applyBorder="1" applyAlignment="1" applyProtection="1">
      <alignment horizontal="left" vertical="center" wrapText="1" shrinkToFit="1"/>
      <protection locked="0"/>
    </xf>
    <xf numFmtId="0" fontId="28" fillId="0" borderId="20" xfId="0" applyFont="1" applyFill="1" applyBorder="1" applyAlignment="1" applyProtection="1">
      <alignment horizontal="left" vertical="top" wrapText="1"/>
      <protection locked="0"/>
    </xf>
    <xf numFmtId="0" fontId="23" fillId="0" borderId="36"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13" xfId="0" applyFont="1" applyFill="1" applyBorder="1" applyAlignment="1" applyProtection="1">
      <alignment horizontal="left" vertical="top" wrapText="1"/>
      <protection locked="0"/>
    </xf>
    <xf numFmtId="0" fontId="23" fillId="0" borderId="38" xfId="0" applyFont="1" applyFill="1" applyBorder="1" applyAlignment="1" applyProtection="1">
      <alignment horizontal="left" vertical="center" wrapText="1" shrinkToFit="1"/>
      <protection locked="0"/>
    </xf>
    <xf numFmtId="0" fontId="28" fillId="0" borderId="24" xfId="0" applyFont="1" applyFill="1" applyBorder="1" applyAlignment="1" applyProtection="1">
      <alignment horizontal="left" vertical="top" wrapText="1"/>
      <protection locked="0"/>
    </xf>
    <xf numFmtId="0" fontId="23" fillId="0" borderId="34" xfId="0" applyFont="1" applyFill="1" applyBorder="1" applyAlignment="1" applyProtection="1">
      <alignment horizontal="left" vertical="center" wrapText="1" shrinkToFit="1"/>
      <protection locked="0"/>
    </xf>
    <xf numFmtId="0" fontId="6" fillId="0" borderId="14" xfId="0" applyFont="1" applyFill="1" applyBorder="1" applyAlignment="1" applyProtection="1">
      <alignment vertical="top" wrapText="1"/>
      <protection locked="0"/>
    </xf>
    <xf numFmtId="0" fontId="23" fillId="0" borderId="14" xfId="0" applyFont="1" applyFill="1" applyBorder="1" applyAlignment="1" applyProtection="1">
      <alignment horizontal="left" vertical="top" wrapText="1"/>
      <protection locked="0"/>
    </xf>
    <xf numFmtId="0" fontId="6" fillId="0" borderId="35" xfId="0" applyFont="1" applyFill="1" applyBorder="1" applyAlignment="1" applyProtection="1">
      <alignment horizontal="left" vertical="center" wrapText="1" shrinkToFit="1"/>
      <protection locked="0"/>
    </xf>
    <xf numFmtId="0" fontId="35" fillId="0" borderId="25" xfId="0" applyFont="1" applyFill="1" applyBorder="1" applyAlignment="1" applyProtection="1">
      <alignment horizontal="left" vertical="top" wrapText="1"/>
      <protection locked="0"/>
    </xf>
    <xf numFmtId="0" fontId="6" fillId="0" borderId="27" xfId="0" applyFont="1" applyBorder="1" applyAlignment="1" applyProtection="1">
      <alignment horizontal="center" vertical="center" shrinkToFit="1"/>
      <protection locked="0"/>
    </xf>
    <xf numFmtId="0" fontId="23" fillId="0" borderId="14" xfId="0" applyFont="1" applyFill="1" applyBorder="1" applyAlignment="1" applyProtection="1">
      <alignment vertical="top" wrapText="1" shrinkToFit="1"/>
      <protection locked="0"/>
    </xf>
    <xf numFmtId="0" fontId="23" fillId="0" borderId="14" xfId="0" applyFont="1" applyFill="1" applyBorder="1" applyAlignment="1" applyProtection="1">
      <alignment horizontal="left" vertical="top" wrapText="1" shrinkToFit="1"/>
      <protection locked="0"/>
    </xf>
    <xf numFmtId="0" fontId="23" fillId="0" borderId="35" xfId="0" applyFont="1" applyFill="1" applyBorder="1" applyAlignment="1" applyProtection="1">
      <alignment horizontal="left" vertical="center" wrapText="1" shrinkToFit="1"/>
      <protection locked="0"/>
    </xf>
    <xf numFmtId="0" fontId="23" fillId="0" borderId="23" xfId="0" applyFont="1" applyFill="1" applyBorder="1" applyAlignment="1" applyProtection="1">
      <alignment horizontal="left" vertical="top" wrapText="1"/>
      <protection locked="0"/>
    </xf>
    <xf numFmtId="0" fontId="23" fillId="0" borderId="40" xfId="0" applyFont="1" applyFill="1" applyBorder="1" applyAlignment="1" applyProtection="1">
      <alignment horizontal="left" vertical="center" wrapText="1" shrinkToFit="1"/>
      <protection locked="0"/>
    </xf>
    <xf numFmtId="0" fontId="28" fillId="0" borderId="16"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center" wrapText="1"/>
      <protection locked="0"/>
    </xf>
    <xf numFmtId="0" fontId="23" fillId="0" borderId="30" xfId="0" applyFont="1" applyFill="1" applyBorder="1" applyAlignment="1" applyProtection="1">
      <alignment horizontal="left" vertical="center" wrapText="1" shrinkToFit="1"/>
      <protection locked="0"/>
    </xf>
    <xf numFmtId="0" fontId="23" fillId="0" borderId="18" xfId="0" applyFont="1" applyFill="1" applyBorder="1" applyAlignment="1" applyProtection="1">
      <alignment horizontal="left" vertical="top" wrapText="1" shrinkToFit="1"/>
      <protection locked="0"/>
    </xf>
    <xf numFmtId="0" fontId="23" fillId="0" borderId="18" xfId="0" applyFont="1" applyFill="1" applyBorder="1" applyAlignment="1" applyProtection="1">
      <alignment horizontal="left" vertical="center" wrapText="1"/>
      <protection locked="0"/>
    </xf>
    <xf numFmtId="0" fontId="23" fillId="0" borderId="10" xfId="0" applyFont="1" applyFill="1" applyBorder="1" applyAlignment="1" applyProtection="1">
      <alignment horizontal="left" vertical="center" wrapText="1"/>
      <protection locked="0"/>
    </xf>
    <xf numFmtId="0" fontId="23" fillId="0" borderId="14" xfId="0" applyFont="1" applyFill="1" applyBorder="1" applyAlignment="1" applyProtection="1">
      <alignment vertical="top"/>
      <protection locked="0"/>
    </xf>
    <xf numFmtId="0" fontId="28" fillId="0" borderId="25" xfId="0" applyFont="1" applyFill="1" applyBorder="1" applyAlignment="1" applyProtection="1">
      <alignment horizontal="left" vertical="top" wrapText="1"/>
      <protection locked="0"/>
    </xf>
    <xf numFmtId="0" fontId="23" fillId="0" borderId="23" xfId="0" applyFont="1" applyFill="1" applyBorder="1" applyAlignment="1" applyProtection="1">
      <alignment vertical="top" shrinkToFit="1"/>
      <protection locked="0"/>
    </xf>
    <xf numFmtId="0" fontId="23" fillId="0" borderId="23" xfId="0" applyFont="1" applyFill="1" applyBorder="1" applyAlignment="1" applyProtection="1">
      <alignment horizontal="left" vertical="top" wrapText="1" shrinkToFit="1"/>
      <protection locked="0"/>
    </xf>
    <xf numFmtId="0" fontId="35" fillId="0" borderId="16"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28" fillId="0" borderId="15"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49" xfId="0" applyFont="1" applyFill="1" applyBorder="1" applyAlignment="1" applyProtection="1">
      <alignment horizontal="left" vertical="top" wrapText="1"/>
      <protection locked="0"/>
    </xf>
    <xf numFmtId="0" fontId="6" fillId="0" borderId="42" xfId="0" applyFont="1" applyFill="1" applyBorder="1" applyAlignment="1" applyProtection="1">
      <alignment horizontal="left" vertical="center" wrapText="1" shrinkToFit="1"/>
      <protection locked="0"/>
    </xf>
    <xf numFmtId="0" fontId="35" fillId="0" borderId="41"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44" xfId="0" applyFont="1" applyFill="1" applyBorder="1" applyAlignment="1" applyProtection="1">
      <alignment horizontal="left" vertical="center" wrapText="1" shrinkToFit="1"/>
      <protection locked="0"/>
    </xf>
    <xf numFmtId="0" fontId="35" fillId="0" borderId="43" xfId="0" applyFont="1" applyFill="1" applyBorder="1" applyAlignment="1" applyProtection="1">
      <alignment horizontal="left" vertical="top" wrapText="1"/>
      <protection locked="0"/>
    </xf>
    <xf numFmtId="0" fontId="6" fillId="0" borderId="33" xfId="0" applyFont="1" applyFill="1" applyBorder="1" applyAlignment="1" applyProtection="1">
      <alignment horizontal="left" vertical="center" wrapText="1" shrinkToFit="1"/>
      <protection locked="0"/>
    </xf>
    <xf numFmtId="0" fontId="35" fillId="0" borderId="19"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center" wrapText="1" shrinkToFit="1"/>
      <protection locked="0"/>
    </xf>
    <xf numFmtId="0" fontId="35" fillId="0" borderId="17" xfId="0" applyFont="1" applyFill="1" applyBorder="1" applyAlignment="1" applyProtection="1">
      <alignment horizontal="left" vertical="top" wrapText="1"/>
      <protection locked="0"/>
    </xf>
    <xf numFmtId="0" fontId="6" fillId="0" borderId="13" xfId="0" applyFont="1" applyFill="1" applyBorder="1" applyAlignment="1" applyProtection="1">
      <alignment horizontal="left" vertical="top" wrapText="1"/>
      <protection locked="0"/>
    </xf>
    <xf numFmtId="0" fontId="6" fillId="0" borderId="38" xfId="0" applyFont="1" applyFill="1" applyBorder="1" applyAlignment="1" applyProtection="1">
      <alignment horizontal="left" vertical="center" wrapText="1" shrinkToFit="1"/>
      <protection locked="0"/>
    </xf>
    <xf numFmtId="0" fontId="35" fillId="0" borderId="24"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center" wrapText="1" shrinkToFit="1"/>
      <protection locked="0"/>
    </xf>
    <xf numFmtId="0" fontId="35" fillId="0" borderId="22" xfId="0" applyFont="1" applyFill="1" applyBorder="1" applyAlignment="1" applyProtection="1">
      <alignment horizontal="left" vertical="top" wrapText="1"/>
      <protection locked="0"/>
    </xf>
    <xf numFmtId="0" fontId="23" fillId="0" borderId="10" xfId="0" applyFont="1" applyFill="1" applyBorder="1" applyAlignment="1" applyProtection="1">
      <alignment vertical="center" wrapText="1" shrinkToFit="1"/>
      <protection locked="0"/>
    </xf>
    <xf numFmtId="0" fontId="23" fillId="0" borderId="13" xfId="0" applyFont="1" applyFill="1" applyBorder="1" applyAlignment="1" applyProtection="1">
      <alignment vertical="center" wrapText="1" shrinkToFit="1"/>
      <protection locked="0"/>
    </xf>
    <xf numFmtId="0" fontId="23" fillId="0" borderId="18" xfId="0" applyFont="1" applyFill="1" applyBorder="1" applyAlignment="1" applyProtection="1">
      <alignment vertical="center" wrapText="1" shrinkToFit="1"/>
      <protection locked="0"/>
    </xf>
    <xf numFmtId="0" fontId="23" fillId="0" borderId="11" xfId="0" applyFont="1" applyFill="1" applyBorder="1" applyAlignment="1" applyProtection="1">
      <alignment vertical="center" wrapText="1" shrinkToFit="1"/>
      <protection locked="0"/>
    </xf>
    <xf numFmtId="0" fontId="23" fillId="0" borderId="12" xfId="0" applyFont="1" applyFill="1" applyBorder="1" applyAlignment="1" applyProtection="1">
      <alignment vertical="center" wrapText="1" shrinkToFit="1"/>
      <protection locked="0"/>
    </xf>
    <xf numFmtId="0" fontId="23" fillId="0" borderId="15" xfId="0" applyFont="1" applyFill="1" applyBorder="1" applyAlignment="1" applyProtection="1">
      <alignment horizontal="left" vertical="top" wrapText="1" shrinkToFit="1"/>
      <protection locked="0"/>
    </xf>
    <xf numFmtId="0" fontId="23" fillId="0" borderId="25" xfId="0" applyFont="1" applyFill="1" applyBorder="1" applyAlignment="1" applyProtection="1">
      <alignment vertical="top" wrapText="1" shrinkToFit="1"/>
      <protection locked="0"/>
    </xf>
    <xf numFmtId="0" fontId="23" fillId="0" borderId="14" xfId="0" applyFont="1" applyFill="1" applyBorder="1" applyAlignment="1" applyProtection="1">
      <alignment vertical="center" wrapText="1" shrinkToFit="1"/>
      <protection locked="0"/>
    </xf>
    <xf numFmtId="0" fontId="6" fillId="0" borderId="0" xfId="0" applyFont="1" applyFill="1" applyAlignment="1" applyProtection="1">
      <alignment vertical="top" wrapText="1"/>
      <protection locked="0"/>
    </xf>
    <xf numFmtId="0" fontId="6" fillId="0" borderId="0" xfId="0" applyFont="1" applyFill="1" applyAlignment="1" applyProtection="1">
      <alignment horizontal="left" vertical="top" wrapText="1"/>
      <protection locked="0"/>
    </xf>
    <xf numFmtId="176" fontId="23" fillId="0" borderId="52" xfId="0" applyNumberFormat="1" applyFont="1" applyBorder="1" applyAlignment="1" applyProtection="1">
      <alignment horizontal="center" vertical="center" wrapText="1"/>
      <protection locked="0"/>
    </xf>
    <xf numFmtId="0" fontId="6" fillId="0" borderId="0" xfId="0" applyFont="1" applyFill="1" applyAlignment="1" applyProtection="1">
      <alignment vertical="center" wrapText="1" shrinkToFit="1"/>
      <protection locked="0"/>
    </xf>
    <xf numFmtId="0" fontId="6" fillId="0" borderId="0" xfId="0" applyFont="1" applyFill="1" applyAlignment="1" applyProtection="1">
      <alignment vertical="center" wrapText="1"/>
      <protection locked="0"/>
    </xf>
    <xf numFmtId="0" fontId="6" fillId="0" borderId="0" xfId="0" applyFont="1" applyBorder="1" applyAlignment="1" applyProtection="1">
      <alignment horizontal="center" vertical="center" wrapText="1"/>
      <protection locked="0"/>
    </xf>
    <xf numFmtId="176" fontId="36" fillId="33" borderId="18" xfId="0" applyNumberFormat="1" applyFont="1" applyFill="1" applyBorder="1" applyAlignment="1" applyProtection="1">
      <alignment horizontal="center" vertical="center" shrinkToFit="1"/>
      <protection locked="0"/>
    </xf>
    <xf numFmtId="0" fontId="36" fillId="33" borderId="32" xfId="0" applyFont="1" applyFill="1" applyBorder="1" applyAlignment="1" applyProtection="1">
      <alignment horizontal="left" vertical="center" wrapText="1" shrinkToFit="1"/>
      <protection locked="0"/>
    </xf>
    <xf numFmtId="0" fontId="29"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23" fillId="0" borderId="10" xfId="0" applyFont="1" applyFill="1" applyBorder="1" applyAlignment="1">
      <alignment vertical="center" wrapText="1" shrinkToFit="1"/>
    </xf>
    <xf numFmtId="176" fontId="23" fillId="0" borderId="10" xfId="0" applyNumberFormat="1" applyFont="1" applyFill="1" applyBorder="1" applyAlignment="1">
      <alignment horizontal="center" vertical="center" shrinkToFit="1"/>
    </xf>
    <xf numFmtId="0" fontId="23" fillId="0" borderId="33" xfId="0" applyFont="1" applyFill="1" applyBorder="1" applyAlignment="1">
      <alignment horizontal="left" vertical="center" wrapText="1"/>
    </xf>
    <xf numFmtId="0" fontId="37" fillId="0" borderId="19" xfId="0" applyFont="1" applyFill="1" applyBorder="1" applyAlignment="1">
      <alignment horizontal="left" vertical="top" wrapText="1"/>
    </xf>
    <xf numFmtId="0" fontId="23" fillId="0" borderId="19" xfId="0" applyFont="1" applyFill="1" applyBorder="1" applyAlignment="1">
      <alignment horizontal="center" vertical="center" shrinkToFit="1"/>
    </xf>
    <xf numFmtId="0" fontId="23" fillId="0" borderId="19" xfId="0" applyFont="1" applyFill="1" applyBorder="1" applyAlignment="1">
      <alignment horizontal="left" vertical="top" wrapText="1"/>
    </xf>
    <xf numFmtId="0" fontId="25" fillId="0" borderId="0" xfId="0" applyFont="1" applyAlignment="1">
      <alignment vertical="center"/>
    </xf>
    <xf numFmtId="0" fontId="23" fillId="0" borderId="18" xfId="0" applyFont="1" applyFill="1" applyBorder="1" applyAlignment="1">
      <alignment horizontal="left" vertical="center" wrapText="1" indent="1" shrinkToFit="1"/>
    </xf>
    <xf numFmtId="176" fontId="23" fillId="0" borderId="18" xfId="0" applyNumberFormat="1" applyFont="1" applyFill="1" applyBorder="1" applyAlignment="1">
      <alignment horizontal="center" vertical="center" shrinkToFit="1"/>
    </xf>
    <xf numFmtId="0" fontId="23" fillId="0" borderId="32" xfId="0" applyFont="1" applyFill="1" applyBorder="1" applyAlignment="1">
      <alignment horizontal="left" vertical="center" wrapText="1"/>
    </xf>
    <xf numFmtId="0" fontId="37" fillId="0" borderId="20" xfId="0" applyFont="1" applyFill="1" applyBorder="1" applyAlignment="1">
      <alignment horizontal="left" vertical="top" wrapText="1"/>
    </xf>
    <xf numFmtId="0" fontId="23" fillId="0" borderId="20" xfId="0" applyFont="1" applyFill="1" applyBorder="1" applyAlignment="1">
      <alignment horizontal="center" vertical="center" shrinkToFit="1"/>
    </xf>
    <xf numFmtId="0" fontId="23" fillId="0" borderId="20" xfId="0" applyFont="1" applyFill="1" applyBorder="1" applyAlignment="1">
      <alignment horizontal="left" vertical="top" wrapText="1"/>
    </xf>
    <xf numFmtId="0" fontId="23" fillId="0" borderId="18" xfId="0" applyFont="1" applyFill="1" applyBorder="1" applyAlignment="1">
      <alignment vertical="center" wrapText="1" shrinkToFit="1"/>
    </xf>
    <xf numFmtId="176" fontId="23" fillId="33" borderId="18" xfId="0" applyNumberFormat="1" applyFont="1" applyFill="1" applyBorder="1" applyAlignment="1" applyProtection="1">
      <alignment horizontal="center" vertical="center" shrinkToFit="1"/>
      <protection locked="0"/>
    </xf>
    <xf numFmtId="0" fontId="23" fillId="33" borderId="32" xfId="0" applyFont="1" applyFill="1" applyBorder="1" applyAlignment="1" applyProtection="1">
      <alignment horizontal="left" vertical="center" wrapText="1"/>
      <protection locked="0"/>
    </xf>
    <xf numFmtId="176" fontId="23" fillId="0" borderId="11" xfId="0" applyNumberFormat="1" applyFont="1" applyFill="1" applyBorder="1" applyAlignment="1">
      <alignment horizontal="center" vertical="center" shrinkToFit="1"/>
    </xf>
    <xf numFmtId="0" fontId="23" fillId="0" borderId="34" xfId="0" applyFont="1" applyFill="1" applyBorder="1" applyAlignment="1">
      <alignment horizontal="left" vertical="center" wrapText="1"/>
    </xf>
    <xf numFmtId="0" fontId="37" fillId="0" borderId="22" xfId="0" applyFont="1" applyFill="1" applyBorder="1" applyAlignment="1">
      <alignment horizontal="left" vertical="top" wrapText="1"/>
    </xf>
    <xf numFmtId="0" fontId="23" fillId="0" borderId="22" xfId="0" applyFont="1" applyFill="1" applyBorder="1" applyAlignment="1">
      <alignment horizontal="center" vertical="center" shrinkToFit="1"/>
    </xf>
    <xf numFmtId="0" fontId="23" fillId="0" borderId="22" xfId="0" applyFont="1" applyFill="1" applyBorder="1" applyAlignment="1">
      <alignment horizontal="left" vertical="top" wrapText="1"/>
    </xf>
    <xf numFmtId="0" fontId="23" fillId="0" borderId="20" xfId="0" applyFont="1" applyFill="1" applyBorder="1" applyAlignment="1">
      <alignment vertical="center" wrapText="1" shrinkToFit="1"/>
    </xf>
    <xf numFmtId="0" fontId="23" fillId="0" borderId="12" xfId="0" applyFont="1" applyFill="1" applyBorder="1" applyAlignment="1">
      <alignment vertical="center" wrapText="1" shrinkToFit="1"/>
    </xf>
    <xf numFmtId="0" fontId="23" fillId="0" borderId="31" xfId="0" applyFont="1" applyFill="1" applyBorder="1" applyAlignment="1">
      <alignment horizontal="left" vertical="center" wrapText="1"/>
    </xf>
    <xf numFmtId="0" fontId="37" fillId="0" borderId="21" xfId="0" applyFont="1" applyFill="1" applyBorder="1" applyAlignment="1">
      <alignment horizontal="left" vertical="top" wrapText="1"/>
    </xf>
    <xf numFmtId="0" fontId="23" fillId="0" borderId="21" xfId="0" applyFont="1" applyFill="1" applyBorder="1" applyAlignment="1">
      <alignment horizontal="center" vertical="center" shrinkToFit="1"/>
    </xf>
    <xf numFmtId="0" fontId="23" fillId="0" borderId="21" xfId="0" applyFont="1" applyFill="1" applyBorder="1" applyAlignment="1">
      <alignment horizontal="left" vertical="top" wrapText="1"/>
    </xf>
    <xf numFmtId="0" fontId="23" fillId="0" borderId="19" xfId="0" applyFont="1" applyFill="1" applyBorder="1" applyAlignment="1">
      <alignment vertical="center" wrapText="1" shrinkToFit="1"/>
    </xf>
    <xf numFmtId="0" fontId="25" fillId="0" borderId="53" xfId="0" applyFont="1" applyBorder="1" applyAlignment="1">
      <alignment vertical="center"/>
    </xf>
    <xf numFmtId="176" fontId="23" fillId="33" borderId="18" xfId="0" applyNumberFormat="1" applyFont="1" applyFill="1" applyBorder="1" applyAlignment="1">
      <alignment horizontal="center" vertical="center" shrinkToFit="1"/>
    </xf>
    <xf numFmtId="0" fontId="23" fillId="33" borderId="32" xfId="0" applyFont="1" applyFill="1" applyBorder="1" applyAlignment="1">
      <alignment horizontal="left" vertical="center" wrapText="1"/>
    </xf>
    <xf numFmtId="0" fontId="23" fillId="0" borderId="12" xfId="0" applyFont="1" applyFill="1" applyBorder="1" applyAlignment="1">
      <alignment horizontal="left" vertical="center" wrapText="1" indent="1" shrinkToFit="1"/>
    </xf>
    <xf numFmtId="176" fontId="23" fillId="0" borderId="12" xfId="0" applyNumberFormat="1" applyFont="1" applyFill="1" applyBorder="1" applyAlignment="1">
      <alignment horizontal="center" vertical="center" shrinkToFit="1"/>
    </xf>
    <xf numFmtId="0" fontId="23" fillId="0" borderId="25" xfId="0" applyFont="1" applyFill="1" applyBorder="1" applyAlignment="1">
      <alignment horizontal="left" vertical="top" wrapText="1" shrinkToFit="1"/>
    </xf>
    <xf numFmtId="0" fontId="23" fillId="0" borderId="14" xfId="0" applyFont="1" applyFill="1" applyBorder="1" applyAlignment="1">
      <alignment vertical="center" wrapText="1" shrinkToFit="1"/>
    </xf>
    <xf numFmtId="176" fontId="23" fillId="0" borderId="14" xfId="0" applyNumberFormat="1" applyFont="1" applyFill="1" applyBorder="1" applyAlignment="1">
      <alignment horizontal="center" vertical="center" shrinkToFit="1"/>
    </xf>
    <xf numFmtId="0" fontId="23" fillId="0" borderId="35" xfId="0" applyFont="1" applyFill="1" applyBorder="1" applyAlignment="1">
      <alignment horizontal="left" vertical="center" wrapText="1"/>
    </xf>
    <xf numFmtId="0" fontId="37" fillId="0" borderId="25" xfId="0" applyFont="1" applyFill="1" applyBorder="1" applyAlignment="1">
      <alignment horizontal="left" vertical="top" wrapText="1"/>
    </xf>
    <xf numFmtId="0" fontId="23" fillId="0" borderId="25" xfId="0" applyFont="1" applyFill="1" applyBorder="1" applyAlignment="1">
      <alignment horizontal="center" vertical="center" shrinkToFit="1"/>
    </xf>
    <xf numFmtId="0" fontId="23" fillId="0" borderId="25" xfId="0" applyFont="1" applyFill="1" applyBorder="1" applyAlignment="1">
      <alignment horizontal="left" vertical="top" wrapText="1"/>
    </xf>
    <xf numFmtId="0" fontId="23" fillId="0" borderId="25" xfId="0" applyFont="1" applyFill="1" applyBorder="1" applyAlignment="1">
      <alignment vertical="top" wrapText="1" shrinkToFit="1"/>
    </xf>
    <xf numFmtId="0" fontId="0" fillId="0" borderId="0" xfId="0" applyAlignment="1">
      <alignment vertical="center"/>
    </xf>
    <xf numFmtId="0" fontId="6" fillId="0" borderId="48" xfId="0" applyFont="1" applyFill="1" applyBorder="1" applyAlignment="1" applyProtection="1">
      <alignment horizontal="left" vertical="center" wrapText="1" shrinkToFit="1"/>
      <protection locked="0"/>
    </xf>
    <xf numFmtId="0" fontId="6" fillId="0" borderId="38" xfId="0" applyFont="1" applyFill="1" applyBorder="1" applyAlignment="1" applyProtection="1">
      <alignment horizontal="left" vertical="center" wrapText="1" shrinkToFit="1"/>
      <protection locked="0"/>
    </xf>
    <xf numFmtId="0" fontId="23" fillId="0" borderId="10" xfId="0" applyFont="1" applyFill="1" applyBorder="1" applyAlignment="1" applyProtection="1">
      <alignment vertical="top" wrapText="1"/>
      <protection locked="0"/>
    </xf>
    <xf numFmtId="0" fontId="23" fillId="0" borderId="12" xfId="0" applyFont="1" applyFill="1" applyBorder="1" applyAlignment="1" applyProtection="1">
      <alignment vertical="top" wrapText="1"/>
      <protection locked="0"/>
    </xf>
    <xf numFmtId="0" fontId="23" fillId="0" borderId="13" xfId="0" applyFont="1" applyFill="1" applyBorder="1" applyAlignment="1" applyProtection="1">
      <alignment vertical="top" wrapText="1"/>
      <protection locked="0"/>
    </xf>
    <xf numFmtId="0" fontId="23" fillId="0" borderId="11" xfId="0" applyFont="1" applyFill="1" applyBorder="1" applyAlignment="1" applyProtection="1">
      <alignment vertical="top" wrapText="1"/>
      <protection locked="0"/>
    </xf>
    <xf numFmtId="0" fontId="23" fillId="0" borderId="15" xfId="0" applyFont="1" applyFill="1" applyBorder="1" applyAlignment="1" applyProtection="1">
      <alignment horizontal="left" vertical="top" wrapText="1"/>
      <protection locked="0"/>
    </xf>
    <xf numFmtId="0" fontId="23" fillId="0" borderId="16" xfId="0" applyFont="1" applyFill="1" applyBorder="1" applyAlignment="1" applyProtection="1">
      <alignment horizontal="left" vertical="top" wrapText="1"/>
      <protection locked="0"/>
    </xf>
    <xf numFmtId="0" fontId="23" fillId="0" borderId="17" xfId="0" applyFont="1" applyFill="1" applyBorder="1" applyAlignment="1" applyProtection="1">
      <alignment horizontal="left" vertical="top" wrapText="1"/>
      <protection locked="0"/>
    </xf>
    <xf numFmtId="0" fontId="23" fillId="0" borderId="19" xfId="0" applyFont="1" applyFill="1" applyBorder="1" applyAlignment="1" applyProtection="1">
      <alignment horizontal="left" vertical="top" wrapText="1"/>
      <protection locked="0"/>
    </xf>
    <xf numFmtId="0" fontId="23" fillId="0" borderId="20" xfId="0" applyFont="1" applyFill="1" applyBorder="1" applyAlignment="1" applyProtection="1">
      <alignment horizontal="left" vertical="top" wrapText="1"/>
      <protection locked="0"/>
    </xf>
    <xf numFmtId="0" fontId="23" fillId="0" borderId="21" xfId="0" applyFont="1" applyFill="1" applyBorder="1" applyAlignment="1" applyProtection="1">
      <alignment horizontal="left" vertical="top" wrapText="1"/>
      <protection locked="0"/>
    </xf>
    <xf numFmtId="0" fontId="23" fillId="0" borderId="18" xfId="0" applyFont="1" applyFill="1" applyBorder="1" applyAlignment="1" applyProtection="1">
      <alignment vertical="top" wrapText="1"/>
      <protection locked="0"/>
    </xf>
    <xf numFmtId="0" fontId="23" fillId="0" borderId="15" xfId="0" applyFont="1" applyFill="1" applyBorder="1" applyAlignment="1" applyProtection="1">
      <alignment horizontal="left" vertical="top"/>
      <protection locked="0"/>
    </xf>
    <xf numFmtId="0" fontId="23" fillId="0" borderId="16" xfId="0" applyFont="1" applyFill="1" applyBorder="1" applyAlignment="1" applyProtection="1">
      <alignment horizontal="left" vertical="top"/>
      <protection locked="0"/>
    </xf>
    <xf numFmtId="0" fontId="6" fillId="0" borderId="17" xfId="0" applyFont="1" applyFill="1" applyBorder="1" applyAlignment="1" applyProtection="1">
      <alignment horizontal="left" vertical="top"/>
      <protection locked="0"/>
    </xf>
    <xf numFmtId="0" fontId="28" fillId="0" borderId="19"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23" fillId="0" borderId="19" xfId="0" applyFont="1" applyFill="1" applyBorder="1" applyAlignment="1" applyProtection="1">
      <alignment horizontal="left" vertical="top"/>
      <protection locked="0"/>
    </xf>
    <xf numFmtId="0" fontId="6" fillId="0" borderId="21" xfId="0" applyFont="1" applyFill="1" applyBorder="1" applyAlignment="1" applyProtection="1">
      <alignment horizontal="left" vertical="top"/>
      <protection locked="0"/>
    </xf>
    <xf numFmtId="0" fontId="6" fillId="0" borderId="10" xfId="0" applyFont="1" applyFill="1" applyBorder="1" applyAlignment="1" applyProtection="1">
      <alignment vertical="top" wrapText="1"/>
      <protection locked="0"/>
    </xf>
    <xf numFmtId="0" fontId="6" fillId="0" borderId="18" xfId="0" applyFont="1" applyFill="1" applyBorder="1" applyAlignment="1" applyProtection="1">
      <alignment vertical="top" wrapText="1"/>
      <protection locked="0"/>
    </xf>
    <xf numFmtId="0" fontId="6" fillId="0" borderId="11" xfId="0" applyFont="1" applyFill="1" applyBorder="1" applyAlignment="1" applyProtection="1">
      <alignment vertical="top" wrapText="1"/>
      <protection locked="0"/>
    </xf>
    <xf numFmtId="0" fontId="6" fillId="0" borderId="12" xfId="0" applyFont="1" applyFill="1" applyBorder="1" applyAlignment="1" applyProtection="1">
      <alignment vertical="top" wrapText="1"/>
      <protection locked="0"/>
    </xf>
    <xf numFmtId="0" fontId="23" fillId="0" borderId="10" xfId="0" applyFont="1" applyFill="1" applyBorder="1" applyAlignment="1" applyProtection="1">
      <alignment vertical="top"/>
      <protection locked="0"/>
    </xf>
    <xf numFmtId="0" fontId="23" fillId="0" borderId="23" xfId="0" applyFont="1" applyFill="1" applyBorder="1" applyAlignment="1" applyProtection="1">
      <alignment vertical="top"/>
      <protection locked="0"/>
    </xf>
    <xf numFmtId="0" fontId="23" fillId="0" borderId="12" xfId="0" applyFont="1" applyFill="1" applyBorder="1" applyAlignment="1" applyProtection="1">
      <alignment vertical="top"/>
      <protection locked="0"/>
    </xf>
    <xf numFmtId="0" fontId="23" fillId="0" borderId="18" xfId="0" applyFont="1" applyFill="1" applyBorder="1" applyAlignment="1" applyProtection="1">
      <alignment vertical="top"/>
      <protection locked="0"/>
    </xf>
    <xf numFmtId="0" fontId="23" fillId="0" borderId="13" xfId="0" applyFont="1" applyFill="1" applyBorder="1" applyAlignment="1" applyProtection="1">
      <alignment vertical="top"/>
      <protection locked="0"/>
    </xf>
    <xf numFmtId="0" fontId="23" fillId="0" borderId="11" xfId="0" applyFont="1" applyFill="1" applyBorder="1" applyAlignment="1" applyProtection="1">
      <alignment vertical="top"/>
      <protection locked="0"/>
    </xf>
    <xf numFmtId="0" fontId="23" fillId="0" borderId="17" xfId="0" applyFont="1" applyFill="1" applyBorder="1" applyAlignment="1" applyProtection="1">
      <alignment horizontal="left" vertical="top"/>
      <protection locked="0"/>
    </xf>
    <xf numFmtId="176" fontId="23" fillId="0" borderId="10" xfId="0" applyNumberFormat="1" applyFont="1" applyFill="1" applyBorder="1" applyAlignment="1" applyProtection="1">
      <alignment vertical="top" wrapText="1"/>
      <protection locked="0"/>
    </xf>
    <xf numFmtId="176" fontId="23" fillId="0" borderId="18" xfId="0" applyNumberFormat="1" applyFont="1" applyFill="1" applyBorder="1" applyAlignment="1" applyProtection="1">
      <alignment vertical="top" wrapText="1"/>
      <protection locked="0"/>
    </xf>
    <xf numFmtId="176" fontId="23" fillId="0" borderId="11" xfId="0" applyNumberFormat="1" applyFont="1" applyFill="1" applyBorder="1" applyAlignment="1" applyProtection="1">
      <alignment vertical="top" wrapText="1"/>
      <protection locked="0"/>
    </xf>
    <xf numFmtId="176" fontId="23" fillId="0" borderId="12" xfId="0" applyNumberFormat="1" applyFont="1" applyFill="1" applyBorder="1" applyAlignment="1" applyProtection="1">
      <alignment vertical="top" wrapText="1"/>
      <protection locked="0"/>
    </xf>
    <xf numFmtId="176" fontId="23" fillId="0" borderId="13" xfId="0" applyNumberFormat="1" applyFont="1" applyFill="1" applyBorder="1" applyAlignment="1" applyProtection="1">
      <alignment vertical="top" wrapText="1"/>
      <protection locked="0"/>
    </xf>
    <xf numFmtId="0" fontId="23" fillId="0" borderId="19" xfId="0" applyFont="1" applyFill="1" applyBorder="1" applyAlignment="1" applyProtection="1">
      <alignment vertical="top"/>
      <protection locked="0"/>
    </xf>
    <xf numFmtId="0" fontId="23" fillId="0" borderId="20" xfId="0" applyFont="1" applyFill="1" applyBorder="1" applyAlignment="1" applyProtection="1">
      <alignment vertical="top"/>
      <protection locked="0"/>
    </xf>
    <xf numFmtId="0" fontId="23" fillId="0" borderId="21" xfId="0" applyFont="1" applyFill="1" applyBorder="1" applyAlignment="1" applyProtection="1">
      <alignment vertical="top"/>
      <protection locked="0"/>
    </xf>
    <xf numFmtId="0" fontId="23" fillId="0" borderId="19" xfId="0" applyFont="1" applyFill="1" applyBorder="1" applyAlignment="1" applyProtection="1">
      <alignment vertical="top" wrapText="1"/>
      <protection locked="0"/>
    </xf>
    <xf numFmtId="0" fontId="23" fillId="0" borderId="20" xfId="0" applyFont="1" applyFill="1" applyBorder="1" applyAlignment="1" applyProtection="1">
      <alignment vertical="top" wrapText="1"/>
      <protection locked="0"/>
    </xf>
    <xf numFmtId="0" fontId="23" fillId="0" borderId="21" xfId="0" applyFont="1" applyFill="1" applyBorder="1" applyAlignment="1" applyProtection="1">
      <alignment vertical="top" wrapText="1"/>
      <protection locked="0"/>
    </xf>
    <xf numFmtId="0" fontId="6" fillId="0" borderId="20" xfId="0" applyFont="1" applyFill="1" applyBorder="1" applyAlignment="1" applyProtection="1">
      <alignment vertical="top" wrapText="1"/>
      <protection locked="0"/>
    </xf>
    <xf numFmtId="0" fontId="6" fillId="0" borderId="21" xfId="0" applyFont="1" applyFill="1" applyBorder="1" applyAlignment="1" applyProtection="1">
      <alignment vertical="top" wrapText="1"/>
      <protection locked="0"/>
    </xf>
    <xf numFmtId="0" fontId="23" fillId="0" borderId="15" xfId="0" applyFont="1" applyFill="1" applyBorder="1" applyAlignment="1">
      <alignment vertical="top" wrapText="1" shrinkToFit="1"/>
    </xf>
    <xf numFmtId="0" fontId="23" fillId="0" borderId="16" xfId="0" applyFont="1" applyFill="1" applyBorder="1" applyAlignment="1">
      <alignment vertical="top" wrapText="1" shrinkToFit="1"/>
    </xf>
    <xf numFmtId="0" fontId="23" fillId="0" borderId="17" xfId="0" applyFont="1" applyFill="1" applyBorder="1" applyAlignment="1">
      <alignment vertical="top" wrapText="1" shrinkToFit="1"/>
    </xf>
    <xf numFmtId="0" fontId="23" fillId="0" borderId="15" xfId="0" applyFont="1" applyFill="1" applyBorder="1" applyAlignment="1">
      <alignment horizontal="left" vertical="top" wrapText="1" shrinkToFit="1"/>
    </xf>
    <xf numFmtId="0" fontId="23" fillId="0" borderId="16" xfId="0" applyFont="1" applyFill="1" applyBorder="1" applyAlignment="1">
      <alignment horizontal="left" vertical="top" wrapText="1" shrinkToFit="1"/>
    </xf>
    <xf numFmtId="0" fontId="23" fillId="0" borderId="17" xfId="0" applyFont="1" applyFill="1" applyBorder="1" applyAlignment="1">
      <alignment horizontal="left" vertical="top" wrapText="1" shrinkToFit="1"/>
    </xf>
    <xf numFmtId="0" fontId="23" fillId="0" borderId="19" xfId="0" applyFont="1" applyFill="1" applyBorder="1" applyAlignment="1">
      <alignment horizontal="left" vertical="top" wrapText="1" shrinkToFit="1"/>
    </xf>
    <xf numFmtId="0" fontId="23" fillId="0" borderId="20" xfId="0" applyFont="1" applyFill="1" applyBorder="1" applyAlignment="1">
      <alignment horizontal="left" vertical="top" wrapText="1" shrinkToFit="1"/>
    </xf>
    <xf numFmtId="0" fontId="23" fillId="0" borderId="21" xfId="0" applyFont="1" applyFill="1" applyBorder="1" applyAlignment="1">
      <alignment horizontal="left" vertical="top" wrapText="1" shrinkToFit="1"/>
    </xf>
    <xf numFmtId="0" fontId="6" fillId="0" borderId="23" xfId="0" applyFont="1" applyFill="1" applyBorder="1" applyAlignment="1" applyProtection="1">
      <alignment vertical="top" wrapText="1"/>
      <protection locked="0"/>
    </xf>
    <xf numFmtId="0" fontId="6" fillId="0" borderId="15" xfId="0" applyFont="1" applyFill="1" applyBorder="1" applyAlignment="1" applyProtection="1">
      <alignment horizontal="left" vertical="top" wrapText="1"/>
      <protection locked="0"/>
    </xf>
    <xf numFmtId="0" fontId="6" fillId="0" borderId="16" xfId="0" applyFont="1" applyFill="1" applyBorder="1" applyAlignment="1" applyProtection="1">
      <alignment horizontal="left" vertical="top" wrapText="1"/>
      <protection locked="0"/>
    </xf>
    <xf numFmtId="0" fontId="6" fillId="0" borderId="17" xfId="0" applyFont="1" applyFill="1" applyBorder="1" applyAlignment="1" applyProtection="1">
      <alignment horizontal="left" vertical="top" wrapText="1"/>
      <protection locked="0"/>
    </xf>
    <xf numFmtId="0" fontId="23" fillId="0" borderId="15" xfId="0" applyFont="1" applyFill="1" applyBorder="1" applyAlignment="1" applyProtection="1">
      <alignment vertical="top" wrapText="1" shrinkToFit="1"/>
      <protection locked="0"/>
    </xf>
    <xf numFmtId="0" fontId="23" fillId="0" borderId="16" xfId="0" applyFont="1" applyFill="1" applyBorder="1" applyAlignment="1" applyProtection="1">
      <alignment vertical="top" wrapText="1" shrinkToFit="1"/>
      <protection locked="0"/>
    </xf>
    <xf numFmtId="0" fontId="23" fillId="0" borderId="17" xfId="0" applyFont="1" applyFill="1" applyBorder="1" applyAlignment="1" applyProtection="1">
      <alignment vertical="top" wrapText="1"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52">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rgb="FFFF0000"/>
      </font>
      <fill>
        <patternFill patternType="none">
          <bgColor auto="1"/>
        </patternFill>
      </fill>
    </dxf>
    <dxf>
      <font>
        <b/>
        <i val="0"/>
        <color rgb="FFFF0000"/>
      </font>
      <fill>
        <patternFill>
          <bgColor rgb="FFFFFF00"/>
        </patternFill>
      </fill>
    </dxf>
    <dxf>
      <font>
        <color theme="0" tint="-0.499984740745262"/>
      </font>
      <fill>
        <patternFill>
          <bgColor theme="0" tint="-0.24994659260841701"/>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335280</xdr:colOff>
      <xdr:row>2</xdr:row>
      <xdr:rowOff>182880</xdr:rowOff>
    </xdr:from>
    <xdr:to>
      <xdr:col>4</xdr:col>
      <xdr:colOff>1973580</xdr:colOff>
      <xdr:row>4</xdr:row>
      <xdr:rowOff>441960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080760" y="914400"/>
          <a:ext cx="2712720" cy="1432560"/>
        </a:xfrm>
        <a:prstGeom prst="wedgeRoundRectCallout">
          <a:avLst>
            <a:gd name="adj1" fmla="val -67434"/>
            <a:gd name="adj2" fmla="val -38312"/>
            <a:gd name="adj3" fmla="val 16667"/>
          </a:avLst>
        </a:prstGeom>
        <a:solidFill>
          <a:srgbClr val="FFC000">
            <a:alpha val="70000"/>
          </a:srgb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プルダウンで、■や</a:t>
          </a:r>
          <a:r>
            <a:rPr kumimoji="1" lang="en-US" altLang="ja-JP" sz="1100" b="1">
              <a:solidFill>
                <a:sysClr val="windowText" lastClr="000000"/>
              </a:solidFill>
            </a:rPr>
            <a:t>×</a:t>
          </a:r>
          <a:r>
            <a:rPr kumimoji="1" lang="ja-JP" altLang="en-US" sz="1100" b="1">
              <a:solidFill>
                <a:sysClr val="windowText" lastClr="000000"/>
              </a:solidFill>
            </a:rPr>
            <a:t>を選んで下さい。</a:t>
          </a:r>
        </a:p>
        <a:p>
          <a:pPr algn="l"/>
          <a:r>
            <a:rPr kumimoji="1" lang="en-US" altLang="ja-JP" sz="1100" b="1">
              <a:solidFill>
                <a:sysClr val="windowText" lastClr="000000"/>
              </a:solidFill>
            </a:rPr>
            <a:t>※</a:t>
          </a:r>
          <a:r>
            <a:rPr kumimoji="1" lang="ja-JP" altLang="en-US" sz="1100" b="1">
              <a:solidFill>
                <a:sysClr val="windowText" lastClr="000000"/>
              </a:solidFill>
            </a:rPr>
            <a:t>算定していない加算等につき記入する必要はありません。</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フィルターで、点検結果欄や備考欄の入力状況を確認することができます。</a:t>
          </a:r>
        </a:p>
        <a:p>
          <a:pPr algn="l"/>
          <a:r>
            <a:rPr kumimoji="1" lang="en-US" altLang="ja-JP" sz="1100" b="1">
              <a:solidFill>
                <a:sysClr val="windowText" lastClr="000000"/>
              </a:solidFill>
            </a:rPr>
            <a:t>※</a:t>
          </a:r>
          <a:r>
            <a:rPr kumimoji="1" lang="ja-JP" altLang="en-US" sz="1100" b="1">
              <a:solidFill>
                <a:sysClr val="windowText" lastClr="000000"/>
              </a:solidFill>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67"/>
  <sheetViews>
    <sheetView tabSelected="1" view="pageBreakPreview" zoomScaleNormal="80" zoomScaleSheetLayoutView="100" workbookViewId="0">
      <pane xSplit="1" ySplit="2" topLeftCell="B3" activePane="bottomRight" state="frozen"/>
      <selection pane="topRight"/>
      <selection pane="bottomLeft"/>
      <selection pane="bottomRight" activeCell="E1" sqref="E1"/>
    </sheetView>
  </sheetViews>
  <sheetFormatPr defaultColWidth="9" defaultRowHeight="20.100000000000001" customHeight="1"/>
  <cols>
    <col min="1" max="1" width="23.6640625" style="113" customWidth="1"/>
    <col min="2" max="2" width="56" style="114" customWidth="1"/>
    <col min="3" max="3" width="4.109375" style="118" customWidth="1"/>
    <col min="4" max="4" width="15.6640625" style="116" customWidth="1"/>
    <col min="5" max="5" width="30.6640625" style="117" customWidth="1"/>
    <col min="6" max="6" width="9" style="1" hidden="1" customWidth="1"/>
    <col min="7" max="7" width="26.44140625" style="1" hidden="1" customWidth="1"/>
    <col min="8" max="16" width="9" style="1" hidden="1" customWidth="1"/>
    <col min="17" max="16384" width="9" style="1"/>
  </cols>
  <sheetData>
    <row r="1" spans="1:16" ht="29.1" customHeight="1">
      <c r="A1" s="37" t="s">
        <v>186</v>
      </c>
      <c r="B1" s="37"/>
      <c r="C1" s="37"/>
      <c r="D1" s="38" t="s">
        <v>198</v>
      </c>
      <c r="E1" s="39" t="s">
        <v>199</v>
      </c>
      <c r="F1" s="122" t="s">
        <v>207</v>
      </c>
      <c r="G1" s="121" t="s">
        <v>208</v>
      </c>
      <c r="H1" s="10"/>
      <c r="I1" t="s">
        <v>47</v>
      </c>
      <c r="J1" t="s">
        <v>170</v>
      </c>
      <c r="K1" s="11" t="s">
        <v>171</v>
      </c>
      <c r="L1" s="11" t="s">
        <v>172</v>
      </c>
      <c r="M1" s="12" t="s">
        <v>173</v>
      </c>
      <c r="N1" s="12" t="s">
        <v>171</v>
      </c>
      <c r="O1" s="11" t="s">
        <v>147</v>
      </c>
      <c r="P1" s="11" t="s">
        <v>174</v>
      </c>
    </row>
    <row r="2" spans="1:16" ht="29.1" customHeight="1">
      <c r="A2" s="40" t="s">
        <v>0</v>
      </c>
      <c r="B2" s="41" t="s">
        <v>1</v>
      </c>
      <c r="C2" s="5"/>
      <c r="D2" s="6" t="s">
        <v>166</v>
      </c>
      <c r="E2" s="7" t="s">
        <v>201</v>
      </c>
      <c r="F2" s="8" t="s">
        <v>167</v>
      </c>
      <c r="G2" s="13" t="s">
        <v>168</v>
      </c>
      <c r="H2" s="9" t="s">
        <v>169</v>
      </c>
      <c r="I2" s="17">
        <f ca="1">TODAY()</f>
        <v>46205</v>
      </c>
    </row>
    <row r="3" spans="1:16" s="3" customFormat="1" ht="39.6">
      <c r="A3" s="42" t="s">
        <v>25</v>
      </c>
      <c r="B3" s="43" t="s">
        <v>200</v>
      </c>
      <c r="C3" s="27" t="s">
        <v>16</v>
      </c>
      <c r="D3" s="4" t="s">
        <v>13</v>
      </c>
      <c r="E3" s="44"/>
      <c r="F3" s="19"/>
      <c r="G3" s="28"/>
      <c r="H3" s="3" t="str">
        <f>IF(A3=0,H2,INDEX(調査対象選定!A:A,MATCH(A3,調査対象選定!B:B,0)))</f>
        <v>○</v>
      </c>
      <c r="I3" s="18" t="str">
        <f ca="1">TEXT(I2,"gge.m.d")&amp;CHAR(10)&amp;"指導員:"</f>
        <v>令8.7.2
指導員:</v>
      </c>
    </row>
    <row r="4" spans="1:16" s="3" customFormat="1" ht="52.8">
      <c r="A4" s="167" t="s">
        <v>4</v>
      </c>
      <c r="B4" s="45" t="s">
        <v>189</v>
      </c>
      <c r="C4" s="46" t="s">
        <v>47</v>
      </c>
      <c r="D4" s="47" t="s">
        <v>191</v>
      </c>
      <c r="E4" s="48"/>
      <c r="F4" s="20"/>
      <c r="G4" s="30"/>
      <c r="H4" s="3" t="str">
        <f>IF(A4=0,H3,INDEX(調査対象選定!A:A,MATCH(A4,調査対象選定!B:B,0)))</f>
        <v>○</v>
      </c>
    </row>
    <row r="5" spans="1:16" s="3" customFormat="1" ht="39.6">
      <c r="A5" s="168"/>
      <c r="B5" s="49" t="s">
        <v>190</v>
      </c>
      <c r="C5" s="50" t="s">
        <v>47</v>
      </c>
      <c r="D5" s="51" t="s">
        <v>191</v>
      </c>
      <c r="E5" s="52"/>
      <c r="F5" s="21"/>
      <c r="G5" s="31"/>
      <c r="H5" s="3" t="str">
        <f>IF(A5=0,H4,INDEX(調査対象選定!A:A,MATCH(A5,調査対象選定!B:B,0)))</f>
        <v>○</v>
      </c>
    </row>
    <row r="6" spans="1:16" s="3" customFormat="1" ht="39.6">
      <c r="A6" s="174" t="s">
        <v>46</v>
      </c>
      <c r="B6" s="45" t="s">
        <v>202</v>
      </c>
      <c r="C6" s="53" t="s">
        <v>16</v>
      </c>
      <c r="D6" s="47" t="s">
        <v>192</v>
      </c>
      <c r="E6" s="48"/>
      <c r="F6" s="20"/>
      <c r="G6" s="30"/>
      <c r="H6" s="3" t="str">
        <f>IF(A6=0,H5,INDEX(調査対象選定!A:A,MATCH(A6,調査対象選定!B:B,0)))</f>
        <v>○</v>
      </c>
    </row>
    <row r="7" spans="1:16" s="3" customFormat="1" ht="26.4">
      <c r="A7" s="175"/>
      <c r="B7" s="54" t="s">
        <v>203</v>
      </c>
      <c r="C7" s="55" t="s">
        <v>16</v>
      </c>
      <c r="D7" s="56" t="s">
        <v>193</v>
      </c>
      <c r="E7" s="57"/>
      <c r="F7" s="22"/>
      <c r="G7" s="34"/>
      <c r="H7" s="3" t="str">
        <f>IF(A7=0,H6,INDEX(調査対象選定!A:A,MATCH(A7,調査対象選定!B:B,0)))</f>
        <v>○</v>
      </c>
    </row>
    <row r="8" spans="1:16" s="3" customFormat="1" ht="26.4">
      <c r="A8" s="175"/>
      <c r="B8" s="54" t="s">
        <v>204</v>
      </c>
      <c r="C8" s="55" t="s">
        <v>16</v>
      </c>
      <c r="D8" s="56" t="s">
        <v>192</v>
      </c>
      <c r="E8" s="57"/>
      <c r="F8" s="23"/>
      <c r="G8" s="32"/>
      <c r="H8" s="3" t="str">
        <f>IF(A8=0,H7,INDEX(調査対象選定!A:A,MATCH(A8,調査対象選定!B:B,0)))</f>
        <v>○</v>
      </c>
    </row>
    <row r="9" spans="1:16" s="3" customFormat="1" ht="26.4">
      <c r="A9" s="176"/>
      <c r="B9" s="49" t="s">
        <v>205</v>
      </c>
      <c r="C9" s="58" t="s">
        <v>16</v>
      </c>
      <c r="D9" s="51" t="s">
        <v>194</v>
      </c>
      <c r="E9" s="52"/>
      <c r="F9" s="21"/>
      <c r="G9" s="31"/>
      <c r="H9" s="3" t="str">
        <f>IF(A9=0,H8,INDEX(調査対象選定!A:A,MATCH(A9,調査対象選定!B:B,0)))</f>
        <v>○</v>
      </c>
    </row>
    <row r="10" spans="1:16" s="3" customFormat="1" ht="26.4">
      <c r="A10" s="174" t="s">
        <v>48</v>
      </c>
      <c r="B10" s="45" t="s">
        <v>206</v>
      </c>
      <c r="C10" s="59" t="s">
        <v>16</v>
      </c>
      <c r="D10" s="47" t="s">
        <v>195</v>
      </c>
      <c r="E10" s="181"/>
      <c r="F10" s="20"/>
      <c r="G10" s="30"/>
      <c r="H10" s="3" t="str">
        <f>IF(A10=0,H9,INDEX(調査対象選定!A:A,MATCH(A10,調査対象選定!B:B,0)))</f>
        <v>○</v>
      </c>
    </row>
    <row r="11" spans="1:16" s="3" customFormat="1" ht="66">
      <c r="A11" s="176"/>
      <c r="B11" s="49" t="s">
        <v>196</v>
      </c>
      <c r="C11" s="58" t="s">
        <v>16</v>
      </c>
      <c r="D11" s="51" t="s">
        <v>192</v>
      </c>
      <c r="E11" s="182"/>
      <c r="F11" s="21"/>
      <c r="G11" s="31"/>
      <c r="H11" s="3" t="str">
        <f>IF(A11=0,H10,INDEX(調査対象選定!A:A,MATCH(A11,調査対象選定!B:B,0)))</f>
        <v>○</v>
      </c>
    </row>
    <row r="12" spans="1:16" s="3" customFormat="1" ht="52.8">
      <c r="A12" s="169" t="s">
        <v>34</v>
      </c>
      <c r="B12" s="60" t="s">
        <v>81</v>
      </c>
      <c r="C12" s="59" t="s">
        <v>47</v>
      </c>
      <c r="D12" s="61" t="s">
        <v>13</v>
      </c>
      <c r="E12" s="62"/>
      <c r="F12" s="20"/>
      <c r="G12" s="30"/>
      <c r="H12" s="3" t="str">
        <f>IF(A12=0,H11,INDEX(調査対象選定!A:A,MATCH(A12,調査対象選定!B:B,0)))</f>
        <v>○</v>
      </c>
    </row>
    <row r="13" spans="1:16" s="3" customFormat="1" ht="66">
      <c r="A13" s="170"/>
      <c r="B13" s="43" t="s">
        <v>82</v>
      </c>
      <c r="C13" s="58" t="s">
        <v>47</v>
      </c>
      <c r="D13" s="63" t="s">
        <v>13</v>
      </c>
      <c r="E13" s="44"/>
      <c r="F13" s="21"/>
      <c r="G13" s="31"/>
      <c r="H13" s="3" t="str">
        <f>IF(A13=0,H12,INDEX(調査対象選定!A:A,MATCH(A13,調査対象選定!B:B,0)))</f>
        <v>○</v>
      </c>
    </row>
    <row r="14" spans="1:16" ht="66">
      <c r="A14" s="64" t="s">
        <v>23</v>
      </c>
      <c r="B14" s="65" t="s">
        <v>83</v>
      </c>
      <c r="C14" s="27" t="s">
        <v>47</v>
      </c>
      <c r="D14" s="66" t="s">
        <v>13</v>
      </c>
      <c r="E14" s="67" t="s">
        <v>26</v>
      </c>
      <c r="F14" s="19"/>
      <c r="G14" s="28"/>
      <c r="H14" s="3" t="str">
        <f>IF(A14=0,H13,INDEX(調査対象選定!A:A,MATCH(A14,調査対象選定!B:B,0)))</f>
        <v>○</v>
      </c>
    </row>
    <row r="15" spans="1:16" ht="26.4">
      <c r="A15" s="171" t="s">
        <v>27</v>
      </c>
      <c r="B15" s="60" t="s">
        <v>84</v>
      </c>
      <c r="C15" s="59" t="s">
        <v>47</v>
      </c>
      <c r="D15" s="61" t="s">
        <v>13</v>
      </c>
      <c r="E15" s="62"/>
      <c r="F15" s="20"/>
      <c r="G15" s="30"/>
      <c r="H15" s="3" t="str">
        <f>IF(A15=0,H14,INDEX(調査対象選定!A:A,MATCH(A15,調査対象選定!B:B,0)))</f>
        <v>○</v>
      </c>
    </row>
    <row r="16" spans="1:16" s="3" customFormat="1" ht="26.4">
      <c r="A16" s="172"/>
      <c r="B16" s="60" t="s">
        <v>85</v>
      </c>
      <c r="C16" s="55" t="s">
        <v>47</v>
      </c>
      <c r="D16" s="61" t="s">
        <v>13</v>
      </c>
      <c r="E16" s="62"/>
      <c r="F16" s="23"/>
      <c r="G16" s="34"/>
      <c r="H16" s="3" t="str">
        <f>IF(A16=0,H15,INDEX(調査対象選定!A:A,MATCH(A16,調査対象選定!B:B,0)))</f>
        <v>○</v>
      </c>
    </row>
    <row r="17" spans="1:8" s="3" customFormat="1" ht="26.4">
      <c r="A17" s="172"/>
      <c r="B17" s="54" t="s">
        <v>86</v>
      </c>
      <c r="C17" s="68" t="s">
        <v>47</v>
      </c>
      <c r="D17" s="56" t="s">
        <v>13</v>
      </c>
      <c r="E17" s="57"/>
      <c r="F17" s="23"/>
      <c r="G17" s="34"/>
      <c r="H17" s="3" t="str">
        <f>IF(A17=0,H16,INDEX(調査対象選定!A:A,MATCH(A17,調査対象選定!B:B,0)))</f>
        <v>○</v>
      </c>
    </row>
    <row r="18" spans="1:8" s="3" customFormat="1" ht="26.4">
      <c r="A18" s="172"/>
      <c r="B18" s="54" t="s">
        <v>87</v>
      </c>
      <c r="C18" s="55" t="s">
        <v>47</v>
      </c>
      <c r="D18" s="56" t="s">
        <v>13</v>
      </c>
      <c r="E18" s="57"/>
      <c r="F18" s="24"/>
      <c r="G18" s="29"/>
      <c r="H18" s="3" t="str">
        <f>IF(A18=0,H17,INDEX(調査対象選定!A:A,MATCH(A18,調査対象選定!B:B,0)))</f>
        <v>○</v>
      </c>
    </row>
    <row r="19" spans="1:8" s="3" customFormat="1" ht="26.4">
      <c r="A19" s="172"/>
      <c r="B19" s="54" t="s">
        <v>88</v>
      </c>
      <c r="C19" s="55" t="s">
        <v>47</v>
      </c>
      <c r="D19" s="56" t="s">
        <v>13</v>
      </c>
      <c r="E19" s="57"/>
      <c r="F19" s="22"/>
      <c r="G19" s="34"/>
      <c r="H19" s="3" t="str">
        <f>IF(A19=0,H18,INDEX(調査対象選定!A:A,MATCH(A19,調査対象選定!B:B,0)))</f>
        <v>○</v>
      </c>
    </row>
    <row r="20" spans="1:8" s="3" customFormat="1" ht="26.4">
      <c r="A20" s="173"/>
      <c r="B20" s="54" t="s">
        <v>89</v>
      </c>
      <c r="C20" s="58" t="s">
        <v>47</v>
      </c>
      <c r="D20" s="56" t="s">
        <v>13</v>
      </c>
      <c r="E20" s="57"/>
      <c r="F20" s="25"/>
      <c r="G20" s="35"/>
      <c r="H20" s="3" t="str">
        <f>IF(A20=0,H19,INDEX(調査対象選定!A:A,MATCH(A20,調査対象選定!B:B,0)))</f>
        <v>○</v>
      </c>
    </row>
    <row r="21" spans="1:8" ht="79.2">
      <c r="A21" s="69" t="s">
        <v>2</v>
      </c>
      <c r="B21" s="70" t="s">
        <v>153</v>
      </c>
      <c r="C21" s="27" t="s">
        <v>47</v>
      </c>
      <c r="D21" s="71" t="s">
        <v>13</v>
      </c>
      <c r="E21" s="67"/>
      <c r="F21" s="19"/>
      <c r="G21" s="28"/>
      <c r="H21" s="3" t="str">
        <f>IF(A21=0,H20,INDEX(調査対象選定!A:A,MATCH(A21,調査対象選定!B:B,0)))</f>
        <v>○</v>
      </c>
    </row>
    <row r="22" spans="1:8" s="3" customFormat="1" ht="39.6">
      <c r="A22" s="189" t="s">
        <v>28</v>
      </c>
      <c r="B22" s="45" t="s">
        <v>51</v>
      </c>
      <c r="C22" s="59" t="s">
        <v>47</v>
      </c>
      <c r="D22" s="47" t="s">
        <v>13</v>
      </c>
      <c r="E22" s="48"/>
      <c r="F22" s="20"/>
      <c r="G22" s="30"/>
      <c r="H22" s="3" t="str">
        <f>IF(A22=0,H21,INDEX(調査対象選定!A:A,MATCH(A22,調査対象選定!B:B,0)))</f>
        <v>○</v>
      </c>
    </row>
    <row r="23" spans="1:8" s="3" customFormat="1" ht="26.4">
      <c r="A23" s="190"/>
      <c r="B23" s="72" t="s">
        <v>50</v>
      </c>
      <c r="C23" s="55" t="s">
        <v>16</v>
      </c>
      <c r="D23" s="73" t="s">
        <v>13</v>
      </c>
      <c r="E23" s="74"/>
      <c r="F23" s="23"/>
      <c r="G23" s="32"/>
      <c r="H23" s="3" t="str">
        <f>IF(A23=0,H22,INDEX(調査対象選定!A:A,MATCH(A23,調査対象選定!B:B,0)))</f>
        <v>○</v>
      </c>
    </row>
    <row r="24" spans="1:8" s="3" customFormat="1" ht="39.6">
      <c r="A24" s="191"/>
      <c r="B24" s="43" t="s">
        <v>49</v>
      </c>
      <c r="C24" s="58" t="s">
        <v>47</v>
      </c>
      <c r="D24" s="63" t="s">
        <v>13</v>
      </c>
      <c r="E24" s="52"/>
      <c r="F24" s="21"/>
      <c r="G24" s="31"/>
      <c r="H24" s="3" t="str">
        <f>IF(A24=0,H23,INDEX(調査対象選定!A:A,MATCH(A24,調査対象選定!B:B,0)))</f>
        <v>○</v>
      </c>
    </row>
    <row r="25" spans="1:8" s="3" customFormat="1" ht="39.6">
      <c r="A25" s="189" t="s">
        <v>30</v>
      </c>
      <c r="B25" s="45" t="s">
        <v>51</v>
      </c>
      <c r="C25" s="59" t="s">
        <v>47</v>
      </c>
      <c r="D25" s="47"/>
      <c r="E25" s="48"/>
      <c r="F25" s="20"/>
      <c r="G25" s="36"/>
      <c r="H25" s="3" t="str">
        <f>IF(A25=0,H24,INDEX(調査対象選定!A:A,MATCH(A25,調査対象選定!B:B,0)))</f>
        <v>○</v>
      </c>
    </row>
    <row r="26" spans="1:8" s="3" customFormat="1" ht="105.6">
      <c r="A26" s="192"/>
      <c r="B26" s="54" t="s">
        <v>154</v>
      </c>
      <c r="C26" s="55" t="s">
        <v>47</v>
      </c>
      <c r="D26" s="56" t="s">
        <v>13</v>
      </c>
      <c r="E26" s="57"/>
      <c r="F26" s="23"/>
      <c r="G26" s="34"/>
      <c r="H26" s="3" t="str">
        <f>IF(A26=0,H25,INDEX(調査対象選定!A:A,MATCH(A26,調査対象選定!B:B,0)))</f>
        <v>○</v>
      </c>
    </row>
    <row r="27" spans="1:8" s="3" customFormat="1" ht="171.6">
      <c r="A27" s="192"/>
      <c r="B27" s="54" t="s">
        <v>155</v>
      </c>
      <c r="C27" s="55" t="s">
        <v>47</v>
      </c>
      <c r="D27" s="56" t="s">
        <v>13</v>
      </c>
      <c r="E27" s="57"/>
      <c r="F27" s="22"/>
      <c r="G27" s="34"/>
      <c r="H27" s="3" t="str">
        <f>IF(A27=0,H26,INDEX(調査対象選定!A:A,MATCH(A27,調査対象選定!B:B,0)))</f>
        <v>○</v>
      </c>
    </row>
    <row r="28" spans="1:8" s="3" customFormat="1" ht="184.8">
      <c r="A28" s="192"/>
      <c r="B28" s="54" t="s">
        <v>156</v>
      </c>
      <c r="C28" s="55" t="s">
        <v>47</v>
      </c>
      <c r="D28" s="56" t="s">
        <v>13</v>
      </c>
      <c r="E28" s="57"/>
      <c r="F28" s="22"/>
      <c r="G28" s="32"/>
      <c r="H28" s="3" t="str">
        <f>IF(A28=0,H27,INDEX(調査対象選定!A:A,MATCH(A28,調査対象選定!B:B,0)))</f>
        <v>○</v>
      </c>
    </row>
    <row r="29" spans="1:8" s="3" customFormat="1" ht="92.4">
      <c r="A29" s="192"/>
      <c r="B29" s="54" t="s">
        <v>157</v>
      </c>
      <c r="C29" s="55" t="s">
        <v>47</v>
      </c>
      <c r="D29" s="56" t="s">
        <v>13</v>
      </c>
      <c r="E29" s="57"/>
      <c r="F29" s="22"/>
      <c r="G29" s="32"/>
      <c r="H29" s="3" t="str">
        <f>IF(A29=0,H28,INDEX(調査対象選定!A:A,MATCH(A29,調査対象選定!B:B,0)))</f>
        <v>○</v>
      </c>
    </row>
    <row r="30" spans="1:8" s="3" customFormat="1" ht="79.2">
      <c r="A30" s="194"/>
      <c r="B30" s="43" t="s">
        <v>158</v>
      </c>
      <c r="C30" s="55" t="s">
        <v>47</v>
      </c>
      <c r="D30" s="63" t="s">
        <v>13</v>
      </c>
      <c r="E30" s="44"/>
      <c r="F30" s="24"/>
      <c r="G30" s="32"/>
      <c r="H30" s="3" t="str">
        <f>IF(A30=0,H29,INDEX(調査対象選定!A:A,MATCH(A30,調査対象選定!B:B,0)))</f>
        <v>○</v>
      </c>
    </row>
    <row r="31" spans="1:8" s="3" customFormat="1" ht="79.2">
      <c r="A31" s="191"/>
      <c r="B31" s="49" t="s">
        <v>90</v>
      </c>
      <c r="C31" s="50" t="s">
        <v>47</v>
      </c>
      <c r="D31" s="51" t="s">
        <v>13</v>
      </c>
      <c r="E31" s="52"/>
      <c r="F31" s="25"/>
      <c r="G31" s="31"/>
      <c r="H31" s="3" t="str">
        <f>IF(A31=0,H30,INDEX(調査対象選定!A:A,MATCH(A31,調査対象選定!B:B,0)))</f>
        <v>○</v>
      </c>
    </row>
    <row r="32" spans="1:8" s="3" customFormat="1" ht="158.4">
      <c r="A32" s="196" t="s">
        <v>19</v>
      </c>
      <c r="B32" s="45" t="s">
        <v>91</v>
      </c>
      <c r="C32" s="53" t="s">
        <v>47</v>
      </c>
      <c r="D32" s="47" t="s">
        <v>13</v>
      </c>
      <c r="E32" s="48"/>
      <c r="F32" s="20"/>
      <c r="G32" s="30"/>
      <c r="H32" s="3" t="str">
        <f>IF(A32=0,H31,INDEX(調査対象選定!A:A,MATCH(A32,調査対象選定!B:B,0)))</f>
        <v>○</v>
      </c>
    </row>
    <row r="33" spans="1:8" s="3" customFormat="1" ht="118.8">
      <c r="A33" s="197"/>
      <c r="B33" s="54" t="s">
        <v>92</v>
      </c>
      <c r="C33" s="55" t="s">
        <v>47</v>
      </c>
      <c r="D33" s="56" t="s">
        <v>13</v>
      </c>
      <c r="E33" s="57"/>
      <c r="F33" s="22"/>
      <c r="G33" s="34"/>
      <c r="H33" s="3" t="str">
        <f>IF(A33=0,H32,INDEX(調査対象選定!A:A,MATCH(A33,調査対象選定!B:B,0)))</f>
        <v>○</v>
      </c>
    </row>
    <row r="34" spans="1:8" s="3" customFormat="1" ht="92.4">
      <c r="A34" s="197"/>
      <c r="B34" s="54" t="s">
        <v>93</v>
      </c>
      <c r="C34" s="55" t="s">
        <v>47</v>
      </c>
      <c r="D34" s="56" t="s">
        <v>13</v>
      </c>
      <c r="E34" s="57"/>
      <c r="F34" s="24"/>
      <c r="G34" s="29"/>
      <c r="H34" s="3" t="str">
        <f>IF(A34=0,H33,INDEX(調査対象選定!A:A,MATCH(A34,調査対象選定!B:B,0)))</f>
        <v>○</v>
      </c>
    </row>
    <row r="35" spans="1:8" s="3" customFormat="1" ht="66">
      <c r="A35" s="197"/>
      <c r="B35" s="54" t="s">
        <v>94</v>
      </c>
      <c r="C35" s="55" t="s">
        <v>47</v>
      </c>
      <c r="D35" s="56" t="s">
        <v>13</v>
      </c>
      <c r="E35" s="57"/>
      <c r="F35" s="22"/>
      <c r="G35" s="34"/>
      <c r="H35" s="3" t="str">
        <f>IF(A35=0,H34,INDEX(調査対象選定!A:A,MATCH(A35,調査対象選定!B:B,0)))</f>
        <v>○</v>
      </c>
    </row>
    <row r="36" spans="1:8" s="3" customFormat="1" ht="92.4">
      <c r="A36" s="197"/>
      <c r="B36" s="54" t="s">
        <v>95</v>
      </c>
      <c r="C36" s="55" t="s">
        <v>47</v>
      </c>
      <c r="D36" s="56" t="s">
        <v>13</v>
      </c>
      <c r="E36" s="57"/>
      <c r="F36" s="22"/>
      <c r="G36" s="34"/>
      <c r="H36" s="3" t="str">
        <f>IF(A36=0,H35,INDEX(調査対象選定!A:A,MATCH(A36,調査対象選定!B:B,0)))</f>
        <v>○</v>
      </c>
    </row>
    <row r="37" spans="1:8" s="3" customFormat="1" ht="79.2">
      <c r="A37" s="197"/>
      <c r="B37" s="54" t="s">
        <v>96</v>
      </c>
      <c r="C37" s="55" t="s">
        <v>47</v>
      </c>
      <c r="D37" s="56" t="s">
        <v>13</v>
      </c>
      <c r="E37" s="57"/>
      <c r="F37" s="24"/>
      <c r="G37" s="29"/>
      <c r="H37" s="3" t="str">
        <f>IF(A37=0,H36,INDEX(調査対象選定!A:A,MATCH(A37,調査対象選定!B:B,0)))</f>
        <v>○</v>
      </c>
    </row>
    <row r="38" spans="1:8" s="3" customFormat="1" ht="52.8">
      <c r="A38" s="198"/>
      <c r="B38" s="43" t="s">
        <v>97</v>
      </c>
      <c r="C38" s="55" t="s">
        <v>47</v>
      </c>
      <c r="D38" s="63" t="s">
        <v>13</v>
      </c>
      <c r="E38" s="44"/>
      <c r="F38" s="22"/>
      <c r="G38" s="33"/>
      <c r="H38" s="3" t="str">
        <f>IF(A38=0,H37,INDEX(調査対象選定!A:A,MATCH(A38,調査対象選定!B:B,0)))</f>
        <v>○</v>
      </c>
    </row>
    <row r="39" spans="1:8" s="3" customFormat="1" ht="26.4">
      <c r="A39" s="199"/>
      <c r="B39" s="75" t="s">
        <v>146</v>
      </c>
      <c r="C39" s="50" t="s">
        <v>47</v>
      </c>
      <c r="D39" s="76" t="s">
        <v>13</v>
      </c>
      <c r="E39" s="52"/>
      <c r="F39" s="25"/>
      <c r="G39" s="35"/>
      <c r="H39" s="3" t="str">
        <f>IF(A39=0,H38,INDEX(調査対象選定!A:A,MATCH(A39,調査対象選定!B:B,0)))</f>
        <v>○</v>
      </c>
    </row>
    <row r="40" spans="1:8" s="3" customFormat="1" ht="158.4">
      <c r="A40" s="200" t="s">
        <v>20</v>
      </c>
      <c r="B40" s="60" t="s">
        <v>98</v>
      </c>
      <c r="C40" s="53" t="s">
        <v>47</v>
      </c>
      <c r="D40" s="61" t="s">
        <v>13</v>
      </c>
      <c r="E40" s="62"/>
      <c r="F40" s="20"/>
      <c r="G40" s="30"/>
      <c r="H40" s="3" t="str">
        <f>IF(A40=0,H39,INDEX(調査対象選定!A:A,MATCH(A40,調査対象選定!B:B,0)))</f>
        <v>○</v>
      </c>
    </row>
    <row r="41" spans="1:8" s="3" customFormat="1" ht="52.8">
      <c r="A41" s="200"/>
      <c r="B41" s="60" t="s">
        <v>99</v>
      </c>
      <c r="C41" s="55" t="s">
        <v>47</v>
      </c>
      <c r="D41" s="61" t="s">
        <v>13</v>
      </c>
      <c r="E41" s="62"/>
      <c r="F41" s="24"/>
      <c r="G41" s="32"/>
      <c r="H41" s="3" t="str">
        <f>IF(A41=0,H40,INDEX(調査対象選定!A:A,MATCH(A41,調査対象選定!B:B,0)))</f>
        <v>○</v>
      </c>
    </row>
    <row r="42" spans="1:8" s="3" customFormat="1" ht="92.4">
      <c r="A42" s="197"/>
      <c r="B42" s="54" t="s">
        <v>93</v>
      </c>
      <c r="C42" s="55" t="s">
        <v>47</v>
      </c>
      <c r="D42" s="56" t="s">
        <v>13</v>
      </c>
      <c r="E42" s="57"/>
      <c r="F42" s="22"/>
      <c r="G42" s="29"/>
      <c r="H42" s="3" t="str">
        <f>IF(A42=0,H41,INDEX(調査対象選定!A:A,MATCH(A42,調査対象選定!B:B,0)))</f>
        <v>○</v>
      </c>
    </row>
    <row r="43" spans="1:8" s="3" customFormat="1" ht="66">
      <c r="A43" s="197"/>
      <c r="B43" s="54" t="s">
        <v>94</v>
      </c>
      <c r="C43" s="55" t="s">
        <v>47</v>
      </c>
      <c r="D43" s="56" t="s">
        <v>13</v>
      </c>
      <c r="E43" s="57"/>
      <c r="F43" s="22"/>
      <c r="G43" s="34"/>
      <c r="H43" s="3" t="str">
        <f>IF(A43=0,H42,INDEX(調査対象選定!A:A,MATCH(A43,調査対象選定!B:B,0)))</f>
        <v>○</v>
      </c>
    </row>
    <row r="44" spans="1:8" s="3" customFormat="1" ht="92.4">
      <c r="A44" s="197"/>
      <c r="B44" s="54" t="s">
        <v>95</v>
      </c>
      <c r="C44" s="55" t="s">
        <v>47</v>
      </c>
      <c r="D44" s="56" t="s">
        <v>13</v>
      </c>
      <c r="E44" s="57"/>
      <c r="F44" s="22"/>
      <c r="G44" s="34"/>
      <c r="H44" s="3" t="str">
        <f>IF(A44=0,H43,INDEX(調査対象選定!A:A,MATCH(A44,調査対象選定!B:B,0)))</f>
        <v>○</v>
      </c>
    </row>
    <row r="45" spans="1:8" s="3" customFormat="1" ht="92.4">
      <c r="A45" s="197"/>
      <c r="B45" s="54" t="s">
        <v>100</v>
      </c>
      <c r="C45" s="55" t="s">
        <v>47</v>
      </c>
      <c r="D45" s="56" t="s">
        <v>13</v>
      </c>
      <c r="E45" s="57"/>
      <c r="F45" s="22"/>
      <c r="G45" s="29"/>
      <c r="H45" s="3" t="str">
        <f>IF(A45=0,H44,INDEX(調査対象選定!A:A,MATCH(A45,調査対象選定!B:B,0)))</f>
        <v>○</v>
      </c>
    </row>
    <row r="46" spans="1:8" s="3" customFormat="1" ht="52.8">
      <c r="A46" s="198"/>
      <c r="B46" s="43" t="s">
        <v>97</v>
      </c>
      <c r="C46" s="55" t="s">
        <v>47</v>
      </c>
      <c r="D46" s="63" t="s">
        <v>13</v>
      </c>
      <c r="E46" s="44"/>
      <c r="F46" s="22"/>
      <c r="G46" s="33"/>
      <c r="H46" s="3" t="str">
        <f>IF(A46=0,H45,INDEX(調査対象選定!A:A,MATCH(A46,調査対象選定!B:B,0)))</f>
        <v>○</v>
      </c>
    </row>
    <row r="47" spans="1:8" s="3" customFormat="1" ht="39.6">
      <c r="A47" s="198"/>
      <c r="B47" s="75" t="s">
        <v>145</v>
      </c>
      <c r="C47" s="50" t="s">
        <v>47</v>
      </c>
      <c r="D47" s="76" t="s">
        <v>13</v>
      </c>
      <c r="E47" s="52"/>
      <c r="F47" s="25"/>
      <c r="G47" s="35"/>
      <c r="H47" s="3" t="str">
        <f>IF(A47=0,H46,INDEX(調査対象選定!A:A,MATCH(A47,調査対象選定!B:B,0)))</f>
        <v>○</v>
      </c>
    </row>
    <row r="48" spans="1:8" s="3" customFormat="1" ht="158.4">
      <c r="A48" s="189" t="s">
        <v>29</v>
      </c>
      <c r="B48" s="45" t="s">
        <v>101</v>
      </c>
      <c r="C48" s="53" t="s">
        <v>47</v>
      </c>
      <c r="D48" s="61" t="s">
        <v>13</v>
      </c>
      <c r="E48" s="62"/>
      <c r="F48" s="23"/>
      <c r="G48" s="32"/>
      <c r="H48" s="3" t="str">
        <f>IF(A48=0,H47,INDEX(調査対象選定!A:A,MATCH(A48,調査対象選定!B:B,0)))</f>
        <v>○</v>
      </c>
    </row>
    <row r="49" spans="1:8" s="3" customFormat="1" ht="39.6">
      <c r="A49" s="192"/>
      <c r="B49" s="77" t="s">
        <v>102</v>
      </c>
      <c r="C49" s="55" t="s">
        <v>47</v>
      </c>
      <c r="D49" s="56" t="s">
        <v>13</v>
      </c>
      <c r="E49" s="57"/>
      <c r="F49" s="24"/>
      <c r="G49" s="32"/>
      <c r="H49" s="3" t="str">
        <f>IF(A49=0,H48,INDEX(調査対象選定!A:A,MATCH(A49,調査対象選定!B:B,0)))</f>
        <v>○</v>
      </c>
    </row>
    <row r="50" spans="1:8" s="3" customFormat="1" ht="39.6">
      <c r="A50" s="192"/>
      <c r="B50" s="54" t="s">
        <v>103</v>
      </c>
      <c r="C50" s="55" t="s">
        <v>47</v>
      </c>
      <c r="D50" s="56" t="s">
        <v>13</v>
      </c>
      <c r="E50" s="57"/>
      <c r="F50" s="22"/>
      <c r="G50" s="29"/>
      <c r="H50" s="3" t="str">
        <f>IF(A50=0,H49,INDEX(調査対象選定!A:A,MATCH(A50,調査対象選定!B:B,0)))</f>
        <v>○</v>
      </c>
    </row>
    <row r="51" spans="1:8" s="3" customFormat="1" ht="52.8">
      <c r="A51" s="192"/>
      <c r="B51" s="54" t="s">
        <v>104</v>
      </c>
      <c r="C51" s="55" t="s">
        <v>47</v>
      </c>
      <c r="D51" s="56" t="s">
        <v>13</v>
      </c>
      <c r="E51" s="57"/>
      <c r="F51" s="22"/>
      <c r="G51" s="33"/>
      <c r="H51" s="3" t="str">
        <f>IF(A51=0,H50,INDEX(調査対象選定!A:A,MATCH(A51,調査対象選定!B:B,0)))</f>
        <v>○</v>
      </c>
    </row>
    <row r="52" spans="1:8" s="3" customFormat="1" ht="52.8">
      <c r="A52" s="191"/>
      <c r="B52" s="49" t="s">
        <v>105</v>
      </c>
      <c r="C52" s="58" t="s">
        <v>47</v>
      </c>
      <c r="D52" s="51" t="s">
        <v>13</v>
      </c>
      <c r="E52" s="52"/>
      <c r="F52" s="25"/>
      <c r="G52" s="35"/>
      <c r="H52" s="3" t="str">
        <f>IF(A52=0,H51,INDEX(調査対象選定!A:A,MATCH(A52,調査対象選定!B:B,0)))</f>
        <v>○</v>
      </c>
    </row>
    <row r="53" spans="1:8" s="3" customFormat="1" ht="26.4">
      <c r="A53" s="189" t="s">
        <v>36</v>
      </c>
      <c r="B53" s="45" t="s">
        <v>106</v>
      </c>
      <c r="C53" s="59" t="s">
        <v>47</v>
      </c>
      <c r="D53" s="47" t="s">
        <v>13</v>
      </c>
      <c r="E53" s="48"/>
      <c r="F53" s="26"/>
      <c r="G53" s="36"/>
      <c r="H53" s="3" t="str">
        <f>IF(A53=0,H52,INDEX(調査対象選定!A:A,MATCH(A53,調査対象選定!B:B,0)))</f>
        <v>○</v>
      </c>
    </row>
    <row r="54" spans="1:8" s="3" customFormat="1" ht="26.4">
      <c r="A54" s="192"/>
      <c r="B54" s="54" t="s">
        <v>107</v>
      </c>
      <c r="C54" s="55" t="s">
        <v>47</v>
      </c>
      <c r="D54" s="56" t="s">
        <v>13</v>
      </c>
      <c r="E54" s="57"/>
      <c r="F54" s="22"/>
      <c r="G54" s="34"/>
      <c r="H54" s="3" t="str">
        <f>IF(A54=0,H53,INDEX(調査対象選定!A:A,MATCH(A54,調査対象選定!B:B,0)))</f>
        <v>○</v>
      </c>
    </row>
    <row r="55" spans="1:8" s="3" customFormat="1" ht="26.4">
      <c r="A55" s="191"/>
      <c r="B55" s="49" t="s">
        <v>108</v>
      </c>
      <c r="C55" s="58" t="s">
        <v>16</v>
      </c>
      <c r="D55" s="51" t="s">
        <v>13</v>
      </c>
      <c r="E55" s="52"/>
      <c r="F55" s="21"/>
      <c r="G55" s="31"/>
      <c r="H55" s="3" t="str">
        <f>IF(A55=0,H54,INDEX(調査対象選定!A:A,MATCH(A55,調査対象選定!B:B,0)))</f>
        <v>○</v>
      </c>
    </row>
    <row r="56" spans="1:8" s="3" customFormat="1" ht="26.4">
      <c r="A56" s="189" t="s">
        <v>37</v>
      </c>
      <c r="B56" s="45" t="s">
        <v>109</v>
      </c>
      <c r="C56" s="59" t="s">
        <v>47</v>
      </c>
      <c r="D56" s="47" t="s">
        <v>13</v>
      </c>
      <c r="E56" s="48"/>
      <c r="F56" s="20"/>
      <c r="G56" s="30"/>
      <c r="H56" s="3" t="str">
        <f>IF(A56=0,H55,INDEX(調査対象選定!A:A,MATCH(A56,調査対象選定!B:B,0)))</f>
        <v>○</v>
      </c>
    </row>
    <row r="57" spans="1:8" s="3" customFormat="1" ht="66">
      <c r="A57" s="192"/>
      <c r="B57" s="54" t="s">
        <v>111</v>
      </c>
      <c r="C57" s="55" t="s">
        <v>47</v>
      </c>
      <c r="D57" s="56" t="s">
        <v>13</v>
      </c>
      <c r="E57" s="57"/>
      <c r="F57" s="24"/>
      <c r="G57" s="32"/>
      <c r="H57" s="3" t="str">
        <f>IF(A57=0,H56,INDEX(調査対象選定!A:A,MATCH(A57,調査対象選定!B:B,0)))</f>
        <v>○</v>
      </c>
    </row>
    <row r="58" spans="1:8" s="3" customFormat="1" ht="26.4">
      <c r="A58" s="191"/>
      <c r="B58" s="49" t="s">
        <v>110</v>
      </c>
      <c r="C58" s="50" t="s">
        <v>47</v>
      </c>
      <c r="D58" s="51" t="s">
        <v>13</v>
      </c>
      <c r="E58" s="52"/>
      <c r="F58" s="25"/>
      <c r="G58" s="31"/>
      <c r="H58" s="3" t="str">
        <f>IF(A58=0,H57,INDEX(調査対象選定!A:A,MATCH(A58,調査対象選定!B:B,0)))</f>
        <v>○</v>
      </c>
    </row>
    <row r="59" spans="1:8" s="3" customFormat="1" ht="26.4">
      <c r="A59" s="193" t="s">
        <v>38</v>
      </c>
      <c r="B59" s="60" t="s">
        <v>109</v>
      </c>
      <c r="C59" s="53" t="s">
        <v>47</v>
      </c>
      <c r="D59" s="61" t="s">
        <v>13</v>
      </c>
      <c r="E59" s="62"/>
      <c r="F59" s="20"/>
      <c r="G59" s="36"/>
      <c r="H59" s="3" t="str">
        <f>IF(A59=0,H58,INDEX(調査対象選定!A:A,MATCH(A59,調査対象選定!B:B,0)))</f>
        <v>○</v>
      </c>
    </row>
    <row r="60" spans="1:8" s="3" customFormat="1" ht="66">
      <c r="A60" s="192"/>
      <c r="B60" s="54" t="s">
        <v>111</v>
      </c>
      <c r="C60" s="55" t="s">
        <v>47</v>
      </c>
      <c r="D60" s="56" t="s">
        <v>13</v>
      </c>
      <c r="E60" s="57"/>
      <c r="F60" s="22"/>
      <c r="G60" s="34"/>
      <c r="H60" s="3" t="str">
        <f>IF(A60=0,H59,INDEX(調査対象選定!A:A,MATCH(A60,調査対象選定!B:B,0)))</f>
        <v>○</v>
      </c>
    </row>
    <row r="61" spans="1:8" s="3" customFormat="1" ht="26.4">
      <c r="A61" s="194"/>
      <c r="B61" s="43" t="s">
        <v>159</v>
      </c>
      <c r="C61" s="50" t="s">
        <v>47</v>
      </c>
      <c r="D61" s="63" t="s">
        <v>13</v>
      </c>
      <c r="E61" s="44"/>
      <c r="F61" s="25"/>
      <c r="G61" s="35"/>
      <c r="H61" s="3" t="str">
        <f>IF(A61=0,H60,INDEX(調査対象選定!A:A,MATCH(A61,調査対象選定!B:B,0)))</f>
        <v>○</v>
      </c>
    </row>
    <row r="62" spans="1:8" s="3" customFormat="1" ht="52.8">
      <c r="A62" s="167" t="s">
        <v>14</v>
      </c>
      <c r="B62" s="45" t="s">
        <v>112</v>
      </c>
      <c r="C62" s="53" t="s">
        <v>47</v>
      </c>
      <c r="D62" s="47" t="s">
        <v>13</v>
      </c>
      <c r="E62" s="48"/>
      <c r="F62" s="20"/>
      <c r="G62" s="30"/>
      <c r="H62" s="3" t="str">
        <f>IF(A62=0,H61,INDEX(調査対象選定!A:A,MATCH(A62,調査対象選定!B:B,0)))</f>
        <v>○</v>
      </c>
    </row>
    <row r="63" spans="1:8" s="3" customFormat="1" ht="39.6">
      <c r="A63" s="168"/>
      <c r="B63" s="49" t="s">
        <v>113</v>
      </c>
      <c r="C63" s="50" t="s">
        <v>47</v>
      </c>
      <c r="D63" s="51" t="s">
        <v>13</v>
      </c>
      <c r="E63" s="52"/>
      <c r="F63" s="21"/>
      <c r="G63" s="31"/>
      <c r="H63" s="3" t="str">
        <f>IF(A63=0,H62,INDEX(調査対象選定!A:A,MATCH(A63,調査対象選定!B:B,0)))</f>
        <v>○</v>
      </c>
    </row>
    <row r="64" spans="1:8" s="3" customFormat="1" ht="39.6">
      <c r="A64" s="169" t="s">
        <v>22</v>
      </c>
      <c r="B64" s="60" t="s">
        <v>114</v>
      </c>
      <c r="C64" s="53" t="s">
        <v>47</v>
      </c>
      <c r="D64" s="61" t="s">
        <v>13</v>
      </c>
      <c r="E64" s="62"/>
      <c r="F64" s="26"/>
      <c r="G64" s="36"/>
      <c r="H64" s="3" t="str">
        <f>IF(A64=0,H63,INDEX(調査対象選定!A:A,MATCH(A64,調査対象選定!B:B,0)))</f>
        <v>○</v>
      </c>
    </row>
    <row r="65" spans="1:8" s="3" customFormat="1" ht="66">
      <c r="A65" s="177"/>
      <c r="B65" s="54" t="s">
        <v>115</v>
      </c>
      <c r="C65" s="55" t="s">
        <v>47</v>
      </c>
      <c r="D65" s="56" t="s">
        <v>13</v>
      </c>
      <c r="E65" s="57"/>
      <c r="F65" s="22"/>
      <c r="G65" s="34"/>
      <c r="H65" s="3" t="str">
        <f>IF(A65=0,H64,INDEX(調査対象選定!A:A,MATCH(A65,調査対象選定!B:B,0)))</f>
        <v>○</v>
      </c>
    </row>
    <row r="66" spans="1:8" s="3" customFormat="1" ht="39.6">
      <c r="A66" s="177"/>
      <c r="B66" s="54" t="s">
        <v>116</v>
      </c>
      <c r="C66" s="55" t="s">
        <v>47</v>
      </c>
      <c r="D66" s="56" t="s">
        <v>13</v>
      </c>
      <c r="E66" s="57"/>
      <c r="F66" s="23"/>
      <c r="G66" s="32"/>
      <c r="H66" s="3" t="str">
        <f>IF(A66=0,H65,INDEX(調査対象選定!A:A,MATCH(A66,調査対象選定!B:B,0)))</f>
        <v>○</v>
      </c>
    </row>
    <row r="67" spans="1:8" s="3" customFormat="1" ht="39.6">
      <c r="A67" s="170"/>
      <c r="B67" s="43" t="s">
        <v>117</v>
      </c>
      <c r="C67" s="55" t="s">
        <v>47</v>
      </c>
      <c r="D67" s="63" t="s">
        <v>13</v>
      </c>
      <c r="E67" s="44"/>
      <c r="F67" s="23"/>
      <c r="G67" s="32"/>
      <c r="H67" s="3" t="str">
        <f>IF(A67=0,H66,INDEX(調査対象選定!A:A,MATCH(A67,調査対象選定!B:B,0)))</f>
        <v>○</v>
      </c>
    </row>
    <row r="68" spans="1:8" s="3" customFormat="1" ht="79.2">
      <c r="A68" s="170"/>
      <c r="B68" s="43" t="s">
        <v>151</v>
      </c>
      <c r="C68" s="58" t="s">
        <v>47</v>
      </c>
      <c r="D68" s="63" t="s">
        <v>147</v>
      </c>
      <c r="E68" s="44"/>
      <c r="F68" s="21"/>
      <c r="G68" s="31"/>
      <c r="H68" s="3" t="str">
        <f>IF(A68=0,H67,INDEX(調査対象選定!A:A,MATCH(A68,調査対象選定!B:B,0)))</f>
        <v>○</v>
      </c>
    </row>
    <row r="69" spans="1:8" s="3" customFormat="1" ht="39.6">
      <c r="A69" s="201" t="s">
        <v>15</v>
      </c>
      <c r="B69" s="45" t="s">
        <v>118</v>
      </c>
      <c r="C69" s="59" t="s">
        <v>47</v>
      </c>
      <c r="D69" s="47" t="s">
        <v>6</v>
      </c>
      <c r="E69" s="48"/>
      <c r="F69" s="20"/>
      <c r="G69" s="30"/>
      <c r="H69" s="3" t="str">
        <f>IF(A69=0,H68,INDEX(調査対象選定!A:A,MATCH(A69,調査対象選定!B:B,0)))</f>
        <v>○</v>
      </c>
    </row>
    <row r="70" spans="1:8" s="3" customFormat="1" ht="52.8">
      <c r="A70" s="202"/>
      <c r="B70" s="77" t="s">
        <v>119</v>
      </c>
      <c r="C70" s="55" t="s">
        <v>47</v>
      </c>
      <c r="D70" s="56" t="s">
        <v>17</v>
      </c>
      <c r="E70" s="57" t="s">
        <v>10</v>
      </c>
      <c r="F70" s="23"/>
      <c r="G70" s="32"/>
      <c r="H70" s="3" t="str">
        <f>IF(A70=0,H69,INDEX(調査対象選定!A:A,MATCH(A70,調査対象選定!B:B,0)))</f>
        <v>○</v>
      </c>
    </row>
    <row r="71" spans="1:8" s="3" customFormat="1" ht="26.4">
      <c r="A71" s="202"/>
      <c r="B71" s="54" t="s">
        <v>120</v>
      </c>
      <c r="C71" s="55" t="s">
        <v>47</v>
      </c>
      <c r="D71" s="56" t="s">
        <v>17</v>
      </c>
      <c r="E71" s="57"/>
      <c r="F71" s="23"/>
      <c r="G71" s="32"/>
      <c r="H71" s="3" t="str">
        <f>IF(A71=0,H70,INDEX(調査対象選定!A:A,MATCH(A71,調査対象選定!B:B,0)))</f>
        <v>○</v>
      </c>
    </row>
    <row r="72" spans="1:8" s="3" customFormat="1" ht="39.6">
      <c r="A72" s="202"/>
      <c r="B72" s="54" t="s">
        <v>121</v>
      </c>
      <c r="C72" s="55" t="s">
        <v>47</v>
      </c>
      <c r="D72" s="56" t="s">
        <v>17</v>
      </c>
      <c r="E72" s="57" t="s">
        <v>11</v>
      </c>
      <c r="F72" s="23"/>
      <c r="G72" s="32"/>
      <c r="H72" s="3" t="str">
        <f>IF(A72=0,H71,INDEX(調査対象選定!A:A,MATCH(A72,調査対象選定!B:B,0)))</f>
        <v>○</v>
      </c>
    </row>
    <row r="73" spans="1:8" s="3" customFormat="1" ht="39.6">
      <c r="A73" s="202"/>
      <c r="B73" s="54" t="s">
        <v>122</v>
      </c>
      <c r="C73" s="55" t="s">
        <v>47</v>
      </c>
      <c r="D73" s="56" t="s">
        <v>3</v>
      </c>
      <c r="E73" s="57" t="s">
        <v>12</v>
      </c>
      <c r="F73" s="23"/>
      <c r="G73" s="32"/>
      <c r="H73" s="3" t="str">
        <f>IF(A73=0,H72,INDEX(調査対象選定!A:A,MATCH(A73,調査対象選定!B:B,0)))</f>
        <v>○</v>
      </c>
    </row>
    <row r="74" spans="1:8" s="3" customFormat="1" ht="26.4">
      <c r="A74" s="202"/>
      <c r="B74" s="54" t="s">
        <v>123</v>
      </c>
      <c r="C74" s="55" t="s">
        <v>47</v>
      </c>
      <c r="D74" s="56" t="s">
        <v>17</v>
      </c>
      <c r="E74" s="57"/>
      <c r="F74" s="23"/>
      <c r="G74" s="32"/>
      <c r="H74" s="3" t="str">
        <f>IF(A74=0,H73,INDEX(調査対象選定!A:A,MATCH(A74,調査対象選定!B:B,0)))</f>
        <v>○</v>
      </c>
    </row>
    <row r="75" spans="1:8" s="3" customFormat="1" ht="26.4">
      <c r="A75" s="203"/>
      <c r="B75" s="43" t="s">
        <v>124</v>
      </c>
      <c r="C75" s="50" t="s">
        <v>47</v>
      </c>
      <c r="D75" s="51" t="s">
        <v>7</v>
      </c>
      <c r="E75" s="52"/>
      <c r="F75" s="21"/>
      <c r="G75" s="31"/>
      <c r="H75" s="3" t="str">
        <f>IF(A75=0,H74,INDEX(調査対象選定!A:A,MATCH(A75,調査対象選定!B:B,0)))</f>
        <v>○</v>
      </c>
    </row>
    <row r="76" spans="1:8" s="3" customFormat="1" ht="39.6">
      <c r="A76" s="204" t="s">
        <v>45</v>
      </c>
      <c r="B76" s="45" t="s">
        <v>52</v>
      </c>
      <c r="C76" s="53" t="s">
        <v>47</v>
      </c>
      <c r="D76" s="47" t="s">
        <v>42</v>
      </c>
      <c r="E76" s="48"/>
      <c r="F76" s="20"/>
      <c r="G76" s="30"/>
      <c r="H76" s="3" t="str">
        <f>IF(A76=0,H75,INDEX(調査対象選定!A:A,MATCH(A76,調査対象選定!B:B,0)))</f>
        <v>○</v>
      </c>
    </row>
    <row r="77" spans="1:8" s="3" customFormat="1" ht="39.6">
      <c r="A77" s="205"/>
      <c r="B77" s="54" t="s">
        <v>53</v>
      </c>
      <c r="C77" s="55" t="s">
        <v>47</v>
      </c>
      <c r="D77" s="56" t="s">
        <v>42</v>
      </c>
      <c r="E77" s="57"/>
      <c r="F77" s="24"/>
      <c r="G77" s="29"/>
      <c r="H77" s="3" t="str">
        <f>IF(A77=0,H76,INDEX(調査対象選定!A:A,MATCH(A77,調査対象選定!B:B,0)))</f>
        <v>○</v>
      </c>
    </row>
    <row r="78" spans="1:8" s="3" customFormat="1" ht="26.4">
      <c r="A78" s="207"/>
      <c r="B78" s="54" t="s">
        <v>125</v>
      </c>
      <c r="C78" s="55" t="s">
        <v>47</v>
      </c>
      <c r="D78" s="56" t="s">
        <v>42</v>
      </c>
      <c r="E78" s="57"/>
      <c r="F78" s="22"/>
      <c r="G78" s="34"/>
      <c r="H78" s="3" t="str">
        <f>IF(A78=0,H77,INDEX(調査対象選定!A:A,MATCH(A78,調査対象選定!B:B,0)))</f>
        <v>○</v>
      </c>
    </row>
    <row r="79" spans="1:8" s="3" customFormat="1" ht="92.4">
      <c r="A79" s="207"/>
      <c r="B79" s="54" t="s">
        <v>160</v>
      </c>
      <c r="C79" s="55" t="s">
        <v>47</v>
      </c>
      <c r="D79" s="56" t="s">
        <v>43</v>
      </c>
      <c r="E79" s="57"/>
      <c r="F79" s="23"/>
      <c r="G79" s="32"/>
      <c r="H79" s="3" t="str">
        <f>IF(A79=0,H78,INDEX(調査対象選定!A:A,MATCH(A79,調査対象選定!B:B,0)))</f>
        <v>○</v>
      </c>
    </row>
    <row r="80" spans="1:8" s="3" customFormat="1" ht="79.2">
      <c r="A80" s="207"/>
      <c r="B80" s="54" t="s">
        <v>161</v>
      </c>
      <c r="C80" s="55" t="s">
        <v>47</v>
      </c>
      <c r="D80" s="56" t="s">
        <v>43</v>
      </c>
      <c r="E80" s="57"/>
      <c r="F80" s="23"/>
      <c r="G80" s="32"/>
      <c r="H80" s="3" t="str">
        <f>IF(A80=0,H79,INDEX(調査対象選定!A:A,MATCH(A80,調査対象選定!B:B,0)))</f>
        <v>○</v>
      </c>
    </row>
    <row r="81" spans="1:8" s="3" customFormat="1" ht="39.6">
      <c r="A81" s="208"/>
      <c r="B81" s="49" t="s">
        <v>54</v>
      </c>
      <c r="C81" s="58" t="s">
        <v>47</v>
      </c>
      <c r="D81" s="51" t="s">
        <v>43</v>
      </c>
      <c r="E81" s="52"/>
      <c r="F81" s="21"/>
      <c r="G81" s="31"/>
      <c r="H81" s="3" t="str">
        <f>IF(A81=0,H80,INDEX(調査対象選定!A:A,MATCH(A81,調査対象選定!B:B,0)))</f>
        <v>○</v>
      </c>
    </row>
    <row r="82" spans="1:8" s="3" customFormat="1" ht="52.8">
      <c r="A82" s="204" t="s">
        <v>44</v>
      </c>
      <c r="B82" s="45" t="s">
        <v>55</v>
      </c>
      <c r="C82" s="59" t="s">
        <v>47</v>
      </c>
      <c r="D82" s="47" t="s">
        <v>42</v>
      </c>
      <c r="E82" s="48"/>
      <c r="F82" s="20"/>
      <c r="G82" s="30"/>
      <c r="H82" s="3" t="str">
        <f>IF(A82=0,H81,INDEX(調査対象選定!A:A,MATCH(A82,調査対象選定!B:B,0)))</f>
        <v>○</v>
      </c>
    </row>
    <row r="83" spans="1:8" s="3" customFormat="1" ht="92.4">
      <c r="A83" s="205"/>
      <c r="B83" s="54" t="s">
        <v>162</v>
      </c>
      <c r="C83" s="55" t="s">
        <v>47</v>
      </c>
      <c r="D83" s="56" t="s">
        <v>42</v>
      </c>
      <c r="E83" s="57"/>
      <c r="F83" s="23"/>
      <c r="G83" s="32"/>
      <c r="H83" s="3" t="str">
        <f>IF(A83=0,H82,INDEX(調査対象選定!A:A,MATCH(A83,調査対象選定!B:B,0)))</f>
        <v>○</v>
      </c>
    </row>
    <row r="84" spans="1:8" s="3" customFormat="1" ht="52.8">
      <c r="A84" s="205"/>
      <c r="B84" s="54" t="s">
        <v>126</v>
      </c>
      <c r="C84" s="55" t="s">
        <v>47</v>
      </c>
      <c r="D84" s="56" t="s">
        <v>42</v>
      </c>
      <c r="E84" s="57"/>
      <c r="F84" s="23"/>
      <c r="G84" s="32"/>
      <c r="H84" s="3" t="str">
        <f>IF(A84=0,H83,INDEX(調査対象選定!A:A,MATCH(A84,調査対象選定!B:B,0)))</f>
        <v>○</v>
      </c>
    </row>
    <row r="85" spans="1:8" s="3" customFormat="1" ht="52.8">
      <c r="A85" s="205"/>
      <c r="B85" s="54" t="s">
        <v>163</v>
      </c>
      <c r="C85" s="55" t="s">
        <v>47</v>
      </c>
      <c r="D85" s="56" t="s">
        <v>13</v>
      </c>
      <c r="E85" s="57"/>
      <c r="F85" s="23"/>
      <c r="G85" s="32"/>
      <c r="H85" s="3" t="str">
        <f>IF(A85=0,H84,INDEX(調査対象選定!A:A,MATCH(A85,調査対象選定!B:B,0)))</f>
        <v>○</v>
      </c>
    </row>
    <row r="86" spans="1:8" s="3" customFormat="1" ht="66">
      <c r="A86" s="205"/>
      <c r="B86" s="54" t="s">
        <v>127</v>
      </c>
      <c r="C86" s="55" t="s">
        <v>47</v>
      </c>
      <c r="D86" s="56" t="s">
        <v>13</v>
      </c>
      <c r="E86" s="57"/>
      <c r="F86" s="22"/>
      <c r="G86" s="34"/>
      <c r="H86" s="3" t="str">
        <f>IF(A86=0,H85,INDEX(調査対象選定!A:A,MATCH(A86,調査対象選定!B:B,0)))</f>
        <v>○</v>
      </c>
    </row>
    <row r="87" spans="1:8" s="3" customFormat="1" ht="92.4">
      <c r="A87" s="205"/>
      <c r="B87" s="54" t="s">
        <v>164</v>
      </c>
      <c r="C87" s="55" t="s">
        <v>47</v>
      </c>
      <c r="D87" s="56" t="s">
        <v>13</v>
      </c>
      <c r="E87" s="57"/>
      <c r="F87" s="22"/>
      <c r="G87" s="32"/>
      <c r="H87" s="3" t="str">
        <f>IF(A87=0,H86,INDEX(調査対象選定!A:A,MATCH(A87,調査対象選定!B:B,0)))</f>
        <v>○</v>
      </c>
    </row>
    <row r="88" spans="1:8" s="3" customFormat="1" ht="39.6">
      <c r="A88" s="205"/>
      <c r="B88" s="54" t="s">
        <v>143</v>
      </c>
      <c r="C88" s="55" t="s">
        <v>47</v>
      </c>
      <c r="D88" s="56" t="s">
        <v>13</v>
      </c>
      <c r="E88" s="57"/>
      <c r="F88" s="23"/>
      <c r="G88" s="32"/>
      <c r="H88" s="3" t="str">
        <f>IF(A88=0,H87,INDEX(調査対象選定!A:A,MATCH(A88,調査対象選定!B:B,0)))</f>
        <v>○</v>
      </c>
    </row>
    <row r="89" spans="1:8" s="3" customFormat="1" ht="26.4">
      <c r="A89" s="205"/>
      <c r="B89" s="54" t="s">
        <v>144</v>
      </c>
      <c r="C89" s="55" t="s">
        <v>47</v>
      </c>
      <c r="D89" s="56" t="s">
        <v>13</v>
      </c>
      <c r="E89" s="57"/>
      <c r="F89" s="23"/>
      <c r="G89" s="32"/>
      <c r="H89" s="3" t="str">
        <f>IF(A89=0,H88,INDEX(調査対象選定!A:A,MATCH(A89,調査対象選定!B:B,0)))</f>
        <v>○</v>
      </c>
    </row>
    <row r="90" spans="1:8" s="3" customFormat="1" ht="26.4">
      <c r="A90" s="206"/>
      <c r="B90" s="49" t="s">
        <v>56</v>
      </c>
      <c r="C90" s="50" t="s">
        <v>47</v>
      </c>
      <c r="D90" s="51" t="s">
        <v>13</v>
      </c>
      <c r="E90" s="52"/>
      <c r="F90" s="21"/>
      <c r="G90" s="31"/>
      <c r="H90" s="3" t="str">
        <f>IF(A90=0,H89,INDEX(調査対象選定!A:A,MATCH(A90,調査対象選定!B:B,0)))</f>
        <v>○</v>
      </c>
    </row>
    <row r="91" spans="1:8" s="3" customFormat="1" ht="26.4">
      <c r="A91" s="178" t="s">
        <v>35</v>
      </c>
      <c r="B91" s="45" t="s">
        <v>128</v>
      </c>
      <c r="C91" s="53" t="s">
        <v>47</v>
      </c>
      <c r="D91" s="47" t="s">
        <v>6</v>
      </c>
      <c r="E91" s="48"/>
      <c r="F91" s="20"/>
      <c r="G91" s="30"/>
      <c r="H91" s="3" t="str">
        <f>IF(A91=0,H90,INDEX(調査対象選定!A:A,MATCH(A91,調査対象選定!B:B,0)))</f>
        <v>○</v>
      </c>
    </row>
    <row r="92" spans="1:8" s="3" customFormat="1" ht="39.6">
      <c r="A92" s="179"/>
      <c r="B92" s="54" t="s">
        <v>129</v>
      </c>
      <c r="C92" s="55" t="s">
        <v>47</v>
      </c>
      <c r="D92" s="56" t="s">
        <v>18</v>
      </c>
      <c r="E92" s="57" t="s">
        <v>8</v>
      </c>
      <c r="F92" s="23"/>
      <c r="G92" s="32"/>
      <c r="H92" s="3" t="str">
        <f>IF(A92=0,H91,INDEX(調査対象選定!A:A,MATCH(A92,調査対象選定!B:B,0)))</f>
        <v>○</v>
      </c>
    </row>
    <row r="93" spans="1:8" s="3" customFormat="1" ht="26.4">
      <c r="A93" s="179"/>
      <c r="B93" s="54" t="s">
        <v>120</v>
      </c>
      <c r="C93" s="55" t="s">
        <v>47</v>
      </c>
      <c r="D93" s="56" t="s">
        <v>17</v>
      </c>
      <c r="E93" s="57"/>
      <c r="F93" s="23"/>
      <c r="G93" s="32"/>
      <c r="H93" s="3" t="str">
        <f>IF(A93=0,H92,INDEX(調査対象選定!A:A,MATCH(A93,調査対象選定!B:B,0)))</f>
        <v>○</v>
      </c>
    </row>
    <row r="94" spans="1:8" s="3" customFormat="1" ht="39.6">
      <c r="A94" s="179"/>
      <c r="B94" s="54" t="s">
        <v>130</v>
      </c>
      <c r="C94" s="55" t="s">
        <v>47</v>
      </c>
      <c r="D94" s="56" t="s">
        <v>17</v>
      </c>
      <c r="E94" s="57" t="s">
        <v>8</v>
      </c>
      <c r="F94" s="24"/>
      <c r="G94" s="29"/>
      <c r="H94" s="3" t="str">
        <f>IF(A94=0,H93,INDEX(調査対象選定!A:A,MATCH(A94,調査対象選定!B:B,0)))</f>
        <v>○</v>
      </c>
    </row>
    <row r="95" spans="1:8" s="3" customFormat="1" ht="39.6">
      <c r="A95" s="179"/>
      <c r="B95" s="77" t="s">
        <v>131</v>
      </c>
      <c r="C95" s="55" t="s">
        <v>47</v>
      </c>
      <c r="D95" s="56" t="s">
        <v>3</v>
      </c>
      <c r="E95" s="57" t="s">
        <v>9</v>
      </c>
      <c r="F95" s="22"/>
      <c r="G95" s="34"/>
      <c r="H95" s="3" t="str">
        <f>IF(A95=0,H94,INDEX(調査対象選定!A:A,MATCH(A95,調査対象選定!B:B,0)))</f>
        <v>○</v>
      </c>
    </row>
    <row r="96" spans="1:8" s="3" customFormat="1" ht="26.4">
      <c r="A96" s="179"/>
      <c r="B96" s="54" t="s">
        <v>123</v>
      </c>
      <c r="C96" s="55" t="s">
        <v>47</v>
      </c>
      <c r="D96" s="56" t="s">
        <v>17</v>
      </c>
      <c r="E96" s="57"/>
      <c r="F96" s="23"/>
      <c r="G96" s="32"/>
      <c r="H96" s="3" t="str">
        <f>IF(A96=0,H95,INDEX(調査対象選定!A:A,MATCH(A96,調査対象選定!B:B,0)))</f>
        <v>○</v>
      </c>
    </row>
    <row r="97" spans="1:8" s="3" customFormat="1" ht="26.4">
      <c r="A97" s="179"/>
      <c r="B97" s="43" t="s">
        <v>124</v>
      </c>
      <c r="C97" s="55" t="s">
        <v>47</v>
      </c>
      <c r="D97" s="63" t="s">
        <v>7</v>
      </c>
      <c r="E97" s="44"/>
      <c r="F97" s="23"/>
      <c r="G97" s="32"/>
      <c r="H97" s="3" t="str">
        <f>IF(A97=0,H96,INDEX(調査対象選定!A:A,MATCH(A97,調査対象選定!B:B,0)))</f>
        <v>○</v>
      </c>
    </row>
    <row r="98" spans="1:8" s="3" customFormat="1" ht="39.6">
      <c r="A98" s="195"/>
      <c r="B98" s="49" t="s">
        <v>150</v>
      </c>
      <c r="C98" s="58" t="s">
        <v>47</v>
      </c>
      <c r="D98" s="51" t="s">
        <v>13</v>
      </c>
      <c r="E98" s="52"/>
      <c r="F98" s="21"/>
      <c r="G98" s="31"/>
      <c r="H98" s="3" t="str">
        <f>IF(A98=0,H97,INDEX(調査対象選定!A:A,MATCH(A98,調査対象選定!B:B,0)))</f>
        <v>○</v>
      </c>
    </row>
    <row r="99" spans="1:8" s="3" customFormat="1" ht="26.4">
      <c r="A99" s="178" t="s">
        <v>5</v>
      </c>
      <c r="B99" s="60" t="s">
        <v>132</v>
      </c>
      <c r="C99" s="59" t="s">
        <v>47</v>
      </c>
      <c r="D99" s="61" t="s">
        <v>6</v>
      </c>
      <c r="E99" s="62"/>
      <c r="F99" s="26"/>
      <c r="G99" s="30"/>
      <c r="H99" s="3" t="str">
        <f>IF(A99=0,H98,INDEX(調査対象選定!A:A,MATCH(A99,調査対象選定!B:B,0)))</f>
        <v>○</v>
      </c>
    </row>
    <row r="100" spans="1:8" s="3" customFormat="1" ht="39.6">
      <c r="A100" s="179"/>
      <c r="B100" s="54" t="s">
        <v>129</v>
      </c>
      <c r="C100" s="55" t="s">
        <v>47</v>
      </c>
      <c r="D100" s="56" t="s">
        <v>17</v>
      </c>
      <c r="E100" s="57" t="s">
        <v>8</v>
      </c>
      <c r="F100" s="22"/>
      <c r="G100" s="29"/>
      <c r="H100" s="3" t="str">
        <f>IF(A100=0,H99,INDEX(調査対象選定!A:A,MATCH(A100,調査対象選定!B:B,0)))</f>
        <v>○</v>
      </c>
    </row>
    <row r="101" spans="1:8" s="3" customFormat="1" ht="39.6">
      <c r="A101" s="179"/>
      <c r="B101" s="78" t="s">
        <v>130</v>
      </c>
      <c r="C101" s="55" t="s">
        <v>47</v>
      </c>
      <c r="D101" s="56" t="s">
        <v>17</v>
      </c>
      <c r="E101" s="57" t="s">
        <v>8</v>
      </c>
      <c r="F101" s="22"/>
      <c r="G101" s="34"/>
      <c r="H101" s="3" t="str">
        <f>IF(A101=0,H100,INDEX(調査対象選定!A:A,MATCH(A101,調査対象選定!B:B,0)))</f>
        <v>○</v>
      </c>
    </row>
    <row r="102" spans="1:8" s="3" customFormat="1" ht="39.6">
      <c r="A102" s="179"/>
      <c r="B102" s="78" t="s">
        <v>131</v>
      </c>
      <c r="C102" s="55" t="s">
        <v>47</v>
      </c>
      <c r="D102" s="56" t="s">
        <v>3</v>
      </c>
      <c r="E102" s="57" t="s">
        <v>9</v>
      </c>
      <c r="F102" s="24"/>
      <c r="G102" s="29"/>
      <c r="H102" s="3" t="str">
        <f>IF(A102=0,H101,INDEX(調査対象選定!A:A,MATCH(A102,調査対象選定!B:B,0)))</f>
        <v>○</v>
      </c>
    </row>
    <row r="103" spans="1:8" s="3" customFormat="1" ht="26.4">
      <c r="A103" s="179"/>
      <c r="B103" s="78" t="s">
        <v>120</v>
      </c>
      <c r="C103" s="55" t="s">
        <v>47</v>
      </c>
      <c r="D103" s="56" t="s">
        <v>17</v>
      </c>
      <c r="E103" s="57"/>
      <c r="F103" s="22"/>
      <c r="G103" s="34"/>
      <c r="H103" s="3" t="str">
        <f>IF(A103=0,H102,INDEX(調査対象選定!A:A,MATCH(A103,調査対象選定!B:B,0)))</f>
        <v>○</v>
      </c>
    </row>
    <row r="104" spans="1:8" s="3" customFormat="1" ht="26.4">
      <c r="A104" s="179"/>
      <c r="B104" s="78" t="s">
        <v>123</v>
      </c>
      <c r="C104" s="55" t="s">
        <v>47</v>
      </c>
      <c r="D104" s="56" t="s">
        <v>17</v>
      </c>
      <c r="E104" s="57"/>
      <c r="F104" s="22"/>
      <c r="G104" s="34"/>
      <c r="H104" s="3" t="str">
        <f>IF(A104=0,H103,INDEX(調査対象選定!A:A,MATCH(A104,調査対象選定!B:B,0)))</f>
        <v>○</v>
      </c>
    </row>
    <row r="105" spans="1:8" s="3" customFormat="1" ht="26.4">
      <c r="A105" s="179"/>
      <c r="B105" s="78" t="s">
        <v>124</v>
      </c>
      <c r="C105" s="55" t="s">
        <v>47</v>
      </c>
      <c r="D105" s="56" t="s">
        <v>7</v>
      </c>
      <c r="E105" s="57"/>
      <c r="F105" s="22"/>
      <c r="G105" s="34"/>
      <c r="H105" s="3" t="str">
        <f>IF(A105=0,H104,INDEX(調査対象選定!A:A,MATCH(A105,調査対象選定!B:B,0)))</f>
        <v>○</v>
      </c>
    </row>
    <row r="106" spans="1:8" s="3" customFormat="1" ht="39.6">
      <c r="A106" s="179"/>
      <c r="B106" s="54" t="s">
        <v>133</v>
      </c>
      <c r="C106" s="55" t="s">
        <v>47</v>
      </c>
      <c r="D106" s="56" t="s">
        <v>13</v>
      </c>
      <c r="E106" s="57"/>
      <c r="F106" s="23"/>
      <c r="G106" s="34"/>
      <c r="H106" s="3" t="str">
        <f>IF(A106=0,H105,INDEX(調査対象選定!A:A,MATCH(A106,調査対象選定!B:B,0)))</f>
        <v>○</v>
      </c>
    </row>
    <row r="107" spans="1:8" s="3" customFormat="1" ht="39.6">
      <c r="A107" s="180"/>
      <c r="B107" s="49" t="s">
        <v>150</v>
      </c>
      <c r="C107" s="50" t="s">
        <v>47</v>
      </c>
      <c r="D107" s="51" t="s">
        <v>13</v>
      </c>
      <c r="E107" s="52"/>
      <c r="F107" s="21"/>
      <c r="G107" s="31"/>
      <c r="H107" s="3" t="str">
        <f>IF(A107=0,H106,INDEX(調査対象選定!A:A,MATCH(A107,調査対象選定!B:B,0)))</f>
        <v>○</v>
      </c>
    </row>
    <row r="108" spans="1:8" s="3" customFormat="1" ht="52.8">
      <c r="A108" s="183" t="s">
        <v>31</v>
      </c>
      <c r="B108" s="79" t="s">
        <v>134</v>
      </c>
      <c r="C108" s="53" t="s">
        <v>47</v>
      </c>
      <c r="D108" s="47" t="s">
        <v>41</v>
      </c>
      <c r="E108" s="48"/>
      <c r="F108" s="26"/>
      <c r="G108" s="30"/>
      <c r="H108" s="3" t="str">
        <f>IF(A108=0,H107,INDEX(調査対象選定!A:A,MATCH(A108,調査対象選定!B:B,0)))</f>
        <v>○</v>
      </c>
    </row>
    <row r="109" spans="1:8" s="3" customFormat="1" ht="66">
      <c r="A109" s="184"/>
      <c r="B109" s="75" t="s">
        <v>135</v>
      </c>
      <c r="C109" s="58" t="s">
        <v>47</v>
      </c>
      <c r="D109" s="51" t="s">
        <v>41</v>
      </c>
      <c r="E109" s="52"/>
      <c r="F109" s="25"/>
      <c r="G109" s="31"/>
      <c r="H109" s="3" t="str">
        <f>IF(A109=0,H108,INDEX(調査対象選定!A:A,MATCH(A109,調査対象選定!B:B,0)))</f>
        <v>○</v>
      </c>
    </row>
    <row r="110" spans="1:8" s="3" customFormat="1" ht="105.6">
      <c r="A110" s="80" t="s">
        <v>32</v>
      </c>
      <c r="B110" s="70" t="s">
        <v>136</v>
      </c>
      <c r="C110" s="27" t="s">
        <v>47</v>
      </c>
      <c r="D110" s="71" t="s">
        <v>13</v>
      </c>
      <c r="E110" s="81"/>
      <c r="F110" s="19"/>
      <c r="G110" s="28"/>
      <c r="H110" s="3" t="str">
        <f>IF(A110=0,H109,INDEX(調査対象選定!A:A,MATCH(A110,調査対象選定!B:B,0)))</f>
        <v>○</v>
      </c>
    </row>
    <row r="111" spans="1:8" ht="52.8">
      <c r="A111" s="82" t="s">
        <v>33</v>
      </c>
      <c r="B111" s="83" t="s">
        <v>137</v>
      </c>
      <c r="C111" s="46" t="s">
        <v>47</v>
      </c>
      <c r="D111" s="73" t="s">
        <v>13</v>
      </c>
      <c r="E111" s="84"/>
      <c r="F111" s="19"/>
      <c r="G111" s="28"/>
      <c r="H111" s="3" t="str">
        <f>IF(A111=0,H110,INDEX(調査対象選定!A:A,MATCH(A111,調査対象選定!B:B,0)))</f>
        <v>○</v>
      </c>
    </row>
    <row r="112" spans="1:8" s="3" customFormat="1" ht="39.6">
      <c r="A112" s="185" t="s">
        <v>39</v>
      </c>
      <c r="B112" s="85" t="s">
        <v>138</v>
      </c>
      <c r="C112" s="59" t="s">
        <v>47</v>
      </c>
      <c r="D112" s="165" t="s">
        <v>24</v>
      </c>
      <c r="E112" s="86"/>
      <c r="F112" s="26"/>
      <c r="G112" s="36"/>
      <c r="H112" s="3" t="str">
        <f>IF(A112=0,H111,INDEX(調査対象選定!A:A,MATCH(A112,調査対象選定!B:B,0)))</f>
        <v>○</v>
      </c>
    </row>
    <row r="113" spans="1:8" s="3" customFormat="1" ht="39.6">
      <c r="A113" s="186"/>
      <c r="B113" s="87" t="s">
        <v>139</v>
      </c>
      <c r="C113" s="55" t="s">
        <v>47</v>
      </c>
      <c r="D113" s="166"/>
      <c r="E113" s="62"/>
      <c r="F113" s="22"/>
      <c r="G113" s="33"/>
      <c r="H113" s="3" t="str">
        <f>IF(A113=0,H112,INDEX(調査対象選定!A:A,MATCH(A113,調査対象選定!B:B,0)))</f>
        <v>○</v>
      </c>
    </row>
    <row r="114" spans="1:8" s="3" customFormat="1" ht="26.4">
      <c r="A114" s="187"/>
      <c r="B114" s="88" t="s">
        <v>123</v>
      </c>
      <c r="C114" s="55" t="s">
        <v>47</v>
      </c>
      <c r="D114" s="89" t="s">
        <v>13</v>
      </c>
      <c r="E114" s="90"/>
      <c r="F114" s="24"/>
      <c r="G114" s="33"/>
      <c r="H114" s="3" t="str">
        <f>IF(A114=0,H113,INDEX(調査対象選定!A:A,MATCH(A114,調査対象選定!B:B,0)))</f>
        <v>○</v>
      </c>
    </row>
    <row r="115" spans="1:8" s="3" customFormat="1" ht="26.4">
      <c r="A115" s="188"/>
      <c r="B115" s="91" t="s">
        <v>152</v>
      </c>
      <c r="C115" s="58" t="s">
        <v>47</v>
      </c>
      <c r="D115" s="92" t="s">
        <v>13</v>
      </c>
      <c r="E115" s="93"/>
      <c r="F115" s="25"/>
      <c r="G115" s="35"/>
      <c r="H115" s="3" t="str">
        <f>IF(A115=0,H114,INDEX(調査対象選定!A:A,MATCH(A115,調査対象選定!B:B,0)))</f>
        <v>○</v>
      </c>
    </row>
    <row r="116" spans="1:8" ht="39.6">
      <c r="A116" s="185" t="s">
        <v>21</v>
      </c>
      <c r="B116" s="85" t="s">
        <v>140</v>
      </c>
      <c r="C116" s="59" t="s">
        <v>47</v>
      </c>
      <c r="D116" s="94" t="s">
        <v>13</v>
      </c>
      <c r="E116" s="95"/>
      <c r="F116" s="26"/>
      <c r="G116" s="36"/>
      <c r="H116" s="3" t="str">
        <f>IF(A116=0,H115,INDEX(調査対象選定!A:A,MATCH(A116,調査対象選定!B:B,0)))</f>
        <v>○</v>
      </c>
    </row>
    <row r="117" spans="1:8" ht="26.4">
      <c r="A117" s="218"/>
      <c r="B117" s="88" t="s">
        <v>123</v>
      </c>
      <c r="C117" s="55" t="s">
        <v>47</v>
      </c>
      <c r="D117" s="89" t="s">
        <v>13</v>
      </c>
      <c r="E117" s="90"/>
      <c r="F117" s="22"/>
      <c r="G117" s="34"/>
      <c r="H117" s="3" t="str">
        <f>IF(A117=0,H116,INDEX(調査対象選定!A:A,MATCH(A117,調査対象選定!B:B,0)))</f>
        <v>○</v>
      </c>
    </row>
    <row r="118" spans="1:8" ht="26.4">
      <c r="A118" s="188"/>
      <c r="B118" s="96" t="s">
        <v>148</v>
      </c>
      <c r="C118" s="50" t="s">
        <v>47</v>
      </c>
      <c r="D118" s="97" t="s">
        <v>13</v>
      </c>
      <c r="E118" s="98"/>
      <c r="F118" s="25"/>
      <c r="G118" s="31"/>
      <c r="H118" s="3" t="str">
        <f>IF(A118=0,H117,INDEX(調査対象選定!A:A,MATCH(A118,調査対象選定!B:B,0)))</f>
        <v>○</v>
      </c>
    </row>
    <row r="119" spans="1:8" ht="39.6">
      <c r="A119" s="219" t="s">
        <v>40</v>
      </c>
      <c r="B119" s="99" t="s">
        <v>141</v>
      </c>
      <c r="C119" s="53" t="s">
        <v>47</v>
      </c>
      <c r="D119" s="100" t="s">
        <v>13</v>
      </c>
      <c r="E119" s="101"/>
      <c r="F119" s="20"/>
      <c r="G119" s="30"/>
      <c r="H119" s="3" t="str">
        <f>IF(A119=0,H118,INDEX(調査対象選定!A:A,MATCH(A119,調査対象選定!B:B,0)))</f>
        <v>○</v>
      </c>
    </row>
    <row r="120" spans="1:8" ht="39.6">
      <c r="A120" s="220"/>
      <c r="B120" s="102" t="s">
        <v>142</v>
      </c>
      <c r="C120" s="55" t="s">
        <v>47</v>
      </c>
      <c r="D120" s="103" t="s">
        <v>13</v>
      </c>
      <c r="E120" s="104"/>
      <c r="F120" s="22"/>
      <c r="G120" s="32"/>
      <c r="H120" s="3" t="str">
        <f>IF(A120=0,H119,INDEX(調査対象選定!A:A,MATCH(A120,調査対象選定!B:B,0)))</f>
        <v>○</v>
      </c>
    </row>
    <row r="121" spans="1:8" ht="26.4">
      <c r="A121" s="220"/>
      <c r="B121" s="88" t="s">
        <v>123</v>
      </c>
      <c r="C121" s="55" t="s">
        <v>47</v>
      </c>
      <c r="D121" s="89" t="s">
        <v>13</v>
      </c>
      <c r="E121" s="90"/>
      <c r="F121" s="22"/>
      <c r="G121" s="34"/>
      <c r="H121" s="3" t="str">
        <f>IF(A121=0,H120,INDEX(調査対象選定!A:A,MATCH(A121,調査対象選定!B:B,0)))</f>
        <v>○</v>
      </c>
    </row>
    <row r="122" spans="1:8" ht="26.4">
      <c r="A122" s="221"/>
      <c r="B122" s="96" t="s">
        <v>149</v>
      </c>
      <c r="C122" s="50" t="s">
        <v>16</v>
      </c>
      <c r="D122" s="97" t="s">
        <v>13</v>
      </c>
      <c r="E122" s="98"/>
      <c r="F122" s="21"/>
      <c r="G122" s="31"/>
      <c r="H122" s="3" t="str">
        <f>IF(A122=0,H121,INDEX(調査対象選定!A:A,MATCH(A122,調査対象選定!B:B,0)))</f>
        <v>○</v>
      </c>
    </row>
    <row r="123" spans="1:8" s="2" customFormat="1" ht="52.8">
      <c r="A123" s="222" t="s">
        <v>228</v>
      </c>
      <c r="B123" s="105" t="s">
        <v>80</v>
      </c>
      <c r="C123" s="53" t="s">
        <v>47</v>
      </c>
      <c r="D123" s="47" t="s">
        <v>57</v>
      </c>
      <c r="E123" s="48" t="s">
        <v>58</v>
      </c>
      <c r="F123" s="20"/>
      <c r="G123" s="30"/>
      <c r="H123" s="3" t="str">
        <f>IF(A123=0,H122,INDEX(調査対象選定!A:A,MATCH(A123,調査対象選定!B:B,0)))</f>
        <v>○</v>
      </c>
    </row>
    <row r="124" spans="1:8" s="2" customFormat="1" ht="52.8">
      <c r="A124" s="223"/>
      <c r="B124" s="106" t="s">
        <v>59</v>
      </c>
      <c r="C124" s="55" t="s">
        <v>47</v>
      </c>
      <c r="D124" s="56" t="s">
        <v>60</v>
      </c>
      <c r="E124" s="57"/>
      <c r="F124" s="23"/>
      <c r="G124" s="32"/>
      <c r="H124" s="3" t="str">
        <f>IF(A124=0,H123,INDEX(調査対象選定!A:A,MATCH(A124,調査対象選定!B:B,0)))</f>
        <v>○</v>
      </c>
    </row>
    <row r="125" spans="1:8" s="2" customFormat="1" ht="66">
      <c r="A125" s="223"/>
      <c r="B125" s="106" t="s">
        <v>77</v>
      </c>
      <c r="C125" s="55" t="s">
        <v>47</v>
      </c>
      <c r="D125" s="56" t="s">
        <v>60</v>
      </c>
      <c r="E125" s="57"/>
      <c r="F125" s="24"/>
      <c r="G125" s="29"/>
      <c r="H125" s="3" t="str">
        <f>IF(A125=0,H124,INDEX(調査対象選定!A:A,MATCH(A125,調査対象選定!B:B,0)))</f>
        <v>○</v>
      </c>
    </row>
    <row r="126" spans="1:8" s="2" customFormat="1" ht="26.4">
      <c r="A126" s="223"/>
      <c r="B126" s="107" t="s">
        <v>61</v>
      </c>
      <c r="C126" s="55" t="s">
        <v>47</v>
      </c>
      <c r="D126" s="56" t="s">
        <v>57</v>
      </c>
      <c r="E126" s="57" t="s">
        <v>58</v>
      </c>
      <c r="F126" s="22"/>
      <c r="G126" s="34"/>
      <c r="H126" s="3" t="str">
        <f>IF(A126=0,H125,INDEX(調査対象選定!A:A,MATCH(A126,調査対象選定!B:B,0)))</f>
        <v>○</v>
      </c>
    </row>
    <row r="127" spans="1:8" s="2" customFormat="1" ht="26.4">
      <c r="A127" s="223"/>
      <c r="B127" s="107" t="s">
        <v>62</v>
      </c>
      <c r="C127" s="55" t="s">
        <v>47</v>
      </c>
      <c r="D127" s="56" t="s">
        <v>57</v>
      </c>
      <c r="E127" s="57"/>
      <c r="F127" s="22"/>
      <c r="G127" s="32"/>
      <c r="H127" s="3" t="str">
        <f>IF(A127=0,H126,INDEX(調査対象選定!A:A,MATCH(A127,調査対象選定!B:B,0)))</f>
        <v>○</v>
      </c>
    </row>
    <row r="128" spans="1:8" s="2" customFormat="1" ht="26.4">
      <c r="A128" s="223"/>
      <c r="B128" s="107" t="s">
        <v>63</v>
      </c>
      <c r="C128" s="55" t="s">
        <v>47</v>
      </c>
      <c r="D128" s="56" t="s">
        <v>57</v>
      </c>
      <c r="E128" s="57" t="s">
        <v>64</v>
      </c>
      <c r="F128" s="23"/>
      <c r="G128" s="32"/>
      <c r="H128" s="3" t="str">
        <f>IF(A128=0,H127,INDEX(調査対象選定!A:A,MATCH(A128,調査対象選定!B:B,0)))</f>
        <v>○</v>
      </c>
    </row>
    <row r="129" spans="1:8" s="2" customFormat="1" ht="26.4">
      <c r="A129" s="223"/>
      <c r="B129" s="107" t="s">
        <v>165</v>
      </c>
      <c r="C129" s="55" t="s">
        <v>47</v>
      </c>
      <c r="D129" s="56" t="s">
        <v>65</v>
      </c>
      <c r="E129" s="57"/>
      <c r="F129" s="23"/>
      <c r="G129" s="32"/>
      <c r="H129" s="3" t="str">
        <f>IF(A129=0,H128,INDEX(調査対象選定!A:A,MATCH(A129,調査対象選定!B:B,0)))</f>
        <v>○</v>
      </c>
    </row>
    <row r="130" spans="1:8" s="2" customFormat="1" ht="26.4">
      <c r="A130" s="223"/>
      <c r="B130" s="107" t="s">
        <v>66</v>
      </c>
      <c r="C130" s="55" t="s">
        <v>47</v>
      </c>
      <c r="D130" s="56" t="s">
        <v>67</v>
      </c>
      <c r="E130" s="57"/>
      <c r="F130" s="23"/>
      <c r="G130" s="32"/>
      <c r="H130" s="3" t="str">
        <f>IF(A130=0,H129,INDEX(調査対象選定!A:A,MATCH(A130,調査対象選定!B:B,0)))</f>
        <v>○</v>
      </c>
    </row>
    <row r="131" spans="1:8" s="2" customFormat="1" ht="26.4">
      <c r="A131" s="223"/>
      <c r="B131" s="107" t="s">
        <v>78</v>
      </c>
      <c r="C131" s="119" t="str">
        <f>IF(AND(C132=$J$1,C133=$J$1,C134=$J$1),$J$1,$I$1)</f>
        <v>□</v>
      </c>
      <c r="D131" s="120" t="s">
        <v>197</v>
      </c>
      <c r="E131" s="57"/>
      <c r="F131" s="23"/>
      <c r="G131" s="32"/>
      <c r="H131" s="3" t="str">
        <f>IF(A131=0,H130,INDEX(調査対象選定!A:A,MATCH(A131,調査対象選定!B:B,0)))</f>
        <v>○</v>
      </c>
    </row>
    <row r="132" spans="1:8" s="2" customFormat="1" ht="39.6">
      <c r="A132" s="223"/>
      <c r="B132" s="107" t="s">
        <v>68</v>
      </c>
      <c r="C132" s="55" t="s">
        <v>47</v>
      </c>
      <c r="D132" s="56" t="s">
        <v>57</v>
      </c>
      <c r="E132" s="57"/>
      <c r="F132" s="23"/>
      <c r="G132" s="32"/>
      <c r="H132" s="3" t="str">
        <f>IF(A132=0,H131,INDEX(調査対象選定!A:A,MATCH(A132,調査対象選定!B:B,0)))</f>
        <v>○</v>
      </c>
    </row>
    <row r="133" spans="1:8" s="2" customFormat="1" ht="39.6">
      <c r="A133" s="223"/>
      <c r="B133" s="107" t="s">
        <v>69</v>
      </c>
      <c r="C133" s="55" t="s">
        <v>47</v>
      </c>
      <c r="D133" s="56" t="s">
        <v>57</v>
      </c>
      <c r="E133" s="57" t="s">
        <v>70</v>
      </c>
      <c r="F133" s="23"/>
      <c r="G133" s="32"/>
      <c r="H133" s="3" t="str">
        <f>IF(A133=0,H132,INDEX(調査対象選定!A:A,MATCH(A133,調査対象選定!B:B,0)))</f>
        <v>○</v>
      </c>
    </row>
    <row r="134" spans="1:8" s="2" customFormat="1" ht="52.8">
      <c r="A134" s="223"/>
      <c r="B134" s="108" t="s">
        <v>71</v>
      </c>
      <c r="C134" s="55" t="s">
        <v>47</v>
      </c>
      <c r="D134" s="63" t="s">
        <v>17</v>
      </c>
      <c r="E134" s="44"/>
      <c r="F134" s="23"/>
      <c r="G134" s="32"/>
      <c r="H134" s="3" t="str">
        <f>IF(A134=0,H133,INDEX(調査対象選定!A:A,MATCH(A134,調査対象選定!B:B,0)))</f>
        <v>○</v>
      </c>
    </row>
    <row r="135" spans="1:8" s="2" customFormat="1" ht="39.6">
      <c r="A135" s="223"/>
      <c r="B135" s="107" t="s">
        <v>79</v>
      </c>
      <c r="C135" s="55" t="s">
        <v>47</v>
      </c>
      <c r="D135" s="56" t="s">
        <v>57</v>
      </c>
      <c r="E135" s="57"/>
      <c r="F135" s="23"/>
      <c r="G135" s="29"/>
      <c r="H135" s="3" t="str">
        <f>IF(A135=0,H134,INDEX(調査対象選定!A:A,MATCH(A135,調査対象選定!B:B,0)))</f>
        <v>○</v>
      </c>
    </row>
    <row r="136" spans="1:8" s="2" customFormat="1" ht="39.6">
      <c r="A136" s="223"/>
      <c r="B136" s="107" t="s">
        <v>72</v>
      </c>
      <c r="C136" s="55" t="s">
        <v>47</v>
      </c>
      <c r="D136" s="56" t="s">
        <v>57</v>
      </c>
      <c r="E136" s="57"/>
      <c r="F136" s="22"/>
      <c r="G136" s="34"/>
      <c r="H136" s="3" t="str">
        <f>IF(A136=0,H135,INDEX(調査対象選定!A:A,MATCH(A136,調査対象選定!B:B,0)))</f>
        <v>○</v>
      </c>
    </row>
    <row r="137" spans="1:8" s="2" customFormat="1" ht="26.4">
      <c r="A137" s="224"/>
      <c r="B137" s="109" t="s">
        <v>227</v>
      </c>
      <c r="C137" s="58" t="s">
        <v>47</v>
      </c>
      <c r="D137" s="51" t="s">
        <v>73</v>
      </c>
      <c r="E137" s="52"/>
      <c r="F137" s="21"/>
      <c r="G137" s="31"/>
      <c r="H137" s="3" t="str">
        <f>IF(A137=0,H136,INDEX(調査対象選定!A:A,MATCH(A137,調査対象選定!B:B,0)))</f>
        <v>○</v>
      </c>
    </row>
    <row r="138" spans="1:8" s="2" customFormat="1" ht="39.6">
      <c r="A138" s="110" t="s">
        <v>229</v>
      </c>
      <c r="B138" s="105" t="s">
        <v>74</v>
      </c>
      <c r="C138" s="27" t="s">
        <v>16</v>
      </c>
      <c r="D138" s="71" t="s">
        <v>60</v>
      </c>
      <c r="E138" s="86"/>
      <c r="F138" s="19"/>
      <c r="G138" s="28"/>
      <c r="H138" s="3" t="str">
        <f>IF(A138=0,H137,INDEX(調査対象選定!A:A,MATCH(A138,調査対象選定!B:B,0)))</f>
        <v>○</v>
      </c>
    </row>
    <row r="139" spans="1:8" s="2" customFormat="1" ht="39.6">
      <c r="A139" s="110" t="s">
        <v>230</v>
      </c>
      <c r="B139" s="105" t="s">
        <v>75</v>
      </c>
      <c r="C139" s="46" t="s">
        <v>47</v>
      </c>
      <c r="D139" s="71" t="s">
        <v>60</v>
      </c>
      <c r="E139" s="86"/>
      <c r="F139" s="19"/>
      <c r="G139" s="28"/>
      <c r="H139" s="3" t="str">
        <f>IF(A139=0,H138,INDEX(調査対象選定!A:A,MATCH(A139,調査対象選定!B:B,0)))</f>
        <v>○</v>
      </c>
    </row>
    <row r="140" spans="1:8" s="2" customFormat="1" ht="39.6">
      <c r="A140" s="111" t="s">
        <v>231</v>
      </c>
      <c r="B140" s="112" t="s">
        <v>76</v>
      </c>
      <c r="C140" s="27" t="s">
        <v>47</v>
      </c>
      <c r="D140" s="51" t="s">
        <v>60</v>
      </c>
      <c r="E140" s="81"/>
      <c r="F140" s="19"/>
      <c r="G140" s="28"/>
      <c r="H140" s="3" t="str">
        <f>IF(A140=0,H139,INDEX(調査対象選定!A:A,MATCH(A140,調査対象選定!B:B,0)))</f>
        <v>○</v>
      </c>
    </row>
    <row r="141" spans="1:8" s="129" customFormat="1" ht="52.8">
      <c r="A141" s="209" t="s">
        <v>232</v>
      </c>
      <c r="B141" s="123" t="s">
        <v>209</v>
      </c>
      <c r="C141" s="124" t="s">
        <v>210</v>
      </c>
      <c r="D141" s="125" t="s">
        <v>57</v>
      </c>
      <c r="E141" s="126" t="s">
        <v>58</v>
      </c>
      <c r="F141" s="127"/>
      <c r="G141" s="128"/>
      <c r="H141" s="3" t="str">
        <f>IF(A141=0,H140,INDEX(調査対象選定!A:A,MATCH(A141,調査対象選定!B:B,0)))</f>
        <v>○</v>
      </c>
    </row>
    <row r="142" spans="1:8" s="129" customFormat="1" ht="52.8">
      <c r="A142" s="210"/>
      <c r="B142" s="130" t="s">
        <v>211</v>
      </c>
      <c r="C142" s="131" t="s">
        <v>210</v>
      </c>
      <c r="D142" s="132" t="s">
        <v>60</v>
      </c>
      <c r="E142" s="133"/>
      <c r="F142" s="134"/>
      <c r="G142" s="135"/>
      <c r="H142" s="3" t="str">
        <f>IF(A142=0,H141,INDEX(調査対象選定!A:A,MATCH(A142,調査対象選定!B:B,0)))</f>
        <v>○</v>
      </c>
    </row>
    <row r="143" spans="1:8" s="129" customFormat="1" ht="66">
      <c r="A143" s="210"/>
      <c r="B143" s="130" t="s">
        <v>212</v>
      </c>
      <c r="C143" s="131" t="s">
        <v>210</v>
      </c>
      <c r="D143" s="132" t="s">
        <v>60</v>
      </c>
      <c r="E143" s="133"/>
      <c r="F143" s="134"/>
      <c r="G143" s="135"/>
      <c r="H143" s="3" t="str">
        <f>IF(A143=0,H142,INDEX(調査対象選定!A:A,MATCH(A143,調査対象選定!B:B,0)))</f>
        <v>○</v>
      </c>
    </row>
    <row r="144" spans="1:8" s="129" customFormat="1" ht="26.4">
      <c r="A144" s="210"/>
      <c r="B144" s="136" t="s">
        <v>61</v>
      </c>
      <c r="C144" s="131" t="s">
        <v>210</v>
      </c>
      <c r="D144" s="132" t="s">
        <v>57</v>
      </c>
      <c r="E144" s="133" t="s">
        <v>58</v>
      </c>
      <c r="F144" s="134"/>
      <c r="G144" s="135"/>
      <c r="H144" s="3" t="str">
        <f>IF(A144=0,H143,INDEX(調査対象選定!A:A,MATCH(A144,調査対象選定!B:B,0)))</f>
        <v>○</v>
      </c>
    </row>
    <row r="145" spans="1:28" s="129" customFormat="1" ht="26.4">
      <c r="A145" s="210"/>
      <c r="B145" s="136" t="s">
        <v>62</v>
      </c>
      <c r="C145" s="131" t="s">
        <v>210</v>
      </c>
      <c r="D145" s="132" t="s">
        <v>57</v>
      </c>
      <c r="E145" s="133"/>
      <c r="F145" s="134"/>
      <c r="G145" s="135"/>
      <c r="H145" s="3" t="str">
        <f>IF(A145=0,H144,INDEX(調査対象選定!A:A,MATCH(A145,調査対象選定!B:B,0)))</f>
        <v>○</v>
      </c>
    </row>
    <row r="146" spans="1:28" s="129" customFormat="1" ht="26.4">
      <c r="A146" s="210"/>
      <c r="B146" s="136" t="s">
        <v>63</v>
      </c>
      <c r="C146" s="131" t="s">
        <v>210</v>
      </c>
      <c r="D146" s="132" t="s">
        <v>57</v>
      </c>
      <c r="E146" s="133" t="s">
        <v>64</v>
      </c>
      <c r="F146" s="134"/>
      <c r="G146" s="135"/>
      <c r="H146" s="3" t="str">
        <f>IF(A146=0,H145,INDEX(調査対象選定!A:A,MATCH(A146,調査対象選定!B:B,0)))</f>
        <v>○</v>
      </c>
    </row>
    <row r="147" spans="1:28" s="129" customFormat="1" ht="26.4">
      <c r="A147" s="210"/>
      <c r="B147" s="136" t="s">
        <v>213</v>
      </c>
      <c r="C147" s="131" t="s">
        <v>210</v>
      </c>
      <c r="D147" s="132" t="s">
        <v>65</v>
      </c>
      <c r="E147" s="133"/>
      <c r="F147" s="134"/>
      <c r="G147" s="135"/>
      <c r="H147" s="3" t="str">
        <f>IF(A147=0,H146,INDEX(調査対象選定!A:A,MATCH(A147,調査対象選定!B:B,0)))</f>
        <v>○</v>
      </c>
    </row>
    <row r="148" spans="1:28" s="129" customFormat="1" ht="26.4">
      <c r="A148" s="210"/>
      <c r="B148" s="136" t="s">
        <v>66</v>
      </c>
      <c r="C148" s="131" t="s">
        <v>210</v>
      </c>
      <c r="D148" s="132" t="s">
        <v>67</v>
      </c>
      <c r="E148" s="133"/>
      <c r="F148" s="134"/>
      <c r="G148" s="135"/>
      <c r="H148" s="3" t="str">
        <f>IF(A148=0,H147,INDEX(調査対象選定!A:A,MATCH(A148,調査対象選定!B:B,0)))</f>
        <v>○</v>
      </c>
    </row>
    <row r="149" spans="1:28" s="129" customFormat="1" ht="26.4">
      <c r="A149" s="210"/>
      <c r="B149" s="136" t="s">
        <v>214</v>
      </c>
      <c r="C149" s="137" t="str">
        <f>IF(AND(C150=$J$1,C151=$J$1,C152=$J$1),$J$1,$I$1)</f>
        <v>□</v>
      </c>
      <c r="D149" s="138" t="s">
        <v>197</v>
      </c>
      <c r="E149" s="133"/>
      <c r="F149" s="134"/>
      <c r="G149" s="135"/>
      <c r="H149" s="3" t="str">
        <f>IF(A149=0,H148,INDEX(調査対象選定!A:A,MATCH(A149,調査対象選定!B:B,0)))</f>
        <v>○</v>
      </c>
    </row>
    <row r="150" spans="1:28" s="129" customFormat="1" ht="39.6">
      <c r="A150" s="210"/>
      <c r="B150" s="130" t="s">
        <v>215</v>
      </c>
      <c r="C150" s="131" t="s">
        <v>210</v>
      </c>
      <c r="D150" s="132" t="s">
        <v>57</v>
      </c>
      <c r="E150" s="133"/>
      <c r="F150" s="134"/>
      <c r="G150" s="135"/>
      <c r="H150" s="3" t="str">
        <f>IF(A150=0,H149,INDEX(調査対象選定!A:A,MATCH(A150,調査対象選定!B:B,0)))</f>
        <v>○</v>
      </c>
    </row>
    <row r="151" spans="1:28" s="129" customFormat="1" ht="39.6">
      <c r="A151" s="210"/>
      <c r="B151" s="130" t="s">
        <v>216</v>
      </c>
      <c r="C151" s="131" t="s">
        <v>210</v>
      </c>
      <c r="D151" s="132" t="s">
        <v>57</v>
      </c>
      <c r="E151" s="133" t="s">
        <v>70</v>
      </c>
      <c r="F151" s="134"/>
      <c r="G151" s="135"/>
      <c r="H151" s="3" t="str">
        <f>IF(A151=0,H150,INDEX(調査対象選定!A:A,MATCH(A151,調査対象選定!B:B,0)))</f>
        <v>○</v>
      </c>
    </row>
    <row r="152" spans="1:28" s="129" customFormat="1" ht="52.8">
      <c r="A152" s="210"/>
      <c r="B152" s="130" t="s">
        <v>217</v>
      </c>
      <c r="C152" s="139" t="s">
        <v>16</v>
      </c>
      <c r="D152" s="140" t="s">
        <v>17</v>
      </c>
      <c r="E152" s="141"/>
      <c r="F152" s="142"/>
      <c r="G152" s="143"/>
      <c r="H152" s="3" t="str">
        <f>IF(A152=0,H151,INDEX(調査対象選定!A:A,MATCH(A152,調査対象選定!B:B,0)))</f>
        <v>○</v>
      </c>
    </row>
    <row r="153" spans="1:28" s="129" customFormat="1" ht="39.6">
      <c r="A153" s="210"/>
      <c r="B153" s="144" t="s">
        <v>218</v>
      </c>
      <c r="C153" s="131" t="s">
        <v>210</v>
      </c>
      <c r="D153" s="132" t="s">
        <v>57</v>
      </c>
      <c r="E153" s="133"/>
      <c r="F153" s="134"/>
      <c r="G153" s="135"/>
      <c r="H153" s="3" t="str">
        <f>IF(A153=0,H152,INDEX(調査対象選定!A:A,MATCH(A153,調査対象選定!B:B,0)))</f>
        <v>○</v>
      </c>
    </row>
    <row r="154" spans="1:28" s="129" customFormat="1" ht="39.6">
      <c r="A154" s="210"/>
      <c r="B154" s="136" t="s">
        <v>72</v>
      </c>
      <c r="C154" s="131" t="s">
        <v>210</v>
      </c>
      <c r="D154" s="132" t="s">
        <v>57</v>
      </c>
      <c r="E154" s="133"/>
      <c r="F154" s="134"/>
      <c r="G154" s="135"/>
      <c r="H154" s="3" t="str">
        <f>IF(A154=0,H153,INDEX(調査対象選定!A:A,MATCH(A154,調査対象選定!B:B,0)))</f>
        <v>○</v>
      </c>
    </row>
    <row r="155" spans="1:28" s="129" customFormat="1" ht="26.4">
      <c r="A155" s="211"/>
      <c r="B155" s="145" t="s">
        <v>227</v>
      </c>
      <c r="C155" s="131" t="s">
        <v>210</v>
      </c>
      <c r="D155" s="146" t="s">
        <v>73</v>
      </c>
      <c r="E155" s="147"/>
      <c r="F155" s="148"/>
      <c r="G155" s="149"/>
      <c r="H155" s="3" t="str">
        <f>IF(A155=0,H154,INDEX(調査対象選定!A:A,MATCH(A155,調査対象選定!B:B,0)))</f>
        <v>○</v>
      </c>
    </row>
    <row r="156" spans="1:28" s="129" customFormat="1" ht="39.6">
      <c r="A156" s="212" t="s">
        <v>233</v>
      </c>
      <c r="B156" s="150" t="s">
        <v>219</v>
      </c>
      <c r="C156" s="124" t="s">
        <v>210</v>
      </c>
      <c r="D156" s="125" t="s">
        <v>60</v>
      </c>
      <c r="E156" s="126"/>
      <c r="F156" s="127"/>
      <c r="G156" s="128"/>
      <c r="H156" s="3" t="str">
        <f>IF(A156=0,H155,INDEX(調査対象選定!A:A,MATCH(A156,調査対象選定!B:B,0)))</f>
        <v>○</v>
      </c>
      <c r="AB156" s="151"/>
    </row>
    <row r="157" spans="1:28" s="129" customFormat="1" ht="34.049999999999997" customHeight="1">
      <c r="A157" s="213"/>
      <c r="B157" s="136" t="s">
        <v>220</v>
      </c>
      <c r="C157" s="152" t="str">
        <f>IF(OR(C158=$J$1,C159=$J$1),$J$1,$I$1)</f>
        <v>□</v>
      </c>
      <c r="D157" s="153" t="s">
        <v>221</v>
      </c>
      <c r="E157" s="34"/>
      <c r="F157" s="134"/>
      <c r="G157" s="135"/>
      <c r="H157" s="3" t="str">
        <f>IF(A157=0,H156,INDEX(調査対象選定!A:A,MATCH(A157,調査対象選定!B:B,0)))</f>
        <v>○</v>
      </c>
    </row>
    <row r="158" spans="1:28" s="129" customFormat="1" ht="60.6" customHeight="1">
      <c r="A158" s="213"/>
      <c r="B158" s="130" t="s">
        <v>222</v>
      </c>
      <c r="C158" s="131" t="s">
        <v>210</v>
      </c>
      <c r="D158" s="132" t="s">
        <v>60</v>
      </c>
      <c r="E158" s="34"/>
      <c r="F158" s="134"/>
      <c r="G158" s="135"/>
      <c r="H158" s="3" t="str">
        <f>IF(A158=0,H157,INDEX(調査対象選定!A:A,MATCH(A158,調査対象選定!B:B,0)))</f>
        <v>○</v>
      </c>
    </row>
    <row r="159" spans="1:28" s="129" customFormat="1" ht="35.549999999999997" customHeight="1">
      <c r="A159" s="214"/>
      <c r="B159" s="154" t="s">
        <v>223</v>
      </c>
      <c r="C159" s="155" t="s">
        <v>210</v>
      </c>
      <c r="D159" s="146" t="s">
        <v>60</v>
      </c>
      <c r="E159" s="35"/>
      <c r="F159" s="148"/>
      <c r="G159" s="149"/>
      <c r="H159" s="3" t="str">
        <f>IF(A159=0,H158,INDEX(調査対象選定!A:A,MATCH(A159,調査対象選定!B:B,0)))</f>
        <v>○</v>
      </c>
    </row>
    <row r="160" spans="1:28" s="129" customFormat="1" ht="39.6">
      <c r="A160" s="156" t="s">
        <v>234</v>
      </c>
      <c r="B160" s="157" t="s">
        <v>224</v>
      </c>
      <c r="C160" s="158" t="s">
        <v>210</v>
      </c>
      <c r="D160" s="159" t="s">
        <v>60</v>
      </c>
      <c r="E160" s="160"/>
      <c r="F160" s="161"/>
      <c r="G160" s="162"/>
      <c r="H160" s="3" t="str">
        <f>IF(A160=0,H159,INDEX(調査対象選定!A:A,MATCH(A160,調査対象選定!B:B,0)))</f>
        <v>○</v>
      </c>
    </row>
    <row r="161" spans="1:8" s="129" customFormat="1" ht="39.6">
      <c r="A161" s="215" t="s">
        <v>235</v>
      </c>
      <c r="B161" s="123" t="s">
        <v>224</v>
      </c>
      <c r="C161" s="124" t="s">
        <v>210</v>
      </c>
      <c r="D161" s="125" t="s">
        <v>60</v>
      </c>
      <c r="E161" s="126"/>
      <c r="F161" s="127"/>
      <c r="G161" s="128"/>
      <c r="H161" s="3" t="str">
        <f>IF(A161=0,H160,INDEX(調査対象選定!A:A,MATCH(A161,調査対象選定!B:B,0)))</f>
        <v>○</v>
      </c>
    </row>
    <row r="162" spans="1:8" s="129" customFormat="1" ht="34.049999999999997" customHeight="1">
      <c r="A162" s="216"/>
      <c r="B162" s="136" t="s">
        <v>220</v>
      </c>
      <c r="C162" s="152" t="str">
        <f>IF(OR(C163=$J$1,C164=$J$1),$J$1,$I$1)</f>
        <v>□</v>
      </c>
      <c r="D162" s="153" t="s">
        <v>221</v>
      </c>
      <c r="E162" s="133"/>
      <c r="F162" s="134"/>
      <c r="G162" s="135"/>
      <c r="H162" s="3" t="str">
        <f>IF(A162=0,H161,INDEX(調査対象選定!A:A,MATCH(A162,調査対象選定!B:B,0)))</f>
        <v>○</v>
      </c>
    </row>
    <row r="163" spans="1:8" s="129" customFormat="1" ht="60.6" customHeight="1">
      <c r="A163" s="216"/>
      <c r="B163" s="130" t="s">
        <v>222</v>
      </c>
      <c r="C163" s="131" t="s">
        <v>16</v>
      </c>
      <c r="D163" s="132" t="s">
        <v>60</v>
      </c>
      <c r="E163" s="133"/>
      <c r="F163" s="134"/>
      <c r="G163" s="135"/>
      <c r="H163" s="3" t="str">
        <f>IF(A163=0,H162,INDEX(調査対象選定!A:A,MATCH(A163,調査対象選定!B:B,0)))</f>
        <v>○</v>
      </c>
    </row>
    <row r="164" spans="1:8" s="129" customFormat="1" ht="35.549999999999997" customHeight="1">
      <c r="A164" s="217"/>
      <c r="B164" s="154" t="s">
        <v>223</v>
      </c>
      <c r="C164" s="155" t="s">
        <v>16</v>
      </c>
      <c r="D164" s="146" t="s">
        <v>60</v>
      </c>
      <c r="E164" s="147"/>
      <c r="F164" s="148"/>
      <c r="G164" s="149"/>
      <c r="H164" s="3" t="str">
        <f>IF(A164=0,H163,INDEX(調査対象選定!A:A,MATCH(A164,調査対象選定!B:B,0)))</f>
        <v>○</v>
      </c>
    </row>
    <row r="165" spans="1:8" s="129" customFormat="1" ht="39.6">
      <c r="A165" s="156" t="s">
        <v>236</v>
      </c>
      <c r="B165" s="157" t="s">
        <v>225</v>
      </c>
      <c r="C165" s="158" t="s">
        <v>210</v>
      </c>
      <c r="D165" s="159" t="s">
        <v>60</v>
      </c>
      <c r="E165" s="160"/>
      <c r="F165" s="161"/>
      <c r="G165" s="162"/>
      <c r="H165" s="3" t="str">
        <f>IF(A165=0,H164,INDEX(調査対象選定!A:A,MATCH(A165,調査対象選定!B:B,0)))</f>
        <v>○</v>
      </c>
    </row>
    <row r="166" spans="1:8" s="129" customFormat="1" ht="51.6" customHeight="1">
      <c r="A166" s="163" t="s">
        <v>237</v>
      </c>
      <c r="B166" s="157" t="s">
        <v>226</v>
      </c>
      <c r="C166" s="158" t="s">
        <v>210</v>
      </c>
      <c r="D166" s="159" t="s">
        <v>60</v>
      </c>
      <c r="E166" s="160"/>
      <c r="F166" s="161"/>
      <c r="G166" s="162"/>
      <c r="H166" s="3" t="str">
        <f>IF(A166=0,H165,INDEX(調査対象選定!A:A,MATCH(A166,調査対象選定!B:B,0)))</f>
        <v>○</v>
      </c>
    </row>
    <row r="167" spans="1:8" ht="20.100000000000001" customHeight="1">
      <c r="A167" s="113" t="s">
        <v>187</v>
      </c>
      <c r="C167" s="115"/>
    </row>
  </sheetData>
  <autoFilter ref="A2:H140"/>
  <mergeCells count="30">
    <mergeCell ref="A141:A155"/>
    <mergeCell ref="A156:A159"/>
    <mergeCell ref="A161:A164"/>
    <mergeCell ref="A116:A118"/>
    <mergeCell ref="A119:A122"/>
    <mergeCell ref="A123:A137"/>
    <mergeCell ref="E10:E11"/>
    <mergeCell ref="A108:A109"/>
    <mergeCell ref="A112:A115"/>
    <mergeCell ref="A22:A24"/>
    <mergeCell ref="A48:A52"/>
    <mergeCell ref="A53:A55"/>
    <mergeCell ref="A56:A58"/>
    <mergeCell ref="A59:A61"/>
    <mergeCell ref="A91:A98"/>
    <mergeCell ref="A25:A31"/>
    <mergeCell ref="A32:A39"/>
    <mergeCell ref="A40:A47"/>
    <mergeCell ref="A69:A75"/>
    <mergeCell ref="A82:A90"/>
    <mergeCell ref="A76:A81"/>
    <mergeCell ref="A62:A63"/>
    <mergeCell ref="D112:D113"/>
    <mergeCell ref="A4:A5"/>
    <mergeCell ref="A12:A13"/>
    <mergeCell ref="A15:A20"/>
    <mergeCell ref="A6:A9"/>
    <mergeCell ref="A10:A11"/>
    <mergeCell ref="A64:A68"/>
    <mergeCell ref="A99:A107"/>
  </mergeCells>
  <phoneticPr fontId="19"/>
  <conditionalFormatting sqref="C3:D140 C167:D167">
    <cfRule type="expression" dxfId="51" priority="97">
      <formula>$C3=$J$1</formula>
    </cfRule>
  </conditionalFormatting>
  <conditionalFormatting sqref="D3:D140 D167">
    <cfRule type="expression" dxfId="50" priority="96">
      <formula>$C3=$K$1</formula>
    </cfRule>
  </conditionalFormatting>
  <conditionalFormatting sqref="A3:E122 A167:E167 B123:E140">
    <cfRule type="expression" dxfId="49" priority="99">
      <formula>AND($H3&lt;&gt;$L$1,$C3=$I$1)</formula>
    </cfRule>
  </conditionalFormatting>
  <conditionalFormatting sqref="C3:C140 C167">
    <cfRule type="expression" dxfId="48" priority="91">
      <formula>$C3=$K$1</formula>
    </cfRule>
  </conditionalFormatting>
  <conditionalFormatting sqref="C131:D131">
    <cfRule type="expression" dxfId="47" priority="73">
      <formula>AND($C132=$J$1,$C133=$J$1,$C134=$J$1)</formula>
    </cfRule>
  </conditionalFormatting>
  <conditionalFormatting sqref="F3:G140 F167:G167">
    <cfRule type="expression" dxfId="46" priority="78">
      <formula>OR($F3=$M$1,$F3=$N$1)</formula>
    </cfRule>
  </conditionalFormatting>
  <conditionalFormatting sqref="F165:G166">
    <cfRule type="expression" dxfId="45" priority="42">
      <formula>OR($F165=$M$1,$F165=$N$1)</formula>
    </cfRule>
  </conditionalFormatting>
  <conditionalFormatting sqref="C165:D166">
    <cfRule type="expression" dxfId="44" priority="45">
      <formula>$C165=$J$1</formula>
    </cfRule>
  </conditionalFormatting>
  <conditionalFormatting sqref="C165:C166">
    <cfRule type="expression" dxfId="43" priority="44">
      <formula>$C165=$K$1</formula>
    </cfRule>
  </conditionalFormatting>
  <conditionalFormatting sqref="D165:D166">
    <cfRule type="expression" dxfId="42" priority="43">
      <formula>$C165=$K$1</formula>
    </cfRule>
  </conditionalFormatting>
  <conditionalFormatting sqref="B165:E166">
    <cfRule type="expression" dxfId="41" priority="46">
      <formula>AND($H165&lt;&gt;$L$1,$C165=$I$1)</formula>
    </cfRule>
  </conditionalFormatting>
  <conditionalFormatting sqref="C149:D149">
    <cfRule type="expression" dxfId="40" priority="41">
      <formula>AND($C150=$J$1,$C151=$J$1,$C152=$J$1)</formula>
    </cfRule>
  </conditionalFormatting>
  <conditionalFormatting sqref="F141:G155 F160:G160">
    <cfRule type="expression" dxfId="39" priority="36">
      <formula>OR($F141=$M$1,$F141=$N$1)</formula>
    </cfRule>
  </conditionalFormatting>
  <conditionalFormatting sqref="C141:D155 C160:D160">
    <cfRule type="expression" dxfId="38" priority="39">
      <formula>$C141=$J$1</formula>
    </cfRule>
  </conditionalFormatting>
  <conditionalFormatting sqref="C141:C155 C160">
    <cfRule type="expression" dxfId="37" priority="38">
      <formula>$C141=$K$1</formula>
    </cfRule>
  </conditionalFormatting>
  <conditionalFormatting sqref="D141:D155 D160">
    <cfRule type="expression" dxfId="36" priority="37">
      <formula>$C141=$K$1</formula>
    </cfRule>
  </conditionalFormatting>
  <conditionalFormatting sqref="B160:E160 B141:E155">
    <cfRule type="expression" dxfId="35" priority="40">
      <formula>AND($H141&lt;&gt;$L$1,$C141=$I$1)</formula>
    </cfRule>
  </conditionalFormatting>
  <conditionalFormatting sqref="F156:G159">
    <cfRule type="expression" dxfId="34" priority="31">
      <formula>OR($F156=$M$1,$F156=$N$1)</formula>
    </cfRule>
  </conditionalFormatting>
  <conditionalFormatting sqref="C156:D156">
    <cfRule type="expression" dxfId="33" priority="34">
      <formula>$C156=$J$1</formula>
    </cfRule>
  </conditionalFormatting>
  <conditionalFormatting sqref="C156">
    <cfRule type="expression" dxfId="32" priority="33">
      <formula>$C156=$K$1</formula>
    </cfRule>
  </conditionalFormatting>
  <conditionalFormatting sqref="D156">
    <cfRule type="expression" dxfId="31" priority="32">
      <formula>$C156=$K$1</formula>
    </cfRule>
  </conditionalFormatting>
  <conditionalFormatting sqref="B156:E156">
    <cfRule type="expression" dxfId="30" priority="35">
      <formula>AND($H156&lt;&gt;$L$1,$C156=$I$1)</formula>
    </cfRule>
  </conditionalFormatting>
  <conditionalFormatting sqref="F161:G161">
    <cfRule type="expression" dxfId="29" priority="26">
      <formula>OR($F161=$M$1,$F161=$N$1)</formula>
    </cfRule>
  </conditionalFormatting>
  <conditionalFormatting sqref="C161:D161">
    <cfRule type="expression" dxfId="28" priority="29">
      <formula>$C161=$J$1</formula>
    </cfRule>
  </conditionalFormatting>
  <conditionalFormatting sqref="C161">
    <cfRule type="expression" dxfId="27" priority="28">
      <formula>$C161=$K$1</formula>
    </cfRule>
  </conditionalFormatting>
  <conditionalFormatting sqref="D161">
    <cfRule type="expression" dxfId="26" priority="27">
      <formula>$C161=$K$1</formula>
    </cfRule>
  </conditionalFormatting>
  <conditionalFormatting sqref="B161:E161">
    <cfRule type="expression" dxfId="25" priority="30">
      <formula>AND($H161&lt;&gt;$L$1,$C161=$I$1)</formula>
    </cfRule>
  </conditionalFormatting>
  <conditionalFormatting sqref="F162:G164">
    <cfRule type="expression" dxfId="24" priority="24">
      <formula>OR($F162=$M$1,$F162=$N$1)</formula>
    </cfRule>
  </conditionalFormatting>
  <conditionalFormatting sqref="E162:E164">
    <cfRule type="expression" dxfId="23" priority="25">
      <formula>AND($H162&lt;&gt;$L$1,$C162=$I$1)</formula>
    </cfRule>
  </conditionalFormatting>
  <conditionalFormatting sqref="C158:D159">
    <cfRule type="expression" dxfId="22" priority="22">
      <formula>$C158=$J$1</formula>
    </cfRule>
  </conditionalFormatting>
  <conditionalFormatting sqref="C158:C159">
    <cfRule type="expression" dxfId="21" priority="21">
      <formula>$C158=$K$1</formula>
    </cfRule>
  </conditionalFormatting>
  <conditionalFormatting sqref="D158:D159">
    <cfRule type="expression" dxfId="20" priority="20">
      <formula>$C158=$K$1</formula>
    </cfRule>
  </conditionalFormatting>
  <conditionalFormatting sqref="B158:E159 B157 E157">
    <cfRule type="expression" dxfId="19" priority="23">
      <formula>AND($H157&lt;&gt;$L$1,$C157=$I$1)</formula>
    </cfRule>
  </conditionalFormatting>
  <conditionalFormatting sqref="C157:D157">
    <cfRule type="expression" dxfId="18" priority="19">
      <formula>OR($C158=$J$1,$C159=$J$1)</formula>
    </cfRule>
  </conditionalFormatting>
  <conditionalFormatting sqref="C157:D157">
    <cfRule type="expression" dxfId="17" priority="17">
      <formula>$C157=$J$1</formula>
    </cfRule>
  </conditionalFormatting>
  <conditionalFormatting sqref="C157">
    <cfRule type="expression" dxfId="16" priority="16">
      <formula>$C157=$K$1</formula>
    </cfRule>
  </conditionalFormatting>
  <conditionalFormatting sqref="D157">
    <cfRule type="expression" dxfId="15" priority="15">
      <formula>$C157=$K$1</formula>
    </cfRule>
  </conditionalFormatting>
  <conditionalFormatting sqref="C157:D157">
    <cfRule type="expression" dxfId="14" priority="18">
      <formula>AND($H157&lt;&gt;$L$1,$C157=$I$1)</formula>
    </cfRule>
  </conditionalFormatting>
  <conditionalFormatting sqref="C163:D164">
    <cfRule type="expression" dxfId="13" priority="13">
      <formula>$C163=$J$1</formula>
    </cfRule>
  </conditionalFormatting>
  <conditionalFormatting sqref="C163:C164">
    <cfRule type="expression" dxfId="12" priority="12">
      <formula>$C163=$K$1</formula>
    </cfRule>
  </conditionalFormatting>
  <conditionalFormatting sqref="D163:D164">
    <cfRule type="expression" dxfId="11" priority="11">
      <formula>$C163=$K$1</formula>
    </cfRule>
  </conditionalFormatting>
  <conditionalFormatting sqref="B163:D164 B162">
    <cfRule type="expression" dxfId="10" priority="14">
      <formula>AND($H162&lt;&gt;$L$1,$C162=$I$1)</formula>
    </cfRule>
  </conditionalFormatting>
  <conditionalFormatting sqref="C162:D162">
    <cfRule type="expression" dxfId="9" priority="10">
      <formula>OR($C163=$J$1,$C164=$J$1)</formula>
    </cfRule>
  </conditionalFormatting>
  <conditionalFormatting sqref="C162:D162">
    <cfRule type="expression" dxfId="8" priority="8">
      <formula>$C162=$J$1</formula>
    </cfRule>
  </conditionalFormatting>
  <conditionalFormatting sqref="C162">
    <cfRule type="expression" dxfId="7" priority="7">
      <formula>$C162=$K$1</formula>
    </cfRule>
  </conditionalFormatting>
  <conditionalFormatting sqref="D162">
    <cfRule type="expression" dxfId="6" priority="6">
      <formula>$C162=$K$1</formula>
    </cfRule>
  </conditionalFormatting>
  <conditionalFormatting sqref="C162:D162">
    <cfRule type="expression" dxfId="5" priority="9">
      <formula>AND($H162&lt;&gt;$L$1,$C162=$I$1)</formula>
    </cfRule>
  </conditionalFormatting>
  <conditionalFormatting sqref="A123:A140">
    <cfRule type="expression" dxfId="4" priority="5">
      <formula>AND($H123&lt;&gt;$L$1,$C123=$I$1)</formula>
    </cfRule>
  </conditionalFormatting>
  <conditionalFormatting sqref="A165:A166">
    <cfRule type="expression" dxfId="3" priority="4">
      <formula>AND($H165&lt;&gt;$L$1,$C165=$I$1)</formula>
    </cfRule>
  </conditionalFormatting>
  <conditionalFormatting sqref="A160 A141:A155">
    <cfRule type="expression" dxfId="2" priority="3">
      <formula>AND($H141&lt;&gt;$L$1,$C141=$I$1)</formula>
    </cfRule>
  </conditionalFormatting>
  <conditionalFormatting sqref="A156">
    <cfRule type="expression" dxfId="1" priority="2">
      <formula>AND($H156&lt;&gt;$L$1,$C156=$I$1)</formula>
    </cfRule>
  </conditionalFormatting>
  <conditionalFormatting sqref="A161">
    <cfRule type="expression" dxfId="0" priority="1">
      <formula>AND($H161&lt;&gt;$L$1,$C161=$I$1)</formula>
    </cfRule>
  </conditionalFormatting>
  <dataValidations count="5">
    <dataValidation type="list" allowBlank="1" showInputMessage="1" sqref="C3:C11">
      <formula1>$I$1:$J$1</formula1>
    </dataValidation>
    <dataValidation type="list" allowBlank="1" showInputMessage="1" sqref="F1">
      <formula1>$I$3</formula1>
    </dataValidation>
    <dataValidation type="list" allowBlank="1" showInputMessage="1" sqref="C12:C166">
      <formula1>$I$1:$K$1</formula1>
    </dataValidation>
    <dataValidation type="list" allowBlank="1" showInputMessage="1" sqref="F3:F166">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pane ySplit="1" topLeftCell="A18" activePane="bottomLeft" state="frozen"/>
      <selection pane="bottomLeft" activeCell="F39" sqref="F39"/>
    </sheetView>
  </sheetViews>
  <sheetFormatPr defaultRowHeight="13.2"/>
  <cols>
    <col min="2" max="2" width="93.109375" bestFit="1" customWidth="1"/>
  </cols>
  <sheetData>
    <row r="1" spans="1:6">
      <c r="A1" t="s">
        <v>175</v>
      </c>
      <c r="B1" t="s">
        <v>176</v>
      </c>
      <c r="C1" t="s">
        <v>177</v>
      </c>
      <c r="D1" t="s">
        <v>178</v>
      </c>
      <c r="E1" t="str">
        <f>'603認知症対応型通所介護費'!L1</f>
        <v>○</v>
      </c>
      <c r="F1" s="14" t="s">
        <v>179</v>
      </c>
    </row>
    <row r="2" spans="1:6">
      <c r="A2" s="16" t="s">
        <v>188</v>
      </c>
      <c r="B2" t="s">
        <v>25</v>
      </c>
      <c r="C2">
        <f>MATCH(B2,'603認知症対応型通所介護費'!A:A,0)</f>
        <v>3</v>
      </c>
      <c r="D2" s="15">
        <f t="shared" ref="D2:D40" si="0">C3-1</f>
        <v>3</v>
      </c>
      <c r="F2" s="14" t="s">
        <v>180</v>
      </c>
    </row>
    <row r="3" spans="1:6">
      <c r="A3" s="16" t="s">
        <v>188</v>
      </c>
      <c r="B3" t="s">
        <v>4</v>
      </c>
      <c r="C3">
        <f>MATCH(B3,'603認知症対応型通所介護費'!A:A,0)</f>
        <v>4</v>
      </c>
      <c r="D3" s="15">
        <f t="shared" si="0"/>
        <v>5</v>
      </c>
      <c r="F3" s="14" t="s">
        <v>181</v>
      </c>
    </row>
    <row r="4" spans="1:6">
      <c r="A4" s="16" t="s">
        <v>188</v>
      </c>
      <c r="B4" t="s">
        <v>46</v>
      </c>
      <c r="C4">
        <f>MATCH(B4,'603認知症対応型通所介護費'!A:A,0)</f>
        <v>6</v>
      </c>
      <c r="D4" s="15">
        <f t="shared" si="0"/>
        <v>9</v>
      </c>
      <c r="F4" s="14" t="s">
        <v>182</v>
      </c>
    </row>
    <row r="5" spans="1:6">
      <c r="A5" s="16" t="s">
        <v>188</v>
      </c>
      <c r="B5" t="s">
        <v>48</v>
      </c>
      <c r="C5">
        <f>MATCH(B5,'603認知症対応型通所介護費'!A:A,0)</f>
        <v>10</v>
      </c>
      <c r="D5" s="15">
        <f t="shared" si="0"/>
        <v>11</v>
      </c>
      <c r="F5" s="14" t="s">
        <v>183</v>
      </c>
    </row>
    <row r="6" spans="1:6">
      <c r="A6" s="16" t="s">
        <v>188</v>
      </c>
      <c r="B6" t="s">
        <v>34</v>
      </c>
      <c r="C6">
        <f>MATCH(B6,'603認知症対応型通所介護費'!A:A,0)</f>
        <v>12</v>
      </c>
      <c r="D6" s="15">
        <f t="shared" si="0"/>
        <v>13</v>
      </c>
      <c r="F6" s="14" t="s">
        <v>184</v>
      </c>
    </row>
    <row r="7" spans="1:6">
      <c r="A7" s="16" t="s">
        <v>188</v>
      </c>
      <c r="B7" t="s">
        <v>23</v>
      </c>
      <c r="C7">
        <f>MATCH(B7,'603認知症対応型通所介護費'!A:A,0)</f>
        <v>14</v>
      </c>
      <c r="D7" s="15">
        <f t="shared" si="0"/>
        <v>14</v>
      </c>
      <c r="F7" s="14" t="s">
        <v>185</v>
      </c>
    </row>
    <row r="8" spans="1:6">
      <c r="A8" s="16" t="s">
        <v>188</v>
      </c>
      <c r="B8" t="s">
        <v>27</v>
      </c>
      <c r="C8">
        <f>MATCH(B8,'603認知症対応型通所介護費'!A:A,0)</f>
        <v>15</v>
      </c>
      <c r="D8" s="15">
        <f t="shared" si="0"/>
        <v>20</v>
      </c>
    </row>
    <row r="9" spans="1:6">
      <c r="A9" s="16" t="s">
        <v>188</v>
      </c>
      <c r="B9" t="s">
        <v>2</v>
      </c>
      <c r="C9">
        <f>MATCH(B9,'603認知症対応型通所介護費'!A:A,0)</f>
        <v>21</v>
      </c>
      <c r="D9" s="15">
        <f t="shared" si="0"/>
        <v>21</v>
      </c>
    </row>
    <row r="10" spans="1:6">
      <c r="A10" s="16" t="s">
        <v>188</v>
      </c>
      <c r="B10" t="s">
        <v>28</v>
      </c>
      <c r="C10">
        <f>MATCH(B10,'603認知症対応型通所介護費'!A:A,0)</f>
        <v>22</v>
      </c>
      <c r="D10" s="15">
        <f t="shared" si="0"/>
        <v>24</v>
      </c>
    </row>
    <row r="11" spans="1:6">
      <c r="A11" s="16" t="s">
        <v>188</v>
      </c>
      <c r="B11" t="s">
        <v>30</v>
      </c>
      <c r="C11">
        <f>MATCH(B11,'603認知症対応型通所介護費'!A:A,0)</f>
        <v>25</v>
      </c>
      <c r="D11" s="15">
        <f t="shared" si="0"/>
        <v>31</v>
      </c>
    </row>
    <row r="12" spans="1:6">
      <c r="A12" s="16" t="s">
        <v>188</v>
      </c>
      <c r="B12" t="s">
        <v>19</v>
      </c>
      <c r="C12">
        <f>MATCH(B12,'603認知症対応型通所介護費'!A:A,0)</f>
        <v>32</v>
      </c>
      <c r="D12" s="15">
        <f t="shared" si="0"/>
        <v>39</v>
      </c>
    </row>
    <row r="13" spans="1:6">
      <c r="A13" s="16" t="s">
        <v>188</v>
      </c>
      <c r="B13" t="s">
        <v>20</v>
      </c>
      <c r="C13">
        <f>MATCH(B13,'603認知症対応型通所介護費'!A:A,0)</f>
        <v>40</v>
      </c>
      <c r="D13" s="15">
        <f t="shared" si="0"/>
        <v>47</v>
      </c>
    </row>
    <row r="14" spans="1:6">
      <c r="A14" s="16" t="s">
        <v>188</v>
      </c>
      <c r="B14" t="s">
        <v>29</v>
      </c>
      <c r="C14">
        <f>MATCH(B14,'603認知症対応型通所介護費'!A:A,0)</f>
        <v>48</v>
      </c>
      <c r="D14" s="15">
        <f t="shared" si="0"/>
        <v>52</v>
      </c>
    </row>
    <row r="15" spans="1:6">
      <c r="A15" s="16" t="s">
        <v>188</v>
      </c>
      <c r="B15" t="s">
        <v>36</v>
      </c>
      <c r="C15">
        <f>MATCH(B15,'603認知症対応型通所介護費'!A:A,0)</f>
        <v>53</v>
      </c>
      <c r="D15" s="15">
        <f t="shared" si="0"/>
        <v>55</v>
      </c>
    </row>
    <row r="16" spans="1:6">
      <c r="A16" s="16" t="s">
        <v>188</v>
      </c>
      <c r="B16" t="s">
        <v>37</v>
      </c>
      <c r="C16">
        <f>MATCH(B16,'603認知症対応型通所介護費'!A:A,0)</f>
        <v>56</v>
      </c>
      <c r="D16" s="15">
        <f t="shared" si="0"/>
        <v>58</v>
      </c>
    </row>
    <row r="17" spans="1:4">
      <c r="A17" s="16" t="s">
        <v>188</v>
      </c>
      <c r="B17" t="s">
        <v>38</v>
      </c>
      <c r="C17">
        <f>MATCH(B17,'603認知症対応型通所介護費'!A:A,0)</f>
        <v>59</v>
      </c>
      <c r="D17" s="15">
        <f t="shared" si="0"/>
        <v>61</v>
      </c>
    </row>
    <row r="18" spans="1:4">
      <c r="A18" s="16" t="s">
        <v>188</v>
      </c>
      <c r="B18" t="s">
        <v>14</v>
      </c>
      <c r="C18">
        <f>MATCH(B18,'603認知症対応型通所介護費'!A:A,0)</f>
        <v>62</v>
      </c>
      <c r="D18" s="15">
        <f t="shared" si="0"/>
        <v>63</v>
      </c>
    </row>
    <row r="19" spans="1:4">
      <c r="A19" s="16" t="s">
        <v>188</v>
      </c>
      <c r="B19" t="s">
        <v>22</v>
      </c>
      <c r="C19">
        <f>MATCH(B19,'603認知症対応型通所介護費'!A:A,0)</f>
        <v>64</v>
      </c>
      <c r="D19" s="15">
        <f t="shared" si="0"/>
        <v>68</v>
      </c>
    </row>
    <row r="20" spans="1:4">
      <c r="A20" s="16" t="s">
        <v>188</v>
      </c>
      <c r="B20" t="s">
        <v>15</v>
      </c>
      <c r="C20">
        <f>MATCH(B20,'603認知症対応型通所介護費'!A:A,0)</f>
        <v>69</v>
      </c>
      <c r="D20" s="15">
        <f t="shared" si="0"/>
        <v>75</v>
      </c>
    </row>
    <row r="21" spans="1:4">
      <c r="A21" s="16" t="s">
        <v>188</v>
      </c>
      <c r="B21" t="s">
        <v>45</v>
      </c>
      <c r="C21">
        <f>MATCH(B21,'603認知症対応型通所介護費'!A:A,0)</f>
        <v>76</v>
      </c>
      <c r="D21" s="15">
        <f t="shared" si="0"/>
        <v>81</v>
      </c>
    </row>
    <row r="22" spans="1:4">
      <c r="A22" s="16" t="s">
        <v>188</v>
      </c>
      <c r="B22" t="s">
        <v>44</v>
      </c>
      <c r="C22">
        <f>MATCH(B22,'603認知症対応型通所介護費'!A:A,0)</f>
        <v>82</v>
      </c>
      <c r="D22" s="15">
        <f t="shared" si="0"/>
        <v>90</v>
      </c>
    </row>
    <row r="23" spans="1:4">
      <c r="A23" s="16" t="s">
        <v>188</v>
      </c>
      <c r="B23" t="s">
        <v>35</v>
      </c>
      <c r="C23">
        <f>MATCH(B23,'603認知症対応型通所介護費'!A:A,0)</f>
        <v>91</v>
      </c>
      <c r="D23" s="15">
        <f t="shared" si="0"/>
        <v>98</v>
      </c>
    </row>
    <row r="24" spans="1:4">
      <c r="A24" s="16" t="s">
        <v>188</v>
      </c>
      <c r="B24" t="s">
        <v>5</v>
      </c>
      <c r="C24">
        <f>MATCH(B24,'603認知症対応型通所介護費'!A:A,0)</f>
        <v>99</v>
      </c>
      <c r="D24" s="15">
        <f t="shared" si="0"/>
        <v>107</v>
      </c>
    </row>
    <row r="25" spans="1:4">
      <c r="A25" s="16" t="s">
        <v>188</v>
      </c>
      <c r="B25" t="s">
        <v>31</v>
      </c>
      <c r="C25">
        <f>MATCH(B25,'603認知症対応型通所介護費'!A:A,0)</f>
        <v>108</v>
      </c>
      <c r="D25" s="15">
        <f t="shared" si="0"/>
        <v>109</v>
      </c>
    </row>
    <row r="26" spans="1:4">
      <c r="A26" s="16" t="s">
        <v>188</v>
      </c>
      <c r="B26" t="s">
        <v>32</v>
      </c>
      <c r="C26">
        <f>MATCH(B26,'603認知症対応型通所介護費'!A:A,0)</f>
        <v>110</v>
      </c>
      <c r="D26" s="15">
        <f t="shared" si="0"/>
        <v>110</v>
      </c>
    </row>
    <row r="27" spans="1:4">
      <c r="A27" s="16" t="s">
        <v>188</v>
      </c>
      <c r="B27" t="s">
        <v>33</v>
      </c>
      <c r="C27">
        <f>MATCH(B27,'603認知症対応型通所介護費'!A:A,0)</f>
        <v>111</v>
      </c>
      <c r="D27" s="15">
        <f t="shared" si="0"/>
        <v>111</v>
      </c>
    </row>
    <row r="28" spans="1:4">
      <c r="A28" s="16" t="s">
        <v>188</v>
      </c>
      <c r="B28" t="s">
        <v>39</v>
      </c>
      <c r="C28">
        <f>MATCH(B28,'603認知症対応型通所介護費'!A:A,0)</f>
        <v>112</v>
      </c>
      <c r="D28" s="15">
        <f t="shared" si="0"/>
        <v>115</v>
      </c>
    </row>
    <row r="29" spans="1:4">
      <c r="A29" s="16" t="s">
        <v>188</v>
      </c>
      <c r="B29" t="s">
        <v>21</v>
      </c>
      <c r="C29">
        <f>MATCH(B29,'603認知症対応型通所介護費'!A:A,0)</f>
        <v>116</v>
      </c>
      <c r="D29" s="15">
        <f t="shared" si="0"/>
        <v>118</v>
      </c>
    </row>
    <row r="30" spans="1:4">
      <c r="A30" s="16" t="s">
        <v>188</v>
      </c>
      <c r="B30" t="s">
        <v>40</v>
      </c>
      <c r="C30">
        <f>MATCH(B30,'603認知症対応型通所介護費'!A:A,0)</f>
        <v>119</v>
      </c>
      <c r="D30" s="15">
        <f t="shared" si="0"/>
        <v>122</v>
      </c>
    </row>
    <row r="31" spans="1:4">
      <c r="A31" s="16" t="s">
        <v>188</v>
      </c>
      <c r="B31" s="164" t="s">
        <v>238</v>
      </c>
      <c r="C31">
        <f>MATCH(B31,'603認知症対応型通所介護費'!A:A,0)</f>
        <v>123</v>
      </c>
      <c r="D31" s="15">
        <f t="shared" si="0"/>
        <v>137</v>
      </c>
    </row>
    <row r="32" spans="1:4">
      <c r="A32" s="16" t="s">
        <v>188</v>
      </c>
      <c r="B32" s="164" t="s">
        <v>229</v>
      </c>
      <c r="C32">
        <f>MATCH(B32,'603認知症対応型通所介護費'!A:A,0)</f>
        <v>138</v>
      </c>
      <c r="D32" s="15">
        <f t="shared" si="0"/>
        <v>138</v>
      </c>
    </row>
    <row r="33" spans="1:4">
      <c r="A33" s="16" t="s">
        <v>188</v>
      </c>
      <c r="B33" s="164" t="s">
        <v>230</v>
      </c>
      <c r="C33">
        <f>MATCH(B33,'603認知症対応型通所介護費'!A:A,0)</f>
        <v>139</v>
      </c>
      <c r="D33" s="15">
        <f t="shared" si="0"/>
        <v>139</v>
      </c>
    </row>
    <row r="34" spans="1:4">
      <c r="A34" s="16" t="s">
        <v>188</v>
      </c>
      <c r="B34" s="164" t="s">
        <v>239</v>
      </c>
      <c r="C34">
        <f>MATCH(B34,'603認知症対応型通所介護費'!A:A,0)</f>
        <v>140</v>
      </c>
      <c r="D34" s="15">
        <f t="shared" si="0"/>
        <v>140</v>
      </c>
    </row>
    <row r="35" spans="1:4">
      <c r="A35" s="16" t="s">
        <v>188</v>
      </c>
      <c r="B35" s="164" t="s">
        <v>240</v>
      </c>
      <c r="C35">
        <f>MATCH(B35,'603認知症対応型通所介護費'!A:A,0)</f>
        <v>141</v>
      </c>
      <c r="D35" s="15">
        <f t="shared" si="0"/>
        <v>155</v>
      </c>
    </row>
    <row r="36" spans="1:4">
      <c r="A36" s="16" t="s">
        <v>188</v>
      </c>
      <c r="B36" s="164" t="s">
        <v>241</v>
      </c>
      <c r="C36">
        <f>MATCH(B36,'603認知症対応型通所介護費'!A:A,0)</f>
        <v>156</v>
      </c>
      <c r="D36" s="15">
        <f t="shared" si="0"/>
        <v>159</v>
      </c>
    </row>
    <row r="37" spans="1:4">
      <c r="A37" s="16" t="s">
        <v>188</v>
      </c>
      <c r="B37" s="164" t="s">
        <v>242</v>
      </c>
      <c r="C37">
        <f>MATCH(B37,'603認知症対応型通所介護費'!A:A,0)</f>
        <v>160</v>
      </c>
      <c r="D37" s="15">
        <f t="shared" si="0"/>
        <v>160</v>
      </c>
    </row>
    <row r="38" spans="1:4">
      <c r="A38" s="16" t="s">
        <v>188</v>
      </c>
      <c r="B38" s="164" t="s">
        <v>243</v>
      </c>
      <c r="C38">
        <f>MATCH(B38,'603認知症対応型通所介護費'!A:A,0)</f>
        <v>161</v>
      </c>
      <c r="D38" s="15">
        <f t="shared" si="0"/>
        <v>164</v>
      </c>
    </row>
    <row r="39" spans="1:4">
      <c r="A39" s="16" t="s">
        <v>188</v>
      </c>
      <c r="B39" s="164" t="s">
        <v>244</v>
      </c>
      <c r="C39">
        <f>MATCH(B39,'603認知症対応型通所介護費'!A:A,0)</f>
        <v>165</v>
      </c>
      <c r="D39" s="15">
        <f t="shared" si="0"/>
        <v>165</v>
      </c>
    </row>
    <row r="40" spans="1:4">
      <c r="A40" s="16" t="s">
        <v>188</v>
      </c>
      <c r="B40" s="164" t="s">
        <v>245</v>
      </c>
      <c r="C40">
        <f>MATCH(B40,'603認知症対応型通所介護費'!A:A,0)</f>
        <v>166</v>
      </c>
      <c r="D40" s="15">
        <f t="shared" si="0"/>
        <v>166</v>
      </c>
    </row>
    <row r="41" spans="1:4">
      <c r="A41" s="16"/>
      <c r="B41" s="164" t="s">
        <v>187</v>
      </c>
      <c r="C41">
        <f>MATCH(B41,'603認知症対応型通所介護費'!A:A,0)</f>
        <v>167</v>
      </c>
    </row>
  </sheetData>
  <sortState ref="A1:B183">
    <sortCondition ref="A1:A183"/>
  </sortState>
  <phoneticPr fontId="19"/>
  <dataValidations count="1">
    <dataValidation type="list" allowBlank="1" showInputMessage="1" sqref="A2:A34">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603認知症対応型通所介護費</vt:lpstr>
      <vt:lpstr>調査対象選定</vt:lpstr>
      <vt:lpstr>'603認知症対応型通所介護費'!Print_Area</vt:lpstr>
      <vt:lpstr>'603認知症対応型通所介護費'!Print_Titles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revision>0</cp:revision>
  <cp:lastPrinted>2024-10-18T02:23:28Z</cp:lastPrinted>
  <dcterms:created xsi:type="dcterms:W3CDTF">2023-02-01T02:29:01Z</dcterms:created>
  <dcterms:modified xsi:type="dcterms:W3CDTF">2026-07-02T01:21:32Z</dcterms:modified>
</cp:coreProperties>
</file>