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96" yWindow="0" windowWidth="14376" windowHeight="10176"/>
  </bookViews>
  <sheets>
    <sheet name="605認知症対応型共同生活介護費" sheetId="8" r:id="rId1"/>
    <sheet name="調査対象選定" sheetId="9" state="hidden" r:id="rId2"/>
  </sheets>
  <definedNames>
    <definedName name="_xlnm.Print_Area" localSheetId="0">'605認知症対応型共同生活介護費'!$A$1:$G$205</definedName>
    <definedName name="_xlnm.Print_Titles" localSheetId="0">'605認知症対応型共同生活介護費'!$2:$2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9" l="1"/>
  <c r="H10" i="8"/>
  <c r="H5" i="8"/>
  <c r="C203" i="8" l="1"/>
  <c r="C193" i="8"/>
  <c r="C186" i="8"/>
  <c r="C181" i="8"/>
  <c r="C174" i="8"/>
  <c r="C150" i="8"/>
  <c r="H4" i="8" l="1"/>
  <c r="H6" i="8"/>
  <c r="H7" i="8" s="1"/>
  <c r="H8" i="8" s="1"/>
  <c r="H9" i="8" s="1"/>
  <c r="H11" i="8"/>
  <c r="H12" i="8" s="1"/>
  <c r="H13" i="8" s="1"/>
  <c r="H14" i="8"/>
  <c r="H15" i="8" s="1"/>
  <c r="H16" i="8"/>
  <c r="H17" i="8" s="1"/>
  <c r="H18" i="8"/>
  <c r="H19" i="8" s="1"/>
  <c r="H20" i="8" s="1"/>
  <c r="H21" i="8" s="1"/>
  <c r="H22" i="8" s="1"/>
  <c r="H23" i="8" s="1"/>
  <c r="H24" i="8"/>
  <c r="H25" i="8" s="1"/>
  <c r="H26" i="8" s="1"/>
  <c r="H27" i="8" s="1"/>
  <c r="H28" i="8" s="1"/>
  <c r="H29" i="8" s="1"/>
  <c r="H30" i="8"/>
  <c r="H31" i="8" s="1"/>
  <c r="H32" i="8" s="1"/>
  <c r="H33" i="8" s="1"/>
  <c r="H34" i="8" s="1"/>
  <c r="H35" i="8"/>
  <c r="H36" i="8" s="1"/>
  <c r="H37" i="8"/>
  <c r="H38" i="8" s="1"/>
  <c r="H39" i="8" s="1"/>
  <c r="H40" i="8"/>
  <c r="H41" i="8" s="1"/>
  <c r="H42" i="8" s="1"/>
  <c r="H43" i="8" s="1"/>
  <c r="H44" i="8" s="1"/>
  <c r="H45" i="8" s="1"/>
  <c r="H46" i="8" s="1"/>
  <c r="H47" i="8" s="1"/>
  <c r="H48" i="8" s="1"/>
  <c r="H49" i="8" s="1"/>
  <c r="H50" i="8" s="1"/>
  <c r="H51" i="8" s="1"/>
  <c r="H52" i="8" s="1"/>
  <c r="H53" i="8" s="1"/>
  <c r="H54" i="8" s="1"/>
  <c r="H55" i="8" s="1"/>
  <c r="H56" i="8"/>
  <c r="H57" i="8" s="1"/>
  <c r="H58" i="8"/>
  <c r="H59" i="8" s="1"/>
  <c r="H60" i="8" s="1"/>
  <c r="H61" i="8"/>
  <c r="H62" i="8" s="1"/>
  <c r="H63" i="8" s="1"/>
  <c r="H64" i="8"/>
  <c r="H65" i="8" s="1"/>
  <c r="H66" i="8" s="1"/>
  <c r="H67" i="8"/>
  <c r="H68" i="8" s="1"/>
  <c r="H69" i="8" s="1"/>
  <c r="H70" i="8"/>
  <c r="H71" i="8" s="1"/>
  <c r="H72" i="8"/>
  <c r="H73" i="8" s="1"/>
  <c r="H74" i="8"/>
  <c r="H75" i="8" s="1"/>
  <c r="H76" i="8" s="1"/>
  <c r="H77" i="8" s="1"/>
  <c r="H78" i="8" s="1"/>
  <c r="H79" i="8"/>
  <c r="H80" i="8" s="1"/>
  <c r="H81" i="8" s="1"/>
  <c r="H82" i="8" s="1"/>
  <c r="H83" i="8"/>
  <c r="H84" i="8" s="1"/>
  <c r="H85" i="8" s="1"/>
  <c r="H86" i="8" s="1"/>
  <c r="H87" i="8" s="1"/>
  <c r="H88" i="8" s="1"/>
  <c r="H89" i="8"/>
  <c r="H90" i="8" s="1"/>
  <c r="H91" i="8" s="1"/>
  <c r="H92" i="8" s="1"/>
  <c r="H93" i="8"/>
  <c r="H94" i="8" s="1"/>
  <c r="H95" i="8" s="1"/>
  <c r="H96" i="8" s="1"/>
  <c r="H97" i="8"/>
  <c r="H98" i="8" s="1"/>
  <c r="H99" i="8" s="1"/>
  <c r="H100" i="8"/>
  <c r="H101" i="8" s="1"/>
  <c r="H102" i="8" s="1"/>
  <c r="H103" i="8"/>
  <c r="H104" i="8" s="1"/>
  <c r="H105" i="8"/>
  <c r="H106" i="8" s="1"/>
  <c r="H107" i="8" s="1"/>
  <c r="H108" i="8"/>
  <c r="H109" i="8" s="1"/>
  <c r="H110" i="8"/>
  <c r="H111" i="8" s="1"/>
  <c r="H112" i="8" s="1"/>
  <c r="H113" i="8" s="1"/>
  <c r="H114" i="8"/>
  <c r="H115" i="8" s="1"/>
  <c r="H116" i="8"/>
  <c r="H117" i="8" s="1"/>
  <c r="H118" i="8" s="1"/>
  <c r="H119" i="8"/>
  <c r="H120" i="8"/>
  <c r="H121" i="8" s="1"/>
  <c r="H122" i="8"/>
  <c r="H123" i="8" s="1"/>
  <c r="H124" i="8" s="1"/>
  <c r="H125" i="8" s="1"/>
  <c r="H126" i="8" s="1"/>
  <c r="H127" i="8"/>
  <c r="H128" i="8" s="1"/>
  <c r="H129" i="8" s="1"/>
  <c r="H130" i="8"/>
  <c r="H131" i="8" s="1"/>
  <c r="H132" i="8" s="1"/>
  <c r="H133" i="8" s="1"/>
  <c r="H134" i="8"/>
  <c r="H135" i="8" s="1"/>
  <c r="H136" i="8" s="1"/>
  <c r="H137" i="8"/>
  <c r="H138" i="8" s="1"/>
  <c r="H139" i="8" s="1"/>
  <c r="H140" i="8" s="1"/>
  <c r="H141" i="8" s="1"/>
  <c r="H142" i="8"/>
  <c r="H143" i="8" s="1"/>
  <c r="H144" i="8" s="1"/>
  <c r="H145" i="8" s="1"/>
  <c r="H146" i="8" s="1"/>
  <c r="H147" i="8" s="1"/>
  <c r="H148" i="8" s="1"/>
  <c r="H149" i="8" s="1"/>
  <c r="H150" i="8" s="1"/>
  <c r="H151" i="8" s="1"/>
  <c r="H152" i="8" s="1"/>
  <c r="H153" i="8" s="1"/>
  <c r="H154" i="8" s="1"/>
  <c r="H155" i="8" s="1"/>
  <c r="H156" i="8" s="1"/>
  <c r="H157" i="8"/>
  <c r="H158" i="8"/>
  <c r="H159" i="8"/>
  <c r="H160" i="8"/>
  <c r="H161" i="8" s="1"/>
  <c r="H162" i="8"/>
  <c r="H163" i="8" s="1"/>
  <c r="H164" i="8"/>
  <c r="H165" i="8" s="1"/>
  <c r="H166" i="8"/>
  <c r="H167" i="8" s="1"/>
  <c r="H168" i="8"/>
  <c r="H169" i="8" s="1"/>
  <c r="H170" i="8"/>
  <c r="H171" i="8" s="1"/>
  <c r="H172" i="8"/>
  <c r="H173" i="8" s="1"/>
  <c r="H174" i="8" s="1"/>
  <c r="H175" i="8" s="1"/>
  <c r="H176" i="8" s="1"/>
  <c r="H177" i="8"/>
  <c r="H178" i="8" s="1"/>
  <c r="H179" i="8"/>
  <c r="H180" i="8" s="1"/>
  <c r="H181" i="8" s="1"/>
  <c r="H182" i="8" s="1"/>
  <c r="H183" i="8" s="1"/>
  <c r="H184" i="8"/>
  <c r="H185" i="8" s="1"/>
  <c r="H186" i="8" s="1"/>
  <c r="H187" i="8" s="1"/>
  <c r="H188" i="8" s="1"/>
  <c r="H189" i="8"/>
  <c r="H190" i="8" s="1"/>
  <c r="H191" i="8"/>
  <c r="H192" i="8" s="1"/>
  <c r="H193" i="8" s="1"/>
  <c r="H194" i="8" s="1"/>
  <c r="H195" i="8" s="1"/>
  <c r="H196" i="8"/>
  <c r="H197" i="8" s="1"/>
  <c r="H198" i="8" s="1"/>
  <c r="H199" i="8" s="1"/>
  <c r="H200" i="8" s="1"/>
  <c r="H201" i="8"/>
  <c r="H202" i="8" s="1"/>
  <c r="H203" i="8" s="1"/>
  <c r="H204" i="8" s="1"/>
  <c r="H205" i="8" s="1"/>
  <c r="H3" i="8"/>
  <c r="C2" i="9"/>
  <c r="C3" i="9"/>
  <c r="D2" i="9" s="1"/>
  <c r="C4" i="9"/>
  <c r="D3" i="9" s="1"/>
  <c r="C5" i="9"/>
  <c r="D4" i="9" s="1"/>
  <c r="C6" i="9"/>
  <c r="D5" i="9" s="1"/>
  <c r="C7" i="9"/>
  <c r="D6" i="9" s="1"/>
  <c r="C8" i="9"/>
  <c r="D7" i="9" s="1"/>
  <c r="C9" i="9"/>
  <c r="D8" i="9" s="1"/>
  <c r="C10" i="9"/>
  <c r="D9" i="9" s="1"/>
  <c r="C11" i="9"/>
  <c r="D10" i="9" s="1"/>
  <c r="C12" i="9"/>
  <c r="D11" i="9" s="1"/>
  <c r="C13" i="9"/>
  <c r="D12" i="9" s="1"/>
  <c r="C14" i="9"/>
  <c r="D13" i="9" s="1"/>
  <c r="C15" i="9"/>
  <c r="D14" i="9" s="1"/>
  <c r="C16" i="9"/>
  <c r="D15" i="9" s="1"/>
  <c r="C17" i="9"/>
  <c r="D16" i="9" s="1"/>
  <c r="C18" i="9"/>
  <c r="D17" i="9" s="1"/>
  <c r="C19" i="9"/>
  <c r="D18" i="9" s="1"/>
  <c r="C20" i="9"/>
  <c r="D19" i="9" s="1"/>
  <c r="C21" i="9"/>
  <c r="D20" i="9" s="1"/>
  <c r="C22" i="9"/>
  <c r="D21" i="9" s="1"/>
  <c r="C23" i="9"/>
  <c r="D22" i="9" s="1"/>
  <c r="C24" i="9"/>
  <c r="D23" i="9" s="1"/>
  <c r="C25" i="9"/>
  <c r="D24" i="9" s="1"/>
  <c r="C26" i="9"/>
  <c r="D25" i="9" s="1"/>
  <c r="C27" i="9"/>
  <c r="D26" i="9" s="1"/>
  <c r="C28" i="9"/>
  <c r="D27" i="9" s="1"/>
  <c r="C29" i="9"/>
  <c r="D28" i="9" s="1"/>
  <c r="C30" i="9"/>
  <c r="D29" i="9" s="1"/>
  <c r="C31" i="9"/>
  <c r="D30" i="9" s="1"/>
  <c r="C32" i="9"/>
  <c r="D31" i="9" s="1"/>
  <c r="C33" i="9"/>
  <c r="D32" i="9" s="1"/>
  <c r="C34" i="9"/>
  <c r="D33" i="9" s="1"/>
  <c r="C35" i="9"/>
  <c r="D34" i="9" s="1"/>
  <c r="C36" i="9"/>
  <c r="D35" i="9" s="1"/>
  <c r="C37" i="9"/>
  <c r="D36" i="9" s="1"/>
  <c r="C38" i="9"/>
  <c r="D37" i="9" s="1"/>
  <c r="C39" i="9"/>
  <c r="D38" i="9" s="1"/>
  <c r="C40" i="9"/>
  <c r="D39" i="9" s="1"/>
  <c r="C41" i="9"/>
  <c r="D40" i="9" s="1"/>
  <c r="C42" i="9"/>
  <c r="D41" i="9" s="1"/>
  <c r="C43" i="9"/>
  <c r="D42" i="9" s="1"/>
  <c r="C44" i="9"/>
  <c r="D43" i="9" s="1"/>
  <c r="C45" i="9"/>
  <c r="D44" i="9" s="1"/>
  <c r="C46" i="9"/>
  <c r="D45" i="9" s="1"/>
  <c r="C47" i="9"/>
  <c r="D46" i="9" s="1"/>
  <c r="C48" i="9"/>
  <c r="D47" i="9" s="1"/>
  <c r="C49" i="9"/>
  <c r="D48" i="9" s="1"/>
  <c r="C50" i="9"/>
  <c r="D49" i="9" s="1"/>
  <c r="C51" i="9"/>
  <c r="D50" i="9" s="1"/>
  <c r="C52" i="9"/>
  <c r="D51" i="9" s="1"/>
  <c r="C53" i="9"/>
  <c r="D52" i="9" s="1"/>
  <c r="C54" i="9"/>
  <c r="D53" i="9" s="1"/>
  <c r="C55" i="9"/>
  <c r="D54" i="9" s="1"/>
  <c r="C56" i="9"/>
  <c r="D55" i="9" s="1"/>
  <c r="C57" i="9"/>
  <c r="D56" i="9" s="1"/>
  <c r="C58" i="9"/>
  <c r="D57" i="9" s="1"/>
  <c r="C59" i="9"/>
  <c r="D58" i="9" s="1"/>
  <c r="C60" i="9"/>
  <c r="D59" i="9" s="1"/>
  <c r="D60" i="9"/>
  <c r="I2" i="8"/>
  <c r="I3" i="8"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①プルダウンで、本日(運営指導当日)の日付けを選び、②下段に指導員名を記載して下さい。</t>
        </r>
      </text>
    </comment>
    <comment ref="C3" authorId="0" shapeId="0">
      <text>
        <r>
          <rPr>
            <b/>
            <sz val="9"/>
            <color indexed="81"/>
            <rFont val="MS P ゴシック"/>
            <family val="3"/>
            <charset val="128"/>
          </rPr>
          <t>プルダウンで、■や×を選んで下さい。
※算定していない加算につき記入する必要はありません。</t>
        </r>
      </text>
    </comment>
  </commentList>
</comments>
</file>

<file path=xl/sharedStrings.xml><?xml version="1.0" encoding="utf-8"?>
<sst xmlns="http://schemas.openxmlformats.org/spreadsheetml/2006/main" count="830" uniqueCount="295">
  <si>
    <t>点検項目</t>
    <rPh sb="0" eb="2">
      <t>テンケン</t>
    </rPh>
    <rPh sb="2" eb="4">
      <t>コウモク</t>
    </rPh>
    <phoneticPr fontId="2"/>
  </si>
  <si>
    <t>点検事項</t>
    <rPh sb="0" eb="2">
      <t>テンケン</t>
    </rPh>
    <rPh sb="2" eb="4">
      <t>ジコウ</t>
    </rPh>
    <phoneticPr fontId="2"/>
  </si>
  <si>
    <t>満たす</t>
    <rPh sb="0" eb="1">
      <t>ミ</t>
    </rPh>
    <phoneticPr fontId="2"/>
  </si>
  <si>
    <t>□</t>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</si>
  <si>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</si>
  <si>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</si>
  <si>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</si>
  <si>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</si>
  <si>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</si>
  <si>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初期加算</t>
    <rPh sb="0" eb="2">
      <t>ショキ</t>
    </rPh>
    <rPh sb="2" eb="4">
      <t>カサン</t>
    </rPh>
    <phoneticPr fontId="2"/>
  </si>
  <si>
    <t>退居時相談援助加算</t>
    <rPh sb="0" eb="1">
      <t>タイ</t>
    </rPh>
    <rPh sb="1" eb="2">
      <t>キョ</t>
    </rPh>
    <rPh sb="2" eb="3">
      <t>ジ</t>
    </rPh>
    <rPh sb="3" eb="5">
      <t>ソウダン</t>
    </rPh>
    <rPh sb="5" eb="7">
      <t>エンジョ</t>
    </rPh>
    <rPh sb="7" eb="9">
      <t>カサン</t>
    </rPh>
    <phoneticPr fontId="2"/>
  </si>
  <si>
    <t>あり</t>
    <phoneticPr fontId="2"/>
  </si>
  <si>
    <t>605 認知症対応型共同生活介護費</t>
    <phoneticPr fontId="2"/>
  </si>
  <si>
    <t>実績報告書</t>
    <rPh sb="0" eb="2">
      <t>ジッセキ</t>
    </rPh>
    <rPh sb="2" eb="5">
      <t>ホウコクショ</t>
    </rPh>
    <phoneticPr fontId="2"/>
  </si>
  <si>
    <t>なし</t>
    <phoneticPr fontId="2"/>
  </si>
  <si>
    <t>適正に納付</t>
    <rPh sb="0" eb="2">
      <t>テキセイ</t>
    </rPh>
    <rPh sb="3" eb="5">
      <t>ノウフ</t>
    </rPh>
    <phoneticPr fontId="2"/>
  </si>
  <si>
    <t>研修計画書</t>
    <rPh sb="0" eb="2">
      <t>ケンシュウ</t>
    </rPh>
    <rPh sb="2" eb="4">
      <t>ケイカク</t>
    </rPh>
    <rPh sb="4" eb="5">
      <t>ショ</t>
    </rPh>
    <phoneticPr fontId="2"/>
  </si>
  <si>
    <t>□</t>
  </si>
  <si>
    <t>看取りに関する指針</t>
    <phoneticPr fontId="2"/>
  </si>
  <si>
    <t>介護職員処遇改善計画書</t>
    <rPh sb="0" eb="2">
      <t>カイゴ</t>
    </rPh>
    <rPh sb="2" eb="4">
      <t>ショクイン</t>
    </rPh>
    <rPh sb="4" eb="6">
      <t>ショグウ</t>
    </rPh>
    <rPh sb="6" eb="8">
      <t>カイゼン</t>
    </rPh>
    <rPh sb="8" eb="11">
      <t>ケイカクショ</t>
    </rPh>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</si>
  <si>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</si>
  <si>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</si>
  <si>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</si>
  <si>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</si>
  <si>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</si>
  <si>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</si>
  <si>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身体拘束廃止未実施減算</t>
    <rPh sb="0" eb="2">
      <t>シンタイ</t>
    </rPh>
    <rPh sb="2" eb="4">
      <t>コウソク</t>
    </rPh>
    <rPh sb="4" eb="6">
      <t>ハイシ</t>
    </rPh>
    <rPh sb="6" eb="9">
      <t>ミジッシ</t>
    </rPh>
    <rPh sb="9" eb="11">
      <t>ゲンサン</t>
    </rPh>
    <phoneticPr fontId="2"/>
  </si>
  <si>
    <t>入院時費用</t>
    <rPh sb="0" eb="3">
      <t>ニュウインジ</t>
    </rPh>
    <rPh sb="3" eb="5">
      <t>ヒヨウ</t>
    </rPh>
    <phoneticPr fontId="2"/>
  </si>
  <si>
    <t>口腔衛生管理体制加算</t>
    <rPh sb="0" eb="2">
      <t>コウクウ</t>
    </rPh>
    <rPh sb="2" eb="4">
      <t>エイセイ</t>
    </rPh>
    <rPh sb="4" eb="6">
      <t>カンリ</t>
    </rPh>
    <rPh sb="6" eb="8">
      <t>タイセイ</t>
    </rPh>
    <rPh sb="8" eb="10">
      <t>カサン</t>
    </rPh>
    <phoneticPr fontId="2"/>
  </si>
  <si>
    <t>１月に１回以上</t>
    <rPh sb="1" eb="2">
      <t>ツキ</t>
    </rPh>
    <rPh sb="4" eb="5">
      <t>カイ</t>
    </rPh>
    <rPh sb="5" eb="7">
      <t>イジョウ</t>
    </rPh>
    <phoneticPr fontId="2"/>
  </si>
  <si>
    <t>口腔ケアマネジメント計画</t>
    <phoneticPr fontId="2"/>
  </si>
  <si>
    <t>あり</t>
  </si>
  <si>
    <t>栄養管理体制加算</t>
    <rPh sb="0" eb="2">
      <t>エイヨウ</t>
    </rPh>
    <rPh sb="2" eb="4">
      <t>カンリ</t>
    </rPh>
    <rPh sb="4" eb="6">
      <t>タイセイ</t>
    </rPh>
    <rPh sb="6" eb="8">
      <t>カサン</t>
    </rPh>
    <phoneticPr fontId="2"/>
  </si>
  <si>
    <t>科学的介護推進体制加算</t>
  </si>
  <si>
    <t>いずれか該当</t>
    <rPh sb="4" eb="6">
      <t>ガイトウ</t>
    </rPh>
    <phoneticPr fontId="2"/>
  </si>
  <si>
    <t>３ユニットで夜勤を行う職員の員数を２人以上とする場合</t>
    <phoneticPr fontId="2"/>
  </si>
  <si>
    <t>サービス提供体制強化加算（Ⅰ）</t>
    <rPh sb="4" eb="6">
      <t>テイキョウ</t>
    </rPh>
    <rPh sb="6" eb="8">
      <t>タイセイ</t>
    </rPh>
    <rPh sb="8" eb="10">
      <t>キョウカ</t>
    </rPh>
    <rPh sb="10" eb="12">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</si>
  <si>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</si>
  <si>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</si>
  <si>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高齢者虐待防止措置未実施減算</t>
    <rPh sb="0" eb="3">
      <t>コウレイシャ</t>
    </rPh>
    <rPh sb="3" eb="9">
      <t>ギャクタイボウシソチ</t>
    </rPh>
    <rPh sb="9" eb="12">
      <t>ミジッシ</t>
    </rPh>
    <rPh sb="12" eb="14">
      <t>ゲンサン</t>
    </rPh>
    <phoneticPr fontId="21"/>
  </si>
  <si>
    <t>業務継続計画未策定減算</t>
    <rPh sb="0" eb="2">
      <t>ギョウム</t>
    </rPh>
    <rPh sb="2" eb="4">
      <t>ケイゾク</t>
    </rPh>
    <rPh sb="4" eb="6">
      <t>ケイカク</t>
    </rPh>
    <rPh sb="6" eb="11">
      <t>ミサクテイゲンサン</t>
    </rPh>
    <phoneticPr fontId="21"/>
  </si>
  <si>
    <t>R7.3.31まで経過措置
（「感染症の予防及びまん延防止のための指針」「非常災害に関する具体的計画」が未策定の場合を除く）</t>
    <rPh sb="9" eb="13">
      <t>ケイカソチ</t>
    </rPh>
    <rPh sb="16" eb="19">
      <t>カンセンショウ</t>
    </rPh>
    <rPh sb="20" eb="22">
      <t>ヨボウ</t>
    </rPh>
    <rPh sb="22" eb="23">
      <t>オヨ</t>
    </rPh>
    <rPh sb="26" eb="27">
      <t>エン</t>
    </rPh>
    <rPh sb="27" eb="29">
      <t>ボウシ</t>
    </rPh>
    <rPh sb="33" eb="35">
      <t>シシン</t>
    </rPh>
    <rPh sb="37" eb="41">
      <t>ヒジョウサイガイ</t>
    </rPh>
    <rPh sb="42" eb="43">
      <t>カン</t>
    </rPh>
    <rPh sb="45" eb="48">
      <t>グタイテキ</t>
    </rPh>
    <rPh sb="48" eb="50">
      <t>ケイカク</t>
    </rPh>
    <rPh sb="52" eb="55">
      <t>ミサクテイ</t>
    </rPh>
    <rPh sb="56" eb="58">
      <t>バアイ</t>
    </rPh>
    <rPh sb="59" eb="60">
      <t>ノゾ</t>
    </rPh>
    <phoneticPr fontId="21"/>
  </si>
  <si>
    <t>夜勤減算</t>
    <rPh sb="0" eb="4">
      <t>ヤキンゲンザン</t>
    </rPh>
    <phoneticPr fontId="2"/>
  </si>
  <si>
    <t xml:space="preserve">定員超過利用減算
</t>
    <rPh sb="0" eb="2">
      <t>テイイン</t>
    </rPh>
    <rPh sb="2" eb="4">
      <t>チョウカ</t>
    </rPh>
    <rPh sb="4" eb="6">
      <t>リヨウ</t>
    </rPh>
    <rPh sb="6" eb="8">
      <t>ゲンサン</t>
    </rPh>
    <phoneticPr fontId="21"/>
  </si>
  <si>
    <t xml:space="preserve">人員基準欠如減算
</t>
    <rPh sb="0" eb="2">
      <t>ジンイン</t>
    </rPh>
    <rPh sb="2" eb="4">
      <t>キジュン</t>
    </rPh>
    <rPh sb="4" eb="6">
      <t>ケツジョ</t>
    </rPh>
    <rPh sb="6" eb="8">
      <t>ゲンサン</t>
    </rPh>
    <phoneticPr fontId="21"/>
  </si>
  <si>
    <t>満たす</t>
    <rPh sb="0" eb="1">
      <t>ミ</t>
    </rPh>
    <phoneticPr fontId="21"/>
  </si>
  <si>
    <t>該当</t>
    <rPh sb="0" eb="2">
      <t>ガイトウ</t>
    </rPh>
    <phoneticPr fontId="21"/>
  </si>
  <si>
    <t>シフト表、資格証、契約書等</t>
    <rPh sb="3" eb="4">
      <t>ヒョウ</t>
    </rPh>
    <rPh sb="5" eb="8">
      <t>シカクショウ</t>
    </rPh>
    <rPh sb="9" eb="12">
      <t>ケイヤクショ</t>
    </rPh>
    <rPh sb="12" eb="13">
      <t>ナド</t>
    </rPh>
    <phoneticPr fontId="21"/>
  </si>
  <si>
    <t xml:space="preserve">医療連携体制加算（Ⅱ）
</t>
    <rPh sb="0" eb="8">
      <t>イリョウレンケイタイセイカサン</t>
    </rPh>
    <phoneticPr fontId="21"/>
  </si>
  <si>
    <t xml:space="preserve">医療連携体制加算（Ⅰ）イ
</t>
    <rPh sb="0" eb="8">
      <t>イリョウレンケイタイセイカサン</t>
    </rPh>
    <phoneticPr fontId="21"/>
  </si>
  <si>
    <t xml:space="preserve">医療連携体制加算（Ⅰ）ロ
</t>
    <rPh sb="0" eb="8">
      <t>イリョウレンケイタイセイカサン</t>
    </rPh>
    <phoneticPr fontId="21"/>
  </si>
  <si>
    <t xml:space="preserve">医療連携体制加算（Ⅰ）ハ
</t>
    <rPh sb="0" eb="8">
      <t>イリョウレンケイタイセイカサン</t>
    </rPh>
    <phoneticPr fontId="21"/>
  </si>
  <si>
    <t xml:space="preserve">退居時情報提供加算
</t>
    <rPh sb="0" eb="3">
      <t>タイキョジ</t>
    </rPh>
    <rPh sb="3" eb="5">
      <t>ジョウホウ</t>
    </rPh>
    <rPh sb="5" eb="7">
      <t>テイキョウ</t>
    </rPh>
    <rPh sb="7" eb="9">
      <t>カサン</t>
    </rPh>
    <phoneticPr fontId="21"/>
  </si>
  <si>
    <t xml:space="preserve">認知症チームケア推進加算（Ⅰ）
</t>
    <rPh sb="0" eb="3">
      <t>ニンチショウ</t>
    </rPh>
    <rPh sb="8" eb="10">
      <t>スイシン</t>
    </rPh>
    <rPh sb="10" eb="12">
      <t>カサン</t>
    </rPh>
    <phoneticPr fontId="21"/>
  </si>
  <si>
    <t>認知症チームケア推進加算（Ⅱ）</t>
    <rPh sb="0" eb="3">
      <t>ニンチショウ</t>
    </rPh>
    <rPh sb="8" eb="10">
      <t>スイシン</t>
    </rPh>
    <rPh sb="10" eb="12">
      <t>カサン</t>
    </rPh>
    <phoneticPr fontId="21"/>
  </si>
  <si>
    <t xml:space="preserve">口腔・栄養スクリーニング加算
</t>
    <rPh sb="0" eb="2">
      <t>コウクウ</t>
    </rPh>
    <rPh sb="3" eb="5">
      <t>エイヨウ</t>
    </rPh>
    <rPh sb="12" eb="14">
      <t>カサン</t>
    </rPh>
    <phoneticPr fontId="21"/>
  </si>
  <si>
    <t>満たさない場合は減算適用</t>
    <rPh sb="0" eb="1">
      <t>ミ</t>
    </rPh>
    <rPh sb="5" eb="7">
      <t>バアイ</t>
    </rPh>
    <rPh sb="8" eb="10">
      <t>ゲンザン</t>
    </rPh>
    <rPh sb="10" eb="12">
      <t>テキヨウ</t>
    </rPh>
    <phoneticPr fontId="2"/>
  </si>
  <si>
    <t>新興感染症等施設療養費</t>
    <rPh sb="0" eb="2">
      <t>シンコウ</t>
    </rPh>
    <rPh sb="2" eb="6">
      <t>カンセンショウトウ</t>
    </rPh>
    <rPh sb="6" eb="11">
      <t>シセツリョウヨウヒ</t>
    </rPh>
    <phoneticPr fontId="21"/>
  </si>
  <si>
    <t xml:space="preserve">科学的介護推進体制加算
</t>
    <rPh sb="0" eb="9">
      <t>カガクテキカイゴスイシンタイセイ</t>
    </rPh>
    <rPh sb="9" eb="11">
      <t>カサン</t>
    </rPh>
    <phoneticPr fontId="21"/>
  </si>
  <si>
    <t>高齢者施設等感染対策向上加算（Ⅰ）</t>
    <rPh sb="0" eb="3">
      <t>コウレイシャ</t>
    </rPh>
    <rPh sb="3" eb="5">
      <t>シセツ</t>
    </rPh>
    <rPh sb="5" eb="6">
      <t>トウ</t>
    </rPh>
    <rPh sb="6" eb="10">
      <t>カンセンタイサク</t>
    </rPh>
    <rPh sb="10" eb="12">
      <t>コウジョウ</t>
    </rPh>
    <rPh sb="12" eb="14">
      <t>カサン</t>
    </rPh>
    <phoneticPr fontId="21"/>
  </si>
  <si>
    <t>高齢者施設等感染対策向上加算（Ⅱ）</t>
    <rPh sb="0" eb="3">
      <t>コウレイシャ</t>
    </rPh>
    <rPh sb="3" eb="5">
      <t>シセツ</t>
    </rPh>
    <rPh sb="5" eb="6">
      <t>トウ</t>
    </rPh>
    <rPh sb="6" eb="10">
      <t>カンセンタイサク</t>
    </rPh>
    <rPh sb="10" eb="12">
      <t>コウジョウ</t>
    </rPh>
    <rPh sb="12" eb="14">
      <t>カサン</t>
    </rPh>
    <phoneticPr fontId="21"/>
  </si>
  <si>
    <t xml:space="preserve">生産性向上推進体制加算（Ⅰ）
</t>
    <rPh sb="0" eb="3">
      <t>セイサンセイ</t>
    </rPh>
    <rPh sb="3" eb="5">
      <t>コウジョウ</t>
    </rPh>
    <rPh sb="5" eb="7">
      <t>スイシン</t>
    </rPh>
    <rPh sb="7" eb="9">
      <t>タイセイ</t>
    </rPh>
    <rPh sb="9" eb="11">
      <t>カサン</t>
    </rPh>
    <phoneticPr fontId="21"/>
  </si>
  <si>
    <t xml:space="preserve">生産性向上推進体制加算（Ⅱ）
</t>
    <rPh sb="0" eb="3">
      <t>セイサンセイ</t>
    </rPh>
    <rPh sb="3" eb="5">
      <t>コウジョウ</t>
    </rPh>
    <rPh sb="5" eb="7">
      <t>スイシン</t>
    </rPh>
    <rPh sb="7" eb="9">
      <t>タイセイ</t>
    </rPh>
    <rPh sb="9" eb="11">
      <t>カサン</t>
    </rPh>
    <phoneticPr fontId="21"/>
  </si>
  <si>
    <t>協力医療機関連携加算</t>
    <rPh sb="0" eb="2">
      <t>キョウリョク</t>
    </rPh>
    <rPh sb="2" eb="4">
      <t>イリョウ</t>
    </rPh>
    <rPh sb="4" eb="6">
      <t>キカン</t>
    </rPh>
    <rPh sb="6" eb="8">
      <t>レンケイ</t>
    </rPh>
    <rPh sb="8" eb="10">
      <t>カサン</t>
    </rPh>
    <phoneticPr fontId="21"/>
  </si>
  <si>
    <t>重度化した場合における対応の指針（急性期における医師や医療機関との連携、入院期間中の当該施設における居住費・食費の取扱い、看取りに関する考え方、本人等との話し合いや意思確認の方法等）</t>
    <rPh sb="17" eb="20">
      <t>キュウセイキ</t>
    </rPh>
    <rPh sb="24" eb="26">
      <t>イシ</t>
    </rPh>
    <rPh sb="27" eb="31">
      <t>イリョウキカン</t>
    </rPh>
    <rPh sb="33" eb="35">
      <t>レンケイ</t>
    </rPh>
    <rPh sb="36" eb="41">
      <t>ニュウインキカンチュウ</t>
    </rPh>
    <rPh sb="42" eb="44">
      <t>トウガイ</t>
    </rPh>
    <rPh sb="44" eb="46">
      <t>シセツ</t>
    </rPh>
    <rPh sb="50" eb="53">
      <t>キョジュウヒ</t>
    </rPh>
    <rPh sb="54" eb="56">
      <t>ショクヒ</t>
    </rPh>
    <rPh sb="57" eb="59">
      <t>トリアツカ</t>
    </rPh>
    <rPh sb="61" eb="63">
      <t>ミト</t>
    </rPh>
    <rPh sb="65" eb="66">
      <t>カン</t>
    </rPh>
    <rPh sb="68" eb="69">
      <t>カンガ</t>
    </rPh>
    <rPh sb="70" eb="71">
      <t>カタ</t>
    </rPh>
    <rPh sb="72" eb="74">
      <t>ホンニン</t>
    </rPh>
    <rPh sb="74" eb="75">
      <t>トウ</t>
    </rPh>
    <rPh sb="77" eb="78">
      <t>ハナ</t>
    </rPh>
    <rPh sb="79" eb="80">
      <t>ア</t>
    </rPh>
    <rPh sb="82" eb="86">
      <t>イシカクニン</t>
    </rPh>
    <rPh sb="87" eb="89">
      <t>ホウホウ</t>
    </rPh>
    <rPh sb="89" eb="90">
      <t>トウ</t>
    </rPh>
    <phoneticPr fontId="2"/>
  </si>
  <si>
    <t>該当</t>
    <rPh sb="0" eb="2">
      <t>ガイトウ</t>
    </rPh>
    <phoneticPr fontId="2"/>
  </si>
  <si>
    <t>別紙様式５－２口腔・栄養スクリーニング様式</t>
    <phoneticPr fontId="21"/>
  </si>
  <si>
    <t>（別紙１）生産性向上推進体制加算に関する取組の実績報告書（毎年度報告）</t>
    <rPh sb="1" eb="3">
      <t>ベッシ</t>
    </rPh>
    <rPh sb="29" eb="32">
      <t>マイネンド</t>
    </rPh>
    <rPh sb="32" eb="34">
      <t>ホウコク</t>
    </rPh>
    <phoneticPr fontId="21"/>
  </si>
  <si>
    <t>「認知症チームケア推進加算・ワークシート」等</t>
    <phoneticPr fontId="2"/>
  </si>
  <si>
    <t>「認知症チームケア推進加算・ワークシート」、介護記録等</t>
    <rPh sb="22" eb="26">
      <t>カイゴキロク</t>
    </rPh>
    <phoneticPr fontId="21"/>
  </si>
  <si>
    <t>介護職員等処遇改善加算（Ⅰ）</t>
    <rPh sb="0" eb="2">
      <t>カイゴ</t>
    </rPh>
    <rPh sb="2" eb="4">
      <t>ショクイン</t>
    </rPh>
    <rPh sb="4" eb="5">
      <t>トウ</t>
    </rPh>
    <rPh sb="5" eb="7">
      <t>ショグウ</t>
    </rPh>
    <rPh sb="7" eb="9">
      <t>カイゼン</t>
    </rPh>
    <rPh sb="9" eb="11">
      <t>カサン</t>
    </rPh>
    <phoneticPr fontId="2"/>
  </si>
  <si>
    <t xml:space="preserve">(一)仮に介護職員等処遇改善加算(Ⅳ)を算定した場合に算定することが見込まれる額の1/2以上を基本給又は毎月支払われる手当に充てるものであること
</t>
  </si>
  <si>
    <t xml:space="preserve">②　改善計画書の作成、周知、届出
</t>
  </si>
  <si>
    <t xml:space="preserve">③　賃金改善の実施
</t>
  </si>
  <si>
    <t xml:space="preserve">④　処遇改善に関する実績の報告
</t>
  </si>
  <si>
    <t xml:space="preserve">⑥　労働保険料の納付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</si>
  <si>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</si>
  <si>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</si>
  <si>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</si>
  <si>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⑨　処遇改善の内容等について、インターネット等により公表
</t>
  </si>
  <si>
    <t>算定あり</t>
    <rPh sb="0" eb="2">
      <t>サンテイ</t>
    </rPh>
    <phoneticPr fontId="2"/>
  </si>
  <si>
    <t>介護職員等処遇改善加算（Ⅱ）</t>
    <rPh sb="0" eb="2">
      <t>カイゴ</t>
    </rPh>
    <rPh sb="2" eb="4">
      <t>ショクイン</t>
    </rPh>
    <rPh sb="4" eb="5">
      <t>トウ</t>
    </rPh>
    <rPh sb="5" eb="7">
      <t>ショグウ</t>
    </rPh>
    <rPh sb="7" eb="9">
      <t>カイゼン</t>
    </rPh>
    <rPh sb="9" eb="11">
      <t>カサン</t>
    </rPh>
    <phoneticPr fontId="2"/>
  </si>
  <si>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</si>
  <si>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2"/>
  </si>
  <si>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</si>
  <si>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2"/>
  </si>
  <si>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</si>
  <si>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2"/>
  </si>
  <si>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</si>
  <si>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</si>
  <si>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2"/>
  </si>
  <si>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</si>
  <si>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2"/>
  </si>
  <si>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</si>
  <si>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2"/>
  </si>
  <si>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</si>
  <si>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2"/>
  </si>
  <si>
    <t>介護職員等処遇改善加算（Ⅴ）(6)</t>
    <rPh sb="0" eb="2">
      <t>カイゴ</t>
    </rPh>
    <rPh sb="2" eb="4">
      <t>ショクイン</t>
    </rPh>
    <rPh sb="4" eb="5">
      <t>トウ</t>
    </rPh>
    <rPh sb="5" eb="7">
      <t>ショグウ</t>
    </rPh>
    <rPh sb="7" eb="9">
      <t>カイゼン</t>
    </rPh>
    <rPh sb="9" eb="11">
      <t>カサン</t>
    </rPh>
    <phoneticPr fontId="2"/>
  </si>
  <si>
    <t>介護職員等処遇改善加算（Ⅴ）(7)</t>
    <rPh sb="0" eb="2">
      <t>カイゴ</t>
    </rPh>
    <rPh sb="2" eb="4">
      <t>ショクイン</t>
    </rPh>
    <rPh sb="4" eb="5">
      <t>トウ</t>
    </rPh>
    <rPh sb="5" eb="7">
      <t>ショグウ</t>
    </rPh>
    <rPh sb="7" eb="9">
      <t>カイゼン</t>
    </rPh>
    <rPh sb="9" eb="11">
      <t>カサン</t>
    </rPh>
    <phoneticPr fontId="2"/>
  </si>
  <si>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</si>
  <si>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</si>
  <si>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2"/>
  </si>
  <si>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</si>
  <si>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</si>
  <si>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2"/>
  </si>
  <si>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</si>
  <si>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2"/>
  </si>
  <si>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</si>
  <si>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2"/>
  </si>
  <si>
    <t>介護職員等処遇改善加算（Ⅴ）(12)</t>
    <rPh sb="0" eb="2">
      <t>カイゴ</t>
    </rPh>
    <rPh sb="2" eb="4">
      <t>ショクイン</t>
    </rPh>
    <rPh sb="4" eb="5">
      <t>トウ</t>
    </rPh>
    <rPh sb="5" eb="7">
      <t>ショグウ</t>
    </rPh>
    <rPh sb="7" eb="9">
      <t>カイゼン</t>
    </rPh>
    <rPh sb="9" eb="11">
      <t>カサン</t>
    </rPh>
    <phoneticPr fontId="2"/>
  </si>
  <si>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</si>
  <si>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2"/>
  </si>
  <si>
    <t>介護職員等処遇改善加算（Ⅴ）(14)</t>
    <rPh sb="0" eb="2">
      <t>カイゴ</t>
    </rPh>
    <rPh sb="2" eb="4">
      <t>ショクイン</t>
    </rPh>
    <rPh sb="4" eb="5">
      <t>トウ</t>
    </rPh>
    <rPh sb="5" eb="7">
      <t>ショグウ</t>
    </rPh>
    <rPh sb="7" eb="9">
      <t>カイゼン</t>
    </rPh>
    <rPh sb="9" eb="11">
      <t>カサン</t>
    </rPh>
    <phoneticPr fontId="2"/>
  </si>
  <si>
    <t>該当</t>
    <rPh sb="0" eb="2">
      <t>ガイトウ</t>
    </rPh>
    <phoneticPr fontId="2"/>
  </si>
  <si>
    <t xml:space="preserve">３つの共同生活住居を有する事業所において、全ての共同生活住居が同一の階に隣接し、介護従業者が円滑に利用者の状況把握を行い、速やかな対応を行うことが可能である構造
</t>
  </si>
  <si>
    <t xml:space="preserve">夜間の勤務に関するマニュアルの策定や避難訓練の実施といった安全対策が行われ、利用者の安全性が確保されていると認められること
</t>
  </si>
  <si>
    <t xml:space="preserve">認知症対応型共同生活介護費(Ⅰ)又は短期利用認知症対応型共同生活介護費(Ⅰ)を算定していること。
</t>
  </si>
  <si>
    <t xml:space="preserve">（一）夜勤を行う介護従業者の数が、基準上必要とされている数に１を加えた数以上であること。（常勤換算方法で１以上の介護従業者又は宿直勤務に当たる者を配置）※なお、以下のいずれにも該当する場合は、常勤換算方法で0.9以上とする。
ａ：夜勤時間帯を通じて、利用者の動向を検知できる見守り機器を当該指定認知症対応型共同生活介護事業所の利用者の数の10分の１以上の数設置していること
ｂ：利用者の安全並びに介護サービスの質の確保及び職員の負担軽減に資する方策を検討するための委員会（３月に１回以上開催）において、必要な検討等が行われていること
</t>
  </si>
  <si>
    <t xml:space="preserve">（二）指定地域密着型サービス基準第90条第１項の規定により夜間及び深夜の時間帯を通じて置くべき数の介護従業者に加えて、宿直勤務に当たる者を１名以上配置していること
</t>
  </si>
  <si>
    <t xml:space="preserve">全ての開所日において夜間及び深夜の時間帯の体制が人員配置基準を上回っている
</t>
  </si>
  <si>
    <t xml:space="preserve">定員超過利用・人員基準欠如に該当していない
</t>
  </si>
  <si>
    <t xml:space="preserve">認知症対応型共同生活介護費(Ⅱ)又は短期利用認知症対応型共同生活介護費(Ⅱ)を算定していること。
</t>
  </si>
  <si>
    <t xml:space="preserve">（一）夜勤を行う介護従業者の数が、基準上必要とされている数に１を加えた数以上であること。（常勤換算方法で１以上の介護従業者又は宿直勤務に当たる者を配置）※なお、以下のいずれにも該当する場合は、常勤換算方法で0.9以上とする。
ａ：夜勤時間帯を通じて、利用者の動向を検知できる見守り機器を当該指定認知症対応型共同生活介護事業所の利用者の数の10分の１以上の数設置していること
ｂ：利用者の安全並びに介護サービスの質の確保及び職員の負担軽減に資する方策を検討するための委員会（３月に１回以上開催）において、必要な検討等が行われていること。
</t>
  </si>
  <si>
    <t xml:space="preserve">（二）指定地域密着型サービス基準第90条第１項の規定により夜間及び深夜の時間帯を通じて置くべき数の介護従業者に加えて、宿直勤務に当たる者を１名以上配置していること。
</t>
  </si>
  <si>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</si>
  <si>
    <t xml:space="preserve">利用者に「認知症の行動・心理症状」が認められ、緊急に短期利用認知症対応型共同生活介護が必要であると医師が判断し、医師が判断した当該日又はその次の日に利用を開始した場合
</t>
  </si>
  <si>
    <t xml:space="preserve">介護支援専門員、受入事業所の職員と連携をし、利用者又は家族との同意の上、短期利用認知症対応型共同生活介護の利用を開始
</t>
  </si>
  <si>
    <t xml:space="preserve">判断を行った医師は症状、判断の内容等を診療録等に記録し、事業所は判断を行った医師名、日付及び留意事項等を介護サービス計画書に記録している
</t>
  </si>
  <si>
    <t xml:space="preserve">利用開始日から起算して７日以内
</t>
  </si>
  <si>
    <t xml:space="preserve">若年性認知症利用者ごとに個別に担当者を定めている
</t>
  </si>
  <si>
    <t xml:space="preserve">担当者中心に利用者の特性やニーズに応じた適切なサービス提供を行う
</t>
  </si>
  <si>
    <t xml:space="preserve">利用者が病院又は診療所への入院をした場合
</t>
  </si>
  <si>
    <t xml:space="preserve">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
</t>
  </si>
  <si>
    <t xml:space="preserve">上記について、あらかじめ利用者に説明を行っている
</t>
  </si>
  <si>
    <t xml:space="preserve">看取りに関する指針を定め、入居の際に、利用者又は家族等に指針の内容を説明し、同意を得ている
</t>
  </si>
  <si>
    <t xml:space="preserve">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
</t>
  </si>
  <si>
    <t xml:space="preserve">医師が医学的知見に基づき回復の見込みがないと診断した者
</t>
  </si>
  <si>
    <t xml:space="preserve">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
</t>
  </si>
  <si>
    <t xml:space="preserve">事業所が入院する医療機関等に利用者の状態を尋ねたときに、当該医療機関等が事業所に対して本人の状態を伝えることについて、退居等の際、利用者に対して説明をし、文書にて同意を得ること
</t>
  </si>
  <si>
    <t xml:space="preserve">利用者等に対する随時の説明に係る同意を口頭で得た場合には、介護記録にその説明日時、内容等を記載するとともに、同意を得た旨を記載しておく
</t>
  </si>
  <si>
    <t xml:space="preserve">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
</t>
  </si>
  <si>
    <t xml:space="preserve">死亡日以前31日以上45日以下
</t>
  </si>
  <si>
    <t xml:space="preserve">死亡日以前４日以上30日以下
</t>
  </si>
  <si>
    <t xml:space="preserve">死亡日の前日及び前々日
</t>
  </si>
  <si>
    <t xml:space="preserve">死亡日
</t>
  </si>
  <si>
    <t xml:space="preserve">退居した日の翌日から死亡日の間は算定しない
</t>
  </si>
  <si>
    <t xml:space="preserve">医療連携体制加算を算定している
</t>
  </si>
  <si>
    <t xml:space="preserve">入居した日から起算して30日以内（30日を超える病院又は診療所への入院後に事業所に再び入居した場合も、同様とする。）
</t>
  </si>
  <si>
    <t xml:space="preserve">過去３月間（ただし日常生活自立度のランクⅢ、Ⅳ又はＭに該当する者の場合は過去１月間）の間に、当該事業所に入居したことがない
</t>
  </si>
  <si>
    <t xml:space="preserve">協力医療機関との間で、利用者の同意を得て、当該利用者の病歴等の情報を共有する会議を定期的に（概ね月に１回以上※）開催している
※電子的システムにより、利用者の情報が随時確認できる体制が確保されている場合は年３回以上
</t>
  </si>
  <si>
    <t xml:space="preserve">協力医療機関は①及び②を満たしている
（満たしていない場合は40単位を算定）
①利用者の病状が急変した場合等において医師又は看護職員が相談対応を行う体制を常時確保している
②当該事業所からの診療の求めがあった場合において診療を行う体制を常時確保している
</t>
  </si>
  <si>
    <t xml:space="preserve">会議の開催状況についてその概要を記録している
</t>
  </si>
  <si>
    <t xml:space="preserve">事業所の職員として看護師を常勤換算方法で１名以上配置している
</t>
  </si>
  <si>
    <t xml:space="preserve">事業所の職員である看護師又は病院、診療所若しくは指定訪問看護ステーションの看護師との連携により24時間連絡できる体制を確保している
</t>
  </si>
  <si>
    <t xml:space="preserve">重度化した場合における対応の指針を定め、入居の際に利用者又はその家族等に対して、当該指針の内容を説明し、同意を得ている
</t>
  </si>
  <si>
    <t xml:space="preserve">事業所の職員である看護職員（※）又は病院、診療所若しくは指定訪問看護ステーションの看護師との連携により24時間連絡できる体制を確保している
※准看護師のみの場合は、病院、診療所若しくは指定訪問看護ステーションの看護師により24時間連絡できる体制が確保されていること
</t>
  </si>
  <si>
    <t xml:space="preserve">事業所の職員として又は病院、訪問看護ステーションとの連携により、看護師を1名以上確保している
</t>
  </si>
  <si>
    <t xml:space="preserve">看護師により、24時間連絡できる体制を確保している
</t>
  </si>
  <si>
    <t xml:space="preserve">医療連携体制加算（Ⅰ）イ、ロ又はハのいずれかを算定している
</t>
  </si>
  <si>
    <t xml:space="preserve">算定日が属する月の前３月間において、次のいずれかに該当する状態の入居者が１人以上である
・喀痰吸引を実施している状態
・呼吸障害等により人工呼吸器を使用している状態
・中心静脈注射を実施している状態
・人工腎臓を実施している状態
・重篤な心機能障害、呼吸障害等により常時モニター測定を実施している状態
・人工膀胱又は人工肛門の処置を実施している状態
・経鼻胃管や胃ろう等の経腸栄養が行われている状態
・褥瘡に対する治療を実施している状態
・気管切開が行われている状態
・留置カテーテルを使用している状態
・インスリン注射を実施している状態
</t>
  </si>
  <si>
    <t xml:space="preserve">利用者が退居し、医療機関に入院する場合において、当該医療機関に対して、当該利用者の同意を得て、当該利用者の心身の状況、生活歴等の情報を提供した上で、当該利用者の紹介を行っている
</t>
  </si>
  <si>
    <t xml:space="preserve">入居者が医療機関に入院後、当該医療機関を退院し、同一月に再度当該医療機関に入院する場合には、算定していない
</t>
  </si>
  <si>
    <t xml:space="preserve">利用期間が１月を超える利用者が退居
</t>
  </si>
  <si>
    <t xml:space="preserve">利用者の退去時に利用者及びその家族等に対して退居後の居宅サービス、地域密着型サービスその他の保健医療サービス又は福祉サービスについて相談援助を行うこと
</t>
  </si>
  <si>
    <t xml:space="preserve">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
</t>
  </si>
  <si>
    <t xml:space="preserve">介護支援専門員である計画作成担当者、介護職員等が協力し、退居者及びその家族等のいずれにも行い、当該相談援助を行った日付及び内容の要点に関する記録を行うこと
</t>
  </si>
  <si>
    <t xml:space="preserve">利用者１人につき１回が限度
</t>
  </si>
  <si>
    <t xml:space="preserve">利用者の総数のうち日常生活自立度Ⅲ、Ⅳ又はＭの認知症の者の占める割合が２分の１以上
</t>
  </si>
  <si>
    <t xml:space="preserve">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の実施
</t>
  </si>
  <si>
    <t xml:space="preserve">従業者に対して認知症ケアに関する留意事項の伝達又は技術的指導に係る会議を定期的に開催
</t>
  </si>
  <si>
    <t xml:space="preserve">認知症専門ケア加算（Ⅱ）及び認知症チームケア推進加算を算定していない
</t>
  </si>
  <si>
    <t xml:space="preserve">認知症介護に係る専門的な研修を修了している者を、事業所における対象者の数が20人未満の場合は１人以上、対象者が20人以上の場合は、１に当該対象者が19名を超えて10又はその端数を増すごとに１を加えた人数を配置し、チームとしての専門的な認知症ケアの実施
</t>
  </si>
  <si>
    <t xml:space="preserve">認知症介護の指導に係る専門的な研修を終了している者を１名以上配置し、事業所全体の認知症ケアの指導等を実施
</t>
  </si>
  <si>
    <t xml:space="preserve">介護職員、看護職員ごとの認知症ケアに関する研修計画を作成し、当該計画に従い研修（外部における研修を含む）を実施又は実施を予定
</t>
  </si>
  <si>
    <t xml:space="preserve">認知症専門ケア加算（Ⅰ）及び認知症チームケア推進加算を算定していない
</t>
  </si>
  <si>
    <t xml:space="preserve">事業所における利用者の総数のうち、認知症自立度のランクⅡ、Ⅲ、Ⅳ又はMに該当する者（以下「対象者」という。）の占める割合が２分の１以上
</t>
  </si>
  <si>
    <t xml:space="preserve">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認知症指導者養成研修」かつ認知症チームケア推進研修を修了した者）を１名以上配置し、かつ、複数人の介護職員から成る認知症の行動・心理症状に対応するチームを組んでいる
</t>
  </si>
  <si>
    <t xml:space="preserve">対象者に対し、個別に認知症の行動・心理症状の評価を計画的に行い、その評価に基づく値を測定し、認知症の行動・心理症状の予防等に資するチームケアを実施している
</t>
  </si>
  <si>
    <t xml:space="preserve">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
</t>
  </si>
  <si>
    <t xml:space="preserve">認知症の行動・心理症状の予防等に資する認知症介護に係る専門的な研修を修了している者（「認知症実践リーダー研修」かつ認知症チームケア推進加算を修了している者）を１名以上配置し、かつ、複数人の介護職員から成る認知症の行動・心理症状に対応するチームを組んでいる
</t>
  </si>
  <si>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
</t>
  </si>
  <si>
    <t xml:space="preserve">生活機能の向上を目的とした個別サービス計画の作成及び計画に基づくサービス提供
</t>
  </si>
  <si>
    <t xml:space="preserve">当該計画に基づく初回のサービス提供が行われた日の属する月
</t>
  </si>
  <si>
    <t xml:space="preserve">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
</t>
  </si>
  <si>
    <t xml:space="preserve">当該計画に基づく初回のサービス提供が行われた日の属する月以降３月の間
</t>
  </si>
  <si>
    <t xml:space="preserve">管理栄養士（当該事業所の従業者以外の管理栄養士を含む。）が、従業者に対する栄養ケアに係る技術的助言及び指導を月１回以上行っている
</t>
  </si>
  <si>
    <t xml:space="preserve">定員、人員基準に適合
</t>
  </si>
  <si>
    <t xml:space="preserve">歯科医師又は歯科医師の指示を受けた歯科衛生士の助言及び指導に基づき口腔ケアマネジメント計画を作成
</t>
  </si>
  <si>
    <t xml:space="preserve">歯科医師又は歯科医師の指示を受けた歯科衛生士が、介護職員に対する口腔ケアに係る指導及び助言を実施
</t>
  </si>
  <si>
    <t xml:space="preserve">利用者ごとのＡＤＬ値等の情報を厚生労働省に提出
</t>
  </si>
  <si>
    <t xml:space="preserve">サービスの提供に当たって、必要な情報を活用していること。
</t>
  </si>
  <si>
    <t xml:space="preserve">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
</t>
  </si>
  <si>
    <t xml:space="preserve">利用開始時及び利用中６月ごとに利用者の栄養状態について確認を行い、当該利用者の栄養状態に関する情報（当該利用者が低栄養状態の場合にあっては、その改善に必要な情報を含む。）を当該利用者を担当する介護支援専門員に提供している
</t>
  </si>
  <si>
    <t xml:space="preserve">当該事業所以外で口腔・栄養スクリーニング加算を算定していない
</t>
  </si>
  <si>
    <t xml:space="preserve">利用者ごとのＡＤＬ値、栄養状態、口腔機能、認知症の状況その他の利用者の心身の状況等に係る基本的な情報を、厚生労働省に提出
</t>
  </si>
  <si>
    <t xml:space="preserve">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
</t>
  </si>
  <si>
    <t xml:space="preserve">第二種協定指定医療機関との間で、新興感染症の発生時等の対応を行う体制を確保している
</t>
  </si>
  <si>
    <t xml:space="preserve">指定地域密着型サービス基準第105条第１項本文に規定する協力医療機関その他の医療機関（以下「協力医療機関等」という。）との間で、感染症（新興感染症を除く。以下同じ。）の発生時等の対応を取り決めるとともに、感染症の発生時等に、協力医療機関等と連携し適切に対応している
</t>
  </si>
  <si>
    <t xml:space="preserve">感染対策向上加算又は外来感染対策向上加算に係る届出を行った医療機関等が行う院内感染対策に関する研修又は訓練に１年に１回以上参加している
</t>
  </si>
  <si>
    <t xml:space="preserve">感染対策向上加算に係る届出を行った医療機関から、３年に１回以上、施設内で感染者が発生した場合の対応に係る実地指導を受けている
</t>
  </si>
  <si>
    <t xml:space="preserve">厚生労働大臣が定める感染症に感染した際に、相談対応、診療、入院調整等を行う医療機関を確保し、かつ、当該感染症に感染した利用者に対し、適切な感染対策を行ったうえでサービス提供を実施している。
</t>
  </si>
  <si>
    <t xml:space="preserve">厚生労働大臣が定めた感染症に感染した利用者に対し、１月に１回、連続した５日を限度として算定している。
</t>
  </si>
  <si>
    <t xml:space="preserve">①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</si>
  <si>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</si>
  <si>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</si>
  <si>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の分担の明確化等による業務の効率化及びケアの質の確保並びに負担軽減について必要な検討を行い、当該検討を踏まえ、必要な取組を実施し、及び当該取組の実施を定期的に確認している
</t>
  </si>
  <si>
    <t xml:space="preserve">事業年度ごとに①、③及び④の取組に関する実績を厚生労働省に報告している
</t>
  </si>
  <si>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</si>
  <si>
    <t xml:space="preserve">事業年度ごとに①及び②の取組に関する実績を厚生労働省に報告している
</t>
  </si>
  <si>
    <t xml:space="preserve">介護職員の総数のうち介護福祉士の占める割合が100分の70以上
</t>
  </si>
  <si>
    <t xml:space="preserve">介護職員の総数のうち勤続年数が10年以上の介護福祉士の占める割合が100分の25以上
</t>
  </si>
  <si>
    <t xml:space="preserve">サービス提供体制強化加算（Ⅱ）又は（Ⅲ）を算定していない
</t>
  </si>
  <si>
    <t xml:space="preserve">介護職員の総数のうち介護福祉士の占める割合が100分の60以上
</t>
  </si>
  <si>
    <t xml:space="preserve">サービス提供体制強化加算（Ⅰ）又は（Ⅲ）を算定していない
</t>
  </si>
  <si>
    <t xml:space="preserve">介護職員の総数のうち、介護福祉士の占める割合が100分の50以上
</t>
  </si>
  <si>
    <t xml:space="preserve">看護・介護職員の総数のうち常勤職員の占める割合が100分の75以上
</t>
  </si>
  <si>
    <t xml:space="preserve">サービスを直接提供する職員の総数のうち勤続７年以上の者が100分の30以上
</t>
  </si>
  <si>
    <t xml:space="preserve">利用者が退居等する際、退居等の翌月に亡くなった場合に、前月分の看取り介護加算に係る一部負担の請求を行う場合があることを説明し、文書にて同意を得ること
</t>
    <phoneticPr fontId="2"/>
  </si>
  <si>
    <t xml:space="preserve">看取りに関する職員研修を行っている
</t>
    <phoneticPr fontId="2"/>
  </si>
  <si>
    <t xml:space="preserve">重度化した場合における対応の指針を定め、入居の際に利用者又はその家族等に対して、当該指針の内容を説明し、同意を得ている
</t>
    <phoneticPr fontId="2"/>
  </si>
  <si>
    <t xml:space="preserve">事業所の職員として、看護師又は准看護師を常勤換算方法で１名以上配置している
</t>
    <phoneticPr fontId="2"/>
  </si>
  <si>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2"/>
  </si>
  <si>
    <t xml:space="preserve">⑩　サービス提供体制強化加算(Ⅰ)又は(Ⅱ)を算定
</t>
  </si>
  <si>
    <t xml:space="preserve">令和６年５月31日において、
介護職員処遇改善加算(Ⅰ)を算定
介護職員等特定処遇改善加算(Ⅰ)を算定
介護職員等ベースアップ等支援加算を算定せず
</t>
  </si>
  <si>
    <t xml:space="preserve">令和６年５月31日において、
介護職員処遇改善加算(Ⅱ)を算定
介護職員等特定処遇改善加算(Ⅰ)を算定
介護職員等ベースアップ等支援加算を算定
</t>
  </si>
  <si>
    <t xml:space="preserve">令和６年５月31日において、
介護職員処遇改善加算(Ⅰ)を算定
介護職員等特定処遇改善加算(Ⅱ)を算定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</si>
  <si>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</si>
  <si>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</si>
  <si>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</si>
  <si>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</si>
  <si>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令和６年５月31日において、
介護職員処遇改善加算(Ⅲ)を算定
介護職員等特定処遇改善加算(Ⅱ)を算定
介護職員等ベースアップ等支援加算を算定
</t>
  </si>
  <si>
    <t xml:space="preserve">令和６年５月31日において、
介護職員処遇改善加算(Ⅲ)を算定
介護職員等特定処遇改善加算(Ⅰ)を算定
介護職員等ベースアップ等支援加算を算定せず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</si>
  <si>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</si>
  <si>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22"/>
  </si>
  <si>
    <t xml:space="preserve">令和６年５月31日において、
介護職員処遇改善加算(Ⅲ)を算定
介護職員等特定処遇改善加算(Ⅱ)を算定
介護職員等ベースアップ等支援加算を算定せず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</si>
  <si>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</si>
  <si>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</si>
  <si>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</si>
  <si>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r>
      <rPr>
        <sz val="11"/>
        <rFont val="ＭＳ Ｐゴシック"/>
        <family val="3"/>
        <charset val="128"/>
        <scheme val="minor"/>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Ｐゴシック"/>
        <family val="3"/>
        <charset val="128"/>
        <scheme val="minor"/>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</si>
  <si>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22"/>
  </si>
  <si>
    <t xml:space="preserve">⑦　次の(一)、(二)、(三)のいずれにも適合
</t>
    <phoneticPr fontId="2"/>
  </si>
  <si>
    <t xml:space="preserve">⑧　処遇改善の内容（賃金改善を除く）及び処遇改善に要した費用を全ての職員に周知
</t>
    <phoneticPr fontId="2"/>
  </si>
  <si>
    <t xml:space="preserve">⑤　前12月間に労働関係の法令に違反し、罰金以上の刑
</t>
    <rPh sb="8" eb="10">
      <t>ロウドウ</t>
    </rPh>
    <rPh sb="10" eb="12">
      <t>カンケイ</t>
    </rPh>
    <phoneticPr fontId="22"/>
  </si>
  <si>
    <r>
      <t>点検結果</t>
    </r>
    <r>
      <rPr>
        <sz val="8"/>
        <rFont val="ＭＳ ゴシック"/>
        <family val="3"/>
        <charset val="128"/>
      </rPr>
      <t xml:space="preserve">
(■×で示す)</t>
    </r>
    <rPh sb="0" eb="2">
      <t>テンケン</t>
    </rPh>
    <rPh sb="2" eb="4">
      <t>ケッカ</t>
    </rPh>
    <rPh sb="9" eb="10">
      <t>シメ</t>
    </rPh>
    <phoneticPr fontId="2"/>
  </si>
  <si>
    <t>備考</t>
    <rPh sb="0" eb="2">
      <t>ビコウ</t>
    </rPh>
    <phoneticPr fontId="2"/>
  </si>
  <si>
    <t>評価</t>
    <rPh sb="0" eb="2">
      <t>ヒョウカ</t>
    </rPh>
    <phoneticPr fontId="2"/>
  </si>
  <si>
    <t>発見した事実等</t>
    <phoneticPr fontId="2"/>
  </si>
  <si>
    <t>調査対象選定</t>
    <rPh sb="0" eb="6">
      <t>チョウサタイショウセンテイ</t>
    </rPh>
    <phoneticPr fontId="2"/>
  </si>
  <si>
    <t>所轄庁
確認欄</t>
    <rPh sb="0" eb="3">
      <t>ショカツチョウ</t>
    </rPh>
    <rPh sb="4" eb="6">
      <t>カクニン</t>
    </rPh>
    <rPh sb="6" eb="7">
      <t>ラン</t>
    </rPh>
    <phoneticPr fontId="2"/>
  </si>
  <si>
    <t>令6.10.18
指導員:</t>
  </si>
  <si>
    <t>■</t>
    <phoneticPr fontId="2"/>
  </si>
  <si>
    <t>×</t>
    <phoneticPr fontId="2"/>
  </si>
  <si>
    <t>○</t>
    <phoneticPr fontId="2"/>
  </si>
  <si>
    <t>△</t>
    <phoneticPr fontId="2"/>
  </si>
  <si>
    <t>非該当</t>
    <rPh sb="0" eb="1">
      <t>ヒ</t>
    </rPh>
    <rPh sb="1" eb="3">
      <t>ガイトウ</t>
    </rPh>
    <phoneticPr fontId="2"/>
  </si>
  <si>
    <t>他</t>
    <rPh sb="0" eb="1">
      <t>ホカ</t>
    </rPh>
    <phoneticPr fontId="2"/>
  </si>
  <si>
    <t>３ユニットで夜勤を行う職員の員数を２人以上とする場合</t>
  </si>
  <si>
    <t>○</t>
  </si>
  <si>
    <t>.</t>
    <phoneticPr fontId="2"/>
  </si>
  <si>
    <t>調査対象</t>
    <rPh sb="0" eb="2">
      <t>チョウサ</t>
    </rPh>
    <rPh sb="2" eb="4">
      <t>タイショウ</t>
    </rPh>
    <phoneticPr fontId="2"/>
  </si>
  <si>
    <t>加算減算項目</t>
    <rPh sb="0" eb="2">
      <t>カサン</t>
    </rPh>
    <rPh sb="2" eb="4">
      <t>ゲンサン</t>
    </rPh>
    <rPh sb="4" eb="6">
      <t>コウモク</t>
    </rPh>
    <phoneticPr fontId="2"/>
  </si>
  <si>
    <t>開始行</t>
    <rPh sb="0" eb="2">
      <t>カイシ</t>
    </rPh>
    <rPh sb="2" eb="3">
      <t>ギョウ</t>
    </rPh>
    <phoneticPr fontId="2"/>
  </si>
  <si>
    <t>終了行</t>
    <rPh sb="0" eb="2">
      <t>シュウリョウ</t>
    </rPh>
    <rPh sb="2" eb="3">
      <t>ギョウ</t>
    </rPh>
    <phoneticPr fontId="2"/>
  </si>
  <si>
    <t>【使用説明書】</t>
    <rPh sb="1" eb="3">
      <t>シヨウ</t>
    </rPh>
    <rPh sb="3" eb="6">
      <t>セツメイショ</t>
    </rPh>
    <phoneticPr fontId="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</si>
  <si>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</si>
  <si>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
  </si>
  <si>
    <t>・しかし自己点検において「■」となっていれば、当該行は、塗りつぶされません。</t>
    <rPh sb="4" eb="8">
      <t>ジコテンケン</t>
    </rPh>
    <rPh sb="23" eb="25">
      <t>トウガイ</t>
    </rPh>
    <rPh sb="25" eb="26">
      <t>ギョウ</t>
    </rPh>
    <rPh sb="28" eb="29">
      <t>ヌ</t>
    </rPh>
    <phoneticPr fontId="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</si>
  <si>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
  </si>
  <si>
    <t>・そのF列やG列でフィルターをすれば、講評もれを防ぐことができます。</t>
    <rPh sb="4" eb="5">
      <t>レツ</t>
    </rPh>
    <rPh sb="7" eb="8">
      <t>レツ</t>
    </rPh>
    <rPh sb="19" eb="21">
      <t>コウヒョウ</t>
    </rPh>
    <rPh sb="24" eb="25">
      <t>フセ</t>
    </rPh>
    <phoneticPr fontId="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</si>
  <si>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
  </si>
  <si>
    <t>.</t>
    <phoneticPr fontId="2"/>
  </si>
  <si>
    <t xml:space="preserve">従業者が指定地域密着型（介護予防）サービス基準に定める員数を置いていない
</t>
    <phoneticPr fontId="2"/>
  </si>
  <si>
    <t xml:space="preserve">利用者数が市町村長に提出した運営規程に定められる利用定員を超えている
</t>
    <phoneticPr fontId="2"/>
  </si>
  <si>
    <t xml:space="preserve">夜勤を行う介護従業者の数が共同生活住居ごとに１以上配置されていない
</t>
    <phoneticPr fontId="2"/>
  </si>
  <si>
    <t>該当</t>
  </si>
  <si>
    <t xml:space="preserve">身体的拘束等を行う場合の記録
</t>
  </si>
  <si>
    <t>未整備</t>
    <rPh sb="0" eb="3">
      <t>ミセイビ</t>
    </rPh>
    <phoneticPr fontId="25"/>
  </si>
  <si>
    <t>未実施</t>
    <rPh sb="0" eb="3">
      <t>ミジッシ</t>
    </rPh>
    <phoneticPr fontId="25"/>
  </si>
  <si>
    <t>未実施</t>
    <rPh sb="0" eb="3">
      <t>ミジッシ</t>
    </rPh>
    <phoneticPr fontId="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</si>
  <si>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</si>
  <si>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</si>
  <si>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</si>
  <si>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</si>
  <si>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事業所名：</t>
    <rPh sb="0" eb="3">
      <t>ジギョウショ</t>
    </rPh>
    <rPh sb="3" eb="4">
      <t>ナ</t>
    </rPh>
    <phoneticPr fontId="2"/>
  </si>
  <si>
    <t>〔　　　　　　　　　〕</t>
    <phoneticPr fontId="2"/>
  </si>
  <si>
    <t>適合</t>
    <rPh sb="0" eb="2">
      <t>テキゴウ</t>
    </rPh>
    <phoneticPr fontId="21"/>
  </si>
  <si>
    <t xml:space="preserve">身体的拘束等の適正化のための対策を検討する委員会を３月に１回以上開催
</t>
    <phoneticPr fontId="2"/>
  </si>
  <si>
    <t xml:space="preserve">身体的拘束等の適正化のための研修を定期的に（年２回以上）に開催
</t>
    <phoneticPr fontId="2"/>
  </si>
  <si>
    <t xml:space="preserve">虐待防止のための委員会を定期的に開催し、その結果を従業者に周知
</t>
    <phoneticPr fontId="2"/>
  </si>
  <si>
    <t xml:space="preserve">身体的拘束等の適正化のための指針を整備
</t>
    <phoneticPr fontId="2"/>
  </si>
  <si>
    <t xml:space="preserve">虐待防止のための指針を整備
</t>
    <phoneticPr fontId="2"/>
  </si>
  <si>
    <t xml:space="preserve">虐待防止のための研修を定期的に（年１回以上）実施
</t>
    <phoneticPr fontId="2"/>
  </si>
  <si>
    <t xml:space="preserve">虐待防止措置を適正に実施するための担当者を配置
</t>
    <rPh sb="21" eb="23">
      <t>ハイチ</t>
    </rPh>
    <phoneticPr fontId="2"/>
  </si>
  <si>
    <t xml:space="preserve">業務継続計画を策定
</t>
    <phoneticPr fontId="2"/>
  </si>
  <si>
    <t xml:space="preserve">以下（一）（二）のいずれかに該当すること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</si>
</sst>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Red]\-0\ "/>
    <numFmt numFmtId="178" formatCode="0_ "/>
  </numFmts>
  <fonts count="4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font>
    <font>
      <b/>
      <sz val="20"/>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ＭＳ ゴシック"/>
      <family val="3"/>
      <charset val="128"/>
    </font>
    <font>
      <strike/>
      <sz val="11"/>
      <name val="ＭＳ Ｐゴシック"/>
      <family val="3"/>
      <charset val="128"/>
      <scheme val="minor"/>
    </font>
    <font>
      <sz val="12"/>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9"/>
      <name val="ＭＳ ゴシック"/>
      <family val="3"/>
      <charset val="128"/>
    </font>
    <font>
      <b/>
      <sz val="20"/>
      <name val="ＭＳ ゴシック"/>
      <family val="3"/>
      <charset val="128"/>
    </font>
    <font>
      <sz val="12"/>
      <color rgb="FFFF0000"/>
      <name val="ＭＳ ゴシック"/>
      <family val="3"/>
      <charset val="128"/>
    </font>
    <font>
      <sz val="9"/>
      <color indexed="81"/>
      <name val="MS P ゴシック"/>
      <family val="3"/>
      <charset val="128"/>
    </font>
    <font>
      <b/>
      <sz val="9"/>
      <color indexed="81"/>
      <name val="MS P ゴシック"/>
      <family val="3"/>
      <charset val="128"/>
    </font>
    <font>
      <sz val="11"/>
      <color theme="5" tint="-0.249977111117893"/>
      <name val="ＭＳ Ｐゴシック"/>
      <family val="3"/>
      <charset val="128"/>
    </font>
    <font>
      <b/>
      <sz val="10"/>
      <name val="ＭＳ ゴシック"/>
      <family val="3"/>
      <charset val="128"/>
    </font>
    <font>
      <sz val="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style="dotted">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dotted">
        <color indexed="64"/>
      </bottom>
      <diagonal/>
    </border>
  </borders>
  <cellStyleXfs count="42">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36" applyNumberFormat="0" applyAlignment="0" applyProtection="0">
      <alignment vertical="center"/>
    </xf>
    <xf numFmtId="0" fontId="8" fillId="29" borderId="0" applyNumberFormat="0" applyBorder="0" applyAlignment="0" applyProtection="0">
      <alignment vertical="center"/>
    </xf>
    <xf numFmtId="0" fontId="1" fillId="3" borderId="37" applyNumberFormat="0" applyFont="0" applyAlignment="0" applyProtection="0">
      <alignment vertical="center"/>
    </xf>
    <xf numFmtId="0" fontId="9" fillId="0" borderId="38" applyNumberFormat="0" applyFill="0" applyAlignment="0" applyProtection="0">
      <alignment vertical="center"/>
    </xf>
    <xf numFmtId="0" fontId="10" fillId="30" borderId="0" applyNumberFormat="0" applyBorder="0" applyAlignment="0" applyProtection="0">
      <alignment vertical="center"/>
    </xf>
    <xf numFmtId="0" fontId="11" fillId="31" borderId="39" applyNumberFormat="0" applyAlignment="0" applyProtection="0">
      <alignment vertical="center"/>
    </xf>
    <xf numFmtId="0" fontId="12" fillId="0" borderId="0" applyNumberFormat="0" applyFill="0" applyBorder="0" applyAlignment="0" applyProtection="0">
      <alignment vertical="center"/>
    </xf>
    <xf numFmtId="0" fontId="13" fillId="0" borderId="40" applyNumberFormat="0" applyFill="0" applyAlignment="0" applyProtection="0">
      <alignment vertical="center"/>
    </xf>
    <xf numFmtId="0" fontId="14" fillId="0" borderId="41" applyNumberFormat="0" applyFill="0" applyAlignment="0" applyProtection="0">
      <alignment vertical="center"/>
    </xf>
    <xf numFmtId="0" fontId="15" fillId="0" borderId="42" applyNumberFormat="0" applyFill="0" applyAlignment="0" applyProtection="0">
      <alignment vertical="center"/>
    </xf>
    <xf numFmtId="0" fontId="15" fillId="0" borderId="0" applyNumberFormat="0" applyFill="0" applyBorder="0" applyAlignment="0" applyProtection="0">
      <alignment vertical="center"/>
    </xf>
    <xf numFmtId="0" fontId="16" fillId="0" borderId="43" applyNumberFormat="0" applyFill="0" applyAlignment="0" applyProtection="0">
      <alignment vertical="center"/>
    </xf>
    <xf numFmtId="0" fontId="17" fillId="31" borderId="44" applyNumberFormat="0" applyAlignment="0" applyProtection="0">
      <alignment vertical="center"/>
    </xf>
    <xf numFmtId="0" fontId="18" fillId="0" borderId="0" applyNumberFormat="0" applyFill="0" applyBorder="0" applyAlignment="0" applyProtection="0">
      <alignment vertical="center"/>
    </xf>
    <xf numFmtId="0" fontId="19" fillId="2" borderId="39" applyNumberFormat="0" applyAlignment="0" applyProtection="0">
      <alignment vertical="center"/>
    </xf>
    <xf numFmtId="0" fontId="20" fillId="32" borderId="0" applyNumberFormat="0" applyBorder="0" applyAlignment="0" applyProtection="0">
      <alignment vertical="center"/>
    </xf>
  </cellStyleXfs>
  <cellXfs count="170">
    <xf numFmtId="0" fontId="0" fillId="0" borderId="0" xfId="0" applyAlignment="1">
      <alignment vertical="center"/>
    </xf>
    <xf numFmtId="0" fontId="23" fillId="0" borderId="0" xfId="0" applyFont="1" applyAlignment="1">
      <alignment vertical="center"/>
    </xf>
    <xf numFmtId="0" fontId="3" fillId="0" borderId="0" xfId="0" applyFont="1" applyFill="1" applyAlignment="1">
      <alignment vertical="center"/>
    </xf>
    <xf numFmtId="0" fontId="23" fillId="0" borderId="0" xfId="0" applyFont="1" applyFill="1">
      <alignment vertical="center"/>
    </xf>
    <xf numFmtId="0" fontId="23" fillId="0" borderId="0" xfId="0" applyFont="1" applyFill="1" applyAlignment="1">
      <alignment vertical="center"/>
    </xf>
    <xf numFmtId="0" fontId="24" fillId="0" borderId="0" xfId="0" applyFont="1" applyFill="1" applyAlignment="1">
      <alignment vertical="center"/>
    </xf>
    <xf numFmtId="0" fontId="24" fillId="0" borderId="0" xfId="0" applyFont="1" applyFill="1">
      <alignment vertical="center"/>
    </xf>
    <xf numFmtId="0" fontId="28" fillId="34" borderId="35" xfId="0" applyFont="1" applyFill="1" applyBorder="1" applyAlignment="1" applyProtection="1">
      <alignment vertical="center" wrapText="1"/>
      <protection locked="0"/>
    </xf>
    <xf numFmtId="0" fontId="28" fillId="34" borderId="54" xfId="0" applyFont="1" applyFill="1" applyBorder="1" applyAlignment="1" applyProtection="1">
      <alignment vertical="center" wrapText="1"/>
      <protection locked="0"/>
    </xf>
    <xf numFmtId="0" fontId="3" fillId="34" borderId="1" xfId="0" applyFont="1" applyFill="1" applyBorder="1" applyAlignment="1" applyProtection="1">
      <alignment horizontal="center" vertical="center" wrapText="1"/>
      <protection locked="0"/>
    </xf>
    <xf numFmtId="0" fontId="30" fillId="0" borderId="0" xfId="0" applyFont="1" applyAlignment="1" applyProtection="1">
      <alignment vertical="center" wrapText="1"/>
      <protection locked="0"/>
    </xf>
    <xf numFmtId="176" fontId="31" fillId="0" borderId="0" xfId="0" applyNumberFormat="1" applyFont="1">
      <alignment vertical="center"/>
    </xf>
    <xf numFmtId="0" fontId="32" fillId="0" borderId="0" xfId="0" applyFont="1" applyAlignment="1">
      <alignment horizontal="center" vertical="center" wrapText="1"/>
    </xf>
    <xf numFmtId="0" fontId="33" fillId="0" borderId="0" xfId="0" applyFont="1" applyAlignment="1" applyProtection="1">
      <alignment horizontal="center" vertical="center" wrapText="1"/>
      <protection locked="0"/>
    </xf>
    <xf numFmtId="0" fontId="34" fillId="0" borderId="0" xfId="0" applyFont="1" applyAlignment="1">
      <alignment horizontal="center" vertical="center" wrapText="1"/>
    </xf>
    <xf numFmtId="0" fontId="0" fillId="0" borderId="0" xfId="0">
      <alignment vertical="center"/>
    </xf>
    <xf numFmtId="0" fontId="28" fillId="0" borderId="0" xfId="0" applyFont="1">
      <alignment vertical="center"/>
    </xf>
    <xf numFmtId="0" fontId="35" fillId="0" borderId="0" xfId="0" applyFont="1">
      <alignment vertical="center"/>
    </xf>
    <xf numFmtId="0" fontId="31" fillId="0" borderId="0" xfId="0" applyFont="1" applyAlignment="1">
      <alignment vertical="center" wrapText="1"/>
    </xf>
    <xf numFmtId="0" fontId="28"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8" fillId="0" borderId="0" xfId="0" applyFont="1">
      <alignment vertical="center"/>
    </xf>
    <xf numFmtId="177" fontId="0" fillId="0" borderId="0" xfId="0" applyNumberFormat="1">
      <alignment vertical="center"/>
    </xf>
    <xf numFmtId="0" fontId="0" fillId="0" borderId="0" xfId="0" applyAlignment="1">
      <alignment horizontal="center" vertical="center"/>
    </xf>
    <xf numFmtId="0" fontId="40" fillId="0" borderId="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6" fillId="0" borderId="17" xfId="0" applyFont="1" applyBorder="1" applyAlignment="1" applyProtection="1">
      <alignment horizontal="center" vertical="center" shrinkToFit="1"/>
      <protection locked="0"/>
    </xf>
    <xf numFmtId="0" fontId="40" fillId="0" borderId="1" xfId="0" applyFont="1" applyFill="1" applyBorder="1" applyAlignment="1">
      <alignment horizontal="left" vertical="top" wrapText="1"/>
    </xf>
    <xf numFmtId="0" fontId="25" fillId="0" borderId="54" xfId="0" applyFont="1" applyFill="1" applyBorder="1" applyAlignment="1">
      <alignment horizontal="left" vertical="top" wrapText="1"/>
    </xf>
    <xf numFmtId="0" fontId="25" fillId="0" borderId="55"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13"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16" xfId="0" applyFont="1" applyFill="1" applyBorder="1" applyAlignment="1">
      <alignment horizontal="left" vertical="top" wrapText="1"/>
    </xf>
    <xf numFmtId="0" fontId="26" fillId="33" borderId="12" xfId="0" applyFont="1" applyFill="1" applyBorder="1" applyAlignment="1" applyProtection="1">
      <alignment horizontal="center" vertical="center" shrinkToFit="1"/>
      <protection locked="0"/>
    </xf>
    <xf numFmtId="0" fontId="26" fillId="33" borderId="57" xfId="0" applyFont="1" applyFill="1" applyBorder="1" applyAlignment="1" applyProtection="1">
      <alignment horizontal="left" vertical="center" wrapText="1" shrinkToFit="1"/>
      <protection locked="0"/>
    </xf>
    <xf numFmtId="0" fontId="22" fillId="0" borderId="49" xfId="0" applyFont="1" applyFill="1" applyBorder="1" applyAlignment="1" applyProtection="1">
      <alignment vertical="center"/>
      <protection locked="0"/>
    </xf>
    <xf numFmtId="0" fontId="39" fillId="35" borderId="0" xfId="0" applyFont="1" applyFill="1" applyAlignment="1" applyProtection="1">
      <alignment horizontal="right" vertical="center"/>
      <protection locked="0"/>
    </xf>
    <xf numFmtId="0" fontId="39" fillId="35" borderId="0" xfId="0" applyFont="1" applyFill="1" applyAlignment="1" applyProtection="1">
      <alignment vertical="center"/>
      <protection locked="0"/>
    </xf>
    <xf numFmtId="0" fontId="23" fillId="33"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top" wrapText="1"/>
      <protection locked="0"/>
    </xf>
    <xf numFmtId="0" fontId="24" fillId="0" borderId="35" xfId="0" applyFont="1" applyFill="1" applyBorder="1" applyAlignment="1" applyProtection="1">
      <alignment horizontal="left" vertical="top" wrapText="1"/>
      <protection locked="0"/>
    </xf>
    <xf numFmtId="0" fontId="26" fillId="0" borderId="54" xfId="0" applyFont="1" applyFill="1" applyBorder="1" applyAlignment="1" applyProtection="1">
      <alignment horizontal="left" vertical="center" wrapText="1" shrinkToFit="1"/>
      <protection locked="0"/>
    </xf>
    <xf numFmtId="0" fontId="25" fillId="0" borderId="35" xfId="0" applyFont="1" applyFill="1" applyBorder="1" applyAlignment="1" applyProtection="1">
      <alignment horizontal="left" vertical="top" wrapText="1"/>
      <protection locked="0"/>
    </xf>
    <xf numFmtId="0" fontId="26" fillId="0" borderId="53" xfId="0" applyFont="1" applyBorder="1" applyAlignment="1" applyProtection="1">
      <alignment horizontal="center" vertical="center" shrinkToFit="1"/>
      <protection locked="0"/>
    </xf>
    <xf numFmtId="0" fontId="24" fillId="0" borderId="54"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top" wrapText="1"/>
      <protection locked="0"/>
    </xf>
    <xf numFmtId="0" fontId="24" fillId="0" borderId="20" xfId="0" applyFont="1" applyFill="1" applyBorder="1" applyAlignment="1" applyProtection="1">
      <alignment horizontal="left" vertical="top" wrapText="1"/>
      <protection locked="0"/>
    </xf>
    <xf numFmtId="0" fontId="24" fillId="0" borderId="5" xfId="0" applyFont="1" applyFill="1" applyBorder="1" applyAlignment="1" applyProtection="1">
      <alignment horizontal="left" vertical="center" wrapText="1"/>
      <protection locked="0"/>
    </xf>
    <xf numFmtId="0" fontId="26" fillId="0" borderId="4" xfId="0" applyFont="1" applyBorder="1" applyAlignment="1" applyProtection="1">
      <alignment horizontal="center" vertical="center" shrinkToFit="1"/>
      <protection locked="0"/>
    </xf>
    <xf numFmtId="0" fontId="24" fillId="0" borderId="21"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top" wrapText="1"/>
      <protection locked="0"/>
    </xf>
    <xf numFmtId="0" fontId="24" fillId="0" borderId="22" xfId="0" applyFont="1" applyFill="1" applyBorder="1" applyAlignment="1" applyProtection="1">
      <alignment horizontal="left" vertical="top" wrapText="1"/>
      <protection locked="0"/>
    </xf>
    <xf numFmtId="0" fontId="26" fillId="0" borderId="12" xfId="0" applyFont="1" applyBorder="1" applyAlignment="1" applyProtection="1">
      <alignment horizontal="center" vertical="center" shrinkToFit="1"/>
      <protection locked="0"/>
    </xf>
    <xf numFmtId="0" fontId="24" fillId="0" borderId="30" xfId="0" applyFont="1" applyFill="1" applyBorder="1" applyAlignment="1" applyProtection="1">
      <alignment horizontal="left" vertical="center" wrapText="1" shrinkToFit="1"/>
      <protection locked="0"/>
    </xf>
    <xf numFmtId="0" fontId="25" fillId="0" borderId="22"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protection locked="0"/>
    </xf>
    <xf numFmtId="0" fontId="26" fillId="0" borderId="9" xfId="0" applyFont="1" applyBorder="1" applyAlignment="1" applyProtection="1">
      <alignment horizontal="center" vertical="center" shrinkToFit="1"/>
      <protection locked="0"/>
    </xf>
    <xf numFmtId="0" fontId="24" fillId="0" borderId="52" xfId="0" applyFont="1" applyFill="1" applyBorder="1" applyAlignment="1" applyProtection="1">
      <alignment horizontal="left" vertical="center" wrapText="1" shrinkToFit="1"/>
      <protection locked="0"/>
    </xf>
    <xf numFmtId="0" fontId="25" fillId="0" borderId="19" xfId="0" applyFont="1" applyFill="1" applyBorder="1" applyAlignment="1" applyProtection="1">
      <alignment horizontal="left" vertical="top" wrapText="1"/>
      <protection locked="0"/>
    </xf>
    <xf numFmtId="0" fontId="24" fillId="0" borderId="29" xfId="0" applyFont="1" applyFill="1" applyBorder="1" applyAlignment="1" applyProtection="1">
      <alignment horizontal="left" vertical="center" wrapText="1" shrinkToFit="1"/>
      <protection locked="0"/>
    </xf>
    <xf numFmtId="0" fontId="26" fillId="0" borderId="15" xfId="0" applyFont="1" applyBorder="1" applyAlignment="1" applyProtection="1">
      <alignment horizontal="center" vertical="center" shrinkToFit="1"/>
      <protection locked="0"/>
    </xf>
    <xf numFmtId="0" fontId="24" fillId="0" borderId="47" xfId="0" applyFont="1" applyFill="1" applyBorder="1" applyAlignment="1" applyProtection="1">
      <alignment horizontal="left" vertical="top" wrapText="1"/>
      <protection locked="0"/>
    </xf>
    <xf numFmtId="0" fontId="24" fillId="0" borderId="49" xfId="0" applyFont="1" applyFill="1" applyBorder="1" applyAlignment="1" applyProtection="1">
      <alignment horizontal="left" vertical="center" wrapText="1" shrinkToFit="1"/>
      <protection locked="0"/>
    </xf>
    <xf numFmtId="0" fontId="25" fillId="0" borderId="56" xfId="0" applyFont="1" applyFill="1" applyBorder="1" applyAlignment="1" applyProtection="1">
      <alignment horizontal="left" vertical="top" wrapText="1"/>
      <protection locked="0"/>
    </xf>
    <xf numFmtId="0" fontId="24" fillId="0" borderId="22" xfId="0" applyFont="1" applyFill="1" applyBorder="1" applyAlignment="1" applyProtection="1">
      <alignment vertical="top" wrapText="1"/>
      <protection locked="0"/>
    </xf>
    <xf numFmtId="0" fontId="24" fillId="0" borderId="13"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top" wrapText="1"/>
      <protection locked="0"/>
    </xf>
    <xf numFmtId="0" fontId="25" fillId="0" borderId="26" xfId="0" applyFont="1" applyFill="1" applyBorder="1" applyAlignment="1" applyProtection="1">
      <alignment horizontal="left" vertical="top" wrapText="1"/>
      <protection locked="0"/>
    </xf>
    <xf numFmtId="0" fontId="24" fillId="0" borderId="7" xfId="0" applyFont="1" applyFill="1" applyBorder="1" applyAlignment="1" applyProtection="1">
      <alignment horizontal="left" vertical="center" wrapText="1" shrinkToFit="1"/>
      <protection locked="0"/>
    </xf>
    <xf numFmtId="0" fontId="25" fillId="0" borderId="47"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center" wrapText="1" shrinkToFit="1"/>
      <protection locked="0"/>
    </xf>
    <xf numFmtId="0" fontId="24" fillId="0" borderId="47" xfId="0" applyFont="1" applyFill="1" applyBorder="1" applyAlignment="1" applyProtection="1">
      <alignment horizontal="left" vertical="top" wrapText="1" shrinkToFit="1"/>
      <protection locked="0"/>
    </xf>
    <xf numFmtId="0" fontId="24" fillId="0" borderId="7"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shrinkToFit="1"/>
      <protection locked="0"/>
    </xf>
    <xf numFmtId="0" fontId="24" fillId="0" borderId="13" xfId="0" applyFont="1" applyFill="1" applyBorder="1" applyAlignment="1" applyProtection="1">
      <alignment horizontal="left" vertical="center" wrapText="1" shrinkToFit="1"/>
      <protection locked="0"/>
    </xf>
    <xf numFmtId="0" fontId="24" fillId="0" borderId="16" xfId="0" applyFont="1" applyFill="1" applyBorder="1" applyAlignment="1" applyProtection="1">
      <alignment horizontal="left" vertical="center" wrapText="1" shrinkToFit="1"/>
      <protection locked="0"/>
    </xf>
    <xf numFmtId="0" fontId="27" fillId="0" borderId="22" xfId="0" applyFont="1" applyFill="1" applyBorder="1" applyAlignment="1" applyProtection="1">
      <alignment horizontal="left" vertical="top" wrapText="1"/>
      <protection locked="0"/>
    </xf>
    <xf numFmtId="0" fontId="24" fillId="0" borderId="18"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top" wrapText="1" shrinkToFit="1"/>
      <protection locked="0"/>
    </xf>
    <xf numFmtId="0" fontId="24" fillId="0" borderId="21" xfId="0" applyFont="1" applyFill="1" applyBorder="1" applyAlignment="1" applyProtection="1">
      <alignment horizontal="left" vertical="center" wrapText="1"/>
      <protection locked="0"/>
    </xf>
    <xf numFmtId="0" fontId="24" fillId="0" borderId="32" xfId="0" applyFont="1" applyFill="1" applyBorder="1" applyAlignment="1" applyProtection="1">
      <alignment horizontal="left" vertical="top" wrapText="1"/>
      <protection locked="0"/>
    </xf>
    <xf numFmtId="0" fontId="24" fillId="0" borderId="24"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4" fillId="0" borderId="20" xfId="0" applyFont="1" applyFill="1" applyBorder="1" applyAlignment="1" applyProtection="1">
      <alignment vertical="top" wrapText="1"/>
      <protection locked="0"/>
    </xf>
    <xf numFmtId="0" fontId="24" fillId="0" borderId="19" xfId="0" applyFont="1" applyFill="1" applyBorder="1" applyAlignment="1" applyProtection="1">
      <alignment vertical="top" wrapText="1"/>
      <protection locked="0"/>
    </xf>
    <xf numFmtId="0" fontId="24" fillId="0" borderId="34" xfId="0" applyFont="1" applyFill="1" applyBorder="1" applyAlignment="1" applyProtection="1">
      <alignment horizontal="left" vertical="top" wrapText="1" shrinkToFit="1"/>
      <protection locked="0"/>
    </xf>
    <xf numFmtId="0" fontId="24"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top" wrapText="1"/>
      <protection locked="0"/>
    </xf>
    <xf numFmtId="0" fontId="24" fillId="0" borderId="23"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top" wrapText="1" shrinkToFit="1"/>
      <protection locked="0"/>
    </xf>
    <xf numFmtId="0" fontId="24" fillId="0" borderId="56" xfId="0" applyFont="1" applyFill="1" applyBorder="1" applyAlignment="1" applyProtection="1">
      <alignment vertical="top" wrapText="1"/>
      <protection locked="0"/>
    </xf>
    <xf numFmtId="0" fontId="24" fillId="0" borderId="49"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shrinkToFit="1"/>
      <protection locked="0"/>
    </xf>
    <xf numFmtId="0" fontId="24" fillId="0" borderId="24" xfId="0" applyFont="1" applyFill="1" applyBorder="1" applyAlignment="1" applyProtection="1">
      <alignment horizontal="left" vertical="center" wrapText="1" shrinkToFit="1"/>
      <protection locked="0"/>
    </xf>
    <xf numFmtId="0" fontId="24" fillId="0" borderId="56" xfId="0" applyFont="1" applyFill="1" applyBorder="1" applyAlignment="1" applyProtection="1">
      <alignment horizontal="left" vertical="top" wrapText="1"/>
      <protection locked="0"/>
    </xf>
    <xf numFmtId="0" fontId="24" fillId="0" borderId="51" xfId="0" applyFont="1" applyFill="1" applyBorder="1" applyAlignment="1" applyProtection="1">
      <alignment horizontal="left" vertical="center" wrapText="1" shrinkToFit="1"/>
      <protection locked="0"/>
    </xf>
    <xf numFmtId="0" fontId="24" fillId="0" borderId="3" xfId="0" applyFont="1" applyFill="1" applyBorder="1" applyAlignment="1" applyProtection="1">
      <alignment vertical="top" wrapText="1"/>
      <protection locked="0"/>
    </xf>
    <xf numFmtId="0" fontId="24" fillId="0" borderId="47" xfId="0" applyFont="1" applyFill="1" applyBorder="1" applyAlignment="1" applyProtection="1">
      <alignment vertical="top" wrapText="1"/>
      <protection locked="0"/>
    </xf>
    <xf numFmtId="0" fontId="24" fillId="0" borderId="33" xfId="0" applyFont="1" applyFill="1" applyBorder="1" applyAlignment="1" applyProtection="1">
      <alignment horizontal="left" vertical="center" wrapText="1" shrinkToFit="1"/>
      <protection locked="0"/>
    </xf>
    <xf numFmtId="0" fontId="24" fillId="0" borderId="34" xfId="0" applyFont="1" applyFill="1" applyBorder="1" applyAlignment="1" applyProtection="1">
      <alignment horizontal="left" vertical="top" wrapText="1"/>
      <protection locked="0"/>
    </xf>
    <xf numFmtId="0" fontId="24" fillId="0" borderId="25" xfId="0" applyFont="1" applyFill="1" applyBorder="1" applyAlignment="1" applyProtection="1">
      <alignment horizontal="left" vertical="center" wrapText="1" shrinkToFit="1"/>
      <protection locked="0"/>
    </xf>
    <xf numFmtId="0" fontId="24" fillId="0" borderId="46" xfId="0" applyFont="1" applyFill="1" applyBorder="1" applyAlignment="1" applyProtection="1">
      <alignment horizontal="left" vertical="center" wrapText="1" shrinkToFit="1"/>
      <protection locked="0"/>
    </xf>
    <xf numFmtId="0" fontId="24" fillId="0" borderId="23" xfId="0" applyFont="1" applyFill="1" applyBorder="1" applyAlignment="1" applyProtection="1">
      <alignment horizontal="left" vertical="center" wrapText="1" shrinkToFit="1"/>
      <protection locked="0"/>
    </xf>
    <xf numFmtId="0" fontId="24" fillId="0" borderId="26" xfId="0" applyFont="1" applyFill="1" applyBorder="1" applyAlignment="1" applyProtection="1">
      <alignment vertical="top" wrapText="1"/>
      <protection locked="0"/>
    </xf>
    <xf numFmtId="0" fontId="0" fillId="0" borderId="19" xfId="0" applyFont="1" applyFill="1" applyBorder="1" applyAlignment="1" applyProtection="1">
      <alignment horizontal="left" vertical="top" wrapText="1"/>
      <protection locked="0"/>
    </xf>
    <xf numFmtId="0" fontId="24" fillId="0" borderId="50" xfId="0" applyFont="1" applyFill="1" applyBorder="1" applyAlignment="1" applyProtection="1">
      <alignment horizontal="left" vertical="center" wrapText="1"/>
      <protection locked="0"/>
    </xf>
    <xf numFmtId="0" fontId="26" fillId="0" borderId="31" xfId="0" applyFont="1" applyBorder="1" applyAlignment="1" applyProtection="1">
      <alignment horizontal="center" vertical="center" shrinkToFit="1"/>
      <protection locked="0"/>
    </xf>
    <xf numFmtId="0" fontId="24" fillId="0" borderId="35" xfId="0" applyFont="1" applyFill="1" applyBorder="1" applyAlignment="1" applyProtection="1">
      <alignment vertical="top" wrapText="1"/>
      <protection locked="0"/>
    </xf>
    <xf numFmtId="0" fontId="26" fillId="0" borderId="48" xfId="0" applyFont="1" applyBorder="1" applyAlignment="1" applyProtection="1">
      <alignment horizontal="center" vertical="center" shrinkToFit="1"/>
      <protection locked="0"/>
    </xf>
    <xf numFmtId="0" fontId="24" fillId="0" borderId="55"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top" wrapText="1" shrinkToFit="1"/>
      <protection locked="0"/>
    </xf>
    <xf numFmtId="0" fontId="24" fillId="0" borderId="51" xfId="0" applyFont="1" applyFill="1" applyBorder="1" applyAlignment="1" applyProtection="1">
      <alignment horizontal="left" vertical="center" wrapText="1"/>
      <protection locked="0"/>
    </xf>
    <xf numFmtId="0" fontId="24" fillId="0" borderId="32" xfId="0" applyFont="1" applyFill="1" applyBorder="1" applyAlignment="1" applyProtection="1">
      <alignment horizontal="left" vertical="top" wrapText="1" shrinkToFit="1"/>
      <protection locked="0"/>
    </xf>
    <xf numFmtId="0" fontId="26" fillId="0" borderId="20" xfId="0" applyFont="1" applyFill="1" applyBorder="1" applyAlignment="1" applyProtection="1">
      <alignment vertical="top" wrapText="1" shrinkToFit="1"/>
      <protection locked="0"/>
    </xf>
    <xf numFmtId="0" fontId="26" fillId="0" borderId="21" xfId="0" applyFont="1" applyFill="1" applyBorder="1" applyAlignment="1" applyProtection="1">
      <alignment horizontal="left" vertical="center" wrapText="1" shrinkToFit="1"/>
      <protection locked="0"/>
    </xf>
    <xf numFmtId="0" fontId="32" fillId="0" borderId="20" xfId="0" applyFont="1" applyFill="1" applyBorder="1" applyAlignment="1" applyProtection="1">
      <alignment horizontal="left" vertical="top" wrapText="1"/>
      <protection locked="0"/>
    </xf>
    <xf numFmtId="0" fontId="26" fillId="0" borderId="32" xfId="0" applyFont="1" applyFill="1" applyBorder="1" applyAlignment="1" applyProtection="1">
      <alignment vertical="top" wrapText="1" shrinkToFit="1"/>
      <protection locked="0"/>
    </xf>
    <xf numFmtId="0" fontId="26" fillId="0" borderId="23" xfId="0" applyFont="1" applyFill="1" applyBorder="1" applyAlignment="1" applyProtection="1">
      <alignment horizontal="left" vertical="center" wrapText="1" shrinkToFit="1"/>
      <protection locked="0"/>
    </xf>
    <xf numFmtId="0" fontId="32" fillId="0" borderId="22" xfId="0" applyFont="1" applyFill="1" applyBorder="1" applyAlignment="1" applyProtection="1">
      <alignment horizontal="left" vertical="top" wrapText="1"/>
      <protection locked="0"/>
    </xf>
    <xf numFmtId="0" fontId="26" fillId="0" borderId="22" xfId="0" applyFont="1" applyFill="1" applyBorder="1" applyAlignment="1" applyProtection="1">
      <alignment vertical="top" wrapText="1" shrinkToFit="1"/>
      <protection locked="0"/>
    </xf>
    <xf numFmtId="178" fontId="26" fillId="33" borderId="22" xfId="0" applyNumberFormat="1" applyFont="1" applyFill="1" applyBorder="1" applyAlignment="1" applyProtection="1">
      <alignment horizontal="center" vertical="center" shrinkToFit="1"/>
      <protection locked="0"/>
    </xf>
    <xf numFmtId="0" fontId="26" fillId="33" borderId="23" xfId="0" applyFont="1" applyFill="1" applyBorder="1" applyAlignment="1" applyProtection="1">
      <alignment horizontal="left" vertical="center" wrapText="1" shrinkToFit="1"/>
      <protection locked="0"/>
    </xf>
    <xf numFmtId="0" fontId="26" fillId="0" borderId="26" xfId="0" applyFont="1" applyFill="1" applyBorder="1" applyAlignment="1" applyProtection="1">
      <alignment vertical="top" wrapText="1" shrinkToFit="1"/>
      <protection locked="0"/>
    </xf>
    <xf numFmtId="0" fontId="26" fillId="0" borderId="27" xfId="0" applyFont="1" applyFill="1" applyBorder="1" applyAlignment="1" applyProtection="1">
      <alignment horizontal="left" vertical="center" wrapText="1" shrinkToFit="1"/>
      <protection locked="0"/>
    </xf>
    <xf numFmtId="0" fontId="32" fillId="0" borderId="26" xfId="0" applyFont="1" applyFill="1" applyBorder="1" applyAlignment="1" applyProtection="1">
      <alignment horizontal="left" vertical="top" wrapText="1"/>
      <protection locked="0"/>
    </xf>
    <xf numFmtId="0" fontId="26" fillId="0" borderId="19" xfId="0" applyFont="1" applyFill="1" applyBorder="1" applyAlignment="1" applyProtection="1">
      <alignment vertical="top" wrapText="1" shrinkToFit="1"/>
      <protection locked="0"/>
    </xf>
    <xf numFmtId="0" fontId="26" fillId="0" borderId="24" xfId="0" applyFont="1" applyFill="1" applyBorder="1" applyAlignment="1" applyProtection="1">
      <alignment horizontal="left" vertical="center" wrapText="1" shrinkToFit="1"/>
      <protection locked="0"/>
    </xf>
    <xf numFmtId="0" fontId="32" fillId="0" borderId="19"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shrinkToFit="1"/>
      <protection locked="0"/>
    </xf>
    <xf numFmtId="0" fontId="26" fillId="0" borderId="45" xfId="0" applyFont="1" applyFill="1" applyBorder="1" applyAlignment="1" applyProtection="1">
      <alignment horizontal="left" vertical="center" wrapText="1" shrinkToFit="1"/>
      <protection locked="0"/>
    </xf>
    <xf numFmtId="0" fontId="32" fillId="0" borderId="47"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shrinkToFit="1"/>
      <protection locked="0"/>
    </xf>
    <xf numFmtId="0" fontId="26" fillId="0" borderId="35" xfId="0" applyFont="1" applyFill="1" applyBorder="1" applyAlignment="1" applyProtection="1">
      <alignment vertical="top" wrapText="1" shrinkToFit="1"/>
      <protection locked="0"/>
    </xf>
    <xf numFmtId="0" fontId="32" fillId="0" borderId="35" xfId="0" applyFont="1" applyFill="1" applyBorder="1" applyAlignment="1" applyProtection="1">
      <alignment horizontal="left" vertical="top" wrapText="1"/>
      <protection locked="0"/>
    </xf>
    <xf numFmtId="0" fontId="32" fillId="0" borderId="47" xfId="0" applyFont="1" applyFill="1" applyBorder="1" applyAlignment="1" applyProtection="1">
      <alignment horizontal="left" vertical="top" wrapText="1" shrinkToFit="1"/>
      <protection locked="0"/>
    </xf>
    <xf numFmtId="0" fontId="26" fillId="36" borderId="12" xfId="0" applyFont="1" applyFill="1" applyBorder="1" applyAlignment="1" applyProtection="1">
      <alignment horizontal="center" vertical="center" shrinkToFit="1"/>
      <protection locked="0"/>
    </xf>
    <xf numFmtId="0" fontId="26" fillId="36" borderId="23" xfId="0" applyFont="1" applyFill="1" applyBorder="1" applyAlignment="1" applyProtection="1">
      <alignment horizontal="left" vertical="center" wrapText="1" shrinkToFit="1"/>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left" vertical="center" wrapText="1" shrinkToFit="1"/>
      <protection locked="0"/>
    </xf>
    <xf numFmtId="0" fontId="24" fillId="0" borderId="0" xfId="0" applyFont="1" applyAlignment="1" applyProtection="1">
      <alignment vertical="top"/>
      <protection locked="0"/>
    </xf>
    <xf numFmtId="0" fontId="25" fillId="0" borderId="47" xfId="0" applyFont="1" applyFill="1" applyBorder="1" applyAlignment="1" applyProtection="1">
      <alignment horizontal="left" vertical="top" wrapText="1"/>
      <protection locked="0"/>
    </xf>
    <xf numFmtId="0" fontId="25" fillId="0" borderId="56" xfId="0" applyFont="1" applyFill="1" applyBorder="1" applyAlignment="1" applyProtection="1">
      <alignment horizontal="left" vertical="top" wrapText="1"/>
      <protection locked="0"/>
    </xf>
    <xf numFmtId="0" fontId="24" fillId="0" borderId="46" xfId="0" applyFont="1" applyFill="1" applyBorder="1" applyAlignment="1" applyProtection="1">
      <alignment horizontal="left" vertical="center" wrapText="1" shrinkToFit="1"/>
      <protection locked="0"/>
    </xf>
    <xf numFmtId="0" fontId="24" fillId="0" borderId="25" xfId="0" applyFont="1" applyFill="1" applyBorder="1" applyAlignment="1" applyProtection="1">
      <alignment horizontal="left" vertical="center" wrapText="1" shrinkToFit="1"/>
      <protection locked="0"/>
    </xf>
    <xf numFmtId="0" fontId="24" fillId="0" borderId="33" xfId="0" applyFont="1" applyFill="1" applyBorder="1" applyAlignment="1" applyProtection="1">
      <alignment horizontal="left" vertical="center" wrapText="1" shrinkToFit="1"/>
      <protection locked="0"/>
    </xf>
    <xf numFmtId="0" fontId="24" fillId="0" borderId="23"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6" xfId="0"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14"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shrinkToFit="1"/>
      <protection locked="0"/>
    </xf>
    <xf numFmtId="0" fontId="24" fillId="0" borderId="14" xfId="0" applyFont="1" applyFill="1" applyBorder="1" applyAlignment="1" applyProtection="1">
      <alignment horizontal="left" vertical="top" wrapText="1" shrinkToFit="1"/>
      <protection locked="0"/>
    </xf>
    <xf numFmtId="0" fontId="24" fillId="0" borderId="6" xfId="0" applyFont="1" applyFill="1" applyBorder="1" applyAlignment="1" applyProtection="1">
      <alignment horizontal="left" vertical="top" wrapText="1" shrinkToFit="1"/>
      <protection locked="0"/>
    </xf>
    <xf numFmtId="0" fontId="24" fillId="0" borderId="3"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shrinkToFit="1"/>
      <protection locked="0"/>
    </xf>
    <xf numFmtId="0" fontId="26" fillId="0" borderId="6" xfId="0" applyFont="1" applyFill="1" applyBorder="1" applyAlignment="1" applyProtection="1">
      <alignment horizontal="left" vertical="top" wrapText="1" shrinkToFit="1"/>
      <protection locked="0"/>
    </xf>
    <xf numFmtId="0" fontId="26" fillId="0" borderId="14" xfId="0" applyFont="1" applyFill="1" applyBorder="1" applyAlignment="1" applyProtection="1">
      <alignment horizontal="left" vertical="top" wrapText="1" shrinkToFi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7">
    <dxf>
      <font>
        <color rgb="FFFF0000"/>
      </font>
    </dxf>
    <dxf>
      <font>
        <color theme="0" tint="-0.499984740745262"/>
      </font>
      <fill>
        <patternFill>
          <bgColor theme="0" tint="-0.24994659260841701"/>
        </patternFill>
      </fill>
    </dxf>
    <dxf>
      <font>
        <color rgb="FFFFFF00"/>
      </font>
      <fill>
        <patternFill>
          <bgColor rgb="FFFFFF00"/>
        </patternFill>
      </fill>
    </dxf>
    <dxf>
      <font>
        <b/>
        <i val="0"/>
        <color rgb="FFFF0000"/>
      </font>
      <fill>
        <patternFill>
          <bgColor rgb="FFFFFF00"/>
        </patternFill>
      </fill>
    </dxf>
    <dxf>
      <font>
        <b/>
        <i val="0"/>
        <color rgb="FFFF0000"/>
      </font>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206"/>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144" customWidth="1"/>
    <col min="2" max="2" width="56" style="144" customWidth="1"/>
    <col min="3" max="3" width="4.109375" style="145" customWidth="1"/>
    <col min="4" max="4" width="15.6640625" style="146" customWidth="1"/>
    <col min="5" max="5" width="30.6640625" style="147" customWidth="1"/>
    <col min="6" max="6" width="9" style="1" hidden="1" customWidth="1"/>
    <col min="7" max="7" width="26.44140625" style="1" hidden="1" customWidth="1"/>
    <col min="8" max="8" width="8.21875" style="1" hidden="1" customWidth="1"/>
    <col min="9" max="16" width="0" style="1" hidden="1" customWidth="1"/>
    <col min="17" max="16384" width="9" style="1"/>
  </cols>
  <sheetData>
    <row r="1" spans="1:16" s="4" customFormat="1" ht="28.8" customHeight="1">
      <c r="A1" s="41" t="s">
        <v>12</v>
      </c>
      <c r="B1" s="41"/>
      <c r="C1" s="41"/>
      <c r="D1" s="42" t="s">
        <v>283</v>
      </c>
      <c r="E1" s="43" t="s">
        <v>284</v>
      </c>
      <c r="F1" s="12" t="s">
        <v>248</v>
      </c>
      <c r="G1" s="13" t="s">
        <v>249</v>
      </c>
      <c r="H1" s="14"/>
      <c r="I1" s="15" t="s">
        <v>3</v>
      </c>
      <c r="J1" s="15" t="s">
        <v>250</v>
      </c>
      <c r="K1" s="16" t="s">
        <v>251</v>
      </c>
      <c r="L1" s="16" t="s">
        <v>252</v>
      </c>
      <c r="M1" s="17" t="s">
        <v>253</v>
      </c>
      <c r="N1" s="17" t="s">
        <v>251</v>
      </c>
      <c r="O1" s="16" t="s">
        <v>254</v>
      </c>
      <c r="P1" s="16" t="s">
        <v>255</v>
      </c>
    </row>
    <row r="2" spans="1:16" s="4" customFormat="1" ht="28.8" customHeight="1">
      <c r="A2" s="44" t="s">
        <v>0</v>
      </c>
      <c r="B2" s="44" t="s">
        <v>1</v>
      </c>
      <c r="C2" s="7"/>
      <c r="D2" s="8" t="s">
        <v>243</v>
      </c>
      <c r="E2" s="9" t="s">
        <v>244</v>
      </c>
      <c r="F2" s="19" t="s">
        <v>245</v>
      </c>
      <c r="G2" s="20" t="s">
        <v>246</v>
      </c>
      <c r="H2" s="10" t="s">
        <v>247</v>
      </c>
      <c r="I2" s="11">
        <f ca="1">TODAY()</f>
        <v>45595</v>
      </c>
    </row>
    <row r="3" spans="1:16" s="6" customFormat="1" ht="39.6">
      <c r="A3" s="45" t="s">
        <v>44</v>
      </c>
      <c r="B3" s="46" t="s">
        <v>271</v>
      </c>
      <c r="C3" s="31" t="s">
        <v>3</v>
      </c>
      <c r="D3" s="47" t="s">
        <v>5</v>
      </c>
      <c r="E3" s="48" t="s">
        <v>56</v>
      </c>
      <c r="F3" s="24"/>
      <c r="G3" s="32"/>
      <c r="H3" s="6" t="str">
        <f>IF(A3=0,H2,INDEX(調査対象選定!A:A,MATCH(A3,調査対象選定!B:B,0)))</f>
        <v>○</v>
      </c>
      <c r="I3" s="18" t="str">
        <f ca="1">TEXT(I2,"gge.m.d")&amp;CHAR(10)&amp;"指導員:"</f>
        <v>令6.10.30
指導員:</v>
      </c>
    </row>
    <row r="4" spans="1:16" s="6" customFormat="1" ht="39.6">
      <c r="A4" s="45" t="s">
        <v>43</v>
      </c>
      <c r="B4" s="46" t="s">
        <v>272</v>
      </c>
      <c r="C4" s="49" t="s">
        <v>3</v>
      </c>
      <c r="D4" s="50" t="s">
        <v>46</v>
      </c>
      <c r="E4" s="48" t="s">
        <v>56</v>
      </c>
      <c r="F4" s="25"/>
      <c r="G4" s="33"/>
      <c r="H4" s="6" t="str">
        <f>IF(A4=0,H3,INDEX(調査対象選定!A:A,MATCH(A4,調査対象選定!B:B,0)))</f>
        <v>○</v>
      </c>
    </row>
    <row r="5" spans="1:16" s="4" customFormat="1" ht="39.6">
      <c r="A5" s="51" t="s">
        <v>42</v>
      </c>
      <c r="B5" s="52" t="s">
        <v>273</v>
      </c>
      <c r="C5" s="49" t="s">
        <v>3</v>
      </c>
      <c r="D5" s="53" t="s">
        <v>46</v>
      </c>
      <c r="E5" s="48" t="s">
        <v>56</v>
      </c>
      <c r="F5" s="26"/>
      <c r="G5" s="34"/>
      <c r="H5" s="6" t="str">
        <f>IF(A5=0,H4,INDEX(調査対象選定!A:A,MATCH(A5,調査対象選定!B:B,0)))</f>
        <v>○</v>
      </c>
    </row>
    <row r="6" spans="1:16" s="6" customFormat="1" ht="26.4">
      <c r="A6" s="161" t="s">
        <v>26</v>
      </c>
      <c r="B6" s="52" t="s">
        <v>275</v>
      </c>
      <c r="C6" s="54" t="s">
        <v>17</v>
      </c>
      <c r="D6" s="55" t="s">
        <v>276</v>
      </c>
      <c r="E6" s="56"/>
      <c r="F6" s="27"/>
      <c r="G6" s="35"/>
      <c r="H6" s="6" t="str">
        <f>IF(A6=0,H5,INDEX(調査対象選定!A:A,MATCH(A6,調査対象選定!B:B,0)))</f>
        <v>○</v>
      </c>
    </row>
    <row r="7" spans="1:16" s="6" customFormat="1" ht="39.6">
      <c r="A7" s="163"/>
      <c r="B7" s="57" t="s">
        <v>286</v>
      </c>
      <c r="C7" s="58" t="s">
        <v>17</v>
      </c>
      <c r="D7" s="59" t="s">
        <v>277</v>
      </c>
      <c r="E7" s="60"/>
      <c r="F7" s="28"/>
      <c r="G7" s="36"/>
      <c r="H7" s="6" t="str">
        <f>IF(A7=0,H6,INDEX(調査対象選定!A:A,MATCH(A7,調査対象選定!B:B,0)))</f>
        <v>○</v>
      </c>
    </row>
    <row r="8" spans="1:16" s="6" customFormat="1" ht="26.4">
      <c r="A8" s="163"/>
      <c r="B8" s="57" t="s">
        <v>289</v>
      </c>
      <c r="C8" s="58" t="s">
        <v>17</v>
      </c>
      <c r="D8" s="59" t="s">
        <v>276</v>
      </c>
      <c r="E8" s="60"/>
      <c r="F8" s="28"/>
      <c r="G8" s="36"/>
      <c r="H8" s="6" t="str">
        <f>IF(A8=0,H7,INDEX(調査対象選定!A:A,MATCH(A8,調査対象選定!B:B,0)))</f>
        <v>○</v>
      </c>
    </row>
    <row r="9" spans="1:16" s="6" customFormat="1" ht="39.6">
      <c r="A9" s="162"/>
      <c r="B9" s="61" t="s">
        <v>287</v>
      </c>
      <c r="C9" s="62" t="s">
        <v>17</v>
      </c>
      <c r="D9" s="63" t="s">
        <v>277</v>
      </c>
      <c r="E9" s="64"/>
      <c r="F9" s="29"/>
      <c r="G9" s="37"/>
      <c r="H9" s="6" t="str">
        <f>IF(A9=0,H8,INDEX(調査対象選定!A:A,MATCH(A9,調査対象選定!B:B,0)))</f>
        <v>○</v>
      </c>
    </row>
    <row r="10" spans="1:16" s="6" customFormat="1" ht="39.6">
      <c r="A10" s="161" t="s">
        <v>39</v>
      </c>
      <c r="B10" s="52" t="s">
        <v>288</v>
      </c>
      <c r="C10" s="54" t="s">
        <v>17</v>
      </c>
      <c r="D10" s="65" t="s">
        <v>278</v>
      </c>
      <c r="E10" s="56"/>
      <c r="F10" s="30"/>
      <c r="G10" s="38"/>
      <c r="H10" s="6" t="str">
        <f>IF(A10=0,H9,INDEX(調査対象選定!A:A,MATCH(A10,調査対象選定!B:B,0)))</f>
        <v>○</v>
      </c>
    </row>
    <row r="11" spans="1:16" s="6" customFormat="1" ht="26.4">
      <c r="A11" s="163"/>
      <c r="B11" s="57" t="s">
        <v>290</v>
      </c>
      <c r="C11" s="58" t="s">
        <v>17</v>
      </c>
      <c r="D11" s="59" t="s">
        <v>279</v>
      </c>
      <c r="E11" s="60"/>
      <c r="F11" s="28"/>
      <c r="G11" s="36"/>
      <c r="H11" s="6" t="str">
        <f>IF(A11=0,H10,INDEX(調査対象選定!A:A,MATCH(A11,調査対象選定!B:B,0)))</f>
        <v>○</v>
      </c>
    </row>
    <row r="12" spans="1:16" s="6" customFormat="1" ht="26.4">
      <c r="A12" s="163"/>
      <c r="B12" s="57" t="s">
        <v>291</v>
      </c>
      <c r="C12" s="58" t="s">
        <v>17</v>
      </c>
      <c r="D12" s="59" t="s">
        <v>278</v>
      </c>
      <c r="E12" s="60"/>
      <c r="F12" s="28"/>
      <c r="G12" s="36"/>
      <c r="H12" s="6" t="str">
        <f>IF(A12=0,H11,INDEX(調査対象選定!A:A,MATCH(A12,調査対象選定!B:B,0)))</f>
        <v>○</v>
      </c>
    </row>
    <row r="13" spans="1:16" s="6" customFormat="1" ht="26.4">
      <c r="A13" s="162"/>
      <c r="B13" s="61" t="s">
        <v>292</v>
      </c>
      <c r="C13" s="62" t="s">
        <v>17</v>
      </c>
      <c r="D13" s="63" t="s">
        <v>280</v>
      </c>
      <c r="E13" s="64"/>
      <c r="F13" s="29"/>
      <c r="G13" s="37"/>
      <c r="H13" s="6" t="str">
        <f>IF(A13=0,H12,INDEX(調査対象選定!A:A,MATCH(A13,調査対象選定!B:B,0)))</f>
        <v>○</v>
      </c>
    </row>
    <row r="14" spans="1:16" s="6" customFormat="1" ht="26.4" customHeight="1">
      <c r="A14" s="161" t="s">
        <v>40</v>
      </c>
      <c r="B14" s="52" t="s">
        <v>293</v>
      </c>
      <c r="C14" s="66" t="s">
        <v>17</v>
      </c>
      <c r="D14" s="65" t="s">
        <v>281</v>
      </c>
      <c r="E14" s="148" t="s">
        <v>41</v>
      </c>
      <c r="F14" s="30"/>
      <c r="G14" s="38"/>
      <c r="H14" s="6" t="str">
        <f>IF(A14=0,H13,INDEX(調査対象選定!A:A,MATCH(A14,調査対象選定!B:B,0)))</f>
        <v>○</v>
      </c>
    </row>
    <row r="15" spans="1:16" s="6" customFormat="1" ht="66">
      <c r="A15" s="162"/>
      <c r="B15" s="61" t="s">
        <v>282</v>
      </c>
      <c r="C15" s="62" t="s">
        <v>17</v>
      </c>
      <c r="D15" s="63" t="s">
        <v>278</v>
      </c>
      <c r="E15" s="149"/>
      <c r="F15" s="29"/>
      <c r="G15" s="37"/>
      <c r="H15" s="6" t="str">
        <f>IF(A15=0,H14,INDEX(調査対象選定!A:A,MATCH(A15,調査対象選定!B:B,0)))</f>
        <v>○</v>
      </c>
    </row>
    <row r="16" spans="1:16" s="5" customFormat="1" ht="52.8">
      <c r="A16" s="161" t="s">
        <v>35</v>
      </c>
      <c r="B16" s="67" t="s">
        <v>114</v>
      </c>
      <c r="C16" s="66" t="s">
        <v>3</v>
      </c>
      <c r="D16" s="65" t="s">
        <v>5</v>
      </c>
      <c r="E16" s="56"/>
      <c r="F16" s="30"/>
      <c r="G16" s="38"/>
      <c r="H16" s="6" t="str">
        <f>IF(A16=0,H15,INDEX(調査対象選定!A:A,MATCH(A16,調査対象選定!B:B,0)))</f>
        <v>○</v>
      </c>
    </row>
    <row r="17" spans="1:8" s="5" customFormat="1" ht="52.8">
      <c r="A17" s="162"/>
      <c r="B17" s="61" t="s">
        <v>115</v>
      </c>
      <c r="C17" s="62" t="s">
        <v>3</v>
      </c>
      <c r="D17" s="68" t="s">
        <v>5</v>
      </c>
      <c r="E17" s="69"/>
      <c r="F17" s="29"/>
      <c r="G17" s="37"/>
      <c r="H17" s="6" t="str">
        <f>IF(A17=0,H16,INDEX(調査対象選定!A:A,MATCH(A17,調査対象選定!B:B,0)))</f>
        <v>○</v>
      </c>
    </row>
    <row r="18" spans="1:8" s="4" customFormat="1" ht="39.6">
      <c r="A18" s="164" t="s">
        <v>20</v>
      </c>
      <c r="B18" s="52" t="s">
        <v>116</v>
      </c>
      <c r="C18" s="54" t="s">
        <v>3</v>
      </c>
      <c r="D18" s="53" t="s">
        <v>2</v>
      </c>
      <c r="E18" s="56"/>
      <c r="F18" s="27"/>
      <c r="G18" s="35"/>
      <c r="H18" s="6" t="str">
        <f>IF(A18=0,H17,INDEX(調査対象選定!A:A,MATCH(A18,調査対象選定!B:B,0)))</f>
        <v>○</v>
      </c>
    </row>
    <row r="19" spans="1:8" s="4" customFormat="1" ht="26.4">
      <c r="A19" s="165"/>
      <c r="B19" s="57" t="s">
        <v>294</v>
      </c>
      <c r="C19" s="58" t="s">
        <v>3</v>
      </c>
      <c r="D19" s="153" t="s">
        <v>45</v>
      </c>
      <c r="E19" s="60"/>
      <c r="F19" s="28"/>
      <c r="G19" s="36"/>
      <c r="H19" s="6" t="str">
        <f>IF(A19=0,H18,INDEX(調査対象選定!A:A,MATCH(A19,調査対象選定!B:B,0)))</f>
        <v>○</v>
      </c>
    </row>
    <row r="20" spans="1:8" s="3" customFormat="1" ht="145.19999999999999">
      <c r="A20" s="165"/>
      <c r="B20" s="70" t="s">
        <v>117</v>
      </c>
      <c r="C20" s="58" t="s">
        <v>3</v>
      </c>
      <c r="D20" s="153"/>
      <c r="E20" s="60"/>
      <c r="F20" s="28"/>
      <c r="G20" s="36"/>
      <c r="H20" s="6" t="str">
        <f>IF(A20=0,H19,INDEX(調査対象選定!A:A,MATCH(A20,調査対象選定!B:B,0)))</f>
        <v>○</v>
      </c>
    </row>
    <row r="21" spans="1:8" s="3" customFormat="1" ht="52.8">
      <c r="A21" s="165"/>
      <c r="B21" s="70" t="s">
        <v>118</v>
      </c>
      <c r="C21" s="58" t="s">
        <v>3</v>
      </c>
      <c r="D21" s="153"/>
      <c r="E21" s="60"/>
      <c r="F21" s="28"/>
      <c r="G21" s="36"/>
      <c r="H21" s="6" t="str">
        <f>IF(A21=0,H20,INDEX(調査対象選定!A:A,MATCH(A21,調査対象選定!B:B,0)))</f>
        <v>○</v>
      </c>
    </row>
    <row r="22" spans="1:8" s="3" customFormat="1" ht="39.6">
      <c r="A22" s="165"/>
      <c r="B22" s="70" t="s">
        <v>119</v>
      </c>
      <c r="C22" s="58" t="s">
        <v>3</v>
      </c>
      <c r="D22" s="71" t="s">
        <v>46</v>
      </c>
      <c r="E22" s="60"/>
      <c r="F22" s="28"/>
      <c r="G22" s="36"/>
      <c r="H22" s="6" t="str">
        <f>IF(A22=0,H21,INDEX(調査対象選定!A:A,MATCH(A22,調査対象選定!B:B,0)))</f>
        <v>○</v>
      </c>
    </row>
    <row r="23" spans="1:8" s="4" customFormat="1" ht="26.4">
      <c r="A23" s="166"/>
      <c r="B23" s="61" t="s">
        <v>120</v>
      </c>
      <c r="C23" s="62" t="s">
        <v>3</v>
      </c>
      <c r="D23" s="72" t="s">
        <v>2</v>
      </c>
      <c r="E23" s="64"/>
      <c r="F23" s="29"/>
      <c r="G23" s="37"/>
      <c r="H23" s="6" t="str">
        <f>IF(A23=0,H22,INDEX(調査対象選定!A:A,MATCH(A23,調査対象選定!B:B,0)))</f>
        <v>○</v>
      </c>
    </row>
    <row r="24" spans="1:8" s="4" customFormat="1" ht="39.6">
      <c r="A24" s="164" t="s">
        <v>21</v>
      </c>
      <c r="B24" s="52" t="s">
        <v>121</v>
      </c>
      <c r="C24" s="54" t="s">
        <v>3</v>
      </c>
      <c r="D24" s="53" t="s">
        <v>2</v>
      </c>
      <c r="E24" s="56"/>
      <c r="F24" s="27"/>
      <c r="G24" s="35"/>
      <c r="H24" s="6" t="str">
        <f>IF(A24=0,H23,INDEX(調査対象選定!A:A,MATCH(A24,調査対象選定!B:B,0)))</f>
        <v>○</v>
      </c>
    </row>
    <row r="25" spans="1:8" s="4" customFormat="1" ht="26.4">
      <c r="A25" s="165"/>
      <c r="B25" s="57" t="s">
        <v>294</v>
      </c>
      <c r="C25" s="58" t="s">
        <v>3</v>
      </c>
      <c r="D25" s="153" t="s">
        <v>45</v>
      </c>
      <c r="E25" s="60"/>
      <c r="F25" s="28"/>
      <c r="G25" s="36"/>
      <c r="H25" s="6" t="str">
        <f>IF(A25=0,H24,INDEX(調査対象選定!A:A,MATCH(A25,調査対象選定!B:B,0)))</f>
        <v>○</v>
      </c>
    </row>
    <row r="26" spans="1:8" s="3" customFormat="1" ht="145.19999999999999">
      <c r="A26" s="165"/>
      <c r="B26" s="70" t="s">
        <v>122</v>
      </c>
      <c r="C26" s="58" t="s">
        <v>3</v>
      </c>
      <c r="D26" s="153"/>
      <c r="E26" s="60"/>
      <c r="F26" s="28"/>
      <c r="G26" s="36"/>
      <c r="H26" s="6" t="str">
        <f>IF(A26=0,H25,INDEX(調査対象選定!A:A,MATCH(A26,調査対象選定!B:B,0)))</f>
        <v>○</v>
      </c>
    </row>
    <row r="27" spans="1:8" s="3" customFormat="1" ht="52.8">
      <c r="A27" s="165"/>
      <c r="B27" s="70" t="s">
        <v>123</v>
      </c>
      <c r="C27" s="58" t="s">
        <v>3</v>
      </c>
      <c r="D27" s="153"/>
      <c r="E27" s="60"/>
      <c r="F27" s="28"/>
      <c r="G27" s="36"/>
      <c r="H27" s="6" t="str">
        <f>IF(A27=0,H26,INDEX(調査対象選定!A:A,MATCH(A27,調査対象選定!B:B,0)))</f>
        <v>○</v>
      </c>
    </row>
    <row r="28" spans="1:8" s="3" customFormat="1" ht="39.6">
      <c r="A28" s="165"/>
      <c r="B28" s="70" t="s">
        <v>119</v>
      </c>
      <c r="C28" s="58" t="s">
        <v>3</v>
      </c>
      <c r="D28" s="71" t="s">
        <v>46</v>
      </c>
      <c r="E28" s="60"/>
      <c r="F28" s="28"/>
      <c r="G28" s="36"/>
      <c r="H28" s="6" t="str">
        <f>IF(A28=0,H27,INDEX(調査対象選定!A:A,MATCH(A28,調査対象選定!B:B,0)))</f>
        <v>○</v>
      </c>
    </row>
    <row r="29" spans="1:8" s="4" customFormat="1" ht="26.4">
      <c r="A29" s="166"/>
      <c r="B29" s="61" t="s">
        <v>120</v>
      </c>
      <c r="C29" s="62" t="s">
        <v>3</v>
      </c>
      <c r="D29" s="72" t="s">
        <v>2</v>
      </c>
      <c r="E29" s="64"/>
      <c r="F29" s="29"/>
      <c r="G29" s="37"/>
      <c r="H29" s="6" t="str">
        <f>IF(A29=0,H28,INDEX(調査対象選定!A:A,MATCH(A29,調査対象選定!B:B,0)))</f>
        <v>○</v>
      </c>
    </row>
    <row r="30" spans="1:8" s="4" customFormat="1" ht="132">
      <c r="A30" s="155" t="s">
        <v>6</v>
      </c>
      <c r="B30" s="52" t="s">
        <v>124</v>
      </c>
      <c r="C30" s="66" t="s">
        <v>3</v>
      </c>
      <c r="D30" s="53" t="s">
        <v>5</v>
      </c>
      <c r="E30" s="56"/>
      <c r="F30" s="30"/>
      <c r="G30" s="38"/>
      <c r="H30" s="6" t="str">
        <f>IF(A30=0,H29,INDEX(調査対象選定!A:A,MATCH(A30,調査対象選定!B:B,0)))</f>
        <v>○</v>
      </c>
    </row>
    <row r="31" spans="1:8" s="4" customFormat="1" ht="52.8">
      <c r="A31" s="156"/>
      <c r="B31" s="57" t="s">
        <v>125</v>
      </c>
      <c r="C31" s="58" t="s">
        <v>3</v>
      </c>
      <c r="D31" s="71" t="s">
        <v>5</v>
      </c>
      <c r="E31" s="60"/>
      <c r="F31" s="28"/>
      <c r="G31" s="36"/>
      <c r="H31" s="6" t="str">
        <f>IF(A31=0,H30,INDEX(調査対象選定!A:A,MATCH(A31,調査対象選定!B:B,0)))</f>
        <v>○</v>
      </c>
    </row>
    <row r="32" spans="1:8" s="4" customFormat="1" ht="52.8">
      <c r="A32" s="156"/>
      <c r="B32" s="73" t="s">
        <v>126</v>
      </c>
      <c r="C32" s="58" t="s">
        <v>3</v>
      </c>
      <c r="D32" s="71" t="s">
        <v>5</v>
      </c>
      <c r="E32" s="74"/>
      <c r="F32" s="28"/>
      <c r="G32" s="36"/>
      <c r="H32" s="6" t="str">
        <f>IF(A32=0,H31,INDEX(調査対象選定!A:A,MATCH(A32,調査対象選定!B:B,0)))</f>
        <v>○</v>
      </c>
    </row>
    <row r="33" spans="1:8" s="4" customFormat="1" ht="52.8">
      <c r="A33" s="156"/>
      <c r="B33" s="73" t="s">
        <v>127</v>
      </c>
      <c r="C33" s="58" t="s">
        <v>3</v>
      </c>
      <c r="D33" s="71" t="s">
        <v>5</v>
      </c>
      <c r="E33" s="74"/>
      <c r="F33" s="28"/>
      <c r="G33" s="36"/>
      <c r="H33" s="6" t="str">
        <f>IF(A33=0,H32,INDEX(調査対象選定!A:A,MATCH(A33,調査対象選定!B:B,0)))</f>
        <v>○</v>
      </c>
    </row>
    <row r="34" spans="1:8" s="4" customFormat="1" ht="26.4">
      <c r="A34" s="157"/>
      <c r="B34" s="61" t="s">
        <v>128</v>
      </c>
      <c r="C34" s="31" t="s">
        <v>3</v>
      </c>
      <c r="D34" s="72" t="s">
        <v>5</v>
      </c>
      <c r="E34" s="64"/>
      <c r="F34" s="29"/>
      <c r="G34" s="37"/>
      <c r="H34" s="6" t="str">
        <f>IF(A34=0,H33,INDEX(調査対象選定!A:A,MATCH(A34,調査対象選定!B:B,0)))</f>
        <v>○</v>
      </c>
    </row>
    <row r="35" spans="1:8" s="4" customFormat="1" ht="26.4">
      <c r="A35" s="155" t="s">
        <v>7</v>
      </c>
      <c r="B35" s="67" t="s">
        <v>129</v>
      </c>
      <c r="C35" s="54" t="s">
        <v>3</v>
      </c>
      <c r="D35" s="75" t="s">
        <v>5</v>
      </c>
      <c r="E35" s="76"/>
      <c r="F35" s="30"/>
      <c r="G35" s="38"/>
      <c r="H35" s="6" t="str">
        <f>IF(A35=0,H34,INDEX(調査対象選定!A:A,MATCH(A35,調査対象選定!B:B,0)))</f>
        <v>○</v>
      </c>
    </row>
    <row r="36" spans="1:8" s="4" customFormat="1" ht="39.6">
      <c r="A36" s="157"/>
      <c r="B36" s="61" t="s">
        <v>130</v>
      </c>
      <c r="C36" s="62" t="s">
        <v>3</v>
      </c>
      <c r="D36" s="77" t="s">
        <v>8</v>
      </c>
      <c r="E36" s="64"/>
      <c r="F36" s="29"/>
      <c r="G36" s="37"/>
      <c r="H36" s="6" t="str">
        <f>IF(A36=0,H35,INDEX(調査対象選定!A:A,MATCH(A36,調査対象選定!B:B,0)))</f>
        <v>○</v>
      </c>
    </row>
    <row r="37" spans="1:8" s="4" customFormat="1" ht="26.4">
      <c r="A37" s="155" t="s">
        <v>27</v>
      </c>
      <c r="B37" s="78" t="s">
        <v>131</v>
      </c>
      <c r="C37" s="66" t="s">
        <v>3</v>
      </c>
      <c r="D37" s="79" t="s">
        <v>5</v>
      </c>
      <c r="E37" s="76"/>
      <c r="F37" s="30"/>
      <c r="G37" s="38"/>
      <c r="H37" s="6" t="str">
        <f>IF(A37=0,H36,INDEX(調査対象選定!A:A,MATCH(A37,調査対象選定!B:B,0)))</f>
        <v>○</v>
      </c>
    </row>
    <row r="38" spans="1:8" s="4" customFormat="1" ht="66">
      <c r="A38" s="156"/>
      <c r="B38" s="57" t="s">
        <v>132</v>
      </c>
      <c r="C38" s="58" t="s">
        <v>3</v>
      </c>
      <c r="D38" s="71" t="s">
        <v>5</v>
      </c>
      <c r="E38" s="60"/>
      <c r="F38" s="28"/>
      <c r="G38" s="36"/>
      <c r="H38" s="6" t="str">
        <f>IF(A38=0,H37,INDEX(調査対象選定!A:A,MATCH(A38,調査対象選定!B:B,0)))</f>
        <v>○</v>
      </c>
    </row>
    <row r="39" spans="1:8" s="4" customFormat="1" ht="26.4">
      <c r="A39" s="157"/>
      <c r="B39" s="57" t="s">
        <v>133</v>
      </c>
      <c r="C39" s="31" t="s">
        <v>3</v>
      </c>
      <c r="D39" s="71" t="s">
        <v>5</v>
      </c>
      <c r="E39" s="60"/>
      <c r="F39" s="29"/>
      <c r="G39" s="37"/>
      <c r="H39" s="6" t="str">
        <f>IF(A39=0,H38,INDEX(調査対象選定!A:A,MATCH(A39,調査対象選定!B:B,0)))</f>
        <v>○</v>
      </c>
    </row>
    <row r="40" spans="1:8" s="4" customFormat="1" ht="39.6">
      <c r="A40" s="155" t="s">
        <v>4</v>
      </c>
      <c r="B40" s="52" t="s">
        <v>134</v>
      </c>
      <c r="C40" s="54" t="s">
        <v>3</v>
      </c>
      <c r="D40" s="80" t="s">
        <v>5</v>
      </c>
      <c r="E40" s="56" t="s">
        <v>18</v>
      </c>
      <c r="F40" s="30"/>
      <c r="G40" s="38"/>
      <c r="H40" s="6" t="str">
        <f>IF(A40=0,H39,INDEX(調査対象選定!A:A,MATCH(A40,調査対象選定!B:B,0)))</f>
        <v>○</v>
      </c>
    </row>
    <row r="41" spans="1:8" s="4" customFormat="1" ht="79.2">
      <c r="A41" s="156"/>
      <c r="B41" s="57" t="s">
        <v>135</v>
      </c>
      <c r="C41" s="58" t="s">
        <v>3</v>
      </c>
      <c r="D41" s="81" t="s">
        <v>5</v>
      </c>
      <c r="E41" s="60"/>
      <c r="F41" s="28"/>
      <c r="G41" s="36"/>
      <c r="H41" s="6" t="str">
        <f>IF(A41=0,H40,INDEX(調査対象選定!A:A,MATCH(A41,調査対象選定!B:B,0)))</f>
        <v>○</v>
      </c>
    </row>
    <row r="42" spans="1:8" s="4" customFormat="1" ht="26.4">
      <c r="A42" s="156"/>
      <c r="B42" s="57" t="s">
        <v>218</v>
      </c>
      <c r="C42" s="58" t="s">
        <v>3</v>
      </c>
      <c r="D42" s="81" t="s">
        <v>5</v>
      </c>
      <c r="E42" s="60"/>
      <c r="F42" s="28"/>
      <c r="G42" s="36"/>
      <c r="H42" s="6" t="str">
        <f>IF(A42=0,H41,INDEX(調査対象選定!A:A,MATCH(A42,調査対象選定!B:B,0)))</f>
        <v>○</v>
      </c>
    </row>
    <row r="43" spans="1:8" s="4" customFormat="1" ht="26.4">
      <c r="A43" s="156"/>
      <c r="B43" s="57" t="s">
        <v>136</v>
      </c>
      <c r="C43" s="58" t="s">
        <v>3</v>
      </c>
      <c r="D43" s="82" t="s">
        <v>5</v>
      </c>
      <c r="E43" s="74"/>
      <c r="F43" s="28"/>
      <c r="G43" s="36"/>
      <c r="H43" s="6" t="str">
        <f>IF(A43=0,H42,INDEX(調査対象選定!A:A,MATCH(A43,調査対象選定!B:B,0)))</f>
        <v>○</v>
      </c>
    </row>
    <row r="44" spans="1:8" s="4" customFormat="1" ht="92.4">
      <c r="A44" s="156"/>
      <c r="B44" s="57" t="s">
        <v>137</v>
      </c>
      <c r="C44" s="58" t="s">
        <v>3</v>
      </c>
      <c r="D44" s="81" t="s">
        <v>5</v>
      </c>
      <c r="E44" s="74"/>
      <c r="F44" s="28"/>
      <c r="G44" s="36"/>
      <c r="H44" s="6" t="str">
        <f>IF(A44=0,H43,INDEX(調査対象選定!A:A,MATCH(A44,調査対象選定!B:B,0)))</f>
        <v>○</v>
      </c>
    </row>
    <row r="45" spans="1:8" s="4" customFormat="1" ht="66">
      <c r="A45" s="156"/>
      <c r="B45" s="83" t="s">
        <v>238</v>
      </c>
      <c r="C45" s="58" t="s">
        <v>3</v>
      </c>
      <c r="D45" s="81" t="s">
        <v>5</v>
      </c>
      <c r="E45" s="74"/>
      <c r="F45" s="28"/>
      <c r="G45" s="36"/>
      <c r="H45" s="6" t="str">
        <f>IF(A45=0,H44,INDEX(調査対象選定!A:A,MATCH(A45,調査対象選定!B:B,0)))</f>
        <v>○</v>
      </c>
    </row>
    <row r="46" spans="1:8" s="4" customFormat="1" ht="52.8">
      <c r="A46" s="156"/>
      <c r="B46" s="73" t="s">
        <v>217</v>
      </c>
      <c r="C46" s="58" t="s">
        <v>3</v>
      </c>
      <c r="D46" s="81" t="s">
        <v>5</v>
      </c>
      <c r="E46" s="74"/>
      <c r="F46" s="28"/>
      <c r="G46" s="36"/>
      <c r="H46" s="6" t="str">
        <f>IF(A46=0,H45,INDEX(調査対象選定!A:A,MATCH(A46,調査対象選定!B:B,0)))</f>
        <v>○</v>
      </c>
    </row>
    <row r="47" spans="1:8" s="4" customFormat="1" ht="66">
      <c r="A47" s="156"/>
      <c r="B47" s="73" t="s">
        <v>138</v>
      </c>
      <c r="C47" s="58" t="s">
        <v>3</v>
      </c>
      <c r="D47" s="81" t="s">
        <v>5</v>
      </c>
      <c r="E47" s="74"/>
      <c r="F47" s="28"/>
      <c r="G47" s="36"/>
      <c r="H47" s="6" t="str">
        <f>IF(A47=0,H46,INDEX(調査対象選定!A:A,MATCH(A47,調査対象選定!B:B,0)))</f>
        <v>○</v>
      </c>
    </row>
    <row r="48" spans="1:8" s="4" customFormat="1" ht="52.8">
      <c r="A48" s="156"/>
      <c r="B48" s="73" t="s">
        <v>139</v>
      </c>
      <c r="C48" s="58" t="s">
        <v>3</v>
      </c>
      <c r="D48" s="81" t="s">
        <v>5</v>
      </c>
      <c r="E48" s="74"/>
      <c r="F48" s="28"/>
      <c r="G48" s="36"/>
      <c r="H48" s="6" t="str">
        <f>IF(A48=0,H47,INDEX(調査対象選定!A:A,MATCH(A48,調査対象選定!B:B,0)))</f>
        <v>○</v>
      </c>
    </row>
    <row r="49" spans="1:8" s="4" customFormat="1" ht="66">
      <c r="A49" s="156"/>
      <c r="B49" s="73" t="s">
        <v>140</v>
      </c>
      <c r="C49" s="58" t="s">
        <v>3</v>
      </c>
      <c r="D49" s="81" t="s">
        <v>5</v>
      </c>
      <c r="E49" s="74"/>
      <c r="F49" s="28"/>
      <c r="G49" s="36"/>
      <c r="H49" s="6" t="str">
        <f>IF(A49=0,H48,INDEX(調査対象選定!A:A,MATCH(A49,調査対象選定!B:B,0)))</f>
        <v>○</v>
      </c>
    </row>
    <row r="50" spans="1:8" s="4" customFormat="1" ht="26.4">
      <c r="A50" s="156"/>
      <c r="B50" s="73" t="s">
        <v>141</v>
      </c>
      <c r="C50" s="58" t="s">
        <v>3</v>
      </c>
      <c r="D50" s="84" t="s">
        <v>5</v>
      </c>
      <c r="E50" s="74"/>
      <c r="F50" s="28"/>
      <c r="G50" s="36"/>
      <c r="H50" s="6" t="str">
        <f>IF(A50=0,H49,INDEX(調査対象選定!A:A,MATCH(A50,調査対象選定!B:B,0)))</f>
        <v>○</v>
      </c>
    </row>
    <row r="51" spans="1:8" s="4" customFormat="1" ht="26.4">
      <c r="A51" s="156"/>
      <c r="B51" s="85" t="s">
        <v>142</v>
      </c>
      <c r="C51" s="58" t="s">
        <v>3</v>
      </c>
      <c r="D51" s="84" t="s">
        <v>5</v>
      </c>
      <c r="E51" s="74"/>
      <c r="F51" s="28"/>
      <c r="G51" s="36"/>
      <c r="H51" s="6" t="str">
        <f>IF(A51=0,H50,INDEX(調査対象選定!A:A,MATCH(A51,調査対象選定!B:B,0)))</f>
        <v>○</v>
      </c>
    </row>
    <row r="52" spans="1:8" s="4" customFormat="1" ht="26.4">
      <c r="A52" s="156"/>
      <c r="B52" s="85" t="s">
        <v>143</v>
      </c>
      <c r="C52" s="58" t="s">
        <v>3</v>
      </c>
      <c r="D52" s="71" t="s">
        <v>5</v>
      </c>
      <c r="E52" s="74"/>
      <c r="F52" s="28"/>
      <c r="G52" s="36"/>
      <c r="H52" s="6" t="str">
        <f>IF(A52=0,H51,INDEX(調査対象選定!A:A,MATCH(A52,調査対象選定!B:B,0)))</f>
        <v>○</v>
      </c>
    </row>
    <row r="53" spans="1:8" s="4" customFormat="1" ht="26.4">
      <c r="A53" s="156"/>
      <c r="B53" s="85" t="s">
        <v>144</v>
      </c>
      <c r="C53" s="58" t="s">
        <v>3</v>
      </c>
      <c r="D53" s="71" t="s">
        <v>5</v>
      </c>
      <c r="E53" s="74"/>
      <c r="F53" s="28"/>
      <c r="G53" s="36"/>
      <c r="H53" s="6" t="str">
        <f>IF(A53=0,H52,INDEX(調査対象選定!A:A,MATCH(A53,調査対象選定!B:B,0)))</f>
        <v>○</v>
      </c>
    </row>
    <row r="54" spans="1:8" s="4" customFormat="1" ht="26.4">
      <c r="A54" s="156"/>
      <c r="B54" s="57" t="s">
        <v>145</v>
      </c>
      <c r="C54" s="58" t="s">
        <v>3</v>
      </c>
      <c r="D54" s="71" t="s">
        <v>5</v>
      </c>
      <c r="E54" s="60"/>
      <c r="F54" s="28"/>
      <c r="G54" s="36"/>
      <c r="H54" s="6" t="str">
        <f>IF(A54=0,H53,INDEX(調査対象選定!A:A,MATCH(A54,調査対象選定!B:B,0)))</f>
        <v>○</v>
      </c>
    </row>
    <row r="55" spans="1:8" s="4" customFormat="1" ht="26.4">
      <c r="A55" s="157"/>
      <c r="B55" s="61" t="s">
        <v>146</v>
      </c>
      <c r="C55" s="62" t="s">
        <v>3</v>
      </c>
      <c r="D55" s="72" t="s">
        <v>5</v>
      </c>
      <c r="E55" s="64"/>
      <c r="F55" s="29"/>
      <c r="G55" s="37"/>
      <c r="H55" s="6" t="str">
        <f>IF(A55=0,H54,INDEX(調査対象選定!A:A,MATCH(A55,調査対象選定!B:B,0)))</f>
        <v>○</v>
      </c>
    </row>
    <row r="56" spans="1:8" s="4" customFormat="1" ht="39.6">
      <c r="A56" s="155" t="s">
        <v>9</v>
      </c>
      <c r="B56" s="52" t="s">
        <v>147</v>
      </c>
      <c r="C56" s="66" t="s">
        <v>3</v>
      </c>
      <c r="D56" s="86" t="s">
        <v>5</v>
      </c>
      <c r="E56" s="56"/>
      <c r="F56" s="30"/>
      <c r="G56" s="38"/>
      <c r="H56" s="6" t="str">
        <f>IF(A56=0,H55,INDEX(調査対象選定!A:A,MATCH(A56,調査対象選定!B:B,0)))</f>
        <v>○</v>
      </c>
    </row>
    <row r="57" spans="1:8" s="4" customFormat="1" ht="52.8">
      <c r="A57" s="157"/>
      <c r="B57" s="87" t="s">
        <v>148</v>
      </c>
      <c r="C57" s="31" t="s">
        <v>3</v>
      </c>
      <c r="D57" s="88" t="s">
        <v>5</v>
      </c>
      <c r="E57" s="89"/>
      <c r="F57" s="29"/>
      <c r="G57" s="37"/>
      <c r="H57" s="6" t="str">
        <f>IF(A57=0,H56,INDEX(調査対象選定!A:A,MATCH(A57,調査対象選定!B:B,0)))</f>
        <v>○</v>
      </c>
    </row>
    <row r="58" spans="1:8" s="4" customFormat="1" ht="79.2">
      <c r="A58" s="158" t="s">
        <v>63</v>
      </c>
      <c r="B58" s="90" t="s">
        <v>149</v>
      </c>
      <c r="C58" s="54" t="s">
        <v>3</v>
      </c>
      <c r="D58" s="80" t="s">
        <v>5</v>
      </c>
      <c r="E58" s="56"/>
      <c r="F58" s="30"/>
      <c r="G58" s="38"/>
      <c r="H58" s="6" t="str">
        <f>IF(A58=0,H57,INDEX(調査対象選定!A:A,MATCH(A58,調査対象選定!B:B,0)))</f>
        <v>○</v>
      </c>
    </row>
    <row r="59" spans="1:8" s="4" customFormat="1" ht="92.4">
      <c r="A59" s="160"/>
      <c r="B59" s="70" t="s">
        <v>150</v>
      </c>
      <c r="C59" s="58" t="s">
        <v>3</v>
      </c>
      <c r="D59" s="82" t="s">
        <v>46</v>
      </c>
      <c r="E59" s="60"/>
      <c r="F59" s="28"/>
      <c r="G59" s="36"/>
      <c r="H59" s="6" t="str">
        <f>IF(A59=0,H58,INDEX(調査対象選定!A:A,MATCH(A59,調査対象選定!B:B,0)))</f>
        <v>○</v>
      </c>
    </row>
    <row r="60" spans="1:8" s="4" customFormat="1" ht="26.4">
      <c r="A60" s="159"/>
      <c r="B60" s="91" t="s">
        <v>151</v>
      </c>
      <c r="C60" s="62" t="s">
        <v>3</v>
      </c>
      <c r="D60" s="77" t="s">
        <v>46</v>
      </c>
      <c r="E60" s="69"/>
      <c r="F60" s="29"/>
      <c r="G60" s="37"/>
      <c r="H60" s="6" t="str">
        <f>IF(A60=0,H59,INDEX(調査対象選定!A:A,MATCH(A60,調査対象選定!B:B,0)))</f>
        <v>○</v>
      </c>
    </row>
    <row r="61" spans="1:8" s="3" customFormat="1" ht="43.2" customHeight="1">
      <c r="A61" s="158" t="s">
        <v>49</v>
      </c>
      <c r="B61" s="92" t="s">
        <v>152</v>
      </c>
      <c r="C61" s="66" t="s">
        <v>3</v>
      </c>
      <c r="D61" s="93" t="s">
        <v>46</v>
      </c>
      <c r="E61" s="94"/>
      <c r="F61" s="30"/>
      <c r="G61" s="38"/>
      <c r="H61" s="6" t="str">
        <f>IF(A61=0,H60,INDEX(調査対象選定!A:A,MATCH(A61,調査対象選定!B:B,0)))</f>
        <v>○</v>
      </c>
    </row>
    <row r="62" spans="1:8" s="3" customFormat="1" ht="52.8">
      <c r="A62" s="160"/>
      <c r="B62" s="70" t="s">
        <v>153</v>
      </c>
      <c r="C62" s="58" t="s">
        <v>3</v>
      </c>
      <c r="D62" s="95" t="s">
        <v>46</v>
      </c>
      <c r="E62" s="74"/>
      <c r="F62" s="28"/>
      <c r="G62" s="36"/>
      <c r="H62" s="6" t="str">
        <f>IF(A62=0,H61,INDEX(調査対象選定!A:A,MATCH(A62,調査対象選定!B:B,0)))</f>
        <v>○</v>
      </c>
    </row>
    <row r="63" spans="1:8" s="3" customFormat="1" ht="72">
      <c r="A63" s="159"/>
      <c r="B63" s="70" t="s">
        <v>219</v>
      </c>
      <c r="C63" s="31" t="s">
        <v>3</v>
      </c>
      <c r="D63" s="71" t="s">
        <v>46</v>
      </c>
      <c r="E63" s="60" t="s">
        <v>64</v>
      </c>
      <c r="F63" s="29"/>
      <c r="G63" s="37"/>
      <c r="H63" s="6" t="str">
        <f>IF(A63=0,H62,INDEX(調査対象選定!A:A,MATCH(A63,調査対象選定!B:B,0)))</f>
        <v>○</v>
      </c>
    </row>
    <row r="64" spans="1:8" s="3" customFormat="1" ht="43.2" customHeight="1">
      <c r="A64" s="158" t="s">
        <v>50</v>
      </c>
      <c r="B64" s="96" t="s">
        <v>220</v>
      </c>
      <c r="C64" s="54" t="s">
        <v>3</v>
      </c>
      <c r="D64" s="53" t="s">
        <v>46</v>
      </c>
      <c r="E64" s="56"/>
      <c r="F64" s="30"/>
      <c r="G64" s="38"/>
      <c r="H64" s="6" t="str">
        <f>IF(A64=0,H63,INDEX(調査対象選定!A:A,MATCH(A64,調査対象選定!B:B,0)))</f>
        <v>○</v>
      </c>
    </row>
    <row r="65" spans="1:8" s="3" customFormat="1" ht="92.4">
      <c r="A65" s="160"/>
      <c r="B65" s="70" t="s">
        <v>155</v>
      </c>
      <c r="C65" s="58" t="s">
        <v>3</v>
      </c>
      <c r="D65" s="95" t="s">
        <v>46</v>
      </c>
      <c r="E65" s="60"/>
      <c r="F65" s="28"/>
      <c r="G65" s="36"/>
      <c r="H65" s="6" t="str">
        <f>IF(A65=0,H64,INDEX(調査対象選定!A:A,MATCH(A65,調査対象選定!B:B,0)))</f>
        <v>○</v>
      </c>
    </row>
    <row r="66" spans="1:8" s="3" customFormat="1" ht="72">
      <c r="A66" s="159"/>
      <c r="B66" s="70" t="s">
        <v>154</v>
      </c>
      <c r="C66" s="31" t="s">
        <v>3</v>
      </c>
      <c r="D66" s="71" t="s">
        <v>46</v>
      </c>
      <c r="E66" s="60" t="s">
        <v>64</v>
      </c>
      <c r="F66" s="29"/>
      <c r="G66" s="37"/>
      <c r="H66" s="6" t="str">
        <f>IF(A66=0,H65,INDEX(調査対象選定!A:A,MATCH(A66,調査対象選定!B:B,0)))</f>
        <v>○</v>
      </c>
    </row>
    <row r="67" spans="1:8" s="3" customFormat="1" ht="43.2" customHeight="1">
      <c r="A67" s="158" t="s">
        <v>51</v>
      </c>
      <c r="B67" s="96" t="s">
        <v>156</v>
      </c>
      <c r="C67" s="54" t="s">
        <v>3</v>
      </c>
      <c r="D67" s="53" t="s">
        <v>46</v>
      </c>
      <c r="E67" s="56" t="s">
        <v>47</v>
      </c>
      <c r="F67" s="30"/>
      <c r="G67" s="38"/>
      <c r="H67" s="6" t="str">
        <f>IF(A67=0,H66,INDEX(調査対象選定!A:A,MATCH(A67,調査対象選定!B:B,0)))</f>
        <v>○</v>
      </c>
    </row>
    <row r="68" spans="1:8" s="3" customFormat="1" ht="26.4">
      <c r="A68" s="160"/>
      <c r="B68" s="70" t="s">
        <v>157</v>
      </c>
      <c r="C68" s="58" t="s">
        <v>3</v>
      </c>
      <c r="D68" s="71" t="s">
        <v>46</v>
      </c>
      <c r="E68" s="60"/>
      <c r="F68" s="28"/>
      <c r="G68" s="36"/>
      <c r="H68" s="6" t="str">
        <f>IF(A68=0,H67,INDEX(調査対象選定!A:A,MATCH(A68,調査対象選定!B:B,0)))</f>
        <v>○</v>
      </c>
    </row>
    <row r="69" spans="1:8" s="3" customFormat="1" ht="72">
      <c r="A69" s="159"/>
      <c r="B69" s="70" t="s">
        <v>154</v>
      </c>
      <c r="C69" s="31" t="s">
        <v>3</v>
      </c>
      <c r="D69" s="71" t="s">
        <v>46</v>
      </c>
      <c r="E69" s="60" t="s">
        <v>64</v>
      </c>
      <c r="F69" s="29"/>
      <c r="G69" s="37"/>
      <c r="H69" s="6" t="str">
        <f>IF(A69=0,H68,INDEX(調査対象選定!A:A,MATCH(A69,調査対象選定!B:B,0)))</f>
        <v>○</v>
      </c>
    </row>
    <row r="70" spans="1:8" s="3" customFormat="1" ht="28.8" customHeight="1">
      <c r="A70" s="158" t="s">
        <v>48</v>
      </c>
      <c r="B70" s="96" t="s">
        <v>158</v>
      </c>
      <c r="C70" s="54" t="s">
        <v>3</v>
      </c>
      <c r="D70" s="53" t="s">
        <v>46</v>
      </c>
      <c r="E70" s="56"/>
      <c r="F70" s="30"/>
      <c r="G70" s="38"/>
      <c r="H70" s="6" t="str">
        <f>IF(A70=0,H69,INDEX(調査対象選定!A:A,MATCH(A70,調査対象選定!B:B,0)))</f>
        <v>○</v>
      </c>
    </row>
    <row r="71" spans="1:8" s="3" customFormat="1" ht="198">
      <c r="A71" s="159"/>
      <c r="B71" s="97" t="s">
        <v>159</v>
      </c>
      <c r="C71" s="62" t="s">
        <v>3</v>
      </c>
      <c r="D71" s="98" t="s">
        <v>46</v>
      </c>
      <c r="E71" s="69"/>
      <c r="F71" s="29"/>
      <c r="G71" s="37"/>
      <c r="H71" s="6" t="str">
        <f>IF(A71=0,H70,INDEX(調査対象選定!A:A,MATCH(A71,調査対象選定!B:B,0)))</f>
        <v>○</v>
      </c>
    </row>
    <row r="72" spans="1:8" s="3" customFormat="1" ht="66">
      <c r="A72" s="158" t="s">
        <v>52</v>
      </c>
      <c r="B72" s="78" t="s">
        <v>160</v>
      </c>
      <c r="C72" s="66" t="s">
        <v>3</v>
      </c>
      <c r="D72" s="79" t="s">
        <v>46</v>
      </c>
      <c r="E72" s="76"/>
      <c r="F72" s="30"/>
      <c r="G72" s="38"/>
      <c r="H72" s="6" t="str">
        <f>IF(A72=0,H71,INDEX(調査対象選定!A:A,MATCH(A72,調査対象選定!B:B,0)))</f>
        <v>○</v>
      </c>
    </row>
    <row r="73" spans="1:8" s="3" customFormat="1" ht="39.6">
      <c r="A73" s="159"/>
      <c r="B73" s="91" t="s">
        <v>161</v>
      </c>
      <c r="C73" s="62" t="s">
        <v>3</v>
      </c>
      <c r="D73" s="72" t="s">
        <v>46</v>
      </c>
      <c r="E73" s="64"/>
      <c r="F73" s="29"/>
      <c r="G73" s="37"/>
      <c r="H73" s="6" t="str">
        <f>IF(A73=0,H72,INDEX(調査対象選定!A:A,MATCH(A73,調査対象選定!B:B,0)))</f>
        <v>○</v>
      </c>
    </row>
    <row r="74" spans="1:8" s="4" customFormat="1" ht="26.4">
      <c r="A74" s="155" t="s">
        <v>10</v>
      </c>
      <c r="B74" s="78" t="s">
        <v>162</v>
      </c>
      <c r="C74" s="66" t="s">
        <v>3</v>
      </c>
      <c r="D74" s="79" t="s">
        <v>5</v>
      </c>
      <c r="E74" s="76"/>
      <c r="F74" s="30"/>
      <c r="G74" s="38"/>
      <c r="H74" s="6" t="str">
        <f>IF(A74=0,H73,INDEX(調査対象選定!A:A,MATCH(A74,調査対象選定!B:B,0)))</f>
        <v>○</v>
      </c>
    </row>
    <row r="75" spans="1:8" s="4" customFormat="1" ht="52.8">
      <c r="A75" s="156"/>
      <c r="B75" s="57" t="s">
        <v>163</v>
      </c>
      <c r="C75" s="58" t="s">
        <v>3</v>
      </c>
      <c r="D75" s="71" t="s">
        <v>5</v>
      </c>
      <c r="E75" s="60"/>
      <c r="F75" s="28"/>
      <c r="G75" s="36"/>
      <c r="H75" s="6" t="str">
        <f>IF(A75=0,H74,INDEX(調査対象選定!A:A,MATCH(A75,調査対象選定!B:B,0)))</f>
        <v>○</v>
      </c>
    </row>
    <row r="76" spans="1:8" s="4" customFormat="1" ht="79.2">
      <c r="A76" s="156"/>
      <c r="B76" s="57" t="s">
        <v>164</v>
      </c>
      <c r="C76" s="58" t="s">
        <v>3</v>
      </c>
      <c r="D76" s="71" t="s">
        <v>5</v>
      </c>
      <c r="E76" s="60"/>
      <c r="F76" s="28"/>
      <c r="G76" s="36"/>
      <c r="H76" s="6" t="str">
        <f>IF(A76=0,H75,INDEX(調査対象選定!A:A,MATCH(A76,調査対象選定!B:B,0)))</f>
        <v>○</v>
      </c>
    </row>
    <row r="77" spans="1:8" s="4" customFormat="1" ht="52.8">
      <c r="A77" s="156"/>
      <c r="B77" s="57" t="s">
        <v>165</v>
      </c>
      <c r="C77" s="58" t="s">
        <v>3</v>
      </c>
      <c r="D77" s="71" t="s">
        <v>5</v>
      </c>
      <c r="E77" s="60"/>
      <c r="F77" s="28"/>
      <c r="G77" s="36"/>
      <c r="H77" s="6" t="str">
        <f>IF(A77=0,H76,INDEX(調査対象選定!A:A,MATCH(A77,調査対象選定!B:B,0)))</f>
        <v>○</v>
      </c>
    </row>
    <row r="78" spans="1:8" s="4" customFormat="1" ht="26.4">
      <c r="A78" s="157"/>
      <c r="B78" s="61" t="s">
        <v>166</v>
      </c>
      <c r="C78" s="62" t="s">
        <v>3</v>
      </c>
      <c r="D78" s="72" t="s">
        <v>5</v>
      </c>
      <c r="E78" s="64"/>
      <c r="F78" s="29"/>
      <c r="G78" s="37"/>
      <c r="H78" s="6" t="str">
        <f>IF(A78=0,H77,INDEX(調査対象選定!A:A,MATCH(A78,調査対象選定!B:B,0)))</f>
        <v>○</v>
      </c>
    </row>
    <row r="79" spans="1:8" s="4" customFormat="1" ht="39.6">
      <c r="A79" s="155" t="s">
        <v>22</v>
      </c>
      <c r="B79" s="52" t="s">
        <v>167</v>
      </c>
      <c r="C79" s="66" t="s">
        <v>3</v>
      </c>
      <c r="D79" s="80" t="s">
        <v>5</v>
      </c>
      <c r="E79" s="56"/>
      <c r="F79" s="30"/>
      <c r="G79" s="38"/>
      <c r="H79" s="6" t="str">
        <f>IF(A79=0,H78,INDEX(調査対象選定!A:A,MATCH(A79,調査対象選定!B:B,0)))</f>
        <v>○</v>
      </c>
    </row>
    <row r="80" spans="1:8" s="4" customFormat="1" ht="79.2">
      <c r="A80" s="156"/>
      <c r="B80" s="57" t="s">
        <v>168</v>
      </c>
      <c r="C80" s="58" t="s">
        <v>3</v>
      </c>
      <c r="D80" s="81" t="s">
        <v>5</v>
      </c>
      <c r="E80" s="60"/>
      <c r="F80" s="28"/>
      <c r="G80" s="36"/>
      <c r="H80" s="6" t="str">
        <f>IF(A80=0,H79,INDEX(調査対象選定!A:A,MATCH(A80,調査対象選定!B:B,0)))</f>
        <v>○</v>
      </c>
    </row>
    <row r="81" spans="1:8" s="4" customFormat="1" ht="39.6">
      <c r="A81" s="156"/>
      <c r="B81" s="73" t="s">
        <v>169</v>
      </c>
      <c r="C81" s="58" t="s">
        <v>3</v>
      </c>
      <c r="D81" s="99" t="s">
        <v>8</v>
      </c>
      <c r="E81" s="60"/>
      <c r="F81" s="28"/>
      <c r="G81" s="36"/>
      <c r="H81" s="6" t="str">
        <f>IF(A81=0,H80,INDEX(調査対象選定!A:A,MATCH(A81,調査対象選定!B:B,0)))</f>
        <v>○</v>
      </c>
    </row>
    <row r="82" spans="1:8" s="4" customFormat="1" ht="39.6">
      <c r="A82" s="157"/>
      <c r="B82" s="61" t="s">
        <v>170</v>
      </c>
      <c r="C82" s="62" t="s">
        <v>3</v>
      </c>
      <c r="D82" s="100" t="s">
        <v>65</v>
      </c>
      <c r="E82" s="94"/>
      <c r="F82" s="29"/>
      <c r="G82" s="37"/>
      <c r="H82" s="6" t="str">
        <f>IF(A82=0,H81,INDEX(調査対象選定!A:A,MATCH(A82,調査対象選定!B:B,0)))</f>
        <v>○</v>
      </c>
    </row>
    <row r="83" spans="1:8" s="4" customFormat="1" ht="39.6">
      <c r="A83" s="155" t="s">
        <v>23</v>
      </c>
      <c r="B83" s="52" t="s">
        <v>167</v>
      </c>
      <c r="C83" s="66" t="s">
        <v>3</v>
      </c>
      <c r="D83" s="80" t="s">
        <v>5</v>
      </c>
      <c r="E83" s="56"/>
      <c r="F83" s="30"/>
      <c r="G83" s="38"/>
      <c r="H83" s="6" t="str">
        <f>IF(A83=0,H82,INDEX(調査対象選定!A:A,MATCH(A83,調査対象選定!B:B,0)))</f>
        <v>○</v>
      </c>
    </row>
    <row r="84" spans="1:8" s="4" customFormat="1" ht="79.2">
      <c r="A84" s="156"/>
      <c r="B84" s="57" t="s">
        <v>171</v>
      </c>
      <c r="C84" s="58" t="s">
        <v>3</v>
      </c>
      <c r="D84" s="81" t="s">
        <v>5</v>
      </c>
      <c r="E84" s="60"/>
      <c r="F84" s="28"/>
      <c r="G84" s="36"/>
      <c r="H84" s="6" t="str">
        <f>IF(A84=0,H83,INDEX(調査対象選定!A:A,MATCH(A84,調査対象選定!B:B,0)))</f>
        <v>○</v>
      </c>
    </row>
    <row r="85" spans="1:8" s="4" customFormat="1" ht="39.6">
      <c r="A85" s="156"/>
      <c r="B85" s="57" t="s">
        <v>169</v>
      </c>
      <c r="C85" s="58" t="s">
        <v>3</v>
      </c>
      <c r="D85" s="81" t="s">
        <v>8</v>
      </c>
      <c r="E85" s="60"/>
      <c r="F85" s="28"/>
      <c r="G85" s="36"/>
      <c r="H85" s="6" t="str">
        <f>IF(A85=0,H84,INDEX(調査対象選定!A:A,MATCH(A85,調査対象選定!B:B,0)))</f>
        <v>○</v>
      </c>
    </row>
    <row r="86" spans="1:8" s="4" customFormat="1" ht="39.6">
      <c r="A86" s="156"/>
      <c r="B86" s="57" t="s">
        <v>172</v>
      </c>
      <c r="C86" s="58" t="s">
        <v>3</v>
      </c>
      <c r="D86" s="81" t="s">
        <v>5</v>
      </c>
      <c r="E86" s="60"/>
      <c r="F86" s="28"/>
      <c r="G86" s="36"/>
      <c r="H86" s="6" t="str">
        <f>IF(A86=0,H85,INDEX(調査対象選定!A:A,MATCH(A86,調査対象選定!B:B,0)))</f>
        <v>○</v>
      </c>
    </row>
    <row r="87" spans="1:8" s="4" customFormat="1" ht="52.8">
      <c r="A87" s="156"/>
      <c r="B87" s="57" t="s">
        <v>173</v>
      </c>
      <c r="C87" s="58" t="s">
        <v>3</v>
      </c>
      <c r="D87" s="81" t="s">
        <v>8</v>
      </c>
      <c r="E87" s="60"/>
      <c r="F87" s="28"/>
      <c r="G87" s="36"/>
      <c r="H87" s="6" t="str">
        <f>IF(A87=0,H86,INDEX(調査対象選定!A:A,MATCH(A87,調査対象選定!B:B,0)))</f>
        <v>○</v>
      </c>
    </row>
    <row r="88" spans="1:8" s="4" customFormat="1" ht="39.6">
      <c r="A88" s="157"/>
      <c r="B88" s="101" t="s">
        <v>174</v>
      </c>
      <c r="C88" s="62" t="s">
        <v>3</v>
      </c>
      <c r="D88" s="102" t="s">
        <v>65</v>
      </c>
      <c r="E88" s="94"/>
      <c r="F88" s="29"/>
      <c r="G88" s="37"/>
      <c r="H88" s="6" t="str">
        <f>IF(A88=0,H87,INDEX(調査対象選定!A:A,MATCH(A88,調査対象選定!B:B,0)))</f>
        <v>○</v>
      </c>
    </row>
    <row r="89" spans="1:8" s="3" customFormat="1" ht="52.8">
      <c r="A89" s="155" t="s">
        <v>53</v>
      </c>
      <c r="B89" s="103" t="s">
        <v>175</v>
      </c>
      <c r="C89" s="66" t="s">
        <v>3</v>
      </c>
      <c r="D89" s="55" t="s">
        <v>46</v>
      </c>
      <c r="E89" s="56"/>
      <c r="F89" s="27"/>
      <c r="G89" s="38"/>
      <c r="H89" s="6" t="str">
        <f>IF(A89=0,H88,INDEX(調査対象選定!A:A,MATCH(A89,調査対象選定!B:B,0)))</f>
        <v>○</v>
      </c>
    </row>
    <row r="90" spans="1:8" s="3" customFormat="1" ht="118.8">
      <c r="A90" s="156"/>
      <c r="B90" s="70" t="s">
        <v>176</v>
      </c>
      <c r="C90" s="58" t="s">
        <v>3</v>
      </c>
      <c r="D90" s="81" t="s">
        <v>46</v>
      </c>
      <c r="E90" s="60"/>
      <c r="F90" s="28"/>
      <c r="G90" s="36"/>
      <c r="H90" s="6" t="str">
        <f>IF(A90=0,H89,INDEX(調査対象選定!A:A,MATCH(A90,調査対象選定!B:B,0)))</f>
        <v>○</v>
      </c>
    </row>
    <row r="91" spans="1:8" s="3" customFormat="1" ht="52.8">
      <c r="A91" s="156"/>
      <c r="B91" s="70" t="s">
        <v>177</v>
      </c>
      <c r="C91" s="58" t="s">
        <v>3</v>
      </c>
      <c r="D91" s="81" t="s">
        <v>46</v>
      </c>
      <c r="E91" s="60" t="s">
        <v>68</v>
      </c>
      <c r="F91" s="28"/>
      <c r="G91" s="36"/>
      <c r="H91" s="6" t="str">
        <f>IF(A91=0,H90,INDEX(調査対象選定!A:A,MATCH(A91,調査対象選定!B:B,0)))</f>
        <v>○</v>
      </c>
    </row>
    <row r="92" spans="1:8" s="3" customFormat="1" ht="66">
      <c r="A92" s="157"/>
      <c r="B92" s="70" t="s">
        <v>178</v>
      </c>
      <c r="C92" s="62" t="s">
        <v>3</v>
      </c>
      <c r="D92" s="81" t="s">
        <v>46</v>
      </c>
      <c r="E92" s="60" t="s">
        <v>69</v>
      </c>
      <c r="F92" s="29"/>
      <c r="G92" s="37"/>
      <c r="H92" s="6" t="str">
        <f>IF(A92=0,H91,INDEX(調査対象選定!A:A,MATCH(A92,調査対象選定!B:B,0)))</f>
        <v>○</v>
      </c>
    </row>
    <row r="93" spans="1:8" s="3" customFormat="1" ht="52.8">
      <c r="A93" s="158" t="s">
        <v>54</v>
      </c>
      <c r="B93" s="104" t="s">
        <v>175</v>
      </c>
      <c r="C93" s="66" t="s">
        <v>3</v>
      </c>
      <c r="D93" s="75" t="s">
        <v>46</v>
      </c>
      <c r="E93" s="76"/>
      <c r="F93" s="30"/>
      <c r="G93" s="38"/>
      <c r="H93" s="6" t="str">
        <f>IF(A93=0,H92,INDEX(調査対象選定!A:A,MATCH(A93,調査対象選定!B:B,0)))</f>
        <v>○</v>
      </c>
    </row>
    <row r="94" spans="1:8" s="3" customFormat="1" ht="79.2">
      <c r="A94" s="160"/>
      <c r="B94" s="70" t="s">
        <v>179</v>
      </c>
      <c r="C94" s="58" t="s">
        <v>3</v>
      </c>
      <c r="D94" s="81" t="s">
        <v>46</v>
      </c>
      <c r="E94" s="60"/>
      <c r="F94" s="28"/>
      <c r="G94" s="36"/>
      <c r="H94" s="6" t="str">
        <f>IF(A94=0,H93,INDEX(調査対象選定!A:A,MATCH(A94,調査対象選定!B:B,0)))</f>
        <v>○</v>
      </c>
    </row>
    <row r="95" spans="1:8" s="3" customFormat="1" ht="52.8">
      <c r="A95" s="160"/>
      <c r="B95" s="70" t="s">
        <v>177</v>
      </c>
      <c r="C95" s="58" t="s">
        <v>3</v>
      </c>
      <c r="D95" s="81" t="s">
        <v>46</v>
      </c>
      <c r="E95" s="60" t="s">
        <v>69</v>
      </c>
      <c r="F95" s="28"/>
      <c r="G95" s="36"/>
      <c r="H95" s="6" t="str">
        <f>IF(A95=0,H94,INDEX(調査対象選定!A:A,MATCH(A95,調査対象選定!B:B,0)))</f>
        <v>○</v>
      </c>
    </row>
    <row r="96" spans="1:8" s="3" customFormat="1" ht="66">
      <c r="A96" s="159"/>
      <c r="B96" s="91" t="s">
        <v>178</v>
      </c>
      <c r="C96" s="31" t="s">
        <v>3</v>
      </c>
      <c r="D96" s="77" t="s">
        <v>46</v>
      </c>
      <c r="E96" s="60" t="s">
        <v>69</v>
      </c>
      <c r="F96" s="29"/>
      <c r="G96" s="37"/>
      <c r="H96" s="6" t="str">
        <f>IF(A96=0,H95,INDEX(調査対象選定!A:A,MATCH(A96,調査対象選定!B:B,0)))</f>
        <v>○</v>
      </c>
    </row>
    <row r="97" spans="1:8" s="5" customFormat="1" ht="79.2">
      <c r="A97" s="155" t="s">
        <v>37</v>
      </c>
      <c r="B97" s="52" t="s">
        <v>180</v>
      </c>
      <c r="C97" s="54" t="s">
        <v>3</v>
      </c>
      <c r="D97" s="55" t="s">
        <v>8</v>
      </c>
      <c r="E97" s="56"/>
      <c r="F97" s="30"/>
      <c r="G97" s="38"/>
      <c r="H97" s="6" t="str">
        <f>IF(A97=0,H96,INDEX(調査対象選定!A:A,MATCH(A97,調査対象選定!B:B,0)))</f>
        <v>○</v>
      </c>
    </row>
    <row r="98" spans="1:8" s="5" customFormat="1" ht="39.6">
      <c r="A98" s="156"/>
      <c r="B98" s="87" t="s">
        <v>181</v>
      </c>
      <c r="C98" s="58" t="s">
        <v>3</v>
      </c>
      <c r="D98" s="105" t="s">
        <v>8</v>
      </c>
      <c r="E98" s="89"/>
      <c r="F98" s="28"/>
      <c r="G98" s="36"/>
      <c r="H98" s="6" t="str">
        <f>IF(A98=0,H97,INDEX(調査対象選定!A:A,MATCH(A98,調査対象選定!B:B,0)))</f>
        <v>○</v>
      </c>
    </row>
    <row r="99" spans="1:8" s="5" customFormat="1" ht="26.4">
      <c r="A99" s="157"/>
      <c r="B99" s="61" t="s">
        <v>182</v>
      </c>
      <c r="C99" s="62" t="s">
        <v>3</v>
      </c>
      <c r="D99" s="100" t="s">
        <v>8</v>
      </c>
      <c r="E99" s="64"/>
      <c r="F99" s="29"/>
      <c r="G99" s="37"/>
      <c r="H99" s="6" t="str">
        <f>IF(A99=0,H98,INDEX(調査対象選定!A:A,MATCH(A99,調査対象選定!B:B,0)))</f>
        <v>○</v>
      </c>
    </row>
    <row r="100" spans="1:8" s="5" customFormat="1" ht="92.4">
      <c r="A100" s="155" t="s">
        <v>38</v>
      </c>
      <c r="B100" s="87" t="s">
        <v>183</v>
      </c>
      <c r="C100" s="66" t="s">
        <v>3</v>
      </c>
      <c r="D100" s="105" t="s">
        <v>8</v>
      </c>
      <c r="E100" s="89"/>
      <c r="F100" s="30"/>
      <c r="G100" s="38"/>
      <c r="H100" s="6" t="str">
        <f>IF(A100=0,H99,INDEX(調査対象選定!A:A,MATCH(A100,調査対象選定!B:B,0)))</f>
        <v>○</v>
      </c>
    </row>
    <row r="101" spans="1:8" s="5" customFormat="1" ht="39.6">
      <c r="A101" s="156"/>
      <c r="B101" s="87" t="s">
        <v>181</v>
      </c>
      <c r="C101" s="58" t="s">
        <v>3</v>
      </c>
      <c r="D101" s="105" t="s">
        <v>8</v>
      </c>
      <c r="E101" s="60"/>
      <c r="F101" s="28"/>
      <c r="G101" s="36"/>
      <c r="H101" s="6" t="str">
        <f>IF(A101=0,H100,INDEX(調査対象選定!A:A,MATCH(A101,調査対象選定!B:B,0)))</f>
        <v>○</v>
      </c>
    </row>
    <row r="102" spans="1:8" s="5" customFormat="1" ht="39.6">
      <c r="A102" s="157"/>
      <c r="B102" s="106" t="s">
        <v>184</v>
      </c>
      <c r="C102" s="62" t="s">
        <v>3</v>
      </c>
      <c r="D102" s="107" t="s">
        <v>8</v>
      </c>
      <c r="E102" s="94"/>
      <c r="F102" s="29"/>
      <c r="G102" s="37"/>
      <c r="H102" s="6" t="str">
        <f>IF(A102=0,H101,INDEX(調査対象選定!A:A,MATCH(A102,調査対象選定!B:B,0)))</f>
        <v>○</v>
      </c>
    </row>
    <row r="103" spans="1:8" s="5" customFormat="1" ht="52.8">
      <c r="A103" s="155" t="s">
        <v>32</v>
      </c>
      <c r="B103" s="52" t="s">
        <v>185</v>
      </c>
      <c r="C103" s="66" t="s">
        <v>3</v>
      </c>
      <c r="D103" s="108" t="s">
        <v>8</v>
      </c>
      <c r="E103" s="56"/>
      <c r="F103" s="30"/>
      <c r="G103" s="38"/>
      <c r="H103" s="6" t="str">
        <f>IF(A103=0,H102,INDEX(調査対象選定!A:A,MATCH(A103,調査対象選定!B:B,0)))</f>
        <v>○</v>
      </c>
    </row>
    <row r="104" spans="1:8" s="5" customFormat="1" ht="26.4">
      <c r="A104" s="157"/>
      <c r="B104" s="106" t="s">
        <v>186</v>
      </c>
      <c r="C104" s="62" t="s">
        <v>3</v>
      </c>
      <c r="D104" s="88" t="s">
        <v>5</v>
      </c>
      <c r="E104" s="94"/>
      <c r="F104" s="29"/>
      <c r="G104" s="37"/>
      <c r="H104" s="6" t="str">
        <f>IF(A104=0,H103,INDEX(調査対象選定!A:A,MATCH(A104,調査対象選定!B:B,0)))</f>
        <v>○</v>
      </c>
    </row>
    <row r="105" spans="1:8" s="4" customFormat="1" ht="39.6">
      <c r="A105" s="155" t="s">
        <v>28</v>
      </c>
      <c r="B105" s="78" t="s">
        <v>187</v>
      </c>
      <c r="C105" s="66" t="s">
        <v>3</v>
      </c>
      <c r="D105" s="79" t="s">
        <v>5</v>
      </c>
      <c r="E105" s="76" t="s">
        <v>30</v>
      </c>
      <c r="F105" s="30"/>
      <c r="G105" s="38"/>
      <c r="H105" s="6" t="str">
        <f>IF(A105=0,H104,INDEX(調査対象選定!A:A,MATCH(A105,調査対象選定!B:B,0)))</f>
        <v>○</v>
      </c>
    </row>
    <row r="106" spans="1:8" s="4" customFormat="1" ht="39.6">
      <c r="A106" s="156"/>
      <c r="B106" s="57" t="s">
        <v>188</v>
      </c>
      <c r="C106" s="58" t="s">
        <v>3</v>
      </c>
      <c r="D106" s="71" t="s">
        <v>29</v>
      </c>
      <c r="E106" s="60"/>
      <c r="F106" s="28"/>
      <c r="G106" s="36"/>
      <c r="H106" s="6" t="str">
        <f>IF(A106=0,H105,INDEX(調査対象選定!A:A,MATCH(A106,調査対象選定!B:B,0)))</f>
        <v>○</v>
      </c>
    </row>
    <row r="107" spans="1:8" s="4" customFormat="1" ht="26.4">
      <c r="A107" s="157"/>
      <c r="B107" s="73" t="s">
        <v>186</v>
      </c>
      <c r="C107" s="62" t="s">
        <v>3</v>
      </c>
      <c r="D107" s="84" t="s">
        <v>5</v>
      </c>
      <c r="E107" s="74"/>
      <c r="F107" s="29"/>
      <c r="G107" s="37"/>
      <c r="H107" s="6" t="str">
        <f>IF(A107=0,H106,INDEX(調査対象選定!A:A,MATCH(A107,調査対象選定!B:B,0)))</f>
        <v>○</v>
      </c>
    </row>
    <row r="108" spans="1:8" s="4" customFormat="1" ht="26.4">
      <c r="A108" s="155" t="s">
        <v>33</v>
      </c>
      <c r="B108" s="67" t="s">
        <v>189</v>
      </c>
      <c r="C108" s="66" t="s">
        <v>3</v>
      </c>
      <c r="D108" s="75" t="s">
        <v>5</v>
      </c>
      <c r="E108" s="56"/>
      <c r="F108" s="30"/>
      <c r="G108" s="38"/>
      <c r="H108" s="6" t="str">
        <f>IF(A108=0,H107,INDEX(調査対象選定!A:A,MATCH(A108,調査対象選定!B:B,0)))</f>
        <v>○</v>
      </c>
    </row>
    <row r="109" spans="1:8" s="4" customFormat="1" ht="26.4">
      <c r="A109" s="157"/>
      <c r="B109" s="61" t="s">
        <v>190</v>
      </c>
      <c r="C109" s="31" t="s">
        <v>3</v>
      </c>
      <c r="D109" s="100" t="s">
        <v>11</v>
      </c>
      <c r="E109" s="69"/>
      <c r="F109" s="29"/>
      <c r="G109" s="37"/>
      <c r="H109" s="6" t="str">
        <f>IF(A109=0,H108,INDEX(調査対象選定!A:A,MATCH(A109,調査対象選定!B:B,0)))</f>
        <v>○</v>
      </c>
    </row>
    <row r="110" spans="1:8" s="3" customFormat="1" ht="79.2">
      <c r="A110" s="155" t="s">
        <v>55</v>
      </c>
      <c r="B110" s="70" t="s">
        <v>191</v>
      </c>
      <c r="C110" s="54" t="s">
        <v>3</v>
      </c>
      <c r="D110" s="109" t="s">
        <v>46</v>
      </c>
      <c r="E110" s="148" t="s">
        <v>66</v>
      </c>
      <c r="F110" s="30"/>
      <c r="G110" s="38"/>
      <c r="H110" s="6" t="str">
        <f>IF(A110=0,H109,INDEX(調査対象選定!A:A,MATCH(A110,調査対象選定!B:B,0)))</f>
        <v>○</v>
      </c>
    </row>
    <row r="111" spans="1:8" s="3" customFormat="1" ht="66">
      <c r="A111" s="156"/>
      <c r="B111" s="70" t="s">
        <v>192</v>
      </c>
      <c r="C111" s="58" t="s">
        <v>3</v>
      </c>
      <c r="D111" s="109" t="s">
        <v>46</v>
      </c>
      <c r="E111" s="154"/>
      <c r="F111" s="28"/>
      <c r="G111" s="36"/>
      <c r="H111" s="6" t="str">
        <f>IF(A111=0,H110,INDEX(調査対象選定!A:A,MATCH(A111,調査対象選定!B:B,0)))</f>
        <v>○</v>
      </c>
    </row>
    <row r="112" spans="1:8" s="3" customFormat="1" ht="39.6">
      <c r="A112" s="156"/>
      <c r="B112" s="110" t="s">
        <v>193</v>
      </c>
      <c r="C112" s="58" t="s">
        <v>3</v>
      </c>
      <c r="D112" s="109" t="s">
        <v>46</v>
      </c>
      <c r="E112" s="60"/>
      <c r="F112" s="28"/>
      <c r="G112" s="36"/>
      <c r="H112" s="6" t="str">
        <f>IF(A112=0,H111,INDEX(調査対象選定!A:A,MATCH(A112,調査対象選定!B:B,0)))</f>
        <v>○</v>
      </c>
    </row>
    <row r="113" spans="1:8" s="3" customFormat="1" ht="26.4">
      <c r="A113" s="157"/>
      <c r="B113" s="91" t="s">
        <v>186</v>
      </c>
      <c r="C113" s="62" t="s">
        <v>3</v>
      </c>
      <c r="D113" s="100" t="s">
        <v>46</v>
      </c>
      <c r="E113" s="64"/>
      <c r="F113" s="29"/>
      <c r="G113" s="37"/>
      <c r="H113" s="6" t="str">
        <f>IF(A113=0,H112,INDEX(調査対象選定!A:A,MATCH(A113,調査対象選定!B:B,0)))</f>
        <v>○</v>
      </c>
    </row>
    <row r="114" spans="1:8" s="3" customFormat="1" ht="52.8">
      <c r="A114" s="155" t="s">
        <v>58</v>
      </c>
      <c r="B114" s="67" t="s">
        <v>194</v>
      </c>
      <c r="C114" s="66" t="s">
        <v>3</v>
      </c>
      <c r="D114" s="86" t="s">
        <v>46</v>
      </c>
      <c r="E114" s="56"/>
      <c r="F114" s="30"/>
      <c r="G114" s="38"/>
      <c r="H114" s="6" t="str">
        <f>IF(A114=0,H113,INDEX(調査対象選定!A:A,MATCH(A114,調査対象選定!B:B,0)))</f>
        <v>○</v>
      </c>
    </row>
    <row r="115" spans="1:8" s="3" customFormat="1" ht="66">
      <c r="A115" s="157"/>
      <c r="B115" s="111" t="s">
        <v>195</v>
      </c>
      <c r="C115" s="31" t="s">
        <v>3</v>
      </c>
      <c r="D115" s="112" t="s">
        <v>46</v>
      </c>
      <c r="E115" s="94"/>
      <c r="F115" s="29"/>
      <c r="G115" s="37"/>
      <c r="H115" s="6" t="str">
        <f>IF(A115=0,H114,INDEX(調査対象選定!A:A,MATCH(A115,調査対象選定!B:B,0)))</f>
        <v>○</v>
      </c>
    </row>
    <row r="116" spans="1:8" s="3" customFormat="1" ht="39.6">
      <c r="A116" s="155" t="s">
        <v>59</v>
      </c>
      <c r="B116" s="104" t="s">
        <v>196</v>
      </c>
      <c r="C116" s="54" t="s">
        <v>3</v>
      </c>
      <c r="D116" s="79" t="s">
        <v>46</v>
      </c>
      <c r="E116" s="76"/>
      <c r="F116" s="30"/>
      <c r="G116" s="38"/>
      <c r="H116" s="6" t="str">
        <f>IF(A116=0,H115,INDEX(調査対象選定!A:A,MATCH(A116,調査対象選定!B:B,0)))</f>
        <v>○</v>
      </c>
    </row>
    <row r="117" spans="1:8" s="3" customFormat="1" ht="79.2">
      <c r="A117" s="156"/>
      <c r="B117" s="70" t="s">
        <v>197</v>
      </c>
      <c r="C117" s="58" t="s">
        <v>3</v>
      </c>
      <c r="D117" s="71" t="s">
        <v>46</v>
      </c>
      <c r="E117" s="60"/>
      <c r="F117" s="28"/>
      <c r="G117" s="36"/>
      <c r="H117" s="6" t="str">
        <f>IF(A117=0,H116,INDEX(調査対象選定!A:A,MATCH(A117,調査対象選定!B:B,0)))</f>
        <v>○</v>
      </c>
    </row>
    <row r="118" spans="1:8" s="3" customFormat="1" ht="52.8">
      <c r="A118" s="157"/>
      <c r="B118" s="91" t="s">
        <v>198</v>
      </c>
      <c r="C118" s="62" t="s">
        <v>3</v>
      </c>
      <c r="D118" s="72" t="s">
        <v>46</v>
      </c>
      <c r="E118" s="64"/>
      <c r="F118" s="29"/>
      <c r="G118" s="37"/>
      <c r="H118" s="6" t="str">
        <f>IF(A118=0,H117,INDEX(調査対象選定!A:A,MATCH(A118,調査対象選定!B:B,0)))</f>
        <v>○</v>
      </c>
    </row>
    <row r="119" spans="1:8" s="3" customFormat="1" ht="52.8">
      <c r="A119" s="51" t="s">
        <v>60</v>
      </c>
      <c r="B119" s="104" t="s">
        <v>199</v>
      </c>
      <c r="C119" s="113" t="s">
        <v>3</v>
      </c>
      <c r="D119" s="50" t="s">
        <v>46</v>
      </c>
      <c r="E119" s="76"/>
      <c r="F119" s="25"/>
      <c r="G119" s="33"/>
      <c r="H119" s="6" t="str">
        <f>IF(A119=0,H118,INDEX(調査対象選定!A:A,MATCH(A119,調査対象選定!B:B,0)))</f>
        <v>○</v>
      </c>
    </row>
    <row r="120" spans="1:8" s="3" customFormat="1" ht="66">
      <c r="A120" s="155" t="s">
        <v>57</v>
      </c>
      <c r="B120" s="114" t="s">
        <v>200</v>
      </c>
      <c r="C120" s="49" t="s">
        <v>3</v>
      </c>
      <c r="D120" s="50" t="s">
        <v>46</v>
      </c>
      <c r="E120" s="48"/>
      <c r="F120" s="25"/>
      <c r="G120" s="33"/>
      <c r="H120" s="6" t="str">
        <f>IF(A120=0,H119,INDEX(調査対象選定!A:A,MATCH(A120,調査対象選定!B:B,0)))</f>
        <v>○</v>
      </c>
    </row>
    <row r="121" spans="1:8" s="3" customFormat="1" ht="39.6">
      <c r="A121" s="157"/>
      <c r="B121" s="104" t="s">
        <v>201</v>
      </c>
      <c r="C121" s="115" t="s">
        <v>3</v>
      </c>
      <c r="D121" s="79" t="s">
        <v>113</v>
      </c>
      <c r="E121" s="76"/>
      <c r="F121" s="26"/>
      <c r="G121" s="34"/>
      <c r="H121" s="6" t="str">
        <f>IF(A121=0,H120,INDEX(調査対象選定!A:A,MATCH(A121,調査対象選定!B:B,0)))</f>
        <v>○</v>
      </c>
    </row>
    <row r="122" spans="1:8" s="3" customFormat="1" ht="145.19999999999999">
      <c r="A122" s="155" t="s">
        <v>61</v>
      </c>
      <c r="B122" s="90" t="s">
        <v>202</v>
      </c>
      <c r="C122" s="66" t="s">
        <v>3</v>
      </c>
      <c r="D122" s="53" t="s">
        <v>46</v>
      </c>
      <c r="E122" s="56"/>
      <c r="F122" s="30"/>
      <c r="G122" s="38"/>
      <c r="H122" s="6" t="str">
        <f>IF(A122=0,H121,INDEX(調査対象選定!A:A,MATCH(A122,調査対象選定!B:B,0)))</f>
        <v>○</v>
      </c>
    </row>
    <row r="123" spans="1:8" s="3" customFormat="1" ht="39.6">
      <c r="A123" s="156"/>
      <c r="B123" s="57" t="s">
        <v>203</v>
      </c>
      <c r="C123" s="58" t="s">
        <v>3</v>
      </c>
      <c r="D123" s="71" t="s">
        <v>46</v>
      </c>
      <c r="E123" s="60"/>
      <c r="F123" s="28"/>
      <c r="G123" s="36"/>
      <c r="H123" s="6" t="str">
        <f>IF(A123=0,H122,INDEX(調査対象選定!A:A,MATCH(A123,調査対象選定!B:B,0)))</f>
        <v>○</v>
      </c>
    </row>
    <row r="124" spans="1:8" s="3" customFormat="1" ht="79.2">
      <c r="A124" s="156"/>
      <c r="B124" s="73" t="s">
        <v>204</v>
      </c>
      <c r="C124" s="58" t="s">
        <v>3</v>
      </c>
      <c r="D124" s="71" t="s">
        <v>46</v>
      </c>
      <c r="E124" s="74"/>
      <c r="F124" s="28"/>
      <c r="G124" s="36"/>
      <c r="H124" s="6" t="str">
        <f>IF(A124=0,H123,INDEX(調査対象選定!A:A,MATCH(A124,調査対象選定!B:B,0)))</f>
        <v>○</v>
      </c>
    </row>
    <row r="125" spans="1:8" s="3" customFormat="1" ht="66">
      <c r="A125" s="156"/>
      <c r="B125" s="57" t="s">
        <v>205</v>
      </c>
      <c r="C125" s="58" t="s">
        <v>3</v>
      </c>
      <c r="D125" s="71" t="s">
        <v>46</v>
      </c>
      <c r="E125" s="60"/>
      <c r="F125" s="28"/>
      <c r="G125" s="36"/>
      <c r="H125" s="6" t="str">
        <f>IF(A125=0,H124,INDEX(調査対象選定!A:A,MATCH(A125,調査対象選定!B:B,0)))</f>
        <v>○</v>
      </c>
    </row>
    <row r="126" spans="1:8" s="3" customFormat="1" ht="39.6">
      <c r="A126" s="157"/>
      <c r="B126" s="101" t="s">
        <v>206</v>
      </c>
      <c r="C126" s="31" t="s">
        <v>3</v>
      </c>
      <c r="D126" s="116" t="s">
        <v>46</v>
      </c>
      <c r="E126" s="69" t="s">
        <v>67</v>
      </c>
      <c r="F126" s="29"/>
      <c r="G126" s="37"/>
      <c r="H126" s="6" t="str">
        <f>IF(A126=0,H125,INDEX(調査対象選定!A:A,MATCH(A126,調査対象選定!B:B,0)))</f>
        <v>○</v>
      </c>
    </row>
    <row r="127" spans="1:8" s="3" customFormat="1" ht="145.19999999999999">
      <c r="A127" s="155" t="s">
        <v>62</v>
      </c>
      <c r="B127" s="90" t="s">
        <v>202</v>
      </c>
      <c r="C127" s="54" t="s">
        <v>3</v>
      </c>
      <c r="D127" s="53" t="s">
        <v>46</v>
      </c>
      <c r="E127" s="76"/>
      <c r="F127" s="30"/>
      <c r="G127" s="38"/>
      <c r="H127" s="6" t="str">
        <f>IF(A127=0,H126,INDEX(調査対象選定!A:A,MATCH(A127,調査対象選定!B:B,0)))</f>
        <v>○</v>
      </c>
    </row>
    <row r="128" spans="1:8" s="3" customFormat="1" ht="79.2">
      <c r="A128" s="156"/>
      <c r="B128" s="73" t="s">
        <v>207</v>
      </c>
      <c r="C128" s="58" t="s">
        <v>3</v>
      </c>
      <c r="D128" s="71" t="s">
        <v>46</v>
      </c>
      <c r="E128" s="74"/>
      <c r="F128" s="28"/>
      <c r="G128" s="36"/>
      <c r="H128" s="6" t="str">
        <f>IF(A128=0,H127,INDEX(調査対象選定!A:A,MATCH(A128,調査対象選定!B:B,0)))</f>
        <v>○</v>
      </c>
    </row>
    <row r="129" spans="1:8" s="3" customFormat="1" ht="39.6">
      <c r="A129" s="157"/>
      <c r="B129" s="61" t="s">
        <v>208</v>
      </c>
      <c r="C129" s="62" t="s">
        <v>3</v>
      </c>
      <c r="D129" s="72" t="s">
        <v>46</v>
      </c>
      <c r="E129" s="69" t="s">
        <v>67</v>
      </c>
      <c r="F129" s="29"/>
      <c r="G129" s="37"/>
      <c r="H129" s="6" t="str">
        <f>IF(A129=0,H128,INDEX(調査対象選定!A:A,MATCH(A129,調査対象選定!B:B,0)))</f>
        <v>○</v>
      </c>
    </row>
    <row r="130" spans="1:8" s="4" customFormat="1" ht="39.6">
      <c r="A130" s="155" t="s">
        <v>36</v>
      </c>
      <c r="B130" s="96" t="s">
        <v>209</v>
      </c>
      <c r="C130" s="66" t="s">
        <v>3</v>
      </c>
      <c r="D130" s="150" t="s">
        <v>34</v>
      </c>
      <c r="E130" s="76"/>
      <c r="F130" s="30"/>
      <c r="G130" s="38"/>
      <c r="H130" s="6" t="str">
        <f>IF(A130=0,H129,INDEX(調査対象選定!A:A,MATCH(A130,調査対象選定!B:B,0)))</f>
        <v>○</v>
      </c>
    </row>
    <row r="131" spans="1:8" s="4" customFormat="1" ht="39.6">
      <c r="A131" s="156"/>
      <c r="B131" s="92" t="s">
        <v>210</v>
      </c>
      <c r="C131" s="58" t="s">
        <v>3</v>
      </c>
      <c r="D131" s="152"/>
      <c r="E131" s="94"/>
      <c r="F131" s="28"/>
      <c r="G131" s="36"/>
      <c r="H131" s="6" t="str">
        <f>IF(A131=0,H130,INDEX(調査対象選定!A:A,MATCH(A131,調査対象選定!B:B,0)))</f>
        <v>○</v>
      </c>
    </row>
    <row r="132" spans="1:8" s="4" customFormat="1" ht="26.4">
      <c r="A132" s="156"/>
      <c r="B132" s="57" t="s">
        <v>186</v>
      </c>
      <c r="C132" s="58" t="s">
        <v>3</v>
      </c>
      <c r="D132" s="99" t="s">
        <v>5</v>
      </c>
      <c r="E132" s="74"/>
      <c r="F132" s="28"/>
      <c r="G132" s="36"/>
      <c r="H132" s="6" t="str">
        <f>IF(A132=0,H131,INDEX(調査対象選定!A:A,MATCH(A132,調査対象選定!B:B,0)))</f>
        <v>○</v>
      </c>
    </row>
    <row r="133" spans="1:8" s="6" customFormat="1" ht="26.4">
      <c r="A133" s="157"/>
      <c r="B133" s="97" t="s">
        <v>211</v>
      </c>
      <c r="C133" s="62" t="s">
        <v>3</v>
      </c>
      <c r="D133" s="88" t="s">
        <v>5</v>
      </c>
      <c r="E133" s="64"/>
      <c r="F133" s="29"/>
      <c r="G133" s="37"/>
      <c r="H133" s="6" t="str">
        <f>IF(A133=0,H132,INDEX(調査対象選定!A:A,MATCH(A133,調査対象選定!B:B,0)))</f>
        <v>○</v>
      </c>
    </row>
    <row r="134" spans="1:8" s="4" customFormat="1" ht="39.6">
      <c r="A134" s="155" t="s">
        <v>24</v>
      </c>
      <c r="B134" s="96" t="s">
        <v>212</v>
      </c>
      <c r="C134" s="66" t="s">
        <v>3</v>
      </c>
      <c r="D134" s="80" t="s">
        <v>5</v>
      </c>
      <c r="E134" s="56"/>
      <c r="F134" s="30"/>
      <c r="G134" s="38"/>
      <c r="H134" s="6" t="str">
        <f>IF(A134=0,H133,INDEX(調査対象選定!A:A,MATCH(A134,調査対象選定!B:B,0)))</f>
        <v>○</v>
      </c>
    </row>
    <row r="135" spans="1:8" s="4" customFormat="1" ht="26.4">
      <c r="A135" s="156"/>
      <c r="B135" s="117" t="s">
        <v>186</v>
      </c>
      <c r="C135" s="58" t="s">
        <v>3</v>
      </c>
      <c r="D135" s="109" t="s">
        <v>5</v>
      </c>
      <c r="E135" s="60"/>
      <c r="F135" s="28"/>
      <c r="G135" s="36"/>
      <c r="H135" s="6" t="str">
        <f>IF(A135=0,H134,INDEX(調査対象選定!A:A,MATCH(A135,調査対象選定!B:B,0)))</f>
        <v>○</v>
      </c>
    </row>
    <row r="136" spans="1:8" s="6" customFormat="1" ht="26.4">
      <c r="A136" s="157"/>
      <c r="B136" s="91" t="s">
        <v>213</v>
      </c>
      <c r="C136" s="62" t="s">
        <v>3</v>
      </c>
      <c r="D136" s="118" t="s">
        <v>5</v>
      </c>
      <c r="E136" s="69"/>
      <c r="F136" s="29"/>
      <c r="G136" s="37"/>
      <c r="H136" s="6" t="str">
        <f>IF(A136=0,H135,INDEX(調査対象選定!A:A,MATCH(A136,調査対象選定!B:B,0)))</f>
        <v>○</v>
      </c>
    </row>
    <row r="137" spans="1:8" s="4" customFormat="1" ht="39.6">
      <c r="A137" s="155" t="s">
        <v>25</v>
      </c>
      <c r="B137" s="96" t="s">
        <v>214</v>
      </c>
      <c r="C137" s="66" t="s">
        <v>3</v>
      </c>
      <c r="D137" s="150" t="s">
        <v>34</v>
      </c>
      <c r="E137" s="94"/>
      <c r="F137" s="30"/>
      <c r="G137" s="38"/>
      <c r="H137" s="6" t="str">
        <f>IF(A137=0,H136,INDEX(調査対象選定!A:A,MATCH(A137,調査対象選定!B:B,0)))</f>
        <v>○</v>
      </c>
    </row>
    <row r="138" spans="1:8" s="4" customFormat="1" ht="39.6">
      <c r="A138" s="156"/>
      <c r="B138" s="117" t="s">
        <v>215</v>
      </c>
      <c r="C138" s="58" t="s">
        <v>3</v>
      </c>
      <c r="D138" s="151"/>
      <c r="E138" s="94"/>
      <c r="F138" s="28"/>
      <c r="G138" s="36"/>
      <c r="H138" s="6" t="str">
        <f>IF(A138=0,H137,INDEX(調査対象選定!A:A,MATCH(A138,調査対象選定!B:B,0)))</f>
        <v>○</v>
      </c>
    </row>
    <row r="139" spans="1:8" s="4" customFormat="1" ht="39.6">
      <c r="A139" s="156"/>
      <c r="B139" s="119" t="s">
        <v>216</v>
      </c>
      <c r="C139" s="58" t="s">
        <v>3</v>
      </c>
      <c r="D139" s="152"/>
      <c r="E139" s="89"/>
      <c r="F139" s="28"/>
      <c r="G139" s="36"/>
      <c r="H139" s="6" t="str">
        <f>IF(A139=0,H138,INDEX(調査対象選定!A:A,MATCH(A139,調査対象選定!B:B,0)))</f>
        <v>○</v>
      </c>
    </row>
    <row r="140" spans="1:8" s="4" customFormat="1" ht="26.4">
      <c r="A140" s="156"/>
      <c r="B140" s="85" t="s">
        <v>186</v>
      </c>
      <c r="C140" s="58" t="s">
        <v>3</v>
      </c>
      <c r="D140" s="99" t="s">
        <v>5</v>
      </c>
      <c r="E140" s="74"/>
      <c r="F140" s="28"/>
      <c r="G140" s="36"/>
      <c r="H140" s="6" t="str">
        <f>IF(A140=0,H139,INDEX(調査対象選定!A:A,MATCH(A140,調査対象選定!B:B,0)))</f>
        <v>○</v>
      </c>
    </row>
    <row r="141" spans="1:8" s="6" customFormat="1" ht="26.4">
      <c r="A141" s="157"/>
      <c r="B141" s="91" t="s">
        <v>213</v>
      </c>
      <c r="C141" s="31" t="s">
        <v>3</v>
      </c>
      <c r="D141" s="88" t="s">
        <v>5</v>
      </c>
      <c r="E141" s="64"/>
      <c r="F141" s="29"/>
      <c r="G141" s="37"/>
      <c r="H141" s="6" t="str">
        <f>IF(A141=0,H140,INDEX(調査対象選定!A:A,MATCH(A141,調査対象選定!B:B,0)))</f>
        <v>○</v>
      </c>
    </row>
    <row r="142" spans="1:8" s="2" customFormat="1" ht="52.8">
      <c r="A142" s="167" t="s">
        <v>70</v>
      </c>
      <c r="B142" s="120" t="s">
        <v>221</v>
      </c>
      <c r="C142" s="54" t="s">
        <v>3</v>
      </c>
      <c r="D142" s="121" t="s">
        <v>11</v>
      </c>
      <c r="E142" s="122" t="s">
        <v>19</v>
      </c>
      <c r="F142" s="30"/>
      <c r="G142" s="38"/>
      <c r="H142" s="6" t="str">
        <f>IF(A142=0,H141,INDEX(調査対象選定!A:A,MATCH(A142,調査対象選定!B:B,0)))</f>
        <v>○</v>
      </c>
    </row>
    <row r="143" spans="1:8" s="2" customFormat="1" ht="52.8">
      <c r="A143" s="168"/>
      <c r="B143" s="123" t="s">
        <v>71</v>
      </c>
      <c r="C143" s="58" t="s">
        <v>3</v>
      </c>
      <c r="D143" s="124" t="s">
        <v>5</v>
      </c>
      <c r="E143" s="125"/>
      <c r="F143" s="28"/>
      <c r="G143" s="36"/>
      <c r="H143" s="6" t="str">
        <f>IF(A143=0,H142,INDEX(調査対象選定!A:A,MATCH(A143,調査対象選定!B:B,0)))</f>
        <v>○</v>
      </c>
    </row>
    <row r="144" spans="1:8" s="2" customFormat="1" ht="66">
      <c r="A144" s="168"/>
      <c r="B144" s="123" t="s">
        <v>239</v>
      </c>
      <c r="C144" s="58" t="s">
        <v>3</v>
      </c>
      <c r="D144" s="124" t="s">
        <v>5</v>
      </c>
      <c r="E144" s="125"/>
      <c r="F144" s="28"/>
      <c r="G144" s="36"/>
      <c r="H144" s="6" t="str">
        <f>IF(A144=0,H143,INDEX(調査対象選定!A:A,MATCH(A144,調査対象選定!B:B,0)))</f>
        <v>○</v>
      </c>
    </row>
    <row r="145" spans="1:8" s="2" customFormat="1" ht="26.4">
      <c r="A145" s="168"/>
      <c r="B145" s="126" t="s">
        <v>72</v>
      </c>
      <c r="C145" s="58" t="s">
        <v>3</v>
      </c>
      <c r="D145" s="124" t="s">
        <v>11</v>
      </c>
      <c r="E145" s="125" t="s">
        <v>19</v>
      </c>
      <c r="F145" s="28"/>
      <c r="G145" s="36"/>
      <c r="H145" s="6" t="str">
        <f>IF(A145=0,H144,INDEX(調査対象選定!A:A,MATCH(A145,調査対象選定!B:B,0)))</f>
        <v>○</v>
      </c>
    </row>
    <row r="146" spans="1:8" s="2" customFormat="1" ht="26.4">
      <c r="A146" s="168"/>
      <c r="B146" s="126" t="s">
        <v>73</v>
      </c>
      <c r="C146" s="58" t="s">
        <v>3</v>
      </c>
      <c r="D146" s="124" t="s">
        <v>11</v>
      </c>
      <c r="E146" s="125"/>
      <c r="F146" s="28"/>
      <c r="G146" s="36"/>
      <c r="H146" s="6" t="str">
        <f>IF(A146=0,H145,INDEX(調査対象選定!A:A,MATCH(A146,調査対象選定!B:B,0)))</f>
        <v>○</v>
      </c>
    </row>
    <row r="147" spans="1:8" s="2" customFormat="1" ht="26.4">
      <c r="A147" s="168"/>
      <c r="B147" s="126" t="s">
        <v>74</v>
      </c>
      <c r="C147" s="58" t="s">
        <v>3</v>
      </c>
      <c r="D147" s="124" t="s">
        <v>11</v>
      </c>
      <c r="E147" s="125" t="s">
        <v>13</v>
      </c>
      <c r="F147" s="28"/>
      <c r="G147" s="36"/>
      <c r="H147" s="6" t="str">
        <f>IF(A147=0,H146,INDEX(調査対象選定!A:A,MATCH(A147,調査対象選定!B:B,0)))</f>
        <v>○</v>
      </c>
    </row>
    <row r="148" spans="1:8" s="2" customFormat="1" ht="26.4">
      <c r="A148" s="168"/>
      <c r="B148" s="126" t="s">
        <v>242</v>
      </c>
      <c r="C148" s="58" t="s">
        <v>3</v>
      </c>
      <c r="D148" s="124" t="s">
        <v>14</v>
      </c>
      <c r="E148" s="125"/>
      <c r="F148" s="28"/>
      <c r="G148" s="36"/>
      <c r="H148" s="6" t="str">
        <f>IF(A148=0,H147,INDEX(調査対象選定!A:A,MATCH(A148,調査対象選定!B:B,0)))</f>
        <v>○</v>
      </c>
    </row>
    <row r="149" spans="1:8" s="2" customFormat="1" ht="26.4">
      <c r="A149" s="168"/>
      <c r="B149" s="126" t="s">
        <v>75</v>
      </c>
      <c r="C149" s="58" t="s">
        <v>3</v>
      </c>
      <c r="D149" s="124" t="s">
        <v>15</v>
      </c>
      <c r="E149" s="125"/>
      <c r="F149" s="28"/>
      <c r="G149" s="36"/>
      <c r="H149" s="6" t="str">
        <f>IF(A149=0,H148,INDEX(調査対象選定!A:A,MATCH(A149,調査対象選定!B:B,0)))</f>
        <v>○</v>
      </c>
    </row>
    <row r="150" spans="1:8" s="2" customFormat="1" ht="26.4">
      <c r="A150" s="168"/>
      <c r="B150" s="126" t="s">
        <v>240</v>
      </c>
      <c r="C150" s="127" t="str">
        <f>IF(AND(C151=$J$1,C152=$J$1,C153=$J$1),$J$1,$I$1)</f>
        <v>□</v>
      </c>
      <c r="D150" s="128" t="s">
        <v>285</v>
      </c>
      <c r="E150" s="125"/>
      <c r="F150" s="28"/>
      <c r="G150" s="36"/>
      <c r="H150" s="6" t="str">
        <f>IF(A150=0,H149,INDEX(調査対象選定!A:A,MATCH(A150,調査対象選定!B:B,0)))</f>
        <v>○</v>
      </c>
    </row>
    <row r="151" spans="1:8" s="2" customFormat="1" ht="39.6">
      <c r="A151" s="168"/>
      <c r="B151" s="126" t="s">
        <v>76</v>
      </c>
      <c r="C151" s="58" t="s">
        <v>3</v>
      </c>
      <c r="D151" s="124" t="s">
        <v>11</v>
      </c>
      <c r="E151" s="125"/>
      <c r="F151" s="28"/>
      <c r="G151" s="36"/>
      <c r="H151" s="6" t="str">
        <f>IF(A151=0,H150,INDEX(調査対象選定!A:A,MATCH(A151,調査対象選定!B:B,0)))</f>
        <v>○</v>
      </c>
    </row>
    <row r="152" spans="1:8" s="2" customFormat="1" ht="39.6">
      <c r="A152" s="168"/>
      <c r="B152" s="126" t="s">
        <v>77</v>
      </c>
      <c r="C152" s="58" t="s">
        <v>3</v>
      </c>
      <c r="D152" s="124" t="s">
        <v>11</v>
      </c>
      <c r="E152" s="125" t="s">
        <v>16</v>
      </c>
      <c r="F152" s="28"/>
      <c r="G152" s="36"/>
      <c r="H152" s="6" t="str">
        <f>IF(A152=0,H151,INDEX(調査対象選定!A:A,MATCH(A152,調査対象選定!B:B,0)))</f>
        <v>○</v>
      </c>
    </row>
    <row r="153" spans="1:8" s="2" customFormat="1" ht="52.8">
      <c r="A153" s="168"/>
      <c r="B153" s="129" t="s">
        <v>78</v>
      </c>
      <c r="C153" s="58" t="s">
        <v>3</v>
      </c>
      <c r="D153" s="130" t="s">
        <v>31</v>
      </c>
      <c r="E153" s="131"/>
      <c r="F153" s="28"/>
      <c r="G153" s="36"/>
      <c r="H153" s="6" t="str">
        <f>IF(A153=0,H152,INDEX(調査対象選定!A:A,MATCH(A153,調査対象選定!B:B,0)))</f>
        <v>○</v>
      </c>
    </row>
    <row r="154" spans="1:8" s="2" customFormat="1" ht="39.6">
      <c r="A154" s="168"/>
      <c r="B154" s="126" t="s">
        <v>241</v>
      </c>
      <c r="C154" s="58" t="s">
        <v>3</v>
      </c>
      <c r="D154" s="124" t="s">
        <v>11</v>
      </c>
      <c r="E154" s="125"/>
      <c r="F154" s="28"/>
      <c r="G154" s="36"/>
      <c r="H154" s="6" t="str">
        <f>IF(A154=0,H153,INDEX(調査対象選定!A:A,MATCH(A154,調査対象選定!B:B,0)))</f>
        <v>○</v>
      </c>
    </row>
    <row r="155" spans="1:8" s="2" customFormat="1" ht="39.6">
      <c r="A155" s="168"/>
      <c r="B155" s="126" t="s">
        <v>79</v>
      </c>
      <c r="C155" s="58" t="s">
        <v>3</v>
      </c>
      <c r="D155" s="124" t="s">
        <v>11</v>
      </c>
      <c r="E155" s="125"/>
      <c r="F155" s="28"/>
      <c r="G155" s="36"/>
      <c r="H155" s="6" t="str">
        <f>IF(A155=0,H154,INDEX(調査対象選定!A:A,MATCH(A155,調査対象選定!B:B,0)))</f>
        <v>○</v>
      </c>
    </row>
    <row r="156" spans="1:8" s="2" customFormat="1" ht="26.4">
      <c r="A156" s="169"/>
      <c r="B156" s="132" t="s">
        <v>222</v>
      </c>
      <c r="C156" s="62" t="s">
        <v>3</v>
      </c>
      <c r="D156" s="133" t="s">
        <v>80</v>
      </c>
      <c r="E156" s="134"/>
      <c r="F156" s="29"/>
      <c r="G156" s="37"/>
      <c r="H156" s="6" t="str">
        <f>IF(A156=0,H155,INDEX(調査対象選定!A:A,MATCH(A156,調査対象選定!B:B,0)))</f>
        <v>○</v>
      </c>
    </row>
    <row r="157" spans="1:8" s="2" customFormat="1" ht="39.6">
      <c r="A157" s="135" t="s">
        <v>81</v>
      </c>
      <c r="B157" s="120" t="s">
        <v>82</v>
      </c>
      <c r="C157" s="113" t="s">
        <v>3</v>
      </c>
      <c r="D157" s="136" t="s">
        <v>5</v>
      </c>
      <c r="E157" s="137"/>
      <c r="F157" s="25"/>
      <c r="G157" s="33"/>
      <c r="H157" s="6" t="str">
        <f>IF(A157=0,H156,INDEX(調査対象選定!A:A,MATCH(A157,調査対象選定!B:B,0)))</f>
        <v>○</v>
      </c>
    </row>
    <row r="158" spans="1:8" s="2" customFormat="1" ht="39.6">
      <c r="A158" s="135" t="s">
        <v>83</v>
      </c>
      <c r="B158" s="120" t="s">
        <v>84</v>
      </c>
      <c r="C158" s="49" t="s">
        <v>3</v>
      </c>
      <c r="D158" s="136" t="s">
        <v>5</v>
      </c>
      <c r="E158" s="137"/>
      <c r="F158" s="25"/>
      <c r="G158" s="33"/>
      <c r="H158" s="6" t="str">
        <f>IF(A158=0,H157,INDEX(調査対象選定!A:A,MATCH(A158,調査対象選定!B:B,0)))</f>
        <v>○</v>
      </c>
    </row>
    <row r="159" spans="1:8" s="2" customFormat="1" ht="39.6">
      <c r="A159" s="138" t="s">
        <v>85</v>
      </c>
      <c r="B159" s="139" t="s">
        <v>86</v>
      </c>
      <c r="C159" s="113" t="s">
        <v>3</v>
      </c>
      <c r="D159" s="133" t="s">
        <v>5</v>
      </c>
      <c r="E159" s="140"/>
      <c r="F159" s="26"/>
      <c r="G159" s="34"/>
      <c r="H159" s="6" t="str">
        <f>IF(A159=0,H158,INDEX(調査対象選定!A:A,MATCH(A159,調査対象選定!B:B,0)))</f>
        <v>○</v>
      </c>
    </row>
    <row r="160" spans="1:8" s="2" customFormat="1" ht="66">
      <c r="A160" s="167" t="s">
        <v>87</v>
      </c>
      <c r="B160" s="120" t="s">
        <v>223</v>
      </c>
      <c r="C160" s="54" t="s">
        <v>3</v>
      </c>
      <c r="D160" s="121" t="s">
        <v>5</v>
      </c>
      <c r="E160" s="141" t="s">
        <v>88</v>
      </c>
      <c r="F160" s="30"/>
      <c r="G160" s="38"/>
      <c r="H160" s="6" t="str">
        <f>IF(A160=0,H159,INDEX(調査対象選定!A:A,MATCH(A160,調査対象選定!B:B,0)))</f>
        <v>○</v>
      </c>
    </row>
    <row r="161" spans="1:8" s="2" customFormat="1" ht="39.6">
      <c r="A161" s="169"/>
      <c r="B161" s="132" t="s">
        <v>89</v>
      </c>
      <c r="C161" s="31" t="s">
        <v>3</v>
      </c>
      <c r="D161" s="133" t="s">
        <v>5</v>
      </c>
      <c r="E161" s="134"/>
      <c r="F161" s="29"/>
      <c r="G161" s="37"/>
      <c r="H161" s="6" t="str">
        <f>IF(A161=0,H160,INDEX(調査対象選定!A:A,MATCH(A161,調査対象選定!B:B,0)))</f>
        <v>○</v>
      </c>
    </row>
    <row r="162" spans="1:8" s="2" customFormat="1" ht="66">
      <c r="A162" s="167" t="s">
        <v>90</v>
      </c>
      <c r="B162" s="120" t="s">
        <v>224</v>
      </c>
      <c r="C162" s="54" t="s">
        <v>3</v>
      </c>
      <c r="D162" s="121" t="s">
        <v>5</v>
      </c>
      <c r="E162" s="122"/>
      <c r="F162" s="30"/>
      <c r="G162" s="38"/>
      <c r="H162" s="6" t="str">
        <f>IF(A162=0,H161,INDEX(調査対象選定!A:A,MATCH(A162,調査対象選定!B:B,0)))</f>
        <v>○</v>
      </c>
    </row>
    <row r="163" spans="1:8" s="2" customFormat="1" ht="39.6">
      <c r="A163" s="169"/>
      <c r="B163" s="132" t="s">
        <v>91</v>
      </c>
      <c r="C163" s="31" t="s">
        <v>3</v>
      </c>
      <c r="D163" s="133" t="s">
        <v>5</v>
      </c>
      <c r="E163" s="134"/>
      <c r="F163" s="29"/>
      <c r="G163" s="37"/>
      <c r="H163" s="6" t="str">
        <f>IF(A163=0,H162,INDEX(調査対象選定!A:A,MATCH(A163,調査対象選定!B:B,0)))</f>
        <v>○</v>
      </c>
    </row>
    <row r="164" spans="1:8" s="2" customFormat="1" ht="66">
      <c r="A164" s="167" t="s">
        <v>92</v>
      </c>
      <c r="B164" s="120" t="s">
        <v>225</v>
      </c>
      <c r="C164" s="54" t="s">
        <v>3</v>
      </c>
      <c r="D164" s="121" t="s">
        <v>5</v>
      </c>
      <c r="E164" s="122"/>
      <c r="F164" s="30"/>
      <c r="G164" s="38"/>
      <c r="H164" s="6" t="str">
        <f>IF(A164=0,H163,INDEX(調査対象選定!A:A,MATCH(A164,調査対象選定!B:B,0)))</f>
        <v>○</v>
      </c>
    </row>
    <row r="165" spans="1:8" s="2" customFormat="1" ht="39.6">
      <c r="A165" s="169"/>
      <c r="B165" s="132" t="s">
        <v>93</v>
      </c>
      <c r="C165" s="62" t="s">
        <v>3</v>
      </c>
      <c r="D165" s="133" t="s">
        <v>5</v>
      </c>
      <c r="E165" s="134"/>
      <c r="F165" s="29"/>
      <c r="G165" s="37"/>
      <c r="H165" s="6" t="str">
        <f>IF(A165=0,H164,INDEX(調査対象選定!A:A,MATCH(A165,調査対象選定!B:B,0)))</f>
        <v>○</v>
      </c>
    </row>
    <row r="166" spans="1:8" s="2" customFormat="1" ht="66">
      <c r="A166" s="167" t="s">
        <v>94</v>
      </c>
      <c r="B166" s="120" t="s">
        <v>226</v>
      </c>
      <c r="C166" s="54" t="s">
        <v>3</v>
      </c>
      <c r="D166" s="121" t="s">
        <v>5</v>
      </c>
      <c r="E166" s="122"/>
      <c r="F166" s="30"/>
      <c r="G166" s="38"/>
      <c r="H166" s="6" t="str">
        <f>IF(A166=0,H165,INDEX(調査対象選定!A:A,MATCH(A166,調査対象選定!B:B,0)))</f>
        <v>○</v>
      </c>
    </row>
    <row r="167" spans="1:8" s="2" customFormat="1" ht="39.6">
      <c r="A167" s="169"/>
      <c r="B167" s="132" t="s">
        <v>95</v>
      </c>
      <c r="C167" s="62" t="s">
        <v>3</v>
      </c>
      <c r="D167" s="133" t="s">
        <v>5</v>
      </c>
      <c r="E167" s="134"/>
      <c r="F167" s="29"/>
      <c r="G167" s="37"/>
      <c r="H167" s="6" t="str">
        <f>IF(A167=0,H166,INDEX(調査対象選定!A:A,MATCH(A167,調査対象選定!B:B,0)))</f>
        <v>○</v>
      </c>
    </row>
    <row r="168" spans="1:8" s="2" customFormat="1" ht="66">
      <c r="A168" s="167" t="s">
        <v>96</v>
      </c>
      <c r="B168" s="120" t="s">
        <v>227</v>
      </c>
      <c r="C168" s="66" t="s">
        <v>3</v>
      </c>
      <c r="D168" s="121" t="s">
        <v>5</v>
      </c>
      <c r="E168" s="122"/>
      <c r="F168" s="30"/>
      <c r="G168" s="38"/>
      <c r="H168" s="6" t="str">
        <f>IF(A168=0,H167,INDEX(調査対象選定!A:A,MATCH(A168,調査対象選定!B:B,0)))</f>
        <v>○</v>
      </c>
    </row>
    <row r="169" spans="1:8" s="2" customFormat="1" ht="39.6">
      <c r="A169" s="169"/>
      <c r="B169" s="132" t="s">
        <v>91</v>
      </c>
      <c r="C169" s="31" t="s">
        <v>3</v>
      </c>
      <c r="D169" s="133" t="s">
        <v>5</v>
      </c>
      <c r="E169" s="134"/>
      <c r="F169" s="29"/>
      <c r="G169" s="37"/>
      <c r="H169" s="6" t="str">
        <f>IF(A169=0,H168,INDEX(調査対象選定!A:A,MATCH(A169,調査対象選定!B:B,0)))</f>
        <v>○</v>
      </c>
    </row>
    <row r="170" spans="1:8" s="2" customFormat="1" ht="66">
      <c r="A170" s="167" t="s">
        <v>97</v>
      </c>
      <c r="B170" s="120" t="s">
        <v>228</v>
      </c>
      <c r="C170" s="54" t="s">
        <v>3</v>
      </c>
      <c r="D170" s="121" t="s">
        <v>5</v>
      </c>
      <c r="E170" s="122"/>
      <c r="F170" s="30"/>
      <c r="G170" s="38"/>
      <c r="H170" s="6" t="str">
        <f>IF(A170=0,H169,INDEX(調査対象選定!A:A,MATCH(A170,調査対象選定!B:B,0)))</f>
        <v>○</v>
      </c>
    </row>
    <row r="171" spans="1:8" s="2" customFormat="1" ht="39.6">
      <c r="A171" s="169"/>
      <c r="B171" s="132" t="s">
        <v>95</v>
      </c>
      <c r="C171" s="31" t="s">
        <v>3</v>
      </c>
      <c r="D171" s="133" t="s">
        <v>5</v>
      </c>
      <c r="E171" s="134"/>
      <c r="F171" s="29"/>
      <c r="G171" s="37"/>
      <c r="H171" s="6" t="str">
        <f>IF(A171=0,H170,INDEX(調査対象選定!A:A,MATCH(A171,調査対象選定!B:B,0)))</f>
        <v>○</v>
      </c>
    </row>
    <row r="172" spans="1:8" s="2" customFormat="1" ht="66">
      <c r="A172" s="167" t="s">
        <v>98</v>
      </c>
      <c r="B172" s="120" t="s">
        <v>229</v>
      </c>
      <c r="C172" s="54" t="s">
        <v>3</v>
      </c>
      <c r="D172" s="121" t="s">
        <v>5</v>
      </c>
      <c r="E172" s="122"/>
      <c r="F172" s="30"/>
      <c r="G172" s="38"/>
      <c r="H172" s="6" t="str">
        <f>IF(A172=0,H171,INDEX(調査対象選定!A:A,MATCH(A172,調査対象選定!B:B,0)))</f>
        <v>○</v>
      </c>
    </row>
    <row r="173" spans="1:8" s="2" customFormat="1" ht="39.6">
      <c r="A173" s="168"/>
      <c r="B173" s="126" t="s">
        <v>99</v>
      </c>
      <c r="C173" s="58" t="s">
        <v>3</v>
      </c>
      <c r="D173" s="124" t="s">
        <v>5</v>
      </c>
      <c r="E173" s="125"/>
      <c r="F173" s="28"/>
      <c r="G173" s="36"/>
      <c r="H173" s="6" t="str">
        <f>IF(A173=0,H172,INDEX(調査対象選定!A:A,MATCH(A173,調査対象選定!B:B,0)))</f>
        <v>○</v>
      </c>
    </row>
    <row r="174" spans="1:8" s="2" customFormat="1" ht="26.4">
      <c r="A174" s="168"/>
      <c r="B174" s="126" t="s">
        <v>100</v>
      </c>
      <c r="C174" s="39" t="str">
        <f>IF(OR(C175=$J$1,C176=$J$1),$J$1,$I$1)</f>
        <v>□</v>
      </c>
      <c r="D174" s="40" t="s">
        <v>5</v>
      </c>
      <c r="E174" s="125"/>
      <c r="F174" s="28"/>
      <c r="G174" s="36"/>
      <c r="H174" s="6" t="str">
        <f>IF(A174=0,H173,INDEX(調査対象選定!A:A,MATCH(A174,調査対象選定!B:B,0)))</f>
        <v>○</v>
      </c>
    </row>
    <row r="175" spans="1:8" s="2" customFormat="1" ht="39.6">
      <c r="A175" s="168"/>
      <c r="B175" s="126" t="s">
        <v>76</v>
      </c>
      <c r="C175" s="58" t="s">
        <v>3</v>
      </c>
      <c r="D175" s="124" t="s">
        <v>5</v>
      </c>
      <c r="E175" s="125"/>
      <c r="F175" s="28"/>
      <c r="G175" s="36"/>
      <c r="H175" s="6" t="str">
        <f>IF(A175=0,H174,INDEX(調査対象選定!A:A,MATCH(A175,調査対象選定!B:B,0)))</f>
        <v>○</v>
      </c>
    </row>
    <row r="176" spans="1:8" s="2" customFormat="1" ht="39.6">
      <c r="A176" s="169"/>
      <c r="B176" s="132" t="s">
        <v>77</v>
      </c>
      <c r="C176" s="62" t="s">
        <v>3</v>
      </c>
      <c r="D176" s="133" t="s">
        <v>5</v>
      </c>
      <c r="E176" s="134" t="s">
        <v>16</v>
      </c>
      <c r="F176" s="29"/>
      <c r="G176" s="37"/>
      <c r="H176" s="6" t="str">
        <f>IF(A176=0,H175,INDEX(調査対象選定!A:A,MATCH(A176,調査対象選定!B:B,0)))</f>
        <v>○</v>
      </c>
    </row>
    <row r="177" spans="1:8" s="2" customFormat="1" ht="66">
      <c r="A177" s="167" t="s">
        <v>101</v>
      </c>
      <c r="B177" s="120" t="s">
        <v>102</v>
      </c>
      <c r="C177" s="66" t="s">
        <v>3</v>
      </c>
      <c r="D177" s="121" t="s">
        <v>5</v>
      </c>
      <c r="E177" s="122"/>
      <c r="F177" s="30"/>
      <c r="G177" s="38"/>
      <c r="H177" s="6" t="str">
        <f>IF(A177=0,H176,INDEX(調査対象選定!A:A,MATCH(A177,調査対象選定!B:B,0)))</f>
        <v>○</v>
      </c>
    </row>
    <row r="178" spans="1:8" s="2" customFormat="1" ht="39.6">
      <c r="A178" s="169"/>
      <c r="B178" s="132" t="s">
        <v>103</v>
      </c>
      <c r="C178" s="62" t="s">
        <v>3</v>
      </c>
      <c r="D178" s="133" t="s">
        <v>5</v>
      </c>
      <c r="E178" s="134"/>
      <c r="F178" s="29"/>
      <c r="G178" s="37"/>
      <c r="H178" s="6" t="str">
        <f>IF(A178=0,H177,INDEX(調査対象選定!A:A,MATCH(A178,調査対象選定!B:B,0)))</f>
        <v>○</v>
      </c>
    </row>
    <row r="179" spans="1:8" s="2" customFormat="1" ht="66">
      <c r="A179" s="167" t="s">
        <v>104</v>
      </c>
      <c r="B179" s="120" t="s">
        <v>230</v>
      </c>
      <c r="C179" s="66" t="s">
        <v>3</v>
      </c>
      <c r="D179" s="121" t="s">
        <v>5</v>
      </c>
      <c r="E179" s="122"/>
      <c r="F179" s="30"/>
      <c r="G179" s="38"/>
      <c r="H179" s="6" t="str">
        <f>IF(A179=0,H178,INDEX(調査対象選定!A:A,MATCH(A179,調査対象選定!B:B,0)))</f>
        <v>○</v>
      </c>
    </row>
    <row r="180" spans="1:8" s="2" customFormat="1" ht="39.6">
      <c r="A180" s="168"/>
      <c r="B180" s="126" t="s">
        <v>105</v>
      </c>
      <c r="C180" s="58" t="s">
        <v>3</v>
      </c>
      <c r="D180" s="124" t="s">
        <v>5</v>
      </c>
      <c r="E180" s="125"/>
      <c r="F180" s="28"/>
      <c r="G180" s="36"/>
      <c r="H180" s="6" t="str">
        <f>IF(A180=0,H179,INDEX(調査対象選定!A:A,MATCH(A180,調査対象選定!B:B,0)))</f>
        <v>○</v>
      </c>
    </row>
    <row r="181" spans="1:8" s="2" customFormat="1" ht="26.4">
      <c r="A181" s="168"/>
      <c r="B181" s="126" t="s">
        <v>100</v>
      </c>
      <c r="C181" s="142" t="str">
        <f>IF(OR(C182=$J$1,C183=$J$1),$J$1,$I$1)</f>
        <v>□</v>
      </c>
      <c r="D181" s="143" t="s">
        <v>274</v>
      </c>
      <c r="E181" s="125"/>
      <c r="F181" s="28"/>
      <c r="G181" s="36"/>
      <c r="H181" s="6" t="str">
        <f>IF(A181=0,H180,INDEX(調査対象選定!A:A,MATCH(A181,調査対象選定!B:B,0)))</f>
        <v>○</v>
      </c>
    </row>
    <row r="182" spans="1:8" s="2" customFormat="1" ht="39.6">
      <c r="A182" s="168"/>
      <c r="B182" s="126" t="s">
        <v>76</v>
      </c>
      <c r="C182" s="58" t="s">
        <v>3</v>
      </c>
      <c r="D182" s="124" t="s">
        <v>5</v>
      </c>
      <c r="E182" s="125"/>
      <c r="F182" s="28"/>
      <c r="G182" s="36"/>
      <c r="H182" s="6" t="str">
        <f>IF(A182=0,H181,INDEX(調査対象選定!A:A,MATCH(A182,調査対象選定!B:B,0)))</f>
        <v>○</v>
      </c>
    </row>
    <row r="183" spans="1:8" s="2" customFormat="1" ht="39.6">
      <c r="A183" s="169"/>
      <c r="B183" s="132" t="s">
        <v>77</v>
      </c>
      <c r="C183" s="31" t="s">
        <v>3</v>
      </c>
      <c r="D183" s="133" t="s">
        <v>5</v>
      </c>
      <c r="E183" s="134" t="s">
        <v>16</v>
      </c>
      <c r="F183" s="29"/>
      <c r="G183" s="37"/>
      <c r="H183" s="6" t="str">
        <f>IF(A183=0,H182,INDEX(調査対象選定!A:A,MATCH(A183,調査対象選定!B:B,0)))</f>
        <v>○</v>
      </c>
    </row>
    <row r="184" spans="1:8" s="2" customFormat="1" ht="66">
      <c r="A184" s="167" t="s">
        <v>106</v>
      </c>
      <c r="B184" s="120" t="s">
        <v>231</v>
      </c>
      <c r="C184" s="54" t="s">
        <v>3</v>
      </c>
      <c r="D184" s="121" t="s">
        <v>5</v>
      </c>
      <c r="E184" s="122"/>
      <c r="F184" s="30"/>
      <c r="G184" s="38"/>
      <c r="H184" s="6" t="str">
        <f>IF(A184=0,H183,INDEX(調査対象選定!A:A,MATCH(A184,調査対象選定!B:B,0)))</f>
        <v>○</v>
      </c>
    </row>
    <row r="185" spans="1:8" s="2" customFormat="1" ht="39.6">
      <c r="A185" s="168"/>
      <c r="B185" s="126" t="s">
        <v>107</v>
      </c>
      <c r="C185" s="58" t="s">
        <v>3</v>
      </c>
      <c r="D185" s="124" t="s">
        <v>5</v>
      </c>
      <c r="E185" s="125"/>
      <c r="F185" s="28"/>
      <c r="G185" s="36"/>
      <c r="H185" s="6" t="str">
        <f>IF(A185=0,H184,INDEX(調査対象選定!A:A,MATCH(A185,調査対象選定!B:B,0)))</f>
        <v>○</v>
      </c>
    </row>
    <row r="186" spans="1:8" s="2" customFormat="1" ht="26.4">
      <c r="A186" s="168"/>
      <c r="B186" s="126" t="s">
        <v>100</v>
      </c>
      <c r="C186" s="142" t="str">
        <f>IF(OR(C187=$J$1,C188=$J$1),$J$1,$I$1)</f>
        <v>□</v>
      </c>
      <c r="D186" s="143" t="s">
        <v>274</v>
      </c>
      <c r="E186" s="125"/>
      <c r="F186" s="28"/>
      <c r="G186" s="36"/>
      <c r="H186" s="6" t="str">
        <f>IF(A186=0,H185,INDEX(調査対象選定!A:A,MATCH(A186,調査対象選定!B:B,0)))</f>
        <v>○</v>
      </c>
    </row>
    <row r="187" spans="1:8" s="2" customFormat="1" ht="39.6">
      <c r="A187" s="168"/>
      <c r="B187" s="126" t="s">
        <v>76</v>
      </c>
      <c r="C187" s="58" t="s">
        <v>3</v>
      </c>
      <c r="D187" s="124" t="s">
        <v>5</v>
      </c>
      <c r="E187" s="125"/>
      <c r="F187" s="28"/>
      <c r="G187" s="36"/>
      <c r="H187" s="6" t="str">
        <f>IF(A187=0,H186,INDEX(調査対象選定!A:A,MATCH(A187,調査対象選定!B:B,0)))</f>
        <v>○</v>
      </c>
    </row>
    <row r="188" spans="1:8" s="2" customFormat="1" ht="39.6">
      <c r="A188" s="169"/>
      <c r="B188" s="132" t="s">
        <v>77</v>
      </c>
      <c r="C188" s="31" t="s">
        <v>3</v>
      </c>
      <c r="D188" s="133" t="s">
        <v>5</v>
      </c>
      <c r="E188" s="134" t="s">
        <v>16</v>
      </c>
      <c r="F188" s="29"/>
      <c r="G188" s="37"/>
      <c r="H188" s="6" t="str">
        <f>IF(A188=0,H187,INDEX(調査対象選定!A:A,MATCH(A188,調査対象選定!B:B,0)))</f>
        <v>○</v>
      </c>
    </row>
    <row r="189" spans="1:8" s="2" customFormat="1" ht="66">
      <c r="A189" s="167" t="s">
        <v>108</v>
      </c>
      <c r="B189" s="120" t="s">
        <v>232</v>
      </c>
      <c r="C189" s="54" t="s">
        <v>3</v>
      </c>
      <c r="D189" s="121" t="s">
        <v>5</v>
      </c>
      <c r="E189" s="122"/>
      <c r="F189" s="30"/>
      <c r="G189" s="38"/>
      <c r="H189" s="6" t="str">
        <f>IF(A189=0,H188,INDEX(調査対象選定!A:A,MATCH(A189,調査対象選定!B:B,0)))</f>
        <v>○</v>
      </c>
    </row>
    <row r="190" spans="1:8" s="2" customFormat="1" ht="52.8">
      <c r="A190" s="169"/>
      <c r="B190" s="132" t="s">
        <v>233</v>
      </c>
      <c r="C190" s="31" t="s">
        <v>3</v>
      </c>
      <c r="D190" s="133" t="s">
        <v>5</v>
      </c>
      <c r="E190" s="134"/>
      <c r="F190" s="29"/>
      <c r="G190" s="37"/>
      <c r="H190" s="6" t="str">
        <f>IF(A190=0,H189,INDEX(調査対象選定!A:A,MATCH(A190,調査対象選定!B:B,0)))</f>
        <v>○</v>
      </c>
    </row>
    <row r="191" spans="1:8" s="2" customFormat="1" ht="66">
      <c r="A191" s="167" t="s">
        <v>109</v>
      </c>
      <c r="B191" s="120" t="s">
        <v>234</v>
      </c>
      <c r="C191" s="54" t="s">
        <v>3</v>
      </c>
      <c r="D191" s="121" t="s">
        <v>5</v>
      </c>
      <c r="E191" s="122"/>
      <c r="F191" s="30"/>
      <c r="G191" s="38"/>
      <c r="H191" s="6" t="str">
        <f>IF(A191=0,H190,INDEX(調査対象選定!A:A,MATCH(A191,調査対象選定!B:B,0)))</f>
        <v>○</v>
      </c>
    </row>
    <row r="192" spans="1:8" s="2" customFormat="1" ht="39.6">
      <c r="A192" s="168"/>
      <c r="B192" s="126" t="s">
        <v>110</v>
      </c>
      <c r="C192" s="58" t="s">
        <v>3</v>
      </c>
      <c r="D192" s="124" t="s">
        <v>5</v>
      </c>
      <c r="E192" s="125"/>
      <c r="F192" s="28"/>
      <c r="G192" s="36"/>
      <c r="H192" s="6" t="str">
        <f>IF(A192=0,H191,INDEX(調査対象選定!A:A,MATCH(A192,調査対象選定!B:B,0)))</f>
        <v>○</v>
      </c>
    </row>
    <row r="193" spans="1:8" s="2" customFormat="1" ht="26.4">
      <c r="A193" s="168"/>
      <c r="B193" s="126" t="s">
        <v>100</v>
      </c>
      <c r="C193" s="142" t="str">
        <f>IF(OR(C194=$J$1,C195=$J$1),$J$1,$I$1)</f>
        <v>□</v>
      </c>
      <c r="D193" s="143" t="s">
        <v>274</v>
      </c>
      <c r="E193" s="125"/>
      <c r="F193" s="28"/>
      <c r="G193" s="36"/>
      <c r="H193" s="6" t="str">
        <f>IF(A193=0,H192,INDEX(調査対象選定!A:A,MATCH(A193,調査対象選定!B:B,0)))</f>
        <v>○</v>
      </c>
    </row>
    <row r="194" spans="1:8" s="2" customFormat="1" ht="39.6">
      <c r="A194" s="168"/>
      <c r="B194" s="126" t="s">
        <v>76</v>
      </c>
      <c r="C194" s="58" t="s">
        <v>3</v>
      </c>
      <c r="D194" s="124" t="s">
        <v>5</v>
      </c>
      <c r="E194" s="125"/>
      <c r="F194" s="28"/>
      <c r="G194" s="36"/>
      <c r="H194" s="6" t="str">
        <f>IF(A194=0,H193,INDEX(調査対象選定!A:A,MATCH(A194,調査対象選定!B:B,0)))</f>
        <v>○</v>
      </c>
    </row>
    <row r="195" spans="1:8" s="2" customFormat="1" ht="39.6">
      <c r="A195" s="169"/>
      <c r="B195" s="132" t="s">
        <v>77</v>
      </c>
      <c r="C195" s="31" t="s">
        <v>3</v>
      </c>
      <c r="D195" s="133" t="s">
        <v>5</v>
      </c>
      <c r="E195" s="134" t="s">
        <v>16</v>
      </c>
      <c r="F195" s="29"/>
      <c r="G195" s="37"/>
      <c r="H195" s="6" t="str">
        <f>IF(A195=0,H194,INDEX(調査対象選定!A:A,MATCH(A195,調査対象選定!B:B,0)))</f>
        <v>○</v>
      </c>
    </row>
    <row r="196" spans="1:8" s="2" customFormat="1" ht="66">
      <c r="A196" s="167" t="s">
        <v>111</v>
      </c>
      <c r="B196" s="120" t="s">
        <v>235</v>
      </c>
      <c r="C196" s="54" t="s">
        <v>3</v>
      </c>
      <c r="D196" s="121" t="s">
        <v>5</v>
      </c>
      <c r="E196" s="122"/>
      <c r="F196" s="30"/>
      <c r="G196" s="38"/>
      <c r="H196" s="6" t="str">
        <f>IF(A196=0,H195,INDEX(調査対象選定!A:A,MATCH(A196,調査対象選定!B:B,0)))</f>
        <v>○</v>
      </c>
    </row>
    <row r="197" spans="1:8" s="2" customFormat="1" ht="39.6">
      <c r="A197" s="168"/>
      <c r="B197" s="126" t="s">
        <v>236</v>
      </c>
      <c r="C197" s="58" t="s">
        <v>3</v>
      </c>
      <c r="D197" s="124" t="s">
        <v>5</v>
      </c>
      <c r="E197" s="125"/>
      <c r="F197" s="28"/>
      <c r="G197" s="36"/>
      <c r="H197" s="6" t="str">
        <f>IF(A197=0,H196,INDEX(調査対象選定!A:A,MATCH(A197,調査対象選定!B:B,0)))</f>
        <v>○</v>
      </c>
    </row>
    <row r="198" spans="1:8" s="2" customFormat="1" ht="26.4">
      <c r="A198" s="168"/>
      <c r="B198" s="126" t="s">
        <v>100</v>
      </c>
      <c r="C198" s="142" t="s">
        <v>3</v>
      </c>
      <c r="D198" s="143"/>
      <c r="E198" s="125"/>
      <c r="F198" s="28"/>
      <c r="G198" s="36"/>
      <c r="H198" s="6" t="str">
        <f>IF(A198=0,H197,INDEX(調査対象選定!A:A,MATCH(A198,調査対象選定!B:B,0)))</f>
        <v>○</v>
      </c>
    </row>
    <row r="199" spans="1:8" s="2" customFormat="1" ht="39.6">
      <c r="A199" s="168"/>
      <c r="B199" s="126" t="s">
        <v>76</v>
      </c>
      <c r="C199" s="58" t="s">
        <v>3</v>
      </c>
      <c r="D199" s="124" t="s">
        <v>5</v>
      </c>
      <c r="E199" s="125"/>
      <c r="F199" s="28"/>
      <c r="G199" s="36"/>
      <c r="H199" s="6" t="str">
        <f>IF(A199=0,H198,INDEX(調査対象選定!A:A,MATCH(A199,調査対象選定!B:B,0)))</f>
        <v>○</v>
      </c>
    </row>
    <row r="200" spans="1:8" s="2" customFormat="1" ht="39.6">
      <c r="A200" s="169"/>
      <c r="B200" s="132" t="s">
        <v>77</v>
      </c>
      <c r="C200" s="62" t="s">
        <v>3</v>
      </c>
      <c r="D200" s="133" t="s">
        <v>5</v>
      </c>
      <c r="E200" s="134" t="s">
        <v>16</v>
      </c>
      <c r="F200" s="29"/>
      <c r="G200" s="37"/>
      <c r="H200" s="6" t="str">
        <f>IF(A200=0,H199,INDEX(調査対象選定!A:A,MATCH(A200,調査対象選定!B:B,0)))</f>
        <v>○</v>
      </c>
    </row>
    <row r="201" spans="1:8" s="2" customFormat="1" ht="66">
      <c r="A201" s="167" t="s">
        <v>112</v>
      </c>
      <c r="B201" s="120" t="s">
        <v>237</v>
      </c>
      <c r="C201" s="66" t="s">
        <v>3</v>
      </c>
      <c r="D201" s="121" t="s">
        <v>5</v>
      </c>
      <c r="E201" s="122"/>
      <c r="F201" s="30"/>
      <c r="G201" s="38"/>
      <c r="H201" s="6" t="str">
        <f>IF(A201=0,H200,INDEX(調査対象選定!A:A,MATCH(A201,調査対象選定!B:B,0)))</f>
        <v>○</v>
      </c>
    </row>
    <row r="202" spans="1:8" s="2" customFormat="1" ht="39.6">
      <c r="A202" s="168"/>
      <c r="B202" s="126" t="s">
        <v>236</v>
      </c>
      <c r="C202" s="58" t="s">
        <v>3</v>
      </c>
      <c r="D202" s="124" t="s">
        <v>5</v>
      </c>
      <c r="E202" s="125"/>
      <c r="F202" s="28"/>
      <c r="G202" s="36"/>
      <c r="H202" s="6" t="str">
        <f>IF(A202=0,H201,INDEX(調査対象選定!A:A,MATCH(A202,調査対象選定!B:B,0)))</f>
        <v>○</v>
      </c>
    </row>
    <row r="203" spans="1:8" s="2" customFormat="1" ht="26.4">
      <c r="A203" s="168"/>
      <c r="B203" s="126" t="s">
        <v>100</v>
      </c>
      <c r="C203" s="142" t="str">
        <f>IF(OR(C204=$J$1,C205=$J$1),$J$1,$I$1)</f>
        <v>□</v>
      </c>
      <c r="D203" s="143" t="s">
        <v>274</v>
      </c>
      <c r="E203" s="125"/>
      <c r="F203" s="28"/>
      <c r="G203" s="36"/>
      <c r="H203" s="6" t="str">
        <f>IF(A203=0,H202,INDEX(調査対象選定!A:A,MATCH(A203,調査対象選定!B:B,0)))</f>
        <v>○</v>
      </c>
    </row>
    <row r="204" spans="1:8" s="2" customFormat="1" ht="39.6">
      <c r="A204" s="168"/>
      <c r="B204" s="126" t="s">
        <v>76</v>
      </c>
      <c r="C204" s="58" t="s">
        <v>17</v>
      </c>
      <c r="D204" s="124" t="s">
        <v>5</v>
      </c>
      <c r="E204" s="125"/>
      <c r="F204" s="28"/>
      <c r="G204" s="36"/>
      <c r="H204" s="6" t="str">
        <f>IF(A204=0,H203,INDEX(調査対象選定!A:A,MATCH(A204,調査対象選定!B:B,0)))</f>
        <v>○</v>
      </c>
    </row>
    <row r="205" spans="1:8" s="2" customFormat="1" ht="39.6">
      <c r="A205" s="169"/>
      <c r="B205" s="132" t="s">
        <v>77</v>
      </c>
      <c r="C205" s="62" t="s">
        <v>3</v>
      </c>
      <c r="D205" s="133" t="s">
        <v>5</v>
      </c>
      <c r="E205" s="134" t="s">
        <v>16</v>
      </c>
      <c r="F205" s="29"/>
      <c r="G205" s="37"/>
      <c r="H205" s="6" t="str">
        <f>IF(A205=0,H204,INDEX(調査対象選定!A:A,MATCH(A205,調査対象選定!B:B,0)))</f>
        <v>○</v>
      </c>
    </row>
    <row r="206" spans="1:8" ht="20.100000000000001" customHeight="1">
      <c r="A206" s="144" t="s">
        <v>270</v>
      </c>
    </row>
  </sheetData>
  <sheetProtection sheet="1" objects="1" scenarios="1"/>
  <mergeCells count="57">
    <mergeCell ref="A196:A200"/>
    <mergeCell ref="A201:A205"/>
    <mergeCell ref="A177:A178"/>
    <mergeCell ref="A179:A183"/>
    <mergeCell ref="A184:A188"/>
    <mergeCell ref="A189:A190"/>
    <mergeCell ref="A191:A195"/>
    <mergeCell ref="A164:A165"/>
    <mergeCell ref="A166:A167"/>
    <mergeCell ref="A168:A169"/>
    <mergeCell ref="A170:A171"/>
    <mergeCell ref="A172:A176"/>
    <mergeCell ref="A134:A136"/>
    <mergeCell ref="A137:A141"/>
    <mergeCell ref="A142:A156"/>
    <mergeCell ref="A160:A161"/>
    <mergeCell ref="A162:A163"/>
    <mergeCell ref="A14:A15"/>
    <mergeCell ref="A10:A13"/>
    <mergeCell ref="A6:A9"/>
    <mergeCell ref="A127:A129"/>
    <mergeCell ref="A130:A133"/>
    <mergeCell ref="A35:A36"/>
    <mergeCell ref="A30:A34"/>
    <mergeCell ref="A24:A29"/>
    <mergeCell ref="A18:A23"/>
    <mergeCell ref="A16:A17"/>
    <mergeCell ref="A61:A63"/>
    <mergeCell ref="A58:A60"/>
    <mergeCell ref="A56:A57"/>
    <mergeCell ref="A40:A55"/>
    <mergeCell ref="A37:A39"/>
    <mergeCell ref="A74:A78"/>
    <mergeCell ref="A70:A71"/>
    <mergeCell ref="A67:A69"/>
    <mergeCell ref="A64:A66"/>
    <mergeCell ref="A97:A99"/>
    <mergeCell ref="A93:A96"/>
    <mergeCell ref="A89:A92"/>
    <mergeCell ref="A83:A88"/>
    <mergeCell ref="A79:A82"/>
    <mergeCell ref="A108:A109"/>
    <mergeCell ref="A105:A107"/>
    <mergeCell ref="A103:A104"/>
    <mergeCell ref="A100:A102"/>
    <mergeCell ref="A72:A73"/>
    <mergeCell ref="A122:A126"/>
    <mergeCell ref="A120:A121"/>
    <mergeCell ref="A116:A118"/>
    <mergeCell ref="A114:A115"/>
    <mergeCell ref="A110:A113"/>
    <mergeCell ref="E14:E15"/>
    <mergeCell ref="D137:D139"/>
    <mergeCell ref="D130:D131"/>
    <mergeCell ref="D19:D21"/>
    <mergeCell ref="D25:D27"/>
    <mergeCell ref="E110:E111"/>
  </mergeCells>
  <phoneticPr fontId="2"/>
  <conditionalFormatting sqref="C150:D150">
    <cfRule type="expression" dxfId="6" priority="11">
      <formula>AND($C151=$J$1,$C152=$J$1,$C153=$J$1)</formula>
    </cfRule>
  </conditionalFormatting>
  <conditionalFormatting sqref="C174:D174 C181:D181 C186:D186 C193:D193 C198:D198 C203:D203">
    <cfRule type="expression" dxfId="5" priority="6">
      <formula>OR($C175=$J$1,$C176=$J$1)</formula>
    </cfRule>
  </conditionalFormatting>
  <conditionalFormatting sqref="C3:D206">
    <cfRule type="expression" dxfId="4" priority="4">
      <formula>$C3=$J$1</formula>
    </cfRule>
  </conditionalFormatting>
  <conditionalFormatting sqref="C3:C206">
    <cfRule type="expression" dxfId="3" priority="3">
      <formula>$C3=$K$1</formula>
    </cfRule>
  </conditionalFormatting>
  <conditionalFormatting sqref="D3:D206">
    <cfRule type="expression" dxfId="2" priority="2">
      <formula>$C3=$K$1</formula>
    </cfRule>
  </conditionalFormatting>
  <conditionalFormatting sqref="A3:E206">
    <cfRule type="expression" dxfId="1" priority="5">
      <formula>AND($H3&lt;&gt;$L$1,$C3=$I$1)</formula>
    </cfRule>
  </conditionalFormatting>
  <conditionalFormatting sqref="F3:G206">
    <cfRule type="expression" dxfId="0" priority="1">
      <formula>OR($F3=$M$1,$F3=$N$1)</formula>
    </cfRule>
  </conditionalFormatting>
  <dataValidations disablePrompts="1" count="4">
    <dataValidation type="list" allowBlank="1" showInputMessage="1" sqref="G1">
      <formula1>$I$3</formula1>
    </dataValidation>
    <dataValidation type="list" allowBlank="1" showInputMessage="1" sqref="C3:C15">
      <formula1>$I$1:$J$1</formula1>
    </dataValidation>
    <dataValidation type="list" allowBlank="1" showInputMessage="1" sqref="C16:C205">
      <formula1>$I$1:$K$1</formula1>
    </dataValidation>
    <dataValidation type="list" allowBlank="1" showInputMessage="1" sqref="F3:F205">
      <formula1>$L$1:$P$1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horizontalDpi="300" verticalDpi="300" r:id="rId1"/>
  <headerFooter alignWithMargins="0">
    <oddFooter>&amp;L（自己点検シート）&amp;R&amp;10&amp;A（&amp;P/&amp;N）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pane ySplit="1" topLeftCell="A2" activePane="bottomLeft" state="frozen"/>
      <selection pane="bottomLeft" activeCell="A2" sqref="A2"/>
    </sheetView>
  </sheetViews>
  <sheetFormatPr defaultRowHeight="13.2"/>
  <cols>
    <col min="2" max="2" width="50.77734375" bestFit="1" customWidth="1"/>
  </cols>
  <sheetData>
    <row r="1" spans="1:6">
      <c r="A1" s="15" t="s">
        <v>259</v>
      </c>
      <c r="B1" s="15" t="s">
        <v>260</v>
      </c>
      <c r="C1" s="15" t="s">
        <v>261</v>
      </c>
      <c r="D1" s="15" t="s">
        <v>262</v>
      </c>
      <c r="E1" s="15" t="str">
        <f>'605認知症対応型共同生活介護費'!L1</f>
        <v>○</v>
      </c>
      <c r="F1" s="21" t="s">
        <v>263</v>
      </c>
    </row>
    <row r="2" spans="1:6">
      <c r="A2" s="23" t="s">
        <v>257</v>
      </c>
      <c r="B2" t="s">
        <v>44</v>
      </c>
      <c r="C2">
        <f>MATCH(B2,'605認知症対応型共同生活介護費'!A:A,0)</f>
        <v>3</v>
      </c>
      <c r="D2" s="22">
        <f t="shared" ref="D2:D60" si="0">C3-1</f>
        <v>3</v>
      </c>
      <c r="F2" s="21" t="s">
        <v>264</v>
      </c>
    </row>
    <row r="3" spans="1:6">
      <c r="A3" s="23" t="s">
        <v>257</v>
      </c>
      <c r="B3" t="s">
        <v>43</v>
      </c>
      <c r="C3">
        <f>MATCH(B3,'605認知症対応型共同生活介護費'!A:A,0)</f>
        <v>4</v>
      </c>
      <c r="D3" s="22">
        <f t="shared" si="0"/>
        <v>4</v>
      </c>
      <c r="F3" s="21" t="s">
        <v>265</v>
      </c>
    </row>
    <row r="4" spans="1:6">
      <c r="A4" s="23" t="s">
        <v>257</v>
      </c>
      <c r="B4" t="s">
        <v>42</v>
      </c>
      <c r="C4">
        <f>MATCH(B4,'605認知症対応型共同生活介護費'!A:A,0)</f>
        <v>5</v>
      </c>
      <c r="D4" s="22">
        <f t="shared" si="0"/>
        <v>5</v>
      </c>
      <c r="F4" s="21" t="s">
        <v>266</v>
      </c>
    </row>
    <row r="5" spans="1:6">
      <c r="A5" s="23" t="s">
        <v>257</v>
      </c>
      <c r="B5" t="s">
        <v>26</v>
      </c>
      <c r="C5">
        <f>MATCH(B5,'605認知症対応型共同生活介護費'!A:A,0)</f>
        <v>6</v>
      </c>
      <c r="D5" s="22">
        <f t="shared" si="0"/>
        <v>9</v>
      </c>
      <c r="F5" s="21" t="s">
        <v>267</v>
      </c>
    </row>
    <row r="6" spans="1:6">
      <c r="A6" s="23" t="s">
        <v>257</v>
      </c>
      <c r="B6" t="s">
        <v>39</v>
      </c>
      <c r="C6">
        <f>MATCH(B6,'605認知症対応型共同生活介護費'!A:A,0)</f>
        <v>10</v>
      </c>
      <c r="D6" s="22">
        <f t="shared" si="0"/>
        <v>13</v>
      </c>
      <c r="F6" s="21" t="s">
        <v>268</v>
      </c>
    </row>
    <row r="7" spans="1:6">
      <c r="A7" s="23" t="s">
        <v>257</v>
      </c>
      <c r="B7" t="s">
        <v>40</v>
      </c>
      <c r="C7">
        <f>MATCH(B7,'605認知症対応型共同生活介護費'!A:A,0)</f>
        <v>14</v>
      </c>
      <c r="D7" s="22">
        <f t="shared" si="0"/>
        <v>15</v>
      </c>
      <c r="F7" s="21" t="s">
        <v>269</v>
      </c>
    </row>
    <row r="8" spans="1:6">
      <c r="A8" s="23" t="s">
        <v>257</v>
      </c>
      <c r="B8" t="s">
        <v>256</v>
      </c>
      <c r="C8">
        <f>MATCH(B8,'605認知症対応型共同生活介護費'!A:A,0)</f>
        <v>16</v>
      </c>
      <c r="D8" s="22">
        <f t="shared" si="0"/>
        <v>17</v>
      </c>
    </row>
    <row r="9" spans="1:6">
      <c r="A9" s="23" t="s">
        <v>257</v>
      </c>
      <c r="B9" t="s">
        <v>20</v>
      </c>
      <c r="C9">
        <f>MATCH(B9,'605認知症対応型共同生活介護費'!A:A,0)</f>
        <v>18</v>
      </c>
      <c r="D9" s="22">
        <f t="shared" si="0"/>
        <v>23</v>
      </c>
    </row>
    <row r="10" spans="1:6">
      <c r="A10" s="23" t="s">
        <v>257</v>
      </c>
      <c r="B10" t="s">
        <v>21</v>
      </c>
      <c r="C10">
        <f>MATCH(B10,'605認知症対応型共同生活介護費'!A:A,0)</f>
        <v>24</v>
      </c>
      <c r="D10" s="22">
        <f t="shared" si="0"/>
        <v>29</v>
      </c>
    </row>
    <row r="11" spans="1:6">
      <c r="A11" s="23" t="s">
        <v>257</v>
      </c>
      <c r="B11" t="s">
        <v>6</v>
      </c>
      <c r="C11">
        <f>MATCH(B11,'605認知症対応型共同生活介護費'!A:A,0)</f>
        <v>30</v>
      </c>
      <c r="D11" s="22">
        <f t="shared" si="0"/>
        <v>34</v>
      </c>
    </row>
    <row r="12" spans="1:6">
      <c r="A12" s="23" t="s">
        <v>257</v>
      </c>
      <c r="B12" t="s">
        <v>7</v>
      </c>
      <c r="C12">
        <f>MATCH(B12,'605認知症対応型共同生活介護費'!A:A,0)</f>
        <v>35</v>
      </c>
      <c r="D12" s="22">
        <f t="shared" si="0"/>
        <v>36</v>
      </c>
    </row>
    <row r="13" spans="1:6">
      <c r="A13" s="23" t="s">
        <v>257</v>
      </c>
      <c r="B13" t="s">
        <v>27</v>
      </c>
      <c r="C13">
        <f>MATCH(B13,'605認知症対応型共同生活介護費'!A:A,0)</f>
        <v>37</v>
      </c>
      <c r="D13" s="22">
        <f t="shared" si="0"/>
        <v>39</v>
      </c>
    </row>
    <row r="14" spans="1:6">
      <c r="A14" s="23" t="s">
        <v>257</v>
      </c>
      <c r="B14" t="s">
        <v>4</v>
      </c>
      <c r="C14">
        <f>MATCH(B14,'605認知症対応型共同生活介護費'!A:A,0)</f>
        <v>40</v>
      </c>
      <c r="D14" s="22">
        <f t="shared" si="0"/>
        <v>55</v>
      </c>
    </row>
    <row r="15" spans="1:6">
      <c r="A15" s="23" t="s">
        <v>257</v>
      </c>
      <c r="B15" t="s">
        <v>9</v>
      </c>
      <c r="C15">
        <f>MATCH(B15,'605認知症対応型共同生活介護費'!A:A,0)</f>
        <v>56</v>
      </c>
      <c r="D15" s="22">
        <f t="shared" si="0"/>
        <v>57</v>
      </c>
    </row>
    <row r="16" spans="1:6">
      <c r="A16" s="23" t="s">
        <v>257</v>
      </c>
      <c r="B16" t="s">
        <v>63</v>
      </c>
      <c r="C16">
        <f>MATCH(B16,'605認知症対応型共同生活介護費'!A:A,0)</f>
        <v>58</v>
      </c>
      <c r="D16" s="22">
        <f t="shared" si="0"/>
        <v>60</v>
      </c>
    </row>
    <row r="17" spans="1:4">
      <c r="A17" s="23" t="s">
        <v>257</v>
      </c>
      <c r="B17" t="s">
        <v>49</v>
      </c>
      <c r="C17">
        <f>MATCH(B17,'605認知症対応型共同生活介護費'!A:A,0)</f>
        <v>61</v>
      </c>
      <c r="D17" s="22">
        <f t="shared" si="0"/>
        <v>63</v>
      </c>
    </row>
    <row r="18" spans="1:4">
      <c r="A18" s="23" t="s">
        <v>257</v>
      </c>
      <c r="B18" t="s">
        <v>50</v>
      </c>
      <c r="C18">
        <f>MATCH(B18,'605認知症対応型共同生活介護費'!A:A,0)</f>
        <v>64</v>
      </c>
      <c r="D18" s="22">
        <f t="shared" si="0"/>
        <v>66</v>
      </c>
    </row>
    <row r="19" spans="1:4">
      <c r="A19" s="23" t="s">
        <v>257</v>
      </c>
      <c r="B19" t="s">
        <v>51</v>
      </c>
      <c r="C19">
        <f>MATCH(B19,'605認知症対応型共同生活介護費'!A:A,0)</f>
        <v>67</v>
      </c>
      <c r="D19" s="22">
        <f t="shared" si="0"/>
        <v>69</v>
      </c>
    </row>
    <row r="20" spans="1:4">
      <c r="A20" s="23" t="s">
        <v>257</v>
      </c>
      <c r="B20" t="s">
        <v>48</v>
      </c>
      <c r="C20">
        <f>MATCH(B20,'605認知症対応型共同生活介護費'!A:A,0)</f>
        <v>70</v>
      </c>
      <c r="D20" s="22">
        <f t="shared" si="0"/>
        <v>71</v>
      </c>
    </row>
    <row r="21" spans="1:4">
      <c r="A21" s="23" t="s">
        <v>257</v>
      </c>
      <c r="B21" t="s">
        <v>52</v>
      </c>
      <c r="C21">
        <f>MATCH(B21,'605認知症対応型共同生活介護費'!A:A,0)</f>
        <v>72</v>
      </c>
      <c r="D21" s="22">
        <f t="shared" si="0"/>
        <v>73</v>
      </c>
    </row>
    <row r="22" spans="1:4">
      <c r="A22" s="23" t="s">
        <v>257</v>
      </c>
      <c r="B22" t="s">
        <v>10</v>
      </c>
      <c r="C22">
        <f>MATCH(B22,'605認知症対応型共同生活介護費'!A:A,0)</f>
        <v>74</v>
      </c>
      <c r="D22" s="22">
        <f t="shared" si="0"/>
        <v>78</v>
      </c>
    </row>
    <row r="23" spans="1:4">
      <c r="A23" s="23" t="s">
        <v>257</v>
      </c>
      <c r="B23" t="s">
        <v>22</v>
      </c>
      <c r="C23">
        <f>MATCH(B23,'605認知症対応型共同生活介護費'!A:A,0)</f>
        <v>79</v>
      </c>
      <c r="D23" s="22">
        <f t="shared" si="0"/>
        <v>82</v>
      </c>
    </row>
    <row r="24" spans="1:4">
      <c r="A24" s="23" t="s">
        <v>257</v>
      </c>
      <c r="B24" t="s">
        <v>23</v>
      </c>
      <c r="C24">
        <f>MATCH(B24,'605認知症対応型共同生活介護費'!A:A,0)</f>
        <v>83</v>
      </c>
      <c r="D24" s="22">
        <f t="shared" si="0"/>
        <v>88</v>
      </c>
    </row>
    <row r="25" spans="1:4">
      <c r="A25" s="23" t="s">
        <v>257</v>
      </c>
      <c r="B25" t="s">
        <v>53</v>
      </c>
      <c r="C25">
        <f>MATCH(B25,'605認知症対応型共同生活介護費'!A:A,0)</f>
        <v>89</v>
      </c>
      <c r="D25" s="22">
        <f t="shared" si="0"/>
        <v>92</v>
      </c>
    </row>
    <row r="26" spans="1:4">
      <c r="A26" s="23" t="s">
        <v>257</v>
      </c>
      <c r="B26" t="s">
        <v>54</v>
      </c>
      <c r="C26">
        <f>MATCH(B26,'605認知症対応型共同生活介護費'!A:A,0)</f>
        <v>93</v>
      </c>
      <c r="D26" s="22">
        <f t="shared" si="0"/>
        <v>96</v>
      </c>
    </row>
    <row r="27" spans="1:4">
      <c r="A27" s="23" t="s">
        <v>257</v>
      </c>
      <c r="B27" t="s">
        <v>37</v>
      </c>
      <c r="C27">
        <f>MATCH(B27,'605認知症対応型共同生活介護費'!A:A,0)</f>
        <v>97</v>
      </c>
      <c r="D27" s="22">
        <f t="shared" si="0"/>
        <v>99</v>
      </c>
    </row>
    <row r="28" spans="1:4">
      <c r="A28" s="23" t="s">
        <v>257</v>
      </c>
      <c r="B28" t="s">
        <v>38</v>
      </c>
      <c r="C28">
        <f>MATCH(B28,'605認知症対応型共同生活介護費'!A:A,0)</f>
        <v>100</v>
      </c>
      <c r="D28" s="22">
        <f t="shared" si="0"/>
        <v>102</v>
      </c>
    </row>
    <row r="29" spans="1:4">
      <c r="A29" s="23" t="s">
        <v>257</v>
      </c>
      <c r="B29" t="s">
        <v>32</v>
      </c>
      <c r="C29">
        <f>MATCH(B29,'605認知症対応型共同生活介護費'!A:A,0)</f>
        <v>103</v>
      </c>
      <c r="D29" s="22">
        <f t="shared" si="0"/>
        <v>104</v>
      </c>
    </row>
    <row r="30" spans="1:4">
      <c r="A30" s="23" t="s">
        <v>257</v>
      </c>
      <c r="B30" t="s">
        <v>28</v>
      </c>
      <c r="C30">
        <f>MATCH(B30,'605認知症対応型共同生活介護費'!A:A,0)</f>
        <v>105</v>
      </c>
      <c r="D30" s="22">
        <f t="shared" si="0"/>
        <v>107</v>
      </c>
    </row>
    <row r="31" spans="1:4">
      <c r="A31" s="23" t="s">
        <v>257</v>
      </c>
      <c r="B31" t="s">
        <v>33</v>
      </c>
      <c r="C31">
        <f>MATCH(B31,'605認知症対応型共同生活介護費'!A:A,0)</f>
        <v>108</v>
      </c>
      <c r="D31" s="22">
        <f t="shared" si="0"/>
        <v>109</v>
      </c>
    </row>
    <row r="32" spans="1:4">
      <c r="A32" s="23" t="s">
        <v>257</v>
      </c>
      <c r="B32" t="s">
        <v>55</v>
      </c>
      <c r="C32">
        <f>MATCH(B32,'605認知症対応型共同生活介護費'!A:A,0)</f>
        <v>110</v>
      </c>
      <c r="D32" s="22">
        <f t="shared" si="0"/>
        <v>113</v>
      </c>
    </row>
    <row r="33" spans="1:4">
      <c r="A33" s="23" t="s">
        <v>257</v>
      </c>
      <c r="B33" t="s">
        <v>58</v>
      </c>
      <c r="C33">
        <f>MATCH(B33,'605認知症対応型共同生活介護費'!A:A,0)</f>
        <v>114</v>
      </c>
      <c r="D33" s="22">
        <f t="shared" si="0"/>
        <v>115</v>
      </c>
    </row>
    <row r="34" spans="1:4">
      <c r="A34" s="23" t="s">
        <v>257</v>
      </c>
      <c r="B34" t="s">
        <v>59</v>
      </c>
      <c r="C34">
        <f>MATCH(B34,'605認知症対応型共同生活介護費'!A:A,0)</f>
        <v>116</v>
      </c>
      <c r="D34" s="22">
        <f t="shared" si="0"/>
        <v>118</v>
      </c>
    </row>
    <row r="35" spans="1:4">
      <c r="A35" s="23" t="s">
        <v>257</v>
      </c>
      <c r="B35" t="s">
        <v>60</v>
      </c>
      <c r="C35">
        <f>MATCH(B35,'605認知症対応型共同生活介護費'!A:A,0)</f>
        <v>119</v>
      </c>
      <c r="D35" s="22">
        <f t="shared" si="0"/>
        <v>119</v>
      </c>
    </row>
    <row r="36" spans="1:4">
      <c r="A36" s="23" t="s">
        <v>257</v>
      </c>
      <c r="B36" t="s">
        <v>57</v>
      </c>
      <c r="C36">
        <f>MATCH(B36,'605認知症対応型共同生活介護費'!A:A,0)</f>
        <v>120</v>
      </c>
      <c r="D36" s="22">
        <f t="shared" si="0"/>
        <v>121</v>
      </c>
    </row>
    <row r="37" spans="1:4">
      <c r="A37" s="23" t="s">
        <v>257</v>
      </c>
      <c r="B37" t="s">
        <v>61</v>
      </c>
      <c r="C37">
        <f>MATCH(B37,'605認知症対応型共同生活介護費'!A:A,0)</f>
        <v>122</v>
      </c>
      <c r="D37" s="22">
        <f t="shared" si="0"/>
        <v>126</v>
      </c>
    </row>
    <row r="38" spans="1:4">
      <c r="A38" s="23" t="s">
        <v>257</v>
      </c>
      <c r="B38" t="s">
        <v>62</v>
      </c>
      <c r="C38">
        <f>MATCH(B38,'605認知症対応型共同生活介護費'!A:A,0)</f>
        <v>127</v>
      </c>
      <c r="D38" s="22">
        <f t="shared" si="0"/>
        <v>129</v>
      </c>
    </row>
    <row r="39" spans="1:4">
      <c r="A39" s="23" t="s">
        <v>257</v>
      </c>
      <c r="B39" t="s">
        <v>36</v>
      </c>
      <c r="C39">
        <f>MATCH(B39,'605認知症対応型共同生活介護費'!A:A,0)</f>
        <v>130</v>
      </c>
      <c r="D39" s="22">
        <f t="shared" si="0"/>
        <v>133</v>
      </c>
    </row>
    <row r="40" spans="1:4">
      <c r="A40" s="23" t="s">
        <v>257</v>
      </c>
      <c r="B40" t="s">
        <v>24</v>
      </c>
      <c r="C40">
        <f>MATCH(B40,'605認知症対応型共同生活介護費'!A:A,0)</f>
        <v>134</v>
      </c>
      <c r="D40" s="22">
        <f t="shared" si="0"/>
        <v>136</v>
      </c>
    </row>
    <row r="41" spans="1:4">
      <c r="A41" s="23" t="s">
        <v>257</v>
      </c>
      <c r="B41" t="s">
        <v>25</v>
      </c>
      <c r="C41">
        <f>MATCH(B41,'605認知症対応型共同生活介護費'!A:A,0)</f>
        <v>137</v>
      </c>
      <c r="D41" s="22">
        <f t="shared" si="0"/>
        <v>141</v>
      </c>
    </row>
    <row r="42" spans="1:4">
      <c r="A42" s="23" t="s">
        <v>257</v>
      </c>
      <c r="B42" t="s">
        <v>70</v>
      </c>
      <c r="C42">
        <f>MATCH(B42,'605認知症対応型共同生活介護費'!A:A,0)</f>
        <v>142</v>
      </c>
      <c r="D42" s="22">
        <f t="shared" si="0"/>
        <v>156</v>
      </c>
    </row>
    <row r="43" spans="1:4">
      <c r="A43" s="23" t="s">
        <v>257</v>
      </c>
      <c r="B43" t="s">
        <v>81</v>
      </c>
      <c r="C43">
        <f>MATCH(B43,'605認知症対応型共同生活介護費'!A:A,0)</f>
        <v>157</v>
      </c>
      <c r="D43" s="22">
        <f t="shared" si="0"/>
        <v>157</v>
      </c>
    </row>
    <row r="44" spans="1:4">
      <c r="A44" s="23" t="s">
        <v>257</v>
      </c>
      <c r="B44" t="s">
        <v>83</v>
      </c>
      <c r="C44">
        <f>MATCH(B44,'605認知症対応型共同生活介護費'!A:A,0)</f>
        <v>158</v>
      </c>
      <c r="D44" s="22">
        <f t="shared" si="0"/>
        <v>158</v>
      </c>
    </row>
    <row r="45" spans="1:4">
      <c r="A45" s="23" t="s">
        <v>257</v>
      </c>
      <c r="B45" t="s">
        <v>85</v>
      </c>
      <c r="C45">
        <f>MATCH(B45,'605認知症対応型共同生活介護費'!A:A,0)</f>
        <v>159</v>
      </c>
      <c r="D45" s="22">
        <f t="shared" si="0"/>
        <v>159</v>
      </c>
    </row>
    <row r="46" spans="1:4">
      <c r="A46" s="23" t="s">
        <v>257</v>
      </c>
      <c r="B46" t="s">
        <v>87</v>
      </c>
      <c r="C46">
        <f>MATCH(B46,'605認知症対応型共同生活介護費'!A:A,0)</f>
        <v>160</v>
      </c>
      <c r="D46" s="22">
        <f t="shared" si="0"/>
        <v>161</v>
      </c>
    </row>
    <row r="47" spans="1:4">
      <c r="A47" s="23" t="s">
        <v>257</v>
      </c>
      <c r="B47" t="s">
        <v>90</v>
      </c>
      <c r="C47">
        <f>MATCH(B47,'605認知症対応型共同生活介護費'!A:A,0)</f>
        <v>162</v>
      </c>
      <c r="D47" s="22">
        <f t="shared" si="0"/>
        <v>163</v>
      </c>
    </row>
    <row r="48" spans="1:4">
      <c r="A48" s="23" t="s">
        <v>257</v>
      </c>
      <c r="B48" t="s">
        <v>92</v>
      </c>
      <c r="C48">
        <f>MATCH(B48,'605認知症対応型共同生活介護費'!A:A,0)</f>
        <v>164</v>
      </c>
      <c r="D48" s="22">
        <f t="shared" si="0"/>
        <v>165</v>
      </c>
    </row>
    <row r="49" spans="1:4">
      <c r="A49" s="23" t="s">
        <v>257</v>
      </c>
      <c r="B49" t="s">
        <v>94</v>
      </c>
      <c r="C49">
        <f>MATCH(B49,'605認知症対応型共同生活介護費'!A:A,0)</f>
        <v>166</v>
      </c>
      <c r="D49" s="22">
        <f t="shared" si="0"/>
        <v>167</v>
      </c>
    </row>
    <row r="50" spans="1:4">
      <c r="A50" s="23" t="s">
        <v>257</v>
      </c>
      <c r="B50" t="s">
        <v>96</v>
      </c>
      <c r="C50">
        <f>MATCH(B50,'605認知症対応型共同生活介護費'!A:A,0)</f>
        <v>168</v>
      </c>
      <c r="D50" s="22">
        <f t="shared" si="0"/>
        <v>169</v>
      </c>
    </row>
    <row r="51" spans="1:4">
      <c r="A51" s="23" t="s">
        <v>257</v>
      </c>
      <c r="B51" t="s">
        <v>97</v>
      </c>
      <c r="C51">
        <f>MATCH(B51,'605認知症対応型共同生活介護費'!A:A,0)</f>
        <v>170</v>
      </c>
      <c r="D51" s="22">
        <f t="shared" si="0"/>
        <v>171</v>
      </c>
    </row>
    <row r="52" spans="1:4">
      <c r="A52" s="23" t="s">
        <v>257</v>
      </c>
      <c r="B52" t="s">
        <v>98</v>
      </c>
      <c r="C52">
        <f>MATCH(B52,'605認知症対応型共同生活介護費'!A:A,0)</f>
        <v>172</v>
      </c>
      <c r="D52" s="22">
        <f t="shared" si="0"/>
        <v>176</v>
      </c>
    </row>
    <row r="53" spans="1:4">
      <c r="A53" s="23" t="s">
        <v>257</v>
      </c>
      <c r="B53" t="s">
        <v>101</v>
      </c>
      <c r="C53">
        <f>MATCH(B53,'605認知症対応型共同生活介護費'!A:A,0)</f>
        <v>177</v>
      </c>
      <c r="D53" s="22">
        <f t="shared" si="0"/>
        <v>178</v>
      </c>
    </row>
    <row r="54" spans="1:4">
      <c r="A54" s="23" t="s">
        <v>257</v>
      </c>
      <c r="B54" t="s">
        <v>104</v>
      </c>
      <c r="C54">
        <f>MATCH(B54,'605認知症対応型共同生活介護費'!A:A,0)</f>
        <v>179</v>
      </c>
      <c r="D54" s="22">
        <f t="shared" si="0"/>
        <v>183</v>
      </c>
    </row>
    <row r="55" spans="1:4">
      <c r="A55" s="23" t="s">
        <v>257</v>
      </c>
      <c r="B55" t="s">
        <v>106</v>
      </c>
      <c r="C55">
        <f>MATCH(B55,'605認知症対応型共同生活介護費'!A:A,0)</f>
        <v>184</v>
      </c>
      <c r="D55" s="22">
        <f t="shared" si="0"/>
        <v>188</v>
      </c>
    </row>
    <row r="56" spans="1:4">
      <c r="A56" s="23" t="s">
        <v>257</v>
      </c>
      <c r="B56" t="s">
        <v>108</v>
      </c>
      <c r="C56">
        <f>MATCH(B56,'605認知症対応型共同生活介護費'!A:A,0)</f>
        <v>189</v>
      </c>
      <c r="D56" s="22">
        <f t="shared" si="0"/>
        <v>190</v>
      </c>
    </row>
    <row r="57" spans="1:4">
      <c r="A57" s="23" t="s">
        <v>257</v>
      </c>
      <c r="B57" t="s">
        <v>109</v>
      </c>
      <c r="C57">
        <f>MATCH(B57,'605認知症対応型共同生活介護費'!A:A,0)</f>
        <v>191</v>
      </c>
      <c r="D57" s="22">
        <f t="shared" si="0"/>
        <v>195</v>
      </c>
    </row>
    <row r="58" spans="1:4">
      <c r="A58" s="23" t="s">
        <v>257</v>
      </c>
      <c r="B58" t="s">
        <v>111</v>
      </c>
      <c r="C58">
        <f>MATCH(B58,'605認知症対応型共同生活介護費'!A:A,0)</f>
        <v>196</v>
      </c>
      <c r="D58" s="22">
        <f t="shared" si="0"/>
        <v>200</v>
      </c>
    </row>
    <row r="59" spans="1:4">
      <c r="A59" s="23" t="s">
        <v>257</v>
      </c>
      <c r="B59" t="s">
        <v>112</v>
      </c>
      <c r="C59">
        <f>MATCH(B59,'605認知症対応型共同生活介護費'!A:A,0)</f>
        <v>201</v>
      </c>
      <c r="D59" s="22">
        <f t="shared" si="0"/>
        <v>205</v>
      </c>
    </row>
    <row r="60" spans="1:4">
      <c r="B60" t="s">
        <v>258</v>
      </c>
      <c r="C60">
        <f>MATCH(B60,'605認知症対応型共同生活介護費'!A:A,0)</f>
        <v>206</v>
      </c>
      <c r="D60" s="22">
        <f t="shared" si="0"/>
        <v>-1</v>
      </c>
    </row>
  </sheetData>
  <sortState ref="A2:B60">
    <sortCondition ref="A2:A60"/>
  </sortState>
  <phoneticPr fontId="2"/>
  <dataValidations count="1">
    <dataValidation type="list" allowBlank="1" showInputMessage="1" sqref="A2:A59">
      <formula1>$E$1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0BA41-B200-4C80-990A-9E2E2C45817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7CED3A6-2484-412C-B530-E3D7C2DAA2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605認知症対応型共同生活介護費</vt:lpstr>
      <vt:lpstr>調査対象選定</vt:lpstr>
      <vt:lpstr>'605認知症対応型共同生活介護費'!Print_Area</vt:lpstr>
      <vt:lpstr>'605認知症対応型共同生活介護費'!Print_Titles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kndp</cp:lastModifiedBy>
  <cp:revision>0</cp:revision>
  <cp:lastPrinted>2024-10-18T06:23:08Z</cp:lastPrinted>
  <dcterms:created xsi:type="dcterms:W3CDTF">1601-01-01T00:00:00Z</dcterms:created>
  <dcterms:modified xsi:type="dcterms:W3CDTF">2024-10-30T06:43:20Z</dcterms:modified>
  <cp:category/>
</cp:coreProperties>
</file>