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bookViews>
  <sheets>
    <sheet name="607地域密着型介護老人福祉施設入所者生活介護費" sheetId="10" r:id="rId1"/>
    <sheet name="調査対象選定" sheetId="11" state="hidden" r:id="rId2"/>
  </sheets>
  <definedNames>
    <definedName name="_xlnm._FilterDatabase" localSheetId="0" hidden="1">'607地域密着型介護老人福祉施設入所者生活介護費'!$A$2:$H$366</definedName>
    <definedName name="_xlnm.Print_Area" localSheetId="0">'607地域密着型介護老人福祉施設入所者生活介護費'!$A$1:$G$392</definedName>
    <definedName name="_xlnm.Print_Titles" localSheetId="0">'607地域密着型介護老人福祉施設入所者生活介護費'!$2:$2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1" l="1"/>
  <c r="C90" i="11"/>
  <c r="D89" i="11" s="1"/>
  <c r="C91" i="11"/>
  <c r="D90" i="11" s="1"/>
  <c r="C92" i="11"/>
  <c r="D91" i="11" s="1"/>
  <c r="C93" i="11"/>
  <c r="D92" i="11" s="1"/>
  <c r="C94" i="11"/>
  <c r="D93" i="11" s="1"/>
  <c r="C95" i="11"/>
  <c r="D94" i="11" s="1"/>
  <c r="H367" i="10"/>
  <c r="H368" i="10" s="1"/>
  <c r="H369" i="10" s="1"/>
  <c r="H370" i="10" s="1"/>
  <c r="H371" i="10" s="1"/>
  <c r="H372" i="10" s="1"/>
  <c r="H373" i="10" s="1"/>
  <c r="H374" i="10" s="1"/>
  <c r="H375" i="10" s="1"/>
  <c r="H376" i="10" s="1"/>
  <c r="H377" i="10" s="1"/>
  <c r="H378" i="10" s="1"/>
  <c r="H379" i="10" s="1"/>
  <c r="H380" i="10" s="1"/>
  <c r="H381" i="10" s="1"/>
  <c r="H382" i="10"/>
  <c r="H383" i="10" s="1"/>
  <c r="H384" i="10" s="1"/>
  <c r="H385" i="10" s="1"/>
  <c r="H386" i="10"/>
  <c r="H387" i="10"/>
  <c r="H388" i="10" s="1"/>
  <c r="H389" i="10" s="1"/>
  <c r="H390" i="10" s="1"/>
  <c r="H391" i="10"/>
  <c r="H392" i="10"/>
  <c r="C388" i="10"/>
  <c r="C383" i="10"/>
  <c r="C375" i="10"/>
  <c r="C299" i="10" l="1"/>
  <c r="C290" i="10"/>
  <c r="C331" i="10"/>
  <c r="C342" i="10"/>
  <c r="C357" i="10"/>
  <c r="C81" i="10"/>
  <c r="C76" i="10"/>
  <c r="C71" i="10"/>
  <c r="C66" i="10"/>
  <c r="C46" i="10" l="1"/>
  <c r="C39" i="10"/>
  <c r="H20" i="10" l="1"/>
  <c r="H21" i="10" s="1"/>
  <c r="H366" i="10" l="1"/>
  <c r="H365" i="10"/>
  <c r="H364" i="10"/>
  <c r="H349" i="10"/>
  <c r="H350" i="10" s="1"/>
  <c r="H351" i="10" s="1"/>
  <c r="H352" i="10" s="1"/>
  <c r="H353" i="10" s="1"/>
  <c r="H354" i="10" s="1"/>
  <c r="H355" i="10" s="1"/>
  <c r="H356" i="10" s="1"/>
  <c r="H357" i="10" s="1"/>
  <c r="H358" i="10" s="1"/>
  <c r="H359" i="10" s="1"/>
  <c r="H360" i="10" s="1"/>
  <c r="H361" i="10" s="1"/>
  <c r="H362" i="10" s="1"/>
  <c r="H363" i="10" s="1"/>
  <c r="H342" i="10"/>
  <c r="H338" i="10"/>
  <c r="H339" i="10" s="1"/>
  <c r="H340" i="10" s="1"/>
  <c r="H341" i="10" s="1"/>
  <c r="H331" i="10"/>
  <c r="H328" i="10"/>
  <c r="H329" i="10" s="1"/>
  <c r="H330" i="10" s="1"/>
  <c r="H323" i="10"/>
  <c r="H324" i="10" s="1"/>
  <c r="H325" i="10" s="1"/>
  <c r="H326" i="10" s="1"/>
  <c r="H327" i="10" s="1"/>
  <c r="H321" i="10"/>
  <c r="H322" i="10" s="1"/>
  <c r="H320" i="10"/>
  <c r="H317" i="10"/>
  <c r="H318" i="10" s="1"/>
  <c r="H319" i="10" s="1"/>
  <c r="H314" i="10"/>
  <c r="H315" i="10" s="1"/>
  <c r="H316" i="10" s="1"/>
  <c r="H312" i="10"/>
  <c r="H313" i="10" s="1"/>
  <c r="H310" i="10"/>
  <c r="H311" i="10" s="1"/>
  <c r="H305" i="10"/>
  <c r="H306" i="10" s="1"/>
  <c r="H307" i="10" s="1"/>
  <c r="H308" i="10" s="1"/>
  <c r="H309" i="10" s="1"/>
  <c r="H303" i="10"/>
  <c r="H304" i="10" s="1"/>
  <c r="H298" i="10"/>
  <c r="H293" i="10"/>
  <c r="H294" i="10" s="1"/>
  <c r="H295" i="10" s="1"/>
  <c r="H296" i="10" s="1"/>
  <c r="H297" i="10" s="1"/>
  <c r="H289" i="10"/>
  <c r="H291" i="10" s="1"/>
  <c r="H292" i="10" s="1"/>
  <c r="H283" i="10"/>
  <c r="H284" i="10" s="1"/>
  <c r="H285" i="10" s="1"/>
  <c r="H286" i="10" s="1"/>
  <c r="H287" i="10" s="1"/>
  <c r="H288" i="10" s="1"/>
  <c r="H290" i="10" s="1"/>
  <c r="H275" i="10"/>
  <c r="H276" i="10" s="1"/>
  <c r="H277" i="10" s="1"/>
  <c r="H278" i="10" s="1"/>
  <c r="H279" i="10" s="1"/>
  <c r="H280" i="10" s="1"/>
  <c r="H281" i="10" s="1"/>
  <c r="H282" i="10" s="1"/>
  <c r="H270" i="10"/>
  <c r="H271" i="10" s="1"/>
  <c r="H272" i="10" s="1"/>
  <c r="H273" i="10" s="1"/>
  <c r="H274" i="10" s="1"/>
  <c r="H265" i="10"/>
  <c r="H266" i="10" s="1"/>
  <c r="H267" i="10" s="1"/>
  <c r="H268" i="10" s="1"/>
  <c r="H269" i="10" s="1"/>
  <c r="H259" i="10"/>
  <c r="H260" i="10" s="1"/>
  <c r="H261" i="10" s="1"/>
  <c r="H262" i="10" s="1"/>
  <c r="H263" i="10" s="1"/>
  <c r="H264" i="10" s="1"/>
  <c r="H255" i="10"/>
  <c r="H256" i="10" s="1"/>
  <c r="H257" i="10" s="1"/>
  <c r="H258" i="10" s="1"/>
  <c r="H254" i="10"/>
  <c r="H250" i="10"/>
  <c r="H251" i="10" s="1"/>
  <c r="H252" i="10" s="1"/>
  <c r="H253" i="10" s="1"/>
  <c r="H245" i="10"/>
  <c r="H246" i="10" s="1"/>
  <c r="H247" i="10" s="1"/>
  <c r="H248" i="10" s="1"/>
  <c r="H249" i="10" s="1"/>
  <c r="H239" i="10"/>
  <c r="H240" i="10" s="1"/>
  <c r="H241" i="10" s="1"/>
  <c r="H242" i="10" s="1"/>
  <c r="H243" i="10" s="1"/>
  <c r="H244" i="10" s="1"/>
  <c r="H227" i="10"/>
  <c r="H228" i="10" s="1"/>
  <c r="H229" i="10" s="1"/>
  <c r="H230" i="10" s="1"/>
  <c r="H231" i="10" s="1"/>
  <c r="H232" i="10" s="1"/>
  <c r="H233" i="10" s="1"/>
  <c r="H234" i="10" s="1"/>
  <c r="H235" i="10" s="1"/>
  <c r="H236" i="10" s="1"/>
  <c r="H237" i="10" s="1"/>
  <c r="H238" i="10" s="1"/>
  <c r="H220" i="10"/>
  <c r="H221" i="10" s="1"/>
  <c r="H222" i="10" s="1"/>
  <c r="H223" i="10" s="1"/>
  <c r="H224" i="10" s="1"/>
  <c r="H225" i="10" s="1"/>
  <c r="H226" i="10" s="1"/>
  <c r="H217" i="10"/>
  <c r="H218" i="10" s="1"/>
  <c r="H219" i="10" s="1"/>
  <c r="H211" i="10"/>
  <c r="H212" i="10" s="1"/>
  <c r="H213" i="10" s="1"/>
  <c r="H214" i="10" s="1"/>
  <c r="H215" i="10" s="1"/>
  <c r="H216" i="10" s="1"/>
  <c r="H208" i="10"/>
  <c r="H209" i="10" s="1"/>
  <c r="H210" i="10" s="1"/>
  <c r="H200" i="10"/>
  <c r="H201" i="10" s="1"/>
  <c r="H202" i="10" s="1"/>
  <c r="H203" i="10" s="1"/>
  <c r="H204" i="10" s="1"/>
  <c r="H205" i="10" s="1"/>
  <c r="H206" i="10" s="1"/>
  <c r="H207" i="10" s="1"/>
  <c r="H197" i="10"/>
  <c r="H198" i="10" s="1"/>
  <c r="H199" i="10" s="1"/>
  <c r="H187" i="10"/>
  <c r="H188" i="10" s="1"/>
  <c r="H189" i="10" s="1"/>
  <c r="H190" i="10" s="1"/>
  <c r="H191" i="10" s="1"/>
  <c r="H192" i="10" s="1"/>
  <c r="H193" i="10" s="1"/>
  <c r="H194" i="10" s="1"/>
  <c r="H195" i="10" s="1"/>
  <c r="H196" i="10" s="1"/>
  <c r="H179" i="10"/>
  <c r="H180" i="10" s="1"/>
  <c r="H181" i="10" s="1"/>
  <c r="H182" i="10" s="1"/>
  <c r="H183" i="10" s="1"/>
  <c r="H184" i="10" s="1"/>
  <c r="H185" i="10" s="1"/>
  <c r="H186" i="10" s="1"/>
  <c r="H173" i="10"/>
  <c r="H174" i="10" s="1"/>
  <c r="H175" i="10" s="1"/>
  <c r="H176" i="10" s="1"/>
  <c r="H177" i="10" s="1"/>
  <c r="H178" i="10" s="1"/>
  <c r="H166" i="10"/>
  <c r="H167" i="10" s="1"/>
  <c r="H164" i="10"/>
  <c r="H165" i="10" s="1"/>
  <c r="H160" i="10"/>
  <c r="H161" i="10" s="1"/>
  <c r="H162" i="10" s="1"/>
  <c r="H163" i="10" s="1"/>
  <c r="H155" i="10"/>
  <c r="H156" i="10" s="1"/>
  <c r="H157" i="10" s="1"/>
  <c r="H158" i="10" s="1"/>
  <c r="H159" i="10" s="1"/>
  <c r="H151" i="10"/>
  <c r="H152" i="10" s="1"/>
  <c r="H153" i="10" s="1"/>
  <c r="H154" i="10" s="1"/>
  <c r="H146" i="10"/>
  <c r="H147" i="10" s="1"/>
  <c r="H148" i="10" s="1"/>
  <c r="H149" i="10" s="1"/>
  <c r="H150" i="10" s="1"/>
  <c r="H142" i="10"/>
  <c r="H143" i="10" s="1"/>
  <c r="H144" i="10" s="1"/>
  <c r="H145" i="10" s="1"/>
  <c r="H139" i="10"/>
  <c r="H140" i="10" s="1"/>
  <c r="H141" i="10" s="1"/>
  <c r="H135" i="10"/>
  <c r="H136" i="10" s="1"/>
  <c r="H137" i="10" s="1"/>
  <c r="H138" i="10" s="1"/>
  <c r="H133" i="10"/>
  <c r="H134" i="10" s="1"/>
  <c r="H131" i="10"/>
  <c r="H132" i="10" s="1"/>
  <c r="H129" i="10"/>
  <c r="H130" i="10" s="1"/>
  <c r="H127" i="10"/>
  <c r="H128" i="10" s="1"/>
  <c r="H124" i="10"/>
  <c r="H125" i="10" s="1"/>
  <c r="H126" i="10" s="1"/>
  <c r="H123" i="10"/>
  <c r="H120" i="10"/>
  <c r="H121" i="10" s="1"/>
  <c r="H122" i="10" s="1"/>
  <c r="H117" i="10"/>
  <c r="H118" i="10" s="1"/>
  <c r="H119" i="10" s="1"/>
  <c r="H114" i="10"/>
  <c r="H115" i="10" s="1"/>
  <c r="H116" i="10" s="1"/>
  <c r="H110" i="10"/>
  <c r="H111" i="10" s="1"/>
  <c r="H112" i="10" s="1"/>
  <c r="H113" i="10" s="1"/>
  <c r="H108" i="10"/>
  <c r="H109" i="10" s="1"/>
  <c r="H105" i="10"/>
  <c r="H106" i="10" s="1"/>
  <c r="H107" i="10" s="1"/>
  <c r="H102" i="10"/>
  <c r="H103" i="10" s="1"/>
  <c r="H104" i="10" s="1"/>
  <c r="H98" i="10"/>
  <c r="H99" i="10" s="1"/>
  <c r="H100" i="10" s="1"/>
  <c r="H101" i="10" s="1"/>
  <c r="H93" i="10"/>
  <c r="H94" i="10" s="1"/>
  <c r="H95" i="10" s="1"/>
  <c r="H96" i="10" s="1"/>
  <c r="H97" i="10" s="1"/>
  <c r="H91" i="10"/>
  <c r="H92" i="10" s="1"/>
  <c r="H89" i="10"/>
  <c r="H90" i="10" s="1"/>
  <c r="H87" i="10"/>
  <c r="H88" i="10" s="1"/>
  <c r="H85" i="10"/>
  <c r="H86" i="10" s="1"/>
  <c r="H80" i="10"/>
  <c r="H75" i="10"/>
  <c r="H70" i="10"/>
  <c r="H65" i="10"/>
  <c r="H61" i="10"/>
  <c r="H62" i="10" s="1"/>
  <c r="H63" i="10" s="1"/>
  <c r="H64" i="10" s="1"/>
  <c r="H57" i="10"/>
  <c r="H58" i="10" s="1"/>
  <c r="H59" i="10" s="1"/>
  <c r="H60" i="10" s="1"/>
  <c r="H54" i="10"/>
  <c r="H55" i="10" s="1"/>
  <c r="H56" i="10" s="1"/>
  <c r="H51" i="10"/>
  <c r="H52" i="10" s="1"/>
  <c r="H53" i="10" s="1"/>
  <c r="H44" i="10"/>
  <c r="H45" i="10" s="1"/>
  <c r="H37" i="10"/>
  <c r="H38" i="10" s="1"/>
  <c r="H35" i="10"/>
  <c r="H36" i="10" s="1"/>
  <c r="H33" i="10"/>
  <c r="H34" i="10" s="1"/>
  <c r="H29" i="10"/>
  <c r="H30" i="10" s="1"/>
  <c r="H31" i="10" s="1"/>
  <c r="H32" i="10" s="1"/>
  <c r="H28" i="10"/>
  <c r="H24" i="10"/>
  <c r="H25" i="10" s="1"/>
  <c r="H26" i="10" s="1"/>
  <c r="H27" i="10" s="1"/>
  <c r="H22" i="10"/>
  <c r="H23" i="10" s="1"/>
  <c r="H5" i="10"/>
  <c r="H6" i="10" s="1"/>
  <c r="H7" i="10" s="1"/>
  <c r="H8" i="10" s="1"/>
  <c r="H9" i="10" s="1"/>
  <c r="H10" i="10" s="1"/>
  <c r="H11" i="10" s="1"/>
  <c r="H12" i="10" s="1"/>
  <c r="H13" i="10" s="1"/>
  <c r="H14" i="10" s="1"/>
  <c r="H15" i="10" s="1"/>
  <c r="H16" i="10" s="1"/>
  <c r="H17" i="10" s="1"/>
  <c r="H18" i="10" s="1"/>
  <c r="H19" i="10" s="1"/>
  <c r="H4" i="10"/>
  <c r="H3" i="10"/>
  <c r="E1" i="11"/>
  <c r="H172" i="10" l="1"/>
  <c r="H168" i="10"/>
  <c r="H169" i="10" s="1"/>
  <c r="H170" i="10" s="1"/>
  <c r="H171" i="10" s="1"/>
  <c r="H300" i="10"/>
  <c r="H301" i="10" s="1"/>
  <c r="H302" i="10" s="1"/>
  <c r="H299" i="10"/>
  <c r="H333" i="10"/>
  <c r="H334" i="10" s="1"/>
  <c r="H335" i="10" s="1"/>
  <c r="H336" i="10" s="1"/>
  <c r="H337" i="10" s="1"/>
  <c r="H332" i="10"/>
  <c r="H344" i="10"/>
  <c r="H345" i="10" s="1"/>
  <c r="H346" i="10" s="1"/>
  <c r="H347" i="10" s="1"/>
  <c r="H348" i="10" s="1"/>
  <c r="H343" i="10"/>
  <c r="H77" i="10"/>
  <c r="H78" i="10" s="1"/>
  <c r="H79" i="10" s="1"/>
  <c r="H76" i="10"/>
  <c r="H82" i="10"/>
  <c r="H83" i="10" s="1"/>
  <c r="H84" i="10" s="1"/>
  <c r="H81" i="10"/>
  <c r="H67" i="10"/>
  <c r="H68" i="10" s="1"/>
  <c r="H69" i="10" s="1"/>
  <c r="H66" i="10"/>
  <c r="H72" i="10"/>
  <c r="H73" i="10" s="1"/>
  <c r="H74" i="10" s="1"/>
  <c r="H71" i="10"/>
  <c r="H41" i="10"/>
  <c r="H42" i="10" s="1"/>
  <c r="H43" i="10" s="1"/>
  <c r="H39" i="10"/>
  <c r="H40" i="10" s="1"/>
  <c r="H48" i="10"/>
  <c r="H49" i="10" s="1"/>
  <c r="H50" i="10" s="1"/>
  <c r="H46" i="10"/>
  <c r="H47" i="10" s="1"/>
  <c r="D88" i="11"/>
  <c r="C88" i="11"/>
  <c r="D87" i="11" s="1"/>
  <c r="C87" i="11"/>
  <c r="D86" i="11" s="1"/>
  <c r="C86" i="11"/>
  <c r="D85" i="11" s="1"/>
  <c r="C85" i="11"/>
  <c r="D84" i="11" s="1"/>
  <c r="C84" i="11"/>
  <c r="D83" i="11" s="1"/>
  <c r="C83" i="11"/>
  <c r="D82" i="11" s="1"/>
  <c r="C82" i="11"/>
  <c r="D81" i="11" s="1"/>
  <c r="C81" i="11"/>
  <c r="D80" i="11" s="1"/>
  <c r="C80" i="11"/>
  <c r="D79" i="11" s="1"/>
  <c r="C79" i="11"/>
  <c r="D78" i="11" s="1"/>
  <c r="C78" i="11"/>
  <c r="D77" i="11" s="1"/>
  <c r="C77" i="11"/>
  <c r="D76" i="11" s="1"/>
  <c r="C76" i="11"/>
  <c r="D75" i="11" s="1"/>
  <c r="C75" i="11"/>
  <c r="D74" i="11" s="1"/>
  <c r="C74" i="11"/>
  <c r="D73" i="11" s="1"/>
  <c r="C73" i="11"/>
  <c r="D72" i="11" s="1"/>
  <c r="C72" i="11"/>
  <c r="D71" i="11" s="1"/>
  <c r="C71" i="11"/>
  <c r="D70" i="11" s="1"/>
  <c r="C70" i="11"/>
  <c r="D69" i="11" s="1"/>
  <c r="C69" i="11"/>
  <c r="D68" i="11" s="1"/>
  <c r="C68" i="11"/>
  <c r="D67" i="11" s="1"/>
  <c r="C67" i="11"/>
  <c r="D66" i="11" s="1"/>
  <c r="C66" i="11"/>
  <c r="D65" i="11" s="1"/>
  <c r="C65" i="11"/>
  <c r="D64" i="11" s="1"/>
  <c r="C64" i="11"/>
  <c r="D63" i="11" s="1"/>
  <c r="C63" i="11"/>
  <c r="D62" i="11" s="1"/>
  <c r="C62" i="11"/>
  <c r="D61" i="11" s="1"/>
  <c r="C61" i="11"/>
  <c r="D60" i="11" s="1"/>
  <c r="C60" i="11"/>
  <c r="D59" i="11" s="1"/>
  <c r="C59" i="11"/>
  <c r="D58" i="11" s="1"/>
  <c r="C58" i="11"/>
  <c r="D57" i="11" s="1"/>
  <c r="C57" i="11"/>
  <c r="D56" i="11" s="1"/>
  <c r="C56" i="11"/>
  <c r="D55" i="11" s="1"/>
  <c r="C55" i="11"/>
  <c r="D54" i="11" s="1"/>
  <c r="C54" i="11"/>
  <c r="D53" i="11" s="1"/>
  <c r="C53" i="11"/>
  <c r="D52" i="11" s="1"/>
  <c r="C52" i="11"/>
  <c r="D51" i="11" s="1"/>
  <c r="C51" i="11"/>
  <c r="D50" i="11" s="1"/>
  <c r="C50" i="11"/>
  <c r="D49" i="11" s="1"/>
  <c r="C49" i="11"/>
  <c r="D48" i="11" s="1"/>
  <c r="C48" i="11"/>
  <c r="D47" i="11" s="1"/>
  <c r="C47" i="11"/>
  <c r="D46" i="11" s="1"/>
  <c r="C46" i="11"/>
  <c r="D45" i="11" s="1"/>
  <c r="C45" i="11"/>
  <c r="D44" i="11" s="1"/>
  <c r="C44" i="11"/>
  <c r="D43" i="11" s="1"/>
  <c r="C43" i="11"/>
  <c r="D42" i="11" s="1"/>
  <c r="C42" i="11"/>
  <c r="D41" i="11" s="1"/>
  <c r="C41" i="11"/>
  <c r="D40" i="11" s="1"/>
  <c r="C40" i="11"/>
  <c r="D39" i="11" s="1"/>
  <c r="C39" i="11"/>
  <c r="D38" i="11" s="1"/>
  <c r="C38" i="11"/>
  <c r="D37" i="11" s="1"/>
  <c r="C37" i="11"/>
  <c r="D36" i="11" s="1"/>
  <c r="C36" i="11"/>
  <c r="D35" i="11" s="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 r="C8" i="10"/>
  <c r="I2" i="10" l="1"/>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<sst xmlns="http://schemas.openxmlformats.org/spreadsheetml/2006/main" count="1489" uniqueCount="518">
  <si>
    <t>療養食加算</t>
    <rPh sb="0" eb="3">
      <t>リョウヨウショク</t>
    </rPh>
    <rPh sb="3" eb="5">
      <t>カサン</t>
    </rPh>
    <phoneticPr fontId="19"/>
  </si>
  <si>
    <t>初期加算</t>
    <rPh sb="0" eb="2">
      <t>ショキ</t>
    </rPh>
    <rPh sb="2" eb="4">
      <t>カサン</t>
    </rPh>
    <phoneticPr fontId="19"/>
  </si>
  <si>
    <t>点検事項</t>
    <rPh sb="0" eb="2">
      <t>テンケン</t>
    </rPh>
    <rPh sb="2" eb="4">
      <t>ジコウ</t>
    </rPh>
    <phoneticPr fontId="19"/>
  </si>
  <si>
    <t>点検項目</t>
    <rPh sb="0" eb="2">
      <t>テンケン</t>
    </rPh>
    <rPh sb="2" eb="4">
      <t>コウモク</t>
    </rPh>
    <phoneticPr fontId="19"/>
  </si>
  <si>
    <t>該当</t>
    <rPh sb="0" eb="2">
      <t>ガイトウ</t>
    </rPh>
    <phoneticPr fontId="19"/>
  </si>
  <si>
    <t>実施</t>
    <rPh sb="0" eb="2">
      <t>ジッシ</t>
    </rPh>
    <phoneticPr fontId="19"/>
  </si>
  <si>
    <t>精神科医師配置加算</t>
    <rPh sb="0" eb="3">
      <t>セイシンカ</t>
    </rPh>
    <rPh sb="3" eb="5">
      <t>イシ</t>
    </rPh>
    <rPh sb="5" eb="7">
      <t>ハイチ</t>
    </rPh>
    <rPh sb="7" eb="9">
      <t>カサン</t>
    </rPh>
    <phoneticPr fontId="19"/>
  </si>
  <si>
    <t>ユニットケア減算</t>
    <rPh sb="6" eb="8">
      <t>ゲンサン</t>
    </rPh>
    <phoneticPr fontId="19"/>
  </si>
  <si>
    <t>配置</t>
    <rPh sb="0" eb="2">
      <t>ハイチ</t>
    </rPh>
    <phoneticPr fontId="19"/>
  </si>
  <si>
    <t>退所前連携加算</t>
    <rPh sb="0" eb="2">
      <t>タイショ</t>
    </rPh>
    <rPh sb="2" eb="3">
      <t>マエ</t>
    </rPh>
    <rPh sb="3" eb="5">
      <t>レンケイ</t>
    </rPh>
    <rPh sb="5" eb="7">
      <t>カサン</t>
    </rPh>
    <phoneticPr fontId="19"/>
  </si>
  <si>
    <t>相談記録</t>
    <rPh sb="0" eb="2">
      <t>ソウダン</t>
    </rPh>
    <rPh sb="2" eb="4">
      <t>キロク</t>
    </rPh>
    <phoneticPr fontId="19"/>
  </si>
  <si>
    <t>経口移行加算</t>
    <rPh sb="0" eb="2">
      <t>ケイコウ</t>
    </rPh>
    <rPh sb="2" eb="4">
      <t>イコウ</t>
    </rPh>
    <rPh sb="4" eb="6">
      <t>カサン</t>
    </rPh>
    <phoneticPr fontId="19"/>
  </si>
  <si>
    <t>身体拘束廃止未実施減算</t>
    <rPh sb="0" eb="2">
      <t>シンタイ</t>
    </rPh>
    <rPh sb="2" eb="4">
      <t>コウソク</t>
    </rPh>
    <rPh sb="4" eb="6">
      <t>ハイシ</t>
    </rPh>
    <rPh sb="6" eb="9">
      <t>ミジッシ</t>
    </rPh>
    <rPh sb="9" eb="11">
      <t>ゲンサン</t>
    </rPh>
    <phoneticPr fontId="19"/>
  </si>
  <si>
    <t>準ユニットケア加算</t>
    <rPh sb="0" eb="1">
      <t>ジュン</t>
    </rPh>
    <rPh sb="7" eb="9">
      <t>カサン</t>
    </rPh>
    <phoneticPr fontId="19"/>
  </si>
  <si>
    <t>排せつ支援加算（Ⅲ）</t>
    <rPh sb="0" eb="1">
      <t>ハイ</t>
    </rPh>
    <rPh sb="3" eb="5">
      <t>シエン</t>
    </rPh>
    <rPh sb="5" eb="7">
      <t>カサン</t>
    </rPh>
    <phoneticPr fontId="19"/>
  </si>
  <si>
    <t>退所時相談援助加算</t>
    <rPh sb="0" eb="3">
      <t>タイショジ</t>
    </rPh>
    <rPh sb="3" eb="5">
      <t>ソウダン</t>
    </rPh>
    <rPh sb="5" eb="7">
      <t>エンジョ</t>
    </rPh>
    <rPh sb="7" eb="9">
      <t>カサン</t>
    </rPh>
    <phoneticPr fontId="19"/>
  </si>
  <si>
    <t>夜勤職員配置加算(Ⅰ)ロ</t>
    <rPh sb="0" eb="2">
      <t>ヤキン</t>
    </rPh>
    <rPh sb="2" eb="4">
      <t>ショクイン</t>
    </rPh>
    <rPh sb="4" eb="6">
      <t>ハイチ</t>
    </rPh>
    <rPh sb="6" eb="8">
      <t>カサン</t>
    </rPh>
    <phoneticPr fontId="19"/>
  </si>
  <si>
    <t>夜勤職員配置加算(Ⅱ)ロ</t>
    <rPh sb="0" eb="2">
      <t>ヤキン</t>
    </rPh>
    <rPh sb="2" eb="4">
      <t>ショクイン</t>
    </rPh>
    <rPh sb="4" eb="6">
      <t>ハイチ</t>
    </rPh>
    <rPh sb="6" eb="8">
      <t>カサン</t>
    </rPh>
    <phoneticPr fontId="19"/>
  </si>
  <si>
    <t>在宅復帰支援機能加算</t>
    <rPh sb="0" eb="2">
      <t>ザイタク</t>
    </rPh>
    <rPh sb="2" eb="4">
      <t>フッキ</t>
    </rPh>
    <rPh sb="4" eb="6">
      <t>シエン</t>
    </rPh>
    <rPh sb="6" eb="8">
      <t>キノウ</t>
    </rPh>
    <rPh sb="8" eb="10">
      <t>カサン</t>
    </rPh>
    <phoneticPr fontId="19"/>
  </si>
  <si>
    <t>夜勤職員配置加算（Ⅲ）ロ</t>
    <rPh sb="0" eb="2">
      <t>ヤキン</t>
    </rPh>
    <rPh sb="2" eb="4">
      <t>ショクイン</t>
    </rPh>
    <rPh sb="4" eb="6">
      <t>ハイチ</t>
    </rPh>
    <rPh sb="6" eb="8">
      <t>カサン</t>
    </rPh>
    <phoneticPr fontId="19"/>
  </si>
  <si>
    <t>在宅・入所相互利用加算</t>
    <rPh sb="0" eb="2">
      <t>ザイタク</t>
    </rPh>
    <rPh sb="3" eb="5">
      <t>ニュウショ</t>
    </rPh>
    <rPh sb="5" eb="7">
      <t>ソウゴ</t>
    </rPh>
    <rPh sb="7" eb="9">
      <t>リヨウ</t>
    </rPh>
    <rPh sb="9" eb="11">
      <t>カサン</t>
    </rPh>
    <phoneticPr fontId="19"/>
  </si>
  <si>
    <t>小規模拠点集合型施設加算</t>
    <rPh sb="0" eb="3">
      <t>ショウキボ</t>
    </rPh>
    <rPh sb="3" eb="5">
      <t>キョテン</t>
    </rPh>
    <rPh sb="5" eb="7">
      <t>シュウゴウ</t>
    </rPh>
    <rPh sb="7" eb="8">
      <t>ガタ</t>
    </rPh>
    <rPh sb="8" eb="10">
      <t>シセツ</t>
    </rPh>
    <rPh sb="10" eb="12">
      <t>カサン</t>
    </rPh>
    <phoneticPr fontId="19"/>
  </si>
  <si>
    <t>夜勤職員配置加算(Ⅱ)イ</t>
    <rPh sb="0" eb="2">
      <t>ヤキン</t>
    </rPh>
    <rPh sb="2" eb="4">
      <t>ショクイン</t>
    </rPh>
    <rPh sb="4" eb="6">
      <t>ハイチ</t>
    </rPh>
    <rPh sb="6" eb="8">
      <t>カサン</t>
    </rPh>
    <phoneticPr fontId="19"/>
  </si>
  <si>
    <t>個別機能訓練計画書</t>
    <rPh sb="0" eb="2">
      <t>コベツ</t>
    </rPh>
    <rPh sb="2" eb="4">
      <t>キノウ</t>
    </rPh>
    <rPh sb="4" eb="6">
      <t>クンレン</t>
    </rPh>
    <rPh sb="6" eb="9">
      <t>ケイカクショ</t>
    </rPh>
    <phoneticPr fontId="19"/>
  </si>
  <si>
    <t>療養食献立表</t>
    <rPh sb="0" eb="3">
      <t>リョウヨウショク</t>
    </rPh>
    <rPh sb="3" eb="6">
      <t>コンダテヒョウ</t>
    </rPh>
    <phoneticPr fontId="19"/>
  </si>
  <si>
    <t>介護状況を示す文書</t>
    <rPh sb="0" eb="2">
      <t>カイゴ</t>
    </rPh>
    <rPh sb="2" eb="4">
      <t>ジョウキョウ</t>
    </rPh>
    <rPh sb="5" eb="6">
      <t>シメ</t>
    </rPh>
    <rPh sb="7" eb="9">
      <t>ブンショ</t>
    </rPh>
    <phoneticPr fontId="19"/>
  </si>
  <si>
    <t>同意書</t>
    <rPh sb="0" eb="3">
      <t>ドウイショ</t>
    </rPh>
    <phoneticPr fontId="19"/>
  </si>
  <si>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9"/>
  </si>
  <si>
    <t>□</t>
  </si>
  <si>
    <t>あり</t>
  </si>
  <si>
    <t>１日144単位</t>
    <rPh sb="1" eb="2">
      <t>ニチ</t>
    </rPh>
    <rPh sb="5" eb="7">
      <t>タンイ</t>
    </rPh>
    <phoneticPr fontId="19"/>
  </si>
  <si>
    <t>夜勤職員配置加算（Ⅲ）イ</t>
    <rPh sb="0" eb="2">
      <t>ヤキン</t>
    </rPh>
    <rPh sb="2" eb="4">
      <t>ショクイン</t>
    </rPh>
    <rPh sb="4" eb="6">
      <t>ハイチ</t>
    </rPh>
    <rPh sb="6" eb="8">
      <t>カサン</t>
    </rPh>
    <phoneticPr fontId="19"/>
  </si>
  <si>
    <t>１日680単位</t>
    <rPh sb="1" eb="2">
      <t>ニチ</t>
    </rPh>
    <rPh sb="5" eb="7">
      <t>タンイ</t>
    </rPh>
    <phoneticPr fontId="19"/>
  </si>
  <si>
    <t>看取り介護加算（Ⅰ）</t>
    <rPh sb="0" eb="2">
      <t>ミト</t>
    </rPh>
    <rPh sb="3" eb="5">
      <t>カイゴ</t>
    </rPh>
    <rPh sb="5" eb="7">
      <t>カサン</t>
    </rPh>
    <phoneticPr fontId="19"/>
  </si>
  <si>
    <t>認知症専門ケア加算(Ⅱ)</t>
    <rPh sb="0" eb="3">
      <t>ニンチショウ</t>
    </rPh>
    <rPh sb="3" eb="5">
      <t>センモン</t>
    </rPh>
    <rPh sb="7" eb="9">
      <t>カサン</t>
    </rPh>
    <phoneticPr fontId="19"/>
  </si>
  <si>
    <t>自立支援促進加算</t>
    <rPh sb="0" eb="2">
      <t>ジリツ</t>
    </rPh>
    <rPh sb="2" eb="4">
      <t>シエン</t>
    </rPh>
    <rPh sb="4" eb="6">
      <t>ソクシン</t>
    </rPh>
    <rPh sb="6" eb="8">
      <t>カサン</t>
    </rPh>
    <phoneticPr fontId="19"/>
  </si>
  <si>
    <t>看取り介護加算（Ⅱ）</t>
    <rPh sb="0" eb="2">
      <t>ミト</t>
    </rPh>
    <rPh sb="3" eb="5">
      <t>カイゴ</t>
    </rPh>
    <rPh sb="5" eb="7">
      <t>カサン</t>
    </rPh>
    <phoneticPr fontId="19"/>
  </si>
  <si>
    <t>なし</t>
  </si>
  <si>
    <t>入院・外泊時費用</t>
    <rPh sb="0" eb="2">
      <t>ニュウイン</t>
    </rPh>
    <rPh sb="3" eb="5">
      <t>ガイハク</t>
    </rPh>
    <rPh sb="5" eb="6">
      <t>ジ</t>
    </rPh>
    <rPh sb="6" eb="8">
      <t>ヒヨウ</t>
    </rPh>
    <phoneticPr fontId="19"/>
  </si>
  <si>
    <t>生活機能向上連携加算Ⅰ</t>
    <rPh sb="0" eb="2">
      <t>セイカツ</t>
    </rPh>
    <rPh sb="2" eb="4">
      <t>キノウ</t>
    </rPh>
    <rPh sb="4" eb="6">
      <t>コウジョウ</t>
    </rPh>
    <rPh sb="6" eb="8">
      <t>レンケイ</t>
    </rPh>
    <rPh sb="8" eb="10">
      <t>カサン</t>
    </rPh>
    <phoneticPr fontId="19"/>
  </si>
  <si>
    <t>看護体制加算(Ⅰ)イ</t>
    <rPh sb="0" eb="2">
      <t>カンゴ</t>
    </rPh>
    <rPh sb="2" eb="4">
      <t>タイセイ</t>
    </rPh>
    <rPh sb="4" eb="6">
      <t>カサン</t>
    </rPh>
    <phoneticPr fontId="19"/>
  </si>
  <si>
    <t>看護体制加算(Ⅰ)ロ</t>
    <rPh sb="0" eb="2">
      <t>カンゴ</t>
    </rPh>
    <rPh sb="2" eb="4">
      <t>タイセイ</t>
    </rPh>
    <rPh sb="4" eb="6">
      <t>カサン</t>
    </rPh>
    <phoneticPr fontId="19"/>
  </si>
  <si>
    <t>看護体制加算(Ⅱ)イ</t>
    <rPh sb="0" eb="2">
      <t>カンゴ</t>
    </rPh>
    <rPh sb="2" eb="4">
      <t>タイセイ</t>
    </rPh>
    <rPh sb="4" eb="6">
      <t>カサン</t>
    </rPh>
    <phoneticPr fontId="19"/>
  </si>
  <si>
    <t>看護体制加算(Ⅱ)ロ</t>
    <rPh sb="0" eb="2">
      <t>カンゴ</t>
    </rPh>
    <rPh sb="2" eb="4">
      <t>タイセイ</t>
    </rPh>
    <rPh sb="4" eb="6">
      <t>カサン</t>
    </rPh>
    <phoneticPr fontId="19"/>
  </si>
  <si>
    <t>夜勤職員配置加算(Ⅰ)イ</t>
    <rPh sb="0" eb="2">
      <t>ヤキン</t>
    </rPh>
    <rPh sb="2" eb="4">
      <t>ショクイン</t>
    </rPh>
    <rPh sb="4" eb="6">
      <t>ハイチ</t>
    </rPh>
    <rPh sb="6" eb="8">
      <t>カサン</t>
    </rPh>
    <phoneticPr fontId="19"/>
  </si>
  <si>
    <t>経口維持加算(Ⅰ)</t>
    <rPh sb="0" eb="2">
      <t>ケイコウ</t>
    </rPh>
    <rPh sb="2" eb="4">
      <t>イジ</t>
    </rPh>
    <rPh sb="4" eb="6">
      <t>カサン</t>
    </rPh>
    <phoneticPr fontId="19"/>
  </si>
  <si>
    <t>経口維持加算(Ⅱ)</t>
    <rPh sb="0" eb="2">
      <t>ケイコウ</t>
    </rPh>
    <rPh sb="2" eb="4">
      <t>イジ</t>
    </rPh>
    <rPh sb="4" eb="6">
      <t>カサン</t>
    </rPh>
    <phoneticPr fontId="19"/>
  </si>
  <si>
    <t>夜勤職員配置加算（Ⅳ）イ</t>
    <rPh sb="0" eb="2">
      <t>ヤキン</t>
    </rPh>
    <rPh sb="2" eb="4">
      <t>ショクイン</t>
    </rPh>
    <rPh sb="4" eb="6">
      <t>ハイチ</t>
    </rPh>
    <rPh sb="6" eb="8">
      <t>カサン</t>
    </rPh>
    <phoneticPr fontId="19"/>
  </si>
  <si>
    <t>認知症専門ケア加算(Ⅰ)</t>
    <rPh sb="0" eb="3">
      <t>ニンチショウ</t>
    </rPh>
    <rPh sb="3" eb="5">
      <t>センモン</t>
    </rPh>
    <rPh sb="7" eb="9">
      <t>カサン</t>
    </rPh>
    <phoneticPr fontId="19"/>
  </si>
  <si>
    <t>サービス提供体制強化加算(Ⅱ)</t>
    <rPh sb="4" eb="6">
      <t>テイキョウ</t>
    </rPh>
    <rPh sb="6" eb="8">
      <t>タイセイ</t>
    </rPh>
    <rPh sb="8" eb="10">
      <t>キョウカ</t>
    </rPh>
    <rPh sb="10" eb="12">
      <t>カサン</t>
    </rPh>
    <phoneticPr fontId="19"/>
  </si>
  <si>
    <t>サービス提供体制強化加算(Ⅲ)</t>
    <rPh sb="4" eb="6">
      <t>テイキョウ</t>
    </rPh>
    <rPh sb="6" eb="8">
      <t>タイセイ</t>
    </rPh>
    <rPh sb="8" eb="10">
      <t>キョウカ</t>
    </rPh>
    <rPh sb="10" eb="12">
      <t>カサン</t>
    </rPh>
    <phoneticPr fontId="19"/>
  </si>
  <si>
    <t>常勤医師配置加算</t>
    <rPh sb="0" eb="2">
      <t>ジョウキン</t>
    </rPh>
    <rPh sb="2" eb="4">
      <t>イシ</t>
    </rPh>
    <rPh sb="4" eb="6">
      <t>ハイチ</t>
    </rPh>
    <rPh sb="6" eb="8">
      <t>カサン</t>
    </rPh>
    <phoneticPr fontId="19"/>
  </si>
  <si>
    <t>退所前訪問相談援助加算</t>
    <rPh sb="0" eb="2">
      <t>タイショ</t>
    </rPh>
    <rPh sb="2" eb="3">
      <t>マエ</t>
    </rPh>
    <rPh sb="3" eb="5">
      <t>ホウモン</t>
    </rPh>
    <rPh sb="5" eb="7">
      <t>ソウダン</t>
    </rPh>
    <rPh sb="7" eb="9">
      <t>エンジョ</t>
    </rPh>
    <rPh sb="9" eb="11">
      <t>カサン</t>
    </rPh>
    <phoneticPr fontId="19"/>
  </si>
  <si>
    <t>退所後訪問相談援助加算</t>
  </si>
  <si>
    <t>実施記録</t>
    <rPh sb="0" eb="2">
      <t>ジッシ</t>
    </rPh>
    <rPh sb="2" eb="4">
      <t>キロク</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</si>
  <si>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</si>
  <si>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配置医師緊急時対応加算</t>
    <rPh sb="0" eb="2">
      <t>ハイチ</t>
    </rPh>
    <rPh sb="2" eb="4">
      <t>イシ</t>
    </rPh>
    <rPh sb="4" eb="7">
      <t>キンキュウジ</t>
    </rPh>
    <rPh sb="7" eb="9">
      <t>タイオウ</t>
    </rPh>
    <rPh sb="9" eb="11">
      <t>カサン</t>
    </rPh>
    <phoneticPr fontId="19"/>
  </si>
  <si>
    <t>日常生活継続支援加算（Ⅱ）</t>
    <rPh sb="0" eb="2">
      <t>ニチジョウ</t>
    </rPh>
    <rPh sb="2" eb="4">
      <t>セイカツ</t>
    </rPh>
    <rPh sb="4" eb="6">
      <t>ケイゾク</t>
    </rPh>
    <rPh sb="6" eb="8">
      <t>シエン</t>
    </rPh>
    <rPh sb="8" eb="10">
      <t>カサン</t>
    </rPh>
    <phoneticPr fontId="19"/>
  </si>
  <si>
    <t>経口移行計画（参考様式）</t>
    <rPh sb="0" eb="2">
      <t>ケイコウ</t>
    </rPh>
    <rPh sb="2" eb="4">
      <t>イコウ</t>
    </rPh>
    <rPh sb="4" eb="6">
      <t>ケイカク</t>
    </rPh>
    <rPh sb="7" eb="9">
      <t>サンコウ</t>
    </rPh>
    <rPh sb="9" eb="11">
      <t>ヨウシキ</t>
    </rPh>
    <phoneticPr fontId="19"/>
  </si>
  <si>
    <t>経口維持計画（参考様式）</t>
    <rPh sb="0" eb="2">
      <t>ケイコウ</t>
    </rPh>
    <rPh sb="2" eb="4">
      <t>イジ</t>
    </rPh>
    <rPh sb="4" eb="6">
      <t>ケイカク</t>
    </rPh>
    <rPh sb="7" eb="9">
      <t>サンコウ</t>
    </rPh>
    <rPh sb="9" eb="11">
      <t>ヨウシキ</t>
    </rPh>
    <phoneticPr fontId="19"/>
  </si>
  <si>
    <t>栄養マネジメント強化加算</t>
    <rPh sb="0" eb="2">
      <t>エイヨウ</t>
    </rPh>
    <rPh sb="8" eb="10">
      <t>キョウカ</t>
    </rPh>
    <rPh sb="10" eb="12">
      <t>カサン</t>
    </rPh>
    <phoneticPr fontId="19"/>
  </si>
  <si>
    <t>日常生活継続支援加算（Ⅰ）</t>
    <rPh sb="0" eb="2">
      <t>ニチジョウ</t>
    </rPh>
    <rPh sb="2" eb="4">
      <t>セイカツ</t>
    </rPh>
    <rPh sb="4" eb="6">
      <t>ケイゾク</t>
    </rPh>
    <rPh sb="6" eb="8">
      <t>シエン</t>
    </rPh>
    <rPh sb="8" eb="10">
      <t>カサン</t>
    </rPh>
    <phoneticPr fontId="19"/>
  </si>
  <si>
    <t>再入所時栄養連携加算</t>
    <rPh sb="0" eb="3">
      <t>サイニュウショ</t>
    </rPh>
    <rPh sb="3" eb="4">
      <t>ジ</t>
    </rPh>
    <rPh sb="4" eb="6">
      <t>エイヨウ</t>
    </rPh>
    <rPh sb="6" eb="8">
      <t>レンケイ</t>
    </rPh>
    <rPh sb="8" eb="10">
      <t>カサン</t>
    </rPh>
    <phoneticPr fontId="19"/>
  </si>
  <si>
    <t>夜勤職員配置加算（Ⅳ）ロ</t>
    <rPh sb="0" eb="2">
      <t>ヤキン</t>
    </rPh>
    <rPh sb="2" eb="4">
      <t>ショクイン</t>
    </rPh>
    <rPh sb="4" eb="6">
      <t>ハイチ</t>
    </rPh>
    <rPh sb="6" eb="8">
      <t>カサン</t>
    </rPh>
    <phoneticPr fontId="19"/>
  </si>
  <si>
    <t>障害者生活支援体制加算（Ⅱ）</t>
    <rPh sb="0" eb="3">
      <t>ショウガイシャ</t>
    </rPh>
    <rPh sb="3" eb="5">
      <t>セイカツ</t>
    </rPh>
    <rPh sb="5" eb="7">
      <t>シエン</t>
    </rPh>
    <rPh sb="7" eb="9">
      <t>タイセイ</t>
    </rPh>
    <rPh sb="9" eb="11">
      <t>カサン</t>
    </rPh>
    <phoneticPr fontId="19"/>
  </si>
  <si>
    <t>外泊時在宅サービス利用の費用</t>
    <rPh sb="0" eb="2">
      <t>ガイハク</t>
    </rPh>
    <rPh sb="2" eb="3">
      <t>ジ</t>
    </rPh>
    <rPh sb="3" eb="5">
      <t>ザイタク</t>
    </rPh>
    <rPh sb="9" eb="11">
      <t>リヨウ</t>
    </rPh>
    <rPh sb="12" eb="14">
      <t>ヒヨウ</t>
    </rPh>
    <phoneticPr fontId="19"/>
  </si>
  <si>
    <t>障害者生活支援体制加算（Ⅰ）</t>
    <rPh sb="0" eb="3">
      <t>ショウガイシャ</t>
    </rPh>
    <rPh sb="3" eb="5">
      <t>セイカツ</t>
    </rPh>
    <rPh sb="5" eb="7">
      <t>シエン</t>
    </rPh>
    <rPh sb="7" eb="9">
      <t>タイセイ</t>
    </rPh>
    <rPh sb="9" eb="11">
      <t>カサン</t>
    </rPh>
    <phoneticPr fontId="19"/>
  </si>
  <si>
    <t>１日1280単位</t>
    <rPh sb="1" eb="2">
      <t>ニチ</t>
    </rPh>
    <rPh sb="6" eb="8">
      <t>タンイ</t>
    </rPh>
    <phoneticPr fontId="19"/>
  </si>
  <si>
    <t>生活機能向上連携加算Ⅱ</t>
    <rPh sb="0" eb="2">
      <t>セイカツ</t>
    </rPh>
    <rPh sb="2" eb="4">
      <t>キノウ</t>
    </rPh>
    <rPh sb="4" eb="6">
      <t>コウジョウ</t>
    </rPh>
    <rPh sb="6" eb="8">
      <t>レンケイ</t>
    </rPh>
    <rPh sb="8" eb="10">
      <t>カサン</t>
    </rPh>
    <phoneticPr fontId="19"/>
  </si>
  <si>
    <t>適合</t>
    <rPh sb="0" eb="2">
      <t>テキゴウ</t>
    </rPh>
    <phoneticPr fontId="19"/>
  </si>
  <si>
    <t>ADL維持等加算（Ⅰ）</t>
    <rPh sb="3" eb="5">
      <t>イジ</t>
    </rPh>
    <rPh sb="5" eb="6">
      <t>トウ</t>
    </rPh>
    <rPh sb="6" eb="8">
      <t>カサン</t>
    </rPh>
    <phoneticPr fontId="19"/>
  </si>
  <si>
    <t>ADL維持等加算（Ⅱ）</t>
    <rPh sb="3" eb="5">
      <t>イジ</t>
    </rPh>
    <rPh sb="5" eb="6">
      <t>トウ</t>
    </rPh>
    <rPh sb="6" eb="8">
      <t>カサン</t>
    </rPh>
    <phoneticPr fontId="19"/>
  </si>
  <si>
    <t>口腔衛生管理加算（Ⅱ）</t>
    <rPh sb="0" eb="2">
      <t>コウクウ</t>
    </rPh>
    <rPh sb="2" eb="4">
      <t>エイセイ</t>
    </rPh>
    <rPh sb="4" eb="6">
      <t>カンリ</t>
    </rPh>
    <rPh sb="6" eb="8">
      <t>カサン</t>
    </rPh>
    <phoneticPr fontId="19"/>
  </si>
  <si>
    <t>口腔衛生管理加算（Ⅰ）</t>
    <rPh sb="0" eb="2">
      <t>コウクウ</t>
    </rPh>
    <rPh sb="2" eb="4">
      <t>エイセイ</t>
    </rPh>
    <rPh sb="4" eb="6">
      <t>カンリ</t>
    </rPh>
    <rPh sb="6" eb="8">
      <t>カサン</t>
    </rPh>
    <phoneticPr fontId="19"/>
  </si>
  <si>
    <t>１日72単位</t>
    <rPh sb="1" eb="2">
      <t>ニチ</t>
    </rPh>
    <rPh sb="4" eb="6">
      <t>タンイ</t>
    </rPh>
    <phoneticPr fontId="19"/>
  </si>
  <si>
    <t>排せつ支援加算（Ⅰ）</t>
    <rPh sb="0" eb="1">
      <t>ハイ</t>
    </rPh>
    <rPh sb="3" eb="5">
      <t>シエン</t>
    </rPh>
    <rPh sb="5" eb="7">
      <t>カサン</t>
    </rPh>
    <phoneticPr fontId="19"/>
  </si>
  <si>
    <t>排せつ支援加算（Ⅱ）</t>
    <rPh sb="0" eb="1">
      <t>ハイ</t>
    </rPh>
    <rPh sb="3" eb="5">
      <t>シエン</t>
    </rPh>
    <rPh sb="5" eb="7">
      <t>カサン</t>
    </rPh>
    <phoneticPr fontId="19"/>
  </si>
  <si>
    <t>安全対策体制加算</t>
    <rPh sb="0" eb="2">
      <t>アンゼン</t>
    </rPh>
    <rPh sb="2" eb="4">
      <t>タイサク</t>
    </rPh>
    <rPh sb="4" eb="6">
      <t>タイセイ</t>
    </rPh>
    <rPh sb="6" eb="8">
      <t>カサン</t>
    </rPh>
    <phoneticPr fontId="19"/>
  </si>
  <si>
    <t>サービス提供体制強化加算(Ⅰ)</t>
    <rPh sb="4" eb="6">
      <t>テイキョウ</t>
    </rPh>
    <rPh sb="6" eb="8">
      <t>タイセイ</t>
    </rPh>
    <rPh sb="8" eb="10">
      <t>キョウカ</t>
    </rPh>
    <rPh sb="10" eb="12">
      <t>カサン</t>
    </rPh>
    <phoneticPr fontId="19"/>
  </si>
  <si>
    <t>607 地域密着型介護老人福祉施設入所者生活介護費</t>
    <rPh sb="11" eb="13">
      <t>ロウジン</t>
    </rPh>
    <rPh sb="17" eb="20">
      <t>ニュウショシャ</t>
    </rPh>
    <rPh sb="20" eb="22">
      <t>セイカツ</t>
    </rPh>
    <rPh sb="22" eb="24">
      <t>カイゴ</t>
    </rPh>
    <rPh sb="24" eb="25">
      <t>ヒ</t>
    </rPh>
    <phoneticPr fontId="19"/>
  </si>
  <si>
    <t>定員超過減算</t>
    <rPh sb="0" eb="4">
      <t>テイインチョウカ</t>
    </rPh>
    <rPh sb="4" eb="6">
      <t>ゲンサン</t>
    </rPh>
    <phoneticPr fontId="25"/>
  </si>
  <si>
    <t>人員基準減算</t>
    <rPh sb="0" eb="2">
      <t>ジンイン</t>
    </rPh>
    <rPh sb="2" eb="4">
      <t>キジュン</t>
    </rPh>
    <rPh sb="4" eb="6">
      <t>ゲンサン</t>
    </rPh>
    <phoneticPr fontId="25"/>
  </si>
  <si>
    <t>該当</t>
    <rPh sb="0" eb="2">
      <t>ガイトウ</t>
    </rPh>
    <phoneticPr fontId="25"/>
  </si>
  <si>
    <t>□</t>
    <phoneticPr fontId="25"/>
  </si>
  <si>
    <t>□</t>
    <phoneticPr fontId="19"/>
  </si>
  <si>
    <t>安全管理体制未実施減算</t>
    <rPh sb="0" eb="2">
      <t>アンゼン</t>
    </rPh>
    <rPh sb="2" eb="4">
      <t>カンリ</t>
    </rPh>
    <rPh sb="4" eb="6">
      <t>タイセイ</t>
    </rPh>
    <rPh sb="6" eb="9">
      <t>ミジッシ</t>
    </rPh>
    <rPh sb="9" eb="11">
      <t>ゲンサン</t>
    </rPh>
    <phoneticPr fontId="19"/>
  </si>
  <si>
    <t>高齢者虐待防止措置未実施減算</t>
    <rPh sb="0" eb="3">
      <t>コウレイシャ</t>
    </rPh>
    <rPh sb="3" eb="9">
      <t>ギャクタイボウシソチ</t>
    </rPh>
    <rPh sb="9" eb="12">
      <t>ミジッシ</t>
    </rPh>
    <rPh sb="12" eb="14">
      <t>ゲンサン</t>
    </rPh>
    <phoneticPr fontId="25"/>
  </si>
  <si>
    <t>業務継続計画未策定減算</t>
    <rPh sb="0" eb="2">
      <t>ギョウム</t>
    </rPh>
    <rPh sb="2" eb="4">
      <t>ケイゾク</t>
    </rPh>
    <rPh sb="4" eb="6">
      <t>ケイカク</t>
    </rPh>
    <rPh sb="6" eb="11">
      <t>ミサクテイゲンサン</t>
    </rPh>
    <phoneticPr fontId="25"/>
  </si>
  <si>
    <t>該当</t>
    <rPh sb="0" eb="2">
      <t>ガイトウ</t>
    </rPh>
    <phoneticPr fontId="19"/>
  </si>
  <si>
    <t>栄養管理に係る減算</t>
    <rPh sb="0" eb="2">
      <t>エイヨウ</t>
    </rPh>
    <rPh sb="2" eb="4">
      <t>カンリ</t>
    </rPh>
    <rPh sb="5" eb="6">
      <t>カカ</t>
    </rPh>
    <rPh sb="7" eb="9">
      <t>ゲンサン</t>
    </rPh>
    <phoneticPr fontId="19"/>
  </si>
  <si>
    <t>該当</t>
    <rPh sb="0" eb="2">
      <t>ガイトウ</t>
    </rPh>
    <phoneticPr fontId="19"/>
  </si>
  <si>
    <t>実施</t>
    <rPh sb="0" eb="2">
      <t>ジッシ</t>
    </rPh>
    <phoneticPr fontId="19"/>
  </si>
  <si>
    <t>個別機能訓練加算（Ⅰ）</t>
    <rPh sb="0" eb="2">
      <t>コベツ</t>
    </rPh>
    <rPh sb="2" eb="4">
      <t>キノウ</t>
    </rPh>
    <rPh sb="4" eb="6">
      <t>クンレン</t>
    </rPh>
    <rPh sb="6" eb="8">
      <t>カサン</t>
    </rPh>
    <phoneticPr fontId="19"/>
  </si>
  <si>
    <t>個別機能訓練加算（Ⅱ）</t>
    <rPh sb="0" eb="2">
      <t>コベツ</t>
    </rPh>
    <rPh sb="2" eb="4">
      <t>キノウ</t>
    </rPh>
    <rPh sb="4" eb="6">
      <t>クンレン</t>
    </rPh>
    <rPh sb="6" eb="8">
      <t>カサン</t>
    </rPh>
    <phoneticPr fontId="19"/>
  </si>
  <si>
    <t>個別機能訓練加算（Ⅲ）</t>
    <rPh sb="0" eb="6">
      <t>コベツキノウクンレン</t>
    </rPh>
    <rPh sb="6" eb="8">
      <t>カサン</t>
    </rPh>
    <phoneticPr fontId="19"/>
  </si>
  <si>
    <t>実施</t>
    <rPh sb="0" eb="2">
      <t>ジッシ</t>
    </rPh>
    <phoneticPr fontId="19"/>
  </si>
  <si>
    <t>若年性認知症入所者受入加算</t>
    <rPh sb="0" eb="2">
      <t>ジャクネン</t>
    </rPh>
    <rPh sb="2" eb="3">
      <t>セイ</t>
    </rPh>
    <rPh sb="3" eb="6">
      <t>ニンチショウ</t>
    </rPh>
    <rPh sb="6" eb="9">
      <t>ニュウショシャ</t>
    </rPh>
    <rPh sb="9" eb="11">
      <t>ウケイレ</t>
    </rPh>
    <rPh sb="11" eb="13">
      <t>カサン</t>
    </rPh>
    <phoneticPr fontId="19"/>
  </si>
  <si>
    <t>退所時栄養情報連携加算</t>
    <rPh sb="0" eb="2">
      <t>タイショ</t>
    </rPh>
    <rPh sb="2" eb="3">
      <t>ジ</t>
    </rPh>
    <rPh sb="3" eb="5">
      <t>エイヨウ</t>
    </rPh>
    <rPh sb="5" eb="7">
      <t>ジョウホウ</t>
    </rPh>
    <rPh sb="7" eb="11">
      <t>レンケイカサン</t>
    </rPh>
    <phoneticPr fontId="19"/>
  </si>
  <si>
    <t>該当</t>
    <rPh sb="0" eb="2">
      <t>ガイトウ</t>
    </rPh>
    <phoneticPr fontId="19"/>
  </si>
  <si>
    <t>相談記録</t>
    <rPh sb="0" eb="2">
      <t>ソウダン</t>
    </rPh>
    <rPh sb="2" eb="4">
      <t>キロク</t>
    </rPh>
    <phoneticPr fontId="19"/>
  </si>
  <si>
    <t>相談記録</t>
    <phoneticPr fontId="19"/>
  </si>
  <si>
    <t>退所時情報提供加算</t>
    <rPh sb="0" eb="3">
      <t>タイショジ</t>
    </rPh>
    <rPh sb="3" eb="5">
      <t>ジョウホウ</t>
    </rPh>
    <rPh sb="5" eb="9">
      <t>テイキョウカサン</t>
    </rPh>
    <phoneticPr fontId="19"/>
  </si>
  <si>
    <t>□</t>
    <phoneticPr fontId="19"/>
  </si>
  <si>
    <t>協力医療機関連携加算</t>
    <rPh sb="0" eb="2">
      <t>キョウリョク</t>
    </rPh>
    <rPh sb="2" eb="4">
      <t>イリョウ</t>
    </rPh>
    <rPh sb="4" eb="6">
      <t>キカン</t>
    </rPh>
    <rPh sb="6" eb="8">
      <t>レンケイ</t>
    </rPh>
    <rPh sb="8" eb="10">
      <t>カサン</t>
    </rPh>
    <phoneticPr fontId="25"/>
  </si>
  <si>
    <t>特別通院送迎加算</t>
    <rPh sb="0" eb="2">
      <t>トクベツ</t>
    </rPh>
    <rPh sb="2" eb="6">
      <t>ツウインソウゲイ</t>
    </rPh>
    <rPh sb="6" eb="8">
      <t>カサン</t>
    </rPh>
    <phoneticPr fontId="19"/>
  </si>
  <si>
    <t>１回650単位</t>
    <rPh sb="1" eb="2">
      <t>カイ</t>
    </rPh>
    <rPh sb="5" eb="7">
      <t>タンイ</t>
    </rPh>
    <phoneticPr fontId="19"/>
  </si>
  <si>
    <t>１回1300単位</t>
    <rPh sb="1" eb="2">
      <t>カイ</t>
    </rPh>
    <rPh sb="6" eb="8">
      <t>タンイ</t>
    </rPh>
    <phoneticPr fontId="19"/>
  </si>
  <si>
    <t>１回325単位</t>
    <rPh sb="1" eb="2">
      <t>カイ</t>
    </rPh>
    <rPh sb="5" eb="7">
      <t>タンイ</t>
    </rPh>
    <phoneticPr fontId="19"/>
  </si>
  <si>
    <t>１日72単位</t>
    <rPh sb="1" eb="2">
      <t>ニチ</t>
    </rPh>
    <rPh sb="4" eb="6">
      <t>タンイ</t>
    </rPh>
    <phoneticPr fontId="19"/>
  </si>
  <si>
    <t>１日144単位</t>
    <rPh sb="1" eb="2">
      <t>ニチ</t>
    </rPh>
    <rPh sb="5" eb="7">
      <t>タンイ</t>
    </rPh>
    <phoneticPr fontId="19"/>
  </si>
  <si>
    <t>１日780単位</t>
    <rPh sb="1" eb="2">
      <t>ニチ</t>
    </rPh>
    <rPh sb="5" eb="7">
      <t>タンイ</t>
    </rPh>
    <phoneticPr fontId="19"/>
  </si>
  <si>
    <t>１日1580単位</t>
    <rPh sb="1" eb="2">
      <t>ニチ</t>
    </rPh>
    <rPh sb="6" eb="8">
      <t>タンイ</t>
    </rPh>
    <phoneticPr fontId="19"/>
  </si>
  <si>
    <t>□</t>
    <phoneticPr fontId="19"/>
  </si>
  <si>
    <t>認知症チームケア推進加算（Ⅰ）</t>
    <rPh sb="0" eb="3">
      <t>ニンチショウ</t>
    </rPh>
    <rPh sb="8" eb="12">
      <t>スイシンカサン</t>
    </rPh>
    <phoneticPr fontId="19"/>
  </si>
  <si>
    <t>「認知症チームケア推進加算・ワークシート」等</t>
    <phoneticPr fontId="19"/>
  </si>
  <si>
    <t>「認知症チームケア推進加算・ワークシート」、介護記録等</t>
    <rPh sb="22" eb="26">
      <t>カイゴキロク</t>
    </rPh>
    <phoneticPr fontId="25"/>
  </si>
  <si>
    <t>認知症チームケア推進加算（Ⅱ）</t>
    <rPh sb="0" eb="3">
      <t>ニンチショウ</t>
    </rPh>
    <rPh sb="8" eb="12">
      <t>スイシンカサン</t>
    </rPh>
    <phoneticPr fontId="19"/>
  </si>
  <si>
    <t>あり</t>
    <phoneticPr fontId="19"/>
  </si>
  <si>
    <t>褥瘡マネジメント加算（Ⅰ）</t>
    <rPh sb="0" eb="2">
      <t>ジョクソウ</t>
    </rPh>
    <rPh sb="8" eb="10">
      <t>カサン</t>
    </rPh>
    <phoneticPr fontId="19"/>
  </si>
  <si>
    <t>褥瘡マネジメント加算（Ⅱ）</t>
    <rPh sb="0" eb="2">
      <t>ジョクソウ</t>
    </rPh>
    <rPh sb="8" eb="10">
      <t>カサン</t>
    </rPh>
    <phoneticPr fontId="19"/>
  </si>
  <si>
    <t>科学的介護推進体制加算（Ⅰ）</t>
    <rPh sb="0" eb="9">
      <t>カガクテキカイゴスイシンタイセイ</t>
    </rPh>
    <rPh sb="9" eb="11">
      <t>カサン</t>
    </rPh>
    <phoneticPr fontId="19"/>
  </si>
  <si>
    <t>科学的介護推進体制加算（Ⅱ）</t>
    <rPh sb="0" eb="9">
      <t>カガクテキカイゴスイシンタイセイ</t>
    </rPh>
    <rPh sb="9" eb="11">
      <t>カサン</t>
    </rPh>
    <phoneticPr fontId="19"/>
  </si>
  <si>
    <t>高齢者施設等感染対策向上加算（Ⅰ）</t>
    <rPh sb="0" eb="3">
      <t>コウレイシャ</t>
    </rPh>
    <rPh sb="3" eb="5">
      <t>シセツ</t>
    </rPh>
    <rPh sb="5" eb="6">
      <t>トウ</t>
    </rPh>
    <rPh sb="6" eb="10">
      <t>カンセンタイサク</t>
    </rPh>
    <rPh sb="10" eb="12">
      <t>コウジョウ</t>
    </rPh>
    <rPh sb="12" eb="14">
      <t>カサン</t>
    </rPh>
    <phoneticPr fontId="25"/>
  </si>
  <si>
    <t>高齢者施設等感染対策向上加算（Ⅱ）</t>
    <rPh sb="0" eb="3">
      <t>コウレイシャ</t>
    </rPh>
    <rPh sb="3" eb="5">
      <t>シセツ</t>
    </rPh>
    <rPh sb="5" eb="6">
      <t>トウ</t>
    </rPh>
    <rPh sb="6" eb="10">
      <t>カンセンタイサク</t>
    </rPh>
    <rPh sb="10" eb="12">
      <t>コウジョウ</t>
    </rPh>
    <rPh sb="12" eb="14">
      <t>カサン</t>
    </rPh>
    <phoneticPr fontId="25"/>
  </si>
  <si>
    <t>新興感染症等施設療養費</t>
    <rPh sb="0" eb="2">
      <t>シンコウ</t>
    </rPh>
    <rPh sb="2" eb="6">
      <t>カンセンショウトウ</t>
    </rPh>
    <rPh sb="6" eb="11">
      <t>シセツリョウヨウヒ</t>
    </rPh>
    <phoneticPr fontId="25"/>
  </si>
  <si>
    <t xml:space="preserve">生産性向上推進体制加算（Ⅰ）
</t>
    <rPh sb="0" eb="3">
      <t>セイサンセイ</t>
    </rPh>
    <rPh sb="3" eb="5">
      <t>コウジョウ</t>
    </rPh>
    <rPh sb="5" eb="7">
      <t>スイシン</t>
    </rPh>
    <rPh sb="7" eb="9">
      <t>タイセイ</t>
    </rPh>
    <rPh sb="9" eb="11">
      <t>カサン</t>
    </rPh>
    <phoneticPr fontId="25"/>
  </si>
  <si>
    <t>（別紙１）生産性向上推進体制加算に関する取組の実績報告書（毎年度報告）</t>
    <rPh sb="1" eb="3">
      <t>ベッシ</t>
    </rPh>
    <rPh sb="29" eb="32">
      <t>マイネンド</t>
    </rPh>
    <rPh sb="32" eb="34">
      <t>ホウコク</t>
    </rPh>
    <phoneticPr fontId="25"/>
  </si>
  <si>
    <t xml:space="preserve">生産性向上推進体制加算（Ⅱ）
</t>
    <rPh sb="0" eb="3">
      <t>セイサンセイ</t>
    </rPh>
    <rPh sb="3" eb="5">
      <t>コウジョウ</t>
    </rPh>
    <rPh sb="5" eb="7">
      <t>スイシン</t>
    </rPh>
    <rPh sb="7" eb="9">
      <t>タイセイ</t>
    </rPh>
    <rPh sb="9" eb="11">
      <t>カサン</t>
    </rPh>
    <phoneticPr fontId="25"/>
  </si>
  <si>
    <t>あり</t>
    <phoneticPr fontId="25"/>
  </si>
  <si>
    <t>介護職員処遇改善計画書</t>
    <rPh sb="0" eb="2">
      <t>カイゴ</t>
    </rPh>
    <rPh sb="2" eb="4">
      <t>ショクイン</t>
    </rPh>
    <rPh sb="4" eb="6">
      <t>ショグウ</t>
    </rPh>
    <rPh sb="6" eb="8">
      <t>カイゼン</t>
    </rPh>
    <rPh sb="8" eb="11">
      <t>ケイカクショ</t>
    </rPh>
    <phoneticPr fontId="25"/>
  </si>
  <si>
    <t>実績報告書</t>
    <rPh sb="0" eb="2">
      <t>ジッセキ</t>
    </rPh>
    <rPh sb="2" eb="5">
      <t>ホウコクショ</t>
    </rPh>
    <phoneticPr fontId="25"/>
  </si>
  <si>
    <t>なし</t>
    <phoneticPr fontId="25"/>
  </si>
  <si>
    <t>適正に納付</t>
    <rPh sb="0" eb="2">
      <t>テキセイ</t>
    </rPh>
    <rPh sb="3" eb="5">
      <t>ノウフ</t>
    </rPh>
    <phoneticPr fontId="25"/>
  </si>
  <si>
    <t>研修計画書</t>
    <rPh sb="0" eb="2">
      <t>ケンシュウ</t>
    </rPh>
    <rPh sb="2" eb="4">
      <t>ケイカク</t>
    </rPh>
    <rPh sb="4" eb="5">
      <t>ショ</t>
    </rPh>
    <phoneticPr fontId="25"/>
  </si>
  <si>
    <t>算定あり</t>
    <rPh sb="0" eb="2">
      <t>サンテイ</t>
    </rPh>
    <phoneticPr fontId="25"/>
  </si>
  <si>
    <t>■</t>
    <phoneticPr fontId="19"/>
  </si>
  <si>
    <t>×</t>
    <phoneticPr fontId="19"/>
  </si>
  <si>
    <t>○</t>
    <phoneticPr fontId="19"/>
  </si>
  <si>
    <t>△</t>
    <phoneticPr fontId="19"/>
  </si>
  <si>
    <t>非該当</t>
    <rPh sb="0" eb="1">
      <t>ヒ</t>
    </rPh>
    <rPh sb="1" eb="3">
      <t>ガイトウ</t>
    </rPh>
    <phoneticPr fontId="19"/>
  </si>
  <si>
    <t>他</t>
    <rPh sb="0" eb="1">
      <t>ホカ</t>
    </rPh>
    <phoneticPr fontId="19"/>
  </si>
  <si>
    <t>評価</t>
    <rPh sb="0" eb="2">
      <t>ヒョウカ</t>
    </rPh>
    <phoneticPr fontId="19"/>
  </si>
  <si>
    <t>発見した事実等</t>
    <phoneticPr fontId="19"/>
  </si>
  <si>
    <t>調査対象選定</t>
    <rPh sb="0" eb="6">
      <t>チョウサタイショウセンテイ</t>
    </rPh>
    <phoneticPr fontId="19"/>
  </si>
  <si>
    <r>
      <t>点検結果</t>
    </r>
    <r>
      <rPr>
        <sz val="8"/>
        <rFont val="ＭＳ ゴシック"/>
        <family val="3"/>
        <charset val="128"/>
      </rPr>
      <t xml:space="preserve">
(■×で示す)</t>
    </r>
    <rPh sb="0" eb="2">
      <t>テンケン</t>
    </rPh>
    <rPh sb="2" eb="4">
      <t>ケッカ</t>
    </rPh>
    <rPh sb="9" eb="10">
      <t>シメ</t>
    </rPh>
    <phoneticPr fontId="19"/>
  </si>
  <si>
    <t xml:space="preserve">月平均の入所者数が運営規程で定めた入所定員を超える
</t>
  </si>
  <si>
    <t xml:space="preserve">指定基準に定める員数の介護職員、看護職員または介護支援専門員を置いていない
</t>
  </si>
  <si>
    <t xml:space="preserve">事故発生の防止のための指針の整備をしていない、体制整備をしていない、事故発生防止のための委員会を開催していない、研修を定期的（年２回以上）に実施していない、担当者を置いていない
</t>
  </si>
  <si>
    <t xml:space="preserve">地域密着型介護老人福祉施設入所者生活介護費又は経過的地域密着型介護老人福祉施設入所者生活介護費の算定
</t>
  </si>
  <si>
    <t xml:space="preserve">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・たんの吸引等を必要とする者が入所者の１割５分以上
</t>
  </si>
  <si>
    <t xml:space="preserve">サービス提供体制強化加算を算定していない
</t>
  </si>
  <si>
    <t xml:space="preserve">定員、人員基準に適合
</t>
  </si>
  <si>
    <t xml:space="preserve">ユニット型地域密着型介護老人福祉施設入所者生活介護費又は経過的ユニット型経過的地域密着型介護老人福祉施設入所者生活介護費の算定
</t>
  </si>
  <si>
    <t xml:space="preserve">地域密着型介護老人福祉施設入所者生活介護費又はユニット型地域密着型介護老人福祉施設入所者生活介護費の算定
</t>
  </si>
  <si>
    <t xml:space="preserve">経過的地域密着型介護老人福祉施設入所者生活介護費又は経過的ユニット型経過的地域密着型介護老人福祉施設入所者生活介護費の算定
</t>
  </si>
  <si>
    <t xml:space="preserve">地域密着型介護老人福祉施設入所者生活介護又はユニット型地域密着型介護老人福祉施設入所者生活介護の算定
</t>
  </si>
  <si>
    <t xml:space="preserve">地域密着型介護老人福祉施設入所者生活介護費の算定
</t>
  </si>
  <si>
    <t xml:space="preserve">経過的地域密着型介護老人福祉施設入所者生活介護費の算定
</t>
  </si>
  <si>
    <t xml:space="preserve">ユニット型地域密着型介護老人福祉施設入所者生活介護費の算定
</t>
  </si>
  <si>
    <t xml:space="preserve">経過的ユニット型経過的地域密着型介護老人福祉施設入所者生活介護費の算定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</si>
  <si>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</si>
  <si>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</si>
  <si>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</si>
  <si>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</si>
  <si>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</si>
  <si>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</si>
  <si>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</si>
  <si>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している
</t>
  </si>
  <si>
    <t xml:space="preserve">個別機能訓練計画に基づき、利用者の身体機能又は生活機能の向上を目的とする機能訓練の項目を準備し、機能訓練指導員等が利用者の心身の状況に応じた機能訓練を適切に提供している
</t>
  </si>
  <si>
    <t xml:space="preserve">利用者又はその家族に対し、機能訓練の内容と個別機能訓練計画の進捗状況等を説明し、必要に応じて訓練内容の見直し等を行っている
</t>
  </si>
  <si>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</si>
  <si>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</si>
  <si>
    <t xml:space="preserve">個別機能訓練開始時の利用者への説明・記録
</t>
  </si>
  <si>
    <t xml:space="preserve">専ら機能訓練指導員の職務に従事する常勤の理学療法士等を１人以上配置
</t>
  </si>
  <si>
    <t xml:space="preserve">多職種協働による個別機能訓練計画の作成
</t>
  </si>
  <si>
    <t xml:space="preserve">個別機能訓練加算(Ⅰ) を算定
</t>
  </si>
  <si>
    <t xml:space="preserve">入所者ごとの個別機能訓練計画書の内容等の情報を厚生労働省に提出し、当該情報その他機能訓練の適切かつ有効な実施のために必要な情報を活用している
</t>
  </si>
  <si>
    <t xml:space="preserve">個別機能訓練加算（Ⅱ）を算定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</si>
  <si>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</si>
  <si>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
</t>
  </si>
  <si>
    <t xml:space="preserve">評価対象者のADL利得の平均値が1以上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</si>
  <si>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</si>
  <si>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評価対象者のADL利得の平均値が３以上
</t>
  </si>
  <si>
    <t xml:space="preserve">若年性認知症入所者ごとに個別に担当者定める
</t>
  </si>
  <si>
    <t xml:space="preserve">担当者中心に利用者の特性やニーズに応じた適切なサービス提供
</t>
  </si>
  <si>
    <t xml:space="preserve">認知症行動・心理症状緊急対応加算を算定していない
</t>
  </si>
  <si>
    <t xml:space="preserve">専ら当該施設の職務に従事する常勤の医師１名以上配置
</t>
  </si>
  <si>
    <t xml:space="preserve">認知症入所者が全入所者の３分の１以上
</t>
  </si>
  <si>
    <t xml:space="preserve">精神科担当医師が月２回以上定期的に療養指導を実施
</t>
  </si>
  <si>
    <t xml:space="preserve">常勤医師配置加算を算定していない
</t>
  </si>
  <si>
    <t xml:space="preserve">入所者のうち、視覚、聴覚若しくは言語機能に障害のある者、知的障害者又は精神障害者である入所者の占める割合が100分の30以上
</t>
  </si>
  <si>
    <t xml:space="preserve">専ら障害者生活支援員としての職務に従事する常勤職員１名以上配置
</t>
  </si>
  <si>
    <t xml:space="preserve">入所者のうち、視覚障害者等である入所者の占める割合が100分の50以上
</t>
  </si>
  <si>
    <t xml:space="preserve">専ら障害者生活支援員としての職務に従事する常勤職員２名以上配置
</t>
  </si>
  <si>
    <t xml:space="preserve">入院又は外泊をした場合に１月に６日を限度として算定
</t>
  </si>
  <si>
    <t xml:space="preserve">短期入所生活介護のベッドへの活用の有無
</t>
  </si>
  <si>
    <t xml:space="preserve">居宅における外泊を認め、居宅サービスを提供する場合に、１月に６日を限度として算定
</t>
  </si>
  <si>
    <t xml:space="preserve">短期入所生活介護のベッドの活用の有無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</si>
  <si>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</si>
  <si>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</si>
  <si>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</si>
  <si>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30日を超えるの入院後の再入所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</si>
  <si>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</si>
  <si>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</si>
  <si>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</si>
  <si>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</si>
  <si>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</si>
  <si>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</si>
  <si>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退所に先立って、介護支援専門員、生活相談員、看護職員、機能訓練指導員又は医師のいずれかが退所後生活する居宅を訪問し、入所者及び家族に対し相談援助を実施(２回を限度)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</si>
  <si>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</si>
  <si>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</si>
  <si>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</si>
  <si>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</si>
  <si>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・当該入所者の同意を得て、退所日から２週間以内に市町村、老人介護支援センターに対し、入所者の同意を得て介護状況を示す文書による情報提供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</si>
  <si>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</si>
  <si>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退所に先だって入所者が希望する居宅介護支援事業者に対し、入所者の同意を得て介護状況を示す文書による情報提供をし、かつ、居宅サービス等の利用に関する調整を実施
</t>
  </si>
  <si>
    <t xml:space="preserve">退所の理由が病院、診療所、他の介護保険施設への入院・入所、死亡ではない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</si>
  <si>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</si>
  <si>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</si>
  <si>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</si>
  <si>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</si>
  <si>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</si>
  <si>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・医師、管理栄養士等多職種共同で栄養ケア計画を作成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</si>
  <si>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</si>
  <si>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</si>
  <si>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</si>
  <si>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現に経管により食事を摂取している者であり、経口による食事摂取のための栄養管理等が必要と医師の指示を受けた者
</t>
  </si>
  <si>
    <t xml:space="preserve">医師、管理栄養士等多職種共同で経口移行計画の作成
</t>
  </si>
  <si>
    <t xml:space="preserve">計画を入所者又は家族に説明、同意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</si>
  <si>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</si>
  <si>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</si>
  <si>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</si>
  <si>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現に経口により食事を摂取する者であって、摂食機能障害を有し、誤嚥が認められる入所者
</t>
  </si>
  <si>
    <t xml:space="preserve">入所者の摂食・嚥下機能が医師の診断により適切に評価
</t>
  </si>
  <si>
    <t xml:space="preserve">誤嚥等が発生した場合の管理体制が整備されている
</t>
  </si>
  <si>
    <t xml:space="preserve">食形態の配慮等誤嚥防止のための適切な配慮
</t>
  </si>
  <si>
    <t xml:space="preserve">医師、歯科医師等多職種共同で入所者の栄養管理をするための食事の観察及び会議等を実施（月１回以上）
</t>
  </si>
  <si>
    <t xml:space="preserve">医師、歯科医師等多職種共同で経口維持計画の作成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</si>
  <si>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</si>
  <si>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</si>
  <si>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</si>
  <si>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</si>
  <si>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歯科医師又は歯科医師の指示を受けた歯科衛生士の技術的助言及び指導に基づき、入所者の口腔衛生等の管理に係る計画が作成されている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</si>
  <si>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</si>
  <si>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</si>
  <si>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</si>
  <si>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入所者又は家族等への説明、同意
</t>
  </si>
  <si>
    <t xml:space="preserve">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</si>
  <si>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</si>
  <si>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</si>
  <si>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</si>
  <si>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口腔衛生の管理の実施に当たって、当該情報その他口腔衛生の管理の適切かつ有効な実施のために必要な情報を活用している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</si>
  <si>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</si>
  <si>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</si>
  <si>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</si>
  <si>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</si>
  <si>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</si>
  <si>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</si>
  <si>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</si>
  <si>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</si>
  <si>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入所者に対する注意事項や病状等についての情報共有、曜日や時間帯ごとの医師との連絡方法、診察を依頼する場合の具体的状況等について、配置医師と施設の間で、具体的な取り決めがなされている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</si>
  <si>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</si>
  <si>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看護体制加算（Ⅱ）を算定している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</si>
  <si>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</si>
  <si>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</si>
  <si>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</si>
  <si>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</si>
  <si>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</si>
  <si>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</si>
  <si>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</si>
  <si>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</si>
  <si>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看取りに関する指針を定め、入所の際に入所者又はその家族等に内容説明、同意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</si>
  <si>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</si>
  <si>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</si>
  <si>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看取りを行う際の個室又は静養室の利用が可能となる配慮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</si>
  <si>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</si>
  <si>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</si>
  <si>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</si>
  <si>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</si>
  <si>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</si>
  <si>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</si>
  <si>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</si>
  <si>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</si>
  <si>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</si>
  <si>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入所者が希望する居宅介護支援事業者に対し、必要な情報提供、退所後の利用サービス調整の実施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</si>
  <si>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</si>
  <si>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</si>
  <si>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</si>
  <si>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</si>
  <si>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おおむね１月に１回のカンファレンスの実施及び記録の有無
</t>
  </si>
  <si>
    <t xml:space="preserve">同一敷地内で、５人以下の居住単位に入所している者
</t>
  </si>
  <si>
    <t xml:space="preserve">入所者総数のうち、日常生活に支障をきたす症状又は行動があるため介護を必要とする認知症者（日常生活自立度Ⅲ以上の者）である対象者の割合が2分の1以上
</t>
  </si>
  <si>
    <t xml:space="preserve">認知症介護におけ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</si>
  <si>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</si>
  <si>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</si>
  <si>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</si>
  <si>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</si>
  <si>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</si>
  <si>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</si>
  <si>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</si>
  <si>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</si>
  <si>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</si>
  <si>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</si>
  <si>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</si>
  <si>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退所に向けた地域密着型施設サービス計画の策定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</si>
  <si>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</si>
  <si>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</si>
  <si>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</si>
  <si>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個室等、認知症の行動・心理症状の憎悪した者の療養にふさわしい設備を整備している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</si>
  <si>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</si>
  <si>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</si>
  <si>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</si>
  <si>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</si>
  <si>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</si>
  <si>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</si>
  <si>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</si>
  <si>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</si>
  <si>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</si>
  <si>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</si>
  <si>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</si>
  <si>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評価結果等の情報を厚生労働省に提出し、排せつ支援の実施に当たって、当該情報その他排せつ支援の適切かつ有効な実施のために必要な情報を活用していること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</si>
  <si>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</si>
  <si>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</si>
  <si>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</si>
  <si>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</si>
  <si>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</si>
  <si>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</si>
  <si>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</si>
  <si>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</si>
  <si>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</si>
  <si>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</si>
  <si>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</si>
  <si>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</si>
  <si>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</si>
  <si>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入所者ごとのＡＤＬ値等の情報を厚生労働省に提出
</t>
  </si>
  <si>
    <t xml:space="preserve">サービスの提供に当たって、必要な情報を活用していること
</t>
  </si>
  <si>
    <t xml:space="preserve">入所者ごとの疾病の状況等の情報を厚生労働省に提出
</t>
  </si>
  <si>
    <t xml:space="preserve">担当者が安全対策に係る外部の研修を受けている
</t>
  </si>
  <si>
    <t xml:space="preserve">安全管理部門を設置、安全対策を実施する体制が整備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</si>
  <si>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</si>
  <si>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</si>
  <si>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</si>
  <si>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</si>
  <si>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</si>
  <si>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</si>
  <si>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</si>
  <si>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</si>
  <si>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</si>
  <si>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</si>
  <si>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</si>
  <si>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</si>
  <si>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</si>
  <si>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</si>
  <si>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介護職員の総数のうち介護福祉士の占める割合が100分の60以上
</t>
  </si>
  <si>
    <t xml:space="preserve">サービス提供体制強化加算（Ⅰ）又は（Ⅲ）を算定していない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</si>
  <si>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</si>
  <si>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</si>
  <si>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</si>
  <si>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</si>
  <si>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</si>
  <si>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</si>
  <si>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</si>
  <si>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</si>
  <si>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</si>
  <si>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</si>
  <si>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</si>
  <si>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</si>
  <si>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</si>
  <si>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</si>
  <si>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</si>
  <si>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</si>
  <si>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夜勤減算（従来型）</t>
    <rPh sb="0" eb="2">
      <t>ヤキン</t>
    </rPh>
    <rPh sb="2" eb="4">
      <t>ゲンサン</t>
    </rPh>
    <phoneticPr fontId="19"/>
  </si>
  <si>
    <t xml:space="preserve">（①利用者数25人以下）
看護・介護職員が1人未満
</t>
    <phoneticPr fontId="19"/>
  </si>
  <si>
    <t xml:space="preserve">（②利用者数26人以上60人以下）
看護・介護職員が2人未満
</t>
    <phoneticPr fontId="19"/>
  </si>
  <si>
    <t xml:space="preserve">＜一　指定短期入所生活介護事業所（ユニット型を除く）を併設する場合＞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19"/>
  </si>
  <si>
    <t xml:space="preserve">※次のⅰからⅳ要件のいずれにも適合する場合は、上記②～⑤による算出数の１０分の８とする。
</t>
    <rPh sb="23" eb="25">
      <t>ジョウキ</t>
    </rPh>
    <rPh sb="31" eb="33">
      <t>サンシュツ</t>
    </rPh>
    <rPh sb="33" eb="34">
      <t>カズ</t>
    </rPh>
    <phoneticPr fontId="19"/>
  </si>
  <si>
    <t xml:space="preserve">ⅰ夜勤時間帯を通じて、利用者の動向を検知できる見守り機器を利用者の数以上設置
</t>
  </si>
  <si>
    <t>設置</t>
    <rPh sb="0" eb="2">
      <t>セッチ</t>
    </rPh>
    <phoneticPr fontId="19"/>
  </si>
  <si>
    <t xml:space="preserve">ⅱ 夜勤時間帯を通じて、夜勤を行う全ての介護職員又は看護職員が情報通信機器を使用（職員同士の連携促進）
</t>
  </si>
  <si>
    <t>該当</t>
    <rPh sb="0" eb="2">
      <t>ガイトウ</t>
    </rPh>
    <phoneticPr fontId="22"/>
  </si>
  <si>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</si>
  <si>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</si>
  <si>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</si>
  <si>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</si>
  <si>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</si>
  <si>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 xml:space="preserve">ⅳ 短期入所の利用者数と、施設入所者数の合計数が６０以下の場合は１以上の介護職員又は看護職員が、また６１以上の場合は２以上の介護職員又は看護職員が、夜勤時間帯を通じて常時配置
</t>
    <rPh sb="2" eb="4">
      <t>タンキ</t>
    </rPh>
    <rPh sb="4" eb="6">
      <t>ニュウショ</t>
    </rPh>
    <rPh sb="7" eb="10">
      <t>リヨウシャ</t>
    </rPh>
    <rPh sb="10" eb="11">
      <t>カズ</t>
    </rPh>
    <rPh sb="13" eb="15">
      <t>シセツ</t>
    </rPh>
    <phoneticPr fontId="25"/>
  </si>
  <si>
    <t>.</t>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</si>
  <si>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</si>
  <si>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</si>
  <si>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</si>
  <si>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</si>
  <si>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</si>
  <si>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</si>
  <si>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</si>
  <si>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</si>
  <si>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</si>
  <si>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</si>
  <si>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</si>
  <si>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</si>
  <si>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 xml:space="preserve">＜二　指定短期入所生活介護事業所（ユニット型）を併設する場合＞
利用者、入所者の合計数が２０又はその端数を増す毎に看護・介護職員が１未満
</t>
    <rPh sb="1" eb="2">
      <t>ニ</t>
    </rPh>
    <rPh sb="3" eb="5">
      <t>シテイ</t>
    </rPh>
    <rPh sb="5" eb="9">
      <t>タンキニュウショ</t>
    </rPh>
    <rPh sb="9" eb="13">
      <t>セイカツカイゴ</t>
    </rPh>
    <rPh sb="13" eb="16">
      <t>ジギョウショ</t>
    </rPh>
    <rPh sb="21" eb="22">
      <t>ガタ</t>
    </rPh>
    <rPh sb="24" eb="26">
      <t>ヘイセツ</t>
    </rPh>
    <rPh sb="28" eb="30">
      <t>バアイ</t>
    </rPh>
    <phoneticPr fontId="19"/>
  </si>
  <si>
    <t xml:space="preserve">＜三　一又は二以外の場合＞
一の点検事項を満たさない
</t>
    <rPh sb="1" eb="2">
      <t>サン</t>
    </rPh>
    <rPh sb="3" eb="4">
      <t>イチ</t>
    </rPh>
    <rPh sb="4" eb="5">
      <t>マタ</t>
    </rPh>
    <rPh sb="6" eb="7">
      <t>ニ</t>
    </rPh>
    <rPh sb="7" eb="9">
      <t>イガイ</t>
    </rPh>
    <rPh sb="10" eb="12">
      <t>バアイ</t>
    </rPh>
    <rPh sb="14" eb="15">
      <t>イチ</t>
    </rPh>
    <rPh sb="16" eb="20">
      <t>テンケンジコウ</t>
    </rPh>
    <rPh sb="21" eb="22">
      <t>ミ</t>
    </rPh>
    <phoneticPr fontId="25"/>
  </si>
  <si>
    <t>夜勤減算（ユニット型）</t>
    <rPh sb="0" eb="2">
      <t>ヤキン</t>
    </rPh>
    <rPh sb="2" eb="4">
      <t>ゲンザン</t>
    </rPh>
    <rPh sb="9" eb="10">
      <t>ガタ</t>
    </rPh>
    <phoneticPr fontId="19"/>
  </si>
  <si>
    <t xml:space="preserve">日中ユニットごとに常時１名以上の介護又は看護職員を配置していない
</t>
    <phoneticPr fontId="19"/>
  </si>
  <si>
    <t xml:space="preserve">ユニットごとに常勤のユニットリーダーを配置していない
</t>
    <phoneticPr fontId="19"/>
  </si>
  <si>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2"/>
  </si>
  <si>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22"/>
  </si>
  <si>
    <t xml:space="preserve">栄養士又は管理栄養士を１名以上配置していない
</t>
  </si>
  <si>
    <t xml:space="preserve">入所者の状態に応じた栄養管理を計画的に実施していない
</t>
  </si>
  <si>
    <t xml:space="preserve">定員超過利用・人員基準欠如が発生していない。
</t>
  </si>
  <si>
    <t xml:space="preserve">介護福祉士の配置が下記①②のいずれかに該当する。
</t>
    <rPh sb="6" eb="8">
      <t>ハイチ</t>
    </rPh>
    <rPh sb="9" eb="11">
      <t>カキ</t>
    </rPh>
    <rPh sb="19" eb="21">
      <t>ガイトウ</t>
    </rPh>
    <phoneticPr fontId="25"/>
  </si>
  <si>
    <t xml:space="preserve">常勤の看護師を１名以上配置している。
</t>
    <rPh sb="3" eb="6">
      <t>カンゴシ</t>
    </rPh>
    <phoneticPr fontId="19"/>
  </si>
  <si>
    <t xml:space="preserve">当該事業所の看護職員により、又は病院、診療所若しくは訪問看護ステーションの看護職員との連携により、24時間連絡できる体制を確保している。
</t>
  </si>
  <si>
    <t xml:space="preserve">看護職員を常勤換算で２名以上配置している。
</t>
  </si>
  <si>
    <t xml:space="preserve">看護職員を常勤換算で２名以上配置している。
</t>
    <phoneticPr fontId="19"/>
  </si>
  <si>
    <t xml:space="preserve">夜勤職員の配置が、下記(あ)(い)(う)のいずれかに該当する。
</t>
    <rPh sb="5" eb="7">
      <t>ハイチ</t>
    </rPh>
    <rPh sb="9" eb="11">
      <t>カキ</t>
    </rPh>
    <rPh sb="26" eb="28">
      <t>ガイトウ</t>
    </rPh>
    <phoneticPr fontId="25"/>
  </si>
  <si>
    <t xml:space="preserve">個別機能訓練計画の進捗状況等を３月ごとに１回以上評価する
</t>
    <phoneticPr fontId="19"/>
  </si>
  <si>
    <t xml:space="preserve">共有した情報を踏まえ、必要に応じて個別機能訓練計画の見直しを行い、当該見直しの内容について、理学療法士等の関係職種間で共有
</t>
    <phoneticPr fontId="19"/>
  </si>
  <si>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19"/>
  </si>
  <si>
    <t xml:space="preserve">口腔衛生管理加算(Ⅱ)及び栄養マネジメント強化加算を算定
</t>
    <phoneticPr fontId="19"/>
  </si>
  <si>
    <t xml:space="preserve">（退所後に他の社会福祉施設等（病院、診療所及び介護保険施設を除く）に入所する場合）
当該入所者の同意を得て、当該社会福祉施設等を訪問し、連絡調整、情報提供等を実施
</t>
    <phoneticPr fontId="19"/>
  </si>
  <si>
    <t xml:space="preserve">食事の観察及び会議等に、医師（指定地域密着型サービス基準省令第131条第１項第一号に規定する医師を除く。）、歯科医師、歯科衛生士又は言語聴覚士が参加している
</t>
    <rPh sb="28" eb="30">
      <t>ショウレイ</t>
    </rPh>
    <rPh sb="30" eb="31">
      <t>ダイ</t>
    </rPh>
    <phoneticPr fontId="19"/>
  </si>
  <si>
    <t xml:space="preserve">指定地域密着型サービス基準省令第155条第1項に規定する基準に適合
</t>
    <rPh sb="13" eb="15">
      <t>ショウレイ</t>
    </rPh>
    <phoneticPr fontId="19"/>
  </si>
  <si>
    <t xml:space="preserve">指定地域密着型サービス基準省令第152条第1項本文（同基準第169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13" eb="15">
      <t>ショウレイ</t>
    </rPh>
    <phoneticPr fontId="19"/>
  </si>
  <si>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</si>
  <si>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</si>
  <si>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適合</t>
    <rPh sb="0" eb="2">
      <t>テキゴウ</t>
    </rPh>
    <phoneticPr fontId="25"/>
  </si>
  <si>
    <t xml:space="preserve">下記(1)(2)のいずれかに該当する。
</t>
    <rPh sb="0" eb="2">
      <t>カキ</t>
    </rPh>
    <rPh sb="14" eb="16">
      <t>ガイトウ</t>
    </rPh>
    <phoneticPr fontId="25"/>
  </si>
  <si>
    <t xml:space="preserve">下記(1)(2)(3)のいずれかに該当する。
</t>
    <rPh sb="0" eb="2">
      <t>カキ</t>
    </rPh>
    <rPh sb="17" eb="19">
      <t>ガイトウ</t>
    </rPh>
    <phoneticPr fontId="25"/>
  </si>
  <si>
    <t xml:space="preserve">(1)介護職員の総数のうち、介護福祉士の占める割合が100分の50以上
</t>
    <phoneticPr fontId="25"/>
  </si>
  <si>
    <t>該当</t>
    <phoneticPr fontId="19"/>
  </si>
  <si>
    <t xml:space="preserve">(2)看護・介護職員の総数のうち、常勤職員の占める割合が100分の75以上
</t>
    <phoneticPr fontId="25"/>
  </si>
  <si>
    <t xml:space="preserve">(3)入所者に直接提供する職員の総数のうち、勤続年数７年以上の者の占める割合が100分の30以上
</t>
    <phoneticPr fontId="25"/>
  </si>
  <si>
    <t xml:space="preserve">(1) 介護職員の総数のうち、介護福祉士の占める割合が100分の80以上
</t>
    <phoneticPr fontId="25"/>
  </si>
  <si>
    <t xml:space="preserve">(2) 介護職員の総数のうち、勤続年数10年以上の介護福祉士の割合が100分の35以上
</t>
    <phoneticPr fontId="25"/>
  </si>
  <si>
    <t xml:space="preserve">下記のいずれかに該当する。
</t>
    <rPh sb="0" eb="2">
      <t>カキ</t>
    </rPh>
    <rPh sb="8" eb="10">
      <t>ガイトウ</t>
    </rPh>
    <phoneticPr fontId="25"/>
  </si>
  <si>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19"/>
  </si>
  <si>
    <t xml:space="preserve">提供する指定地域密着型介護老人福祉施設入居者生活介護の質の向上に資する取り組みを実施
</t>
    <rPh sb="0" eb="2">
      <t>テイキョウ</t>
    </rPh>
    <phoneticPr fontId="25"/>
  </si>
  <si>
    <t>事業所名：</t>
    <rPh sb="0" eb="3">
      <t>ジギョウショ</t>
    </rPh>
    <rPh sb="3" eb="4">
      <t>ナ</t>
    </rPh>
    <phoneticPr fontId="19"/>
  </si>
  <si>
    <t>〔　　　　　　　　　〕</t>
    <phoneticPr fontId="19"/>
  </si>
  <si>
    <r>
      <t>備考</t>
    </r>
    <r>
      <rPr>
        <sz val="8"/>
        <rFont val="ＭＳ Ｐゴシック"/>
        <family val="3"/>
        <charset val="128"/>
      </rPr>
      <t xml:space="preserve">
（不備の場合の改善方法など）</t>
    </r>
    <rPh sb="0" eb="2">
      <t>ビコウ</t>
    </rPh>
    <rPh sb="4" eb="6">
      <t>フビ</t>
    </rPh>
    <rPh sb="7" eb="9">
      <t>バアイ</t>
    </rPh>
    <phoneticPr fontId="19"/>
  </si>
  <si>
    <t xml:space="preserve">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rPh sb="60" eb="63">
      <t>リヨウシャ</t>
    </rPh>
    <rPh sb="64" eb="67">
      <t>アンゼンナラ</t>
    </rPh>
    <rPh sb="69" eb="71">
      <t>カイゴ</t>
    </rPh>
    <rPh sb="76" eb="77">
      <t>シツ</t>
    </rPh>
    <rPh sb="78" eb="80">
      <t>カクホ</t>
    </rPh>
    <rPh sb="80" eb="81">
      <t>オヨ</t>
    </rPh>
    <rPh sb="82" eb="84">
      <t>ショクイン</t>
    </rPh>
    <rPh sb="85" eb="89">
      <t>フタンケイゲン</t>
    </rPh>
    <rPh sb="90" eb="91">
      <t>シ</t>
    </rPh>
    <rPh sb="93" eb="95">
      <t>ホウサク</t>
    </rPh>
    <rPh sb="96" eb="98">
      <t>ケントウ</t>
    </rPh>
    <phoneticPr fontId="19"/>
  </si>
  <si>
    <t xml:space="preserve">①　介護福祉士を常勤換算で、入所者の数が６又はその端数を増すごとに１以上配置している。
</t>
    <phoneticPr fontId="25"/>
  </si>
  <si>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5"/>
  </si>
  <si>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5"/>
  </si>
  <si>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5"/>
  </si>
  <si>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45" eb="347">
      <t>ニュウショ</t>
    </rPh>
    <rPh sb="414" eb="415">
      <t>オコナ</t>
    </rPh>
    <rPh sb="419" eb="421">
      <t>ジコウ</t>
    </rPh>
    <rPh sb="422" eb="424">
      <t>ジッシ</t>
    </rPh>
    <rPh sb="425" eb="428">
      <t>テイキテキ</t>
    </rPh>
    <rPh sb="429" eb="431">
      <t>カクニン</t>
    </rPh>
    <phoneticPr fontId="25"/>
  </si>
  <si>
    <t>↑10分の8として該当か確認する</t>
    <rPh sb="9" eb="11">
      <t>ガイトウ</t>
    </rPh>
    <rPh sb="12" eb="14">
      <t>カクニン</t>
    </rPh>
    <phoneticPr fontId="19"/>
  </si>
  <si>
    <t>該当</t>
    <rPh sb="0" eb="2">
      <t>ガイトウ</t>
    </rPh>
    <phoneticPr fontId="24"/>
  </si>
  <si>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</si>
  <si>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</si>
  <si>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</si>
  <si>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</si>
  <si>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</si>
  <si>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</si>
  <si>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いずれか該当</t>
    <rPh sb="4" eb="6">
      <t>ガイトウ</t>
    </rPh>
    <phoneticPr fontId="21"/>
  </si>
  <si>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</si>
  <si>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</si>
  <si>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</si>
  <si>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</si>
  <si>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</si>
  <si>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</si>
  <si>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</si>
  <si>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</si>
  <si>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</si>
  <si>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該当</t>
    <rPh sb="0" eb="2">
      <t>ガイトウ</t>
    </rPh>
    <phoneticPr fontId="23"/>
  </si>
  <si>
    <r>
      <t>夜勤職員配置加算（Ⅰ）イ</t>
    </r>
    <r>
      <rPr>
        <sz val="11"/>
        <rFont val="ＭＳ ゴシック"/>
        <family val="3"/>
        <charset val="128"/>
      </rPr>
      <t xml:space="preserve">に適合
　→　上記加算の該当項目にもチェック
</t>
    </r>
    <phoneticPr fontId="19"/>
  </si>
  <si>
    <r>
      <t>夜勤職員配置加算（Ⅰ）ロ</t>
    </r>
    <r>
      <rPr>
        <sz val="11"/>
        <rFont val="ＭＳ ゴシック"/>
        <family val="3"/>
        <charset val="128"/>
      </rPr>
      <t xml:space="preserve">に適合
　→　上記加算の該当項目にもチェック
</t>
    </r>
    <phoneticPr fontId="19"/>
  </si>
  <si>
    <r>
      <t>夜勤職員配置加算（Ⅱ）イ</t>
    </r>
    <r>
      <rPr>
        <sz val="11"/>
        <rFont val="ＭＳ ゴシック"/>
        <family val="3"/>
        <charset val="128"/>
      </rPr>
      <t xml:space="preserve">に適合
　→　上記加算の該当項目にもチェック
</t>
    </r>
    <phoneticPr fontId="19"/>
  </si>
  <si>
    <r>
      <t>夜勤職員配置加算（Ⅱ）ロ</t>
    </r>
    <r>
      <rPr>
        <sz val="11"/>
        <rFont val="ＭＳ ゴシック"/>
        <family val="3"/>
        <charset val="128"/>
      </rPr>
      <t xml:space="preserve">に適合
　→　上記加算の該当項目にもチェック
</t>
    </r>
    <phoneticPr fontId="19"/>
  </si>
  <si>
    <t xml:space="preserve">虐待防止のための研修を定期的に（年２回以上）実施
</t>
    <phoneticPr fontId="25"/>
  </si>
  <si>
    <t xml:space="preserve">入所期間が１月を超える
</t>
    <phoneticPr fontId="25"/>
  </si>
  <si>
    <t xml:space="preserve">入所期間が１月を超えることが見込まれる
</t>
    <phoneticPr fontId="25"/>
  </si>
  <si>
    <t>施設側:</t>
    <rPh sb="0" eb="2">
      <t>シセツ</t>
    </rPh>
    <rPh sb="2" eb="3">
      <t>ガワ</t>
    </rPh>
    <phoneticPr fontId="19"/>
  </si>
  <si>
    <t>令7.6.12
指導員:</t>
  </si>
  <si>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</si>
  <si>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19"/>
  </si>
  <si>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9"/>
  </si>
  <si>
    <t xml:space="preserve">⑤　前12月間に労働関係の法令に違反し、罰金以上の刑
</t>
    <rPh sb="8" eb="10">
      <t>ロウドウ</t>
    </rPh>
    <rPh sb="10" eb="12">
      <t>カンケイ</t>
    </rPh>
    <phoneticPr fontId="1"/>
  </si>
  <si>
    <t xml:space="preserve">⑦　次の(一)、(二)、（三）のいずれにも適合
</t>
    <phoneticPr fontId="19"/>
  </si>
  <si>
    <t xml:space="preserve">(一)　任用の際の職責又は職務内容等の要件を書面で作成し、全ての介護職員に周知
</t>
    <phoneticPr fontId="19"/>
  </si>
  <si>
    <t xml:space="preserve">(二)　資質の向上の支援に関する計画の策定、研修の実施又は研修の機会の確保し、全ての介護職員に周知
</t>
    <phoneticPr fontId="19"/>
  </si>
  <si>
    <t xml:space="preserve">(三)経験もしくは資格等に応じて昇給する仕組み又は一定の基準に基づき定期に昇給を判定する仕組みを設け、全ての職員に周知
</t>
    <phoneticPr fontId="19"/>
  </si>
  <si>
    <t xml:space="preserve">介護職員等処遇改善加算(Ⅰイ)の①から⑩までのいずれにも適合すること
</t>
    <phoneticPr fontId="19"/>
  </si>
  <si>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9"/>
  </si>
  <si>
    <t>該当</t>
  </si>
  <si>
    <t>(一)　ケアプランデータ連携システム（厚生労働省がケアプランデータ連携システムと同等の機能とセキュリティを有するシステムとして認めたものを含む。以下同じ。）を利用している</t>
    <phoneticPr fontId="19"/>
  </si>
  <si>
    <t>(二)　生産性向上推進体制加算Ⅰ又はⅡを算定している</t>
    <phoneticPr fontId="19"/>
  </si>
  <si>
    <t xml:space="preserve">介護職員等処遇改善加算(Ⅰイ)の①から⑨までのいずれにも適合すること
</t>
    <phoneticPr fontId="19"/>
  </si>
  <si>
    <t xml:space="preserve">介護職員等処遇改善加算(Ⅰイ)の①(一)及び②から⑧までのいずれにも適合すること
</t>
    <phoneticPr fontId="19"/>
  </si>
  <si>
    <t xml:space="preserve">介護職員等処遇改善加算(Ⅰイ)の①(一)、②から⑥まで、⑦(一)から(二)まで及び⑧のいずれにも適合すること
</t>
    <phoneticPr fontId="19"/>
  </si>
  <si>
    <t xml:space="preserve">⑩　サービス提供体制強化加算(Ⅰ)(Ⅱ）又は日常生活継続支援加算(Ⅰ)(Ⅱ）を算定
</t>
    <phoneticPr fontId="25"/>
  </si>
  <si>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5"/>
  </si>
  <si>
    <t>介護職員等処遇改善加算（Ⅱ）(令和8年5月まで)</t>
    <rPh sb="0" eb="2">
      <t>カイゴ</t>
    </rPh>
    <rPh sb="2" eb="4">
      <t>ショクイン</t>
    </rPh>
    <rPh sb="4" eb="5">
      <t>トウ</t>
    </rPh>
    <rPh sb="5" eb="7">
      <t>ショグウ</t>
    </rPh>
    <rPh sb="7" eb="9">
      <t>カイゼン</t>
    </rPh>
    <rPh sb="9" eb="11">
      <t>カサン</t>
    </rPh>
    <phoneticPr fontId="25"/>
  </si>
  <si>
    <t>介護職員等処遇改善加算（Ⅲ）(令和8年5月まで)</t>
    <rPh sb="0" eb="2">
      <t>カイゴ</t>
    </rPh>
    <rPh sb="2" eb="4">
      <t>ショクイン</t>
    </rPh>
    <rPh sb="4" eb="5">
      <t>トウ</t>
    </rPh>
    <rPh sb="5" eb="7">
      <t>ショグウ</t>
    </rPh>
    <rPh sb="7" eb="9">
      <t>カイゼン</t>
    </rPh>
    <rPh sb="9" eb="11">
      <t>カサン</t>
    </rPh>
    <phoneticPr fontId="25"/>
  </si>
  <si>
    <t>介護職員等処遇改善加算（Ⅳ）(令和8年5月まで)</t>
    <rPh sb="0" eb="2">
      <t>カイゴ</t>
    </rPh>
    <rPh sb="2" eb="4">
      <t>ショクイン</t>
    </rPh>
    <rPh sb="4" eb="5">
      <t>トウ</t>
    </rPh>
    <rPh sb="5" eb="7">
      <t>ショグウ</t>
    </rPh>
    <rPh sb="7" eb="9">
      <t>カイゼン</t>
    </rPh>
    <rPh sb="9" eb="11">
      <t>カサン</t>
    </rPh>
    <phoneticPr fontId="25"/>
  </si>
  <si>
    <t>介護職員等処遇改善加算（Ⅰイ）(令和8年6月から)</t>
    <rPh sb="0" eb="2">
      <t>カイゴ</t>
    </rPh>
    <rPh sb="2" eb="4">
      <t>ショクイン</t>
    </rPh>
    <rPh sb="4" eb="5">
      <t>トウ</t>
    </rPh>
    <rPh sb="5" eb="7">
      <t>ショグウ</t>
    </rPh>
    <rPh sb="7" eb="9">
      <t>カイゼン</t>
    </rPh>
    <rPh sb="9" eb="11">
      <t>カサン</t>
    </rPh>
    <phoneticPr fontId="25"/>
  </si>
  <si>
    <t>介護職員等処遇改善加算（Ⅰロ）(令和8年6月から)</t>
    <rPh sb="0" eb="2">
      <t>カイゴ</t>
    </rPh>
    <rPh sb="2" eb="4">
      <t>ショクイン</t>
    </rPh>
    <rPh sb="4" eb="5">
      <t>トウ</t>
    </rPh>
    <rPh sb="5" eb="7">
      <t>ショグウ</t>
    </rPh>
    <rPh sb="7" eb="9">
      <t>カイゼン</t>
    </rPh>
    <rPh sb="9" eb="11">
      <t>カサン</t>
    </rPh>
    <phoneticPr fontId="25"/>
  </si>
  <si>
    <t>介護職員等処遇改善加算（Ⅱイ）(令和8年6月から)</t>
    <rPh sb="0" eb="2">
      <t>カイゴ</t>
    </rPh>
    <rPh sb="2" eb="4">
      <t>ショクイン</t>
    </rPh>
    <rPh sb="4" eb="5">
      <t>トウ</t>
    </rPh>
    <rPh sb="5" eb="7">
      <t>ショグウ</t>
    </rPh>
    <rPh sb="7" eb="9">
      <t>カイゼン</t>
    </rPh>
    <rPh sb="9" eb="11">
      <t>カサン</t>
    </rPh>
    <phoneticPr fontId="25"/>
  </si>
  <si>
    <t>介護職員等処遇改善加算（Ⅱロ）(令和8年6月から)</t>
    <rPh sb="0" eb="2">
      <t>カイゴ</t>
    </rPh>
    <rPh sb="2" eb="4">
      <t>ショクイン</t>
    </rPh>
    <rPh sb="4" eb="5">
      <t>トウ</t>
    </rPh>
    <rPh sb="5" eb="7">
      <t>ショグウ</t>
    </rPh>
    <rPh sb="7" eb="9">
      <t>カイゼン</t>
    </rPh>
    <rPh sb="9" eb="11">
      <t>カサン</t>
    </rPh>
    <phoneticPr fontId="25"/>
  </si>
  <si>
    <t>介護職員等処遇改善加算（Ⅲ）(令和8年6月から)</t>
    <rPh sb="0" eb="2">
      <t>カイゴ</t>
    </rPh>
    <rPh sb="2" eb="4">
      <t>ショクイン</t>
    </rPh>
    <rPh sb="4" eb="5">
      <t>トウ</t>
    </rPh>
    <rPh sb="5" eb="7">
      <t>ショグウ</t>
    </rPh>
    <rPh sb="7" eb="9">
      <t>カイゼン</t>
    </rPh>
    <rPh sb="9" eb="11">
      <t>カサン</t>
    </rPh>
    <phoneticPr fontId="25"/>
  </si>
  <si>
    <t>介護職員等処遇改善加算（Ⅳ）(令和8年6月から)</t>
    <rPh sb="0" eb="2">
      <t>カイゴ</t>
    </rPh>
    <rPh sb="2" eb="4">
      <t>ショクイン</t>
    </rPh>
    <rPh sb="4" eb="5">
      <t>トウ</t>
    </rPh>
    <rPh sb="5" eb="7">
      <t>ショグウ</t>
    </rPh>
    <rPh sb="7" eb="9">
      <t>カイゼン</t>
    </rPh>
    <rPh sb="9" eb="11">
      <t>カサン</t>
    </rPh>
    <phoneticPr fontId="25"/>
  </si>
  <si>
    <t>介護職員等処遇改善加算（Ⅰ）(令和8年5月まで)</t>
    <rPh sb="0" eb="2">
      <t>カイゴ</t>
    </rPh>
    <rPh sb="2" eb="4">
      <t>ショクイン</t>
    </rPh>
    <rPh sb="4" eb="5">
      <t>トウ</t>
    </rPh>
    <rPh sb="5" eb="7">
      <t>ショグウ</t>
    </rPh>
    <rPh sb="7" eb="9">
      <t>カイゼン</t>
    </rPh>
    <rPh sb="9" eb="11">
      <t>カサン</t>
    </rPh>
    <phoneticPr fontId="19"/>
  </si>
  <si>
    <t>介護職員等処遇改善加算（Ⅳ）(令和8年5月まで)</t>
    <rPh sb="0" eb="2">
      <t>カイゴ</t>
    </rPh>
    <rPh sb="2" eb="4">
      <t>ショクイン</t>
    </rPh>
    <rPh sb="4" eb="5">
      <t>トウ</t>
    </rPh>
    <rPh sb="5" eb="7">
      <t>ショグウ</t>
    </rPh>
    <rPh sb="7" eb="9">
      <t>カイゼン</t>
    </rPh>
    <rPh sb="9" eb="11">
      <t>カサン</t>
    </rPh>
    <phoneticPr fontId="19"/>
  </si>
  <si>
    <t>介護職員等処遇改善加算（Ⅰイ）(令和8年6月から)</t>
    <phoneticPr fontId="19"/>
  </si>
  <si>
    <t>介護職員等処遇改善加算（Ⅰロ）(令和8年6月から)</t>
    <phoneticPr fontId="19"/>
  </si>
  <si>
    <t>介護職員等処遇改善加算（Ⅱイ）(令和8年6月から)</t>
    <phoneticPr fontId="19"/>
  </si>
  <si>
    <t>介護職員等処遇改善加算（Ⅱロ）(令和8年6月から)</t>
    <phoneticPr fontId="19"/>
  </si>
  <si>
    <t>介護職員等処遇改善加算（Ⅲ）(令和8年6月から)</t>
    <phoneticPr fontId="19"/>
  </si>
  <si>
    <t>介護職員等処遇改善加算（Ⅳ）(令和8年6月から)</t>
    <phoneticPr fontId="19"/>
  </si>
  <si>
    <t>実施</t>
    <rPh sb="0" eb="2">
      <t>ジッシ</t>
    </rPh>
    <phoneticPr fontId="25"/>
  </si>
  <si>
    <t>.</t>
    <phoneticPr fontId="19"/>
  </si>
  <si>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25"/>
  </si>
  <si>
    <t xml:space="preserve">①入所者の病状が急変した場合等において医師又は看護職員が相談対応を行う体制を常時確保している
</t>
  </si>
  <si>
    <t xml:space="preserve">②診療の求めがあった場合に、診療を行う体制を常時確保している
</t>
  </si>
  <si>
    <t>③入所者の病状が急変した場合等において、当該施設の医師又は協力医療機関その他の医療機関の医師が診察を行い、入院を要すると認められた入所者の入院を原則として受け入れる体制を確保している</t>
    <phoneticPr fontId="25"/>
  </si>
  <si>
    <t>④１年に１回以上、協力医療機関との間で、利用者の病状が急変した場合等の対応を確認するとともに、協力医療機関の名称等を、市に届け出ていること</t>
    <phoneticPr fontId="19"/>
  </si>
  <si>
    <t xml:space="preserve">協力医療機関が①～④の条件をすべて満たしている場合　50単位を算定（満たしていない場合は5単位を算定）
</t>
    <phoneticPr fontId="25"/>
  </si>
  <si>
    <t>入所者の同意を得て、協力医療機関と、入所者の情報を共有するための会議を定期的に開催（※以下イ、ロいずれかに該当）している
イ　電子的システムにより入所者の情報が随時確認できる体制が確保されている場合は年１回以上開催している。
ロ　年３回以上開催している。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④の会議と一体的に開催しても差し支えない。</t>
    <rPh sb="0" eb="2">
      <t>ニュウショ</t>
    </rPh>
    <rPh sb="106" eb="108">
      <t>カイサイ</t>
    </rPh>
    <rPh sb="150" eb="152">
      <t>ニュウショ</t>
    </rPh>
    <rPh sb="193" eb="195">
      <t>ニュウショ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</si>
</sst>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3">
    <font>
      <sz val="11"/>
      <name val="ＭＳ Ｐゴシック"/>
    </font>
    <font>
      <sz val="11"/>
      <color indexed="8"/>
      <name val="ＭＳ Ｐゴシック"/>
      <family val="3"/>
      <charset val="128"/>
    </font>
    <font>
      <sz val="11"/>
      <color indexed="9"/>
      <name val="ＭＳ Ｐゴシック"/>
      <family val="3"/>
      <charset val="128"/>
    </font>
    <font>
      <sz val="11"/>
      <color rgb="FF9C6500"/>
      <name val="ＭＳ Ｐゴシック"/>
      <family val="3"/>
      <charset val="128"/>
    </font>
    <font>
      <b/>
      <sz val="18"/>
      <color theme="3"/>
      <name val="Cambria"/>
      <family val="1"/>
    </font>
    <font>
      <b/>
      <sz val="11"/>
      <color indexed="9"/>
      <name val="ＭＳ Ｐゴシック"/>
      <family val="3"/>
      <charset val="128"/>
    </font>
    <font>
      <sz val="11"/>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font>
    <font>
      <sz val="10"/>
      <name val="ＭＳ ゴシック"/>
      <family val="3"/>
      <charset val="128"/>
    </font>
    <font>
      <sz val="12"/>
      <color rgb="FFFF0000"/>
      <name val="ＭＳ ゴシック"/>
      <family val="3"/>
      <charset val="128"/>
    </font>
    <font>
      <sz val="12"/>
      <name val="ＭＳ Ｐゴシック"/>
      <family val="3"/>
    </font>
    <font>
      <sz val="9"/>
      <name val="ＭＳ 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sz val="8"/>
      <name val="ＭＳ ゴシック"/>
      <family val="3"/>
      <charset val="128"/>
    </font>
    <font>
      <sz val="11"/>
      <color theme="5" tint="-0.249977111117893"/>
      <name val="ＭＳ Ｐゴシック"/>
      <family val="3"/>
      <charset val="128"/>
    </font>
    <font>
      <b/>
      <sz val="10"/>
      <name val="ＭＳ ゴシック"/>
      <family val="3"/>
      <charset val="128"/>
    </font>
    <font>
      <b/>
      <sz val="18"/>
      <name val="ＭＳ ゴシック"/>
      <family val="3"/>
      <charset val="128"/>
    </font>
    <font>
      <strike/>
      <sz val="10"/>
      <name val="ＭＳ ゴシック"/>
      <family val="3"/>
      <charset val="128"/>
    </font>
    <font>
      <sz val="10"/>
      <name val="ＭＳ Ｐゴシック"/>
      <family val="3"/>
      <charset val="128"/>
    </font>
    <font>
      <sz val="11"/>
      <color theme="0" tint="-0.249977111117893"/>
      <name val="ＭＳ ゴシック"/>
      <family val="3"/>
      <charset val="128"/>
    </font>
    <font>
      <sz val="11"/>
      <color theme="0" tint="-0.249977111117893"/>
      <name val="ＭＳ Ｐゴシック"/>
      <family val="3"/>
      <charset val="128"/>
    </font>
    <font>
      <sz val="10"/>
      <name val="游ゴシック Light"/>
      <family val="3"/>
      <charset val="128"/>
    </font>
    <font>
      <sz val="11"/>
      <color theme="1"/>
      <name val="ＭＳ ゴシック"/>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8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hair">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style="hair">
        <color indexed="64"/>
      </top>
      <bottom/>
      <diagonal/>
    </border>
    <border>
      <left/>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right/>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dashed">
        <color indexed="64"/>
      </top>
      <bottom style="dashed">
        <color indexed="64"/>
      </bottom>
      <diagonal/>
    </border>
    <border>
      <left style="dotted">
        <color indexed="64"/>
      </left>
      <right style="thin">
        <color indexed="64"/>
      </right>
      <top style="thin">
        <color indexed="64"/>
      </top>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right/>
      <top style="thin">
        <color indexed="64"/>
      </top>
      <bottom/>
      <diagonal/>
    </border>
    <border>
      <left/>
      <right/>
      <top style="dotted">
        <color indexed="64"/>
      </top>
      <bottom/>
      <diagonal/>
    </border>
    <border>
      <left/>
      <right/>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76">
    <xf numFmtId="0" fontId="0" fillId="0" borderId="0" xfId="0">
      <alignment vertical="center"/>
    </xf>
    <xf numFmtId="0" fontId="20" fillId="0" borderId="0" xfId="0" applyFont="1" applyFill="1" applyAlignment="1">
      <alignment vertical="center"/>
    </xf>
    <xf numFmtId="0" fontId="0" fillId="0" borderId="0" xfId="0" applyFont="1" applyFill="1" applyAlignment="1">
      <alignment vertical="center"/>
    </xf>
    <xf numFmtId="0" fontId="0" fillId="0" borderId="0" xfId="0" applyFont="1" applyFill="1">
      <alignment vertical="center"/>
    </xf>
    <xf numFmtId="0" fontId="21" fillId="0" borderId="0" xfId="0" applyFont="1" applyFill="1" applyAlignment="1">
      <alignment vertical="center"/>
    </xf>
    <xf numFmtId="0" fontId="23" fillId="0" borderId="0" xfId="0" applyFont="1" applyFill="1" applyAlignment="1">
      <alignment vertical="center"/>
    </xf>
    <xf numFmtId="0" fontId="28" fillId="0" borderId="0" xfId="0" applyFont="1" applyAlignment="1">
      <alignment vertical="center"/>
    </xf>
    <xf numFmtId="0" fontId="22" fillId="0" borderId="0" xfId="0" applyFont="1" applyAlignment="1">
      <alignment horizontal="center" vertical="center" wrapText="1"/>
    </xf>
    <xf numFmtId="0" fontId="0" fillId="0" borderId="0" xfId="0" applyFont="1" applyAlignment="1">
      <alignment vertical="center"/>
    </xf>
    <xf numFmtId="0" fontId="21" fillId="0" borderId="0" xfId="0" applyFont="1" applyAlignment="1">
      <alignment vertical="center"/>
    </xf>
    <xf numFmtId="0" fontId="27" fillId="0" borderId="0" xfId="0" applyFont="1" applyAlignment="1">
      <alignment vertical="center"/>
    </xf>
    <xf numFmtId="0" fontId="21" fillId="0" borderId="10"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20" fillId="0" borderId="0" xfId="0" applyFont="1" applyAlignment="1">
      <alignment vertical="center"/>
    </xf>
    <xf numFmtId="0" fontId="31" fillId="0" borderId="0" xfId="0" applyFont="1" applyAlignment="1">
      <alignment vertical="center" wrapText="1"/>
    </xf>
    <xf numFmtId="0" fontId="21" fillId="34" borderId="14" xfId="0" applyFont="1" applyFill="1" applyBorder="1" applyAlignment="1" applyProtection="1">
      <alignment horizontal="center" vertical="center" wrapText="1"/>
      <protection locked="0"/>
    </xf>
    <xf numFmtId="0" fontId="21" fillId="34" borderId="63" xfId="0" applyFont="1" applyFill="1" applyBorder="1" applyAlignment="1" applyProtection="1">
      <alignment vertical="center" wrapText="1"/>
      <protection locked="0"/>
    </xf>
    <xf numFmtId="178" fontId="0" fillId="0" borderId="0" xfId="0" applyNumberFormat="1" applyAlignment="1">
      <alignment vertical="center"/>
    </xf>
    <xf numFmtId="0" fontId="0" fillId="0" borderId="0" xfId="0" applyAlignment="1">
      <alignment vertical="center"/>
    </xf>
    <xf numFmtId="0" fontId="34" fillId="0" borderId="0" xfId="0" applyFont="1" applyAlignment="1">
      <alignment vertical="center"/>
    </xf>
    <xf numFmtId="0" fontId="0" fillId="0" borderId="0" xfId="0" applyAlignment="1">
      <alignment horizontal="center" vertical="center"/>
    </xf>
    <xf numFmtId="0" fontId="26" fillId="0" borderId="11"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16" xfId="0" applyFont="1" applyFill="1" applyBorder="1" applyAlignment="1">
      <alignment horizontal="left" vertical="top" wrapText="1"/>
    </xf>
    <xf numFmtId="0" fontId="23" fillId="0" borderId="15"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23" fillId="0" borderId="28"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26"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0" fontId="23" fillId="0" borderId="15" xfId="33"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3" fillId="0" borderId="63" xfId="0" applyFont="1" applyFill="1" applyBorder="1" applyAlignment="1">
      <alignment horizontal="center" vertical="center" shrinkToFit="1"/>
    </xf>
    <xf numFmtId="0" fontId="23" fillId="0" borderId="26" xfId="33" applyFont="1" applyFill="1" applyBorder="1" applyAlignment="1">
      <alignment horizontal="center" vertical="center" shrinkToFit="1"/>
    </xf>
    <xf numFmtId="0" fontId="23" fillId="0" borderId="12" xfId="33" applyFont="1" applyFill="1" applyBorder="1" applyAlignment="1">
      <alignment horizontal="center" vertical="center" shrinkToFit="1"/>
    </xf>
    <xf numFmtId="0" fontId="23" fillId="0" borderId="32" xfId="0" applyFont="1" applyFill="1" applyBorder="1" applyAlignment="1">
      <alignment horizontal="center" vertical="center" shrinkToFit="1"/>
    </xf>
    <xf numFmtId="0" fontId="23" fillId="0" borderId="16" xfId="33" applyFont="1" applyFill="1" applyBorder="1" applyAlignment="1">
      <alignment horizontal="center" vertical="center" shrinkToFit="1"/>
    </xf>
    <xf numFmtId="0" fontId="20" fillId="34" borderId="10" xfId="0" applyFont="1" applyFill="1" applyBorder="1" applyAlignment="1" applyProtection="1">
      <alignment horizontal="center" vertical="center" wrapText="1"/>
      <protection locked="0"/>
    </xf>
    <xf numFmtId="0" fontId="26" fillId="0" borderId="28"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26" xfId="0" applyFont="1" applyFill="1" applyBorder="1" applyAlignment="1">
      <alignment horizontal="left" vertical="top" wrapText="1"/>
    </xf>
    <xf numFmtId="0" fontId="26" fillId="0" borderId="25"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5" xfId="33" applyFont="1" applyFill="1" applyBorder="1" applyAlignment="1">
      <alignment horizontal="left" vertical="top" wrapText="1"/>
    </xf>
    <xf numFmtId="0" fontId="26" fillId="0" borderId="16" xfId="33" applyFont="1" applyFill="1" applyBorder="1" applyAlignment="1">
      <alignment horizontal="left" vertical="top" wrapText="1"/>
    </xf>
    <xf numFmtId="0" fontId="37" fillId="0" borderId="15" xfId="0" applyFont="1" applyFill="1" applyBorder="1" applyAlignment="1">
      <alignment horizontal="left" vertical="top" wrapText="1"/>
    </xf>
    <xf numFmtId="0" fontId="26" fillId="0" borderId="20" xfId="0" applyFont="1" applyFill="1" applyBorder="1" applyAlignment="1">
      <alignment horizontal="left" vertical="top" wrapText="1" shrinkToFit="1"/>
    </xf>
    <xf numFmtId="0" fontId="26" fillId="0" borderId="63" xfId="0" applyFont="1" applyFill="1" applyBorder="1" applyAlignment="1">
      <alignment horizontal="left" vertical="top" wrapText="1"/>
    </xf>
    <xf numFmtId="0" fontId="26" fillId="0" borderId="26" xfId="33" applyFont="1" applyFill="1" applyBorder="1" applyAlignment="1">
      <alignment horizontal="left" vertical="top" wrapText="1"/>
    </xf>
    <xf numFmtId="0" fontId="26" fillId="0" borderId="12" xfId="33" applyFont="1" applyFill="1" applyBorder="1" applyAlignment="1">
      <alignment horizontal="left" vertical="top" wrapText="1"/>
    </xf>
    <xf numFmtId="0" fontId="26" fillId="0" borderId="32" xfId="0" applyFont="1" applyFill="1" applyBorder="1" applyAlignment="1">
      <alignment horizontal="left" vertical="top" wrapText="1"/>
    </xf>
    <xf numFmtId="0" fontId="26" fillId="0" borderId="15" xfId="0" applyFont="1" applyBorder="1" applyAlignment="1">
      <alignment horizontal="left" vertical="top" wrapText="1"/>
    </xf>
    <xf numFmtId="0" fontId="23" fillId="0" borderId="15" xfId="0" applyFont="1" applyBorder="1" applyAlignment="1">
      <alignment horizontal="center" vertical="center" shrinkToFit="1"/>
    </xf>
    <xf numFmtId="0" fontId="26" fillId="0" borderId="20" xfId="0" applyFont="1" applyBorder="1" applyAlignment="1">
      <alignment horizontal="left" vertical="top" wrapText="1"/>
    </xf>
    <xf numFmtId="0" fontId="23" fillId="0" borderId="20" xfId="0" applyFont="1" applyBorder="1" applyAlignment="1">
      <alignment horizontal="center" vertical="center" shrinkToFit="1"/>
    </xf>
    <xf numFmtId="0" fontId="26" fillId="0" borderId="16" xfId="0" applyFont="1" applyBorder="1" applyAlignment="1">
      <alignment horizontal="left" vertical="top" wrapText="1"/>
    </xf>
    <xf numFmtId="0" fontId="23" fillId="0" borderId="16" xfId="0" applyFont="1" applyBorder="1" applyAlignment="1">
      <alignment horizontal="center" vertical="center" shrinkToFit="1"/>
    </xf>
    <xf numFmtId="0" fontId="26" fillId="0" borderId="11" xfId="0" applyFont="1" applyBorder="1" applyAlignment="1">
      <alignment horizontal="left" vertical="top" wrapText="1"/>
    </xf>
    <xf numFmtId="0" fontId="23" fillId="0" borderId="11" xfId="0" applyFont="1" applyBorder="1" applyAlignment="1">
      <alignment horizontal="center" vertical="center" shrinkToFit="1"/>
    </xf>
    <xf numFmtId="0" fontId="26" fillId="0" borderId="12" xfId="0" applyFont="1" applyBorder="1" applyAlignment="1">
      <alignment horizontal="left" vertical="top" wrapText="1"/>
    </xf>
    <xf numFmtId="0" fontId="23" fillId="0" borderId="12" xfId="0" applyFont="1" applyBorder="1" applyAlignment="1">
      <alignment horizontal="center" vertical="center" shrinkToFit="1"/>
    </xf>
    <xf numFmtId="0" fontId="26" fillId="0" borderId="28" xfId="0" applyFont="1" applyBorder="1" applyAlignment="1">
      <alignment horizontal="left" vertical="top" wrapText="1"/>
    </xf>
    <xf numFmtId="0" fontId="23" fillId="0" borderId="28" xfId="0" applyFont="1" applyBorder="1" applyAlignment="1">
      <alignment horizontal="center" vertical="center" shrinkToFit="1"/>
    </xf>
    <xf numFmtId="0" fontId="38" fillId="0" borderId="13" xfId="0" applyFont="1" applyBorder="1" applyAlignment="1">
      <alignment horizontal="left" vertical="top" wrapText="1"/>
    </xf>
    <xf numFmtId="0" fontId="6" fillId="0" borderId="13" xfId="0" applyFont="1" applyBorder="1" applyAlignment="1">
      <alignment horizontal="center" vertical="center" shrinkToFit="1"/>
    </xf>
    <xf numFmtId="0" fontId="38" fillId="0" borderId="16" xfId="0" applyFont="1" applyBorder="1" applyAlignment="1">
      <alignment horizontal="left" vertical="top" wrapText="1"/>
    </xf>
    <xf numFmtId="0" fontId="6" fillId="0" borderId="16" xfId="0" applyFont="1" applyBorder="1" applyAlignment="1">
      <alignment horizontal="center" vertical="center" shrinkToFit="1"/>
    </xf>
    <xf numFmtId="177" fontId="31" fillId="0" borderId="0" xfId="0" applyNumberFormat="1" applyFont="1" applyAlignment="1">
      <alignment horizontal="left" vertical="center"/>
    </xf>
    <xf numFmtId="0" fontId="23" fillId="33" borderId="33" xfId="0" applyFont="1" applyFill="1" applyBorder="1" applyAlignment="1" applyProtection="1">
      <alignment horizontal="center" vertical="center" shrinkToFit="1"/>
      <protection locked="0"/>
    </xf>
    <xf numFmtId="0" fontId="36" fillId="0" borderId="0" xfId="0" applyFont="1" applyFill="1" applyAlignment="1" applyProtection="1">
      <alignment horizontal="left" vertical="center"/>
      <protection locked="0"/>
    </xf>
    <xf numFmtId="0" fontId="22" fillId="0" borderId="0" xfId="0" applyFont="1" applyFill="1" applyAlignment="1" applyProtection="1">
      <alignment horizontal="center" vertical="center"/>
      <protection locked="0"/>
    </xf>
    <xf numFmtId="0" fontId="35" fillId="35" borderId="0" xfId="0" applyFont="1" applyFill="1" applyAlignment="1" applyProtection="1">
      <alignment horizontal="right" vertical="center"/>
      <protection locked="0"/>
    </xf>
    <xf numFmtId="0" fontId="35" fillId="35" borderId="0" xfId="0" applyFont="1" applyFill="1" applyProtection="1">
      <alignment vertical="center"/>
      <protection locked="0"/>
    </xf>
    <xf numFmtId="0" fontId="21" fillId="33" borderId="10" xfId="0" applyFont="1" applyFill="1" applyBorder="1" applyAlignment="1" applyProtection="1">
      <alignment horizontal="center" vertical="center" wrapText="1"/>
      <protection locked="0"/>
    </xf>
    <xf numFmtId="0" fontId="23" fillId="0" borderId="17"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39" xfId="0" applyFont="1" applyFill="1" applyBorder="1" applyAlignment="1" applyProtection="1">
      <alignment horizontal="center" vertical="center" shrinkToFit="1"/>
      <protection locked="0"/>
    </xf>
    <xf numFmtId="0" fontId="23" fillId="0" borderId="61" xfId="0" applyFont="1" applyFill="1" applyBorder="1" applyAlignment="1" applyProtection="1">
      <alignment horizontal="left" vertical="center" wrapText="1" shrinkToFit="1"/>
      <protection locked="0"/>
    </xf>
    <xf numFmtId="0" fontId="26" fillId="0" borderId="11"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protection locked="0"/>
    </xf>
    <xf numFmtId="0" fontId="23" fillId="0" borderId="33" xfId="0" applyFont="1" applyFill="1" applyBorder="1" applyAlignment="1" applyProtection="1">
      <alignment horizontal="center" vertical="center" shrinkToFit="1"/>
      <protection locked="0"/>
    </xf>
    <xf numFmtId="0" fontId="23" fillId="0" borderId="53" xfId="0" applyFont="1" applyFill="1" applyBorder="1" applyAlignment="1" applyProtection="1">
      <alignment horizontal="left" vertical="center" wrapText="1" shrinkToFit="1"/>
      <protection locked="0"/>
    </xf>
    <xf numFmtId="0" fontId="26" fillId="0" borderId="15" xfId="0" applyFont="1" applyFill="1" applyBorder="1" applyAlignment="1" applyProtection="1">
      <alignment horizontal="left" vertical="top" wrapText="1"/>
      <protection locked="0"/>
    </xf>
    <xf numFmtId="0" fontId="23" fillId="33" borderId="46" xfId="0" applyFont="1" applyFill="1" applyBorder="1" applyAlignment="1" applyProtection="1">
      <alignment horizontal="left" vertical="center" wrapText="1" shrinkToFit="1"/>
      <protection locked="0"/>
    </xf>
    <xf numFmtId="0" fontId="23" fillId="0" borderId="20" xfId="0" applyFont="1" applyFill="1" applyBorder="1" applyAlignment="1" applyProtection="1">
      <alignment horizontal="left" vertical="top" wrapText="1"/>
      <protection locked="0"/>
    </xf>
    <xf numFmtId="0" fontId="26" fillId="0" borderId="20" xfId="0" applyFont="1" applyFill="1" applyBorder="1" applyAlignment="1" applyProtection="1">
      <alignment horizontal="left" vertical="top" wrapText="1"/>
      <protection locked="0"/>
    </xf>
    <xf numFmtId="0" fontId="26" fillId="0" borderId="28" xfId="0" applyFont="1" applyFill="1" applyBorder="1" applyAlignment="1" applyProtection="1">
      <alignment horizontal="left" vertical="top" wrapText="1"/>
      <protection locked="0"/>
    </xf>
    <xf numFmtId="0" fontId="23" fillId="0" borderId="77" xfId="0" applyFont="1" applyFill="1" applyBorder="1" applyAlignment="1" applyProtection="1">
      <alignment horizontal="center" vertical="center" shrinkToFit="1"/>
      <protection locked="0"/>
    </xf>
    <xf numFmtId="0" fontId="6" fillId="0" borderId="75" xfId="0"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wrapText="1" shrinkToFit="1"/>
      <protection locked="0"/>
    </xf>
    <xf numFmtId="0" fontId="23" fillId="0" borderId="16" xfId="0" applyFont="1" applyFill="1" applyBorder="1" applyAlignment="1" applyProtection="1">
      <alignment horizontal="left" vertical="top" wrapText="1"/>
      <protection locked="0"/>
    </xf>
    <xf numFmtId="0" fontId="23" fillId="0" borderId="78" xfId="0" applyFont="1" applyFill="1" applyBorder="1" applyAlignment="1" applyProtection="1">
      <alignment horizontal="center" vertical="center" shrinkToFit="1"/>
      <protection locked="0"/>
    </xf>
    <xf numFmtId="0" fontId="23" fillId="0" borderId="79" xfId="0" applyFont="1" applyFill="1" applyBorder="1" applyAlignment="1" applyProtection="1">
      <alignment horizontal="left" vertical="center" wrapText="1" shrinkToFit="1"/>
      <protection locked="0"/>
    </xf>
    <xf numFmtId="0" fontId="26" fillId="0" borderId="16" xfId="0" applyFont="1" applyFill="1" applyBorder="1" applyAlignment="1" applyProtection="1">
      <alignment horizontal="left" vertical="top" wrapText="1"/>
      <protection locked="0"/>
    </xf>
    <xf numFmtId="0" fontId="23" fillId="0" borderId="22" xfId="0" applyFont="1" applyFill="1" applyBorder="1" applyAlignment="1" applyProtection="1">
      <alignment horizontal="center" vertical="center" shrinkToFit="1"/>
      <protection locked="0"/>
    </xf>
    <xf numFmtId="0" fontId="23" fillId="0" borderId="48"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center" vertical="center" shrinkToFit="1"/>
      <protection locked="0"/>
    </xf>
    <xf numFmtId="0" fontId="23" fillId="0" borderId="50" xfId="0" applyFont="1" applyFill="1" applyBorder="1" applyAlignment="1" applyProtection="1">
      <alignment horizontal="left" vertical="center" wrapText="1" shrinkToFit="1"/>
      <protection locked="0"/>
    </xf>
    <xf numFmtId="0" fontId="23" fillId="0" borderId="22" xfId="0" applyFont="1" applyFill="1" applyBorder="1" applyAlignment="1" applyProtection="1">
      <alignment horizontal="left" vertical="top" wrapText="1"/>
      <protection locked="0"/>
    </xf>
    <xf numFmtId="0" fontId="23" fillId="0" borderId="46" xfId="0" applyFont="1" applyFill="1" applyBorder="1" applyAlignment="1" applyProtection="1">
      <alignment horizontal="left" vertical="center" wrapText="1" shrinkToFit="1"/>
      <protection locked="0"/>
    </xf>
    <xf numFmtId="0" fontId="23" fillId="0" borderId="24" xfId="0" applyFont="1" applyFill="1" applyBorder="1" applyAlignment="1" applyProtection="1">
      <alignment horizontal="left" vertical="top" wrapText="1"/>
      <protection locked="0"/>
    </xf>
    <xf numFmtId="0" fontId="23" fillId="0" borderId="35" xfId="0" applyFont="1" applyFill="1" applyBorder="1" applyAlignment="1" applyProtection="1">
      <alignment horizontal="center" vertical="center" shrinkToFit="1"/>
      <protection locked="0"/>
    </xf>
    <xf numFmtId="0" fontId="23" fillId="0" borderId="52" xfId="0" applyFont="1" applyFill="1" applyBorder="1" applyAlignment="1" applyProtection="1">
      <alignment horizontal="left" vertical="center" wrapText="1" shrinkToFit="1"/>
      <protection locked="0"/>
    </xf>
    <xf numFmtId="0" fontId="26" fillId="0" borderId="12" xfId="0" applyFont="1" applyFill="1" applyBorder="1" applyAlignment="1" applyProtection="1">
      <alignment horizontal="left" vertical="top" wrapText="1"/>
      <protection locked="0"/>
    </xf>
    <xf numFmtId="0" fontId="23" fillId="0" borderId="28" xfId="0" applyFont="1" applyFill="1" applyBorder="1" applyAlignment="1" applyProtection="1">
      <alignment horizontal="left" vertical="top" wrapText="1"/>
      <protection locked="0"/>
    </xf>
    <xf numFmtId="0" fontId="23" fillId="0" borderId="36" xfId="0" applyFont="1" applyFill="1" applyBorder="1" applyAlignment="1" applyProtection="1">
      <alignment horizontal="center" vertical="center" shrinkToFit="1"/>
      <protection locked="0"/>
    </xf>
    <xf numFmtId="0" fontId="23" fillId="0" borderId="74" xfId="0" applyFont="1" applyFill="1" applyBorder="1" applyAlignment="1" applyProtection="1">
      <alignment horizontal="left" vertical="center" wrapText="1" shrinkToFit="1"/>
      <protection locked="0"/>
    </xf>
    <xf numFmtId="0" fontId="23" fillId="0" borderId="10" xfId="0" applyFont="1" applyFill="1" applyBorder="1" applyAlignment="1" applyProtection="1">
      <alignment horizontal="left" vertical="top" wrapText="1" shrinkToFit="1"/>
      <protection locked="0"/>
    </xf>
    <xf numFmtId="0" fontId="23" fillId="0" borderId="14" xfId="0" applyFont="1" applyFill="1" applyBorder="1" applyAlignment="1" applyProtection="1">
      <alignment horizontal="left" vertical="top" wrapText="1"/>
      <protection locked="0"/>
    </xf>
    <xf numFmtId="0" fontId="23" fillId="0" borderId="41" xfId="0" applyFont="1" applyFill="1" applyBorder="1" applyAlignment="1" applyProtection="1">
      <alignment horizontal="center" vertical="center" shrinkToFit="1"/>
      <protection locked="0"/>
    </xf>
    <xf numFmtId="0" fontId="23" fillId="0" borderId="47" xfId="0" applyFont="1" applyFill="1" applyBorder="1" applyAlignment="1" applyProtection="1">
      <alignment horizontal="left" vertical="center" wrapText="1" shrinkToFit="1"/>
      <protection locked="0"/>
    </xf>
    <xf numFmtId="0" fontId="26" fillId="0" borderId="10" xfId="0" applyFont="1" applyFill="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0" borderId="33" xfId="0" applyFont="1" applyBorder="1" applyAlignment="1" applyProtection="1">
      <alignment horizontal="center" vertical="center" shrinkToFit="1"/>
      <protection locked="0"/>
    </xf>
    <xf numFmtId="0" fontId="23" fillId="0" borderId="46" xfId="0" applyFont="1" applyBorder="1" applyAlignment="1" applyProtection="1">
      <alignment horizontal="left" vertical="center" wrapText="1" shrinkToFit="1"/>
      <protection locked="0"/>
    </xf>
    <xf numFmtId="0" fontId="26" fillId="0" borderId="15"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35" xfId="0" applyFont="1" applyBorder="1" applyAlignment="1" applyProtection="1">
      <alignment horizontal="center" vertical="center" shrinkToFit="1"/>
      <protection locked="0"/>
    </xf>
    <xf numFmtId="0" fontId="23" fillId="0" borderId="52" xfId="0" applyFont="1" applyBorder="1" applyAlignment="1" applyProtection="1">
      <alignment horizontal="left" vertical="center" wrapText="1" shrinkToFit="1"/>
      <protection locked="0"/>
    </xf>
    <xf numFmtId="0" fontId="26"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34" xfId="0" applyFont="1" applyBorder="1" applyAlignment="1" applyProtection="1">
      <alignment horizontal="center" vertical="center" shrinkToFit="1"/>
      <protection locked="0"/>
    </xf>
    <xf numFmtId="0" fontId="23" fillId="0" borderId="51" xfId="0" applyFont="1" applyBorder="1" applyAlignment="1" applyProtection="1">
      <alignment horizontal="left" vertical="center" wrapText="1" shrinkToFit="1"/>
      <protection locked="0"/>
    </xf>
    <xf numFmtId="0" fontId="26" fillId="0" borderId="16" xfId="0" applyFont="1" applyBorder="1" applyAlignment="1" applyProtection="1">
      <alignment horizontal="left" vertical="top" wrapText="1"/>
      <protection locked="0"/>
    </xf>
    <xf numFmtId="0" fontId="23" fillId="0" borderId="18" xfId="0" applyFont="1" applyFill="1" applyBorder="1" applyAlignment="1" applyProtection="1">
      <alignment horizontal="left" vertical="top" wrapText="1"/>
      <protection locked="0"/>
    </xf>
    <xf numFmtId="0" fontId="23" fillId="0" borderId="23" xfId="0" applyFont="1" applyFill="1" applyBorder="1" applyAlignment="1" applyProtection="1">
      <alignment horizontal="center" vertical="center" shrinkToFit="1"/>
      <protection locked="0"/>
    </xf>
    <xf numFmtId="0" fontId="23" fillId="0" borderId="49" xfId="0" applyFont="1" applyFill="1" applyBorder="1" applyAlignment="1" applyProtection="1">
      <alignment horizontal="left" vertical="center" wrapText="1" shrinkToFit="1"/>
      <protection locked="0"/>
    </xf>
    <xf numFmtId="0" fontId="23" fillId="0" borderId="23" xfId="0" applyFont="1" applyFill="1" applyBorder="1" applyAlignment="1" applyProtection="1">
      <alignment horizontal="left" vertical="top" wrapText="1"/>
      <protection locked="0"/>
    </xf>
    <xf numFmtId="0" fontId="23" fillId="0" borderId="34" xfId="0" applyFont="1" applyFill="1" applyBorder="1" applyAlignment="1" applyProtection="1">
      <alignment horizontal="center" vertical="center" shrinkToFit="1"/>
      <protection locked="0"/>
    </xf>
    <xf numFmtId="0" fontId="26" fillId="0" borderId="26"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51"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left" vertical="top" wrapText="1"/>
      <protection locked="0"/>
    </xf>
    <xf numFmtId="0" fontId="23" fillId="0" borderId="40" xfId="0" applyFont="1" applyFill="1" applyBorder="1" applyAlignment="1" applyProtection="1">
      <alignment horizontal="center" vertical="center" shrinkToFit="1"/>
      <protection locked="0"/>
    </xf>
    <xf numFmtId="0" fontId="23" fillId="0" borderId="65" xfId="0" applyFont="1" applyFill="1" applyBorder="1" applyAlignment="1" applyProtection="1">
      <alignment horizontal="left" vertical="center" wrapText="1" shrinkToFit="1"/>
      <protection locked="0"/>
    </xf>
    <xf numFmtId="0" fontId="23" fillId="0" borderId="13" xfId="0" applyFont="1" applyFill="1" applyBorder="1" applyAlignment="1" applyProtection="1">
      <alignment horizontal="left" vertical="top" wrapText="1"/>
      <protection locked="0"/>
    </xf>
    <xf numFmtId="0" fontId="23" fillId="0" borderId="37" xfId="0" applyFont="1" applyFill="1" applyBorder="1" applyAlignment="1" applyProtection="1">
      <alignment horizontal="center" vertical="center" shrinkToFit="1"/>
      <protection locked="0"/>
    </xf>
    <xf numFmtId="0" fontId="23" fillId="0" borderId="56" xfId="0" applyFont="1" applyFill="1" applyBorder="1" applyAlignment="1" applyProtection="1">
      <alignment horizontal="left" vertical="center" wrapText="1" shrinkToFit="1"/>
      <protection locked="0"/>
    </xf>
    <xf numFmtId="0" fontId="23" fillId="0" borderId="38" xfId="0" applyFont="1" applyFill="1" applyBorder="1" applyAlignment="1" applyProtection="1">
      <alignment horizontal="center" vertical="center" shrinkToFit="1"/>
      <protection locked="0"/>
    </xf>
    <xf numFmtId="0" fontId="23" fillId="0" borderId="55" xfId="0" applyFont="1" applyFill="1" applyBorder="1" applyAlignment="1" applyProtection="1">
      <alignment horizontal="left" vertical="center" wrapText="1" shrinkToFit="1"/>
      <protection locked="0"/>
    </xf>
    <xf numFmtId="0" fontId="23" fillId="0" borderId="0" xfId="0" applyFont="1" applyFill="1" applyBorder="1" applyAlignment="1" applyProtection="1">
      <alignment horizontal="left" vertical="center" wrapText="1" shrinkToFit="1"/>
      <protection locked="0"/>
    </xf>
    <xf numFmtId="0" fontId="23" fillId="0" borderId="58" xfId="0" applyFont="1" applyFill="1" applyBorder="1" applyAlignment="1" applyProtection="1">
      <alignment horizontal="left" vertical="center" wrapText="1" shrinkToFit="1"/>
      <protection locked="0"/>
    </xf>
    <xf numFmtId="0" fontId="23" fillId="0" borderId="54" xfId="0" applyFont="1" applyFill="1" applyBorder="1" applyAlignment="1" applyProtection="1">
      <alignment horizontal="left" vertical="center" wrapText="1" shrinkToFit="1"/>
      <protection locked="0"/>
    </xf>
    <xf numFmtId="0" fontId="23" fillId="0" borderId="42" xfId="0" applyFont="1" applyFill="1" applyBorder="1" applyAlignment="1" applyProtection="1">
      <alignment horizontal="center" vertical="center" shrinkToFit="1"/>
      <protection locked="0"/>
    </xf>
    <xf numFmtId="0" fontId="23" fillId="0" borderId="25" xfId="0" applyFont="1" applyFill="1" applyBorder="1" applyAlignment="1" applyProtection="1">
      <alignment horizontal="left" vertical="top" wrapText="1"/>
      <protection locked="0"/>
    </xf>
    <xf numFmtId="0" fontId="23" fillId="0" borderId="57" xfId="0" applyFont="1" applyFill="1" applyBorder="1" applyAlignment="1" applyProtection="1">
      <alignment horizontal="left" vertical="center" wrapText="1" shrinkToFit="1"/>
      <protection locked="0"/>
    </xf>
    <xf numFmtId="0" fontId="26" fillId="0" borderId="25" xfId="0" applyFont="1" applyFill="1" applyBorder="1" applyAlignment="1" applyProtection="1">
      <alignment horizontal="left" vertical="top" wrapText="1"/>
      <protection locked="0"/>
    </xf>
    <xf numFmtId="0" fontId="23" fillId="0" borderId="19" xfId="0" applyFont="1" applyFill="1" applyBorder="1" applyAlignment="1" applyProtection="1">
      <alignment horizontal="left" vertical="top" wrapText="1"/>
      <protection locked="0"/>
    </xf>
    <xf numFmtId="0" fontId="26" fillId="0" borderId="13" xfId="0" applyFont="1" applyFill="1" applyBorder="1" applyAlignment="1" applyProtection="1">
      <alignment horizontal="left" vertical="top" wrapText="1"/>
      <protection locked="0"/>
    </xf>
    <xf numFmtId="0" fontId="26" fillId="0" borderId="15" xfId="33" applyFont="1" applyFill="1" applyBorder="1" applyAlignment="1" applyProtection="1">
      <alignment horizontal="left" vertical="top" wrapText="1"/>
      <protection locked="0"/>
    </xf>
    <xf numFmtId="0" fontId="26" fillId="0" borderId="16" xfId="33" applyFont="1" applyFill="1" applyBorder="1" applyAlignment="1" applyProtection="1">
      <alignment horizontal="left" vertical="top" wrapText="1"/>
      <protection locked="0"/>
    </xf>
    <xf numFmtId="0" fontId="23" fillId="0" borderId="18" xfId="0" applyFont="1" applyFill="1" applyBorder="1" applyAlignment="1" applyProtection="1">
      <alignment horizontal="center" vertical="center" shrinkToFit="1"/>
      <protection locked="0"/>
    </xf>
    <xf numFmtId="0" fontId="23" fillId="0" borderId="59" xfId="0" applyFont="1" applyFill="1" applyBorder="1" applyAlignment="1" applyProtection="1">
      <alignment horizontal="left" vertical="center" wrapText="1" shrinkToFit="1"/>
      <protection locked="0"/>
    </xf>
    <xf numFmtId="0" fontId="23" fillId="0" borderId="21" xfId="0" applyFont="1" applyFill="1" applyBorder="1" applyAlignment="1" applyProtection="1">
      <alignment horizontal="left" vertical="top" wrapText="1" shrinkToFit="1"/>
      <protection locked="0"/>
    </xf>
    <xf numFmtId="0" fontId="37" fillId="0" borderId="15" xfId="0" applyFont="1" applyFill="1" applyBorder="1" applyAlignment="1" applyProtection="1">
      <alignment horizontal="left" vertical="top" wrapText="1"/>
      <protection locked="0"/>
    </xf>
    <xf numFmtId="0" fontId="23" fillId="0" borderId="27" xfId="0" applyFont="1" applyFill="1" applyBorder="1" applyAlignment="1" applyProtection="1">
      <alignment horizontal="center" vertical="center" shrinkToFit="1"/>
      <protection locked="0"/>
    </xf>
    <xf numFmtId="0" fontId="23" fillId="0" borderId="48" xfId="0" applyFont="1" applyFill="1" applyBorder="1" applyAlignment="1" applyProtection="1">
      <alignment horizontal="left" vertical="top" wrapText="1"/>
      <protection locked="0"/>
    </xf>
    <xf numFmtId="0" fontId="23" fillId="0" borderId="62" xfId="0" applyFont="1" applyFill="1" applyBorder="1" applyAlignment="1" applyProtection="1">
      <alignment horizontal="left" vertical="center" wrapText="1" shrinkToFit="1"/>
      <protection locked="0"/>
    </xf>
    <xf numFmtId="0" fontId="23" fillId="0" borderId="64" xfId="0" applyFont="1" applyFill="1" applyBorder="1" applyAlignment="1" applyProtection="1">
      <alignment horizontal="left" vertical="center" wrapText="1" shrinkToFit="1"/>
      <protection locked="0"/>
    </xf>
    <xf numFmtId="0" fontId="23" fillId="0" borderId="72" xfId="0" applyFont="1" applyFill="1" applyBorder="1" applyAlignment="1" applyProtection="1">
      <alignment horizontal="left" vertical="center" wrapText="1" shrinkToFit="1"/>
      <protection locked="0"/>
    </xf>
    <xf numFmtId="0" fontId="23" fillId="0" borderId="73" xfId="0" applyFont="1" applyFill="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protection locked="0"/>
    </xf>
    <xf numFmtId="0" fontId="23" fillId="0" borderId="53" xfId="0" applyFont="1" applyBorder="1" applyAlignment="1" applyProtection="1">
      <alignment horizontal="left" vertical="center" wrapText="1" shrinkToFit="1"/>
      <protection locked="0"/>
    </xf>
    <xf numFmtId="0" fontId="23" fillId="0" borderId="20"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23" fillId="0" borderId="35" xfId="0" applyFont="1" applyFill="1" applyBorder="1" applyAlignment="1" applyProtection="1">
      <alignment horizontal="left" vertical="top" wrapText="1"/>
      <protection locked="0"/>
    </xf>
    <xf numFmtId="0" fontId="23" fillId="0" borderId="73" xfId="0" applyFont="1" applyFill="1" applyBorder="1" applyAlignment="1" applyProtection="1">
      <alignment horizontal="center" vertical="center" shrinkToFit="1"/>
      <protection locked="0"/>
    </xf>
    <xf numFmtId="0" fontId="23" fillId="0" borderId="66" xfId="0" applyFont="1" applyFill="1" applyBorder="1" applyAlignment="1" applyProtection="1">
      <alignment horizontal="left" vertical="center" wrapText="1" shrinkToFit="1"/>
      <protection locked="0"/>
    </xf>
    <xf numFmtId="0" fontId="26" fillId="0" borderId="20" xfId="0" applyFont="1" applyFill="1" applyBorder="1" applyAlignment="1" applyProtection="1">
      <alignment horizontal="left" vertical="top" wrapText="1" shrinkToFit="1"/>
      <protection locked="0"/>
    </xf>
    <xf numFmtId="0" fontId="23" fillId="0" borderId="27" xfId="0" applyFont="1" applyFill="1" applyBorder="1" applyAlignment="1" applyProtection="1">
      <alignment horizontal="left" vertical="top" wrapText="1"/>
      <protection locked="0"/>
    </xf>
    <xf numFmtId="0" fontId="6" fillId="0" borderId="33" xfId="0" applyFont="1" applyFill="1" applyBorder="1" applyAlignment="1" applyProtection="1">
      <alignment horizontal="center" vertical="center" shrinkToFit="1"/>
      <protection locked="0"/>
    </xf>
    <xf numFmtId="0" fontId="6" fillId="0" borderId="35" xfId="0" applyFont="1" applyFill="1" applyBorder="1" applyAlignment="1" applyProtection="1">
      <alignment horizontal="center" vertical="center" shrinkToFit="1"/>
      <protection locked="0"/>
    </xf>
    <xf numFmtId="0" fontId="23" fillId="0" borderId="29" xfId="0" applyFont="1" applyFill="1" applyBorder="1" applyAlignment="1" applyProtection="1">
      <alignment horizontal="left" vertical="top" wrapText="1"/>
      <protection locked="0"/>
    </xf>
    <xf numFmtId="0" fontId="23" fillId="0" borderId="71" xfId="0" applyFont="1" applyFill="1" applyBorder="1" applyAlignment="1" applyProtection="1">
      <alignment horizontal="left" vertical="center" wrapText="1" shrinkToFit="1"/>
      <protection locked="0"/>
    </xf>
    <xf numFmtId="0" fontId="23" fillId="0" borderId="23" xfId="0" applyFont="1" applyFill="1" applyBorder="1" applyAlignment="1" applyProtection="1">
      <alignment horizontal="left" vertical="top" wrapText="1" shrinkToFit="1"/>
      <protection locked="0"/>
    </xf>
    <xf numFmtId="0" fontId="23" fillId="0" borderId="63" xfId="0" applyFont="1" applyFill="1" applyBorder="1" applyAlignment="1" applyProtection="1">
      <alignment horizontal="left" vertical="center" wrapText="1" shrinkToFit="1"/>
      <protection locked="0"/>
    </xf>
    <xf numFmtId="0" fontId="26" fillId="0" borderId="63" xfId="0" applyFont="1" applyFill="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39" xfId="0" applyFont="1" applyBorder="1" applyAlignment="1" applyProtection="1">
      <alignment horizontal="center" vertical="center" shrinkToFit="1"/>
      <protection locked="0"/>
    </xf>
    <xf numFmtId="0" fontId="23" fillId="0" borderId="61" xfId="0" applyFont="1" applyBorder="1" applyAlignment="1" applyProtection="1">
      <alignment horizontal="left" vertical="center" wrapText="1" shrinkToFit="1"/>
      <protection locked="0"/>
    </xf>
    <xf numFmtId="0" fontId="26" fillId="0" borderId="11" xfId="0" applyFont="1" applyBorder="1" applyAlignment="1" applyProtection="1">
      <alignment horizontal="left" vertical="top" wrapText="1"/>
      <protection locked="0"/>
    </xf>
    <xf numFmtId="0" fontId="23" fillId="0" borderId="58" xfId="0" applyFont="1" applyBorder="1" applyAlignment="1" applyProtection="1">
      <alignment horizontal="left" vertical="center" wrapText="1" shrinkToFit="1"/>
      <protection locked="0"/>
    </xf>
    <xf numFmtId="0" fontId="23" fillId="0" borderId="28" xfId="0" applyFont="1" applyBorder="1" applyAlignment="1" applyProtection="1">
      <alignment horizontal="left" vertical="top" wrapText="1"/>
      <protection locked="0"/>
    </xf>
    <xf numFmtId="0" fontId="23" fillId="0" borderId="42" xfId="0" applyFont="1" applyBorder="1" applyAlignment="1" applyProtection="1">
      <alignment horizontal="center" vertical="center" shrinkToFit="1"/>
      <protection locked="0"/>
    </xf>
    <xf numFmtId="0" fontId="23" fillId="0" borderId="71" xfId="0" applyFont="1" applyBorder="1" applyAlignment="1" applyProtection="1">
      <alignment horizontal="left" vertical="center" wrapText="1" shrinkToFit="1"/>
      <protection locked="0"/>
    </xf>
    <xf numFmtId="0" fontId="23" fillId="0" borderId="50" xfId="0" applyFont="1" applyBorder="1" applyAlignment="1" applyProtection="1">
      <alignment horizontal="left" vertical="center" wrapText="1" shrinkToFit="1"/>
      <protection locked="0"/>
    </xf>
    <xf numFmtId="0" fontId="26" fillId="0" borderId="12" xfId="0" applyFont="1" applyBorder="1" applyAlignment="1" applyProtection="1">
      <alignment horizontal="left" vertical="top" wrapText="1"/>
      <protection locked="0"/>
    </xf>
    <xf numFmtId="0" fontId="23" fillId="0" borderId="49" xfId="0" applyFont="1" applyBorder="1" applyAlignment="1" applyProtection="1">
      <alignment horizontal="left" vertical="center" wrapText="1" shrinkToFit="1"/>
      <protection locked="0"/>
    </xf>
    <xf numFmtId="0" fontId="23" fillId="0" borderId="15" xfId="33" applyFont="1" applyFill="1" applyBorder="1" applyAlignment="1" applyProtection="1">
      <alignment horizontal="left" vertical="top" wrapText="1"/>
      <protection locked="0"/>
    </xf>
    <xf numFmtId="0" fontId="23" fillId="0" borderId="60" xfId="0" applyFont="1" applyFill="1" applyBorder="1" applyAlignment="1" applyProtection="1">
      <alignment horizontal="left" vertical="center" wrapText="1" shrinkToFit="1"/>
      <protection locked="0"/>
    </xf>
    <xf numFmtId="0" fontId="23" fillId="0" borderId="28" xfId="33" applyFont="1" applyFill="1" applyBorder="1" applyAlignment="1" applyProtection="1">
      <alignment horizontal="left" vertical="top" wrapText="1"/>
      <protection locked="0"/>
    </xf>
    <xf numFmtId="0" fontId="23" fillId="0" borderId="26" xfId="33" applyFont="1" applyFill="1" applyBorder="1" applyAlignment="1" applyProtection="1">
      <alignment horizontal="left" vertical="top" wrapText="1"/>
      <protection locked="0"/>
    </xf>
    <xf numFmtId="0" fontId="23" fillId="0" borderId="20" xfId="33" applyFont="1" applyFill="1" applyBorder="1" applyAlignment="1" applyProtection="1">
      <alignment horizontal="left" vertical="top" wrapText="1"/>
      <protection locked="0"/>
    </xf>
    <xf numFmtId="0" fontId="23" fillId="0" borderId="33" xfId="33" applyFont="1" applyFill="1" applyBorder="1" applyAlignment="1" applyProtection="1">
      <alignment horizontal="center" vertical="center" shrinkToFit="1"/>
      <protection locked="0"/>
    </xf>
    <xf numFmtId="0" fontId="23" fillId="0" borderId="48" xfId="33" applyFont="1" applyFill="1" applyBorder="1" applyAlignment="1" applyProtection="1">
      <alignment horizontal="left" vertical="center" wrapText="1" shrinkToFit="1"/>
      <protection locked="0"/>
    </xf>
    <xf numFmtId="0" fontId="26" fillId="0" borderId="26" xfId="33" applyFont="1" applyFill="1" applyBorder="1" applyAlignment="1" applyProtection="1">
      <alignment horizontal="left" vertical="top" wrapText="1"/>
      <protection locked="0"/>
    </xf>
    <xf numFmtId="0" fontId="26" fillId="0" borderId="12" xfId="33" applyFont="1" applyFill="1" applyBorder="1" applyAlignment="1" applyProtection="1">
      <alignment horizontal="left" vertical="top" wrapText="1"/>
      <protection locked="0"/>
    </xf>
    <xf numFmtId="0" fontId="23" fillId="0" borderId="12" xfId="33" applyFont="1" applyFill="1" applyBorder="1" applyAlignment="1" applyProtection="1">
      <alignment horizontal="left" vertical="top" wrapText="1"/>
      <protection locked="0"/>
    </xf>
    <xf numFmtId="0" fontId="23" fillId="0" borderId="42" xfId="33" applyFont="1" applyFill="1" applyBorder="1" applyAlignment="1" applyProtection="1">
      <alignment horizontal="center" vertical="center" shrinkToFit="1"/>
      <protection locked="0"/>
    </xf>
    <xf numFmtId="0" fontId="23" fillId="0" borderId="66" xfId="33" applyFont="1" applyFill="1" applyBorder="1" applyAlignment="1" applyProtection="1">
      <alignment horizontal="left" vertical="center" wrapText="1" shrinkToFit="1"/>
      <protection locked="0"/>
    </xf>
    <xf numFmtId="0" fontId="23" fillId="0" borderId="16" xfId="33" applyFont="1" applyFill="1" applyBorder="1" applyAlignment="1" applyProtection="1">
      <alignment horizontal="left" vertical="top" wrapText="1"/>
      <protection locked="0"/>
    </xf>
    <xf numFmtId="0" fontId="23" fillId="0" borderId="38" xfId="33" applyFont="1" applyFill="1" applyBorder="1" applyAlignment="1" applyProtection="1">
      <alignment horizontal="center" vertical="center" shrinkToFit="1"/>
      <protection locked="0"/>
    </xf>
    <xf numFmtId="0" fontId="23" fillId="0" borderId="65" xfId="33" applyFont="1" applyFill="1" applyBorder="1" applyAlignment="1" applyProtection="1">
      <alignment horizontal="left" vertical="center" wrapText="1" shrinkToFit="1"/>
      <protection locked="0"/>
    </xf>
    <xf numFmtId="0" fontId="23" fillId="0" borderId="11" xfId="33" applyFont="1" applyFill="1" applyBorder="1" applyAlignment="1" applyProtection="1">
      <alignment horizontal="left" vertical="top" wrapText="1"/>
      <protection locked="0"/>
    </xf>
    <xf numFmtId="0" fontId="23" fillId="0" borderId="30" xfId="33" applyFont="1" applyFill="1" applyBorder="1" applyAlignment="1" applyProtection="1">
      <alignment horizontal="left" vertical="top" wrapText="1"/>
      <protection locked="0"/>
    </xf>
    <xf numFmtId="0" fontId="23" fillId="0" borderId="64" xfId="33" applyFont="1" applyFill="1" applyBorder="1" applyAlignment="1" applyProtection="1">
      <alignment horizontal="left" vertical="center" wrapText="1" shrinkToFit="1"/>
      <protection locked="0"/>
    </xf>
    <xf numFmtId="0" fontId="23" fillId="0" borderId="40" xfId="33" applyFont="1" applyFill="1" applyBorder="1" applyAlignment="1" applyProtection="1">
      <alignment horizontal="center" vertical="center" shrinkToFit="1"/>
      <protection locked="0"/>
    </xf>
    <xf numFmtId="0" fontId="23" fillId="0" borderId="49" xfId="33" applyFont="1" applyFill="1" applyBorder="1" applyAlignment="1" applyProtection="1">
      <alignment horizontal="left" vertical="center" wrapText="1" shrinkToFit="1"/>
      <protection locked="0"/>
    </xf>
    <xf numFmtId="0" fontId="23" fillId="0" borderId="35" xfId="33" applyFont="1" applyFill="1" applyBorder="1" applyAlignment="1" applyProtection="1">
      <alignment horizontal="center" vertical="center" shrinkToFit="1"/>
      <protection locked="0"/>
    </xf>
    <xf numFmtId="0" fontId="23" fillId="0" borderId="69" xfId="0" applyFont="1" applyFill="1" applyBorder="1" applyAlignment="1" applyProtection="1">
      <alignment horizontal="left" vertical="center" wrapText="1" shrinkToFit="1"/>
      <protection locked="0"/>
    </xf>
    <xf numFmtId="0" fontId="23" fillId="0" borderId="43" xfId="0" applyFont="1" applyFill="1" applyBorder="1" applyAlignment="1" applyProtection="1">
      <alignment horizontal="center" vertical="center" shrinkToFit="1"/>
      <protection locked="0"/>
    </xf>
    <xf numFmtId="0" fontId="23" fillId="0" borderId="44" xfId="0" applyFont="1" applyFill="1" applyBorder="1" applyAlignment="1" applyProtection="1">
      <alignment horizontal="center" vertical="center" shrinkToFit="1"/>
      <protection locked="0"/>
    </xf>
    <xf numFmtId="0" fontId="23" fillId="0" borderId="68" xfId="0" applyFont="1" applyFill="1" applyBorder="1" applyAlignment="1" applyProtection="1">
      <alignment horizontal="left" vertical="center" wrapText="1" shrinkToFit="1"/>
      <protection locked="0"/>
    </xf>
    <xf numFmtId="0" fontId="23" fillId="0" borderId="67" xfId="0" applyFont="1" applyFill="1" applyBorder="1" applyAlignment="1" applyProtection="1">
      <alignment horizontal="left" vertical="center" wrapText="1" shrinkToFit="1"/>
      <protection locked="0"/>
    </xf>
    <xf numFmtId="0" fontId="23" fillId="0" borderId="61" xfId="0" applyFont="1" applyBorder="1" applyAlignment="1" applyProtection="1">
      <alignment horizontal="left" vertical="center" wrapText="1"/>
      <protection locked="0"/>
    </xf>
    <xf numFmtId="0" fontId="23" fillId="0" borderId="58" xfId="0" applyFont="1" applyBorder="1" applyAlignment="1" applyProtection="1">
      <alignment horizontal="left" vertical="center" wrapText="1"/>
      <protection locked="0"/>
    </xf>
    <xf numFmtId="0" fontId="23" fillId="0" borderId="54" xfId="0" applyFont="1" applyBorder="1" applyAlignment="1" applyProtection="1">
      <alignment horizontal="left" vertical="center" wrapText="1"/>
      <protection locked="0"/>
    </xf>
    <xf numFmtId="0" fontId="23" fillId="0" borderId="10" xfId="0" applyFont="1" applyBorder="1" applyAlignment="1" applyProtection="1">
      <alignment horizontal="left" vertical="top" wrapText="1"/>
      <protection locked="0"/>
    </xf>
    <xf numFmtId="0" fontId="23" fillId="0" borderId="41" xfId="0" applyFont="1" applyBorder="1" applyAlignment="1" applyProtection="1">
      <alignment horizontal="center" vertical="center" shrinkToFit="1"/>
      <protection locked="0"/>
    </xf>
    <xf numFmtId="0" fontId="23" fillId="0" borderId="63" xfId="0" applyFont="1" applyBorder="1" applyAlignment="1" applyProtection="1">
      <alignment horizontal="left" vertical="center" wrapText="1"/>
      <protection locked="0"/>
    </xf>
    <xf numFmtId="0" fontId="23" fillId="0" borderId="48" xfId="0" applyFont="1" applyFill="1" applyBorder="1" applyAlignment="1" applyProtection="1">
      <alignment horizontal="left" vertical="center" wrapText="1"/>
      <protection locked="0"/>
    </xf>
    <xf numFmtId="0" fontId="23" fillId="0" borderId="50" xfId="0" applyFont="1" applyFill="1" applyBorder="1" applyAlignment="1" applyProtection="1">
      <alignment horizontal="left" vertical="center" wrapText="1"/>
      <protection locked="0"/>
    </xf>
    <xf numFmtId="0" fontId="23" fillId="0" borderId="53" xfId="0" applyFont="1" applyBorder="1" applyAlignment="1" applyProtection="1">
      <alignment horizontal="left" vertical="center" wrapText="1"/>
      <protection locked="0"/>
    </xf>
    <xf numFmtId="0" fontId="26" fillId="0" borderId="28"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36" xfId="0" applyFont="1" applyBorder="1" applyAlignment="1" applyProtection="1">
      <alignment horizontal="center" vertical="center" shrinkToFit="1"/>
      <protection locked="0"/>
    </xf>
    <xf numFmtId="0" fontId="23" fillId="0" borderId="67" xfId="0" applyFont="1" applyBorder="1" applyAlignment="1" applyProtection="1">
      <alignment horizontal="left" vertical="center" wrapText="1"/>
      <protection locked="0"/>
    </xf>
    <xf numFmtId="0" fontId="38" fillId="0" borderId="1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23" fillId="0" borderId="31" xfId="0" applyFont="1" applyFill="1" applyBorder="1" applyAlignment="1" applyProtection="1">
      <alignment horizontal="left" vertical="top" wrapText="1" shrinkToFit="1"/>
      <protection locked="0"/>
    </xf>
    <xf numFmtId="0" fontId="23" fillId="0" borderId="45" xfId="0" applyFont="1" applyFill="1" applyBorder="1" applyAlignment="1" applyProtection="1">
      <alignment horizontal="center" vertical="center" shrinkToFit="1"/>
      <protection locked="0"/>
    </xf>
    <xf numFmtId="0" fontId="23" fillId="0" borderId="70" xfId="0" applyFont="1" applyFill="1" applyBorder="1" applyAlignment="1" applyProtection="1">
      <alignment horizontal="left" vertical="center" wrapText="1" shrinkToFit="1"/>
      <protection locked="0"/>
    </xf>
    <xf numFmtId="0" fontId="26" fillId="0" borderId="32"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shrinkToFit="1"/>
      <protection locked="0"/>
    </xf>
    <xf numFmtId="0" fontId="23" fillId="0" borderId="20" xfId="0" applyFont="1" applyFill="1" applyBorder="1" applyAlignment="1" applyProtection="1">
      <alignment horizontal="left" vertical="top" wrapText="1" shrinkToFit="1"/>
      <protection locked="0"/>
    </xf>
    <xf numFmtId="0" fontId="23" fillId="0" borderId="28" xfId="0" applyFont="1" applyFill="1" applyBorder="1" applyAlignment="1" applyProtection="1">
      <alignment horizontal="left" vertical="top" wrapText="1" shrinkToFit="1"/>
      <protection locked="0"/>
    </xf>
    <xf numFmtId="0" fontId="23" fillId="0" borderId="22" xfId="0" applyFont="1" applyFill="1" applyBorder="1" applyAlignment="1" applyProtection="1">
      <alignment horizontal="left" vertical="top" wrapText="1" shrinkToFit="1"/>
      <protection locked="0"/>
    </xf>
    <xf numFmtId="176" fontId="23" fillId="0" borderId="22" xfId="0" applyNumberFormat="1" applyFont="1" applyFill="1" applyBorder="1" applyAlignment="1" applyProtection="1">
      <alignment horizontal="center" vertical="center" shrinkToFit="1"/>
      <protection locked="0"/>
    </xf>
    <xf numFmtId="0" fontId="23" fillId="0" borderId="27" xfId="0" applyFont="1" applyFill="1" applyBorder="1" applyAlignment="1" applyProtection="1">
      <alignment horizontal="left" vertical="top" wrapText="1" shrinkToFit="1"/>
      <protection locked="0"/>
    </xf>
    <xf numFmtId="176" fontId="23" fillId="0" borderId="23" xfId="0" applyNumberFormat="1"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left" vertical="top" wrapText="1" shrinkToFit="1"/>
      <protection locked="0"/>
    </xf>
    <xf numFmtId="176" fontId="23" fillId="0" borderId="24" xfId="0" applyNumberFormat="1" applyFont="1" applyFill="1" applyBorder="1" applyAlignment="1" applyProtection="1">
      <alignment horizontal="center" vertical="center" shrinkToFit="1"/>
      <protection locked="0"/>
    </xf>
    <xf numFmtId="0" fontId="23" fillId="0" borderId="76" xfId="0" applyFont="1" applyFill="1" applyBorder="1" applyAlignment="1" applyProtection="1">
      <alignment horizontal="left" vertical="center" wrapText="1" shrinkToFit="1"/>
      <protection locked="0"/>
    </xf>
    <xf numFmtId="0" fontId="23" fillId="0" borderId="14" xfId="0" applyFont="1" applyFill="1" applyBorder="1" applyAlignment="1" applyProtection="1">
      <alignment horizontal="left" vertical="top" wrapText="1" shrinkToFit="1"/>
      <protection locked="0"/>
    </xf>
    <xf numFmtId="176" fontId="23" fillId="0" borderId="14" xfId="0" applyNumberFormat="1" applyFont="1" applyFill="1" applyBorder="1" applyAlignment="1" applyProtection="1">
      <alignment horizontal="center" vertical="center" shrinkToFit="1"/>
      <protection locked="0"/>
    </xf>
    <xf numFmtId="0" fontId="6" fillId="0" borderId="0" xfId="0" applyFont="1" applyFill="1" applyAlignment="1" applyProtection="1">
      <alignment horizontal="left" vertical="top"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shrinkToFit="1"/>
      <protection locked="0"/>
    </xf>
    <xf numFmtId="0" fontId="6" fillId="0" borderId="0" xfId="0" applyFont="1" applyFill="1" applyAlignment="1" applyProtection="1">
      <alignment vertical="center" wrapText="1"/>
      <protection locked="0"/>
    </xf>
    <xf numFmtId="0" fontId="39" fillId="33" borderId="77" xfId="0" applyFont="1" applyFill="1" applyBorder="1" applyAlignment="1" applyProtection="1">
      <alignment horizontal="center" vertical="center" shrinkToFit="1"/>
      <protection locked="0"/>
    </xf>
    <xf numFmtId="0" fontId="40" fillId="33" borderId="75" xfId="0" applyFont="1" applyFill="1" applyBorder="1" applyAlignment="1" applyProtection="1">
      <alignment horizontal="left" vertical="center" wrapText="1" shrinkToFit="1"/>
      <protection locked="0"/>
    </xf>
    <xf numFmtId="0" fontId="39" fillId="33" borderId="75" xfId="0" applyFont="1" applyFill="1" applyBorder="1" applyAlignment="1" applyProtection="1">
      <alignment horizontal="left" vertical="center" wrapText="1" shrinkToFit="1"/>
      <protection locked="0"/>
    </xf>
    <xf numFmtId="0" fontId="39" fillId="33" borderId="35" xfId="0" applyFont="1" applyFill="1" applyBorder="1" applyAlignment="1" applyProtection="1">
      <alignment horizontal="center" vertical="center" shrinkToFit="1"/>
      <protection locked="0"/>
    </xf>
    <xf numFmtId="0" fontId="39" fillId="33" borderId="33" xfId="0" applyFont="1" applyFill="1" applyBorder="1" applyAlignment="1" applyProtection="1">
      <alignment horizontal="center" vertical="center" shrinkToFit="1"/>
      <protection locked="0"/>
    </xf>
    <xf numFmtId="0" fontId="39" fillId="33" borderId="48" xfId="0" applyFont="1" applyFill="1" applyBorder="1" applyAlignment="1" applyProtection="1">
      <alignment horizontal="left" vertical="center" wrapText="1" shrinkToFit="1"/>
      <protection locked="0"/>
    </xf>
    <xf numFmtId="176" fontId="39" fillId="33" borderId="23" xfId="0" applyNumberFormat="1" applyFont="1" applyFill="1" applyBorder="1" applyAlignment="1" applyProtection="1">
      <alignment horizontal="center" vertical="center" shrinkToFit="1"/>
      <protection locked="0"/>
    </xf>
    <xf numFmtId="0" fontId="39" fillId="33" borderId="49" xfId="0" applyFont="1" applyFill="1" applyBorder="1" applyAlignment="1" applyProtection="1">
      <alignment horizontal="left" vertical="center" wrapText="1" shrinkToFit="1"/>
      <protection locked="0"/>
    </xf>
    <xf numFmtId="0" fontId="29"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3" fillId="0" borderId="22" xfId="0" applyFont="1" applyFill="1" applyBorder="1" applyAlignment="1">
      <alignment vertical="center" wrapText="1" shrinkToFit="1"/>
    </xf>
    <xf numFmtId="176" fontId="23" fillId="0" borderId="22" xfId="0" applyNumberFormat="1" applyFont="1" applyFill="1" applyBorder="1" applyAlignment="1">
      <alignment horizontal="center" vertical="center" shrinkToFit="1"/>
    </xf>
    <xf numFmtId="0" fontId="23" fillId="0" borderId="48" xfId="0" applyFont="1" applyFill="1" applyBorder="1" applyAlignment="1">
      <alignment horizontal="left" vertical="center" wrapText="1"/>
    </xf>
    <xf numFmtId="0" fontId="41" fillId="0" borderId="15" xfId="0" applyFont="1" applyFill="1" applyBorder="1" applyAlignment="1">
      <alignment horizontal="left" vertical="top" wrapText="1"/>
    </xf>
    <xf numFmtId="0" fontId="23" fillId="0" borderId="15" xfId="0" applyFont="1" applyFill="1" applyBorder="1" applyAlignment="1">
      <alignment horizontal="left" vertical="top" wrapText="1"/>
    </xf>
    <xf numFmtId="0" fontId="23" fillId="0" borderId="23" xfId="0" applyFont="1" applyFill="1" applyBorder="1" applyAlignment="1">
      <alignment horizontal="left" vertical="center" wrapText="1" indent="1" shrinkToFit="1"/>
    </xf>
    <xf numFmtId="176" fontId="23" fillId="0" borderId="23" xfId="0" applyNumberFormat="1" applyFont="1" applyFill="1" applyBorder="1" applyAlignment="1">
      <alignment horizontal="center" vertical="center" shrinkToFit="1"/>
    </xf>
    <xf numFmtId="0" fontId="23" fillId="0" borderId="49" xfId="0" applyFont="1" applyFill="1" applyBorder="1" applyAlignment="1">
      <alignment horizontal="left" vertical="center" wrapText="1"/>
    </xf>
    <xf numFmtId="0" fontId="41" fillId="0" borderId="20"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23" xfId="0" applyFont="1" applyFill="1" applyBorder="1" applyAlignment="1">
      <alignment vertical="center" wrapText="1" shrinkToFit="1"/>
    </xf>
    <xf numFmtId="176" fontId="23" fillId="33" borderId="23" xfId="0" applyNumberFormat="1" applyFont="1" applyFill="1" applyBorder="1" applyAlignment="1" applyProtection="1">
      <alignment horizontal="center" vertical="center" shrinkToFit="1"/>
      <protection locked="0"/>
    </xf>
    <xf numFmtId="0" fontId="23" fillId="33" borderId="49" xfId="0" applyFont="1" applyFill="1" applyBorder="1" applyAlignment="1" applyProtection="1">
      <alignment horizontal="left" vertical="center" wrapText="1"/>
      <protection locked="0"/>
    </xf>
    <xf numFmtId="176" fontId="23" fillId="0" borderId="24" xfId="0" applyNumberFormat="1" applyFont="1" applyFill="1" applyBorder="1" applyAlignment="1">
      <alignment horizontal="center" vertical="center" shrinkToFit="1"/>
    </xf>
    <xf numFmtId="0" fontId="23" fillId="0" borderId="66" xfId="0" applyFont="1" applyFill="1" applyBorder="1" applyAlignment="1">
      <alignment horizontal="left" vertical="center" wrapText="1"/>
    </xf>
    <xf numFmtId="0" fontId="41" fillId="0" borderId="28"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20" xfId="0" applyFont="1" applyFill="1" applyBorder="1" applyAlignment="1">
      <alignment vertical="center" wrapText="1" shrinkToFit="1"/>
    </xf>
    <xf numFmtId="0" fontId="23" fillId="0" borderId="21" xfId="0" applyFont="1" applyFill="1" applyBorder="1" applyAlignment="1">
      <alignment vertical="center" wrapText="1" shrinkToFit="1"/>
    </xf>
    <xf numFmtId="0" fontId="23" fillId="0" borderId="50" xfId="0" applyFont="1" applyFill="1" applyBorder="1" applyAlignment="1">
      <alignment horizontal="left" vertical="center" wrapText="1"/>
    </xf>
    <xf numFmtId="0" fontId="41" fillId="0" borderId="16"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5" xfId="0" applyFont="1" applyFill="1" applyBorder="1" applyAlignment="1">
      <alignment vertical="center" wrapText="1" shrinkToFit="1"/>
    </xf>
    <xf numFmtId="0" fontId="28" fillId="0" borderId="80" xfId="0" applyFont="1" applyBorder="1" applyAlignment="1">
      <alignment vertical="center"/>
    </xf>
    <xf numFmtId="176" fontId="23" fillId="33" borderId="23" xfId="0" applyNumberFormat="1" applyFont="1" applyFill="1" applyBorder="1" applyAlignment="1">
      <alignment horizontal="center" vertical="center" shrinkToFit="1"/>
    </xf>
    <xf numFmtId="0" fontId="23" fillId="33" borderId="49" xfId="0" applyFont="1" applyFill="1" applyBorder="1" applyAlignment="1">
      <alignment horizontal="left" vertical="center" wrapText="1"/>
    </xf>
    <xf numFmtId="0" fontId="38" fillId="0" borderId="20" xfId="0" applyFont="1" applyFill="1" applyBorder="1" applyAlignment="1">
      <alignment horizontal="left" vertical="top" wrapText="1"/>
    </xf>
    <xf numFmtId="0" fontId="23" fillId="0" borderId="21" xfId="0" applyFont="1" applyFill="1" applyBorder="1" applyAlignment="1">
      <alignment horizontal="left" vertical="center" wrapText="1" indent="1" shrinkToFit="1"/>
    </xf>
    <xf numFmtId="176" fontId="23" fillId="0" borderId="21" xfId="0" applyNumberFormat="1" applyFont="1" applyFill="1" applyBorder="1" applyAlignment="1">
      <alignment horizontal="center" vertical="center" shrinkToFit="1"/>
    </xf>
    <xf numFmtId="0" fontId="38" fillId="0" borderId="16" xfId="0" applyFont="1" applyFill="1" applyBorder="1" applyAlignment="1">
      <alignment horizontal="left" vertical="top" wrapText="1"/>
    </xf>
    <xf numFmtId="0" fontId="23" fillId="0" borderId="10" xfId="0" applyFont="1" applyFill="1" applyBorder="1" applyAlignment="1">
      <alignment horizontal="left" vertical="top" wrapText="1" shrinkToFit="1"/>
    </xf>
    <xf numFmtId="0" fontId="23" fillId="0" borderId="14" xfId="0" applyFont="1" applyFill="1" applyBorder="1" applyAlignment="1">
      <alignment vertical="center" wrapText="1" shrinkToFit="1"/>
    </xf>
    <xf numFmtId="176" fontId="23" fillId="0" borderId="14" xfId="0" applyNumberFormat="1" applyFont="1" applyFill="1" applyBorder="1" applyAlignment="1">
      <alignment horizontal="center" vertical="center" shrinkToFit="1"/>
    </xf>
    <xf numFmtId="0" fontId="23" fillId="0" borderId="76" xfId="0" applyFont="1" applyFill="1" applyBorder="1" applyAlignment="1">
      <alignment horizontal="left" vertical="center" wrapText="1"/>
    </xf>
    <xf numFmtId="0" fontId="41"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10" xfId="0" applyFont="1" applyFill="1" applyBorder="1" applyAlignment="1">
      <alignment vertical="top" wrapText="1" shrinkToFit="1"/>
    </xf>
    <xf numFmtId="0" fontId="23" fillId="0" borderId="11" xfId="0" applyFont="1" applyFill="1" applyBorder="1" applyAlignment="1" applyProtection="1">
      <alignment horizontal="left" vertical="top" wrapText="1" shrinkToFit="1"/>
      <protection locked="0"/>
    </xf>
    <xf numFmtId="0" fontId="23" fillId="0" borderId="10" xfId="0" applyFont="1" applyFill="1" applyBorder="1" applyAlignment="1" applyProtection="1">
      <alignment vertical="top" wrapText="1" shrinkToFit="1"/>
      <protection locked="0"/>
    </xf>
    <xf numFmtId="0" fontId="26" fillId="0" borderId="22" xfId="0" applyFont="1" applyBorder="1" applyAlignment="1" applyProtection="1">
      <alignment horizontal="left" vertical="top" wrapText="1"/>
      <protection locked="0"/>
    </xf>
    <xf numFmtId="0" fontId="6" fillId="0" borderId="0" xfId="0" applyFont="1" applyAlignment="1">
      <alignment vertical="center"/>
    </xf>
    <xf numFmtId="0" fontId="23" fillId="0" borderId="23" xfId="0" applyFont="1" applyBorder="1" applyAlignment="1" applyProtection="1">
      <alignment vertical="top" wrapText="1"/>
      <protection locked="0"/>
    </xf>
    <xf numFmtId="0" fontId="23" fillId="0" borderId="21" xfId="0" applyFont="1" applyBorder="1" applyAlignment="1" applyProtection="1">
      <alignment vertical="top" wrapText="1"/>
      <protection locked="0"/>
    </xf>
    <xf numFmtId="0" fontId="23" fillId="0" borderId="54" xfId="0" applyFont="1" applyBorder="1" applyAlignment="1" applyProtection="1">
      <alignment horizontal="left" vertical="center" wrapText="1" shrinkToFit="1"/>
      <protection locked="0"/>
    </xf>
    <xf numFmtId="0" fontId="26" fillId="0" borderId="21" xfId="0" applyFont="1" applyBorder="1" applyAlignment="1" applyProtection="1">
      <alignment horizontal="left" vertical="top" wrapText="1"/>
      <protection locked="0"/>
    </xf>
    <xf numFmtId="0" fontId="23" fillId="0" borderId="49" xfId="0" applyFont="1" applyBorder="1" applyAlignment="1" applyProtection="1">
      <alignment horizontal="left" vertical="center" wrapText="1"/>
      <protection locked="0"/>
    </xf>
    <xf numFmtId="0" fontId="0" fillId="0" borderId="28" xfId="0" applyFont="1" applyFill="1" applyBorder="1" applyAlignment="1" applyProtection="1">
      <alignment horizontal="center" vertical="center" shrinkToFit="1"/>
      <protection locked="0"/>
    </xf>
    <xf numFmtId="0" fontId="38" fillId="0" borderId="71"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42" fillId="0" borderId="22" xfId="0" applyFont="1" applyBorder="1" applyAlignment="1" applyProtection="1">
      <alignment vertical="top" wrapText="1"/>
      <protection locked="0"/>
    </xf>
    <xf numFmtId="0" fontId="42" fillId="0" borderId="23" xfId="0" applyFont="1" applyBorder="1" applyAlignment="1" applyProtection="1">
      <alignment vertical="top" wrapText="1"/>
      <protection locked="0"/>
    </xf>
    <xf numFmtId="0" fontId="42" fillId="0" borderId="24" xfId="0" applyFont="1" applyBorder="1" applyAlignment="1" applyProtection="1">
      <alignment vertical="top" wrapText="1"/>
      <protection locked="0"/>
    </xf>
    <xf numFmtId="0" fontId="26" fillId="0" borderId="28" xfId="33" applyFont="1" applyFill="1" applyBorder="1" applyAlignment="1" applyProtection="1">
      <alignment horizontal="left" vertical="top" wrapText="1"/>
      <protection locked="0"/>
    </xf>
    <xf numFmtId="0" fontId="26" fillId="0" borderId="13" xfId="33"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shrinkToFit="1"/>
      <protection locked="0"/>
    </xf>
    <xf numFmtId="0" fontId="23" fillId="0" borderId="12" xfId="0" applyFont="1" applyFill="1" applyBorder="1" applyAlignment="1" applyProtection="1">
      <alignment horizontal="left" vertical="top" wrapText="1" shrinkToFit="1"/>
      <protection locked="0"/>
    </xf>
    <xf numFmtId="0" fontId="23" fillId="0" borderId="13"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26" fillId="0" borderId="28"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26"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11" xfId="33" applyFont="1" applyFill="1" applyBorder="1" applyAlignment="1" applyProtection="1">
      <alignment horizontal="left" vertical="top" wrapText="1"/>
      <protection locked="0"/>
    </xf>
    <xf numFmtId="0" fontId="23" fillId="0" borderId="12" xfId="33" applyFont="1" applyFill="1" applyBorder="1" applyAlignment="1" applyProtection="1">
      <alignment horizontal="left" vertical="top" wrapText="1"/>
      <protection locked="0"/>
    </xf>
    <xf numFmtId="0" fontId="23" fillId="0" borderId="13" xfId="33" applyFont="1" applyFill="1" applyBorder="1" applyAlignment="1" applyProtection="1">
      <alignment horizontal="left" vertical="top" wrapText="1"/>
      <protection locked="0"/>
    </xf>
    <xf numFmtId="0" fontId="6" fillId="0" borderId="11" xfId="33" applyFont="1" applyFill="1" applyBorder="1" applyAlignment="1" applyProtection="1">
      <alignment horizontal="left" vertical="top" wrapText="1"/>
      <protection locked="0"/>
    </xf>
    <xf numFmtId="0" fontId="6" fillId="0" borderId="12" xfId="33" applyFont="1" applyFill="1" applyBorder="1" applyAlignment="1" applyProtection="1">
      <alignment horizontal="left" vertical="top" wrapText="1"/>
      <protection locked="0"/>
    </xf>
    <xf numFmtId="0" fontId="6" fillId="0" borderId="13" xfId="33" applyFont="1" applyFill="1" applyBorder="1" applyAlignment="1" applyProtection="1">
      <alignment horizontal="left" vertical="top" wrapText="1"/>
      <protection locked="0"/>
    </xf>
    <xf numFmtId="0" fontId="23" fillId="0" borderId="35" xfId="0" applyFont="1" applyFill="1" applyBorder="1" applyAlignment="1" applyProtection="1">
      <alignment horizontal="center" vertical="center" shrinkToFit="1"/>
      <protection locked="0"/>
    </xf>
    <xf numFmtId="0" fontId="23" fillId="0" borderId="49" xfId="0" applyFont="1" applyFill="1" applyBorder="1" applyAlignment="1" applyProtection="1">
      <alignment horizontal="left" vertical="center" wrapText="1" shrinkToFit="1"/>
      <protection locked="0"/>
    </xf>
    <xf numFmtId="0" fontId="23" fillId="0" borderId="11" xfId="0" applyFont="1" applyBorder="1" applyAlignment="1" applyProtection="1">
      <alignment horizontal="left" vertical="top" wrapText="1" shrinkToFit="1"/>
      <protection locked="0"/>
    </xf>
    <xf numFmtId="0" fontId="23" fillId="0" borderId="12" xfId="0" applyFont="1" applyBorder="1" applyAlignment="1" applyProtection="1">
      <alignment horizontal="left" vertical="top" wrapText="1" shrinkToFit="1"/>
      <protection locked="0"/>
    </xf>
    <xf numFmtId="0" fontId="23" fillId="0" borderId="13" xfId="0" applyFont="1" applyBorder="1" applyAlignment="1" applyProtection="1">
      <alignment horizontal="left" vertical="top" wrapText="1" shrinkToFit="1"/>
      <protection locked="0"/>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38" fillId="0" borderId="11" xfId="0" applyFont="1" applyBorder="1" applyAlignment="1">
      <alignment horizontal="left" vertical="top" wrapText="1"/>
    </xf>
    <xf numFmtId="0" fontId="38" fillId="0" borderId="13" xfId="0" applyFont="1" applyBorder="1" applyAlignment="1">
      <alignment horizontal="left" vertical="top" wrapText="1"/>
    </xf>
    <xf numFmtId="0" fontId="23" fillId="0" borderId="28" xfId="33" applyFont="1" applyFill="1" applyBorder="1" applyAlignment="1">
      <alignment horizontal="center" vertical="center" shrinkToFit="1"/>
    </xf>
    <xf numFmtId="0" fontId="23" fillId="0" borderId="13" xfId="33" applyFont="1" applyFill="1" applyBorder="1" applyAlignment="1">
      <alignment horizontal="center" vertical="center" shrinkToFit="1"/>
    </xf>
    <xf numFmtId="0" fontId="26" fillId="0" borderId="28" xfId="33" applyFont="1" applyFill="1" applyBorder="1" applyAlignment="1">
      <alignment horizontal="left" vertical="top" wrapText="1"/>
    </xf>
    <xf numFmtId="0" fontId="26" fillId="0" borderId="13" xfId="33" applyFont="1" applyFill="1" applyBorder="1" applyAlignment="1">
      <alignment horizontal="left" vertical="top" wrapText="1"/>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23" fillId="0" borderId="11" xfId="0" applyFont="1" applyFill="1" applyBorder="1" applyAlignment="1" applyProtection="1">
      <alignment vertical="top" wrapText="1" shrinkToFit="1"/>
      <protection locked="0"/>
    </xf>
    <xf numFmtId="0" fontId="23" fillId="0" borderId="12" xfId="0" applyFont="1" applyFill="1" applyBorder="1" applyAlignment="1" applyProtection="1">
      <alignment vertical="top" wrapText="1" shrinkToFit="1"/>
      <protection locked="0"/>
    </xf>
    <xf numFmtId="0" fontId="23" fillId="0" borderId="13" xfId="0" applyFont="1" applyFill="1" applyBorder="1" applyAlignment="1" applyProtection="1">
      <alignment vertical="top" wrapText="1" shrinkToFit="1"/>
      <protection locked="0"/>
    </xf>
    <xf numFmtId="0" fontId="23" fillId="0" borderId="17" xfId="0" applyFont="1" applyFill="1" applyBorder="1" applyAlignment="1" applyProtection="1">
      <alignment horizontal="left" vertical="top" wrapText="1"/>
      <protection locked="0"/>
    </xf>
    <xf numFmtId="0" fontId="23" fillId="0" borderId="11" xfId="0" applyFont="1" applyFill="1" applyBorder="1" applyAlignment="1">
      <alignment vertical="top" wrapText="1" shrinkToFit="1"/>
    </xf>
    <xf numFmtId="0" fontId="23" fillId="0" borderId="12" xfId="0" applyFont="1" applyFill="1" applyBorder="1" applyAlignment="1">
      <alignment vertical="top" wrapText="1" shrinkToFit="1"/>
    </xf>
    <xf numFmtId="0" fontId="23" fillId="0" borderId="13" xfId="0" applyFont="1" applyFill="1" applyBorder="1" applyAlignment="1">
      <alignment vertical="top" wrapText="1" shrinkToFit="1"/>
    </xf>
    <xf numFmtId="0" fontId="23" fillId="0" borderId="11" xfId="0" applyFont="1" applyFill="1" applyBorder="1" applyAlignment="1">
      <alignment horizontal="left" vertical="top" wrapText="1" shrinkToFit="1"/>
    </xf>
    <xf numFmtId="0" fontId="23" fillId="0" borderId="12" xfId="0" applyFont="1" applyFill="1" applyBorder="1" applyAlignment="1">
      <alignment horizontal="left" vertical="top" wrapText="1" shrinkToFit="1"/>
    </xf>
    <xf numFmtId="0" fontId="23" fillId="0" borderId="13" xfId="0" applyFont="1" applyFill="1" applyBorder="1" applyAlignment="1">
      <alignment horizontal="left" vertical="top" wrapText="1" shrinkToFit="1"/>
    </xf>
    <xf numFmtId="0" fontId="23" fillId="0" borderId="15" xfId="0" applyFont="1" applyFill="1" applyBorder="1" applyAlignment="1">
      <alignment horizontal="left" vertical="top" wrapText="1" shrinkToFit="1"/>
    </xf>
    <xf numFmtId="0" fontId="23" fillId="0" borderId="20" xfId="0" applyFont="1" applyFill="1" applyBorder="1" applyAlignment="1">
      <alignment horizontal="left" vertical="top" wrapText="1" shrinkToFit="1"/>
    </xf>
    <xf numFmtId="0" fontId="23" fillId="0" borderId="16" xfId="0" applyFont="1" applyFill="1" applyBorder="1" applyAlignment="1">
      <alignment horizontal="left" vertical="top" wrapText="1" shrinkToFit="1"/>
    </xf>
    <xf numFmtId="0" fontId="23" fillId="0" borderId="15"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8"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23" fillId="0" borderId="15" xfId="33" applyFont="1" applyFill="1" applyBorder="1" applyAlignment="1" applyProtection="1">
      <alignment horizontal="left" vertical="top" wrapText="1"/>
      <protection locked="0"/>
    </xf>
    <xf numFmtId="0" fontId="23" fillId="0" borderId="16" xfId="33" applyFont="1" applyFill="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cellStyle name="良い" xfId="34" builtinId="26" customBuiltin="1"/>
  </cellStyles>
  <dxfs count="77">
    <dxf>
      <font>
        <color theme="0" tint="-0.499984740745262"/>
      </font>
      <fill>
        <patternFill>
          <bgColor theme="0" tint="-0.24994659260841701"/>
        </patternFill>
      </fill>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b/>
        <i val="0"/>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FF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2</xdr:row>
      <xdr:rowOff>209550</xdr:rowOff>
    </xdr:from>
    <xdr:to>
      <xdr:col>4</xdr:col>
      <xdr:colOff>2057400</xdr:colOff>
      <xdr:row>5</xdr:row>
      <xdr:rowOff>304800</xdr:rowOff>
    </xdr:to>
    <xdr:sp macro="" textlink="">
      <xdr:nvSpPr>
        <xdr:cNvPr id="2" name="角丸四角形吹き出し 1">
          <a:extLst>
            <a:ext uri="{FF2B5EF4-FFF2-40B4-BE49-F238E27FC236}">
              <a16:creationId xmlns:a16="http://schemas.microsoft.com/office/drawing/2014/main" id="{AFE171DA-04C8-42A4-B023-DEA0ABC439E3}"/>
            </a:ext>
          </a:extLst>
        </xdr:cNvPr>
        <xdr:cNvSpPr/>
      </xdr:nvSpPr>
      <xdr:spPr>
        <a:xfrm>
          <a:off x="6164580" y="941070"/>
          <a:ext cx="2712720" cy="1436370"/>
        </a:xfrm>
        <a:prstGeom prst="wedgeRoundRectCallout">
          <a:avLst>
            <a:gd name="adj1" fmla="val -67667"/>
            <a:gd name="adj2" fmla="val -4849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393"/>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252" customWidth="1"/>
    <col min="2" max="2" width="56" style="252" customWidth="1"/>
    <col min="3" max="3" width="4.109375" style="253" customWidth="1"/>
    <col min="4" max="4" width="15.6640625" style="254" customWidth="1"/>
    <col min="5" max="5" width="30.6640625" style="255" customWidth="1"/>
    <col min="6" max="6" width="9" style="1" hidden="1" customWidth="1"/>
    <col min="7" max="7" width="26.44140625" style="1" hidden="1" customWidth="1"/>
    <col min="8" max="8" width="8" style="1" hidden="1" customWidth="1"/>
    <col min="9" max="16" width="9" style="1" hidden="1" customWidth="1"/>
    <col min="17" max="26" width="0" style="1" hidden="1" customWidth="1"/>
    <col min="27" max="16384" width="9" style="1"/>
  </cols>
  <sheetData>
    <row r="1" spans="1:16" ht="28.8" customHeight="1">
      <c r="A1" s="75" t="s">
        <v>79</v>
      </c>
      <c r="B1" s="76"/>
      <c r="C1" s="76"/>
      <c r="D1" s="77" t="s">
        <v>437</v>
      </c>
      <c r="E1" s="78" t="s">
        <v>438</v>
      </c>
      <c r="F1" s="265" t="s">
        <v>473</v>
      </c>
      <c r="G1" s="264" t="s">
        <v>472</v>
      </c>
      <c r="H1" s="7"/>
      <c r="I1" s="8" t="s">
        <v>84</v>
      </c>
      <c r="J1" s="8" t="s">
        <v>135</v>
      </c>
      <c r="K1" s="9" t="s">
        <v>136</v>
      </c>
      <c r="L1" s="9" t="s">
        <v>137</v>
      </c>
      <c r="M1" s="10" t="s">
        <v>138</v>
      </c>
      <c r="N1" s="10" t="s">
        <v>136</v>
      </c>
      <c r="O1" s="9" t="s">
        <v>139</v>
      </c>
      <c r="P1" s="9" t="s">
        <v>140</v>
      </c>
    </row>
    <row r="2" spans="1:16" ht="28.8" customHeight="1">
      <c r="A2" s="79" t="s">
        <v>3</v>
      </c>
      <c r="B2" s="79" t="s">
        <v>2</v>
      </c>
      <c r="C2" s="15"/>
      <c r="D2" s="16" t="s">
        <v>144</v>
      </c>
      <c r="E2" s="42" t="s">
        <v>439</v>
      </c>
      <c r="F2" s="11" t="s">
        <v>141</v>
      </c>
      <c r="G2" s="11" t="s">
        <v>142</v>
      </c>
      <c r="H2" s="12" t="s">
        <v>143</v>
      </c>
      <c r="I2" s="73">
        <f ca="1">TODAY()</f>
        <v>46205</v>
      </c>
      <c r="J2" s="13"/>
      <c r="K2" s="13"/>
      <c r="L2" s="13"/>
      <c r="M2" s="13"/>
      <c r="N2" s="13"/>
      <c r="O2" s="13"/>
      <c r="P2" s="13"/>
    </row>
    <row r="3" spans="1:16" s="4" customFormat="1" ht="26.4">
      <c r="A3" s="80" t="s">
        <v>80</v>
      </c>
      <c r="B3" s="81" t="s">
        <v>145</v>
      </c>
      <c r="C3" s="82" t="s">
        <v>28</v>
      </c>
      <c r="D3" s="83" t="s">
        <v>82</v>
      </c>
      <c r="E3" s="84"/>
      <c r="F3" s="32"/>
      <c r="G3" s="21"/>
      <c r="H3" s="2" t="str">
        <f>IF(A3=0,H2,INDEX(調査対象選定!A:A,MATCH(A3,調査対象選定!B:B,0)))</f>
        <v>○</v>
      </c>
      <c r="I3" s="14" t="str">
        <f ca="1">TEXT(I2,"gge.m.d")&amp;CHAR(10)&amp;"指導員:"</f>
        <v>令8.7.2
指導員:</v>
      </c>
      <c r="J3" s="8"/>
      <c r="K3" s="8"/>
      <c r="L3" s="8"/>
      <c r="M3" s="8"/>
      <c r="N3" s="8"/>
      <c r="O3" s="8"/>
      <c r="P3" s="8"/>
    </row>
    <row r="4" spans="1:16" s="4" customFormat="1" ht="39.6">
      <c r="A4" s="81" t="s">
        <v>81</v>
      </c>
      <c r="B4" s="85" t="s">
        <v>146</v>
      </c>
      <c r="C4" s="86" t="s">
        <v>28</v>
      </c>
      <c r="D4" s="87" t="s">
        <v>82</v>
      </c>
      <c r="E4" s="88"/>
      <c r="F4" s="25"/>
      <c r="G4" s="22"/>
      <c r="H4" s="2" t="str">
        <f>IF(A4=0,H3,INDEX(調査対象選定!A:A,MATCH(A4,調査対象選定!B:B,0)))</f>
        <v>○</v>
      </c>
      <c r="J4" s="8"/>
    </row>
    <row r="5" spans="1:16" s="2" customFormat="1" ht="39.6">
      <c r="A5" s="321" t="s">
        <v>371</v>
      </c>
      <c r="B5" s="81" t="s">
        <v>374</v>
      </c>
      <c r="C5" s="74"/>
      <c r="D5" s="89"/>
      <c r="E5" s="88"/>
      <c r="F5" s="25"/>
      <c r="G5" s="22"/>
      <c r="H5" s="2" t="str">
        <f>IF(A5=0,H4,INDEX(調査対象選定!A:A,MATCH(A5,調査対象選定!B:B,0)))</f>
        <v>○</v>
      </c>
      <c r="J5" s="8"/>
    </row>
    <row r="6" spans="1:16" s="2" customFormat="1" ht="39.6">
      <c r="A6" s="322"/>
      <c r="B6" s="90" t="s">
        <v>372</v>
      </c>
      <c r="C6" s="342" t="s">
        <v>28</v>
      </c>
      <c r="D6" s="343" t="s">
        <v>82</v>
      </c>
      <c r="E6" s="91"/>
      <c r="F6" s="26"/>
      <c r="G6" s="23"/>
      <c r="H6" s="2" t="str">
        <f>IF(A6=0,H5,INDEX(調査対象選定!A:A,MATCH(A6,調査対象選定!B:B,0)))</f>
        <v>○</v>
      </c>
      <c r="J6" s="8"/>
    </row>
    <row r="7" spans="1:16" s="2" customFormat="1" ht="39.6">
      <c r="A7" s="322"/>
      <c r="B7" s="90" t="s">
        <v>373</v>
      </c>
      <c r="C7" s="342"/>
      <c r="D7" s="343"/>
      <c r="E7" s="92"/>
      <c r="F7" s="27"/>
      <c r="G7" s="43"/>
      <c r="H7" s="2" t="str">
        <f>IF(A7=0,H6,INDEX(調査対象選定!A:A,MATCH(A7,調査対象選定!B:B,0)))</f>
        <v>○</v>
      </c>
      <c r="J7" s="8"/>
    </row>
    <row r="8" spans="1:16" s="2" customFormat="1" ht="39.6">
      <c r="A8" s="322"/>
      <c r="B8" s="90" t="s">
        <v>375</v>
      </c>
      <c r="C8" s="256" t="str">
        <f>IF(AND(C9=$J$1,C10=$J$1,C11=$J$1,C17=$J$1),$J$1,$I$1)</f>
        <v>□</v>
      </c>
      <c r="D8" s="257" t="s">
        <v>446</v>
      </c>
      <c r="E8" s="92"/>
      <c r="F8" s="27"/>
      <c r="G8" s="43"/>
      <c r="H8" s="2" t="str">
        <f>IF(A8=0,H7,INDEX(調査対象選定!A:A,MATCH(A8,調査対象選定!B:B,0)))</f>
        <v>○</v>
      </c>
      <c r="J8" s="8"/>
    </row>
    <row r="9" spans="1:16" s="2" customFormat="1" ht="39.6">
      <c r="A9" s="322"/>
      <c r="B9" s="90" t="s">
        <v>376</v>
      </c>
      <c r="C9" s="93" t="s">
        <v>28</v>
      </c>
      <c r="D9" s="94" t="s">
        <v>377</v>
      </c>
      <c r="E9" s="92"/>
      <c r="F9" s="27"/>
      <c r="G9" s="43"/>
      <c r="H9" s="2" t="str">
        <f>IF(A9=0,H8,INDEX(調査対象選定!A:A,MATCH(A9,調査対象選定!B:B,0)))</f>
        <v>○</v>
      </c>
      <c r="J9" s="8"/>
    </row>
    <row r="10" spans="1:16" s="2" customFormat="1" ht="39.6">
      <c r="A10" s="322"/>
      <c r="B10" s="90" t="s">
        <v>378</v>
      </c>
      <c r="C10" s="93" t="s">
        <v>28</v>
      </c>
      <c r="D10" s="95" t="s">
        <v>5</v>
      </c>
      <c r="E10" s="92"/>
      <c r="F10" s="27"/>
      <c r="G10" s="43"/>
      <c r="H10" s="2" t="str">
        <f>IF(A10=0,H9,INDEX(調査対象選定!A:A,MATCH(A10,調査対象選定!B:B,0)))</f>
        <v>○</v>
      </c>
      <c r="J10" s="8"/>
    </row>
    <row r="11" spans="1:16" s="2" customFormat="1" ht="105.6">
      <c r="A11" s="322"/>
      <c r="B11" s="90" t="s">
        <v>440</v>
      </c>
      <c r="C11" s="256" t="s">
        <v>83</v>
      </c>
      <c r="D11" s="258" t="s">
        <v>4</v>
      </c>
      <c r="E11" s="92"/>
      <c r="F11" s="27"/>
      <c r="G11" s="43"/>
      <c r="H11" s="2" t="str">
        <f>IF(A11=0,H10,INDEX(調査対象選定!A:A,MATCH(A11,調査対象選定!B:B,0)))</f>
        <v>○</v>
      </c>
      <c r="J11" s="8"/>
    </row>
    <row r="12" spans="1:16" s="2" customFormat="1" ht="26.4">
      <c r="A12" s="322"/>
      <c r="B12" s="90" t="s">
        <v>380</v>
      </c>
      <c r="C12" s="93" t="s">
        <v>28</v>
      </c>
      <c r="D12" s="95" t="s">
        <v>5</v>
      </c>
      <c r="E12" s="92"/>
      <c r="F12" s="27"/>
      <c r="G12" s="43"/>
      <c r="H12" s="2" t="str">
        <f>IF(A12=0,H11,INDEX(調査対象選定!A:A,MATCH(A12,調査対象選定!B:B,0)))</f>
        <v>○</v>
      </c>
      <c r="J12" s="8"/>
    </row>
    <row r="13" spans="1:16" s="2" customFormat="1" ht="26.4">
      <c r="A13" s="322"/>
      <c r="B13" s="90" t="s">
        <v>381</v>
      </c>
      <c r="C13" s="93" t="s">
        <v>28</v>
      </c>
      <c r="D13" s="95" t="s">
        <v>5</v>
      </c>
      <c r="E13" s="92"/>
      <c r="F13" s="27"/>
      <c r="G13" s="43"/>
      <c r="H13" s="2" t="str">
        <f>IF(A13=0,H12,INDEX(調査対象選定!A:A,MATCH(A13,調査対象選定!B:B,0)))</f>
        <v>○</v>
      </c>
      <c r="J13" s="8"/>
    </row>
    <row r="14" spans="1:16" s="2" customFormat="1" ht="26.4">
      <c r="A14" s="322"/>
      <c r="B14" s="90" t="s">
        <v>382</v>
      </c>
      <c r="C14" s="93" t="s">
        <v>28</v>
      </c>
      <c r="D14" s="95" t="s">
        <v>5</v>
      </c>
      <c r="E14" s="92"/>
      <c r="F14" s="27"/>
      <c r="G14" s="43"/>
      <c r="H14" s="2" t="str">
        <f>IF(A14=0,H13,INDEX(調査対象選定!A:A,MATCH(A14,調査対象選定!B:B,0)))</f>
        <v>○</v>
      </c>
      <c r="J14" s="8"/>
    </row>
    <row r="15" spans="1:16" s="2" customFormat="1" ht="26.4">
      <c r="A15" s="322"/>
      <c r="B15" s="90" t="s">
        <v>383</v>
      </c>
      <c r="C15" s="93" t="s">
        <v>28</v>
      </c>
      <c r="D15" s="95" t="s">
        <v>5</v>
      </c>
      <c r="E15" s="92"/>
      <c r="F15" s="27"/>
      <c r="G15" s="43"/>
      <c r="H15" s="2" t="str">
        <f>IF(A15=0,H14,INDEX(調査対象選定!A:A,MATCH(A15,調査対象選定!B:B,0)))</f>
        <v>○</v>
      </c>
      <c r="J15" s="8"/>
    </row>
    <row r="16" spans="1:16" s="2" customFormat="1" ht="26.4">
      <c r="A16" s="322"/>
      <c r="B16" s="90" t="s">
        <v>384</v>
      </c>
      <c r="C16" s="93" t="s">
        <v>28</v>
      </c>
      <c r="D16" s="95" t="s">
        <v>5</v>
      </c>
      <c r="E16" s="92"/>
      <c r="F16" s="27"/>
      <c r="G16" s="43"/>
      <c r="H16" s="2" t="str">
        <f>IF(A16=0,H15,INDEX(調査対象選定!A:A,MATCH(A16,調査対象選定!B:B,0)))</f>
        <v>○</v>
      </c>
      <c r="J16" s="8"/>
    </row>
    <row r="17" spans="1:10" s="2" customFormat="1" ht="66">
      <c r="A17" s="322"/>
      <c r="B17" s="90" t="s">
        <v>385</v>
      </c>
      <c r="C17" s="93" t="s">
        <v>28</v>
      </c>
      <c r="D17" s="95" t="s">
        <v>8</v>
      </c>
      <c r="E17" s="92"/>
      <c r="F17" s="27"/>
      <c r="G17" s="43"/>
      <c r="H17" s="2" t="str">
        <f>IF(A17=0,H16,INDEX(調査対象選定!A:A,MATCH(A17,調査対象選定!B:B,0)))</f>
        <v>○</v>
      </c>
      <c r="J17" s="8"/>
    </row>
    <row r="18" spans="1:10" s="2" customFormat="1" ht="66">
      <c r="A18" s="322"/>
      <c r="B18" s="90" t="s">
        <v>399</v>
      </c>
      <c r="C18" s="93" t="s">
        <v>83</v>
      </c>
      <c r="D18" s="95" t="s">
        <v>82</v>
      </c>
      <c r="E18" s="92"/>
      <c r="F18" s="27"/>
      <c r="G18" s="43"/>
      <c r="H18" s="2" t="str">
        <f>IF(A18=0,H17,INDEX(調査対象選定!A:A,MATCH(A18,調査対象選定!B:B,0)))</f>
        <v>○</v>
      </c>
      <c r="J18" s="8"/>
    </row>
    <row r="19" spans="1:10" s="2" customFormat="1" ht="39.6">
      <c r="A19" s="323"/>
      <c r="B19" s="96" t="s">
        <v>400</v>
      </c>
      <c r="C19" s="97" t="s">
        <v>83</v>
      </c>
      <c r="D19" s="98" t="s">
        <v>82</v>
      </c>
      <c r="E19" s="99"/>
      <c r="F19" s="28"/>
      <c r="G19" s="24"/>
      <c r="H19" s="2" t="e">
        <f>IF(A19=0,#REF!,INDEX(調査対象選定!A:A,MATCH(A19,調査対象選定!B:B,0)))</f>
        <v>#REF!</v>
      </c>
      <c r="J19" s="8"/>
    </row>
    <row r="20" spans="1:10" s="2" customFormat="1" ht="66">
      <c r="A20" s="321" t="s">
        <v>401</v>
      </c>
      <c r="B20" s="85" t="s">
        <v>404</v>
      </c>
      <c r="C20" s="100" t="s">
        <v>28</v>
      </c>
      <c r="D20" s="101" t="s">
        <v>447</v>
      </c>
      <c r="E20" s="88"/>
      <c r="F20" s="25"/>
      <c r="G20" s="22"/>
      <c r="H20" s="2" t="e">
        <f>IF(A20=0,H18,INDEX(調査対象選定!A:A,MATCH(A20,調査対象選定!B:B,0)))</f>
        <v>#N/A</v>
      </c>
      <c r="J20" s="8"/>
    </row>
    <row r="21" spans="1:10" s="2" customFormat="1" ht="39.6">
      <c r="A21" s="323"/>
      <c r="B21" s="96" t="s">
        <v>405</v>
      </c>
      <c r="C21" s="102" t="s">
        <v>28</v>
      </c>
      <c r="D21" s="103" t="s">
        <v>379</v>
      </c>
      <c r="E21" s="99"/>
      <c r="F21" s="28"/>
      <c r="G21" s="24"/>
      <c r="H21" s="2" t="e">
        <f>IF(A21=0,H20,INDEX(調査対象選定!A:A,MATCH(A21,調査対象選定!B:B,0)))</f>
        <v>#N/A</v>
      </c>
      <c r="J21" s="8"/>
    </row>
    <row r="22" spans="1:10" s="2" customFormat="1" ht="39.6">
      <c r="A22" s="321" t="s">
        <v>7</v>
      </c>
      <c r="B22" s="85" t="s">
        <v>402</v>
      </c>
      <c r="C22" s="100" t="s">
        <v>28</v>
      </c>
      <c r="D22" s="101" t="s">
        <v>82</v>
      </c>
      <c r="E22" s="88"/>
      <c r="F22" s="25"/>
      <c r="G22" s="22"/>
      <c r="H22" s="2" t="str">
        <f>IF(A22=0,H19,INDEX(調査対象選定!A:A,MATCH(A22,調査対象選定!B:B,0)))</f>
        <v>○</v>
      </c>
      <c r="J22" s="8"/>
    </row>
    <row r="23" spans="1:10" s="2" customFormat="1" ht="26.4">
      <c r="A23" s="323"/>
      <c r="B23" s="96" t="s">
        <v>403</v>
      </c>
      <c r="C23" s="102" t="s">
        <v>28</v>
      </c>
      <c r="D23" s="103" t="s">
        <v>82</v>
      </c>
      <c r="E23" s="99"/>
      <c r="F23" s="28"/>
      <c r="G23" s="24"/>
      <c r="H23" s="2" t="str">
        <f>IF(A23=0,H22,INDEX(調査対象選定!A:A,MATCH(A23,調査対象選定!B:B,0)))</f>
        <v>○</v>
      </c>
      <c r="J23" s="8"/>
    </row>
    <row r="24" spans="1:10" s="2" customFormat="1" ht="26.4">
      <c r="A24" s="324" t="s">
        <v>12</v>
      </c>
      <c r="B24" s="104" t="s">
        <v>448</v>
      </c>
      <c r="C24" s="86" t="s">
        <v>28</v>
      </c>
      <c r="D24" s="105" t="s">
        <v>449</v>
      </c>
      <c r="E24" s="88"/>
      <c r="F24" s="25"/>
      <c r="G24" s="22"/>
      <c r="H24" s="2" t="str">
        <f>IF(A24=0,H23,INDEX(調査対象選定!A:A,MATCH(A24,調査対象選定!B:B,0)))</f>
        <v>○</v>
      </c>
      <c r="J24" s="8"/>
    </row>
    <row r="25" spans="1:10" s="2" customFormat="1" ht="39.6">
      <c r="A25" s="325"/>
      <c r="B25" s="106" t="s">
        <v>450</v>
      </c>
      <c r="C25" s="107" t="s">
        <v>28</v>
      </c>
      <c r="D25" s="108" t="s">
        <v>451</v>
      </c>
      <c r="E25" s="109"/>
      <c r="F25" s="29"/>
      <c r="G25" s="44"/>
      <c r="H25" s="2" t="str">
        <f>IF(A25=0,H24,INDEX(調査対象選定!A:A,MATCH(A25,調査対象選定!B:B,0)))</f>
        <v>○</v>
      </c>
      <c r="J25" s="8"/>
    </row>
    <row r="26" spans="1:10" s="2" customFormat="1" ht="26.4">
      <c r="A26" s="325"/>
      <c r="B26" s="110" t="s">
        <v>452</v>
      </c>
      <c r="C26" s="107" t="s">
        <v>28</v>
      </c>
      <c r="D26" s="108" t="s">
        <v>449</v>
      </c>
      <c r="E26" s="109"/>
      <c r="F26" s="29"/>
      <c r="G26" s="44"/>
      <c r="H26" s="2" t="str">
        <f>IF(A26=0,H25,INDEX(調査対象選定!A:A,MATCH(A26,調査対象選定!B:B,0)))</f>
        <v>○</v>
      </c>
      <c r="J26" s="8"/>
    </row>
    <row r="27" spans="1:10" s="2" customFormat="1" ht="39.6">
      <c r="A27" s="326"/>
      <c r="B27" s="96" t="s">
        <v>453</v>
      </c>
      <c r="C27" s="111" t="s">
        <v>28</v>
      </c>
      <c r="D27" s="112" t="s">
        <v>451</v>
      </c>
      <c r="E27" s="99"/>
      <c r="F27" s="28"/>
      <c r="G27" s="24"/>
      <c r="H27" s="2" t="str">
        <f>IF(A27=0,H26,INDEX(調査対象選定!A:A,MATCH(A27,調査対象選定!B:B,0)))</f>
        <v>○</v>
      </c>
      <c r="J27" s="8"/>
    </row>
    <row r="28" spans="1:10" s="2" customFormat="1" ht="66">
      <c r="A28" s="113" t="s">
        <v>85</v>
      </c>
      <c r="B28" s="114" t="s">
        <v>147</v>
      </c>
      <c r="C28" s="115" t="s">
        <v>28</v>
      </c>
      <c r="D28" s="116" t="s">
        <v>454</v>
      </c>
      <c r="E28" s="117"/>
      <c r="F28" s="30"/>
      <c r="G28" s="45"/>
      <c r="H28" s="2" t="str">
        <f>IF(A28=0,H27,INDEX(調査対象選定!A:A,MATCH(A28,調査対象選定!B:B,0)))</f>
        <v>○</v>
      </c>
      <c r="J28" s="8"/>
    </row>
    <row r="29" spans="1:10" s="2" customFormat="1" ht="39.6">
      <c r="A29" s="344" t="s">
        <v>86</v>
      </c>
      <c r="B29" s="118" t="s">
        <v>455</v>
      </c>
      <c r="C29" s="119" t="s">
        <v>28</v>
      </c>
      <c r="D29" s="120" t="s">
        <v>456</v>
      </c>
      <c r="E29" s="121"/>
      <c r="F29" s="58"/>
      <c r="G29" s="57"/>
      <c r="H29" s="2" t="str">
        <f>IF(A29=0,H28,INDEX(調査対象選定!A:A,MATCH(A29,調査対象選定!B:B,0)))</f>
        <v>○</v>
      </c>
      <c r="J29" s="8"/>
    </row>
    <row r="30" spans="1:10" s="2" customFormat="1" ht="26.4">
      <c r="A30" s="345"/>
      <c r="B30" s="122" t="s">
        <v>457</v>
      </c>
      <c r="C30" s="123" t="s">
        <v>28</v>
      </c>
      <c r="D30" s="124" t="s">
        <v>458</v>
      </c>
      <c r="E30" s="125"/>
      <c r="F30" s="60"/>
      <c r="G30" s="59"/>
      <c r="H30" s="2" t="str">
        <f>IF(A30=0,H29,INDEX(調査対象選定!A:A,MATCH(A30,調査対象選定!B:B,0)))</f>
        <v>○</v>
      </c>
      <c r="J30" s="8"/>
    </row>
    <row r="31" spans="1:10" s="2" customFormat="1" ht="26.4">
      <c r="A31" s="345"/>
      <c r="B31" s="122" t="s">
        <v>469</v>
      </c>
      <c r="C31" s="123" t="s">
        <v>28</v>
      </c>
      <c r="D31" s="124" t="s">
        <v>456</v>
      </c>
      <c r="E31" s="125"/>
      <c r="F31" s="60"/>
      <c r="G31" s="59"/>
      <c r="H31" s="2" t="str">
        <f>IF(A31=0,H30,INDEX(調査対象選定!A:A,MATCH(A31,調査対象選定!B:B,0)))</f>
        <v>○</v>
      </c>
      <c r="J31" s="8"/>
    </row>
    <row r="32" spans="1:10" s="2" customFormat="1" ht="26.4">
      <c r="A32" s="346"/>
      <c r="B32" s="126" t="s">
        <v>459</v>
      </c>
      <c r="C32" s="127" t="s">
        <v>28</v>
      </c>
      <c r="D32" s="128" t="s">
        <v>460</v>
      </c>
      <c r="E32" s="129"/>
      <c r="F32" s="62"/>
      <c r="G32" s="61"/>
      <c r="H32" s="2" t="str">
        <f>IF(A32=0,H31,INDEX(調査対象選定!A:A,MATCH(A32,調査対象選定!B:B,0)))</f>
        <v>○</v>
      </c>
      <c r="J32" s="8"/>
    </row>
    <row r="33" spans="1:10" s="2" customFormat="1" ht="26.55" customHeight="1">
      <c r="A33" s="344" t="s">
        <v>87</v>
      </c>
      <c r="B33" s="118" t="s">
        <v>461</v>
      </c>
      <c r="C33" s="119" t="s">
        <v>28</v>
      </c>
      <c r="D33" s="120" t="s">
        <v>462</v>
      </c>
      <c r="E33" s="355"/>
      <c r="F33" s="347"/>
      <c r="G33" s="349"/>
      <c r="H33" s="2" t="str">
        <f>IF(A33=0,H32,INDEX(調査対象選定!A:A,MATCH(A33,調査対象選定!B:B,0)))</f>
        <v>○</v>
      </c>
      <c r="J33" s="8"/>
    </row>
    <row r="34" spans="1:10" s="2" customFormat="1" ht="66">
      <c r="A34" s="346"/>
      <c r="B34" s="126" t="s">
        <v>463</v>
      </c>
      <c r="C34" s="127" t="s">
        <v>28</v>
      </c>
      <c r="D34" s="128" t="s">
        <v>456</v>
      </c>
      <c r="E34" s="356"/>
      <c r="F34" s="348"/>
      <c r="G34" s="350"/>
      <c r="H34" s="2" t="str">
        <f>IF(A34=0,H33,INDEX(調査対象選定!A:A,MATCH(A34,調査対象選定!B:B,0)))</f>
        <v>○</v>
      </c>
      <c r="J34" s="8"/>
    </row>
    <row r="35" spans="1:10" s="2" customFormat="1" ht="26.4">
      <c r="A35" s="324" t="s">
        <v>89</v>
      </c>
      <c r="B35" s="104" t="s">
        <v>406</v>
      </c>
      <c r="C35" s="86" t="s">
        <v>28</v>
      </c>
      <c r="D35" s="105" t="s">
        <v>464</v>
      </c>
      <c r="E35" s="88"/>
      <c r="F35" s="25"/>
      <c r="G35" s="22"/>
      <c r="H35" s="2" t="str">
        <f>IF(A35=0,H34,INDEX(調査対象選定!A:A,MATCH(A35,調査対象選定!B:B,0)))</f>
        <v>○</v>
      </c>
      <c r="J35" s="8"/>
    </row>
    <row r="36" spans="1:10" s="2" customFormat="1" ht="26.4">
      <c r="A36" s="326"/>
      <c r="B36" s="130" t="s">
        <v>407</v>
      </c>
      <c r="C36" s="111" t="s">
        <v>28</v>
      </c>
      <c r="D36" s="112" t="s">
        <v>464</v>
      </c>
      <c r="E36" s="109"/>
      <c r="F36" s="29"/>
      <c r="G36" s="44"/>
      <c r="H36" s="2" t="str">
        <f>IF(A36=0,H35,INDEX(調査対象選定!A:A,MATCH(A36,調査対象選定!B:B,0)))</f>
        <v>○</v>
      </c>
      <c r="J36" s="8"/>
    </row>
    <row r="37" spans="1:10" s="2" customFormat="1" ht="39.6">
      <c r="A37" s="321" t="s">
        <v>61</v>
      </c>
      <c r="B37" s="104" t="s">
        <v>148</v>
      </c>
      <c r="C37" s="100" t="s">
        <v>28</v>
      </c>
      <c r="D37" s="101" t="s">
        <v>4</v>
      </c>
      <c r="E37" s="88"/>
      <c r="F37" s="25"/>
      <c r="G37" s="22"/>
      <c r="H37" s="2" t="str">
        <f>IF(A37=0,H36,INDEX(調査対象選定!A:A,MATCH(A37,調査対象選定!B:B,0)))</f>
        <v>○</v>
      </c>
      <c r="J37" s="8"/>
    </row>
    <row r="38" spans="1:10" s="2" customFormat="1" ht="105.6">
      <c r="A38" s="322"/>
      <c r="B38" s="90" t="s">
        <v>149</v>
      </c>
      <c r="C38" s="131" t="s">
        <v>28</v>
      </c>
      <c r="D38" s="132" t="s">
        <v>4</v>
      </c>
      <c r="E38" s="91"/>
      <c r="F38" s="26"/>
      <c r="G38" s="23"/>
      <c r="H38" s="2" t="str">
        <f>IF(A38=0,H37,INDEX(調査対象選定!A:A,MATCH(A38,調査対象選定!B:B,0)))</f>
        <v>○</v>
      </c>
      <c r="J38" s="8"/>
    </row>
    <row r="39" spans="1:10" s="2" customFormat="1" ht="26.4">
      <c r="A39" s="322"/>
      <c r="B39" s="133" t="s">
        <v>409</v>
      </c>
      <c r="C39" s="259" t="str">
        <f>IF(OR(C40=$J$1,C41=$J$1),$J$1,$I$1)</f>
        <v>□</v>
      </c>
      <c r="D39" s="258" t="s">
        <v>4</v>
      </c>
      <c r="E39" s="91"/>
      <c r="F39" s="26"/>
      <c r="G39" s="23"/>
      <c r="H39" s="2" t="str">
        <f>IF(A39=0,H38,INDEX(調査対象選定!A:A,MATCH(A39,調査対象選定!B:B,0)))</f>
        <v>○</v>
      </c>
      <c r="J39" s="8"/>
    </row>
    <row r="40" spans="1:10" s="2" customFormat="1" ht="39.6">
      <c r="A40" s="322"/>
      <c r="B40" s="133" t="s">
        <v>441</v>
      </c>
      <c r="C40" s="107" t="s">
        <v>28</v>
      </c>
      <c r="D40" s="108" t="s">
        <v>4</v>
      </c>
      <c r="E40" s="91"/>
      <c r="F40" s="26"/>
      <c r="G40" s="23"/>
      <c r="H40" s="2" t="str">
        <f>IF(A40=0,H39,INDEX(調査対象選定!A:A,MATCH(A40,調査対象選定!B:B,0)))</f>
        <v>○</v>
      </c>
      <c r="J40" s="8"/>
    </row>
    <row r="41" spans="1:10" s="2" customFormat="1" ht="316.8">
      <c r="A41" s="322"/>
      <c r="B41" s="133" t="s">
        <v>442</v>
      </c>
      <c r="C41" s="131" t="s">
        <v>28</v>
      </c>
      <c r="D41" s="132" t="s">
        <v>8</v>
      </c>
      <c r="E41" s="91"/>
      <c r="F41" s="26"/>
      <c r="G41" s="23"/>
      <c r="H41" s="2" t="str">
        <f>IF(A41=0,H38,INDEX(調査対象選定!A:A,MATCH(A41,調査対象選定!B:B,0)))</f>
        <v>○</v>
      </c>
      <c r="J41" s="8"/>
    </row>
    <row r="42" spans="1:10" s="2" customFormat="1" ht="26.4">
      <c r="A42" s="322"/>
      <c r="B42" s="90" t="s">
        <v>408</v>
      </c>
      <c r="C42" s="131" t="s">
        <v>28</v>
      </c>
      <c r="D42" s="132" t="s">
        <v>379</v>
      </c>
      <c r="E42" s="91"/>
      <c r="F42" s="26"/>
      <c r="G42" s="23"/>
      <c r="H42" s="2" t="str">
        <f>IF(A42=0,H41,INDEX(調査対象選定!A:A,MATCH(A42,調査対象選定!B:B,0)))</f>
        <v>○</v>
      </c>
      <c r="J42" s="8"/>
    </row>
    <row r="43" spans="1:10" s="2" customFormat="1" ht="26.4">
      <c r="A43" s="323"/>
      <c r="B43" s="96" t="s">
        <v>150</v>
      </c>
      <c r="C43" s="102" t="s">
        <v>28</v>
      </c>
      <c r="D43" s="103" t="s">
        <v>379</v>
      </c>
      <c r="E43" s="99"/>
      <c r="F43" s="28"/>
      <c r="G43" s="24"/>
      <c r="H43" s="2" t="str">
        <f>IF(A43=0,H42,INDEX(調査対象選定!A:A,MATCH(A43,調査対象選定!B:B,0)))</f>
        <v>○</v>
      </c>
      <c r="J43" s="8"/>
    </row>
    <row r="44" spans="1:10" s="2" customFormat="1" ht="52.8">
      <c r="A44" s="321" t="s">
        <v>57</v>
      </c>
      <c r="B44" s="104" t="s">
        <v>152</v>
      </c>
      <c r="C44" s="100" t="s">
        <v>28</v>
      </c>
      <c r="D44" s="101" t="s">
        <v>4</v>
      </c>
      <c r="E44" s="88"/>
      <c r="F44" s="25"/>
      <c r="G44" s="22"/>
      <c r="H44" s="2" t="str">
        <f>IF(A44=0,H43,INDEX(調査対象選定!A:A,MATCH(A44,調査対象選定!B:B,0)))</f>
        <v>○</v>
      </c>
      <c r="J44" s="8"/>
    </row>
    <row r="45" spans="1:10" s="2" customFormat="1" ht="105.6">
      <c r="A45" s="322"/>
      <c r="B45" s="90" t="s">
        <v>149</v>
      </c>
      <c r="C45" s="131" t="s">
        <v>28</v>
      </c>
      <c r="D45" s="132" t="s">
        <v>4</v>
      </c>
      <c r="E45" s="91"/>
      <c r="F45" s="26"/>
      <c r="G45" s="23"/>
      <c r="H45" s="2" t="str">
        <f>IF(A45=0,H44,INDEX(調査対象選定!A:A,MATCH(A45,調査対象選定!B:B,0)))</f>
        <v>○</v>
      </c>
      <c r="J45" s="8"/>
    </row>
    <row r="46" spans="1:10" s="2" customFormat="1" ht="26.4">
      <c r="A46" s="322"/>
      <c r="B46" s="133" t="s">
        <v>409</v>
      </c>
      <c r="C46" s="259" t="str">
        <f>IF(OR(C47=$J$1,C48=$J$1),$J$1,$I$1)</f>
        <v>□</v>
      </c>
      <c r="D46" s="258" t="s">
        <v>4</v>
      </c>
      <c r="E46" s="91"/>
      <c r="F46" s="26"/>
      <c r="G46" s="23"/>
      <c r="H46" s="2" t="str">
        <f>IF(A46=0,H45,INDEX(調査対象選定!A:A,MATCH(A46,調査対象選定!B:B,0)))</f>
        <v>○</v>
      </c>
      <c r="J46" s="8"/>
    </row>
    <row r="47" spans="1:10" s="2" customFormat="1" ht="39.6">
      <c r="A47" s="322"/>
      <c r="B47" s="133" t="s">
        <v>441</v>
      </c>
      <c r="C47" s="107" t="s">
        <v>28</v>
      </c>
      <c r="D47" s="108" t="s">
        <v>4</v>
      </c>
      <c r="E47" s="91"/>
      <c r="F47" s="26"/>
      <c r="G47" s="23"/>
      <c r="H47" s="2" t="str">
        <f>IF(A47=0,H46,INDEX(調査対象選定!A:A,MATCH(A47,調査対象選定!B:B,0)))</f>
        <v>○</v>
      </c>
      <c r="J47" s="8"/>
    </row>
    <row r="48" spans="1:10" s="2" customFormat="1" ht="316.8">
      <c r="A48" s="322"/>
      <c r="B48" s="133" t="s">
        <v>442</v>
      </c>
      <c r="C48" s="131" t="s">
        <v>28</v>
      </c>
      <c r="D48" s="132" t="s">
        <v>4</v>
      </c>
      <c r="E48" s="91"/>
      <c r="F48" s="26"/>
      <c r="G48" s="23"/>
      <c r="H48" s="2" t="str">
        <f>IF(A48=0,H45,INDEX(調査対象選定!A:A,MATCH(A48,調査対象選定!B:B,0)))</f>
        <v>○</v>
      </c>
      <c r="J48" s="8"/>
    </row>
    <row r="49" spans="1:10" s="2" customFormat="1" ht="26.4">
      <c r="A49" s="322"/>
      <c r="B49" s="90" t="s">
        <v>408</v>
      </c>
      <c r="C49" s="131" t="s">
        <v>28</v>
      </c>
      <c r="D49" s="132" t="s">
        <v>379</v>
      </c>
      <c r="E49" s="91"/>
      <c r="F49" s="26"/>
      <c r="G49" s="23"/>
      <c r="H49" s="2" t="str">
        <f>IF(A49=0,H48,INDEX(調査対象選定!A:A,MATCH(A49,調査対象選定!B:B,0)))</f>
        <v>○</v>
      </c>
      <c r="J49" s="8"/>
    </row>
    <row r="50" spans="1:10" s="2" customFormat="1" ht="26.4">
      <c r="A50" s="323"/>
      <c r="B50" s="96" t="s">
        <v>150</v>
      </c>
      <c r="C50" s="102" t="s">
        <v>28</v>
      </c>
      <c r="D50" s="103" t="s">
        <v>379</v>
      </c>
      <c r="E50" s="99"/>
      <c r="F50" s="28"/>
      <c r="G50" s="24"/>
      <c r="H50" s="2" t="str">
        <f>IF(A50=0,H49,INDEX(調査対象選定!A:A,MATCH(A50,調査対象選定!B:B,0)))</f>
        <v>○</v>
      </c>
      <c r="J50" s="8"/>
    </row>
    <row r="51" spans="1:10" s="2" customFormat="1" ht="39.6">
      <c r="A51" s="321" t="s">
        <v>40</v>
      </c>
      <c r="B51" s="85" t="s">
        <v>153</v>
      </c>
      <c r="C51" s="100" t="s">
        <v>28</v>
      </c>
      <c r="D51" s="101" t="s">
        <v>4</v>
      </c>
      <c r="E51" s="88"/>
      <c r="F51" s="25"/>
      <c r="G51" s="22"/>
      <c r="H51" s="2" t="str">
        <f>IF(A51=0,H50,INDEX(調査対象選定!A:A,MATCH(A51,調査対象選定!B:B,0)))</f>
        <v>○</v>
      </c>
      <c r="J51" s="8"/>
    </row>
    <row r="52" spans="1:10" s="2" customFormat="1" ht="26.4">
      <c r="A52" s="322"/>
      <c r="B52" s="90" t="s">
        <v>410</v>
      </c>
      <c r="C52" s="131" t="s">
        <v>28</v>
      </c>
      <c r="D52" s="132" t="s">
        <v>4</v>
      </c>
      <c r="E52" s="91"/>
      <c r="F52" s="26"/>
      <c r="G52" s="23"/>
      <c r="H52" s="2" t="str">
        <f>IF(A52=0,H51,INDEX(調査対象選定!A:A,MATCH(A52,調査対象選定!B:B,0)))</f>
        <v>○</v>
      </c>
      <c r="J52" s="8"/>
    </row>
    <row r="53" spans="1:10" s="2" customFormat="1" ht="26.4">
      <c r="A53" s="323"/>
      <c r="B53" s="96" t="s">
        <v>408</v>
      </c>
      <c r="C53" s="102" t="s">
        <v>28</v>
      </c>
      <c r="D53" s="103" t="s">
        <v>4</v>
      </c>
      <c r="E53" s="99"/>
      <c r="F53" s="28"/>
      <c r="G53" s="24"/>
      <c r="H53" s="2" t="str">
        <f>IF(A53=0,H52,INDEX(調査対象選定!A:A,MATCH(A53,調査対象選定!B:B,0)))</f>
        <v>○</v>
      </c>
      <c r="J53" s="8"/>
    </row>
    <row r="54" spans="1:10" s="2" customFormat="1" ht="52.8">
      <c r="A54" s="321" t="s">
        <v>41</v>
      </c>
      <c r="B54" s="85" t="s">
        <v>154</v>
      </c>
      <c r="C54" s="100" t="s">
        <v>28</v>
      </c>
      <c r="D54" s="101" t="s">
        <v>4</v>
      </c>
      <c r="E54" s="88"/>
      <c r="F54" s="25"/>
      <c r="G54" s="22"/>
      <c r="H54" s="2" t="str">
        <f>IF(A54=0,H53,INDEX(調査対象選定!A:A,MATCH(A54,調査対象選定!B:B,0)))</f>
        <v>○</v>
      </c>
      <c r="J54" s="8"/>
    </row>
    <row r="55" spans="1:10" s="2" customFormat="1" ht="26.4">
      <c r="A55" s="322"/>
      <c r="B55" s="90" t="s">
        <v>410</v>
      </c>
      <c r="C55" s="131" t="s">
        <v>28</v>
      </c>
      <c r="D55" s="132" t="s">
        <v>4</v>
      </c>
      <c r="E55" s="91"/>
      <c r="F55" s="26"/>
      <c r="G55" s="23"/>
      <c r="H55" s="2" t="str">
        <f>IF(A55=0,H54,INDEX(調査対象選定!A:A,MATCH(A55,調査対象選定!B:B,0)))</f>
        <v>○</v>
      </c>
      <c r="J55" s="8"/>
    </row>
    <row r="56" spans="1:10" s="2" customFormat="1" ht="26.4">
      <c r="A56" s="323"/>
      <c r="B56" s="96" t="s">
        <v>408</v>
      </c>
      <c r="C56" s="102" t="s">
        <v>28</v>
      </c>
      <c r="D56" s="103" t="s">
        <v>4</v>
      </c>
      <c r="E56" s="99"/>
      <c r="F56" s="28"/>
      <c r="G56" s="24"/>
      <c r="H56" s="2" t="str">
        <f>IF(A56=0,H55,INDEX(調査対象選定!A:A,MATCH(A56,調査対象選定!B:B,0)))</f>
        <v>○</v>
      </c>
      <c r="J56" s="8"/>
    </row>
    <row r="57" spans="1:10" s="2" customFormat="1" ht="39.6">
      <c r="A57" s="321" t="s">
        <v>42</v>
      </c>
      <c r="B57" s="85" t="s">
        <v>155</v>
      </c>
      <c r="C57" s="100" t="s">
        <v>28</v>
      </c>
      <c r="D57" s="101" t="s">
        <v>4</v>
      </c>
      <c r="E57" s="88"/>
      <c r="F57" s="25"/>
      <c r="G57" s="22"/>
      <c r="H57" s="2" t="str">
        <f>IF(A57=0,H56,INDEX(調査対象選定!A:A,MATCH(A57,調査対象選定!B:B,0)))</f>
        <v>○</v>
      </c>
      <c r="J57" s="8"/>
    </row>
    <row r="58" spans="1:10" s="2" customFormat="1" ht="26.4">
      <c r="A58" s="322"/>
      <c r="B58" s="90" t="s">
        <v>413</v>
      </c>
      <c r="C58" s="131" t="s">
        <v>28</v>
      </c>
      <c r="D58" s="132" t="s">
        <v>4</v>
      </c>
      <c r="E58" s="91"/>
      <c r="F58" s="26"/>
      <c r="G58" s="23"/>
      <c r="H58" s="2" t="str">
        <f>IF(A58=0,H57,INDEX(調査対象選定!A:A,MATCH(A58,調査対象選定!B:B,0)))</f>
        <v>○</v>
      </c>
      <c r="J58" s="8"/>
    </row>
    <row r="59" spans="1:10" s="2" customFormat="1" ht="52.8">
      <c r="A59" s="322"/>
      <c r="B59" s="90" t="s">
        <v>411</v>
      </c>
      <c r="C59" s="131" t="s">
        <v>28</v>
      </c>
      <c r="D59" s="132" t="s">
        <v>4</v>
      </c>
      <c r="E59" s="91"/>
      <c r="F59" s="26"/>
      <c r="G59" s="23"/>
      <c r="H59" s="2" t="str">
        <f>IF(A59=0,H58,INDEX(調査対象選定!A:A,MATCH(A59,調査対象選定!B:B,0)))</f>
        <v>○</v>
      </c>
      <c r="J59" s="8"/>
    </row>
    <row r="60" spans="1:10" s="2" customFormat="1" ht="26.4">
      <c r="A60" s="323"/>
      <c r="B60" s="96" t="s">
        <v>408</v>
      </c>
      <c r="C60" s="102" t="s">
        <v>28</v>
      </c>
      <c r="D60" s="103" t="s">
        <v>4</v>
      </c>
      <c r="E60" s="99"/>
      <c r="F60" s="28"/>
      <c r="G60" s="24"/>
      <c r="H60" s="2" t="str">
        <f>IF(A60=0,H59,INDEX(調査対象選定!A:A,MATCH(A60,調査対象選定!B:B,0)))</f>
        <v>○</v>
      </c>
      <c r="J60" s="8"/>
    </row>
    <row r="61" spans="1:10" s="2" customFormat="1" ht="52.8">
      <c r="A61" s="321" t="s">
        <v>43</v>
      </c>
      <c r="B61" s="85" t="s">
        <v>154</v>
      </c>
      <c r="C61" s="100" t="s">
        <v>28</v>
      </c>
      <c r="D61" s="101" t="s">
        <v>4</v>
      </c>
      <c r="E61" s="88"/>
      <c r="F61" s="25"/>
      <c r="G61" s="22"/>
      <c r="H61" s="2" t="str">
        <f>IF(A61=0,H60,INDEX(調査対象選定!A:A,MATCH(A61,調査対象選定!B:B,0)))</f>
        <v>○</v>
      </c>
      <c r="J61" s="8"/>
    </row>
    <row r="62" spans="1:10" s="2" customFormat="1" ht="26.4">
      <c r="A62" s="322"/>
      <c r="B62" s="90" t="s">
        <v>412</v>
      </c>
      <c r="C62" s="131" t="s">
        <v>28</v>
      </c>
      <c r="D62" s="132" t="s">
        <v>4</v>
      </c>
      <c r="E62" s="91"/>
      <c r="F62" s="26"/>
      <c r="G62" s="23"/>
      <c r="H62" s="2" t="str">
        <f>IF(A62=0,H61,INDEX(調査対象選定!A:A,MATCH(A62,調査対象選定!B:B,0)))</f>
        <v>○</v>
      </c>
      <c r="J62" s="8"/>
    </row>
    <row r="63" spans="1:10" s="2" customFormat="1" ht="52.8">
      <c r="A63" s="322"/>
      <c r="B63" s="90" t="s">
        <v>411</v>
      </c>
      <c r="C63" s="131" t="s">
        <v>28</v>
      </c>
      <c r="D63" s="132" t="s">
        <v>4</v>
      </c>
      <c r="E63" s="91"/>
      <c r="F63" s="26"/>
      <c r="G63" s="23"/>
      <c r="H63" s="2" t="str">
        <f>IF(A63=0,H62,INDEX(調査対象選定!A:A,MATCH(A63,調査対象選定!B:B,0)))</f>
        <v>○</v>
      </c>
      <c r="J63" s="8"/>
    </row>
    <row r="64" spans="1:10" s="2" customFormat="1" ht="26.4">
      <c r="A64" s="323"/>
      <c r="B64" s="96" t="s">
        <v>408</v>
      </c>
      <c r="C64" s="102" t="s">
        <v>28</v>
      </c>
      <c r="D64" s="103" t="s">
        <v>4</v>
      </c>
      <c r="E64" s="99"/>
      <c r="F64" s="28"/>
      <c r="G64" s="24"/>
      <c r="H64" s="2" t="str">
        <f>IF(A64=0,H63,INDEX(調査対象選定!A:A,MATCH(A64,調査対象選定!B:B,0)))</f>
        <v>○</v>
      </c>
      <c r="J64" s="8"/>
    </row>
    <row r="65" spans="1:10" s="2" customFormat="1" ht="26.4">
      <c r="A65" s="324" t="s">
        <v>44</v>
      </c>
      <c r="B65" s="85" t="s">
        <v>156</v>
      </c>
      <c r="C65" s="86" t="s">
        <v>28</v>
      </c>
      <c r="D65" s="101" t="s">
        <v>4</v>
      </c>
      <c r="E65" s="88"/>
      <c r="F65" s="25"/>
      <c r="G65" s="22"/>
      <c r="H65" s="2" t="str">
        <f>IF(A65=0,H64,INDEX(調査対象選定!A:A,MATCH(A65,調査対象選定!B:B,0)))</f>
        <v>○</v>
      </c>
      <c r="J65" s="8"/>
    </row>
    <row r="66" spans="1:10" s="2" customFormat="1" ht="39.6">
      <c r="A66" s="325"/>
      <c r="B66" s="90" t="s">
        <v>414</v>
      </c>
      <c r="C66" s="259" t="str">
        <f>IF(OR(C67=$J$1,C68=$J$1,C69=$J$1),$J$1,$I$1)</f>
        <v>□</v>
      </c>
      <c r="D66" s="258" t="s">
        <v>4</v>
      </c>
      <c r="E66" s="109"/>
      <c r="F66" s="29"/>
      <c r="G66" s="44"/>
      <c r="H66" s="2" t="str">
        <f>IF(A66=0,H65,INDEX(調査対象選定!A:A,MATCH(A66,調査対象選定!B:B,0)))</f>
        <v>○</v>
      </c>
      <c r="J66" s="8"/>
    </row>
    <row r="67" spans="1:10" s="2" customFormat="1" ht="52.8">
      <c r="A67" s="325"/>
      <c r="B67" s="90" t="s">
        <v>443</v>
      </c>
      <c r="C67" s="107" t="s">
        <v>28</v>
      </c>
      <c r="D67" s="132" t="s">
        <v>4</v>
      </c>
      <c r="E67" s="109"/>
      <c r="F67" s="29"/>
      <c r="G67" s="44"/>
      <c r="H67" s="2" t="str">
        <f>IF(A67=0,H65,INDEX(調査対象選定!A:A,MATCH(A67,調査対象選定!B:B,0)))</f>
        <v>○</v>
      </c>
      <c r="J67" s="8"/>
    </row>
    <row r="68" spans="1:10" s="2" customFormat="1" ht="105.6">
      <c r="A68" s="325"/>
      <c r="B68" s="90" t="s">
        <v>444</v>
      </c>
      <c r="C68" s="107" t="s">
        <v>84</v>
      </c>
      <c r="D68" s="132" t="s">
        <v>4</v>
      </c>
      <c r="E68" s="109"/>
      <c r="F68" s="29"/>
      <c r="G68" s="44"/>
      <c r="H68" s="2" t="str">
        <f>IF(A68=0,H67,INDEX(調査対象選定!A:A,MATCH(A68,調査対象選定!B:B,0)))</f>
        <v>○</v>
      </c>
      <c r="J68" s="8"/>
    </row>
    <row r="69" spans="1:10" s="2" customFormat="1" ht="277.2">
      <c r="A69" s="326"/>
      <c r="B69" s="96" t="s">
        <v>445</v>
      </c>
      <c r="C69" s="134" t="s">
        <v>84</v>
      </c>
      <c r="D69" s="103" t="s">
        <v>4</v>
      </c>
      <c r="E69" s="109"/>
      <c r="F69" s="29"/>
      <c r="G69" s="44"/>
      <c r="H69" s="2" t="str">
        <f>IF(A69=0,H68,INDEX(調査対象選定!A:A,MATCH(A69,調査対象選定!B:B,0)))</f>
        <v>○</v>
      </c>
      <c r="J69" s="8"/>
    </row>
    <row r="70" spans="1:10" s="2" customFormat="1" ht="26.4">
      <c r="A70" s="324" t="s">
        <v>16</v>
      </c>
      <c r="B70" s="85" t="s">
        <v>157</v>
      </c>
      <c r="C70" s="86" t="s">
        <v>28</v>
      </c>
      <c r="D70" s="101" t="s">
        <v>4</v>
      </c>
      <c r="E70" s="88"/>
      <c r="F70" s="25"/>
      <c r="G70" s="22"/>
      <c r="H70" s="2" t="str">
        <f>IF(A70=0,H69,INDEX(調査対象選定!A:A,MATCH(A70,調査対象選定!B:B,0)))</f>
        <v>○</v>
      </c>
      <c r="J70" s="8"/>
    </row>
    <row r="71" spans="1:10" s="2" customFormat="1" ht="39.6">
      <c r="A71" s="325"/>
      <c r="B71" s="90" t="s">
        <v>414</v>
      </c>
      <c r="C71" s="259" t="str">
        <f>IF(OR(C72=$J$1,C73=$J$1,C74=$J$1),$J$1,$I$1)</f>
        <v>□</v>
      </c>
      <c r="D71" s="258" t="s">
        <v>4</v>
      </c>
      <c r="E71" s="88"/>
      <c r="F71" s="25"/>
      <c r="G71" s="22"/>
      <c r="H71" s="2" t="str">
        <f>IF(A71=0,H70,INDEX(調査対象選定!A:A,MATCH(A71,調査対象選定!B:B,0)))</f>
        <v>○</v>
      </c>
      <c r="J71" s="8"/>
    </row>
    <row r="72" spans="1:10" s="2" customFormat="1" ht="52.8">
      <c r="A72" s="325"/>
      <c r="B72" s="90" t="s">
        <v>443</v>
      </c>
      <c r="C72" s="107" t="s">
        <v>28</v>
      </c>
      <c r="D72" s="132" t="s">
        <v>4</v>
      </c>
      <c r="E72" s="88"/>
      <c r="F72" s="25"/>
      <c r="G72" s="22"/>
      <c r="H72" s="2" t="str">
        <f>IF(A72=0,H70,INDEX(調査対象選定!A:A,MATCH(A72,調査対象選定!B:B,0)))</f>
        <v>○</v>
      </c>
      <c r="J72" s="8"/>
    </row>
    <row r="73" spans="1:10" s="2" customFormat="1" ht="105.6">
      <c r="A73" s="325"/>
      <c r="B73" s="90" t="s">
        <v>444</v>
      </c>
      <c r="C73" s="107" t="s">
        <v>28</v>
      </c>
      <c r="D73" s="132" t="s">
        <v>4</v>
      </c>
      <c r="E73" s="135"/>
      <c r="F73" s="31"/>
      <c r="G73" s="46"/>
      <c r="H73" s="2" t="str">
        <f>IF(A73=0,H72,INDEX(調査対象選定!A:A,MATCH(A73,調査対象選定!B:B,0)))</f>
        <v>○</v>
      </c>
      <c r="J73" s="8"/>
    </row>
    <row r="74" spans="1:10" s="2" customFormat="1" ht="277.2">
      <c r="A74" s="326"/>
      <c r="B74" s="96" t="s">
        <v>445</v>
      </c>
      <c r="C74" s="134" t="s">
        <v>28</v>
      </c>
      <c r="D74" s="103" t="s">
        <v>4</v>
      </c>
      <c r="E74" s="135"/>
      <c r="F74" s="31"/>
      <c r="G74" s="46"/>
      <c r="H74" s="2" t="str">
        <f>IF(A74=0,H73,INDEX(調査対象選定!A:A,MATCH(A74,調査対象選定!B:B,0)))</f>
        <v>○</v>
      </c>
      <c r="J74" s="8"/>
    </row>
    <row r="75" spans="1:10" s="2" customFormat="1" ht="39.6">
      <c r="A75" s="324" t="s">
        <v>22</v>
      </c>
      <c r="B75" s="85" t="s">
        <v>158</v>
      </c>
      <c r="C75" s="86" t="s">
        <v>28</v>
      </c>
      <c r="D75" s="101" t="s">
        <v>4</v>
      </c>
      <c r="E75" s="88"/>
      <c r="F75" s="25"/>
      <c r="G75" s="22"/>
      <c r="H75" s="2" t="str">
        <f>IF(A75=0,H74,INDEX(調査対象選定!A:A,MATCH(A75,調査対象選定!B:B,0)))</f>
        <v>○</v>
      </c>
      <c r="J75" s="8"/>
    </row>
    <row r="76" spans="1:10" s="2" customFormat="1" ht="39.6">
      <c r="A76" s="325"/>
      <c r="B76" s="90" t="s">
        <v>414</v>
      </c>
      <c r="C76" s="259" t="str">
        <f>IF(OR(C77=$J$1,C78=$J$1,C79=$J$1),$J$1,$I$1)</f>
        <v>□</v>
      </c>
      <c r="D76" s="258" t="s">
        <v>4</v>
      </c>
      <c r="E76" s="135"/>
      <c r="F76" s="31"/>
      <c r="G76" s="46"/>
      <c r="H76" s="2" t="str">
        <f>IF(A76=0,H75,INDEX(調査対象選定!A:A,MATCH(A76,調査対象選定!B:B,0)))</f>
        <v>○</v>
      </c>
      <c r="J76" s="8"/>
    </row>
    <row r="77" spans="1:10" s="2" customFormat="1" ht="52.8">
      <c r="A77" s="325"/>
      <c r="B77" s="90" t="s">
        <v>443</v>
      </c>
      <c r="C77" s="107" t="s">
        <v>28</v>
      </c>
      <c r="D77" s="132" t="s">
        <v>4</v>
      </c>
      <c r="E77" s="135"/>
      <c r="F77" s="31"/>
      <c r="G77" s="46"/>
      <c r="H77" s="2" t="str">
        <f>IF(A77=0,H75,INDEX(調査対象選定!A:A,MATCH(A77,調査対象選定!B:B,0)))</f>
        <v>○</v>
      </c>
      <c r="J77" s="8"/>
    </row>
    <row r="78" spans="1:10" s="2" customFormat="1" ht="105.6">
      <c r="A78" s="325"/>
      <c r="B78" s="90" t="s">
        <v>444</v>
      </c>
      <c r="C78" s="107" t="s">
        <v>28</v>
      </c>
      <c r="D78" s="132" t="s">
        <v>4</v>
      </c>
      <c r="E78" s="91"/>
      <c r="F78" s="26"/>
      <c r="G78" s="23"/>
      <c r="H78" s="2" t="str">
        <f>IF(A78=0,H77,INDEX(調査対象選定!A:A,MATCH(A78,調査対象選定!B:B,0)))</f>
        <v>○</v>
      </c>
      <c r="J78" s="8"/>
    </row>
    <row r="79" spans="1:10" s="2" customFormat="1" ht="277.2">
      <c r="A79" s="326"/>
      <c r="B79" s="96" t="s">
        <v>445</v>
      </c>
      <c r="C79" s="134" t="s">
        <v>28</v>
      </c>
      <c r="D79" s="103" t="s">
        <v>4</v>
      </c>
      <c r="E79" s="135"/>
      <c r="F79" s="31"/>
      <c r="G79" s="46"/>
      <c r="H79" s="2" t="str">
        <f>IF(A79=0,H78,INDEX(調査対象選定!A:A,MATCH(A79,調査対象選定!B:B,0)))</f>
        <v>○</v>
      </c>
      <c r="J79" s="8"/>
    </row>
    <row r="80" spans="1:10" s="2" customFormat="1" ht="39.6">
      <c r="A80" s="324" t="s">
        <v>17</v>
      </c>
      <c r="B80" s="85" t="s">
        <v>159</v>
      </c>
      <c r="C80" s="86" t="s">
        <v>28</v>
      </c>
      <c r="D80" s="101" t="s">
        <v>4</v>
      </c>
      <c r="E80" s="88"/>
      <c r="F80" s="25"/>
      <c r="G80" s="22"/>
      <c r="H80" s="2" t="str">
        <f>IF(A80=0,H79,INDEX(調査対象選定!A:A,MATCH(A80,調査対象選定!B:B,0)))</f>
        <v>○</v>
      </c>
      <c r="J80" s="8"/>
    </row>
    <row r="81" spans="1:10" s="2" customFormat="1" ht="39.6">
      <c r="A81" s="325"/>
      <c r="B81" s="90" t="s">
        <v>414</v>
      </c>
      <c r="C81" s="259" t="str">
        <f>IF(OR(C82=$J$1,C83=$J$1,C84=$J$1),$J$1,$I$1)</f>
        <v>□</v>
      </c>
      <c r="D81" s="258" t="s">
        <v>4</v>
      </c>
      <c r="E81" s="135"/>
      <c r="F81" s="31"/>
      <c r="G81" s="46"/>
      <c r="H81" s="2" t="str">
        <f>IF(A81=0,H80,INDEX(調査対象選定!A:A,MATCH(A81,調査対象選定!B:B,0)))</f>
        <v>○</v>
      </c>
      <c r="J81" s="8"/>
    </row>
    <row r="82" spans="1:10" s="2" customFormat="1" ht="52.8">
      <c r="A82" s="325"/>
      <c r="B82" s="90" t="s">
        <v>443</v>
      </c>
      <c r="C82" s="107" t="s">
        <v>28</v>
      </c>
      <c r="D82" s="132" t="s">
        <v>4</v>
      </c>
      <c r="E82" s="135"/>
      <c r="F82" s="31"/>
      <c r="G82" s="46"/>
      <c r="H82" s="2" t="str">
        <f>IF(A82=0,H80,INDEX(調査対象選定!A:A,MATCH(A82,調査対象選定!B:B,0)))</f>
        <v>○</v>
      </c>
      <c r="J82" s="8"/>
    </row>
    <row r="83" spans="1:10" s="2" customFormat="1" ht="105.6">
      <c r="A83" s="325"/>
      <c r="B83" s="90" t="s">
        <v>444</v>
      </c>
      <c r="C83" s="107" t="s">
        <v>28</v>
      </c>
      <c r="D83" s="132" t="s">
        <v>4</v>
      </c>
      <c r="E83" s="91"/>
      <c r="F83" s="26"/>
      <c r="G83" s="23"/>
      <c r="H83" s="2" t="str">
        <f>IF(A83=0,H82,INDEX(調査対象選定!A:A,MATCH(A83,調査対象選定!B:B,0)))</f>
        <v>○</v>
      </c>
      <c r="J83" s="8"/>
    </row>
    <row r="84" spans="1:10" s="2" customFormat="1" ht="277.2">
      <c r="A84" s="326"/>
      <c r="B84" s="96" t="s">
        <v>445</v>
      </c>
      <c r="C84" s="134" t="s">
        <v>28</v>
      </c>
      <c r="D84" s="103" t="s">
        <v>4</v>
      </c>
      <c r="E84" s="135"/>
      <c r="F84" s="31"/>
      <c r="G84" s="46"/>
      <c r="H84" s="2" t="str">
        <f>IF(A84=0,H83,INDEX(調査対象選定!A:A,MATCH(A84,調査対象選定!B:B,0)))</f>
        <v>○</v>
      </c>
      <c r="J84" s="8"/>
    </row>
    <row r="85" spans="1:10" s="2" customFormat="1" ht="39.6">
      <c r="A85" s="324" t="s">
        <v>31</v>
      </c>
      <c r="B85" s="136" t="s">
        <v>465</v>
      </c>
      <c r="C85" s="107" t="s">
        <v>28</v>
      </c>
      <c r="D85" s="132" t="s">
        <v>4</v>
      </c>
      <c r="E85" s="109"/>
      <c r="F85" s="29"/>
      <c r="G85" s="44"/>
      <c r="H85" s="2" t="str">
        <f>IF(A85=0,H84,INDEX(調査対象選定!A:A,MATCH(A85,調査対象選定!B:B,0)))</f>
        <v>○</v>
      </c>
      <c r="J85" s="8"/>
    </row>
    <row r="86" spans="1:10" s="2" customFormat="1" ht="105.6">
      <c r="A86" s="326"/>
      <c r="B86" s="96" t="s">
        <v>160</v>
      </c>
      <c r="C86" s="134" t="s">
        <v>28</v>
      </c>
      <c r="D86" s="137" t="s">
        <v>4</v>
      </c>
      <c r="E86" s="99"/>
      <c r="F86" s="28"/>
      <c r="G86" s="24"/>
      <c r="H86" s="2" t="str">
        <f>IF(A86=0,H85,INDEX(調査対象選定!A:A,MATCH(A86,調査対象選定!B:B,0)))</f>
        <v>○</v>
      </c>
      <c r="J86" s="8"/>
    </row>
    <row r="87" spans="1:10" s="2" customFormat="1" ht="39.6">
      <c r="A87" s="324" t="s">
        <v>19</v>
      </c>
      <c r="B87" s="136" t="s">
        <v>466</v>
      </c>
      <c r="C87" s="107" t="s">
        <v>28</v>
      </c>
      <c r="D87" s="132" t="s">
        <v>4</v>
      </c>
      <c r="E87" s="109"/>
      <c r="F87" s="29"/>
      <c r="G87" s="44"/>
      <c r="H87" s="2" t="str">
        <f>IF(A87=0,H86,INDEX(調査対象選定!A:A,MATCH(A87,調査対象選定!B:B,0)))</f>
        <v>○</v>
      </c>
      <c r="J87" s="8"/>
    </row>
    <row r="88" spans="1:10" s="2" customFormat="1" ht="105.6">
      <c r="A88" s="326"/>
      <c r="B88" s="138" t="s">
        <v>161</v>
      </c>
      <c r="C88" s="134" t="s">
        <v>28</v>
      </c>
      <c r="D88" s="137" t="s">
        <v>4</v>
      </c>
      <c r="E88" s="99"/>
      <c r="F88" s="28"/>
      <c r="G88" s="24"/>
      <c r="H88" s="2" t="str">
        <f>IF(A88=0,H87,INDEX(調査対象選定!A:A,MATCH(A88,調査対象選定!B:B,0)))</f>
        <v>○</v>
      </c>
      <c r="J88" s="8"/>
    </row>
    <row r="89" spans="1:10" s="2" customFormat="1" ht="39.6">
      <c r="A89" s="324" t="s">
        <v>47</v>
      </c>
      <c r="B89" s="136" t="s">
        <v>467</v>
      </c>
      <c r="C89" s="107" t="s">
        <v>28</v>
      </c>
      <c r="D89" s="132" t="s">
        <v>4</v>
      </c>
      <c r="E89" s="109"/>
      <c r="F89" s="29"/>
      <c r="G89" s="44"/>
      <c r="H89" s="2" t="str">
        <f>IF(A89=0,H88,INDEX(調査対象選定!A:A,MATCH(A89,調査対象選定!B:B,0)))</f>
        <v>○</v>
      </c>
      <c r="J89" s="8"/>
    </row>
    <row r="90" spans="1:10" s="2" customFormat="1" ht="105.6">
      <c r="A90" s="326"/>
      <c r="B90" s="96" t="s">
        <v>161</v>
      </c>
      <c r="C90" s="134" t="s">
        <v>28</v>
      </c>
      <c r="D90" s="137" t="s">
        <v>4</v>
      </c>
      <c r="E90" s="99"/>
      <c r="F90" s="28"/>
      <c r="G90" s="24"/>
      <c r="H90" s="2" t="str">
        <f>IF(A90=0,H89,INDEX(調査対象選定!A:A,MATCH(A90,調査対象選定!B:B,0)))</f>
        <v>○</v>
      </c>
      <c r="J90" s="8"/>
    </row>
    <row r="91" spans="1:10" s="2" customFormat="1" ht="39.6">
      <c r="A91" s="324" t="s">
        <v>63</v>
      </c>
      <c r="B91" s="136" t="s">
        <v>468</v>
      </c>
      <c r="C91" s="107" t="s">
        <v>28</v>
      </c>
      <c r="D91" s="132" t="s">
        <v>4</v>
      </c>
      <c r="E91" s="109"/>
      <c r="F91" s="29"/>
      <c r="G91" s="44"/>
      <c r="H91" s="2" t="str">
        <f>IF(A91=0,H90,INDEX(調査対象選定!A:A,MATCH(A91,調査対象選定!B:B,0)))</f>
        <v>○</v>
      </c>
      <c r="J91" s="8"/>
    </row>
    <row r="92" spans="1:10" s="2" customFormat="1" ht="105.6">
      <c r="A92" s="326"/>
      <c r="B92" s="96" t="s">
        <v>161</v>
      </c>
      <c r="C92" s="134" t="s">
        <v>28</v>
      </c>
      <c r="D92" s="137" t="s">
        <v>4</v>
      </c>
      <c r="E92" s="99"/>
      <c r="F92" s="28"/>
      <c r="G92" s="24"/>
      <c r="H92" s="2" t="str">
        <f>IF(A92=0,H91,INDEX(調査対象選定!A:A,MATCH(A92,調査対象選定!B:B,0)))</f>
        <v>○</v>
      </c>
      <c r="J92" s="8"/>
    </row>
    <row r="93" spans="1:10" s="2" customFormat="1" ht="26.4">
      <c r="A93" s="321" t="s">
        <v>13</v>
      </c>
      <c r="B93" s="85" t="s">
        <v>162</v>
      </c>
      <c r="C93" s="100" t="s">
        <v>28</v>
      </c>
      <c r="D93" s="101" t="s">
        <v>5</v>
      </c>
      <c r="E93" s="88"/>
      <c r="F93" s="25"/>
      <c r="G93" s="22"/>
      <c r="H93" s="2" t="str">
        <f>IF(A93=0,H92,INDEX(調査対象選定!A:A,MATCH(A93,調査対象選定!B:B,0)))</f>
        <v>○</v>
      </c>
      <c r="J93" s="8"/>
    </row>
    <row r="94" spans="1:10" s="2" customFormat="1" ht="26.4">
      <c r="A94" s="322"/>
      <c r="B94" s="90" t="s">
        <v>163</v>
      </c>
      <c r="C94" s="131" t="s">
        <v>28</v>
      </c>
      <c r="D94" s="132" t="s">
        <v>90</v>
      </c>
      <c r="E94" s="91"/>
      <c r="F94" s="26"/>
      <c r="G94" s="23"/>
      <c r="H94" s="2" t="str">
        <f>IF(A94=0,H93,INDEX(調査対象選定!A:A,MATCH(A94,調査対象選定!B:B,0)))</f>
        <v>○</v>
      </c>
      <c r="J94" s="8"/>
    </row>
    <row r="95" spans="1:10" s="2" customFormat="1" ht="26.4">
      <c r="A95" s="322"/>
      <c r="B95" s="90" t="s">
        <v>164</v>
      </c>
      <c r="C95" s="131" t="s">
        <v>28</v>
      </c>
      <c r="D95" s="132" t="s">
        <v>8</v>
      </c>
      <c r="E95" s="91"/>
      <c r="F95" s="26"/>
      <c r="G95" s="23"/>
      <c r="H95" s="2" t="str">
        <f>IF(A95=0,H94,INDEX(調査対象選定!A:A,MATCH(A95,調査対象選定!B:B,0)))</f>
        <v>○</v>
      </c>
      <c r="J95" s="8"/>
    </row>
    <row r="96" spans="1:10" s="2" customFormat="1" ht="39.6">
      <c r="A96" s="322"/>
      <c r="B96" s="90" t="s">
        <v>165</v>
      </c>
      <c r="C96" s="131" t="s">
        <v>28</v>
      </c>
      <c r="D96" s="132" t="s">
        <v>8</v>
      </c>
      <c r="E96" s="91"/>
      <c r="F96" s="26"/>
      <c r="G96" s="23"/>
      <c r="H96" s="2" t="str">
        <f>IF(A96=0,H95,INDEX(調査対象選定!A:A,MATCH(A96,調査対象選定!B:B,0)))</f>
        <v>○</v>
      </c>
      <c r="J96" s="8"/>
    </row>
    <row r="97" spans="1:10" s="2" customFormat="1" ht="26.4">
      <c r="A97" s="323"/>
      <c r="B97" s="96" t="s">
        <v>166</v>
      </c>
      <c r="C97" s="102" t="s">
        <v>28</v>
      </c>
      <c r="D97" s="103" t="s">
        <v>8</v>
      </c>
      <c r="E97" s="99"/>
      <c r="F97" s="28"/>
      <c r="G97" s="24"/>
      <c r="H97" s="2" t="str">
        <f>IF(A97=0,H96,INDEX(調査対象選定!A:A,MATCH(A97,調査対象選定!B:B,0)))</f>
        <v>○</v>
      </c>
      <c r="J97" s="8"/>
    </row>
    <row r="98" spans="1:10" s="2" customFormat="1" ht="79.2">
      <c r="A98" s="321" t="s">
        <v>39</v>
      </c>
      <c r="B98" s="85" t="s">
        <v>167</v>
      </c>
      <c r="C98" s="86" t="s">
        <v>28</v>
      </c>
      <c r="D98" s="87" t="s">
        <v>5</v>
      </c>
      <c r="E98" s="88"/>
      <c r="F98" s="25"/>
      <c r="G98" s="22"/>
      <c r="H98" s="2" t="str">
        <f>IF(A98=0,H97,INDEX(調査対象選定!A:A,MATCH(A98,調査対象選定!B:B,0)))</f>
        <v>○</v>
      </c>
      <c r="J98" s="8"/>
    </row>
    <row r="99" spans="1:10" s="2" customFormat="1" ht="66">
      <c r="A99" s="322"/>
      <c r="B99" s="90" t="s">
        <v>168</v>
      </c>
      <c r="C99" s="107" t="s">
        <v>28</v>
      </c>
      <c r="D99" s="132" t="s">
        <v>5</v>
      </c>
      <c r="E99" s="91"/>
      <c r="F99" s="26"/>
      <c r="G99" s="23"/>
      <c r="H99" s="2" t="str">
        <f>IF(A99=0,H98,INDEX(調査対象選定!A:A,MATCH(A99,調査対象選定!B:B,0)))</f>
        <v>○</v>
      </c>
      <c r="J99" s="8"/>
    </row>
    <row r="100" spans="1:10" s="2" customFormat="1" ht="39.6">
      <c r="A100" s="322"/>
      <c r="B100" s="90" t="s">
        <v>415</v>
      </c>
      <c r="C100" s="139" t="s">
        <v>84</v>
      </c>
      <c r="D100" s="140" t="s">
        <v>91</v>
      </c>
      <c r="E100" s="109"/>
      <c r="F100" s="29"/>
      <c r="G100" s="44"/>
      <c r="H100" s="2" t="str">
        <f>IF(A100=0,H99,INDEX(調査対象選定!A:A,MATCH(A100,調査対象選定!B:B,0)))</f>
        <v>○</v>
      </c>
      <c r="J100" s="8"/>
    </row>
    <row r="101" spans="1:10" s="2" customFormat="1" ht="52.8">
      <c r="A101" s="323"/>
      <c r="B101" s="141" t="s">
        <v>169</v>
      </c>
      <c r="C101" s="111" t="s">
        <v>84</v>
      </c>
      <c r="D101" s="103" t="s">
        <v>91</v>
      </c>
      <c r="E101" s="109"/>
      <c r="F101" s="29"/>
      <c r="G101" s="44"/>
      <c r="H101" s="2" t="str">
        <f>IF(A101=0,H100,INDEX(調査対象選定!A:A,MATCH(A101,調査対象選定!B:B,0)))</f>
        <v>○</v>
      </c>
      <c r="J101" s="8"/>
    </row>
    <row r="102" spans="1:10" s="2" customFormat="1" ht="92.4">
      <c r="A102" s="321" t="s">
        <v>68</v>
      </c>
      <c r="B102" s="85" t="s">
        <v>170</v>
      </c>
      <c r="C102" s="86" t="s">
        <v>28</v>
      </c>
      <c r="D102" s="87" t="s">
        <v>5</v>
      </c>
      <c r="E102" s="84"/>
      <c r="F102" s="32"/>
      <c r="G102" s="21"/>
      <c r="H102" s="2" t="str">
        <f>IF(A102=0,H101,INDEX(調査対象選定!A:A,MATCH(A102,調査対象選定!B:B,0)))</f>
        <v>○</v>
      </c>
      <c r="J102" s="8"/>
    </row>
    <row r="103" spans="1:10" s="2" customFormat="1" ht="66">
      <c r="A103" s="322"/>
      <c r="B103" s="110" t="s">
        <v>168</v>
      </c>
      <c r="C103" s="142" t="s">
        <v>28</v>
      </c>
      <c r="D103" s="143" t="s">
        <v>5</v>
      </c>
      <c r="E103" s="91"/>
      <c r="F103" s="26"/>
      <c r="G103" s="23"/>
      <c r="H103" s="2" t="str">
        <f>IF(A103=0,H102,INDEX(調査対象選定!A:A,MATCH(A103,調査対象選定!B:B,0)))</f>
        <v>○</v>
      </c>
      <c r="J103" s="8"/>
    </row>
    <row r="104" spans="1:10" s="2" customFormat="1" ht="66">
      <c r="A104" s="323"/>
      <c r="B104" s="96" t="s">
        <v>171</v>
      </c>
      <c r="C104" s="134" t="s">
        <v>28</v>
      </c>
      <c r="D104" s="103" t="s">
        <v>5</v>
      </c>
      <c r="E104" s="99"/>
      <c r="F104" s="28"/>
      <c r="G104" s="24"/>
      <c r="H104" s="2" t="str">
        <f>IF(A104=0,H103,INDEX(調査対象選定!A:A,MATCH(A104,調査対象選定!B:B,0)))</f>
        <v>○</v>
      </c>
      <c r="J104" s="8"/>
    </row>
    <row r="105" spans="1:10" s="2" customFormat="1" ht="26.4">
      <c r="A105" s="321" t="s">
        <v>92</v>
      </c>
      <c r="B105" s="85" t="s">
        <v>172</v>
      </c>
      <c r="C105" s="100" t="s">
        <v>28</v>
      </c>
      <c r="D105" s="101" t="s">
        <v>5</v>
      </c>
      <c r="E105" s="88"/>
      <c r="F105" s="25"/>
      <c r="G105" s="22"/>
      <c r="H105" s="2" t="str">
        <f>IF(A105=0,H104,INDEX(調査対象選定!A:A,MATCH(A105,調査対象選定!B:B,0)))</f>
        <v>○</v>
      </c>
      <c r="J105" s="8"/>
    </row>
    <row r="106" spans="1:10" s="2" customFormat="1" ht="39.6">
      <c r="A106" s="322"/>
      <c r="B106" s="133" t="s">
        <v>173</v>
      </c>
      <c r="C106" s="131" t="s">
        <v>28</v>
      </c>
      <c r="D106" s="132" t="s">
        <v>8</v>
      </c>
      <c r="E106" s="91"/>
      <c r="F106" s="26"/>
      <c r="G106" s="23"/>
      <c r="H106" s="2" t="str">
        <f>IF(A106=0,H105,INDEX(調査対象選定!A:A,MATCH(A106,調査対象選定!B:B,0)))</f>
        <v>○</v>
      </c>
      <c r="J106" s="8"/>
    </row>
    <row r="107" spans="1:10" s="2" customFormat="1" ht="26.4">
      <c r="A107" s="323"/>
      <c r="B107" s="96" t="s">
        <v>174</v>
      </c>
      <c r="C107" s="102" t="s">
        <v>28</v>
      </c>
      <c r="D107" s="103" t="s">
        <v>4</v>
      </c>
      <c r="E107" s="99" t="s">
        <v>23</v>
      </c>
      <c r="F107" s="28"/>
      <c r="G107" s="24"/>
      <c r="H107" s="2" t="str">
        <f>IF(A107=0,H106,INDEX(調査対象選定!A:A,MATCH(A107,調査対象選定!B:B,0)))</f>
        <v>○</v>
      </c>
      <c r="J107" s="8"/>
    </row>
    <row r="108" spans="1:10" s="2" customFormat="1" ht="26.4">
      <c r="A108" s="321" t="s">
        <v>93</v>
      </c>
      <c r="B108" s="136" t="s">
        <v>175</v>
      </c>
      <c r="C108" s="144" t="s">
        <v>28</v>
      </c>
      <c r="D108" s="145" t="s">
        <v>4</v>
      </c>
      <c r="E108" s="109"/>
      <c r="F108" s="29"/>
      <c r="G108" s="44"/>
      <c r="H108" s="2" t="str">
        <f>IF(A108=0,H107,INDEX(調査対象選定!A:A,MATCH(A108,調査対象選定!B:B,0)))</f>
        <v>○</v>
      </c>
      <c r="J108" s="8"/>
    </row>
    <row r="109" spans="1:10" s="2" customFormat="1" ht="52.8">
      <c r="A109" s="323"/>
      <c r="B109" s="96" t="s">
        <v>176</v>
      </c>
      <c r="C109" s="134" t="s">
        <v>28</v>
      </c>
      <c r="D109" s="103" t="s">
        <v>4</v>
      </c>
      <c r="E109" s="99"/>
      <c r="F109" s="28"/>
      <c r="G109" s="24"/>
      <c r="H109" s="2" t="str">
        <f>IF(A109=0,H108,INDEX(調査対象選定!A:A,MATCH(A109,調査対象選定!B:B,0)))</f>
        <v>○</v>
      </c>
      <c r="J109" s="8"/>
    </row>
    <row r="110" spans="1:10" s="2" customFormat="1" ht="26.4">
      <c r="A110" s="321" t="s">
        <v>94</v>
      </c>
      <c r="B110" s="130" t="s">
        <v>177</v>
      </c>
      <c r="C110" s="86" t="s">
        <v>84</v>
      </c>
      <c r="D110" s="146" t="s">
        <v>4</v>
      </c>
      <c r="E110" s="109"/>
      <c r="F110" s="29"/>
      <c r="G110" s="44"/>
      <c r="H110" s="2" t="str">
        <f>IF(A110=0,H109,INDEX(調査対象選定!A:A,MATCH(A110,調査対象選定!B:B,0)))</f>
        <v>○</v>
      </c>
      <c r="J110" s="8"/>
    </row>
    <row r="111" spans="1:10" s="2" customFormat="1" ht="26.4">
      <c r="A111" s="322"/>
      <c r="B111" s="133" t="s">
        <v>418</v>
      </c>
      <c r="C111" s="139" t="s">
        <v>83</v>
      </c>
      <c r="D111" s="147" t="s">
        <v>82</v>
      </c>
      <c r="E111" s="91"/>
      <c r="F111" s="26"/>
      <c r="G111" s="23"/>
      <c r="H111" s="2" t="str">
        <f>IF(A111=0,H110,INDEX(調査対象選定!A:A,MATCH(A111,調査対象選定!B:B,0)))</f>
        <v>○</v>
      </c>
      <c r="J111" s="8"/>
    </row>
    <row r="112" spans="1:10" s="2" customFormat="1" ht="66">
      <c r="A112" s="322"/>
      <c r="B112" s="133" t="s">
        <v>417</v>
      </c>
      <c r="C112" s="107" t="s">
        <v>83</v>
      </c>
      <c r="D112" s="147" t="s">
        <v>95</v>
      </c>
      <c r="E112" s="91"/>
      <c r="F112" s="26"/>
      <c r="G112" s="23"/>
      <c r="H112" s="2" t="str">
        <f>IF(A112=0,H111,INDEX(調査対象選定!A:A,MATCH(A112,調査対象選定!B:B,0)))</f>
        <v>○</v>
      </c>
      <c r="J112" s="8"/>
    </row>
    <row r="113" spans="1:10" s="2" customFormat="1" ht="52.8">
      <c r="A113" s="323"/>
      <c r="B113" s="138" t="s">
        <v>416</v>
      </c>
      <c r="C113" s="134" t="s">
        <v>83</v>
      </c>
      <c r="D113" s="148" t="s">
        <v>95</v>
      </c>
      <c r="E113" s="99"/>
      <c r="F113" s="28"/>
      <c r="G113" s="24"/>
      <c r="H113" s="2" t="str">
        <f>IF(A113=0,H112,INDEX(調査対象選定!A:A,MATCH(A113,調査対象選定!B:B,0)))</f>
        <v>○</v>
      </c>
      <c r="J113" s="8"/>
    </row>
    <row r="114" spans="1:10" s="2" customFormat="1" ht="26.4">
      <c r="A114" s="321" t="s">
        <v>70</v>
      </c>
      <c r="B114" s="130" t="s">
        <v>178</v>
      </c>
      <c r="C114" s="149" t="s">
        <v>28</v>
      </c>
      <c r="D114" s="146" t="s">
        <v>4</v>
      </c>
      <c r="E114" s="109"/>
      <c r="F114" s="29"/>
      <c r="G114" s="44"/>
      <c r="H114" s="2" t="str">
        <f>IF(A114=0,H113,INDEX(調査対象選定!A:A,MATCH(A114,調査対象選定!B:B,0)))</f>
        <v>○</v>
      </c>
      <c r="J114" s="8"/>
    </row>
    <row r="115" spans="1:10" s="2" customFormat="1" ht="66">
      <c r="A115" s="322"/>
      <c r="B115" s="150" t="s">
        <v>179</v>
      </c>
      <c r="C115" s="134" t="s">
        <v>28</v>
      </c>
      <c r="D115" s="151" t="s">
        <v>4</v>
      </c>
      <c r="E115" s="152"/>
      <c r="F115" s="33"/>
      <c r="G115" s="47"/>
      <c r="H115" s="2" t="str">
        <f>IF(A115=0,H114,INDEX(調査対象選定!A:A,MATCH(A115,調査対象選定!B:B,0)))</f>
        <v>○</v>
      </c>
      <c r="J115" s="8"/>
    </row>
    <row r="116" spans="1:10" s="2" customFormat="1" ht="26.4">
      <c r="A116" s="323"/>
      <c r="B116" s="153" t="s">
        <v>180</v>
      </c>
      <c r="C116" s="134" t="s">
        <v>28</v>
      </c>
      <c r="D116" s="151" t="s">
        <v>4</v>
      </c>
      <c r="E116" s="154"/>
      <c r="F116" s="34"/>
      <c r="G116" s="48"/>
      <c r="H116" s="2" t="str">
        <f>IF(A116=0,H115,INDEX(調査対象選定!A:A,MATCH(A116,調査対象選定!B:B,0)))</f>
        <v>○</v>
      </c>
      <c r="J116" s="8"/>
    </row>
    <row r="117" spans="1:10" s="2" customFormat="1" ht="26.4">
      <c r="A117" s="321" t="s">
        <v>71</v>
      </c>
      <c r="B117" s="130" t="s">
        <v>178</v>
      </c>
      <c r="C117" s="134" t="s">
        <v>28</v>
      </c>
      <c r="D117" s="151" t="s">
        <v>4</v>
      </c>
      <c r="E117" s="109"/>
      <c r="F117" s="29"/>
      <c r="G117" s="44"/>
      <c r="H117" s="2" t="str">
        <f>IF(A117=0,H116,INDEX(調査対象選定!A:A,MATCH(A117,調査対象選定!B:B,0)))</f>
        <v>○</v>
      </c>
      <c r="J117" s="8"/>
    </row>
    <row r="118" spans="1:10" s="2" customFormat="1" ht="66">
      <c r="A118" s="322"/>
      <c r="B118" s="150" t="s">
        <v>181</v>
      </c>
      <c r="C118" s="134" t="s">
        <v>28</v>
      </c>
      <c r="D118" s="151" t="s">
        <v>4</v>
      </c>
      <c r="E118" s="152"/>
      <c r="F118" s="33"/>
      <c r="G118" s="47"/>
      <c r="H118" s="2" t="str">
        <f>IF(A118=0,H117,INDEX(調査対象選定!A:A,MATCH(A118,調査対象選定!B:B,0)))</f>
        <v>○</v>
      </c>
      <c r="J118" s="8"/>
    </row>
    <row r="119" spans="1:10" s="2" customFormat="1" ht="26.4">
      <c r="A119" s="323"/>
      <c r="B119" s="130" t="s">
        <v>182</v>
      </c>
      <c r="C119" s="134" t="s">
        <v>28</v>
      </c>
      <c r="D119" s="151" t="s">
        <v>4</v>
      </c>
      <c r="E119" s="109"/>
      <c r="F119" s="29"/>
      <c r="G119" s="44"/>
      <c r="H119" s="2" t="str">
        <f>IF(A119=0,H118,INDEX(調査対象選定!A:A,MATCH(A119,調査対象選定!B:B,0)))</f>
        <v>○</v>
      </c>
      <c r="J119" s="8"/>
    </row>
    <row r="120" spans="1:10" s="2" customFormat="1" ht="26.4">
      <c r="A120" s="321" t="s">
        <v>96</v>
      </c>
      <c r="B120" s="85" t="s">
        <v>183</v>
      </c>
      <c r="C120" s="86" t="s">
        <v>28</v>
      </c>
      <c r="D120" s="87" t="s">
        <v>4</v>
      </c>
      <c r="E120" s="155"/>
      <c r="F120" s="35"/>
      <c r="G120" s="49"/>
      <c r="H120" s="2" t="str">
        <f>IF(A120=0,H119,INDEX(調査対象選定!A:A,MATCH(A120,調査対象選定!B:B,0)))</f>
        <v>○</v>
      </c>
      <c r="J120" s="8"/>
    </row>
    <row r="121" spans="1:10" s="2" customFormat="1" ht="39.6">
      <c r="A121" s="322"/>
      <c r="B121" s="90" t="s">
        <v>184</v>
      </c>
      <c r="C121" s="107" t="s">
        <v>28</v>
      </c>
      <c r="D121" s="147" t="s">
        <v>5</v>
      </c>
      <c r="E121" s="91"/>
      <c r="F121" s="26"/>
      <c r="G121" s="23"/>
      <c r="H121" s="2" t="str">
        <f>IF(A121=0,H120,INDEX(調査対象選定!A:A,MATCH(A121,調査対象選定!B:B,0)))</f>
        <v>○</v>
      </c>
      <c r="J121" s="8"/>
    </row>
    <row r="122" spans="1:10" s="2" customFormat="1" ht="26.4">
      <c r="A122" s="323"/>
      <c r="B122" s="96" t="s">
        <v>185</v>
      </c>
      <c r="C122" s="134" t="s">
        <v>28</v>
      </c>
      <c r="D122" s="148" t="s">
        <v>4</v>
      </c>
      <c r="E122" s="156"/>
      <c r="F122" s="41"/>
      <c r="G122" s="50"/>
      <c r="H122" s="2" t="str">
        <f>IF(A122=0,H121,INDEX(調査対象選定!A:A,MATCH(A122,調査対象選定!B:B,0)))</f>
        <v>○</v>
      </c>
      <c r="J122" s="8"/>
    </row>
    <row r="123" spans="1:10" s="2" customFormat="1" ht="26.4">
      <c r="A123" s="114" t="s">
        <v>51</v>
      </c>
      <c r="B123" s="141" t="s">
        <v>186</v>
      </c>
      <c r="C123" s="157" t="s">
        <v>28</v>
      </c>
      <c r="D123" s="158" t="s">
        <v>8</v>
      </c>
      <c r="E123" s="88"/>
      <c r="F123" s="25"/>
      <c r="G123" s="22"/>
      <c r="H123" s="2" t="str">
        <f>IF(A123=0,H122,INDEX(調査対象選定!A:A,MATCH(A123,調査対象選定!B:B,0)))</f>
        <v>○</v>
      </c>
      <c r="J123" s="8"/>
    </row>
    <row r="124" spans="1:10" s="2" customFormat="1" ht="26.4">
      <c r="A124" s="321" t="s">
        <v>6</v>
      </c>
      <c r="B124" s="85" t="s">
        <v>187</v>
      </c>
      <c r="C124" s="100" t="s">
        <v>28</v>
      </c>
      <c r="D124" s="101" t="s">
        <v>4</v>
      </c>
      <c r="E124" s="88"/>
      <c r="F124" s="25"/>
      <c r="G124" s="22"/>
      <c r="H124" s="2" t="str">
        <f>IF(A124=0,H123,INDEX(調査対象選定!A:A,MATCH(A124,調査対象選定!B:B,0)))</f>
        <v>○</v>
      </c>
      <c r="J124" s="8"/>
    </row>
    <row r="125" spans="1:10" s="2" customFormat="1" ht="26.4">
      <c r="A125" s="322"/>
      <c r="B125" s="90" t="s">
        <v>188</v>
      </c>
      <c r="C125" s="131" t="s">
        <v>28</v>
      </c>
      <c r="D125" s="132" t="s">
        <v>5</v>
      </c>
      <c r="E125" s="91"/>
      <c r="F125" s="26"/>
      <c r="G125" s="23"/>
      <c r="H125" s="2" t="str">
        <f>IF(A125=0,H124,INDEX(調査対象選定!A:A,MATCH(A125,調査対象選定!B:B,0)))</f>
        <v>○</v>
      </c>
      <c r="J125" s="8"/>
    </row>
    <row r="126" spans="1:10" s="2" customFormat="1" ht="26.4">
      <c r="A126" s="323"/>
      <c r="B126" s="90" t="s">
        <v>189</v>
      </c>
      <c r="C126" s="131" t="s">
        <v>28</v>
      </c>
      <c r="D126" s="132" t="s">
        <v>4</v>
      </c>
      <c r="E126" s="91"/>
      <c r="F126" s="26"/>
      <c r="G126" s="23"/>
      <c r="H126" s="2" t="str">
        <f>IF(A126=0,H125,INDEX(調査対象選定!A:A,MATCH(A126,調査対象選定!B:B,0)))</f>
        <v>○</v>
      </c>
      <c r="J126" s="8"/>
    </row>
    <row r="127" spans="1:10" s="2" customFormat="1" ht="52.8">
      <c r="A127" s="324" t="s">
        <v>66</v>
      </c>
      <c r="B127" s="104" t="s">
        <v>190</v>
      </c>
      <c r="C127" s="86" t="s">
        <v>28</v>
      </c>
      <c r="D127" s="105" t="s">
        <v>4</v>
      </c>
      <c r="E127" s="88"/>
      <c r="F127" s="25"/>
      <c r="G127" s="22"/>
      <c r="H127" s="2" t="str">
        <f>IF(A127=0,H126,INDEX(調査対象選定!A:A,MATCH(A127,調査対象選定!B:B,0)))</f>
        <v>○</v>
      </c>
      <c r="J127" s="8"/>
    </row>
    <row r="128" spans="1:10" s="2" customFormat="1" ht="39.6">
      <c r="A128" s="326"/>
      <c r="B128" s="159" t="s">
        <v>191</v>
      </c>
      <c r="C128" s="134" t="s">
        <v>28</v>
      </c>
      <c r="D128" s="137" t="s">
        <v>8</v>
      </c>
      <c r="E128" s="99"/>
      <c r="F128" s="28"/>
      <c r="G128" s="24"/>
      <c r="H128" s="2" t="str">
        <f>IF(A128=0,H127,INDEX(調査対象選定!A:A,MATCH(A128,調査対象選定!B:B,0)))</f>
        <v>○</v>
      </c>
      <c r="J128" s="8"/>
    </row>
    <row r="129" spans="1:10" s="2" customFormat="1" ht="39.6">
      <c r="A129" s="324" t="s">
        <v>64</v>
      </c>
      <c r="B129" s="104" t="s">
        <v>192</v>
      </c>
      <c r="C129" s="86" t="s">
        <v>28</v>
      </c>
      <c r="D129" s="105" t="s">
        <v>4</v>
      </c>
      <c r="E129" s="160"/>
      <c r="F129" s="36"/>
      <c r="G129" s="51"/>
      <c r="H129" s="2" t="str">
        <f>IF(A129=0,H128,INDEX(調査対象選定!A:A,MATCH(A129,調査対象選定!B:B,0)))</f>
        <v>○</v>
      </c>
      <c r="J129" s="8"/>
    </row>
    <row r="130" spans="1:10" s="2" customFormat="1" ht="39.6">
      <c r="A130" s="326"/>
      <c r="B130" s="138" t="s">
        <v>193</v>
      </c>
      <c r="C130" s="134" t="s">
        <v>28</v>
      </c>
      <c r="D130" s="137" t="s">
        <v>8</v>
      </c>
      <c r="E130" s="99"/>
      <c r="F130" s="28"/>
      <c r="G130" s="24"/>
      <c r="H130" s="2" t="str">
        <f>IF(A130=0,H129,INDEX(調査対象選定!A:A,MATCH(A130,調査対象選定!B:B,0)))</f>
        <v>○</v>
      </c>
      <c r="J130" s="8"/>
    </row>
    <row r="131" spans="1:10" s="2" customFormat="1" ht="26.4">
      <c r="A131" s="321" t="s">
        <v>38</v>
      </c>
      <c r="B131" s="85" t="s">
        <v>194</v>
      </c>
      <c r="C131" s="100" t="s">
        <v>28</v>
      </c>
      <c r="D131" s="101" t="s">
        <v>4</v>
      </c>
      <c r="E131" s="88"/>
      <c r="F131" s="25"/>
      <c r="G131" s="22"/>
      <c r="H131" s="2" t="str">
        <f>IF(A131=0,H130,INDEX(調査対象選定!A:A,MATCH(A131,調査対象選定!B:B,0)))</f>
        <v>○</v>
      </c>
      <c r="J131" s="8"/>
    </row>
    <row r="132" spans="1:10" s="2" customFormat="1" ht="26.4">
      <c r="A132" s="323"/>
      <c r="B132" s="96" t="s">
        <v>195</v>
      </c>
      <c r="C132" s="102" t="s">
        <v>28</v>
      </c>
      <c r="D132" s="103" t="s">
        <v>37</v>
      </c>
      <c r="E132" s="99"/>
      <c r="F132" s="28"/>
      <c r="G132" s="24"/>
      <c r="H132" s="2" t="str">
        <f>IF(A132=0,H131,INDEX(調査対象選定!A:A,MATCH(A132,調査対象選定!B:B,0)))</f>
        <v>○</v>
      </c>
      <c r="J132" s="8"/>
    </row>
    <row r="133" spans="1:10" s="2" customFormat="1" ht="39.6">
      <c r="A133" s="321" t="s">
        <v>65</v>
      </c>
      <c r="B133" s="104" t="s">
        <v>196</v>
      </c>
      <c r="C133" s="86" t="s">
        <v>28</v>
      </c>
      <c r="D133" s="105" t="s">
        <v>4</v>
      </c>
      <c r="E133" s="88"/>
      <c r="F133" s="25"/>
      <c r="G133" s="22"/>
      <c r="H133" s="2" t="str">
        <f>IF(A133=0,H132,INDEX(調査対象選定!A:A,MATCH(A133,調査対象選定!B:B,0)))</f>
        <v>○</v>
      </c>
      <c r="J133" s="8"/>
    </row>
    <row r="134" spans="1:10" s="2" customFormat="1" ht="26.4">
      <c r="A134" s="323"/>
      <c r="B134" s="96" t="s">
        <v>197</v>
      </c>
      <c r="C134" s="134" t="s">
        <v>28</v>
      </c>
      <c r="D134" s="148" t="s">
        <v>37</v>
      </c>
      <c r="E134" s="99"/>
      <c r="F134" s="28"/>
      <c r="G134" s="24"/>
      <c r="H134" s="2" t="str">
        <f>IF(A134=0,H133,INDEX(調査対象選定!A:A,MATCH(A134,調査対象選定!B:B,0)))</f>
        <v>○</v>
      </c>
      <c r="J134" s="8"/>
    </row>
    <row r="135" spans="1:10" s="2" customFormat="1" ht="26.4">
      <c r="A135" s="321" t="s">
        <v>1</v>
      </c>
      <c r="B135" s="85" t="s">
        <v>198</v>
      </c>
      <c r="C135" s="161" t="s">
        <v>28</v>
      </c>
      <c r="D135" s="101" t="s">
        <v>4</v>
      </c>
      <c r="E135" s="88"/>
      <c r="F135" s="25"/>
      <c r="G135" s="22"/>
      <c r="H135" s="2" t="str">
        <f>IF(A135=0,H134,INDEX(調査対象選定!A:A,MATCH(A135,調査対象選定!B:B,0)))</f>
        <v>○</v>
      </c>
      <c r="J135" s="8"/>
    </row>
    <row r="136" spans="1:10" s="2" customFormat="1" ht="26.4">
      <c r="A136" s="322"/>
      <c r="B136" s="90" t="s">
        <v>199</v>
      </c>
      <c r="C136" s="131" t="s">
        <v>28</v>
      </c>
      <c r="D136" s="132" t="s">
        <v>37</v>
      </c>
      <c r="E136" s="91"/>
      <c r="F136" s="26"/>
      <c r="G136" s="23"/>
      <c r="H136" s="2" t="str">
        <f>IF(A136=0,H135,INDEX(調査対象選定!A:A,MATCH(A136,調査対象選定!B:B,0)))</f>
        <v>○</v>
      </c>
      <c r="J136" s="8"/>
    </row>
    <row r="137" spans="1:10" s="2" customFormat="1" ht="39.6">
      <c r="A137" s="322"/>
      <c r="B137" s="90" t="s">
        <v>200</v>
      </c>
      <c r="C137" s="131" t="s">
        <v>28</v>
      </c>
      <c r="D137" s="132" t="s">
        <v>37</v>
      </c>
      <c r="E137" s="91"/>
      <c r="F137" s="26"/>
      <c r="G137" s="23"/>
      <c r="H137" s="2" t="str">
        <f>IF(A137=0,H136,INDEX(調査対象選定!A:A,MATCH(A137,調査対象選定!B:B,0)))</f>
        <v>○</v>
      </c>
      <c r="J137" s="8"/>
    </row>
    <row r="138" spans="1:10" s="2" customFormat="1" ht="26.4">
      <c r="A138" s="323"/>
      <c r="B138" s="96" t="s">
        <v>201</v>
      </c>
      <c r="C138" s="102" t="s">
        <v>28</v>
      </c>
      <c r="D138" s="103" t="s">
        <v>90</v>
      </c>
      <c r="E138" s="99"/>
      <c r="F138" s="28"/>
      <c r="G138" s="24"/>
      <c r="H138" s="2" t="str">
        <f>IF(A138=0,H137,INDEX(調査対象選定!A:A,MATCH(A138,調査対象選定!B:B,0)))</f>
        <v>○</v>
      </c>
      <c r="J138" s="8"/>
    </row>
    <row r="139" spans="1:10" s="2" customFormat="1" ht="39.6">
      <c r="A139" s="360" t="s">
        <v>97</v>
      </c>
      <c r="B139" s="162" t="s">
        <v>202</v>
      </c>
      <c r="C139" s="139" t="s">
        <v>84</v>
      </c>
      <c r="D139" s="163" t="s">
        <v>4</v>
      </c>
      <c r="E139" s="109"/>
      <c r="F139" s="29"/>
      <c r="G139" s="44"/>
      <c r="H139" s="2" t="str">
        <f>IF(A139=0,H138,INDEX(調査対象選定!A:A,MATCH(A139,調査対象選定!B:B,0)))</f>
        <v>○</v>
      </c>
      <c r="J139" s="8"/>
    </row>
    <row r="140" spans="1:10" s="2" customFormat="1" ht="92.4">
      <c r="A140" s="322"/>
      <c r="B140" s="133" t="s">
        <v>203</v>
      </c>
      <c r="C140" s="107" t="s">
        <v>84</v>
      </c>
      <c r="D140" s="108" t="s">
        <v>4</v>
      </c>
      <c r="E140" s="109"/>
      <c r="F140" s="29"/>
      <c r="G140" s="44"/>
      <c r="H140" s="2" t="str">
        <f>IF(A140=0,H139,INDEX(調査対象選定!A:A,MATCH(A140,調査対象選定!B:B,0)))</f>
        <v>○</v>
      </c>
      <c r="J140" s="8"/>
    </row>
    <row r="141" spans="1:10" s="2" customFormat="1" ht="39.6">
      <c r="A141" s="322"/>
      <c r="B141" s="90" t="s">
        <v>204</v>
      </c>
      <c r="C141" s="144" t="s">
        <v>84</v>
      </c>
      <c r="D141" s="140" t="s">
        <v>88</v>
      </c>
      <c r="E141" s="109"/>
      <c r="F141" s="29"/>
      <c r="G141" s="44"/>
      <c r="H141" s="2" t="str">
        <f>IF(A141=0,H140,INDEX(調査対象選定!A:A,MATCH(A141,調査対象選定!B:B,0)))</f>
        <v>○</v>
      </c>
      <c r="J141" s="8"/>
    </row>
    <row r="142" spans="1:10" s="2" customFormat="1" ht="39.6">
      <c r="A142" s="321" t="s">
        <v>62</v>
      </c>
      <c r="B142" s="85" t="s">
        <v>205</v>
      </c>
      <c r="C142" s="86" t="s">
        <v>84</v>
      </c>
      <c r="D142" s="101" t="s">
        <v>98</v>
      </c>
      <c r="E142" s="135"/>
      <c r="F142" s="31"/>
      <c r="G142" s="46"/>
      <c r="H142" s="2" t="str">
        <f>IF(A142=0,H141,INDEX(調査対象選定!A:A,MATCH(A142,調査対象選定!B:B,0)))</f>
        <v>○</v>
      </c>
      <c r="J142" s="8"/>
    </row>
    <row r="143" spans="1:10" s="2" customFormat="1" ht="26.4">
      <c r="A143" s="322"/>
      <c r="B143" s="90" t="s">
        <v>206</v>
      </c>
      <c r="C143" s="107" t="s">
        <v>84</v>
      </c>
      <c r="D143" s="132" t="s">
        <v>98</v>
      </c>
      <c r="E143" s="91"/>
      <c r="F143" s="26"/>
      <c r="G143" s="23"/>
      <c r="H143" s="2" t="str">
        <f>IF(A143=0,H142,INDEX(調査対象選定!A:A,MATCH(A143,調査対象選定!B:B,0)))</f>
        <v>○</v>
      </c>
      <c r="J143" s="8"/>
    </row>
    <row r="144" spans="1:10" s="2" customFormat="1" ht="39.6">
      <c r="A144" s="322"/>
      <c r="B144" s="90" t="s">
        <v>207</v>
      </c>
      <c r="C144" s="107" t="s">
        <v>84</v>
      </c>
      <c r="D144" s="132" t="s">
        <v>95</v>
      </c>
      <c r="E144" s="91"/>
      <c r="F144" s="26"/>
      <c r="G144" s="23"/>
      <c r="H144" s="2" t="str">
        <f>IF(A144=0,H143,INDEX(調査対象選定!A:A,MATCH(A144,調査対象選定!B:B,0)))</f>
        <v>○</v>
      </c>
      <c r="J144" s="8"/>
    </row>
    <row r="145" spans="1:10" s="2" customFormat="1" ht="26.4">
      <c r="A145" s="323"/>
      <c r="B145" s="96" t="s">
        <v>151</v>
      </c>
      <c r="C145" s="134" t="s">
        <v>84</v>
      </c>
      <c r="D145" s="103" t="s">
        <v>98</v>
      </c>
      <c r="E145" s="135"/>
      <c r="F145" s="31"/>
      <c r="G145" s="46"/>
      <c r="H145" s="2" t="str">
        <f>IF(A145=0,H144,INDEX(調査対象選定!A:A,MATCH(A145,調査対象選定!B:B,0)))</f>
        <v>○</v>
      </c>
      <c r="J145" s="8"/>
    </row>
    <row r="146" spans="1:10" s="2" customFormat="1" ht="26.4">
      <c r="A146" s="324" t="s">
        <v>52</v>
      </c>
      <c r="B146" s="104" t="s">
        <v>471</v>
      </c>
      <c r="C146" s="86" t="s">
        <v>84</v>
      </c>
      <c r="D146" s="87" t="s">
        <v>88</v>
      </c>
      <c r="E146" s="88"/>
      <c r="F146" s="25"/>
      <c r="G146" s="22"/>
      <c r="H146" s="2" t="str">
        <f>IF(A146=0,H145,INDEX(調査対象選定!A:A,MATCH(A146,調査対象選定!B:B,0)))</f>
        <v>○</v>
      </c>
      <c r="J146" s="8"/>
    </row>
    <row r="147" spans="1:10" s="2" customFormat="1" ht="66">
      <c r="A147" s="325"/>
      <c r="B147" s="110" t="s">
        <v>208</v>
      </c>
      <c r="C147" s="144" t="s">
        <v>84</v>
      </c>
      <c r="D147" s="164" t="s">
        <v>95</v>
      </c>
      <c r="E147" s="92"/>
      <c r="F147" s="27"/>
      <c r="G147" s="43"/>
      <c r="H147" s="2" t="str">
        <f>IF(A147=0,H146,INDEX(調査対象選定!A:A,MATCH(A147,調査対象選定!B:B,0)))</f>
        <v>○</v>
      </c>
      <c r="J147" s="8"/>
    </row>
    <row r="148" spans="1:10" s="2" customFormat="1" ht="66">
      <c r="A148" s="325"/>
      <c r="B148" s="106" t="s">
        <v>419</v>
      </c>
      <c r="C148" s="107" t="s">
        <v>84</v>
      </c>
      <c r="D148" s="132" t="s">
        <v>95</v>
      </c>
      <c r="E148" s="92"/>
      <c r="F148" s="27"/>
      <c r="G148" s="43"/>
      <c r="H148" s="2" t="str">
        <f>IF(A148=0,H147,INDEX(調査対象選定!A:A,MATCH(A148,調査対象選定!B:B,0)))</f>
        <v>○</v>
      </c>
      <c r="J148" s="8"/>
    </row>
    <row r="149" spans="1:10" s="2" customFormat="1" ht="39.6">
      <c r="A149" s="325"/>
      <c r="B149" s="133" t="s">
        <v>209</v>
      </c>
      <c r="C149" s="107" t="s">
        <v>84</v>
      </c>
      <c r="D149" s="164" t="s">
        <v>88</v>
      </c>
      <c r="E149" s="91"/>
      <c r="F149" s="26"/>
      <c r="G149" s="23"/>
      <c r="H149" s="2" t="str">
        <f>IF(A149=0,H148,INDEX(調査対象選定!A:A,MATCH(A149,調査対象選定!B:B,0)))</f>
        <v>○</v>
      </c>
      <c r="J149" s="8"/>
    </row>
    <row r="150" spans="1:10" s="2" customFormat="1" ht="26.4">
      <c r="A150" s="326"/>
      <c r="B150" s="138" t="s">
        <v>210</v>
      </c>
      <c r="C150" s="134" t="s">
        <v>84</v>
      </c>
      <c r="D150" s="163" t="s">
        <v>95</v>
      </c>
      <c r="E150" s="99" t="s">
        <v>99</v>
      </c>
      <c r="F150" s="28"/>
      <c r="G150" s="24"/>
      <c r="H150" s="2" t="str">
        <f>IF(A150=0,H149,INDEX(調査対象選定!A:A,MATCH(A150,調査対象選定!B:B,0)))</f>
        <v>○</v>
      </c>
      <c r="J150" s="8"/>
    </row>
    <row r="151" spans="1:10" s="2" customFormat="1" ht="66">
      <c r="A151" s="321" t="s">
        <v>53</v>
      </c>
      <c r="B151" s="80" t="s">
        <v>211</v>
      </c>
      <c r="C151" s="82" t="s">
        <v>84</v>
      </c>
      <c r="D151" s="165" t="s">
        <v>95</v>
      </c>
      <c r="E151" s="88"/>
      <c r="F151" s="25"/>
      <c r="G151" s="22"/>
      <c r="H151" s="2" t="str">
        <f>IF(A151=0,H150,INDEX(調査対象選定!A:A,MATCH(A151,調査対象選定!B:B,0)))</f>
        <v>○</v>
      </c>
      <c r="J151" s="8"/>
    </row>
    <row r="152" spans="1:10" s="2" customFormat="1" ht="66">
      <c r="A152" s="322"/>
      <c r="B152" s="133" t="s">
        <v>212</v>
      </c>
      <c r="C152" s="107" t="s">
        <v>84</v>
      </c>
      <c r="D152" s="166" t="s">
        <v>95</v>
      </c>
      <c r="E152" s="91"/>
      <c r="F152" s="26"/>
      <c r="G152" s="23"/>
      <c r="H152" s="2" t="str">
        <f>IF(A152=0,H151,INDEX(調査対象選定!A:A,MATCH(A152,調査対象選定!B:B,0)))</f>
        <v>○</v>
      </c>
      <c r="J152" s="8"/>
    </row>
    <row r="153" spans="1:10" s="2" customFormat="1" ht="39.6">
      <c r="A153" s="322"/>
      <c r="B153" s="133" t="s">
        <v>209</v>
      </c>
      <c r="C153" s="107" t="s">
        <v>84</v>
      </c>
      <c r="D153" s="132" t="s">
        <v>88</v>
      </c>
      <c r="E153" s="109"/>
      <c r="F153" s="29"/>
      <c r="G153" s="44"/>
      <c r="H153" s="2" t="str">
        <f>IF(A153=0,H152,INDEX(調査対象選定!A:A,MATCH(A153,調査対象選定!B:B,0)))</f>
        <v>○</v>
      </c>
      <c r="J153" s="8"/>
    </row>
    <row r="154" spans="1:10" s="2" customFormat="1" ht="26.4">
      <c r="A154" s="323"/>
      <c r="B154" s="138" t="s">
        <v>210</v>
      </c>
      <c r="C154" s="134" t="s">
        <v>84</v>
      </c>
      <c r="D154" s="137" t="s">
        <v>95</v>
      </c>
      <c r="E154" s="99" t="s">
        <v>100</v>
      </c>
      <c r="F154" s="28"/>
      <c r="G154" s="24"/>
      <c r="H154" s="2" t="str">
        <f>IF(A154=0,H153,INDEX(調査対象選定!A:A,MATCH(A154,調査対象選定!B:B,0)))</f>
        <v>○</v>
      </c>
      <c r="J154" s="8"/>
    </row>
    <row r="155" spans="1:10" s="2" customFormat="1" ht="26.4">
      <c r="A155" s="321" t="s">
        <v>15</v>
      </c>
      <c r="B155" s="104" t="s">
        <v>470</v>
      </c>
      <c r="C155" s="86" t="s">
        <v>84</v>
      </c>
      <c r="D155" s="105" t="s">
        <v>88</v>
      </c>
      <c r="E155" s="88"/>
      <c r="F155" s="25"/>
      <c r="G155" s="22"/>
      <c r="H155" s="2" t="str">
        <f>IF(A155=0,H154,INDEX(調査対象選定!A:A,MATCH(A155,調査対象選定!B:B,0)))</f>
        <v>○</v>
      </c>
      <c r="J155" s="8"/>
    </row>
    <row r="156" spans="1:10" s="2" customFormat="1" ht="92.4">
      <c r="A156" s="322"/>
      <c r="B156" s="133" t="s">
        <v>213</v>
      </c>
      <c r="C156" s="107" t="s">
        <v>84</v>
      </c>
      <c r="D156" s="108" t="s">
        <v>95</v>
      </c>
      <c r="E156" s="91"/>
      <c r="F156" s="26"/>
      <c r="G156" s="23"/>
      <c r="H156" s="2" t="str">
        <f>IF(A156=0,H155,INDEX(調査対象選定!A:A,MATCH(A156,調査対象選定!B:B,0)))</f>
        <v>○</v>
      </c>
      <c r="J156" s="8"/>
    </row>
    <row r="157" spans="1:10" s="2" customFormat="1" ht="66">
      <c r="A157" s="322"/>
      <c r="B157" s="133" t="s">
        <v>214</v>
      </c>
      <c r="C157" s="107" t="s">
        <v>84</v>
      </c>
      <c r="D157" s="108" t="s">
        <v>95</v>
      </c>
      <c r="E157" s="91"/>
      <c r="F157" s="26"/>
      <c r="G157" s="23"/>
      <c r="H157" s="2" t="str">
        <f>IF(A157=0,H156,INDEX(調査対象選定!A:A,MATCH(A157,調査対象選定!B:B,0)))</f>
        <v>○</v>
      </c>
      <c r="J157" s="8"/>
    </row>
    <row r="158" spans="1:10" s="2" customFormat="1" ht="39.6">
      <c r="A158" s="322"/>
      <c r="B158" s="133" t="s">
        <v>209</v>
      </c>
      <c r="C158" s="107" t="s">
        <v>84</v>
      </c>
      <c r="D158" s="108" t="s">
        <v>88</v>
      </c>
      <c r="E158" s="91"/>
      <c r="F158" s="26"/>
      <c r="G158" s="23"/>
      <c r="H158" s="2" t="str">
        <f>IF(A158=0,H157,INDEX(調査対象選定!A:A,MATCH(A158,調査対象選定!B:B,0)))</f>
        <v>○</v>
      </c>
      <c r="J158" s="8"/>
    </row>
    <row r="159" spans="1:10" s="2" customFormat="1" ht="26.4">
      <c r="A159" s="323"/>
      <c r="B159" s="138" t="s">
        <v>210</v>
      </c>
      <c r="C159" s="134" t="s">
        <v>84</v>
      </c>
      <c r="D159" s="137" t="s">
        <v>95</v>
      </c>
      <c r="E159" s="99" t="s">
        <v>99</v>
      </c>
      <c r="F159" s="28"/>
      <c r="G159" s="24"/>
      <c r="H159" s="2" t="str">
        <f>IF(A159=0,H158,INDEX(調査対象選定!A:A,MATCH(A159,調査対象選定!B:B,0)))</f>
        <v>○</v>
      </c>
      <c r="J159" s="8"/>
    </row>
    <row r="160" spans="1:10" s="2" customFormat="1" ht="26.4">
      <c r="A160" s="321" t="s">
        <v>9</v>
      </c>
      <c r="B160" s="85" t="s">
        <v>470</v>
      </c>
      <c r="C160" s="100" t="s">
        <v>28</v>
      </c>
      <c r="D160" s="163" t="s">
        <v>88</v>
      </c>
      <c r="E160" s="88"/>
      <c r="F160" s="25"/>
      <c r="G160" s="22"/>
      <c r="H160" s="2" t="str">
        <f>IF(A160=0,H159,INDEX(調査対象選定!A:A,MATCH(A160,調査対象選定!B:B,0)))</f>
        <v>○</v>
      </c>
      <c r="J160" s="8"/>
    </row>
    <row r="161" spans="1:12" s="2" customFormat="1" ht="52.8">
      <c r="A161" s="322"/>
      <c r="B161" s="90" t="s">
        <v>215</v>
      </c>
      <c r="C161" s="131" t="s">
        <v>28</v>
      </c>
      <c r="D161" s="108" t="s">
        <v>95</v>
      </c>
      <c r="E161" s="91"/>
      <c r="F161" s="26"/>
      <c r="G161" s="23"/>
      <c r="H161" s="2" t="str">
        <f>IF(A161=0,H160,INDEX(調査対象選定!A:A,MATCH(A161,調査対象選定!B:B,0)))</f>
        <v>○</v>
      </c>
      <c r="J161" s="8"/>
    </row>
    <row r="162" spans="1:12" s="2" customFormat="1" ht="39.6">
      <c r="A162" s="322"/>
      <c r="B162" s="90" t="s">
        <v>216</v>
      </c>
      <c r="C162" s="131" t="s">
        <v>28</v>
      </c>
      <c r="D162" s="108" t="s">
        <v>88</v>
      </c>
      <c r="E162" s="91"/>
      <c r="F162" s="26"/>
      <c r="G162" s="23"/>
      <c r="H162" s="2" t="str">
        <f>IF(A162=0,H161,INDEX(調査対象選定!A:A,MATCH(A162,調査対象選定!B:B,0)))</f>
        <v>○</v>
      </c>
      <c r="J162" s="8"/>
    </row>
    <row r="163" spans="1:12" s="2" customFormat="1" ht="26.4">
      <c r="A163" s="323"/>
      <c r="B163" s="96" t="s">
        <v>217</v>
      </c>
      <c r="C163" s="102" t="s">
        <v>28</v>
      </c>
      <c r="D163" s="137" t="s">
        <v>95</v>
      </c>
      <c r="E163" s="99" t="s">
        <v>10</v>
      </c>
      <c r="F163" s="28"/>
      <c r="G163" s="24"/>
      <c r="H163" s="2" t="str">
        <f>IF(A163=0,H162,INDEX(調査対象選定!A:A,MATCH(A163,調査対象選定!B:B,0)))</f>
        <v>○</v>
      </c>
      <c r="J163" s="8"/>
    </row>
    <row r="164" spans="1:12" s="2" customFormat="1" ht="26.4">
      <c r="A164" s="321" t="s">
        <v>101</v>
      </c>
      <c r="B164" s="85" t="s">
        <v>218</v>
      </c>
      <c r="C164" s="86" t="s">
        <v>84</v>
      </c>
      <c r="D164" s="105" t="s">
        <v>4</v>
      </c>
      <c r="E164" s="88"/>
      <c r="F164" s="25"/>
      <c r="G164" s="22"/>
      <c r="H164" s="2" t="str">
        <f>IF(A164=0,H163,INDEX(調査対象選定!A:A,MATCH(A164,調査対象選定!B:B,0)))</f>
        <v>○</v>
      </c>
      <c r="J164" s="8"/>
    </row>
    <row r="165" spans="1:12" s="2" customFormat="1" ht="39.6">
      <c r="A165" s="323"/>
      <c r="B165" s="130" t="s">
        <v>219</v>
      </c>
      <c r="C165" s="144" t="s">
        <v>102</v>
      </c>
      <c r="D165" s="146" t="s">
        <v>5</v>
      </c>
      <c r="E165" s="109"/>
      <c r="F165" s="29"/>
      <c r="G165" s="44"/>
      <c r="H165" s="2" t="str">
        <f>IF(A165=0,H164,INDEX(調査対象選定!A:A,MATCH(A165,調査対象選定!B:B,0)))</f>
        <v>○</v>
      </c>
      <c r="J165" s="8"/>
    </row>
    <row r="166" spans="1:12" s="2" customFormat="1" ht="237.6">
      <c r="A166" s="370" t="s">
        <v>103</v>
      </c>
      <c r="B166" s="316" t="s">
        <v>517</v>
      </c>
      <c r="C166" s="119" t="s">
        <v>84</v>
      </c>
      <c r="D166" s="168" t="s">
        <v>509</v>
      </c>
      <c r="E166" s="305"/>
      <c r="F166" s="32"/>
      <c r="G166" s="21"/>
      <c r="H166" s="2" t="str">
        <f>IF(A166=0,H165,INDEX(調査対象選定!A:A,MATCH(A166,調査対象選定!B:B,0)))</f>
        <v>○</v>
      </c>
      <c r="J166" s="8"/>
    </row>
    <row r="167" spans="1:12" s="2" customFormat="1" ht="39" customHeight="1">
      <c r="A167" s="371"/>
      <c r="B167" s="317" t="s">
        <v>516</v>
      </c>
      <c r="C167" s="123" t="s">
        <v>84</v>
      </c>
      <c r="D167" s="187" t="s">
        <v>82</v>
      </c>
      <c r="E167" s="330" t="s">
        <v>511</v>
      </c>
      <c r="F167" s="29"/>
      <c r="G167" s="44"/>
      <c r="H167" s="2" t="str">
        <f>IF(A167=0,H166,INDEX(調査対象選定!A:A,MATCH(A167,調査対象選定!B:B,0)))</f>
        <v>○</v>
      </c>
      <c r="J167" s="8"/>
    </row>
    <row r="168" spans="1:12" s="2" customFormat="1" ht="39.6">
      <c r="A168" s="371"/>
      <c r="B168" s="307" t="s">
        <v>512</v>
      </c>
      <c r="C168" s="123" t="s">
        <v>84</v>
      </c>
      <c r="D168" s="187" t="s">
        <v>82</v>
      </c>
      <c r="E168" s="331"/>
      <c r="F168" s="29"/>
      <c r="G168" s="44"/>
      <c r="H168" s="2" t="str">
        <f>IF(A168=0,H167,INDEX(調査対象選定!A:A,MATCH(A168,調査対象選定!B:B,0)))</f>
        <v>○</v>
      </c>
      <c r="J168" s="8"/>
    </row>
    <row r="169" spans="1:12" s="2" customFormat="1" ht="39.6">
      <c r="A169" s="371"/>
      <c r="B169" s="307" t="s">
        <v>513</v>
      </c>
      <c r="C169" s="123" t="s">
        <v>84</v>
      </c>
      <c r="D169" s="187" t="s">
        <v>82</v>
      </c>
      <c r="E169" s="331"/>
      <c r="F169" s="29"/>
      <c r="G169" s="44"/>
      <c r="H169" s="2" t="str">
        <f>IF(A169=0,H168,INDEX(調査対象選定!A:A,MATCH(A169,調査対象選定!B:B,0)))</f>
        <v>○</v>
      </c>
      <c r="J169" s="8"/>
    </row>
    <row r="170" spans="1:12" s="2" customFormat="1" ht="52.8">
      <c r="A170" s="371"/>
      <c r="B170" s="307" t="s">
        <v>514</v>
      </c>
      <c r="C170" s="123" t="s">
        <v>84</v>
      </c>
      <c r="D170" s="187" t="s">
        <v>82</v>
      </c>
      <c r="E170" s="331"/>
      <c r="F170" s="29"/>
      <c r="G170" s="44"/>
      <c r="H170" s="2" t="str">
        <f>IF(A170=0,H169,INDEX(調査対象選定!A:A,MATCH(A170,調査対象選定!B:B,0)))</f>
        <v>○</v>
      </c>
      <c r="J170" s="8"/>
    </row>
    <row r="171" spans="1:12" s="314" customFormat="1" ht="39.6">
      <c r="A171" s="372"/>
      <c r="B171" s="318" t="s">
        <v>515</v>
      </c>
      <c r="C171" s="123" t="s">
        <v>83</v>
      </c>
      <c r="D171" s="311" t="s">
        <v>82</v>
      </c>
      <c r="E171" s="332"/>
      <c r="F171" s="312"/>
      <c r="G171" s="313"/>
      <c r="H171" s="2" t="str">
        <f>IF(A171=0,H170,INDEX(調査対象選定!A:A,MATCH(A171,調査対象選定!B:B,0)))</f>
        <v>○</v>
      </c>
      <c r="J171" s="315"/>
      <c r="K171" s="315"/>
      <c r="L171" s="315"/>
    </row>
    <row r="172" spans="1:12" s="2" customFormat="1" ht="26.4">
      <c r="A172" s="373"/>
      <c r="B172" s="308" t="s">
        <v>220</v>
      </c>
      <c r="C172" s="127" t="s">
        <v>84</v>
      </c>
      <c r="D172" s="309" t="s">
        <v>128</v>
      </c>
      <c r="E172" s="310"/>
      <c r="F172" s="29"/>
      <c r="G172" s="44"/>
      <c r="H172" s="2" t="str">
        <f>IF(A172=0,H167,INDEX(調査対象選定!A:A,MATCH(A172,調査対象選定!B:B,0)))</f>
        <v>○</v>
      </c>
      <c r="J172" s="8"/>
    </row>
    <row r="173" spans="1:12" s="2" customFormat="1" ht="79.2">
      <c r="A173" s="321" t="s">
        <v>60</v>
      </c>
      <c r="B173" s="85" t="s">
        <v>221</v>
      </c>
      <c r="C173" s="100" t="s">
        <v>28</v>
      </c>
      <c r="D173" s="101" t="s">
        <v>8</v>
      </c>
      <c r="E173" s="88"/>
      <c r="F173" s="25"/>
      <c r="G173" s="22"/>
      <c r="H173" s="2" t="str">
        <f>IF(A173=0,H172,INDEX(調査対象選定!A:A,MATCH(A173,調査対象選定!B:B,0)))</f>
        <v>○</v>
      </c>
      <c r="J173" s="8"/>
    </row>
    <row r="174" spans="1:12" s="2" customFormat="1" ht="92.4">
      <c r="A174" s="322"/>
      <c r="B174" s="90" t="s">
        <v>222</v>
      </c>
      <c r="C174" s="131" t="s">
        <v>28</v>
      </c>
      <c r="D174" s="132" t="s">
        <v>5</v>
      </c>
      <c r="E174" s="91"/>
      <c r="F174" s="26"/>
      <c r="G174" s="23"/>
      <c r="H174" s="2" t="str">
        <f>IF(A174=0,H173,INDEX(調査対象選定!A:A,MATCH(A174,調査対象選定!B:B,0)))</f>
        <v>○</v>
      </c>
      <c r="J174" s="8"/>
    </row>
    <row r="175" spans="1:12" s="2" customFormat="1" ht="52.8">
      <c r="A175" s="322"/>
      <c r="B175" s="106" t="s">
        <v>223</v>
      </c>
      <c r="C175" s="131" t="s">
        <v>28</v>
      </c>
      <c r="D175" s="132" t="s">
        <v>5</v>
      </c>
      <c r="E175" s="91"/>
      <c r="F175" s="26"/>
      <c r="G175" s="23"/>
      <c r="H175" s="2" t="str">
        <f>IF(A175=0,H174,INDEX(調査対象選定!A:A,MATCH(A175,調査対象選定!B:B,0)))</f>
        <v>○</v>
      </c>
      <c r="J175" s="8"/>
    </row>
    <row r="176" spans="1:12" s="2" customFormat="1" ht="52.8">
      <c r="A176" s="322"/>
      <c r="B176" s="90" t="s">
        <v>224</v>
      </c>
      <c r="C176" s="131" t="s">
        <v>28</v>
      </c>
      <c r="D176" s="132" t="s">
        <v>4</v>
      </c>
      <c r="E176" s="91"/>
      <c r="F176" s="26"/>
      <c r="G176" s="23"/>
      <c r="H176" s="2" t="str">
        <f>IF(A176=0,H175,INDEX(調査対象選定!A:A,MATCH(A176,調査対象選定!B:B,0)))</f>
        <v>○</v>
      </c>
      <c r="J176" s="8"/>
    </row>
    <row r="177" spans="1:10" s="2" customFormat="1" ht="26.4">
      <c r="A177" s="322"/>
      <c r="B177" s="171" t="s">
        <v>151</v>
      </c>
      <c r="C177" s="172" t="s">
        <v>28</v>
      </c>
      <c r="D177" s="173" t="s">
        <v>90</v>
      </c>
      <c r="E177" s="91"/>
      <c r="F177" s="26"/>
      <c r="G177" s="23"/>
      <c r="H177" s="2" t="str">
        <f>IF(A177=0,H176,INDEX(調査対象選定!A:A,MATCH(A177,調査対象選定!B:B,0)))</f>
        <v>○</v>
      </c>
      <c r="J177" s="8"/>
    </row>
    <row r="178" spans="1:10" s="2" customFormat="1" ht="26.4">
      <c r="A178" s="323"/>
      <c r="B178" s="96" t="s">
        <v>225</v>
      </c>
      <c r="C178" s="134" t="s">
        <v>84</v>
      </c>
      <c r="D178" s="103" t="s">
        <v>4</v>
      </c>
      <c r="E178" s="109"/>
      <c r="F178" s="29"/>
      <c r="G178" s="44"/>
      <c r="H178" s="2" t="str">
        <f>IF(A178=0,H177,INDEX(調査対象選定!A:A,MATCH(A178,調査対象選定!B:B,0)))</f>
        <v>○</v>
      </c>
      <c r="J178" s="8"/>
    </row>
    <row r="179" spans="1:10" s="2" customFormat="1" ht="26.4">
      <c r="A179" s="321" t="s">
        <v>11</v>
      </c>
      <c r="B179" s="85" t="s">
        <v>151</v>
      </c>
      <c r="C179" s="86" t="s">
        <v>28</v>
      </c>
      <c r="D179" s="87" t="s">
        <v>4</v>
      </c>
      <c r="E179" s="88"/>
      <c r="F179" s="25"/>
      <c r="G179" s="22"/>
      <c r="H179" s="2" t="str">
        <f>IF(A179=0,H178,INDEX(調査対象選定!A:A,MATCH(A179,調査対象選定!B:B,0)))</f>
        <v>○</v>
      </c>
      <c r="J179" s="8"/>
    </row>
    <row r="180" spans="1:10" s="2" customFormat="1" ht="39.6">
      <c r="A180" s="322"/>
      <c r="B180" s="133" t="s">
        <v>226</v>
      </c>
      <c r="C180" s="107" t="s">
        <v>28</v>
      </c>
      <c r="D180" s="147" t="s">
        <v>4</v>
      </c>
      <c r="E180" s="91"/>
      <c r="F180" s="26"/>
      <c r="G180" s="23"/>
      <c r="H180" s="2" t="str">
        <f>IF(A180=0,H179,INDEX(調査対象選定!A:A,MATCH(A180,調査対象選定!B:B,0)))</f>
        <v>○</v>
      </c>
      <c r="J180" s="8"/>
    </row>
    <row r="181" spans="1:10" s="2" customFormat="1" ht="26.4">
      <c r="A181" s="322"/>
      <c r="B181" s="90" t="s">
        <v>227</v>
      </c>
      <c r="C181" s="107" t="s">
        <v>28</v>
      </c>
      <c r="D181" s="147" t="s">
        <v>95</v>
      </c>
      <c r="E181" s="174" t="s">
        <v>58</v>
      </c>
      <c r="F181" s="26"/>
      <c r="G181" s="52"/>
      <c r="H181" s="2" t="str">
        <f>IF(A181=0,H180,INDEX(調査対象選定!A:A,MATCH(A181,調査対象選定!B:B,0)))</f>
        <v>○</v>
      </c>
      <c r="J181" s="8"/>
    </row>
    <row r="182" spans="1:10" s="2" customFormat="1" ht="26.4">
      <c r="A182" s="322"/>
      <c r="B182" s="90" t="s">
        <v>228</v>
      </c>
      <c r="C182" s="107" t="s">
        <v>28</v>
      </c>
      <c r="D182" s="147" t="s">
        <v>90</v>
      </c>
      <c r="E182" s="91"/>
      <c r="F182" s="26"/>
      <c r="G182" s="23"/>
      <c r="H182" s="2" t="str">
        <f>IF(A182=0,H181,INDEX(調査対象選定!A:A,MATCH(A182,調査対象選定!B:B,0)))</f>
        <v>○</v>
      </c>
      <c r="J182" s="8"/>
    </row>
    <row r="183" spans="1:10" s="2" customFormat="1" ht="26.4">
      <c r="A183" s="322"/>
      <c r="B183" s="90" t="s">
        <v>229</v>
      </c>
      <c r="C183" s="107" t="s">
        <v>28</v>
      </c>
      <c r="D183" s="147" t="s">
        <v>5</v>
      </c>
      <c r="E183" s="91"/>
      <c r="F183" s="26"/>
      <c r="G183" s="23"/>
      <c r="H183" s="2" t="str">
        <f>IF(A183=0,H182,INDEX(調査対象選定!A:A,MATCH(A183,調査対象選定!B:B,0)))</f>
        <v>○</v>
      </c>
      <c r="J183" s="8"/>
    </row>
    <row r="184" spans="1:10" s="2" customFormat="1" ht="26.4">
      <c r="A184" s="322"/>
      <c r="B184" s="90" t="s">
        <v>230</v>
      </c>
      <c r="C184" s="107" t="s">
        <v>28</v>
      </c>
      <c r="D184" s="147" t="s">
        <v>4</v>
      </c>
      <c r="E184" s="91"/>
      <c r="F184" s="26"/>
      <c r="G184" s="23"/>
      <c r="H184" s="2" t="str">
        <f>IF(A184=0,H183,INDEX(調査対象選定!A:A,MATCH(A184,調査対象選定!B:B,0)))</f>
        <v>○</v>
      </c>
      <c r="J184" s="8"/>
    </row>
    <row r="185" spans="1:10" s="2" customFormat="1" ht="66">
      <c r="A185" s="322"/>
      <c r="B185" s="133" t="s">
        <v>231</v>
      </c>
      <c r="C185" s="107" t="s">
        <v>28</v>
      </c>
      <c r="D185" s="147" t="s">
        <v>4</v>
      </c>
      <c r="E185" s="91"/>
      <c r="F185" s="26"/>
      <c r="G185" s="23"/>
      <c r="H185" s="2" t="str">
        <f>IF(A185=0,H184,INDEX(調査対象選定!A:A,MATCH(A185,調査対象選定!B:B,0)))</f>
        <v>○</v>
      </c>
      <c r="J185" s="8"/>
    </row>
    <row r="186" spans="1:10" s="5" customFormat="1" ht="26.4">
      <c r="A186" s="323"/>
      <c r="B186" s="175" t="s">
        <v>225</v>
      </c>
      <c r="C186" s="144" t="s">
        <v>84</v>
      </c>
      <c r="D186" s="146" t="s">
        <v>4</v>
      </c>
      <c r="E186" s="109"/>
      <c r="F186" s="29"/>
      <c r="G186" s="44"/>
      <c r="H186" s="2" t="str">
        <f>IF(A186=0,H185,INDEX(調査対象選定!A:A,MATCH(A186,調査対象選定!B:B,0)))</f>
        <v>○</v>
      </c>
      <c r="J186" s="8"/>
    </row>
    <row r="187" spans="1:10" s="2" customFormat="1" ht="26.4">
      <c r="A187" s="321" t="s">
        <v>45</v>
      </c>
      <c r="B187" s="104" t="s">
        <v>151</v>
      </c>
      <c r="C187" s="176" t="s">
        <v>28</v>
      </c>
      <c r="D187" s="105" t="s">
        <v>90</v>
      </c>
      <c r="E187" s="88"/>
      <c r="F187" s="25"/>
      <c r="G187" s="22"/>
      <c r="H187" s="2" t="str">
        <f>IF(A187=0,H186,INDEX(調査対象選定!A:A,MATCH(A187,調査対象選定!B:B,0)))</f>
        <v>○</v>
      </c>
      <c r="J187" s="8"/>
    </row>
    <row r="188" spans="1:10" s="5" customFormat="1" ht="39.6">
      <c r="A188" s="322"/>
      <c r="B188" s="175" t="s">
        <v>232</v>
      </c>
      <c r="C188" s="139" t="s">
        <v>84</v>
      </c>
      <c r="D188" s="163" t="s">
        <v>4</v>
      </c>
      <c r="E188" s="135"/>
      <c r="F188" s="31"/>
      <c r="G188" s="46"/>
      <c r="H188" s="2" t="str">
        <f>IF(A188=0,H187,INDEX(調査対象選定!A:A,MATCH(A188,調査対象選定!B:B,0)))</f>
        <v>○</v>
      </c>
      <c r="J188" s="8"/>
    </row>
    <row r="189" spans="1:10" s="2" customFormat="1" ht="26.4">
      <c r="A189" s="322"/>
      <c r="B189" s="133" t="s">
        <v>233</v>
      </c>
      <c r="C189" s="177" t="s">
        <v>28</v>
      </c>
      <c r="D189" s="108" t="s">
        <v>4</v>
      </c>
      <c r="E189" s="91"/>
      <c r="F189" s="26"/>
      <c r="G189" s="23"/>
      <c r="H189" s="2" t="str">
        <f>IF(A189=0,H188,INDEX(調査対象選定!A:A,MATCH(A189,調査対象選定!B:B,0)))</f>
        <v>○</v>
      </c>
      <c r="J189" s="8"/>
    </row>
    <row r="190" spans="1:10" s="2" customFormat="1" ht="26.4">
      <c r="A190" s="322"/>
      <c r="B190" s="133" t="s">
        <v>234</v>
      </c>
      <c r="C190" s="177" t="s">
        <v>28</v>
      </c>
      <c r="D190" s="108" t="s">
        <v>4</v>
      </c>
      <c r="E190" s="91"/>
      <c r="F190" s="26"/>
      <c r="G190" s="23"/>
      <c r="H190" s="2" t="str">
        <f>IF(A190=0,H189,INDEX(調査対象選定!A:A,MATCH(A190,調査対象選定!B:B,0)))</f>
        <v>○</v>
      </c>
      <c r="J190" s="8"/>
    </row>
    <row r="191" spans="1:10" s="2" customFormat="1" ht="26.4">
      <c r="A191" s="322"/>
      <c r="B191" s="133" t="s">
        <v>235</v>
      </c>
      <c r="C191" s="177" t="s">
        <v>28</v>
      </c>
      <c r="D191" s="108" t="s">
        <v>95</v>
      </c>
      <c r="E191" s="91"/>
      <c r="F191" s="26"/>
      <c r="G191" s="23"/>
      <c r="H191" s="2" t="str">
        <f>IF(A191=0,H190,INDEX(調査対象選定!A:A,MATCH(A191,調査対象選定!B:B,0)))</f>
        <v>○</v>
      </c>
      <c r="J191" s="8"/>
    </row>
    <row r="192" spans="1:10" s="5" customFormat="1" ht="39.6">
      <c r="A192" s="322"/>
      <c r="B192" s="133" t="s">
        <v>236</v>
      </c>
      <c r="C192" s="107" t="s">
        <v>84</v>
      </c>
      <c r="D192" s="108" t="s">
        <v>5</v>
      </c>
      <c r="E192" s="91"/>
      <c r="F192" s="26"/>
      <c r="G192" s="23"/>
      <c r="H192" s="2" t="str">
        <f>IF(A192=0,H191,INDEX(調査対象選定!A:A,MATCH(A192,調査対象選定!B:B,0)))</f>
        <v>○</v>
      </c>
      <c r="J192" s="8"/>
    </row>
    <row r="193" spans="1:10" s="2" customFormat="1" ht="26.4">
      <c r="A193" s="322"/>
      <c r="B193" s="133" t="s">
        <v>237</v>
      </c>
      <c r="C193" s="177" t="s">
        <v>28</v>
      </c>
      <c r="D193" s="108" t="s">
        <v>95</v>
      </c>
      <c r="E193" s="174" t="s">
        <v>59</v>
      </c>
      <c r="F193" s="26"/>
      <c r="G193" s="52"/>
      <c r="H193" s="2" t="str">
        <f>IF(A193=0,H192,INDEX(調査対象選定!A:A,MATCH(A193,調査対象選定!B:B,0)))</f>
        <v>○</v>
      </c>
      <c r="J193" s="8"/>
    </row>
    <row r="194" spans="1:10" s="2" customFormat="1" ht="26.4">
      <c r="A194" s="322"/>
      <c r="B194" s="133" t="s">
        <v>228</v>
      </c>
      <c r="C194" s="177" t="s">
        <v>28</v>
      </c>
      <c r="D194" s="108" t="s">
        <v>90</v>
      </c>
      <c r="E194" s="91"/>
      <c r="F194" s="26"/>
      <c r="G194" s="23"/>
      <c r="H194" s="2" t="str">
        <f>IF(A194=0,H193,INDEX(調査対象選定!A:A,MATCH(A194,調査対象選定!B:B,0)))</f>
        <v>○</v>
      </c>
      <c r="J194" s="8"/>
    </row>
    <row r="195" spans="1:10" s="2" customFormat="1" ht="39.6">
      <c r="A195" s="322"/>
      <c r="B195" s="133" t="s">
        <v>238</v>
      </c>
      <c r="C195" s="177" t="s">
        <v>28</v>
      </c>
      <c r="D195" s="108" t="s">
        <v>5</v>
      </c>
      <c r="E195" s="91"/>
      <c r="F195" s="26"/>
      <c r="G195" s="23"/>
      <c r="H195" s="2" t="str">
        <f>IF(A195=0,H194,INDEX(調査対象選定!A:A,MATCH(A195,調査対象選定!B:B,0)))</f>
        <v>○</v>
      </c>
      <c r="J195" s="8"/>
    </row>
    <row r="196" spans="1:10" s="2" customFormat="1" ht="26.4">
      <c r="A196" s="323"/>
      <c r="B196" s="133" t="s">
        <v>239</v>
      </c>
      <c r="C196" s="177" t="s">
        <v>28</v>
      </c>
      <c r="D196" s="108" t="s">
        <v>4</v>
      </c>
      <c r="E196" s="91"/>
      <c r="F196" s="26"/>
      <c r="G196" s="23"/>
      <c r="H196" s="2" t="str">
        <f>IF(A196=0,H195,INDEX(調査対象選定!A:A,MATCH(A196,調査対象選定!B:B,0)))</f>
        <v>○</v>
      </c>
      <c r="J196" s="8"/>
    </row>
    <row r="197" spans="1:10" s="2" customFormat="1" ht="26.4">
      <c r="A197" s="321" t="s">
        <v>46</v>
      </c>
      <c r="B197" s="104" t="s">
        <v>240</v>
      </c>
      <c r="C197" s="86" t="s">
        <v>28</v>
      </c>
      <c r="D197" s="87" t="s">
        <v>88</v>
      </c>
      <c r="E197" s="88"/>
      <c r="F197" s="25"/>
      <c r="G197" s="22"/>
      <c r="H197" s="2" t="str">
        <f>IF(A197=0,H196,INDEX(調査対象選定!A:A,MATCH(A197,調査対象選定!B:B,0)))</f>
        <v>○</v>
      </c>
      <c r="J197" s="8"/>
    </row>
    <row r="198" spans="1:10" s="2" customFormat="1" ht="26.4">
      <c r="A198" s="322"/>
      <c r="B198" s="133" t="s">
        <v>241</v>
      </c>
      <c r="C198" s="107" t="s">
        <v>28</v>
      </c>
      <c r="D198" s="147" t="s">
        <v>88</v>
      </c>
      <c r="E198" s="91"/>
      <c r="F198" s="26"/>
      <c r="G198" s="23"/>
      <c r="H198" s="2" t="str">
        <f>IF(A198=0,H197,INDEX(調査対象選定!A:A,MATCH(A198,調査対象選定!B:B,0)))</f>
        <v>○</v>
      </c>
      <c r="J198" s="8"/>
    </row>
    <row r="199" spans="1:10" s="2" customFormat="1" ht="52.8">
      <c r="A199" s="323"/>
      <c r="B199" s="138" t="s">
        <v>420</v>
      </c>
      <c r="C199" s="134" t="s">
        <v>28</v>
      </c>
      <c r="D199" s="137" t="s">
        <v>88</v>
      </c>
      <c r="E199" s="99"/>
      <c r="F199" s="28"/>
      <c r="G199" s="24"/>
      <c r="H199" s="2" t="str">
        <f>IF(A199=0,H198,INDEX(調査対象選定!A:A,MATCH(A199,調査対象選定!B:B,0)))</f>
        <v>○</v>
      </c>
      <c r="J199" s="8"/>
    </row>
    <row r="200" spans="1:10" s="2" customFormat="1" ht="52.8">
      <c r="A200" s="321" t="s">
        <v>73</v>
      </c>
      <c r="B200" s="80" t="s">
        <v>242</v>
      </c>
      <c r="C200" s="82" t="s">
        <v>28</v>
      </c>
      <c r="D200" s="83" t="s">
        <v>4</v>
      </c>
      <c r="E200" s="88"/>
      <c r="F200" s="25"/>
      <c r="G200" s="22"/>
      <c r="H200" s="2" t="str">
        <f>IF(A200=0,H199,INDEX(調査対象選定!A:A,MATCH(A200,調査対象選定!B:B,0)))</f>
        <v>○</v>
      </c>
      <c r="J200" s="8"/>
    </row>
    <row r="201" spans="1:10" s="2" customFormat="1" ht="39.6">
      <c r="A201" s="322"/>
      <c r="B201" s="90" t="s">
        <v>243</v>
      </c>
      <c r="C201" s="107" t="s">
        <v>84</v>
      </c>
      <c r="D201" s="132" t="s">
        <v>88</v>
      </c>
      <c r="E201" s="91"/>
      <c r="F201" s="26"/>
      <c r="G201" s="23"/>
      <c r="H201" s="2" t="str">
        <f>IF(A201=0,H200,INDEX(調査対象選定!A:A,MATCH(A201,調査対象選定!B:B,0)))</f>
        <v>○</v>
      </c>
      <c r="J201" s="8"/>
    </row>
    <row r="202" spans="1:10" s="2" customFormat="1" ht="39.6">
      <c r="A202" s="322"/>
      <c r="B202" s="133" t="s">
        <v>244</v>
      </c>
      <c r="C202" s="107" t="s">
        <v>84</v>
      </c>
      <c r="D202" s="147" t="s">
        <v>95</v>
      </c>
      <c r="E202" s="91"/>
      <c r="F202" s="26"/>
      <c r="G202" s="23"/>
      <c r="H202" s="2" t="str">
        <f>IF(A202=0,H201,INDEX(調査対象選定!A:A,MATCH(A202,調査対象選定!B:B,0)))</f>
        <v>○</v>
      </c>
      <c r="J202" s="8"/>
    </row>
    <row r="203" spans="1:10" s="2" customFormat="1" ht="39.6">
      <c r="A203" s="322"/>
      <c r="B203" s="175" t="s">
        <v>245</v>
      </c>
      <c r="C203" s="139" t="s">
        <v>28</v>
      </c>
      <c r="D203" s="163" t="s">
        <v>88</v>
      </c>
      <c r="E203" s="91"/>
      <c r="F203" s="26"/>
      <c r="G203" s="23"/>
      <c r="H203" s="2" t="str">
        <f>IF(A203=0,H202,INDEX(調査対象選定!A:A,MATCH(A203,調査対象選定!B:B,0)))</f>
        <v>○</v>
      </c>
      <c r="J203" s="8"/>
    </row>
    <row r="204" spans="1:10" s="2" customFormat="1" ht="26.4">
      <c r="A204" s="322"/>
      <c r="B204" s="175" t="s">
        <v>246</v>
      </c>
      <c r="C204" s="139" t="s">
        <v>28</v>
      </c>
      <c r="D204" s="163" t="s">
        <v>29</v>
      </c>
      <c r="E204" s="91"/>
      <c r="F204" s="26"/>
      <c r="G204" s="23"/>
      <c r="H204" s="2" t="str">
        <f>IF(A204=0,H203,INDEX(調査対象選定!A:A,MATCH(A204,調査対象選定!B:B,0)))</f>
        <v>○</v>
      </c>
      <c r="J204" s="8"/>
    </row>
    <row r="205" spans="1:10" s="2" customFormat="1" ht="79.2">
      <c r="A205" s="322"/>
      <c r="B205" s="175" t="s">
        <v>247</v>
      </c>
      <c r="C205" s="139" t="s">
        <v>28</v>
      </c>
      <c r="D205" s="163" t="s">
        <v>4</v>
      </c>
      <c r="E205" s="91" t="s">
        <v>54</v>
      </c>
      <c r="F205" s="26"/>
      <c r="G205" s="23"/>
      <c r="H205" s="2" t="str">
        <f>IF(A205=0,H204,INDEX(調査対象選定!A:A,MATCH(A205,調査対象選定!B:B,0)))</f>
        <v>○</v>
      </c>
      <c r="J205" s="8"/>
    </row>
    <row r="206" spans="1:10" s="2" customFormat="1" ht="66">
      <c r="A206" s="322"/>
      <c r="B206" s="175" t="s">
        <v>248</v>
      </c>
      <c r="C206" s="139" t="s">
        <v>28</v>
      </c>
      <c r="D206" s="163" t="s">
        <v>88</v>
      </c>
      <c r="E206" s="92"/>
      <c r="F206" s="27"/>
      <c r="G206" s="43"/>
      <c r="H206" s="2" t="str">
        <f>IF(A206=0,H205,INDEX(調査対象選定!A:A,MATCH(A206,調査対象選定!B:B,0)))</f>
        <v>○</v>
      </c>
      <c r="J206" s="8"/>
    </row>
    <row r="207" spans="1:10" s="2" customFormat="1" ht="26.4">
      <c r="A207" s="323"/>
      <c r="B207" s="130" t="s">
        <v>151</v>
      </c>
      <c r="C207" s="144" t="s">
        <v>84</v>
      </c>
      <c r="D207" s="146" t="s">
        <v>88</v>
      </c>
      <c r="E207" s="109"/>
      <c r="F207" s="29"/>
      <c r="G207" s="44"/>
      <c r="H207" s="2" t="str">
        <f>IF(A207=0,H206,INDEX(調査対象選定!A:A,MATCH(A207,調査対象選定!B:B,0)))</f>
        <v>○</v>
      </c>
      <c r="J207" s="8"/>
    </row>
    <row r="208" spans="1:10" s="2" customFormat="1" ht="26.4">
      <c r="A208" s="321" t="s">
        <v>72</v>
      </c>
      <c r="B208" s="80" t="s">
        <v>249</v>
      </c>
      <c r="C208" s="82" t="s">
        <v>28</v>
      </c>
      <c r="D208" s="83" t="s">
        <v>4</v>
      </c>
      <c r="E208" s="88"/>
      <c r="F208" s="25"/>
      <c r="G208" s="22"/>
      <c r="H208" s="2" t="str">
        <f>IF(A208=0,H207,INDEX(調査対象選定!A:A,MATCH(A208,調査対象選定!B:B,0)))</f>
        <v>○</v>
      </c>
      <c r="J208" s="8"/>
    </row>
    <row r="209" spans="1:10" s="2" customFormat="1" ht="39.6">
      <c r="A209" s="322"/>
      <c r="B209" s="110" t="s">
        <v>250</v>
      </c>
      <c r="C209" s="139" t="s">
        <v>28</v>
      </c>
      <c r="D209" s="163" t="s">
        <v>4</v>
      </c>
      <c r="E209" s="91"/>
      <c r="F209" s="26"/>
      <c r="G209" s="23"/>
      <c r="H209" s="2" t="str">
        <f>IF(A209=0,H208,INDEX(調査対象選定!A:A,MATCH(A209,調査対象選定!B:B,0)))</f>
        <v>○</v>
      </c>
      <c r="J209" s="8"/>
    </row>
    <row r="210" spans="1:10" s="2" customFormat="1" ht="52.8">
      <c r="A210" s="323"/>
      <c r="B210" s="178" t="s">
        <v>251</v>
      </c>
      <c r="C210" s="139" t="s">
        <v>28</v>
      </c>
      <c r="D210" s="163" t="s">
        <v>4</v>
      </c>
      <c r="E210" s="109"/>
      <c r="F210" s="29"/>
      <c r="G210" s="44"/>
      <c r="H210" s="2" t="str">
        <f>IF(A210=0,H209,INDEX(調査対象選定!A:A,MATCH(A210,調査対象選定!B:B,0)))</f>
        <v>○</v>
      </c>
      <c r="J210" s="8"/>
    </row>
    <row r="211" spans="1:10" s="2" customFormat="1" ht="26.4">
      <c r="A211" s="321" t="s">
        <v>0</v>
      </c>
      <c r="B211" s="85" t="s">
        <v>252</v>
      </c>
      <c r="C211" s="86" t="s">
        <v>28</v>
      </c>
      <c r="D211" s="87" t="s">
        <v>95</v>
      </c>
      <c r="E211" s="88"/>
      <c r="F211" s="25"/>
      <c r="G211" s="22"/>
      <c r="H211" s="2" t="str">
        <f>IF(A211=0,H210,INDEX(調査対象選定!A:A,MATCH(A211,調査対象選定!B:B,0)))</f>
        <v>○</v>
      </c>
      <c r="J211" s="8"/>
    </row>
    <row r="212" spans="1:10" s="2" customFormat="1" ht="39.6">
      <c r="A212" s="322"/>
      <c r="B212" s="133" t="s">
        <v>253</v>
      </c>
      <c r="C212" s="107" t="s">
        <v>28</v>
      </c>
      <c r="D212" s="147" t="s">
        <v>95</v>
      </c>
      <c r="E212" s="91"/>
      <c r="F212" s="26"/>
      <c r="G212" s="23"/>
      <c r="H212" s="2" t="str">
        <f>IF(A212=0,H211,INDEX(調査対象選定!A:A,MATCH(A212,調査対象選定!B:B,0)))</f>
        <v>○</v>
      </c>
      <c r="J212" s="8"/>
    </row>
    <row r="213" spans="1:10" s="2" customFormat="1" ht="26.4">
      <c r="A213" s="322"/>
      <c r="B213" s="90" t="s">
        <v>151</v>
      </c>
      <c r="C213" s="107" t="s">
        <v>28</v>
      </c>
      <c r="D213" s="147" t="s">
        <v>88</v>
      </c>
      <c r="E213" s="91"/>
      <c r="F213" s="26"/>
      <c r="G213" s="23"/>
      <c r="H213" s="2" t="str">
        <f>IF(A213=0,H212,INDEX(調査対象選定!A:A,MATCH(A213,調査対象選定!B:B,0)))</f>
        <v>○</v>
      </c>
      <c r="J213" s="8"/>
    </row>
    <row r="214" spans="1:10" s="2" customFormat="1" ht="66">
      <c r="A214" s="322"/>
      <c r="B214" s="133" t="s">
        <v>254</v>
      </c>
      <c r="C214" s="107" t="s">
        <v>28</v>
      </c>
      <c r="D214" s="147" t="s">
        <v>90</v>
      </c>
      <c r="E214" s="91"/>
      <c r="F214" s="26"/>
      <c r="G214" s="23"/>
      <c r="H214" s="2" t="str">
        <f>IF(A214=0,H213,INDEX(調査対象選定!A:A,MATCH(A214,調査対象選定!B:B,0)))</f>
        <v>○</v>
      </c>
      <c r="J214" s="8"/>
    </row>
    <row r="215" spans="1:10" s="2" customFormat="1" ht="26.4">
      <c r="A215" s="322"/>
      <c r="B215" s="90" t="s">
        <v>255</v>
      </c>
      <c r="C215" s="149" t="s">
        <v>28</v>
      </c>
      <c r="D215" s="179" t="s">
        <v>88</v>
      </c>
      <c r="E215" s="92" t="s">
        <v>24</v>
      </c>
      <c r="F215" s="27"/>
      <c r="G215" s="43"/>
      <c r="H215" s="2" t="str">
        <f>IF(A215=0,H214,INDEX(調査対象選定!A:A,MATCH(A215,調査対象選定!B:B,0)))</f>
        <v>○</v>
      </c>
      <c r="J215" s="8"/>
    </row>
    <row r="216" spans="1:10" s="2" customFormat="1" ht="26.4">
      <c r="A216" s="323"/>
      <c r="B216" s="153" t="s">
        <v>256</v>
      </c>
      <c r="C216" s="134" t="s">
        <v>84</v>
      </c>
      <c r="D216" s="103" t="s">
        <v>88</v>
      </c>
      <c r="E216" s="99"/>
      <c r="F216" s="28"/>
      <c r="G216" s="24"/>
      <c r="H216" s="2" t="str">
        <f>IF(A216=0,H215,INDEX(調査対象選定!A:A,MATCH(A216,調査対象選定!B:B,0)))</f>
        <v>○</v>
      </c>
      <c r="J216" s="8"/>
    </row>
    <row r="217" spans="1:10" s="5" customFormat="1" ht="26.4">
      <c r="A217" s="321" t="s">
        <v>104</v>
      </c>
      <c r="B217" s="104" t="s">
        <v>257</v>
      </c>
      <c r="C217" s="86" t="s">
        <v>84</v>
      </c>
      <c r="D217" s="105" t="s">
        <v>4</v>
      </c>
      <c r="E217" s="88"/>
      <c r="F217" s="25"/>
      <c r="G217" s="22"/>
      <c r="H217" s="2" t="str">
        <f>IF(A217=0,H216,INDEX(調査対象選定!A:A,MATCH(A217,調査対象選定!B:B,0)))</f>
        <v>○</v>
      </c>
      <c r="J217" s="8"/>
    </row>
    <row r="218" spans="1:10" s="5" customFormat="1" ht="39.6">
      <c r="A218" s="322"/>
      <c r="B218" s="133" t="s">
        <v>258</v>
      </c>
      <c r="C218" s="107" t="s">
        <v>84</v>
      </c>
      <c r="D218" s="147" t="s">
        <v>88</v>
      </c>
      <c r="E218" s="109"/>
      <c r="F218" s="29"/>
      <c r="G218" s="44"/>
      <c r="H218" s="2" t="str">
        <f>IF(A218=0,H217,INDEX(調査対象選定!A:A,MATCH(A218,調査対象選定!B:B,0)))</f>
        <v>○</v>
      </c>
      <c r="J218" s="8"/>
    </row>
    <row r="219" spans="1:10" s="5" customFormat="1" ht="26.4">
      <c r="A219" s="323"/>
      <c r="B219" s="130" t="s">
        <v>259</v>
      </c>
      <c r="C219" s="144" t="s">
        <v>84</v>
      </c>
      <c r="D219" s="146" t="s">
        <v>5</v>
      </c>
      <c r="E219" s="99"/>
      <c r="F219" s="28"/>
      <c r="G219" s="24"/>
      <c r="H219" s="2" t="str">
        <f>IF(A219=0,H218,INDEX(調査対象選定!A:A,MATCH(A219,調査対象選定!B:B,0)))</f>
        <v>○</v>
      </c>
      <c r="J219" s="8"/>
    </row>
    <row r="220" spans="1:10" s="2" customFormat="1" ht="66">
      <c r="A220" s="321" t="s">
        <v>56</v>
      </c>
      <c r="B220" s="85" t="s">
        <v>260</v>
      </c>
      <c r="C220" s="86" t="s">
        <v>28</v>
      </c>
      <c r="D220" s="87" t="s">
        <v>4</v>
      </c>
      <c r="E220" s="88"/>
      <c r="F220" s="25"/>
      <c r="G220" s="22"/>
      <c r="H220" s="2" t="str">
        <f>IF(A220=0,H219,INDEX(調査対象選定!A:A,MATCH(A220,調査対象選定!B:B,0)))</f>
        <v>○</v>
      </c>
      <c r="J220" s="8"/>
    </row>
    <row r="221" spans="1:10" s="2" customFormat="1" ht="52.8">
      <c r="A221" s="322"/>
      <c r="B221" s="90" t="s">
        <v>261</v>
      </c>
      <c r="C221" s="107" t="s">
        <v>28</v>
      </c>
      <c r="D221" s="147" t="s">
        <v>82</v>
      </c>
      <c r="E221" s="91"/>
      <c r="F221" s="26"/>
      <c r="G221" s="23"/>
      <c r="H221" s="2" t="str">
        <f>IF(A221=0,H220,INDEX(調査対象選定!A:A,MATCH(A221,調査対象選定!B:B,0)))</f>
        <v>○</v>
      </c>
      <c r="J221" s="8"/>
    </row>
    <row r="222" spans="1:10" s="2" customFormat="1" ht="26.4">
      <c r="A222" s="322"/>
      <c r="B222" s="90" t="s">
        <v>262</v>
      </c>
      <c r="C222" s="107" t="s">
        <v>28</v>
      </c>
      <c r="D222" s="147" t="s">
        <v>82</v>
      </c>
      <c r="E222" s="91"/>
      <c r="F222" s="26"/>
      <c r="G222" s="23"/>
      <c r="H222" s="2" t="str">
        <f>IF(A222=0,H221,INDEX(調査対象選定!A:A,MATCH(A222,調査対象選定!B:B,0)))</f>
        <v>○</v>
      </c>
      <c r="J222" s="8"/>
    </row>
    <row r="223" spans="1:10" s="2" customFormat="1" ht="52.8">
      <c r="A223" s="322"/>
      <c r="B223" s="90" t="s">
        <v>263</v>
      </c>
      <c r="C223" s="149" t="s">
        <v>84</v>
      </c>
      <c r="D223" s="132" t="s">
        <v>88</v>
      </c>
      <c r="E223" s="92"/>
      <c r="F223" s="27"/>
      <c r="G223" s="43"/>
      <c r="H223" s="2" t="str">
        <f>IF(A223=0,H222,INDEX(調査対象選定!A:A,MATCH(A223,調査対象選定!B:B,0)))</f>
        <v>○</v>
      </c>
      <c r="J223" s="8"/>
    </row>
    <row r="224" spans="1:10" s="2" customFormat="1" ht="39.6">
      <c r="A224" s="322"/>
      <c r="B224" s="133" t="s">
        <v>264</v>
      </c>
      <c r="C224" s="149" t="s">
        <v>84</v>
      </c>
      <c r="D224" s="146" t="s">
        <v>105</v>
      </c>
      <c r="E224" s="92"/>
      <c r="F224" s="27"/>
      <c r="G224" s="43"/>
      <c r="H224" s="2" t="str">
        <f>IF(A224=0,H223,INDEX(調査対象選定!A:A,MATCH(A224,調査対象選定!B:B,0)))</f>
        <v>○</v>
      </c>
      <c r="J224" s="8"/>
    </row>
    <row r="225" spans="1:10" s="2" customFormat="1" ht="26.4">
      <c r="A225" s="322"/>
      <c r="B225" s="133" t="s">
        <v>265</v>
      </c>
      <c r="C225" s="144" t="s">
        <v>84</v>
      </c>
      <c r="D225" s="146" t="s">
        <v>106</v>
      </c>
      <c r="E225" s="92"/>
      <c r="F225" s="27"/>
      <c r="G225" s="43"/>
      <c r="H225" s="2" t="str">
        <f>IF(A225=0,H224,INDEX(調査対象選定!A:A,MATCH(A225,調査対象選定!B:B,0)))</f>
        <v>○</v>
      </c>
      <c r="J225" s="8"/>
    </row>
    <row r="226" spans="1:10" s="2" customFormat="1" ht="39.6">
      <c r="A226" s="323"/>
      <c r="B226" s="133" t="s">
        <v>266</v>
      </c>
      <c r="C226" s="144" t="s">
        <v>84</v>
      </c>
      <c r="D226" s="146" t="s">
        <v>107</v>
      </c>
      <c r="E226" s="99"/>
      <c r="F226" s="28"/>
      <c r="G226" s="24"/>
      <c r="H226" s="2" t="str">
        <f>IF(A226=0,H225,INDEX(調査対象選定!A:A,MATCH(A226,調査対象選定!B:B,0)))</f>
        <v>○</v>
      </c>
      <c r="J226" s="8"/>
    </row>
    <row r="227" spans="1:10" s="2" customFormat="1" ht="26.4">
      <c r="A227" s="321" t="s">
        <v>33</v>
      </c>
      <c r="B227" s="104" t="s">
        <v>267</v>
      </c>
      <c r="C227" s="86" t="s">
        <v>84</v>
      </c>
      <c r="D227" s="105" t="s">
        <v>88</v>
      </c>
      <c r="E227" s="88"/>
      <c r="F227" s="25"/>
      <c r="G227" s="22"/>
      <c r="H227" s="2" t="str">
        <f>IF(A227=0,H226,INDEX(調査対象選定!A:A,MATCH(A227,調査対象選定!B:B,0)))</f>
        <v>○</v>
      </c>
      <c r="J227" s="8"/>
    </row>
    <row r="228" spans="1:10" s="2" customFormat="1" ht="79.2">
      <c r="A228" s="322"/>
      <c r="B228" s="175" t="s">
        <v>268</v>
      </c>
      <c r="C228" s="139" t="s">
        <v>84</v>
      </c>
      <c r="D228" s="163" t="s">
        <v>88</v>
      </c>
      <c r="E228" s="91"/>
      <c r="F228" s="26"/>
      <c r="G228" s="23"/>
      <c r="H228" s="2" t="str">
        <f>IF(A228=0,H227,INDEX(調査対象選定!A:A,MATCH(A228,調査対象選定!B:B,0)))</f>
        <v>○</v>
      </c>
      <c r="J228" s="8"/>
    </row>
    <row r="229" spans="1:10" s="2" customFormat="1" ht="66">
      <c r="A229" s="322"/>
      <c r="B229" s="133" t="s">
        <v>269</v>
      </c>
      <c r="C229" s="107" t="s">
        <v>84</v>
      </c>
      <c r="D229" s="108" t="s">
        <v>88</v>
      </c>
      <c r="E229" s="91"/>
      <c r="F229" s="26"/>
      <c r="G229" s="23"/>
      <c r="H229" s="2" t="str">
        <f>IF(A229=0,H228,INDEX(調査対象選定!A:A,MATCH(A229,調査対象選定!B:B,0)))</f>
        <v>○</v>
      </c>
      <c r="J229" s="8"/>
    </row>
    <row r="230" spans="1:10" s="2" customFormat="1" ht="39.6">
      <c r="A230" s="322"/>
      <c r="B230" s="133" t="s">
        <v>270</v>
      </c>
      <c r="C230" s="107" t="s">
        <v>28</v>
      </c>
      <c r="D230" s="108" t="s">
        <v>4</v>
      </c>
      <c r="E230" s="91"/>
      <c r="F230" s="26"/>
      <c r="G230" s="23"/>
      <c r="H230" s="2" t="str">
        <f>IF(A230=0,H229,INDEX(調査対象選定!A:A,MATCH(A230,調査対象選定!B:B,0)))</f>
        <v>○</v>
      </c>
      <c r="J230" s="8"/>
    </row>
    <row r="231" spans="1:10" s="2" customFormat="1" ht="39.6">
      <c r="A231" s="322"/>
      <c r="B231" s="90" t="s">
        <v>271</v>
      </c>
      <c r="C231" s="107" t="s">
        <v>28</v>
      </c>
      <c r="D231" s="108" t="s">
        <v>90</v>
      </c>
      <c r="E231" s="91"/>
      <c r="F231" s="26"/>
      <c r="G231" s="23"/>
      <c r="H231" s="2" t="str">
        <f>IF(A231=0,H230,INDEX(調査対象選定!A:A,MATCH(A231,調査対象選定!B:B,0)))</f>
        <v>○</v>
      </c>
      <c r="J231" s="8"/>
    </row>
    <row r="232" spans="1:10" s="2" customFormat="1" ht="66">
      <c r="A232" s="322"/>
      <c r="B232" s="90" t="s">
        <v>272</v>
      </c>
      <c r="C232" s="107" t="s">
        <v>28</v>
      </c>
      <c r="D232" s="108" t="s">
        <v>5</v>
      </c>
      <c r="E232" s="91"/>
      <c r="F232" s="26"/>
      <c r="G232" s="23"/>
      <c r="H232" s="2" t="str">
        <f>IF(A232=0,H231,INDEX(調査対象選定!A:A,MATCH(A232,調査対象選定!B:B,0)))</f>
        <v>○</v>
      </c>
      <c r="J232" s="8"/>
    </row>
    <row r="233" spans="1:10" s="2" customFormat="1" ht="26.4">
      <c r="A233" s="322"/>
      <c r="B233" s="90" t="s">
        <v>273</v>
      </c>
      <c r="C233" s="107" t="s">
        <v>28</v>
      </c>
      <c r="D233" s="108" t="s">
        <v>5</v>
      </c>
      <c r="E233" s="91"/>
      <c r="F233" s="26"/>
      <c r="G233" s="23"/>
      <c r="H233" s="2" t="str">
        <f>IF(A233=0,H232,INDEX(調査対象選定!A:A,MATCH(A233,調査対象選定!B:B,0)))</f>
        <v>○</v>
      </c>
      <c r="J233" s="8"/>
    </row>
    <row r="234" spans="1:10" s="2" customFormat="1" ht="26.4">
      <c r="A234" s="322"/>
      <c r="B234" s="90" t="s">
        <v>274</v>
      </c>
      <c r="C234" s="107" t="s">
        <v>28</v>
      </c>
      <c r="D234" s="108" t="s">
        <v>95</v>
      </c>
      <c r="E234" s="91"/>
      <c r="F234" s="26"/>
      <c r="G234" s="23"/>
      <c r="H234" s="2" t="str">
        <f>IF(A234=0,H233,INDEX(調査対象選定!A:A,MATCH(A234,調査対象選定!B:B,0)))</f>
        <v>○</v>
      </c>
      <c r="J234" s="8"/>
    </row>
    <row r="235" spans="1:10" s="2" customFormat="1" ht="26.4">
      <c r="A235" s="322"/>
      <c r="B235" s="90" t="s">
        <v>275</v>
      </c>
      <c r="C235" s="107" t="s">
        <v>28</v>
      </c>
      <c r="D235" s="108" t="s">
        <v>74</v>
      </c>
      <c r="E235" s="91"/>
      <c r="F235" s="26"/>
      <c r="G235" s="23"/>
      <c r="H235" s="2" t="str">
        <f>IF(A235=0,H234,INDEX(調査対象選定!A:A,MATCH(A235,調査対象選定!B:B,0)))</f>
        <v>○</v>
      </c>
      <c r="J235" s="8"/>
    </row>
    <row r="236" spans="1:10" s="2" customFormat="1" ht="26.4">
      <c r="A236" s="322"/>
      <c r="B236" s="90" t="s">
        <v>276</v>
      </c>
      <c r="C236" s="107" t="s">
        <v>28</v>
      </c>
      <c r="D236" s="108" t="s">
        <v>30</v>
      </c>
      <c r="E236" s="91"/>
      <c r="F236" s="26"/>
      <c r="G236" s="23"/>
      <c r="H236" s="2" t="str">
        <f>IF(A236=0,H235,INDEX(調査対象選定!A:A,MATCH(A236,調査対象選定!B:B,0)))</f>
        <v>○</v>
      </c>
      <c r="J236" s="8"/>
    </row>
    <row r="237" spans="1:10" s="2" customFormat="1" ht="26.4">
      <c r="A237" s="322"/>
      <c r="B237" s="90" t="s">
        <v>277</v>
      </c>
      <c r="C237" s="107" t="s">
        <v>28</v>
      </c>
      <c r="D237" s="108" t="s">
        <v>32</v>
      </c>
      <c r="E237" s="91"/>
      <c r="F237" s="26"/>
      <c r="G237" s="23"/>
      <c r="H237" s="2" t="str">
        <f>IF(A237=0,H236,INDEX(調査対象選定!A:A,MATCH(A237,調査対象選定!B:B,0)))</f>
        <v>○</v>
      </c>
      <c r="J237" s="8"/>
    </row>
    <row r="238" spans="1:10" s="2" customFormat="1" ht="26.4">
      <c r="A238" s="323"/>
      <c r="B238" s="96" t="s">
        <v>278</v>
      </c>
      <c r="C238" s="134" t="s">
        <v>28</v>
      </c>
      <c r="D238" s="137" t="s">
        <v>67</v>
      </c>
      <c r="E238" s="99"/>
      <c r="F238" s="28"/>
      <c r="G238" s="24"/>
      <c r="H238" s="2" t="str">
        <f>IF(A238=0,H237,INDEX(調査対象選定!A:A,MATCH(A238,調査対象選定!B:B,0)))</f>
        <v>○</v>
      </c>
      <c r="J238" s="8"/>
    </row>
    <row r="239" spans="1:10" s="2" customFormat="1" ht="39.6">
      <c r="A239" s="321" t="s">
        <v>36</v>
      </c>
      <c r="B239" s="136" t="s">
        <v>279</v>
      </c>
      <c r="C239" s="144" t="s">
        <v>28</v>
      </c>
      <c r="D239" s="146" t="s">
        <v>4</v>
      </c>
      <c r="E239" s="109"/>
      <c r="F239" s="29"/>
      <c r="G239" s="44"/>
      <c r="H239" s="2" t="str">
        <f>IF(A239=0,H238,INDEX(調査対象選定!A:A,MATCH(A239,調査対象選定!B:B,0)))</f>
        <v>○</v>
      </c>
      <c r="J239" s="8"/>
    </row>
    <row r="240" spans="1:10" s="2" customFormat="1" ht="26.4">
      <c r="A240" s="322"/>
      <c r="B240" s="90" t="s">
        <v>275</v>
      </c>
      <c r="C240" s="107" t="s">
        <v>84</v>
      </c>
      <c r="D240" s="108" t="s">
        <v>108</v>
      </c>
      <c r="E240" s="109"/>
      <c r="F240" s="29"/>
      <c r="G240" s="44"/>
      <c r="H240" s="2" t="str">
        <f>IF(A240=0,H239,INDEX(調査対象選定!A:A,MATCH(A240,調査対象選定!B:B,0)))</f>
        <v>○</v>
      </c>
      <c r="J240" s="8"/>
    </row>
    <row r="241" spans="1:10" s="2" customFormat="1" ht="26.4">
      <c r="A241" s="322"/>
      <c r="B241" s="90" t="s">
        <v>276</v>
      </c>
      <c r="C241" s="107" t="s">
        <v>84</v>
      </c>
      <c r="D241" s="108" t="s">
        <v>109</v>
      </c>
      <c r="E241" s="109"/>
      <c r="F241" s="29"/>
      <c r="G241" s="44"/>
      <c r="H241" s="2" t="str">
        <f>IF(A241=0,H240,INDEX(調査対象選定!A:A,MATCH(A241,調査対象選定!B:B,0)))</f>
        <v>○</v>
      </c>
      <c r="J241" s="8"/>
    </row>
    <row r="242" spans="1:10" s="2" customFormat="1" ht="26.4">
      <c r="A242" s="322"/>
      <c r="B242" s="90" t="s">
        <v>277</v>
      </c>
      <c r="C242" s="107" t="s">
        <v>84</v>
      </c>
      <c r="D242" s="108" t="s">
        <v>110</v>
      </c>
      <c r="E242" s="109"/>
      <c r="F242" s="29"/>
      <c r="G242" s="44"/>
      <c r="H242" s="2" t="str">
        <f>IF(A242=0,H241,INDEX(調査対象選定!A:A,MATCH(A242,調査対象選定!B:B,0)))</f>
        <v>○</v>
      </c>
      <c r="J242" s="8"/>
    </row>
    <row r="243" spans="1:10" s="2" customFormat="1" ht="26.4">
      <c r="A243" s="322"/>
      <c r="B243" s="110" t="s">
        <v>278</v>
      </c>
      <c r="C243" s="107" t="s">
        <v>84</v>
      </c>
      <c r="D243" s="132" t="s">
        <v>111</v>
      </c>
      <c r="E243" s="135"/>
      <c r="F243" s="31"/>
      <c r="G243" s="46"/>
      <c r="H243" s="2" t="str">
        <f>IF(A243=0,H242,INDEX(調査対象選定!A:A,MATCH(A243,調査対象選定!B:B,0)))</f>
        <v>○</v>
      </c>
      <c r="J243" s="8"/>
    </row>
    <row r="244" spans="1:10" s="2" customFormat="1" ht="26.4">
      <c r="A244" s="323"/>
      <c r="B244" s="96" t="s">
        <v>280</v>
      </c>
      <c r="C244" s="144" t="s">
        <v>112</v>
      </c>
      <c r="D244" s="146" t="s">
        <v>90</v>
      </c>
      <c r="E244" s="109"/>
      <c r="F244" s="29"/>
      <c r="G244" s="44"/>
      <c r="H244" s="2" t="str">
        <f>IF(A244=0,H243,INDEX(調査対象選定!A:A,MATCH(A244,調査対象選定!B:B,0)))</f>
        <v>○</v>
      </c>
      <c r="J244" s="8"/>
    </row>
    <row r="245" spans="1:10" s="2" customFormat="1" ht="52.8">
      <c r="A245" s="321" t="s">
        <v>18</v>
      </c>
      <c r="B245" s="85" t="s">
        <v>281</v>
      </c>
      <c r="C245" s="86" t="s">
        <v>28</v>
      </c>
      <c r="D245" s="87" t="s">
        <v>4</v>
      </c>
      <c r="E245" s="155"/>
      <c r="F245" s="35"/>
      <c r="G245" s="49"/>
      <c r="H245" s="2" t="str">
        <f>IF(A245=0,H244,INDEX(調査対象選定!A:A,MATCH(A245,調査対象選定!B:B,0)))</f>
        <v>○</v>
      </c>
      <c r="J245" s="8"/>
    </row>
    <row r="246" spans="1:10" s="2" customFormat="1" ht="52.8">
      <c r="A246" s="322"/>
      <c r="B246" s="133" t="s">
        <v>282</v>
      </c>
      <c r="C246" s="107" t="s">
        <v>28</v>
      </c>
      <c r="D246" s="147" t="s">
        <v>95</v>
      </c>
      <c r="E246" s="91"/>
      <c r="F246" s="26"/>
      <c r="G246" s="23"/>
      <c r="H246" s="2" t="str">
        <f>IF(A246=0,H245,INDEX(調査対象選定!A:A,MATCH(A246,調査対象選定!B:B,0)))</f>
        <v>○</v>
      </c>
      <c r="J246" s="8"/>
    </row>
    <row r="247" spans="1:10" s="2" customFormat="1" ht="26.4">
      <c r="A247" s="322"/>
      <c r="B247" s="90" t="s">
        <v>283</v>
      </c>
      <c r="C247" s="107" t="s">
        <v>28</v>
      </c>
      <c r="D247" s="147" t="s">
        <v>95</v>
      </c>
      <c r="E247" s="91"/>
      <c r="F247" s="26"/>
      <c r="G247" s="23"/>
      <c r="H247" s="2" t="str">
        <f>IF(A247=0,H246,INDEX(調査対象選定!A:A,MATCH(A247,調査対象選定!B:B,0)))</f>
        <v>○</v>
      </c>
      <c r="J247" s="8"/>
    </row>
    <row r="248" spans="1:10" s="2" customFormat="1" ht="39.6">
      <c r="A248" s="322"/>
      <c r="B248" s="90" t="s">
        <v>284</v>
      </c>
      <c r="C248" s="107" t="s">
        <v>28</v>
      </c>
      <c r="D248" s="147" t="s">
        <v>95</v>
      </c>
      <c r="E248" s="91" t="s">
        <v>25</v>
      </c>
      <c r="F248" s="26"/>
      <c r="G248" s="23"/>
      <c r="H248" s="2" t="str">
        <f>IF(A248=0,H247,INDEX(調査対象選定!A:A,MATCH(A248,調査対象選定!B:B,0)))</f>
        <v>○</v>
      </c>
      <c r="J248" s="8"/>
    </row>
    <row r="249" spans="1:10" s="2" customFormat="1" ht="26.4">
      <c r="A249" s="323"/>
      <c r="B249" s="96" t="s">
        <v>285</v>
      </c>
      <c r="C249" s="134" t="s">
        <v>28</v>
      </c>
      <c r="D249" s="147" t="s">
        <v>95</v>
      </c>
      <c r="E249" s="99"/>
      <c r="F249" s="28"/>
      <c r="G249" s="24"/>
      <c r="H249" s="2" t="str">
        <f>IF(A249=0,H248,INDEX(調査対象選定!A:A,MATCH(A249,調査対象選定!B:B,0)))</f>
        <v>○</v>
      </c>
      <c r="J249" s="8"/>
    </row>
    <row r="250" spans="1:10" s="2" customFormat="1" ht="39.6">
      <c r="A250" s="324" t="s">
        <v>20</v>
      </c>
      <c r="B250" s="81" t="s">
        <v>286</v>
      </c>
      <c r="C250" s="86" t="s">
        <v>28</v>
      </c>
      <c r="D250" s="87" t="s">
        <v>88</v>
      </c>
      <c r="E250" s="155" t="s">
        <v>26</v>
      </c>
      <c r="F250" s="35"/>
      <c r="G250" s="49"/>
      <c r="H250" s="2" t="str">
        <f>IF(A250=0,H249,INDEX(調査対象選定!A:A,MATCH(A250,調査対象選定!B:B,0)))</f>
        <v>○</v>
      </c>
      <c r="J250" s="8"/>
    </row>
    <row r="251" spans="1:10" s="2" customFormat="1" ht="66">
      <c r="A251" s="325"/>
      <c r="B251" s="180" t="s">
        <v>287</v>
      </c>
      <c r="C251" s="107" t="s">
        <v>28</v>
      </c>
      <c r="D251" s="147" t="s">
        <v>88</v>
      </c>
      <c r="E251" s="91"/>
      <c r="F251" s="26"/>
      <c r="G251" s="23"/>
      <c r="H251" s="2" t="str">
        <f>IF(A251=0,H250,INDEX(調査対象選定!A:A,MATCH(A251,調査対象選定!B:B,0)))</f>
        <v>○</v>
      </c>
      <c r="J251" s="8"/>
    </row>
    <row r="252" spans="1:10" s="2" customFormat="1" ht="39.6">
      <c r="A252" s="325"/>
      <c r="B252" s="90" t="s">
        <v>288</v>
      </c>
      <c r="C252" s="107" t="s">
        <v>28</v>
      </c>
      <c r="D252" s="147" t="s">
        <v>95</v>
      </c>
      <c r="E252" s="91"/>
      <c r="F252" s="26"/>
      <c r="G252" s="23"/>
      <c r="H252" s="2" t="str">
        <f>IF(A252=0,H251,INDEX(調査対象選定!A:A,MATCH(A252,調査対象選定!B:B,0)))</f>
        <v>○</v>
      </c>
      <c r="J252" s="8"/>
    </row>
    <row r="253" spans="1:10" s="2" customFormat="1" ht="26.4">
      <c r="A253" s="326"/>
      <c r="B253" s="96" t="s">
        <v>289</v>
      </c>
      <c r="C253" s="134" t="s">
        <v>28</v>
      </c>
      <c r="D253" s="148" t="s">
        <v>29</v>
      </c>
      <c r="E253" s="99" t="s">
        <v>27</v>
      </c>
      <c r="F253" s="28"/>
      <c r="G253" s="24"/>
      <c r="H253" s="2" t="str">
        <f>IF(A253=0,H252,INDEX(調査対象選定!A:A,MATCH(A253,調査対象選定!B:B,0)))</f>
        <v>○</v>
      </c>
      <c r="J253" s="8"/>
    </row>
    <row r="254" spans="1:10" s="2" customFormat="1" ht="26.4">
      <c r="A254" s="113" t="s">
        <v>21</v>
      </c>
      <c r="B254" s="114" t="s">
        <v>290</v>
      </c>
      <c r="C254" s="115" t="s">
        <v>28</v>
      </c>
      <c r="D254" s="181" t="s">
        <v>4</v>
      </c>
      <c r="E254" s="182"/>
      <c r="F254" s="37"/>
      <c r="G254" s="53"/>
      <c r="H254" s="2" t="str">
        <f>IF(A254=0,H253,INDEX(調査対象選定!A:A,MATCH(A254,調査対象選定!B:B,0)))</f>
        <v>○</v>
      </c>
      <c r="J254" s="8"/>
    </row>
    <row r="255" spans="1:10" ht="52.8">
      <c r="A255" s="327" t="s">
        <v>48</v>
      </c>
      <c r="B255" s="85" t="s">
        <v>291</v>
      </c>
      <c r="C255" s="86" t="s">
        <v>28</v>
      </c>
      <c r="D255" s="87" t="s">
        <v>4</v>
      </c>
      <c r="E255" s="88"/>
      <c r="F255" s="25"/>
      <c r="G255" s="22"/>
      <c r="H255" s="2" t="str">
        <f>IF(A255=0,H254,INDEX(調査対象選定!A:A,MATCH(A255,調査対象選定!B:B,0)))</f>
        <v>○</v>
      </c>
      <c r="J255" s="8"/>
    </row>
    <row r="256" spans="1:10" ht="79.2">
      <c r="A256" s="328"/>
      <c r="B256" s="90" t="s">
        <v>292</v>
      </c>
      <c r="C256" s="107" t="s">
        <v>28</v>
      </c>
      <c r="D256" s="147" t="s">
        <v>95</v>
      </c>
      <c r="E256" s="91"/>
      <c r="F256" s="26"/>
      <c r="G256" s="23"/>
      <c r="H256" s="2" t="str">
        <f>IF(A256=0,H255,INDEX(調査対象選定!A:A,MATCH(A256,調査対象選定!B:B,0)))</f>
        <v>○</v>
      </c>
      <c r="J256" s="8"/>
    </row>
    <row r="257" spans="1:10" ht="39.6">
      <c r="A257" s="328"/>
      <c r="B257" s="90" t="s">
        <v>293</v>
      </c>
      <c r="C257" s="149" t="s">
        <v>28</v>
      </c>
      <c r="D257" s="179" t="s">
        <v>95</v>
      </c>
      <c r="E257" s="92"/>
      <c r="F257" s="27"/>
      <c r="G257" s="43"/>
      <c r="H257" s="2" t="str">
        <f>IF(A257=0,H256,INDEX(調査対象選定!A:A,MATCH(A257,調査対象選定!B:B,0)))</f>
        <v>○</v>
      </c>
      <c r="J257" s="8"/>
    </row>
    <row r="258" spans="1:10" ht="26.4">
      <c r="A258" s="329"/>
      <c r="B258" s="141" t="s">
        <v>294</v>
      </c>
      <c r="C258" s="134" t="s">
        <v>84</v>
      </c>
      <c r="D258" s="103" t="s">
        <v>88</v>
      </c>
      <c r="E258" s="99"/>
      <c r="F258" s="28"/>
      <c r="G258" s="24"/>
      <c r="H258" s="2" t="str">
        <f>IF(A258=0,H257,INDEX(調査対象選定!A:A,MATCH(A258,調査対象選定!B:B,0)))</f>
        <v>○</v>
      </c>
      <c r="J258" s="8"/>
    </row>
    <row r="259" spans="1:10" ht="52.8">
      <c r="A259" s="327" t="s">
        <v>34</v>
      </c>
      <c r="B259" s="85" t="s">
        <v>291</v>
      </c>
      <c r="C259" s="86" t="s">
        <v>28</v>
      </c>
      <c r="D259" s="87" t="s">
        <v>4</v>
      </c>
      <c r="E259" s="88"/>
      <c r="F259" s="25"/>
      <c r="G259" s="22"/>
      <c r="H259" s="2" t="str">
        <f>IF(A259=0,H258,INDEX(調査対象選定!A:A,MATCH(A259,調査対象選定!B:B,0)))</f>
        <v>○</v>
      </c>
      <c r="J259" s="8"/>
    </row>
    <row r="260" spans="1:10" ht="79.2">
      <c r="A260" s="328"/>
      <c r="B260" s="90" t="s">
        <v>292</v>
      </c>
      <c r="C260" s="107" t="s">
        <v>28</v>
      </c>
      <c r="D260" s="147" t="s">
        <v>95</v>
      </c>
      <c r="E260" s="91"/>
      <c r="F260" s="26"/>
      <c r="G260" s="23"/>
      <c r="H260" s="2" t="str">
        <f>IF(A260=0,H259,INDEX(調査対象選定!A:A,MATCH(A260,調査対象選定!B:B,0)))</f>
        <v>○</v>
      </c>
      <c r="J260" s="8"/>
    </row>
    <row r="261" spans="1:10" ht="39.6">
      <c r="A261" s="328"/>
      <c r="B261" s="90" t="s">
        <v>293</v>
      </c>
      <c r="C261" s="107" t="s">
        <v>28</v>
      </c>
      <c r="D261" s="147" t="s">
        <v>5</v>
      </c>
      <c r="E261" s="91"/>
      <c r="F261" s="26"/>
      <c r="G261" s="23"/>
      <c r="H261" s="2" t="str">
        <f>IF(A261=0,H260,INDEX(調査対象選定!A:A,MATCH(A261,調査対象選定!B:B,0)))</f>
        <v>○</v>
      </c>
      <c r="J261" s="8"/>
    </row>
    <row r="262" spans="1:10" ht="39.6">
      <c r="A262" s="328"/>
      <c r="B262" s="110" t="s">
        <v>295</v>
      </c>
      <c r="C262" s="107" t="s">
        <v>28</v>
      </c>
      <c r="D262" s="147" t="s">
        <v>5</v>
      </c>
      <c r="E262" s="91"/>
      <c r="F262" s="26"/>
      <c r="G262" s="23"/>
      <c r="H262" s="2" t="str">
        <f>IF(A262=0,H261,INDEX(調査対象選定!A:A,MATCH(A262,調査対象選定!B:B,0)))</f>
        <v>○</v>
      </c>
      <c r="J262" s="8"/>
    </row>
    <row r="263" spans="1:10" ht="39.6">
      <c r="A263" s="328"/>
      <c r="B263" s="110" t="s">
        <v>296</v>
      </c>
      <c r="C263" s="107" t="s">
        <v>28</v>
      </c>
      <c r="D263" s="179" t="s">
        <v>4</v>
      </c>
      <c r="E263" s="92"/>
      <c r="F263" s="27"/>
      <c r="G263" s="43"/>
      <c r="H263" s="2" t="str">
        <f>IF(A263=0,H262,INDEX(調査対象選定!A:A,MATCH(A263,調査対象選定!B:B,0)))</f>
        <v>○</v>
      </c>
      <c r="J263" s="8"/>
    </row>
    <row r="264" spans="1:10" ht="26.4">
      <c r="A264" s="329"/>
      <c r="B264" s="96" t="s">
        <v>294</v>
      </c>
      <c r="C264" s="111" t="s">
        <v>84</v>
      </c>
      <c r="D264" s="103" t="s">
        <v>88</v>
      </c>
      <c r="E264" s="99"/>
      <c r="F264" s="28"/>
      <c r="G264" s="24"/>
      <c r="H264" s="2" t="str">
        <f>IF(A264=0,H263,INDEX(調査対象選定!A:A,MATCH(A264,調査対象選定!B:B,0)))</f>
        <v>○</v>
      </c>
      <c r="J264" s="8"/>
    </row>
    <row r="265" spans="1:10" ht="52.8">
      <c r="A265" s="324" t="s">
        <v>113</v>
      </c>
      <c r="B265" s="183" t="s">
        <v>297</v>
      </c>
      <c r="C265" s="184" t="s">
        <v>83</v>
      </c>
      <c r="D265" s="185" t="s">
        <v>82</v>
      </c>
      <c r="E265" s="186"/>
      <c r="F265" s="64"/>
      <c r="G265" s="63"/>
      <c r="H265" s="2" t="str">
        <f>IF(A265=0,H264,INDEX(調査対象選定!A:A,MATCH(A265,調査対象選定!B:B,0)))</f>
        <v>○</v>
      </c>
      <c r="J265" s="8"/>
    </row>
    <row r="266" spans="1:10" ht="118.8">
      <c r="A266" s="325"/>
      <c r="B266" s="169" t="s">
        <v>298</v>
      </c>
      <c r="C266" s="123" t="s">
        <v>28</v>
      </c>
      <c r="D266" s="187" t="s">
        <v>82</v>
      </c>
      <c r="E266" s="125"/>
      <c r="F266" s="60"/>
      <c r="G266" s="59"/>
      <c r="H266" s="2" t="str">
        <f>IF(A266=0,H265,INDEX(調査対象選定!A:A,MATCH(A266,調査対象選定!B:B,0)))</f>
        <v>○</v>
      </c>
      <c r="J266" s="8"/>
    </row>
    <row r="267" spans="1:10" ht="52.8">
      <c r="A267" s="325"/>
      <c r="B267" s="169" t="s">
        <v>299</v>
      </c>
      <c r="C267" s="123" t="s">
        <v>28</v>
      </c>
      <c r="D267" s="187" t="s">
        <v>82</v>
      </c>
      <c r="E267" s="125" t="s">
        <v>114</v>
      </c>
      <c r="F267" s="60"/>
      <c r="G267" s="59"/>
      <c r="H267" s="2" t="str">
        <f>IF(A267=0,H266,INDEX(調査対象選定!A:A,MATCH(A267,調査対象選定!B:B,0)))</f>
        <v>○</v>
      </c>
      <c r="J267" s="8"/>
    </row>
    <row r="268" spans="1:10" ht="66">
      <c r="A268" s="325"/>
      <c r="B268" s="188" t="s">
        <v>300</v>
      </c>
      <c r="C268" s="189" t="s">
        <v>28</v>
      </c>
      <c r="D268" s="190" t="s">
        <v>82</v>
      </c>
      <c r="E268" s="125" t="s">
        <v>115</v>
      </c>
      <c r="F268" s="60"/>
      <c r="G268" s="59"/>
      <c r="H268" s="2" t="str">
        <f>IF(A268=0,H267,INDEX(調査対象選定!A:A,MATCH(A268,調査対象選定!B:B,0)))</f>
        <v>○</v>
      </c>
      <c r="J268" s="8"/>
    </row>
    <row r="269" spans="1:10" ht="26.4">
      <c r="A269" s="326"/>
      <c r="B269" s="170" t="s">
        <v>301</v>
      </c>
      <c r="C269" s="127" t="s">
        <v>84</v>
      </c>
      <c r="D269" s="191" t="s">
        <v>4</v>
      </c>
      <c r="E269" s="192"/>
      <c r="F269" s="66"/>
      <c r="G269" s="65"/>
      <c r="H269" s="2" t="str">
        <f>IF(A269=0,H268,INDEX(調査対象選定!A:A,MATCH(A269,調査対象選定!B:B,0)))</f>
        <v>○</v>
      </c>
      <c r="J269" s="8"/>
    </row>
    <row r="270" spans="1:10" ht="52.8">
      <c r="A270" s="324" t="s">
        <v>116</v>
      </c>
      <c r="B270" s="183" t="s">
        <v>297</v>
      </c>
      <c r="C270" s="184" t="s">
        <v>83</v>
      </c>
      <c r="D270" s="185" t="s">
        <v>82</v>
      </c>
      <c r="E270" s="88"/>
      <c r="F270" s="25"/>
      <c r="G270" s="22"/>
      <c r="H270" s="2" t="str">
        <f>IF(A270=0,H269,INDEX(調査対象選定!A:A,MATCH(A270,調査対象選定!B:B,0)))</f>
        <v>○</v>
      </c>
      <c r="J270" s="8"/>
    </row>
    <row r="271" spans="1:10" ht="79.2">
      <c r="A271" s="325"/>
      <c r="B271" s="169" t="s">
        <v>435</v>
      </c>
      <c r="C271" s="123" t="s">
        <v>83</v>
      </c>
      <c r="D271" s="193" t="s">
        <v>82</v>
      </c>
      <c r="E271" s="109"/>
      <c r="F271" s="29"/>
      <c r="G271" s="44"/>
      <c r="H271" s="2" t="str">
        <f>IF(A271=0,H270,INDEX(調査対象選定!A:A,MATCH(A271,調査対象選定!B:B,0)))</f>
        <v>○</v>
      </c>
      <c r="J271" s="8"/>
    </row>
    <row r="272" spans="1:10" ht="52.8">
      <c r="A272" s="325"/>
      <c r="B272" s="169" t="s">
        <v>299</v>
      </c>
      <c r="C272" s="123" t="s">
        <v>28</v>
      </c>
      <c r="D272" s="187" t="s">
        <v>82</v>
      </c>
      <c r="E272" s="91"/>
      <c r="F272" s="26"/>
      <c r="G272" s="23"/>
      <c r="H272" s="2" t="str">
        <f>IF(A272=0,H271,INDEX(調査対象選定!A:A,MATCH(A272,調査対象選定!B:B,0)))</f>
        <v>○</v>
      </c>
      <c r="J272" s="8"/>
    </row>
    <row r="273" spans="1:10" ht="66">
      <c r="A273" s="325"/>
      <c r="B273" s="169" t="s">
        <v>300</v>
      </c>
      <c r="C273" s="123" t="s">
        <v>28</v>
      </c>
      <c r="D273" s="193" t="s">
        <v>82</v>
      </c>
      <c r="E273" s="135"/>
      <c r="F273" s="31"/>
      <c r="G273" s="46"/>
      <c r="H273" s="2" t="str">
        <f>IF(A273=0,H272,INDEX(調査対象選定!A:A,MATCH(A273,調査対象選定!B:B,0)))</f>
        <v>○</v>
      </c>
      <c r="J273" s="8"/>
    </row>
    <row r="274" spans="1:10" ht="26.4">
      <c r="A274" s="326"/>
      <c r="B274" s="136" t="s">
        <v>301</v>
      </c>
      <c r="C274" s="144" t="s">
        <v>84</v>
      </c>
      <c r="D274" s="145" t="s">
        <v>4</v>
      </c>
      <c r="E274" s="99"/>
      <c r="F274" s="28"/>
      <c r="G274" s="24"/>
      <c r="H274" s="2" t="str">
        <f>IF(A274=0,H273,INDEX(調査対象選定!A:A,MATCH(A274,調査対象選定!B:B,0)))</f>
        <v>○</v>
      </c>
      <c r="J274" s="8"/>
    </row>
    <row r="275" spans="1:10" s="2" customFormat="1" ht="52.8">
      <c r="A275" s="339" t="s">
        <v>55</v>
      </c>
      <c r="B275" s="194" t="s">
        <v>302</v>
      </c>
      <c r="C275" s="86" t="s">
        <v>28</v>
      </c>
      <c r="D275" s="87" t="s">
        <v>88</v>
      </c>
      <c r="E275" s="88"/>
      <c r="F275" s="25"/>
      <c r="G275" s="22"/>
      <c r="H275" s="2" t="str">
        <f>IF(A275=0,H274,INDEX(調査対象選定!A:A,MATCH(A275,調査対象選定!B:B,0)))</f>
        <v>○</v>
      </c>
      <c r="J275" s="8"/>
    </row>
    <row r="276" spans="1:10" s="2" customFormat="1" ht="26.4">
      <c r="A276" s="340"/>
      <c r="B276" s="85" t="s">
        <v>303</v>
      </c>
      <c r="C276" s="139" t="s">
        <v>84</v>
      </c>
      <c r="D276" s="195" t="s">
        <v>117</v>
      </c>
      <c r="E276" s="135"/>
      <c r="F276" s="31"/>
      <c r="G276" s="46"/>
      <c r="H276" s="2" t="str">
        <f>IF(A276=0,H275,INDEX(調査対象選定!A:A,MATCH(A276,調査対象選定!B:B,0)))</f>
        <v>○</v>
      </c>
      <c r="J276" s="8"/>
    </row>
    <row r="277" spans="1:10" s="2" customFormat="1" ht="26.4">
      <c r="A277" s="340"/>
      <c r="B277" s="90" t="s">
        <v>304</v>
      </c>
      <c r="C277" s="107" t="s">
        <v>28</v>
      </c>
      <c r="D277" s="147" t="s">
        <v>5</v>
      </c>
      <c r="E277" s="91"/>
      <c r="F277" s="26"/>
      <c r="G277" s="23"/>
      <c r="H277" s="2" t="str">
        <f>IF(A277=0,H276,INDEX(調査対象選定!A:A,MATCH(A277,調査対象選定!B:B,0)))</f>
        <v>○</v>
      </c>
      <c r="J277" s="8"/>
    </row>
    <row r="278" spans="1:10" s="2" customFormat="1" ht="39.6">
      <c r="A278" s="340"/>
      <c r="B278" s="90" t="s">
        <v>305</v>
      </c>
      <c r="C278" s="107" t="s">
        <v>28</v>
      </c>
      <c r="D278" s="147" t="s">
        <v>5</v>
      </c>
      <c r="E278" s="91"/>
      <c r="F278" s="26"/>
      <c r="G278" s="23"/>
      <c r="H278" s="2" t="str">
        <f>IF(A278=0,H277,INDEX(調査対象選定!A:A,MATCH(A278,調査対象選定!B:B,0)))</f>
        <v>○</v>
      </c>
      <c r="J278" s="8"/>
    </row>
    <row r="279" spans="1:10" s="2" customFormat="1" ht="52.8">
      <c r="A279" s="340"/>
      <c r="B279" s="196" t="s">
        <v>306</v>
      </c>
      <c r="C279" s="107" t="s">
        <v>28</v>
      </c>
      <c r="D279" s="147" t="s">
        <v>4</v>
      </c>
      <c r="E279" s="91"/>
      <c r="F279" s="26"/>
      <c r="G279" s="23"/>
      <c r="H279" s="2" t="str">
        <f>IF(A279=0,H278,INDEX(調査対象選定!A:A,MATCH(A279,調査対象選定!B:B,0)))</f>
        <v>○</v>
      </c>
      <c r="J279" s="8"/>
    </row>
    <row r="280" spans="1:10" s="2" customFormat="1" ht="39.6">
      <c r="A280" s="340"/>
      <c r="B280" s="90" t="s">
        <v>307</v>
      </c>
      <c r="C280" s="107" t="s">
        <v>28</v>
      </c>
      <c r="D280" s="147" t="s">
        <v>4</v>
      </c>
      <c r="E280" s="91"/>
      <c r="F280" s="26"/>
      <c r="G280" s="23"/>
      <c r="H280" s="2" t="str">
        <f>IF(A280=0,H279,INDEX(調査対象選定!A:A,MATCH(A280,調査対象選定!B:B,0)))</f>
        <v>○</v>
      </c>
      <c r="J280" s="8"/>
    </row>
    <row r="281" spans="1:10" s="2" customFormat="1" ht="39.6">
      <c r="A281" s="340"/>
      <c r="B281" s="90" t="s">
        <v>308</v>
      </c>
      <c r="C281" s="107" t="s">
        <v>28</v>
      </c>
      <c r="D281" s="147" t="s">
        <v>4</v>
      </c>
      <c r="E281" s="91"/>
      <c r="F281" s="26"/>
      <c r="G281" s="23"/>
      <c r="H281" s="2" t="str">
        <f>IF(A281=0,H280,INDEX(調査対象選定!A:A,MATCH(A281,調査対象選定!B:B,0)))</f>
        <v>○</v>
      </c>
      <c r="J281" s="8"/>
    </row>
    <row r="282" spans="1:10" s="2" customFormat="1" ht="26.4">
      <c r="A282" s="341"/>
      <c r="B282" s="96" t="s">
        <v>309</v>
      </c>
      <c r="C282" s="134" t="s">
        <v>28</v>
      </c>
      <c r="D282" s="148" t="s">
        <v>4</v>
      </c>
      <c r="E282" s="99"/>
      <c r="F282" s="28"/>
      <c r="G282" s="24"/>
      <c r="H282" s="2" t="str">
        <f>IF(A282=0,H281,INDEX(調査対象選定!A:A,MATCH(A282,調査対象選定!B:B,0)))</f>
        <v>○</v>
      </c>
      <c r="J282" s="8"/>
    </row>
    <row r="283" spans="1:10" s="2" customFormat="1" ht="52.8">
      <c r="A283" s="321" t="s">
        <v>118</v>
      </c>
      <c r="B283" s="194" t="s">
        <v>310</v>
      </c>
      <c r="C283" s="86" t="s">
        <v>28</v>
      </c>
      <c r="D283" s="87" t="s">
        <v>95</v>
      </c>
      <c r="E283" s="88"/>
      <c r="F283" s="25"/>
      <c r="G283" s="22"/>
      <c r="H283" s="2" t="str">
        <f>IF(A283=0,H282,INDEX(調査対象選定!A:A,MATCH(A283,調査対象選定!B:B,0)))</f>
        <v>○</v>
      </c>
      <c r="J283" s="8"/>
    </row>
    <row r="284" spans="1:10" s="2" customFormat="1" ht="52.8">
      <c r="A284" s="322"/>
      <c r="B284" s="197" t="s">
        <v>311</v>
      </c>
      <c r="C284" s="139" t="s">
        <v>112</v>
      </c>
      <c r="D284" s="195" t="s">
        <v>4</v>
      </c>
      <c r="E284" s="135"/>
      <c r="F284" s="31"/>
      <c r="G284" s="46"/>
      <c r="H284" s="2" t="str">
        <f>IF(A284=0,H283,INDEX(調査対象選定!A:A,MATCH(A284,調査対象選定!B:B,0)))</f>
        <v>○</v>
      </c>
      <c r="J284" s="8"/>
    </row>
    <row r="285" spans="1:10" s="2" customFormat="1" ht="66">
      <c r="A285" s="322"/>
      <c r="B285" s="198" t="s">
        <v>312</v>
      </c>
      <c r="C285" s="107" t="s">
        <v>28</v>
      </c>
      <c r="D285" s="147" t="s">
        <v>95</v>
      </c>
      <c r="E285" s="91"/>
      <c r="F285" s="26"/>
      <c r="G285" s="23"/>
      <c r="H285" s="2" t="str">
        <f>IF(A285=0,H284,INDEX(調査対象選定!A:A,MATCH(A285,調査対象選定!B:B,0)))</f>
        <v>○</v>
      </c>
      <c r="J285" s="8"/>
    </row>
    <row r="286" spans="1:10" s="2" customFormat="1" ht="52.8">
      <c r="A286" s="322"/>
      <c r="B286" s="90" t="s">
        <v>313</v>
      </c>
      <c r="C286" s="107" t="s">
        <v>28</v>
      </c>
      <c r="D286" s="147" t="s">
        <v>95</v>
      </c>
      <c r="E286" s="91"/>
      <c r="F286" s="26"/>
      <c r="G286" s="23"/>
      <c r="H286" s="2" t="str">
        <f>IF(A286=0,H285,INDEX(調査対象選定!A:A,MATCH(A286,調査対象選定!B:B,0)))</f>
        <v>○</v>
      </c>
      <c r="J286" s="8"/>
    </row>
    <row r="287" spans="1:10" s="2" customFormat="1" ht="39.6">
      <c r="A287" s="322"/>
      <c r="B287" s="90" t="s">
        <v>314</v>
      </c>
      <c r="C287" s="107" t="s">
        <v>28</v>
      </c>
      <c r="D287" s="147" t="s">
        <v>95</v>
      </c>
      <c r="E287" s="91"/>
      <c r="F287" s="26"/>
      <c r="G287" s="23"/>
      <c r="H287" s="2" t="str">
        <f>IF(A287=0,H286,INDEX(調査対象選定!A:A,MATCH(A287,調査対象選定!B:B,0)))</f>
        <v>○</v>
      </c>
      <c r="J287" s="8"/>
    </row>
    <row r="288" spans="1:10" s="2" customFormat="1" ht="52.8">
      <c r="A288" s="323"/>
      <c r="B288" s="96" t="s">
        <v>315</v>
      </c>
      <c r="C288" s="134" t="s">
        <v>28</v>
      </c>
      <c r="D288" s="148" t="s">
        <v>4</v>
      </c>
      <c r="E288" s="99"/>
      <c r="F288" s="28"/>
      <c r="G288" s="24"/>
      <c r="H288" s="2" t="str">
        <f>IF(A288=0,H287,INDEX(調査対象選定!A:A,MATCH(A288,調査対象選定!B:B,0)))</f>
        <v>○</v>
      </c>
      <c r="J288" s="8"/>
    </row>
    <row r="289" spans="1:10" s="5" customFormat="1" ht="26.4">
      <c r="A289" s="336" t="s">
        <v>119</v>
      </c>
      <c r="B289" s="194" t="s">
        <v>316</v>
      </c>
      <c r="C289" s="199" t="s">
        <v>84</v>
      </c>
      <c r="D289" s="200" t="s">
        <v>4</v>
      </c>
      <c r="E289" s="201"/>
      <c r="F289" s="38"/>
      <c r="G289" s="54"/>
      <c r="H289" s="2" t="str">
        <f>IF(A289=0,H288,INDEX(調査対象選定!A:A,MATCH(A289,調査対象選定!B:B,0)))</f>
        <v>○</v>
      </c>
      <c r="J289" s="8"/>
    </row>
    <row r="290" spans="1:10" s="5" customFormat="1" ht="26.4">
      <c r="A290" s="337"/>
      <c r="B290" s="133" t="s">
        <v>434</v>
      </c>
      <c r="C290" s="259" t="str">
        <f>IF(OR(C291=$J$1,C292=$J$1),$J$1,$I$1)</f>
        <v>□</v>
      </c>
      <c r="D290" s="258" t="s">
        <v>4</v>
      </c>
      <c r="E290" s="202"/>
      <c r="F290" s="39"/>
      <c r="G290" s="55"/>
      <c r="H290" s="2" t="str">
        <f>IF(A290=0,H288,INDEX(調査対象選定!A:A,MATCH(A290,調査対象選定!B:B,0)))</f>
        <v>○</v>
      </c>
      <c r="J290" s="8"/>
    </row>
    <row r="291" spans="1:10" s="5" customFormat="1" ht="26.4">
      <c r="A291" s="337"/>
      <c r="B291" s="203" t="s">
        <v>317</v>
      </c>
      <c r="C291" s="204" t="s">
        <v>28</v>
      </c>
      <c r="D291" s="205" t="s">
        <v>379</v>
      </c>
      <c r="E291" s="319"/>
      <c r="F291" s="351"/>
      <c r="G291" s="353"/>
      <c r="H291" s="2" t="str">
        <f>IF(A291=0,H289,INDEX(調査対象選定!A:A,MATCH(A291,調査対象選定!B:B,0)))</f>
        <v>○</v>
      </c>
      <c r="J291" s="8"/>
    </row>
    <row r="292" spans="1:10" s="5" customFormat="1" ht="39.6">
      <c r="A292" s="338"/>
      <c r="B292" s="206" t="s">
        <v>318</v>
      </c>
      <c r="C292" s="207" t="s">
        <v>28</v>
      </c>
      <c r="D292" s="208" t="s">
        <v>379</v>
      </c>
      <c r="E292" s="320"/>
      <c r="F292" s="352"/>
      <c r="G292" s="354"/>
      <c r="H292" s="2" t="str">
        <f>IF(A292=0,H291,INDEX(調査対象選定!A:A,MATCH(A292,調査対象選定!B:B,0)))</f>
        <v>○</v>
      </c>
      <c r="J292" s="8"/>
    </row>
    <row r="293" spans="1:10" s="2" customFormat="1" ht="52.8">
      <c r="A293" s="321" t="s">
        <v>75</v>
      </c>
      <c r="B293" s="209" t="s">
        <v>319</v>
      </c>
      <c r="C293" s="82" t="s">
        <v>28</v>
      </c>
      <c r="D293" s="101" t="s">
        <v>4</v>
      </c>
      <c r="E293" s="84"/>
      <c r="F293" s="32"/>
      <c r="G293" s="21"/>
      <c r="H293" s="2" t="str">
        <f>IF(A293=0,H292,INDEX(調査対象選定!A:A,MATCH(A293,調査対象選定!B:B,0)))</f>
        <v>○</v>
      </c>
      <c r="J293" s="8"/>
    </row>
    <row r="294" spans="1:10" s="2" customFormat="1" ht="52.8">
      <c r="A294" s="322"/>
      <c r="B294" s="210" t="s">
        <v>320</v>
      </c>
      <c r="C294" s="107" t="s">
        <v>28</v>
      </c>
      <c r="D294" s="211" t="s">
        <v>4</v>
      </c>
      <c r="E294" s="91"/>
      <c r="F294" s="26"/>
      <c r="G294" s="23"/>
      <c r="H294" s="2" t="str">
        <f>IF(A294=0,H293,INDEX(調査対象選定!A:A,MATCH(A294,調査対象選定!B:B,0)))</f>
        <v>○</v>
      </c>
      <c r="J294" s="8"/>
    </row>
    <row r="295" spans="1:10" s="2" customFormat="1" ht="92.4">
      <c r="A295" s="322"/>
      <c r="B295" s="196" t="s">
        <v>321</v>
      </c>
      <c r="C295" s="144" t="s">
        <v>28</v>
      </c>
      <c r="D295" s="208" t="s">
        <v>4</v>
      </c>
      <c r="E295" s="109"/>
      <c r="F295" s="29"/>
      <c r="G295" s="44"/>
      <c r="H295" s="2" t="str">
        <f>IF(A295=0,H294,INDEX(調査対象選定!A:A,MATCH(A295,調査対象選定!B:B,0)))</f>
        <v>○</v>
      </c>
      <c r="J295" s="8"/>
    </row>
    <row r="296" spans="1:10" s="2" customFormat="1" ht="39.6">
      <c r="A296" s="322"/>
      <c r="B296" s="90" t="s">
        <v>322</v>
      </c>
      <c r="C296" s="107" t="s">
        <v>28</v>
      </c>
      <c r="D296" s="132" t="s">
        <v>4</v>
      </c>
      <c r="E296" s="91"/>
      <c r="F296" s="26"/>
      <c r="G296" s="23"/>
      <c r="H296" s="2" t="str">
        <f>IF(A296=0,H295,INDEX(調査対象選定!A:A,MATCH(A296,調査対象選定!B:B,0)))</f>
        <v>○</v>
      </c>
      <c r="J296" s="8"/>
    </row>
    <row r="297" spans="1:10" s="2" customFormat="1" ht="66">
      <c r="A297" s="323"/>
      <c r="B297" s="96" t="s">
        <v>323</v>
      </c>
      <c r="C297" s="134" t="s">
        <v>28</v>
      </c>
      <c r="D297" s="103" t="s">
        <v>4</v>
      </c>
      <c r="E297" s="99"/>
      <c r="F297" s="28"/>
      <c r="G297" s="24"/>
      <c r="H297" s="2" t="str">
        <f>IF(A297=0,H296,INDEX(調査対象選定!A:A,MATCH(A297,調査対象選定!B:B,0)))</f>
        <v>○</v>
      </c>
      <c r="J297" s="8"/>
    </row>
    <row r="298" spans="1:10" s="2" customFormat="1" ht="26.4">
      <c r="A298" s="321" t="s">
        <v>76</v>
      </c>
      <c r="B298" s="209" t="s">
        <v>324</v>
      </c>
      <c r="C298" s="199" t="s">
        <v>84</v>
      </c>
      <c r="D298" s="200" t="s">
        <v>4</v>
      </c>
      <c r="E298" s="84"/>
      <c r="F298" s="32"/>
      <c r="G298" s="21"/>
      <c r="H298" s="2" t="str">
        <f>IF(A298=0,H297,INDEX(調査対象選定!A:A,MATCH(A298,調査対象選定!B:B,0)))</f>
        <v>○</v>
      </c>
      <c r="J298" s="8"/>
    </row>
    <row r="299" spans="1:10" s="2" customFormat="1" ht="26.4">
      <c r="A299" s="322"/>
      <c r="B299" s="133" t="s">
        <v>434</v>
      </c>
      <c r="C299" s="259" t="str">
        <f>IF(OR(C300=$J$1,C301=$J$1,C302=$J$1),$J$1,$I$1)</f>
        <v>□</v>
      </c>
      <c r="D299" s="258" t="s">
        <v>4</v>
      </c>
      <c r="E299" s="109"/>
      <c r="F299" s="29"/>
      <c r="G299" s="44"/>
      <c r="H299" s="2" t="str">
        <f>IF(A299=0,H298,INDEX(調査対象選定!A:A,MATCH(A299,調査対象選定!B:B,0)))</f>
        <v>○</v>
      </c>
      <c r="J299" s="8"/>
    </row>
    <row r="300" spans="1:10" s="2" customFormat="1" ht="52.8">
      <c r="A300" s="322"/>
      <c r="B300" s="90" t="s">
        <v>325</v>
      </c>
      <c r="C300" s="212" t="s">
        <v>28</v>
      </c>
      <c r="D300" s="213" t="s">
        <v>4</v>
      </c>
      <c r="E300" s="109"/>
      <c r="F300" s="29"/>
      <c r="G300" s="44"/>
      <c r="H300" s="2" t="str">
        <f>IF(A300=0,H298,INDEX(調査対象選定!A:A,MATCH(A300,調査対象選定!B:B,0)))</f>
        <v>○</v>
      </c>
      <c r="J300" s="8"/>
    </row>
    <row r="301" spans="1:10" s="2" customFormat="1" ht="52.8">
      <c r="A301" s="322"/>
      <c r="B301" s="136" t="s">
        <v>326</v>
      </c>
      <c r="C301" s="212" t="s">
        <v>28</v>
      </c>
      <c r="D301" s="213" t="s">
        <v>4</v>
      </c>
      <c r="E301" s="109"/>
      <c r="F301" s="29"/>
      <c r="G301" s="44"/>
      <c r="H301" s="2" t="str">
        <f>IF(A301=0,H300,INDEX(調査対象選定!A:A,MATCH(A301,調査対象選定!B:B,0)))</f>
        <v>○</v>
      </c>
      <c r="J301" s="8"/>
    </row>
    <row r="302" spans="1:10" s="2" customFormat="1" ht="52.8">
      <c r="A302" s="323"/>
      <c r="B302" s="136" t="s">
        <v>327</v>
      </c>
      <c r="C302" s="212" t="s">
        <v>28</v>
      </c>
      <c r="D302" s="213" t="s">
        <v>4</v>
      </c>
      <c r="E302" s="154"/>
      <c r="F302" s="34"/>
      <c r="G302" s="48"/>
      <c r="H302" s="2" t="str">
        <f>IF(A302=0,H301,INDEX(調査対象選定!A:A,MATCH(A302,調査対象選定!B:B,0)))</f>
        <v>○</v>
      </c>
      <c r="J302" s="8"/>
    </row>
    <row r="303" spans="1:10" s="2" customFormat="1" ht="26.4">
      <c r="A303" s="321" t="s">
        <v>14</v>
      </c>
      <c r="B303" s="209" t="s">
        <v>324</v>
      </c>
      <c r="C303" s="199" t="s">
        <v>28</v>
      </c>
      <c r="D303" s="200" t="s">
        <v>98</v>
      </c>
      <c r="E303" s="88"/>
      <c r="F303" s="25"/>
      <c r="G303" s="22"/>
      <c r="H303" s="2" t="str">
        <f>IF(A303=0,H302,INDEX(調査対象選定!A:A,MATCH(A303,調査対象選定!B:B,0)))</f>
        <v>○</v>
      </c>
      <c r="J303" s="8"/>
    </row>
    <row r="304" spans="1:10" s="3" customFormat="1" ht="39.6">
      <c r="A304" s="323"/>
      <c r="B304" s="198" t="s">
        <v>328</v>
      </c>
      <c r="C304" s="214" t="s">
        <v>84</v>
      </c>
      <c r="D304" s="213" t="s">
        <v>4</v>
      </c>
      <c r="E304" s="135"/>
      <c r="F304" s="31"/>
      <c r="G304" s="46"/>
      <c r="H304" s="2" t="str">
        <f>IF(A304=0,H303,INDEX(調査対象選定!A:A,MATCH(A304,調査対象選定!B:B,0)))</f>
        <v>○</v>
      </c>
      <c r="J304" s="8"/>
    </row>
    <row r="305" spans="1:10" s="2" customFormat="1" ht="52.8">
      <c r="A305" s="321" t="s">
        <v>35</v>
      </c>
      <c r="B305" s="85" t="s">
        <v>329</v>
      </c>
      <c r="C305" s="86" t="s">
        <v>84</v>
      </c>
      <c r="D305" s="215" t="s">
        <v>95</v>
      </c>
      <c r="E305" s="84"/>
      <c r="F305" s="32"/>
      <c r="G305" s="21"/>
      <c r="H305" s="2" t="str">
        <f>IF(A305=0,H304,INDEX(調査対象選定!A:A,MATCH(A305,調査対象選定!B:B,0)))</f>
        <v>○</v>
      </c>
      <c r="J305" s="8"/>
    </row>
    <row r="306" spans="1:10" s="2" customFormat="1" ht="52.8">
      <c r="A306" s="322"/>
      <c r="B306" s="136" t="s">
        <v>330</v>
      </c>
      <c r="C306" s="144" t="s">
        <v>84</v>
      </c>
      <c r="D306" s="173" t="s">
        <v>95</v>
      </c>
      <c r="E306" s="109"/>
      <c r="F306" s="29"/>
      <c r="G306" s="44"/>
      <c r="H306" s="2" t="str">
        <f>IF(A306=0,H305,INDEX(調査対象選定!A:A,MATCH(A306,調査対象選定!B:B,0)))</f>
        <v>○</v>
      </c>
      <c r="J306" s="8"/>
    </row>
    <row r="307" spans="1:10" s="2" customFormat="1" ht="52.8">
      <c r="A307" s="322"/>
      <c r="B307" s="90" t="s">
        <v>331</v>
      </c>
      <c r="C307" s="107" t="s">
        <v>84</v>
      </c>
      <c r="D307" s="173" t="s">
        <v>95</v>
      </c>
      <c r="E307" s="91"/>
      <c r="F307" s="26"/>
      <c r="G307" s="23"/>
      <c r="H307" s="2" t="str">
        <f>IF(A307=0,H306,INDEX(調査対象選定!A:A,MATCH(A307,調査対象選定!B:B,0)))</f>
        <v>○</v>
      </c>
      <c r="J307" s="8"/>
    </row>
    <row r="308" spans="1:10" s="2" customFormat="1" ht="26.4">
      <c r="A308" s="322"/>
      <c r="B308" s="90" t="s">
        <v>332</v>
      </c>
      <c r="C308" s="107" t="s">
        <v>84</v>
      </c>
      <c r="D308" s="132" t="s">
        <v>98</v>
      </c>
      <c r="E308" s="91"/>
      <c r="F308" s="26"/>
      <c r="G308" s="23"/>
      <c r="H308" s="2" t="str">
        <f>IF(A308=0,H307,INDEX(調査対象選定!A:A,MATCH(A308,調査対象選定!B:B,0)))</f>
        <v>○</v>
      </c>
      <c r="J308" s="8"/>
    </row>
    <row r="309" spans="1:10" s="2" customFormat="1" ht="26.4">
      <c r="A309" s="323"/>
      <c r="B309" s="96" t="s">
        <v>333</v>
      </c>
      <c r="C309" s="144" t="s">
        <v>84</v>
      </c>
      <c r="D309" s="103" t="s">
        <v>98</v>
      </c>
      <c r="E309" s="154"/>
      <c r="F309" s="34"/>
      <c r="G309" s="48"/>
      <c r="H309" s="2" t="str">
        <f>IF(A309=0,H308,INDEX(調査対象選定!A:A,MATCH(A309,調査対象選定!B:B,0)))</f>
        <v>○</v>
      </c>
      <c r="J309" s="8"/>
    </row>
    <row r="310" spans="1:10" s="2" customFormat="1" ht="26.4">
      <c r="A310" s="374" t="s">
        <v>120</v>
      </c>
      <c r="B310" s="85" t="s">
        <v>334</v>
      </c>
      <c r="C310" s="86" t="s">
        <v>28</v>
      </c>
      <c r="D310" s="87" t="s">
        <v>4</v>
      </c>
      <c r="E310" s="88"/>
      <c r="F310" s="25"/>
      <c r="G310" s="22"/>
      <c r="H310" s="2" t="str">
        <f>IF(A310=0,H309,INDEX(調査対象選定!A:A,MATCH(A310,調査対象選定!B:B,0)))</f>
        <v>○</v>
      </c>
      <c r="J310" s="8"/>
    </row>
    <row r="311" spans="1:10" s="2" customFormat="1" ht="26.4">
      <c r="A311" s="375"/>
      <c r="B311" s="96" t="s">
        <v>335</v>
      </c>
      <c r="C311" s="134" t="s">
        <v>28</v>
      </c>
      <c r="D311" s="148" t="s">
        <v>4</v>
      </c>
      <c r="E311" s="99"/>
      <c r="F311" s="28"/>
      <c r="G311" s="24"/>
      <c r="H311" s="2" t="str">
        <f>IF(A311=0,H310,INDEX(調査対象選定!A:A,MATCH(A311,調査対象選定!B:B,0)))</f>
        <v>○</v>
      </c>
      <c r="J311" s="8"/>
    </row>
    <row r="312" spans="1:10" s="2" customFormat="1" ht="26.4">
      <c r="A312" s="321" t="s">
        <v>121</v>
      </c>
      <c r="B312" s="85" t="s">
        <v>336</v>
      </c>
      <c r="C312" s="82" t="s">
        <v>28</v>
      </c>
      <c r="D312" s="83" t="s">
        <v>4</v>
      </c>
      <c r="E312" s="84"/>
      <c r="F312" s="32"/>
      <c r="G312" s="21"/>
      <c r="H312" s="2" t="str">
        <f>IF(A312=0,H311,INDEX(調査対象選定!A:A,MATCH(A312,調査対象選定!B:B,0)))</f>
        <v>○</v>
      </c>
      <c r="J312" s="8"/>
    </row>
    <row r="313" spans="1:10" s="2" customFormat="1" ht="26.4">
      <c r="A313" s="323"/>
      <c r="B313" s="136" t="s">
        <v>335</v>
      </c>
      <c r="C313" s="216" t="s">
        <v>28</v>
      </c>
      <c r="D313" s="143" t="s">
        <v>4</v>
      </c>
      <c r="E313" s="99"/>
      <c r="F313" s="28"/>
      <c r="G313" s="24"/>
      <c r="H313" s="2" t="str">
        <f>IF(A313=0,H312,INDEX(調査対象選定!A:A,MATCH(A313,調査対象選定!B:B,0)))</f>
        <v>○</v>
      </c>
      <c r="J313" s="8"/>
    </row>
    <row r="314" spans="1:10" ht="39.6">
      <c r="A314" s="321" t="s">
        <v>77</v>
      </c>
      <c r="B314" s="209" t="s">
        <v>421</v>
      </c>
      <c r="C314" s="144" t="s">
        <v>28</v>
      </c>
      <c r="D314" s="83" t="s">
        <v>69</v>
      </c>
      <c r="E314" s="84"/>
      <c r="F314" s="32"/>
      <c r="G314" s="21"/>
      <c r="H314" s="2" t="str">
        <f>IF(A314=0,H313,INDEX(調査対象選定!A:A,MATCH(A314,調査対象選定!B:B,0)))</f>
        <v>○</v>
      </c>
      <c r="J314" s="8"/>
    </row>
    <row r="315" spans="1:10" ht="26.4">
      <c r="A315" s="322"/>
      <c r="B315" s="150" t="s">
        <v>337</v>
      </c>
      <c r="C315" s="217" t="s">
        <v>28</v>
      </c>
      <c r="D315" s="218" t="s">
        <v>4</v>
      </c>
      <c r="E315" s="152"/>
      <c r="F315" s="33"/>
      <c r="G315" s="47"/>
      <c r="H315" s="2" t="str">
        <f>IF(A315=0,H314,INDEX(調査対象選定!A:A,MATCH(A315,調査対象選定!B:B,0)))</f>
        <v>○</v>
      </c>
      <c r="J315" s="8"/>
    </row>
    <row r="316" spans="1:10" ht="26.4">
      <c r="A316" s="323"/>
      <c r="B316" s="141" t="s">
        <v>338</v>
      </c>
      <c r="C316" s="144" t="s">
        <v>28</v>
      </c>
      <c r="D316" s="219" t="s">
        <v>4</v>
      </c>
      <c r="E316" s="154"/>
      <c r="F316" s="34"/>
      <c r="G316" s="48"/>
      <c r="H316" s="2" t="str">
        <f>IF(A316=0,H315,INDEX(調査対象選定!A:A,MATCH(A316,調査対象選定!B:B,0)))</f>
        <v>○</v>
      </c>
      <c r="J316" s="8"/>
    </row>
    <row r="317" spans="1:10" s="4" customFormat="1" ht="39.6">
      <c r="A317" s="333" t="s">
        <v>122</v>
      </c>
      <c r="B317" s="183" t="s">
        <v>339</v>
      </c>
      <c r="C317" s="184" t="s">
        <v>83</v>
      </c>
      <c r="D317" s="220" t="s">
        <v>82</v>
      </c>
      <c r="E317" s="109"/>
      <c r="F317" s="29"/>
      <c r="G317" s="44"/>
      <c r="H317" s="2" t="str">
        <f>IF(A317=0,H316,INDEX(調査対象選定!A:A,MATCH(A317,調査対象選定!B:B,0)))</f>
        <v>○</v>
      </c>
      <c r="J317" s="8"/>
    </row>
    <row r="318" spans="1:10" s="4" customFormat="1" ht="92.4">
      <c r="A318" s="334"/>
      <c r="B318" s="169" t="s">
        <v>422</v>
      </c>
      <c r="C318" s="123" t="s">
        <v>28</v>
      </c>
      <c r="D318" s="221" t="s">
        <v>82</v>
      </c>
      <c r="E318" s="92"/>
      <c r="F318" s="27"/>
      <c r="G318" s="43"/>
      <c r="H318" s="2" t="str">
        <f>IF(A318=0,H317,INDEX(調査対象選定!A:A,MATCH(A318,調査対象選定!B:B,0)))</f>
        <v>○</v>
      </c>
      <c r="J318" s="8"/>
    </row>
    <row r="319" spans="1:10" s="4" customFormat="1" ht="52.8">
      <c r="A319" s="335"/>
      <c r="B319" s="170" t="s">
        <v>340</v>
      </c>
      <c r="C319" s="127" t="s">
        <v>28</v>
      </c>
      <c r="D319" s="222" t="s">
        <v>82</v>
      </c>
      <c r="E319" s="99"/>
      <c r="F319" s="28"/>
      <c r="G319" s="24"/>
      <c r="H319" s="2" t="str">
        <f>IF(A319=0,H318,INDEX(調査対象選定!A:A,MATCH(A319,調査対象選定!B:B,0)))</f>
        <v>○</v>
      </c>
      <c r="J319" s="8"/>
    </row>
    <row r="320" spans="1:10" s="4" customFormat="1" ht="52.8">
      <c r="A320" s="183" t="s">
        <v>123</v>
      </c>
      <c r="B320" s="223" t="s">
        <v>341</v>
      </c>
      <c r="C320" s="224" t="s">
        <v>28</v>
      </c>
      <c r="D320" s="225" t="s">
        <v>82</v>
      </c>
      <c r="E320" s="154"/>
      <c r="F320" s="34"/>
      <c r="G320" s="48"/>
      <c r="H320" s="2" t="str">
        <f>IF(A320=0,H319,INDEX(調査対象選定!A:A,MATCH(A320,調査対象選定!B:B,0)))</f>
        <v>○</v>
      </c>
      <c r="J320" s="8"/>
    </row>
    <row r="321" spans="1:10" s="4" customFormat="1" ht="66">
      <c r="A321" s="333" t="s">
        <v>124</v>
      </c>
      <c r="B321" s="85" t="s">
        <v>342</v>
      </c>
      <c r="C321" s="86" t="s">
        <v>28</v>
      </c>
      <c r="D321" s="226" t="s">
        <v>82</v>
      </c>
      <c r="E321" s="88"/>
      <c r="F321" s="25"/>
      <c r="G321" s="22"/>
      <c r="H321" s="2" t="str">
        <f>IF(A321=0,H320,INDEX(調査対象選定!A:A,MATCH(A321,調査対象選定!B:B,0)))</f>
        <v>○</v>
      </c>
      <c r="J321" s="8"/>
    </row>
    <row r="322" spans="1:10" s="4" customFormat="1" ht="39.6">
      <c r="A322" s="335"/>
      <c r="B322" s="96" t="s">
        <v>343</v>
      </c>
      <c r="C322" s="134" t="s">
        <v>102</v>
      </c>
      <c r="D322" s="227" t="s">
        <v>4</v>
      </c>
      <c r="E322" s="99"/>
      <c r="F322" s="28"/>
      <c r="G322" s="24"/>
      <c r="H322" s="2" t="str">
        <f>IF(A322=0,H321,INDEX(調査対象選定!A:A,MATCH(A322,調査対象選定!B:B,0)))</f>
        <v>○</v>
      </c>
      <c r="J322" s="8"/>
    </row>
    <row r="323" spans="1:10" s="4" customFormat="1" ht="145.19999999999999">
      <c r="A323" s="333" t="s">
        <v>125</v>
      </c>
      <c r="B323" s="167" t="s">
        <v>344</v>
      </c>
      <c r="C323" s="119" t="s">
        <v>28</v>
      </c>
      <c r="D323" s="228" t="s">
        <v>82</v>
      </c>
      <c r="E323" s="121"/>
      <c r="F323" s="58"/>
      <c r="G323" s="57"/>
      <c r="H323" s="2" t="str">
        <f>IF(A323=0,H322,INDEX(調査対象選定!A:A,MATCH(A323,調査対象選定!B:B,0)))</f>
        <v>○</v>
      </c>
      <c r="J323" s="8"/>
    </row>
    <row r="324" spans="1:10" s="4" customFormat="1" ht="39.6">
      <c r="A324" s="334"/>
      <c r="B324" s="188" t="s">
        <v>345</v>
      </c>
      <c r="C324" s="123" t="s">
        <v>28</v>
      </c>
      <c r="D324" s="221" t="s">
        <v>82</v>
      </c>
      <c r="E324" s="229"/>
      <c r="F324" s="68"/>
      <c r="G324" s="67"/>
      <c r="H324" s="2" t="str">
        <f>IF(A324=0,H323,INDEX(調査対象選定!A:A,MATCH(A324,調査対象選定!B:B,0)))</f>
        <v>○</v>
      </c>
      <c r="J324" s="8"/>
    </row>
    <row r="325" spans="1:10" s="4" customFormat="1" ht="79.2">
      <c r="A325" s="334"/>
      <c r="B325" s="188" t="s">
        <v>346</v>
      </c>
      <c r="C325" s="123" t="s">
        <v>28</v>
      </c>
      <c r="D325" s="221" t="s">
        <v>82</v>
      </c>
      <c r="E325" s="229"/>
      <c r="F325" s="68"/>
      <c r="G325" s="67"/>
      <c r="H325" s="2" t="str">
        <f>IF(A325=0,H324,INDEX(調査対象選定!A:A,MATCH(A325,調査対象選定!B:B,0)))</f>
        <v>○</v>
      </c>
      <c r="J325" s="8"/>
    </row>
    <row r="326" spans="1:10" s="4" customFormat="1" ht="66">
      <c r="A326" s="334"/>
      <c r="B326" s="169" t="s">
        <v>347</v>
      </c>
      <c r="C326" s="123" t="s">
        <v>28</v>
      </c>
      <c r="D326" s="221" t="s">
        <v>82</v>
      </c>
      <c r="E326" s="125"/>
      <c r="F326" s="60"/>
      <c r="G326" s="59"/>
      <c r="H326" s="2" t="str">
        <f>IF(A326=0,H325,INDEX(調査対象選定!A:A,MATCH(A326,調査対象選定!B:B,0)))</f>
        <v>○</v>
      </c>
      <c r="J326" s="8"/>
    </row>
    <row r="327" spans="1:10" s="4" customFormat="1" ht="39.6">
      <c r="A327" s="335"/>
      <c r="B327" s="230" t="s">
        <v>348</v>
      </c>
      <c r="C327" s="231" t="s">
        <v>28</v>
      </c>
      <c r="D327" s="232" t="s">
        <v>82</v>
      </c>
      <c r="E327" s="233" t="s">
        <v>126</v>
      </c>
      <c r="F327" s="70"/>
      <c r="G327" s="69"/>
      <c r="H327" s="2" t="str">
        <f>IF(A327=0,H326,INDEX(調査対象選定!A:A,MATCH(A327,調査対象選定!B:B,0)))</f>
        <v>○</v>
      </c>
      <c r="J327" s="8"/>
    </row>
    <row r="328" spans="1:10" s="4" customFormat="1" ht="145.19999999999999">
      <c r="A328" s="333" t="s">
        <v>127</v>
      </c>
      <c r="B328" s="167" t="s">
        <v>344</v>
      </c>
      <c r="C328" s="119" t="s">
        <v>28</v>
      </c>
      <c r="D328" s="228" t="s">
        <v>82</v>
      </c>
      <c r="E328" s="186"/>
      <c r="F328" s="64"/>
      <c r="G328" s="63"/>
      <c r="H328" s="2" t="str">
        <f>IF(A328=0,H327,INDEX(調査対象選定!A:A,MATCH(A328,調査対象選定!B:B,0)))</f>
        <v>○</v>
      </c>
      <c r="J328" s="8"/>
    </row>
    <row r="329" spans="1:10" s="4" customFormat="1" ht="79.2">
      <c r="A329" s="334"/>
      <c r="B329" s="188" t="s">
        <v>349</v>
      </c>
      <c r="C329" s="123" t="s">
        <v>28</v>
      </c>
      <c r="D329" s="221" t="s">
        <v>82</v>
      </c>
      <c r="E329" s="125"/>
      <c r="F329" s="60"/>
      <c r="G329" s="59"/>
      <c r="H329" s="2" t="str">
        <f>IF(A329=0,H328,INDEX(調査対象選定!A:A,MATCH(A329,調査対象選定!B:B,0)))</f>
        <v>○</v>
      </c>
      <c r="J329" s="8"/>
    </row>
    <row r="330" spans="1:10" s="4" customFormat="1" ht="39.6">
      <c r="A330" s="335"/>
      <c r="B330" s="234" t="s">
        <v>350</v>
      </c>
      <c r="C330" s="127" t="s">
        <v>28</v>
      </c>
      <c r="D330" s="222" t="s">
        <v>82</v>
      </c>
      <c r="E330" s="235" t="s">
        <v>126</v>
      </c>
      <c r="F330" s="72"/>
      <c r="G330" s="71"/>
      <c r="H330" s="2" t="str">
        <f>IF(A330=0,H329,INDEX(調査対象選定!A:A,MATCH(A330,調査対象選定!B:B,0)))</f>
        <v>○</v>
      </c>
      <c r="J330" s="8"/>
    </row>
    <row r="331" spans="1:10" s="2" customFormat="1" ht="26.4">
      <c r="A331" s="327" t="s">
        <v>78</v>
      </c>
      <c r="B331" s="133" t="s">
        <v>426</v>
      </c>
      <c r="C331" s="259" t="str">
        <f>IF(OR(C332=$J$1,C333=$J$1),$J$1,$I$1)</f>
        <v>□</v>
      </c>
      <c r="D331" s="258" t="s">
        <v>4</v>
      </c>
      <c r="E331" s="88"/>
      <c r="F331" s="25"/>
      <c r="G331" s="22"/>
      <c r="H331" s="2" t="str">
        <f>IF(A331=0,H330,INDEX(調査対象選定!A:A,MATCH(A331,調査対象選定!B:B,0)))</f>
        <v>○</v>
      </c>
      <c r="J331" s="8"/>
    </row>
    <row r="332" spans="1:10" s="2" customFormat="1" ht="39.6">
      <c r="A332" s="328"/>
      <c r="B332" s="133" t="s">
        <v>432</v>
      </c>
      <c r="C332" s="107" t="s">
        <v>84</v>
      </c>
      <c r="D332" s="132" t="s">
        <v>4</v>
      </c>
      <c r="E332" s="109"/>
      <c r="F332" s="29"/>
      <c r="G332" s="44"/>
      <c r="H332" s="2" t="str">
        <f>IF(A332=0,H331,INDEX(調査対象選定!A:A,MATCH(A332,調査対象選定!B:B,0)))</f>
        <v>○</v>
      </c>
      <c r="J332" s="8"/>
    </row>
    <row r="333" spans="1:10" s="2" customFormat="1" ht="39.6">
      <c r="A333" s="328"/>
      <c r="B333" s="110" t="s">
        <v>433</v>
      </c>
      <c r="C333" s="149" t="s">
        <v>84</v>
      </c>
      <c r="D333" s="173" t="s">
        <v>4</v>
      </c>
      <c r="E333" s="109"/>
      <c r="F333" s="29"/>
      <c r="G333" s="44"/>
      <c r="H333" s="2" t="str">
        <f>IF(A333=0,H331,INDEX(調査対象選定!A:A,MATCH(A333,調査対象選定!B:B,0)))</f>
        <v>○</v>
      </c>
      <c r="J333" s="8"/>
    </row>
    <row r="334" spans="1:10" s="2" customFormat="1" ht="39.6">
      <c r="A334" s="328"/>
      <c r="B334" s="236" t="s">
        <v>436</v>
      </c>
      <c r="C334" s="237" t="s">
        <v>28</v>
      </c>
      <c r="D334" s="238" t="s">
        <v>4</v>
      </c>
      <c r="E334" s="239"/>
      <c r="F334" s="40"/>
      <c r="G334" s="56"/>
      <c r="H334" s="2" t="str">
        <f>IF(A334=0,H333,INDEX(調査対象選定!A:A,MATCH(A334,調査対象選定!B:B,0)))</f>
        <v>○</v>
      </c>
      <c r="J334" s="8"/>
    </row>
    <row r="335" spans="1:10" s="2" customFormat="1" ht="26.4">
      <c r="A335" s="328"/>
      <c r="B335" s="106" t="s">
        <v>151</v>
      </c>
      <c r="C335" s="107" t="s">
        <v>28</v>
      </c>
      <c r="D335" s="147" t="s">
        <v>4</v>
      </c>
      <c r="E335" s="91"/>
      <c r="F335" s="26"/>
      <c r="G335" s="23"/>
      <c r="H335" s="2" t="str">
        <f>IF(A335=0,H334,INDEX(調査対象選定!A:A,MATCH(A335,調査対象選定!B:B,0)))</f>
        <v>○</v>
      </c>
      <c r="J335" s="8"/>
    </row>
    <row r="336" spans="1:10" s="4" customFormat="1" ht="39.6">
      <c r="A336" s="328"/>
      <c r="B336" s="90" t="s">
        <v>351</v>
      </c>
      <c r="C336" s="144" t="s">
        <v>84</v>
      </c>
      <c r="D336" s="164" t="s">
        <v>98</v>
      </c>
      <c r="E336" s="135"/>
      <c r="F336" s="31"/>
      <c r="G336" s="46"/>
      <c r="H336" s="2" t="str">
        <f>IF(A336=0,H335,INDEX(調査対象選定!A:A,MATCH(A336,調査対象選定!B:B,0)))</f>
        <v>○</v>
      </c>
      <c r="J336" s="8"/>
    </row>
    <row r="337" spans="1:10" s="4" customFormat="1" ht="26.4">
      <c r="A337" s="329"/>
      <c r="B337" s="96" t="s">
        <v>352</v>
      </c>
      <c r="C337" s="134" t="s">
        <v>84</v>
      </c>
      <c r="D337" s="219" t="s">
        <v>98</v>
      </c>
      <c r="E337" s="154"/>
      <c r="F337" s="34"/>
      <c r="G337" s="48"/>
      <c r="H337" s="2" t="str">
        <f>IF(A337=0,H336,INDEX(調査対象選定!A:A,MATCH(A337,調査対象選定!B:B,0)))</f>
        <v>○</v>
      </c>
      <c r="J337" s="8"/>
    </row>
    <row r="338" spans="1:10" ht="39.6">
      <c r="A338" s="327" t="s">
        <v>49</v>
      </c>
      <c r="B338" s="240" t="s">
        <v>353</v>
      </c>
      <c r="C338" s="86" t="s">
        <v>28</v>
      </c>
      <c r="D338" s="87" t="s">
        <v>4</v>
      </c>
      <c r="E338" s="88"/>
      <c r="F338" s="25"/>
      <c r="G338" s="22"/>
      <c r="H338" s="2" t="str">
        <f>IF(A338=0,H337,INDEX(調査対象選定!A:A,MATCH(A338,調査対象選定!B:B,0)))</f>
        <v>○</v>
      </c>
      <c r="J338" s="8"/>
    </row>
    <row r="339" spans="1:10" ht="26.4">
      <c r="A339" s="328"/>
      <c r="B339" s="241" t="s">
        <v>151</v>
      </c>
      <c r="C339" s="107" t="s">
        <v>28</v>
      </c>
      <c r="D339" s="147" t="s">
        <v>4</v>
      </c>
      <c r="E339" s="91"/>
      <c r="F339" s="26"/>
      <c r="G339" s="23"/>
      <c r="H339" s="2" t="str">
        <f>IF(A339=0,H338,INDEX(調査対象選定!A:A,MATCH(A339,調査対象選定!B:B,0)))</f>
        <v>○</v>
      </c>
      <c r="J339" s="8"/>
    </row>
    <row r="340" spans="1:10" ht="39.6">
      <c r="A340" s="328"/>
      <c r="B340" s="90" t="s">
        <v>354</v>
      </c>
      <c r="C340" s="107" t="s">
        <v>84</v>
      </c>
      <c r="D340" s="147" t="s">
        <v>98</v>
      </c>
      <c r="E340" s="91"/>
      <c r="F340" s="26"/>
      <c r="G340" s="23"/>
      <c r="H340" s="2" t="str">
        <f>IF(A340=0,H339,INDEX(調査対象選定!A:A,MATCH(A340,調査対象選定!B:B,0)))</f>
        <v>○</v>
      </c>
      <c r="J340" s="8"/>
    </row>
    <row r="341" spans="1:10" ht="26.4">
      <c r="A341" s="329"/>
      <c r="B341" s="96" t="s">
        <v>352</v>
      </c>
      <c r="C341" s="134" t="s">
        <v>84</v>
      </c>
      <c r="D341" s="103" t="s">
        <v>98</v>
      </c>
      <c r="E341" s="109"/>
      <c r="F341" s="29"/>
      <c r="G341" s="44"/>
      <c r="H341" s="2" t="str">
        <f>IF(A341=0,H340,INDEX(調査対象選定!A:A,MATCH(A341,調査対象選定!B:B,0)))</f>
        <v>○</v>
      </c>
      <c r="J341" s="8"/>
    </row>
    <row r="342" spans="1:10" ht="26.4">
      <c r="A342" s="327" t="s">
        <v>50</v>
      </c>
      <c r="B342" s="85" t="s">
        <v>427</v>
      </c>
      <c r="C342" s="260" t="str">
        <f>IF(OR(C343=$J$1,C344=$J$1,C345=$J$1),$J$1,$I$1)</f>
        <v>□</v>
      </c>
      <c r="D342" s="261" t="s">
        <v>4</v>
      </c>
      <c r="E342" s="88"/>
      <c r="F342" s="25"/>
      <c r="G342" s="22"/>
      <c r="H342" s="2" t="str">
        <f>IF(A342=0,H341,INDEX(調査対象選定!A:A,MATCH(A342,調査対象選定!B:B,0)))</f>
        <v>○</v>
      </c>
      <c r="J342" s="8"/>
    </row>
    <row r="343" spans="1:10" ht="39.6">
      <c r="A343" s="328"/>
      <c r="B343" s="90" t="s">
        <v>428</v>
      </c>
      <c r="C343" s="107" t="s">
        <v>84</v>
      </c>
      <c r="D343" s="147" t="s">
        <v>429</v>
      </c>
      <c r="E343" s="109"/>
      <c r="F343" s="29"/>
      <c r="G343" s="44"/>
      <c r="H343" s="2" t="str">
        <f>IF(A343=0,H342,INDEX(調査対象選定!A:A,MATCH(A343,調査対象選定!B:B,0)))</f>
        <v>○</v>
      </c>
      <c r="J343" s="8"/>
    </row>
    <row r="344" spans="1:10" ht="39.6">
      <c r="A344" s="328"/>
      <c r="B344" s="90" t="s">
        <v>430</v>
      </c>
      <c r="C344" s="107" t="s">
        <v>84</v>
      </c>
      <c r="D344" s="147" t="s">
        <v>429</v>
      </c>
      <c r="E344" s="109"/>
      <c r="F344" s="29"/>
      <c r="G344" s="44"/>
      <c r="H344" s="2" t="str">
        <f>IF(A344=0,H342,INDEX(調査対象選定!A:A,MATCH(A344,調査対象選定!B:B,0)))</f>
        <v>○</v>
      </c>
      <c r="J344" s="8"/>
    </row>
    <row r="345" spans="1:10" ht="39.6">
      <c r="A345" s="328"/>
      <c r="B345" s="90" t="s">
        <v>431</v>
      </c>
      <c r="C345" s="107" t="s">
        <v>84</v>
      </c>
      <c r="D345" s="147" t="s">
        <v>429</v>
      </c>
      <c r="E345" s="239"/>
      <c r="F345" s="40"/>
      <c r="G345" s="56"/>
      <c r="H345" s="2" t="str">
        <f>IF(A345=0,H344,INDEX(調査対象選定!A:A,MATCH(A345,調査対象選定!B:B,0)))</f>
        <v>○</v>
      </c>
      <c r="J345" s="8"/>
    </row>
    <row r="346" spans="1:10" ht="26.4">
      <c r="A346" s="328"/>
      <c r="B346" s="242" t="s">
        <v>151</v>
      </c>
      <c r="C346" s="107" t="s">
        <v>28</v>
      </c>
      <c r="D346" s="179" t="s">
        <v>4</v>
      </c>
      <c r="E346" s="91"/>
      <c r="F346" s="26"/>
      <c r="G346" s="23"/>
      <c r="H346" s="2" t="str">
        <f>IF(A346=0,H345,INDEX(調査対象選定!A:A,MATCH(A346,調査対象選定!B:B,0)))</f>
        <v>○</v>
      </c>
      <c r="J346" s="8"/>
    </row>
    <row r="347" spans="1:10" ht="39.6">
      <c r="A347" s="328"/>
      <c r="B347" s="241" t="s">
        <v>355</v>
      </c>
      <c r="C347" s="139" t="s">
        <v>28</v>
      </c>
      <c r="D347" s="132" t="s">
        <v>98</v>
      </c>
      <c r="E347" s="91"/>
      <c r="F347" s="26"/>
      <c r="G347" s="23"/>
      <c r="H347" s="2" t="str">
        <f>IF(A347=0,H346,INDEX(調査対象選定!A:A,MATCH(A347,調査対象選定!B:B,0)))</f>
        <v>○</v>
      </c>
      <c r="J347" s="8"/>
    </row>
    <row r="348" spans="1:10" ht="26.4">
      <c r="A348" s="329"/>
      <c r="B348" s="241" t="s">
        <v>352</v>
      </c>
      <c r="C348" s="144" t="s">
        <v>28</v>
      </c>
      <c r="D348" s="132" t="s">
        <v>98</v>
      </c>
      <c r="E348" s="109"/>
      <c r="F348" s="29"/>
      <c r="G348" s="44"/>
      <c r="H348" s="2" t="str">
        <f>IF(A348=0,H347,INDEX(調査対象選定!A:A,MATCH(A348,調査対象選定!B:B,0)))</f>
        <v>○</v>
      </c>
      <c r="J348" s="8"/>
    </row>
    <row r="349" spans="1:10" s="6" customFormat="1" ht="52.8">
      <c r="A349" s="357" t="s">
        <v>491</v>
      </c>
      <c r="B349" s="243" t="s">
        <v>423</v>
      </c>
      <c r="C349" s="244" t="s">
        <v>83</v>
      </c>
      <c r="D349" s="101" t="s">
        <v>128</v>
      </c>
      <c r="E349" s="88" t="s">
        <v>129</v>
      </c>
      <c r="F349" s="25"/>
      <c r="G349" s="22"/>
      <c r="H349" s="2" t="str">
        <f>IF(A349=0,H348,INDEX(調査対象選定!A:A,MATCH(A349,調査対象選定!B:B,0)))</f>
        <v>○</v>
      </c>
      <c r="J349" s="8"/>
    </row>
    <row r="350" spans="1:10" s="6" customFormat="1" ht="52.8">
      <c r="A350" s="358"/>
      <c r="B350" s="245" t="s">
        <v>356</v>
      </c>
      <c r="C350" s="246" t="s">
        <v>83</v>
      </c>
      <c r="D350" s="132" t="s">
        <v>82</v>
      </c>
      <c r="E350" s="91"/>
      <c r="F350" s="26"/>
      <c r="G350" s="23"/>
      <c r="H350" s="2" t="str">
        <f>IF(A350=0,H349,INDEX(調査対象選定!A:A,MATCH(A350,調査対象選定!B:B,0)))</f>
        <v>○</v>
      </c>
      <c r="J350" s="8"/>
    </row>
    <row r="351" spans="1:10" s="6" customFormat="1" ht="66">
      <c r="A351" s="358"/>
      <c r="B351" s="245" t="s">
        <v>357</v>
      </c>
      <c r="C351" s="246" t="s">
        <v>83</v>
      </c>
      <c r="D351" s="132" t="s">
        <v>82</v>
      </c>
      <c r="E351" s="91"/>
      <c r="F351" s="26"/>
      <c r="G351" s="23"/>
      <c r="H351" s="2" t="str">
        <f>IF(A351=0,H350,INDEX(調査対象選定!A:A,MATCH(A351,調査対象選定!B:B,0)))</f>
        <v>○</v>
      </c>
      <c r="J351" s="8"/>
    </row>
    <row r="352" spans="1:10" s="6" customFormat="1" ht="26.4">
      <c r="A352" s="358"/>
      <c r="B352" s="180" t="s">
        <v>358</v>
      </c>
      <c r="C352" s="246" t="s">
        <v>83</v>
      </c>
      <c r="D352" s="132" t="s">
        <v>128</v>
      </c>
      <c r="E352" s="91" t="s">
        <v>129</v>
      </c>
      <c r="F352" s="26"/>
      <c r="G352" s="23"/>
      <c r="H352" s="2" t="str">
        <f>IF(A352=0,H351,INDEX(調査対象選定!A:A,MATCH(A352,調査対象選定!B:B,0)))</f>
        <v>○</v>
      </c>
      <c r="J352" s="8"/>
    </row>
    <row r="353" spans="1:10" s="6" customFormat="1" ht="26.4">
      <c r="A353" s="358"/>
      <c r="B353" s="180" t="s">
        <v>359</v>
      </c>
      <c r="C353" s="246" t="s">
        <v>83</v>
      </c>
      <c r="D353" s="132" t="s">
        <v>128</v>
      </c>
      <c r="E353" s="91"/>
      <c r="F353" s="26"/>
      <c r="G353" s="23"/>
      <c r="H353" s="2" t="str">
        <f>IF(A353=0,H352,INDEX(調査対象選定!A:A,MATCH(A353,調査対象選定!B:B,0)))</f>
        <v>○</v>
      </c>
      <c r="J353" s="8"/>
    </row>
    <row r="354" spans="1:10" s="6" customFormat="1" ht="26.4">
      <c r="A354" s="358"/>
      <c r="B354" s="180" t="s">
        <v>360</v>
      </c>
      <c r="C354" s="246" t="s">
        <v>83</v>
      </c>
      <c r="D354" s="132" t="s">
        <v>128</v>
      </c>
      <c r="E354" s="91" t="s">
        <v>130</v>
      </c>
      <c r="F354" s="26"/>
      <c r="G354" s="23"/>
      <c r="H354" s="2" t="str">
        <f>IF(A354=0,H353,INDEX(調査対象選定!A:A,MATCH(A354,調査対象選定!B:B,0)))</f>
        <v>○</v>
      </c>
      <c r="J354" s="8"/>
    </row>
    <row r="355" spans="1:10" s="6" customFormat="1" ht="26.4">
      <c r="A355" s="358"/>
      <c r="B355" s="180" t="s">
        <v>424</v>
      </c>
      <c r="C355" s="246" t="s">
        <v>83</v>
      </c>
      <c r="D355" s="132" t="s">
        <v>131</v>
      </c>
      <c r="E355" s="91"/>
      <c r="F355" s="26"/>
      <c r="G355" s="23"/>
      <c r="H355" s="2" t="str">
        <f>IF(A355=0,H354,INDEX(調査対象選定!A:A,MATCH(A355,調査対象選定!B:B,0)))</f>
        <v>○</v>
      </c>
      <c r="J355" s="8"/>
    </row>
    <row r="356" spans="1:10" s="6" customFormat="1" ht="26.4">
      <c r="A356" s="358"/>
      <c r="B356" s="180" t="s">
        <v>361</v>
      </c>
      <c r="C356" s="246" t="s">
        <v>83</v>
      </c>
      <c r="D356" s="132" t="s">
        <v>132</v>
      </c>
      <c r="E356" s="91"/>
      <c r="F356" s="26"/>
      <c r="G356" s="23"/>
      <c r="H356" s="2" t="str">
        <f>IF(A356=0,H355,INDEX(調査対象選定!A:A,MATCH(A356,調査対象選定!B:B,0)))</f>
        <v>○</v>
      </c>
      <c r="J356" s="8"/>
    </row>
    <row r="357" spans="1:10" s="6" customFormat="1" ht="26.4">
      <c r="A357" s="358"/>
      <c r="B357" s="180" t="s">
        <v>362</v>
      </c>
      <c r="C357" s="262" t="str">
        <f>IF(AND(C358=$J$1,C359=$J$1,C360=$J$1),$J$1,$I$1)</f>
        <v>□</v>
      </c>
      <c r="D357" s="263" t="s">
        <v>425</v>
      </c>
      <c r="E357" s="91"/>
      <c r="F357" s="26"/>
      <c r="G357" s="23"/>
      <c r="H357" s="2" t="str">
        <f>IF(A357=0,H356,INDEX(調査対象選定!A:A,MATCH(A357,調査対象選定!B:B,0)))</f>
        <v>○</v>
      </c>
      <c r="J357" s="8"/>
    </row>
    <row r="358" spans="1:10" s="6" customFormat="1" ht="39.6">
      <c r="A358" s="358"/>
      <c r="B358" s="180" t="s">
        <v>363</v>
      </c>
      <c r="C358" s="246" t="s">
        <v>83</v>
      </c>
      <c r="D358" s="132" t="s">
        <v>128</v>
      </c>
      <c r="E358" s="91"/>
      <c r="F358" s="26"/>
      <c r="G358" s="23"/>
      <c r="H358" s="2" t="str">
        <f>IF(A358=0,H357,INDEX(調査対象選定!A:A,MATCH(A358,調査対象選定!B:B,0)))</f>
        <v>○</v>
      </c>
      <c r="J358" s="8"/>
    </row>
    <row r="359" spans="1:10" s="6" customFormat="1" ht="39.6">
      <c r="A359" s="358"/>
      <c r="B359" s="180" t="s">
        <v>364</v>
      </c>
      <c r="C359" s="246" t="s">
        <v>83</v>
      </c>
      <c r="D359" s="132" t="s">
        <v>128</v>
      </c>
      <c r="E359" s="91" t="s">
        <v>133</v>
      </c>
      <c r="F359" s="26"/>
      <c r="G359" s="23"/>
      <c r="H359" s="2" t="str">
        <f>IF(A359=0,H358,INDEX(調査対象選定!A:A,MATCH(A359,調査対象選定!B:B,0)))</f>
        <v>○</v>
      </c>
      <c r="J359" s="8"/>
    </row>
    <row r="360" spans="1:10" s="6" customFormat="1" ht="52.8">
      <c r="A360" s="358"/>
      <c r="B360" s="247" t="s">
        <v>365</v>
      </c>
      <c r="C360" s="248" t="s">
        <v>28</v>
      </c>
      <c r="D360" s="173" t="s">
        <v>29</v>
      </c>
      <c r="E360" s="92"/>
      <c r="F360" s="27"/>
      <c r="G360" s="43"/>
      <c r="H360" s="2" t="str">
        <f>IF(A360=0,H359,INDEX(調査対象選定!A:A,MATCH(A360,調査対象選定!B:B,0)))</f>
        <v>○</v>
      </c>
      <c r="J360" s="8"/>
    </row>
    <row r="361" spans="1:10" s="6" customFormat="1" ht="39.6">
      <c r="A361" s="358"/>
      <c r="B361" s="241" t="s">
        <v>366</v>
      </c>
      <c r="C361" s="246" t="s">
        <v>83</v>
      </c>
      <c r="D361" s="132" t="s">
        <v>128</v>
      </c>
      <c r="E361" s="91"/>
      <c r="F361" s="26"/>
      <c r="G361" s="23"/>
      <c r="H361" s="2" t="str">
        <f>IF(A361=0,H360,INDEX(調査対象選定!A:A,MATCH(A361,調査対象選定!B:B,0)))</f>
        <v>○</v>
      </c>
      <c r="J361" s="8"/>
    </row>
    <row r="362" spans="1:10" s="6" customFormat="1" ht="39.6">
      <c r="A362" s="358"/>
      <c r="B362" s="180" t="s">
        <v>367</v>
      </c>
      <c r="C362" s="246" t="s">
        <v>83</v>
      </c>
      <c r="D362" s="132" t="s">
        <v>128</v>
      </c>
      <c r="E362" s="91"/>
      <c r="F362" s="26"/>
      <c r="G362" s="23"/>
      <c r="H362" s="2" t="str">
        <f>IF(A362=0,H361,INDEX(調査対象選定!A:A,MATCH(A362,調査対象選定!B:B,0)))</f>
        <v>○</v>
      </c>
      <c r="J362" s="8"/>
    </row>
    <row r="363" spans="1:10" s="6" customFormat="1" ht="39.6">
      <c r="A363" s="359"/>
      <c r="B363" s="159" t="s">
        <v>490</v>
      </c>
      <c r="C363" s="246" t="s">
        <v>83</v>
      </c>
      <c r="D363" s="103" t="s">
        <v>134</v>
      </c>
      <c r="E363" s="99"/>
      <c r="F363" s="28"/>
      <c r="G363" s="24"/>
      <c r="H363" s="2" t="str">
        <f>IF(A363=0,H362,INDEX(調査対象選定!A:A,MATCH(A363,調査対象選定!B:B,0)))</f>
        <v>○</v>
      </c>
      <c r="J363" s="8"/>
    </row>
    <row r="364" spans="1:10" s="6" customFormat="1" ht="39.6">
      <c r="A364" s="303" t="s">
        <v>492</v>
      </c>
      <c r="B364" s="243" t="s">
        <v>368</v>
      </c>
      <c r="C364" s="244" t="s">
        <v>83</v>
      </c>
      <c r="D364" s="249" t="s">
        <v>82</v>
      </c>
      <c r="E364" s="84"/>
      <c r="F364" s="32"/>
      <c r="G364" s="21"/>
      <c r="H364" s="2" t="str">
        <f>IF(A364=0,H363,INDEX(調査対象選定!A:A,MATCH(A364,調査対象選定!B:B,0)))</f>
        <v>○</v>
      </c>
      <c r="J364" s="8"/>
    </row>
    <row r="365" spans="1:10" s="6" customFormat="1" ht="39.6">
      <c r="A365" s="303" t="s">
        <v>493</v>
      </c>
      <c r="B365" s="243" t="s">
        <v>369</v>
      </c>
      <c r="C365" s="244" t="s">
        <v>83</v>
      </c>
      <c r="D365" s="249" t="s">
        <v>82</v>
      </c>
      <c r="E365" s="84"/>
      <c r="F365" s="32"/>
      <c r="G365" s="21"/>
      <c r="H365" s="2" t="str">
        <f>IF(A365=0,H364,INDEX(調査対象選定!A:A,MATCH(A365,調査対象選定!B:B,0)))</f>
        <v>○</v>
      </c>
      <c r="J365" s="8"/>
    </row>
    <row r="366" spans="1:10" s="6" customFormat="1" ht="39.6">
      <c r="A366" s="304" t="s">
        <v>494</v>
      </c>
      <c r="B366" s="250" t="s">
        <v>370</v>
      </c>
      <c r="C366" s="251" t="s">
        <v>83</v>
      </c>
      <c r="D366" s="103" t="s">
        <v>82</v>
      </c>
      <c r="E366" s="117"/>
      <c r="F366" s="30"/>
      <c r="G366" s="45"/>
      <c r="H366" s="2" t="str">
        <f>IF(A366=0,H365,INDEX(調査対象選定!A:A,MATCH(A366,調査対象選定!B:B,0)))</f>
        <v>○</v>
      </c>
      <c r="J366" s="8"/>
    </row>
    <row r="367" spans="1:10" s="6" customFormat="1" ht="52.8">
      <c r="A367" s="361" t="s">
        <v>495</v>
      </c>
      <c r="B367" s="266" t="s">
        <v>474</v>
      </c>
      <c r="C367" s="267" t="s">
        <v>83</v>
      </c>
      <c r="D367" s="268" t="s">
        <v>128</v>
      </c>
      <c r="E367" s="269" t="s">
        <v>129</v>
      </c>
      <c r="F367" s="25"/>
      <c r="G367" s="270"/>
      <c r="H367" s="2" t="str">
        <f>IF(A367=0,H366,INDEX(調査対象選定!A:A,MATCH(A367,調査対象選定!B:B,0)))</f>
        <v>○</v>
      </c>
    </row>
    <row r="368" spans="1:10" s="6" customFormat="1" ht="52.8">
      <c r="A368" s="362"/>
      <c r="B368" s="271" t="s">
        <v>475</v>
      </c>
      <c r="C368" s="272" t="s">
        <v>83</v>
      </c>
      <c r="D368" s="273" t="s">
        <v>82</v>
      </c>
      <c r="E368" s="274"/>
      <c r="F368" s="26"/>
      <c r="G368" s="275"/>
      <c r="H368" s="2" t="str">
        <f>IF(A368=0,H367,INDEX(調査対象選定!A:A,MATCH(A368,調査対象選定!B:B,0)))</f>
        <v>○</v>
      </c>
    </row>
    <row r="369" spans="1:28" s="6" customFormat="1" ht="66">
      <c r="A369" s="362"/>
      <c r="B369" s="271" t="s">
        <v>476</v>
      </c>
      <c r="C369" s="272" t="s">
        <v>83</v>
      </c>
      <c r="D369" s="273" t="s">
        <v>82</v>
      </c>
      <c r="E369" s="274"/>
      <c r="F369" s="26"/>
      <c r="G369" s="275"/>
      <c r="H369" s="2" t="str">
        <f>IF(A369=0,H368,INDEX(調査対象選定!A:A,MATCH(A369,調査対象選定!B:B,0)))</f>
        <v>○</v>
      </c>
    </row>
    <row r="370" spans="1:28" s="6" customFormat="1" ht="26.4">
      <c r="A370" s="362"/>
      <c r="B370" s="276" t="s">
        <v>358</v>
      </c>
      <c r="C370" s="272" t="s">
        <v>83</v>
      </c>
      <c r="D370" s="273" t="s">
        <v>128</v>
      </c>
      <c r="E370" s="274" t="s">
        <v>129</v>
      </c>
      <c r="F370" s="26"/>
      <c r="G370" s="275"/>
      <c r="H370" s="2" t="str">
        <f>IF(A370=0,H369,INDEX(調査対象選定!A:A,MATCH(A370,調査対象選定!B:B,0)))</f>
        <v>○</v>
      </c>
    </row>
    <row r="371" spans="1:28" s="6" customFormat="1" ht="26.4">
      <c r="A371" s="362"/>
      <c r="B371" s="276" t="s">
        <v>359</v>
      </c>
      <c r="C371" s="272" t="s">
        <v>83</v>
      </c>
      <c r="D371" s="273" t="s">
        <v>128</v>
      </c>
      <c r="E371" s="274"/>
      <c r="F371" s="26"/>
      <c r="G371" s="275"/>
      <c r="H371" s="2" t="str">
        <f>IF(A371=0,H370,INDEX(調査対象選定!A:A,MATCH(A371,調査対象選定!B:B,0)))</f>
        <v>○</v>
      </c>
    </row>
    <row r="372" spans="1:28" s="6" customFormat="1" ht="26.4">
      <c r="A372" s="362"/>
      <c r="B372" s="276" t="s">
        <v>360</v>
      </c>
      <c r="C372" s="272" t="s">
        <v>83</v>
      </c>
      <c r="D372" s="273" t="s">
        <v>128</v>
      </c>
      <c r="E372" s="274" t="s">
        <v>130</v>
      </c>
      <c r="F372" s="26"/>
      <c r="G372" s="275"/>
      <c r="H372" s="2" t="str">
        <f>IF(A372=0,H371,INDEX(調査対象選定!A:A,MATCH(A372,調査対象選定!B:B,0)))</f>
        <v>○</v>
      </c>
    </row>
    <row r="373" spans="1:28" s="6" customFormat="1" ht="26.4">
      <c r="A373" s="362"/>
      <c r="B373" s="276" t="s">
        <v>477</v>
      </c>
      <c r="C373" s="272" t="s">
        <v>83</v>
      </c>
      <c r="D373" s="273" t="s">
        <v>131</v>
      </c>
      <c r="E373" s="274"/>
      <c r="F373" s="26"/>
      <c r="G373" s="275"/>
      <c r="H373" s="2" t="str">
        <f>IF(A373=0,H372,INDEX(調査対象選定!A:A,MATCH(A373,調査対象選定!B:B,0)))</f>
        <v>○</v>
      </c>
    </row>
    <row r="374" spans="1:28" s="6" customFormat="1" ht="26.4">
      <c r="A374" s="362"/>
      <c r="B374" s="276" t="s">
        <v>361</v>
      </c>
      <c r="C374" s="272" t="s">
        <v>83</v>
      </c>
      <c r="D374" s="273" t="s">
        <v>132</v>
      </c>
      <c r="E374" s="274"/>
      <c r="F374" s="26"/>
      <c r="G374" s="275"/>
      <c r="H374" s="2" t="str">
        <f>IF(A374=0,H373,INDEX(調査対象選定!A:A,MATCH(A374,調査対象選定!B:B,0)))</f>
        <v>○</v>
      </c>
    </row>
    <row r="375" spans="1:28" s="6" customFormat="1" ht="26.4">
      <c r="A375" s="362"/>
      <c r="B375" s="276" t="s">
        <v>478</v>
      </c>
      <c r="C375" s="277" t="str">
        <f>IF(AND(C376=$J$1,C377=$J$1,C378=$J$1),$J$1,$I$1)</f>
        <v>□</v>
      </c>
      <c r="D375" s="278" t="s">
        <v>425</v>
      </c>
      <c r="E375" s="274"/>
      <c r="F375" s="26"/>
      <c r="G375" s="275"/>
      <c r="H375" s="2" t="str">
        <f>IF(A375=0,H374,INDEX(調査対象選定!A:A,MATCH(A375,調査対象選定!B:B,0)))</f>
        <v>○</v>
      </c>
    </row>
    <row r="376" spans="1:28" s="6" customFormat="1" ht="39.6">
      <c r="A376" s="362"/>
      <c r="B376" s="271" t="s">
        <v>479</v>
      </c>
      <c r="C376" s="272" t="s">
        <v>83</v>
      </c>
      <c r="D376" s="273" t="s">
        <v>128</v>
      </c>
      <c r="E376" s="274"/>
      <c r="F376" s="26"/>
      <c r="G376" s="275"/>
      <c r="H376" s="2" t="str">
        <f>IF(A376=0,H375,INDEX(調査対象選定!A:A,MATCH(A376,調査対象選定!B:B,0)))</f>
        <v>○</v>
      </c>
    </row>
    <row r="377" spans="1:28" s="6" customFormat="1" ht="39.6">
      <c r="A377" s="362"/>
      <c r="B377" s="271" t="s">
        <v>480</v>
      </c>
      <c r="C377" s="272" t="s">
        <v>83</v>
      </c>
      <c r="D377" s="273" t="s">
        <v>128</v>
      </c>
      <c r="E377" s="274" t="s">
        <v>133</v>
      </c>
      <c r="F377" s="26"/>
      <c r="G377" s="275"/>
      <c r="H377" s="2" t="str">
        <f>IF(A377=0,H376,INDEX(調査対象選定!A:A,MATCH(A377,調査対象選定!B:B,0)))</f>
        <v>○</v>
      </c>
    </row>
    <row r="378" spans="1:28" s="6" customFormat="1" ht="52.8">
      <c r="A378" s="362"/>
      <c r="B378" s="271" t="s">
        <v>481</v>
      </c>
      <c r="C378" s="279" t="s">
        <v>28</v>
      </c>
      <c r="D378" s="280" t="s">
        <v>29</v>
      </c>
      <c r="E378" s="281"/>
      <c r="F378" s="27"/>
      <c r="G378" s="282"/>
      <c r="H378" s="2" t="str">
        <f>IF(A378=0,H377,INDEX(調査対象選定!A:A,MATCH(A378,調査対象選定!B:B,0)))</f>
        <v>○</v>
      </c>
    </row>
    <row r="379" spans="1:28" s="6" customFormat="1" ht="39.6">
      <c r="A379" s="362"/>
      <c r="B379" s="283" t="s">
        <v>366</v>
      </c>
      <c r="C379" s="272" t="s">
        <v>83</v>
      </c>
      <c r="D379" s="273" t="s">
        <v>128</v>
      </c>
      <c r="E379" s="274"/>
      <c r="F379" s="26"/>
      <c r="G379" s="275"/>
      <c r="H379" s="2" t="str">
        <f>IF(A379=0,H378,INDEX(調査対象選定!A:A,MATCH(A379,調査対象選定!B:B,0)))</f>
        <v>○</v>
      </c>
    </row>
    <row r="380" spans="1:28" s="6" customFormat="1" ht="39.6">
      <c r="A380" s="362"/>
      <c r="B380" s="276" t="s">
        <v>367</v>
      </c>
      <c r="C380" s="272" t="s">
        <v>83</v>
      </c>
      <c r="D380" s="273" t="s">
        <v>128</v>
      </c>
      <c r="E380" s="274"/>
      <c r="F380" s="26"/>
      <c r="G380" s="275"/>
      <c r="H380" s="2" t="str">
        <f>IF(A380=0,H379,INDEX(調査対象選定!A:A,MATCH(A380,調査対象選定!B:B,0)))</f>
        <v>○</v>
      </c>
    </row>
    <row r="381" spans="1:28" s="6" customFormat="1" ht="39.6">
      <c r="A381" s="363"/>
      <c r="B381" s="284" t="s">
        <v>490</v>
      </c>
      <c r="C381" s="272" t="s">
        <v>83</v>
      </c>
      <c r="D381" s="285" t="s">
        <v>134</v>
      </c>
      <c r="E381" s="286"/>
      <c r="F381" s="28"/>
      <c r="G381" s="287"/>
      <c r="H381" s="2" t="str">
        <f>IF(A381=0,H380,INDEX(調査対象選定!A:A,MATCH(A381,調査対象選定!B:B,0)))</f>
        <v>○</v>
      </c>
    </row>
    <row r="382" spans="1:28" s="6" customFormat="1" ht="39.6">
      <c r="A382" s="364" t="s">
        <v>496</v>
      </c>
      <c r="B382" s="288" t="s">
        <v>482</v>
      </c>
      <c r="C382" s="267" t="s">
        <v>83</v>
      </c>
      <c r="D382" s="268" t="s">
        <v>82</v>
      </c>
      <c r="E382" s="269"/>
      <c r="F382" s="25"/>
      <c r="G382" s="270"/>
      <c r="H382" s="2" t="str">
        <f>IF(A382=0,H381,INDEX(調査対象選定!A:A,MATCH(A382,調査対象選定!B:B,0)))</f>
        <v>○</v>
      </c>
      <c r="AB382" s="289"/>
    </row>
    <row r="383" spans="1:28" s="6" customFormat="1" ht="34.049999999999997" customHeight="1">
      <c r="A383" s="365"/>
      <c r="B383" s="276" t="s">
        <v>483</v>
      </c>
      <c r="C383" s="290" t="str">
        <f>IF(OR(C384=$J$1,C385=$J$1),$J$1,$I$1)</f>
        <v>□</v>
      </c>
      <c r="D383" s="291" t="s">
        <v>484</v>
      </c>
      <c r="E383" s="292"/>
      <c r="F383" s="26"/>
      <c r="G383" s="275"/>
      <c r="H383" s="2" t="str">
        <f>IF(A383=0,H382,INDEX(調査対象選定!A:A,MATCH(A383,調査対象選定!B:B,0)))</f>
        <v>○</v>
      </c>
    </row>
    <row r="384" spans="1:28" s="6" customFormat="1" ht="60.6" customHeight="1">
      <c r="A384" s="365"/>
      <c r="B384" s="271" t="s">
        <v>485</v>
      </c>
      <c r="C384" s="272" t="s">
        <v>83</v>
      </c>
      <c r="D384" s="273" t="s">
        <v>82</v>
      </c>
      <c r="E384" s="292"/>
      <c r="F384" s="26"/>
      <c r="G384" s="275"/>
      <c r="H384" s="2" t="str">
        <f>IF(A384=0,H383,INDEX(調査対象選定!A:A,MATCH(A384,調査対象選定!B:B,0)))</f>
        <v>○</v>
      </c>
    </row>
    <row r="385" spans="1:8" s="6" customFormat="1" ht="35.549999999999997" customHeight="1">
      <c r="A385" s="366"/>
      <c r="B385" s="293" t="s">
        <v>486</v>
      </c>
      <c r="C385" s="294" t="s">
        <v>83</v>
      </c>
      <c r="D385" s="285" t="s">
        <v>82</v>
      </c>
      <c r="E385" s="295"/>
      <c r="F385" s="28"/>
      <c r="G385" s="287"/>
      <c r="H385" s="2" t="str">
        <f>IF(A385=0,H384,INDEX(調査対象選定!A:A,MATCH(A385,調査対象選定!B:B,0)))</f>
        <v>○</v>
      </c>
    </row>
    <row r="386" spans="1:8" s="6" customFormat="1" ht="39.6">
      <c r="A386" s="296" t="s">
        <v>497</v>
      </c>
      <c r="B386" s="297" t="s">
        <v>487</v>
      </c>
      <c r="C386" s="298" t="s">
        <v>83</v>
      </c>
      <c r="D386" s="299" t="s">
        <v>82</v>
      </c>
      <c r="E386" s="300"/>
      <c r="F386" s="30"/>
      <c r="G386" s="301"/>
      <c r="H386" s="2" t="str">
        <f>IF(A386=0,H385,INDEX(調査対象選定!A:A,MATCH(A386,調査対象選定!B:B,0)))</f>
        <v>○</v>
      </c>
    </row>
    <row r="387" spans="1:8" s="6" customFormat="1" ht="39.6">
      <c r="A387" s="367" t="s">
        <v>498</v>
      </c>
      <c r="B387" s="266" t="s">
        <v>487</v>
      </c>
      <c r="C387" s="267" t="s">
        <v>83</v>
      </c>
      <c r="D387" s="268" t="s">
        <v>82</v>
      </c>
      <c r="E387" s="269"/>
      <c r="F387" s="25"/>
      <c r="G387" s="270"/>
      <c r="H387" s="2" t="str">
        <f>IF(A387=0,H386,INDEX(調査対象選定!A:A,MATCH(A387,調査対象選定!B:B,0)))</f>
        <v>○</v>
      </c>
    </row>
    <row r="388" spans="1:8" s="6" customFormat="1" ht="34.049999999999997" customHeight="1">
      <c r="A388" s="368"/>
      <c r="B388" s="276" t="s">
        <v>483</v>
      </c>
      <c r="C388" s="290" t="str">
        <f>IF(OR(C389=$J$1,C390=$J$1),$J$1,$I$1)</f>
        <v>□</v>
      </c>
      <c r="D388" s="291" t="s">
        <v>484</v>
      </c>
      <c r="E388" s="274"/>
      <c r="F388" s="26"/>
      <c r="G388" s="275"/>
      <c r="H388" s="2" t="str">
        <f>IF(A388=0,H387,INDEX(調査対象選定!A:A,MATCH(A388,調査対象選定!B:B,0)))</f>
        <v>○</v>
      </c>
    </row>
    <row r="389" spans="1:8" s="6" customFormat="1" ht="60.6" customHeight="1">
      <c r="A389" s="368"/>
      <c r="B389" s="271" t="s">
        <v>485</v>
      </c>
      <c r="C389" s="272" t="s">
        <v>28</v>
      </c>
      <c r="D389" s="273" t="s">
        <v>82</v>
      </c>
      <c r="E389" s="274"/>
      <c r="F389" s="26"/>
      <c r="G389" s="275"/>
      <c r="H389" s="2" t="str">
        <f>IF(A389=0,H388,INDEX(調査対象選定!A:A,MATCH(A389,調査対象選定!B:B,0)))</f>
        <v>○</v>
      </c>
    </row>
    <row r="390" spans="1:8" s="6" customFormat="1" ht="35.549999999999997" customHeight="1">
      <c r="A390" s="369"/>
      <c r="B390" s="293" t="s">
        <v>486</v>
      </c>
      <c r="C390" s="294" t="s">
        <v>28</v>
      </c>
      <c r="D390" s="285" t="s">
        <v>82</v>
      </c>
      <c r="E390" s="286"/>
      <c r="F390" s="28"/>
      <c r="G390" s="287"/>
      <c r="H390" s="2" t="str">
        <f>IF(A390=0,H389,INDEX(調査対象選定!A:A,MATCH(A390,調査対象選定!B:B,0)))</f>
        <v>○</v>
      </c>
    </row>
    <row r="391" spans="1:8" s="6" customFormat="1" ht="39.6">
      <c r="A391" s="296" t="s">
        <v>499</v>
      </c>
      <c r="B391" s="297" t="s">
        <v>488</v>
      </c>
      <c r="C391" s="298" t="s">
        <v>83</v>
      </c>
      <c r="D391" s="299" t="s">
        <v>82</v>
      </c>
      <c r="E391" s="300"/>
      <c r="F391" s="30"/>
      <c r="G391" s="301"/>
      <c r="H391" s="2" t="str">
        <f>IF(A391=0,H390,INDEX(調査対象選定!A:A,MATCH(A391,調査対象選定!B:B,0)))</f>
        <v>○</v>
      </c>
    </row>
    <row r="392" spans="1:8" s="6" customFormat="1" ht="51.6" customHeight="1">
      <c r="A392" s="302" t="s">
        <v>500</v>
      </c>
      <c r="B392" s="297" t="s">
        <v>489</v>
      </c>
      <c r="C392" s="298" t="s">
        <v>83</v>
      </c>
      <c r="D392" s="299" t="s">
        <v>82</v>
      </c>
      <c r="E392" s="300"/>
      <c r="F392" s="30"/>
      <c r="G392" s="301"/>
      <c r="H392" s="2" t="str">
        <f>IF(A392=0,H391,INDEX(調査対象選定!A:A,MATCH(A392,調査対象選定!B:B,0)))</f>
        <v>○</v>
      </c>
    </row>
    <row r="393" spans="1:8" ht="20.100000000000001" customHeight="1">
      <c r="A393" s="252" t="s">
        <v>386</v>
      </c>
    </row>
  </sheetData>
  <autoFilter ref="A2:H366"/>
  <mergeCells count="91">
    <mergeCell ref="A367:A381"/>
    <mergeCell ref="A382:A385"/>
    <mergeCell ref="A387:A390"/>
    <mergeCell ref="A89:A90"/>
    <mergeCell ref="A91:A92"/>
    <mergeCell ref="A155:A159"/>
    <mergeCell ref="A160:A163"/>
    <mergeCell ref="A197:A199"/>
    <mergeCell ref="A164:A165"/>
    <mergeCell ref="A166:A172"/>
    <mergeCell ref="A173:A178"/>
    <mergeCell ref="A179:A186"/>
    <mergeCell ref="A187:A196"/>
    <mergeCell ref="A338:A341"/>
    <mergeCell ref="A342:A348"/>
    <mergeCell ref="A310:A311"/>
    <mergeCell ref="A349:A363"/>
    <mergeCell ref="A114:A116"/>
    <mergeCell ref="A117:A119"/>
    <mergeCell ref="A120:A122"/>
    <mergeCell ref="A124:A126"/>
    <mergeCell ref="A127:A128"/>
    <mergeCell ref="A146:A150"/>
    <mergeCell ref="A129:A130"/>
    <mergeCell ref="A131:A132"/>
    <mergeCell ref="A133:A134"/>
    <mergeCell ref="A135:A138"/>
    <mergeCell ref="A139:A141"/>
    <mergeCell ref="A142:A145"/>
    <mergeCell ref="A151:A154"/>
    <mergeCell ref="A298:A302"/>
    <mergeCell ref="A321:A322"/>
    <mergeCell ref="F33:F34"/>
    <mergeCell ref="G33:G34"/>
    <mergeCell ref="F291:F292"/>
    <mergeCell ref="G291:G292"/>
    <mergeCell ref="A37:A43"/>
    <mergeCell ref="A44:A50"/>
    <mergeCell ref="A51:A53"/>
    <mergeCell ref="A54:A56"/>
    <mergeCell ref="A57:A60"/>
    <mergeCell ref="A102:A104"/>
    <mergeCell ref="A105:A107"/>
    <mergeCell ref="A108:A109"/>
    <mergeCell ref="A98:A101"/>
    <mergeCell ref="A110:A113"/>
    <mergeCell ref="A93:A97"/>
    <mergeCell ref="E33:E34"/>
    <mergeCell ref="A35:A36"/>
    <mergeCell ref="C6:C7"/>
    <mergeCell ref="D6:D7"/>
    <mergeCell ref="A20:A21"/>
    <mergeCell ref="A5:A19"/>
    <mergeCell ref="A22:A23"/>
    <mergeCell ref="A24:A27"/>
    <mergeCell ref="A29:A32"/>
    <mergeCell ref="A33:A34"/>
    <mergeCell ref="A331:A337"/>
    <mergeCell ref="A217:A219"/>
    <mergeCell ref="A227:A238"/>
    <mergeCell ref="A239:A244"/>
    <mergeCell ref="A245:A249"/>
    <mergeCell ref="A265:A269"/>
    <mergeCell ref="A270:A274"/>
    <mergeCell ref="A275:A282"/>
    <mergeCell ref="A283:A288"/>
    <mergeCell ref="A312:A313"/>
    <mergeCell ref="A323:A327"/>
    <mergeCell ref="A328:A330"/>
    <mergeCell ref="A250:A253"/>
    <mergeCell ref="A61:A64"/>
    <mergeCell ref="A75:A79"/>
    <mergeCell ref="A211:A216"/>
    <mergeCell ref="A317:A319"/>
    <mergeCell ref="A220:A226"/>
    <mergeCell ref="A289:A292"/>
    <mergeCell ref="E291:E292"/>
    <mergeCell ref="A314:A316"/>
    <mergeCell ref="A65:A69"/>
    <mergeCell ref="A200:A207"/>
    <mergeCell ref="A208:A210"/>
    <mergeCell ref="A80:A84"/>
    <mergeCell ref="A85:A86"/>
    <mergeCell ref="A87:A88"/>
    <mergeCell ref="A70:A74"/>
    <mergeCell ref="A293:A297"/>
    <mergeCell ref="A255:A258"/>
    <mergeCell ref="A259:A264"/>
    <mergeCell ref="A303:A304"/>
    <mergeCell ref="A305:A309"/>
    <mergeCell ref="E167:E171"/>
  </mergeCells>
  <phoneticPr fontId="25"/>
  <conditionalFormatting sqref="A3:E165 B349:E366 A173:E348">
    <cfRule type="expression" dxfId="76" priority="82">
      <formula>AND($H3&lt;&gt;$L$1,$C3=$I$1)</formula>
    </cfRule>
  </conditionalFormatting>
  <conditionalFormatting sqref="C3:D165 C173:D366">
    <cfRule type="expression" dxfId="75" priority="77">
      <formula>$C3=$J$1</formula>
    </cfRule>
  </conditionalFormatting>
  <conditionalFormatting sqref="C3:C165 C173:C366">
    <cfRule type="expression" dxfId="74" priority="72">
      <formula>$C3=$K$1</formula>
    </cfRule>
  </conditionalFormatting>
  <conditionalFormatting sqref="D3:D165 D173:D366">
    <cfRule type="expression" dxfId="73" priority="64">
      <formula>$C3=$K$1</formula>
    </cfRule>
  </conditionalFormatting>
  <conditionalFormatting sqref="C8:D8">
    <cfRule type="expression" dxfId="72" priority="177">
      <formula>AND($C9=$J$1,$C10=$J$1,$C11=$J$1,$C17=$J$1)</formula>
    </cfRule>
  </conditionalFormatting>
  <conditionalFormatting sqref="C11:D11">
    <cfRule type="expression" dxfId="71" priority="176">
      <formula>AND($C12=$J$1,$C13=$J$1,$C14=$J$1,$C15=$J$1,$C16=$J$1)</formula>
    </cfRule>
  </conditionalFormatting>
  <conditionalFormatting sqref="C39:D39">
    <cfRule type="expression" dxfId="70" priority="175">
      <formula>OR($C40=$J$1,$C41=$J$1)</formula>
    </cfRule>
  </conditionalFormatting>
  <conditionalFormatting sqref="C46:D46">
    <cfRule type="expression" dxfId="69" priority="174">
      <formula>OR($C47=$J$1,$C48=$J$1)</formula>
    </cfRule>
  </conditionalFormatting>
  <conditionalFormatting sqref="C66:D66">
    <cfRule type="expression" dxfId="68" priority="172">
      <formula>OR($C67=$J$1,$C68=$J$1,$C69=$J$1)</formula>
    </cfRule>
  </conditionalFormatting>
  <conditionalFormatting sqref="C71:D71">
    <cfRule type="expression" dxfId="67" priority="167">
      <formula>OR($C72=$J$1,$C73=$J$1,$C74=$J$1)</formula>
    </cfRule>
  </conditionalFormatting>
  <conditionalFormatting sqref="C76:D76">
    <cfRule type="expression" dxfId="66" priority="154">
      <formula>OR($C77=$J$1,$C78=$J$1,$C79=$J$1)</formula>
    </cfRule>
  </conditionalFormatting>
  <conditionalFormatting sqref="C81:D81">
    <cfRule type="expression" dxfId="65" priority="148">
      <formula>OR($C82=$J$1,$C83=$J$1,$C84=$J$1)</formula>
    </cfRule>
  </conditionalFormatting>
  <conditionalFormatting sqref="C357:D357">
    <cfRule type="expression" dxfId="64" priority="121">
      <formula>AND($C358=$J$1,$C359=$J$1,$C360=$J$1)</formula>
    </cfRule>
  </conditionalFormatting>
  <conditionalFormatting sqref="C342:D342">
    <cfRule type="expression" dxfId="63" priority="126">
      <formula>OR($C343=$J$1,$C344=$J$1,$C345=$J$1)</formula>
    </cfRule>
  </conditionalFormatting>
  <conditionalFormatting sqref="C331:D331">
    <cfRule type="expression" dxfId="62" priority="131">
      <formula>OR($C332=$J$1,$C333=$J$1)</formula>
    </cfRule>
  </conditionalFormatting>
  <conditionalFormatting sqref="C290:D290">
    <cfRule type="expression" dxfId="61" priority="141">
      <formula>OR($C291=$J$1,$C292=$J$1)</formula>
    </cfRule>
  </conditionalFormatting>
  <conditionalFormatting sqref="C299:D299">
    <cfRule type="expression" dxfId="60" priority="136">
      <formula>OR($C300=$J$1,$C301=$J$1,$C302=$J$1)</formula>
    </cfRule>
  </conditionalFormatting>
  <conditionalFormatting sqref="F3:G170 F172:G366">
    <cfRule type="expression" dxfId="59" priority="91">
      <formula>OR($F3=$M$1,$F3=$N$1)</formula>
    </cfRule>
  </conditionalFormatting>
  <conditionalFormatting sqref="F391:G392">
    <cfRule type="expression" dxfId="58" priority="59">
      <formula>OR($F391=$M$1,$F391=$N$1)</formula>
    </cfRule>
  </conditionalFormatting>
  <conditionalFormatting sqref="C391:D392">
    <cfRule type="expression" dxfId="57" priority="62">
      <formula>$C391=$J$1</formula>
    </cfRule>
  </conditionalFormatting>
  <conditionalFormatting sqref="C391:C392">
    <cfRule type="expression" dxfId="56" priority="61">
      <formula>$C391=$K$1</formula>
    </cfRule>
  </conditionalFormatting>
  <conditionalFormatting sqref="D391:D392">
    <cfRule type="expression" dxfId="55" priority="60">
      <formula>$C391=$K$1</formula>
    </cfRule>
  </conditionalFormatting>
  <conditionalFormatting sqref="B391:E392">
    <cfRule type="expression" dxfId="54" priority="63">
      <formula>AND($H391&lt;&gt;$L$1,$C391=$I$1)</formula>
    </cfRule>
  </conditionalFormatting>
  <conditionalFormatting sqref="C375:D375">
    <cfRule type="expression" dxfId="53" priority="58">
      <formula>AND($C376=$J$1,$C377=$J$1,$C378=$J$1)</formula>
    </cfRule>
  </conditionalFormatting>
  <conditionalFormatting sqref="F367:G381 F386:G386">
    <cfRule type="expression" dxfId="52" priority="53">
      <formula>OR($F367=$M$1,$F367=$N$1)</formula>
    </cfRule>
  </conditionalFormatting>
  <conditionalFormatting sqref="C367:D381 C386:D386">
    <cfRule type="expression" dxfId="51" priority="56">
      <formula>$C367=$J$1</formula>
    </cfRule>
  </conditionalFormatting>
  <conditionalFormatting sqref="C367:C381 C386">
    <cfRule type="expression" dxfId="50" priority="55">
      <formula>$C367=$K$1</formula>
    </cfRule>
  </conditionalFormatting>
  <conditionalFormatting sqref="D367:D381 D386">
    <cfRule type="expression" dxfId="49" priority="54">
      <formula>$C367=$K$1</formula>
    </cfRule>
  </conditionalFormatting>
  <conditionalFormatting sqref="B386:E386 B367:E381">
    <cfRule type="expression" dxfId="48" priority="57">
      <formula>AND($H367&lt;&gt;$L$1,$C367=$I$1)</formula>
    </cfRule>
  </conditionalFormatting>
  <conditionalFormatting sqref="F382:G385">
    <cfRule type="expression" dxfId="47" priority="48">
      <formula>OR($F382=$M$1,$F382=$N$1)</formula>
    </cfRule>
  </conditionalFormatting>
  <conditionalFormatting sqref="C382:D382">
    <cfRule type="expression" dxfId="46" priority="51">
      <formula>$C382=$J$1</formula>
    </cfRule>
  </conditionalFormatting>
  <conditionalFormatting sqref="C382">
    <cfRule type="expression" dxfId="45" priority="50">
      <formula>$C382=$K$1</formula>
    </cfRule>
  </conditionalFormatting>
  <conditionalFormatting sqref="D382">
    <cfRule type="expression" dxfId="44" priority="49">
      <formula>$C382=$K$1</formula>
    </cfRule>
  </conditionalFormatting>
  <conditionalFormatting sqref="B382:E382">
    <cfRule type="expression" dxfId="43" priority="52">
      <formula>AND($H382&lt;&gt;$L$1,$C382=$I$1)</formula>
    </cfRule>
  </conditionalFormatting>
  <conditionalFormatting sqref="F387:G387">
    <cfRule type="expression" dxfId="42" priority="43">
      <formula>OR($F387=$M$1,$F387=$N$1)</formula>
    </cfRule>
  </conditionalFormatting>
  <conditionalFormatting sqref="C387:D387">
    <cfRule type="expression" dxfId="41" priority="46">
      <formula>$C387=$J$1</formula>
    </cfRule>
  </conditionalFormatting>
  <conditionalFormatting sqref="C387">
    <cfRule type="expression" dxfId="40" priority="45">
      <formula>$C387=$K$1</formula>
    </cfRule>
  </conditionalFormatting>
  <conditionalFormatting sqref="D387">
    <cfRule type="expression" dxfId="39" priority="44">
      <formula>$C387=$K$1</formula>
    </cfRule>
  </conditionalFormatting>
  <conditionalFormatting sqref="B387:E387">
    <cfRule type="expression" dxfId="38" priority="47">
      <formula>AND($H387&lt;&gt;$L$1,$C387=$I$1)</formula>
    </cfRule>
  </conditionalFormatting>
  <conditionalFormatting sqref="F388:G390">
    <cfRule type="expression" dxfId="37" priority="41">
      <formula>OR($F388=$M$1,$F388=$N$1)</formula>
    </cfRule>
  </conditionalFormatting>
  <conditionalFormatting sqref="E388:E390">
    <cfRule type="expression" dxfId="36" priority="42">
      <formula>AND($H388&lt;&gt;$L$1,$C388=$I$1)</formula>
    </cfRule>
  </conditionalFormatting>
  <conditionalFormatting sqref="C384:D385">
    <cfRule type="expression" dxfId="35" priority="39">
      <formula>$C384=$J$1</formula>
    </cfRule>
  </conditionalFormatting>
  <conditionalFormatting sqref="C384:C385">
    <cfRule type="expression" dxfId="34" priority="38">
      <formula>$C384=$K$1</formula>
    </cfRule>
  </conditionalFormatting>
  <conditionalFormatting sqref="D384:D385">
    <cfRule type="expression" dxfId="33" priority="37">
      <formula>$C384=$K$1</formula>
    </cfRule>
  </conditionalFormatting>
  <conditionalFormatting sqref="B384:E385 B383 E383">
    <cfRule type="expression" dxfId="32" priority="40">
      <formula>AND($H383&lt;&gt;$L$1,$C383=$I$1)</formula>
    </cfRule>
  </conditionalFormatting>
  <conditionalFormatting sqref="C383:D383">
    <cfRule type="expression" dxfId="31" priority="36">
      <formula>OR($C384=$J$1,$C385=$J$1)</formula>
    </cfRule>
  </conditionalFormatting>
  <conditionalFormatting sqref="C383:D383">
    <cfRule type="expression" dxfId="30" priority="34">
      <formula>$C383=$J$1</formula>
    </cfRule>
  </conditionalFormatting>
  <conditionalFormatting sqref="C383">
    <cfRule type="expression" dxfId="29" priority="33">
      <formula>$C383=$K$1</formula>
    </cfRule>
  </conditionalFormatting>
  <conditionalFormatting sqref="D383">
    <cfRule type="expression" dxfId="28" priority="32">
      <formula>$C383=$K$1</formula>
    </cfRule>
  </conditionalFormatting>
  <conditionalFormatting sqref="C383:D383">
    <cfRule type="expression" dxfId="27" priority="35">
      <formula>AND($H383&lt;&gt;$L$1,$C383=$I$1)</formula>
    </cfRule>
  </conditionalFormatting>
  <conditionalFormatting sqref="C389:D390">
    <cfRule type="expression" dxfId="26" priority="30">
      <formula>$C389=$J$1</formula>
    </cfRule>
  </conditionalFormatting>
  <conditionalFormatting sqref="C389:C390">
    <cfRule type="expression" dxfId="25" priority="29">
      <formula>$C389=$K$1</formula>
    </cfRule>
  </conditionalFormatting>
  <conditionalFormatting sqref="D389:D390">
    <cfRule type="expression" dxfId="24" priority="28">
      <formula>$C389=$K$1</formula>
    </cfRule>
  </conditionalFormatting>
  <conditionalFormatting sqref="B389:D390 B388">
    <cfRule type="expression" dxfId="23" priority="31">
      <formula>AND($H388&lt;&gt;$L$1,$C388=$I$1)</formula>
    </cfRule>
  </conditionalFormatting>
  <conditionalFormatting sqref="C388:D388">
    <cfRule type="expression" dxfId="22" priority="27">
      <formula>OR($C389=$J$1,$C390=$J$1)</formula>
    </cfRule>
  </conditionalFormatting>
  <conditionalFormatting sqref="C388:D388">
    <cfRule type="expression" dxfId="21" priority="25">
      <formula>$C388=$J$1</formula>
    </cfRule>
  </conditionalFormatting>
  <conditionalFormatting sqref="C388">
    <cfRule type="expression" dxfId="20" priority="24">
      <formula>$C388=$K$1</formula>
    </cfRule>
  </conditionalFormatting>
  <conditionalFormatting sqref="D388">
    <cfRule type="expression" dxfId="19" priority="23">
      <formula>$C388=$K$1</formula>
    </cfRule>
  </conditionalFormatting>
  <conditionalFormatting sqref="C388:D388">
    <cfRule type="expression" dxfId="18" priority="26">
      <formula>AND($H388&lt;&gt;$L$1,$C388=$I$1)</formula>
    </cfRule>
  </conditionalFormatting>
  <conditionalFormatting sqref="A349:A366">
    <cfRule type="expression" dxfId="17" priority="22">
      <formula>AND($H349&lt;&gt;$L$1,$C349=$I$1)</formula>
    </cfRule>
  </conditionalFormatting>
  <conditionalFormatting sqref="A391:A392">
    <cfRule type="expression" dxfId="16" priority="21">
      <formula>AND($H391&lt;&gt;$L$1,$C391=$I$1)</formula>
    </cfRule>
  </conditionalFormatting>
  <conditionalFormatting sqref="A386 A367:A381">
    <cfRule type="expression" dxfId="15" priority="20">
      <formula>AND($H367&lt;&gt;$L$1,$C367=$I$1)</formula>
    </cfRule>
  </conditionalFormatting>
  <conditionalFormatting sqref="A382">
    <cfRule type="expression" dxfId="14" priority="19">
      <formula>AND($H382&lt;&gt;$L$1,$C382=$I$1)</formula>
    </cfRule>
  </conditionalFormatting>
  <conditionalFormatting sqref="A387">
    <cfRule type="expression" dxfId="13" priority="18">
      <formula>AND($H387&lt;&gt;$L$1,$C387=$I$1)</formula>
    </cfRule>
  </conditionalFormatting>
  <conditionalFormatting sqref="A167:E167 A172:E172 A168:D170 A166 C166:E166">
    <cfRule type="expression" dxfId="12" priority="13">
      <formula>AND($H166&lt;&gt;$L$1,$C166=$I$1)</formula>
    </cfRule>
  </conditionalFormatting>
  <conditionalFormatting sqref="C166:C170 C172">
    <cfRule type="expression" dxfId="11" priority="11">
      <formula>$C166=$K$1</formula>
    </cfRule>
  </conditionalFormatting>
  <conditionalFormatting sqref="D166:D170 D172">
    <cfRule type="expression" dxfId="10" priority="12">
      <formula>$C166=$K$1</formula>
    </cfRule>
  </conditionalFormatting>
  <conditionalFormatting sqref="C166:D170 C172:D172">
    <cfRule type="expression" dxfId="9" priority="10">
      <formula>$C166=$J$1</formula>
    </cfRule>
  </conditionalFormatting>
  <conditionalFormatting sqref="C171:D171">
    <cfRule type="expression" dxfId="8" priority="8">
      <formula>$C171=$J$1</formula>
    </cfRule>
  </conditionalFormatting>
  <conditionalFormatting sqref="C171">
    <cfRule type="expression" dxfId="7" priority="7">
      <formula>$C171=$K$1</formula>
    </cfRule>
  </conditionalFormatting>
  <conditionalFormatting sqref="A171:D171">
    <cfRule type="expression" dxfId="6" priority="9">
      <formula>AND($H171&lt;&gt;$L$1,$C171=$I$1)</formula>
    </cfRule>
  </conditionalFormatting>
  <conditionalFormatting sqref="F171:G171">
    <cfRule type="expression" dxfId="5" priority="6">
      <formula>OR($F171=$M$1,$F171=$N$1)</formula>
    </cfRule>
  </conditionalFormatting>
  <conditionalFormatting sqref="C171:D171">
    <cfRule type="expression" dxfId="4" priority="4">
      <formula>$C171=$J$1</formula>
    </cfRule>
  </conditionalFormatting>
  <conditionalFormatting sqref="C171">
    <cfRule type="expression" dxfId="3" priority="3">
      <formula>$C171=$K$1</formula>
    </cfRule>
  </conditionalFormatting>
  <conditionalFormatting sqref="B171:D171">
    <cfRule type="expression" dxfId="2" priority="5">
      <formula>AND($H171&lt;&gt;$L$1,$C171=$I$1)</formula>
    </cfRule>
  </conditionalFormatting>
  <conditionalFormatting sqref="D171">
    <cfRule type="expression" dxfId="1" priority="2">
      <formula>$C171=$K$1</formula>
    </cfRule>
  </conditionalFormatting>
  <conditionalFormatting sqref="B166">
    <cfRule type="expression" dxfId="0" priority="1">
      <formula>AND($H166&lt;&gt;$L$1,$C166=$I$1)</formula>
    </cfRule>
  </conditionalFormatting>
  <dataValidations count="5">
    <dataValidation type="list" allowBlank="1" showInputMessage="1" sqref="F3:F392">
      <formula1>$L$1:$P$1</formula1>
    </dataValidation>
    <dataValidation type="list" allowBlank="1" showInputMessage="1" sqref="F1">
      <formula1>$I$3</formula1>
    </dataValidation>
    <dataValidation type="list" allowBlank="1" showInputMessage="1" sqref="C2:C36">
      <formula1>$I$1:$J$1</formula1>
    </dataValidation>
    <dataValidation type="list" allowBlank="1" showInputMessage="1" sqref="C37:C392">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95"/>
  <sheetViews>
    <sheetView workbookViewId="0">
      <pane ySplit="1" topLeftCell="A71" activePane="bottomLeft" state="frozen"/>
      <selection pane="bottomLeft" activeCell="B96" sqref="B96"/>
    </sheetView>
  </sheetViews>
  <sheetFormatPr defaultRowHeight="13.2"/>
  <cols>
    <col min="2" max="2" width="35.88671875" bestFit="1" customWidth="1"/>
  </cols>
  <sheetData>
    <row r="1" spans="1:6">
      <c r="A1" s="18" t="s">
        <v>387</v>
      </c>
      <c r="B1" s="18" t="s">
        <v>388</v>
      </c>
      <c r="C1" s="18" t="s">
        <v>389</v>
      </c>
      <c r="D1" s="18" t="s">
        <v>390</v>
      </c>
      <c r="E1" s="18" t="str">
        <f>'607地域密着型介護老人福祉施設入所者生活介護費'!L1</f>
        <v>○</v>
      </c>
      <c r="F1" s="19" t="s">
        <v>391</v>
      </c>
    </row>
    <row r="2" spans="1:6">
      <c r="A2" s="20" t="s">
        <v>398</v>
      </c>
      <c r="B2" t="s">
        <v>80</v>
      </c>
      <c r="C2">
        <f>MATCH(B2,'607地域密着型介護老人福祉施設入所者生活介護費'!A:A,0)</f>
        <v>3</v>
      </c>
      <c r="D2" s="17">
        <f>C3-1</f>
        <v>3</v>
      </c>
      <c r="F2" s="19" t="s">
        <v>392</v>
      </c>
    </row>
    <row r="3" spans="1:6">
      <c r="A3" s="20" t="s">
        <v>398</v>
      </c>
      <c r="B3" t="s">
        <v>81</v>
      </c>
      <c r="C3">
        <f>MATCH(B3,'607地域密着型介護老人福祉施設入所者生活介護費'!A:A,0)</f>
        <v>4</v>
      </c>
      <c r="D3" s="17">
        <f t="shared" ref="D3:D66" si="0">C4-1</f>
        <v>4</v>
      </c>
      <c r="F3" s="19" t="s">
        <v>393</v>
      </c>
    </row>
    <row r="4" spans="1:6">
      <c r="A4" s="20" t="s">
        <v>398</v>
      </c>
      <c r="B4" t="s">
        <v>371</v>
      </c>
      <c r="C4">
        <f>MATCH(B4,'607地域密着型介護老人福祉施設入所者生活介護費'!A:A,0)</f>
        <v>5</v>
      </c>
      <c r="D4" s="17">
        <f t="shared" si="0"/>
        <v>21</v>
      </c>
      <c r="F4" s="19" t="s">
        <v>394</v>
      </c>
    </row>
    <row r="5" spans="1:6">
      <c r="A5" s="20" t="s">
        <v>398</v>
      </c>
      <c r="B5" t="s">
        <v>7</v>
      </c>
      <c r="C5">
        <f>MATCH(B5,'607地域密着型介護老人福祉施設入所者生活介護費'!A:A,0)</f>
        <v>22</v>
      </c>
      <c r="D5" s="17">
        <f t="shared" si="0"/>
        <v>23</v>
      </c>
      <c r="F5" s="19" t="s">
        <v>395</v>
      </c>
    </row>
    <row r="6" spans="1:6">
      <c r="A6" s="20" t="s">
        <v>398</v>
      </c>
      <c r="B6" t="s">
        <v>12</v>
      </c>
      <c r="C6">
        <f>MATCH(B6,'607地域密着型介護老人福祉施設入所者生活介護費'!A:A,0)</f>
        <v>24</v>
      </c>
      <c r="D6" s="17">
        <f t="shared" si="0"/>
        <v>27</v>
      </c>
      <c r="F6" s="19" t="s">
        <v>396</v>
      </c>
    </row>
    <row r="7" spans="1:6">
      <c r="A7" s="20" t="s">
        <v>398</v>
      </c>
      <c r="B7" t="s">
        <v>85</v>
      </c>
      <c r="C7">
        <f>MATCH(B7,'607地域密着型介護老人福祉施設入所者生活介護費'!A:A,0)</f>
        <v>28</v>
      </c>
      <c r="D7" s="17">
        <f t="shared" si="0"/>
        <v>28</v>
      </c>
      <c r="F7" s="19" t="s">
        <v>397</v>
      </c>
    </row>
    <row r="8" spans="1:6">
      <c r="A8" s="20" t="s">
        <v>398</v>
      </c>
      <c r="B8" t="s">
        <v>86</v>
      </c>
      <c r="C8">
        <f>MATCH(B8,'607地域密着型介護老人福祉施設入所者生活介護費'!A:A,0)</f>
        <v>29</v>
      </c>
      <c r="D8" s="17">
        <f t="shared" si="0"/>
        <v>32</v>
      </c>
    </row>
    <row r="9" spans="1:6">
      <c r="A9" s="20" t="s">
        <v>398</v>
      </c>
      <c r="B9" t="s">
        <v>87</v>
      </c>
      <c r="C9">
        <f>MATCH(B9,'607地域密着型介護老人福祉施設入所者生活介護費'!A:A,0)</f>
        <v>33</v>
      </c>
      <c r="D9" s="17">
        <f t="shared" si="0"/>
        <v>34</v>
      </c>
    </row>
    <row r="10" spans="1:6">
      <c r="A10" s="20" t="s">
        <v>398</v>
      </c>
      <c r="B10" t="s">
        <v>89</v>
      </c>
      <c r="C10">
        <f>MATCH(B10,'607地域密着型介護老人福祉施設入所者生活介護費'!A:A,0)</f>
        <v>35</v>
      </c>
      <c r="D10" s="17">
        <f t="shared" si="0"/>
        <v>36</v>
      </c>
    </row>
    <row r="11" spans="1:6">
      <c r="A11" s="20" t="s">
        <v>398</v>
      </c>
      <c r="B11" t="s">
        <v>61</v>
      </c>
      <c r="C11">
        <f>MATCH(B11,'607地域密着型介護老人福祉施設入所者生活介護費'!A:A,0)</f>
        <v>37</v>
      </c>
      <c r="D11" s="17">
        <f t="shared" si="0"/>
        <v>43</v>
      </c>
    </row>
    <row r="12" spans="1:6">
      <c r="A12" s="20" t="s">
        <v>398</v>
      </c>
      <c r="B12" t="s">
        <v>57</v>
      </c>
      <c r="C12">
        <f>MATCH(B12,'607地域密着型介護老人福祉施設入所者生活介護費'!A:A,0)</f>
        <v>44</v>
      </c>
      <c r="D12" s="17">
        <f t="shared" si="0"/>
        <v>50</v>
      </c>
    </row>
    <row r="13" spans="1:6">
      <c r="A13" s="20" t="s">
        <v>398</v>
      </c>
      <c r="B13" t="s">
        <v>40</v>
      </c>
      <c r="C13">
        <f>MATCH(B13,'607地域密着型介護老人福祉施設入所者生活介護費'!A:A,0)</f>
        <v>51</v>
      </c>
      <c r="D13" s="17">
        <f t="shared" si="0"/>
        <v>53</v>
      </c>
    </row>
    <row r="14" spans="1:6">
      <c r="A14" s="20" t="s">
        <v>398</v>
      </c>
      <c r="B14" t="s">
        <v>41</v>
      </c>
      <c r="C14">
        <f>MATCH(B14,'607地域密着型介護老人福祉施設入所者生活介護費'!A:A,0)</f>
        <v>54</v>
      </c>
      <c r="D14" s="17">
        <f t="shared" si="0"/>
        <v>56</v>
      </c>
    </row>
    <row r="15" spans="1:6">
      <c r="A15" s="20" t="s">
        <v>398</v>
      </c>
      <c r="B15" t="s">
        <v>42</v>
      </c>
      <c r="C15">
        <f>MATCH(B15,'607地域密着型介護老人福祉施設入所者生活介護費'!A:A,0)</f>
        <v>57</v>
      </c>
      <c r="D15" s="17">
        <f t="shared" si="0"/>
        <v>60</v>
      </c>
    </row>
    <row r="16" spans="1:6">
      <c r="A16" s="20" t="s">
        <v>398</v>
      </c>
      <c r="B16" t="s">
        <v>43</v>
      </c>
      <c r="C16">
        <f>MATCH(B16,'607地域密着型介護老人福祉施設入所者生活介護費'!A:A,0)</f>
        <v>61</v>
      </c>
      <c r="D16" s="17">
        <f t="shared" si="0"/>
        <v>64</v>
      </c>
    </row>
    <row r="17" spans="1:4">
      <c r="A17" s="20" t="s">
        <v>398</v>
      </c>
      <c r="B17" t="s">
        <v>44</v>
      </c>
      <c r="C17">
        <f>MATCH(B17,'607地域密着型介護老人福祉施設入所者生活介護費'!A:A,0)</f>
        <v>65</v>
      </c>
      <c r="D17" s="17">
        <f t="shared" si="0"/>
        <v>69</v>
      </c>
    </row>
    <row r="18" spans="1:4">
      <c r="A18" s="20" t="s">
        <v>398</v>
      </c>
      <c r="B18" t="s">
        <v>16</v>
      </c>
      <c r="C18">
        <f>MATCH(B18,'607地域密着型介護老人福祉施設入所者生活介護費'!A:A,0)</f>
        <v>70</v>
      </c>
      <c r="D18" s="17">
        <f t="shared" si="0"/>
        <v>74</v>
      </c>
    </row>
    <row r="19" spans="1:4">
      <c r="A19" s="20" t="s">
        <v>398</v>
      </c>
      <c r="B19" t="s">
        <v>22</v>
      </c>
      <c r="C19">
        <f>MATCH(B19,'607地域密着型介護老人福祉施設入所者生活介護費'!A:A,0)</f>
        <v>75</v>
      </c>
      <c r="D19" s="17">
        <f t="shared" si="0"/>
        <v>79</v>
      </c>
    </row>
    <row r="20" spans="1:4">
      <c r="A20" s="20" t="s">
        <v>398</v>
      </c>
      <c r="B20" t="s">
        <v>17</v>
      </c>
      <c r="C20">
        <f>MATCH(B20,'607地域密着型介護老人福祉施設入所者生活介護費'!A:A,0)</f>
        <v>80</v>
      </c>
      <c r="D20" s="17">
        <f t="shared" si="0"/>
        <v>84</v>
      </c>
    </row>
    <row r="21" spans="1:4">
      <c r="A21" s="20" t="s">
        <v>398</v>
      </c>
      <c r="B21" t="s">
        <v>31</v>
      </c>
      <c r="C21">
        <f>MATCH(B21,'607地域密着型介護老人福祉施設入所者生活介護費'!A:A,0)</f>
        <v>85</v>
      </c>
      <c r="D21" s="17">
        <f t="shared" si="0"/>
        <v>86</v>
      </c>
    </row>
    <row r="22" spans="1:4">
      <c r="A22" s="20" t="s">
        <v>398</v>
      </c>
      <c r="B22" t="s">
        <v>19</v>
      </c>
      <c r="C22">
        <f>MATCH(B22,'607地域密着型介護老人福祉施設入所者生活介護費'!A:A,0)</f>
        <v>87</v>
      </c>
      <c r="D22" s="17">
        <f t="shared" si="0"/>
        <v>88</v>
      </c>
    </row>
    <row r="23" spans="1:4">
      <c r="A23" s="20" t="s">
        <v>398</v>
      </c>
      <c r="B23" t="s">
        <v>47</v>
      </c>
      <c r="C23">
        <f>MATCH(B23,'607地域密着型介護老人福祉施設入所者生活介護費'!A:A,0)</f>
        <v>89</v>
      </c>
      <c r="D23" s="17">
        <f t="shared" si="0"/>
        <v>90</v>
      </c>
    </row>
    <row r="24" spans="1:4">
      <c r="A24" s="20" t="s">
        <v>398</v>
      </c>
      <c r="B24" t="s">
        <v>63</v>
      </c>
      <c r="C24">
        <f>MATCH(B24,'607地域密着型介護老人福祉施設入所者生活介護費'!A:A,0)</f>
        <v>91</v>
      </c>
      <c r="D24" s="17">
        <f t="shared" si="0"/>
        <v>92</v>
      </c>
    </row>
    <row r="25" spans="1:4">
      <c r="A25" s="20" t="s">
        <v>398</v>
      </c>
      <c r="B25" t="s">
        <v>13</v>
      </c>
      <c r="C25">
        <f>MATCH(B25,'607地域密着型介護老人福祉施設入所者生活介護費'!A:A,0)</f>
        <v>93</v>
      </c>
      <c r="D25" s="17">
        <f t="shared" si="0"/>
        <v>97</v>
      </c>
    </row>
    <row r="26" spans="1:4">
      <c r="A26" s="20" t="s">
        <v>398</v>
      </c>
      <c r="B26" t="s">
        <v>39</v>
      </c>
      <c r="C26">
        <f>MATCH(B26,'607地域密着型介護老人福祉施設入所者生活介護費'!A:A,0)</f>
        <v>98</v>
      </c>
      <c r="D26" s="17">
        <f t="shared" si="0"/>
        <v>101</v>
      </c>
    </row>
    <row r="27" spans="1:4">
      <c r="A27" s="20" t="s">
        <v>398</v>
      </c>
      <c r="B27" t="s">
        <v>68</v>
      </c>
      <c r="C27">
        <f>MATCH(B27,'607地域密着型介護老人福祉施設入所者生活介護費'!A:A,0)</f>
        <v>102</v>
      </c>
      <c r="D27" s="17">
        <f t="shared" si="0"/>
        <v>104</v>
      </c>
    </row>
    <row r="28" spans="1:4">
      <c r="A28" s="20" t="s">
        <v>398</v>
      </c>
      <c r="B28" t="s">
        <v>92</v>
      </c>
      <c r="C28">
        <f>MATCH(B28,'607地域密着型介護老人福祉施設入所者生活介護費'!A:A,0)</f>
        <v>105</v>
      </c>
      <c r="D28" s="17">
        <f t="shared" si="0"/>
        <v>107</v>
      </c>
    </row>
    <row r="29" spans="1:4">
      <c r="A29" s="20" t="s">
        <v>398</v>
      </c>
      <c r="B29" t="s">
        <v>93</v>
      </c>
      <c r="C29">
        <f>MATCH(B29,'607地域密着型介護老人福祉施設入所者生活介護費'!A:A,0)</f>
        <v>108</v>
      </c>
      <c r="D29" s="17">
        <f t="shared" si="0"/>
        <v>109</v>
      </c>
    </row>
    <row r="30" spans="1:4">
      <c r="A30" s="20" t="s">
        <v>398</v>
      </c>
      <c r="B30" t="s">
        <v>94</v>
      </c>
      <c r="C30">
        <f>MATCH(B30,'607地域密着型介護老人福祉施設入所者生活介護費'!A:A,0)</f>
        <v>110</v>
      </c>
      <c r="D30" s="17">
        <f t="shared" si="0"/>
        <v>113</v>
      </c>
    </row>
    <row r="31" spans="1:4">
      <c r="A31" s="20" t="s">
        <v>398</v>
      </c>
      <c r="B31" t="s">
        <v>70</v>
      </c>
      <c r="C31">
        <f>MATCH(B31,'607地域密着型介護老人福祉施設入所者生活介護費'!A:A,0)</f>
        <v>114</v>
      </c>
      <c r="D31" s="17">
        <f t="shared" si="0"/>
        <v>116</v>
      </c>
    </row>
    <row r="32" spans="1:4">
      <c r="A32" s="20" t="s">
        <v>398</v>
      </c>
      <c r="B32" t="s">
        <v>71</v>
      </c>
      <c r="C32">
        <f>MATCH(B32,'607地域密着型介護老人福祉施設入所者生活介護費'!A:A,0)</f>
        <v>117</v>
      </c>
      <c r="D32" s="17">
        <f t="shared" si="0"/>
        <v>119</v>
      </c>
    </row>
    <row r="33" spans="1:4">
      <c r="A33" s="20" t="s">
        <v>398</v>
      </c>
      <c r="B33" t="s">
        <v>96</v>
      </c>
      <c r="C33">
        <f>MATCH(B33,'607地域密着型介護老人福祉施設入所者生活介護費'!A:A,0)</f>
        <v>120</v>
      </c>
      <c r="D33" s="17">
        <f t="shared" si="0"/>
        <v>122</v>
      </c>
    </row>
    <row r="34" spans="1:4">
      <c r="A34" s="20" t="s">
        <v>398</v>
      </c>
      <c r="B34" t="s">
        <v>51</v>
      </c>
      <c r="C34">
        <f>MATCH(B34,'607地域密着型介護老人福祉施設入所者生活介護費'!A:A,0)</f>
        <v>123</v>
      </c>
      <c r="D34" s="17">
        <f t="shared" si="0"/>
        <v>123</v>
      </c>
    </row>
    <row r="35" spans="1:4">
      <c r="A35" s="20" t="s">
        <v>398</v>
      </c>
      <c r="B35" t="s">
        <v>6</v>
      </c>
      <c r="C35">
        <f>MATCH(B35,'607地域密着型介護老人福祉施設入所者生活介護費'!A:A,0)</f>
        <v>124</v>
      </c>
      <c r="D35" s="17">
        <f t="shared" si="0"/>
        <v>126</v>
      </c>
    </row>
    <row r="36" spans="1:4">
      <c r="A36" s="20" t="s">
        <v>398</v>
      </c>
      <c r="B36" t="s">
        <v>66</v>
      </c>
      <c r="C36">
        <f>MATCH(B36,'607地域密着型介護老人福祉施設入所者生活介護費'!A:A,0)</f>
        <v>127</v>
      </c>
      <c r="D36" s="17">
        <f t="shared" si="0"/>
        <v>128</v>
      </c>
    </row>
    <row r="37" spans="1:4">
      <c r="A37" s="20" t="s">
        <v>398</v>
      </c>
      <c r="B37" t="s">
        <v>64</v>
      </c>
      <c r="C37">
        <f>MATCH(B37,'607地域密着型介護老人福祉施設入所者生活介護費'!A:A,0)</f>
        <v>129</v>
      </c>
      <c r="D37" s="17">
        <f t="shared" si="0"/>
        <v>130</v>
      </c>
    </row>
    <row r="38" spans="1:4">
      <c r="A38" s="20" t="s">
        <v>398</v>
      </c>
      <c r="B38" t="s">
        <v>38</v>
      </c>
      <c r="C38">
        <f>MATCH(B38,'607地域密着型介護老人福祉施設入所者生活介護費'!A:A,0)</f>
        <v>131</v>
      </c>
      <c r="D38" s="17">
        <f t="shared" si="0"/>
        <v>132</v>
      </c>
    </row>
    <row r="39" spans="1:4">
      <c r="A39" s="20" t="s">
        <v>398</v>
      </c>
      <c r="B39" t="s">
        <v>65</v>
      </c>
      <c r="C39">
        <f>MATCH(B39,'607地域密着型介護老人福祉施設入所者生活介護費'!A:A,0)</f>
        <v>133</v>
      </c>
      <c r="D39" s="17">
        <f t="shared" si="0"/>
        <v>134</v>
      </c>
    </row>
    <row r="40" spans="1:4">
      <c r="A40" s="20" t="s">
        <v>398</v>
      </c>
      <c r="B40" t="s">
        <v>1</v>
      </c>
      <c r="C40">
        <f>MATCH(B40,'607地域密着型介護老人福祉施設入所者生活介護費'!A:A,0)</f>
        <v>135</v>
      </c>
      <c r="D40" s="17">
        <f t="shared" si="0"/>
        <v>138</v>
      </c>
    </row>
    <row r="41" spans="1:4">
      <c r="A41" s="20" t="s">
        <v>398</v>
      </c>
      <c r="B41" t="s">
        <v>97</v>
      </c>
      <c r="C41">
        <f>MATCH(B41,'607地域密着型介護老人福祉施設入所者生活介護費'!A:A,0)</f>
        <v>139</v>
      </c>
      <c r="D41" s="17">
        <f t="shared" si="0"/>
        <v>141</v>
      </c>
    </row>
    <row r="42" spans="1:4">
      <c r="A42" s="20" t="s">
        <v>398</v>
      </c>
      <c r="B42" t="s">
        <v>62</v>
      </c>
      <c r="C42">
        <f>MATCH(B42,'607地域密着型介護老人福祉施設入所者生活介護費'!A:A,0)</f>
        <v>142</v>
      </c>
      <c r="D42" s="17">
        <f t="shared" si="0"/>
        <v>145</v>
      </c>
    </row>
    <row r="43" spans="1:4">
      <c r="A43" s="20" t="s">
        <v>398</v>
      </c>
      <c r="B43" t="s">
        <v>52</v>
      </c>
      <c r="C43">
        <f>MATCH(B43,'607地域密着型介護老人福祉施設入所者生活介護費'!A:A,0)</f>
        <v>146</v>
      </c>
      <c r="D43" s="17">
        <f t="shared" si="0"/>
        <v>150</v>
      </c>
    </row>
    <row r="44" spans="1:4">
      <c r="A44" s="20" t="s">
        <v>398</v>
      </c>
      <c r="B44" t="s">
        <v>53</v>
      </c>
      <c r="C44">
        <f>MATCH(B44,'607地域密着型介護老人福祉施設入所者生活介護費'!A:A,0)</f>
        <v>151</v>
      </c>
      <c r="D44" s="17">
        <f t="shared" si="0"/>
        <v>154</v>
      </c>
    </row>
    <row r="45" spans="1:4">
      <c r="A45" s="20" t="s">
        <v>398</v>
      </c>
      <c r="B45" t="s">
        <v>15</v>
      </c>
      <c r="C45">
        <f>MATCH(B45,'607地域密着型介護老人福祉施設入所者生活介護費'!A:A,0)</f>
        <v>155</v>
      </c>
      <c r="D45" s="17">
        <f t="shared" si="0"/>
        <v>159</v>
      </c>
    </row>
    <row r="46" spans="1:4">
      <c r="A46" s="20" t="s">
        <v>398</v>
      </c>
      <c r="B46" t="s">
        <v>9</v>
      </c>
      <c r="C46">
        <f>MATCH(B46,'607地域密着型介護老人福祉施設入所者生活介護費'!A:A,0)</f>
        <v>160</v>
      </c>
      <c r="D46" s="17">
        <f t="shared" si="0"/>
        <v>163</v>
      </c>
    </row>
    <row r="47" spans="1:4">
      <c r="A47" s="20" t="s">
        <v>398</v>
      </c>
      <c r="B47" t="s">
        <v>101</v>
      </c>
      <c r="C47">
        <f>MATCH(B47,'607地域密着型介護老人福祉施設入所者生活介護費'!A:A,0)</f>
        <v>164</v>
      </c>
      <c r="D47" s="17">
        <f t="shared" si="0"/>
        <v>165</v>
      </c>
    </row>
    <row r="48" spans="1:4">
      <c r="A48" s="20" t="s">
        <v>398</v>
      </c>
      <c r="B48" t="s">
        <v>103</v>
      </c>
      <c r="C48">
        <f>MATCH(B48,'607地域密着型介護老人福祉施設入所者生活介護費'!A:A,0)</f>
        <v>166</v>
      </c>
      <c r="D48" s="17">
        <f t="shared" si="0"/>
        <v>172</v>
      </c>
    </row>
    <row r="49" spans="1:4">
      <c r="A49" s="20" t="s">
        <v>398</v>
      </c>
      <c r="B49" t="s">
        <v>60</v>
      </c>
      <c r="C49">
        <f>MATCH(B49,'607地域密着型介護老人福祉施設入所者生活介護費'!A:A,0)</f>
        <v>173</v>
      </c>
      <c r="D49" s="17">
        <f t="shared" si="0"/>
        <v>178</v>
      </c>
    </row>
    <row r="50" spans="1:4">
      <c r="A50" s="20" t="s">
        <v>398</v>
      </c>
      <c r="B50" t="s">
        <v>11</v>
      </c>
      <c r="C50">
        <f>MATCH(B50,'607地域密着型介護老人福祉施設入所者生活介護費'!A:A,0)</f>
        <v>179</v>
      </c>
      <c r="D50" s="17">
        <f t="shared" si="0"/>
        <v>186</v>
      </c>
    </row>
    <row r="51" spans="1:4">
      <c r="A51" s="20" t="s">
        <v>398</v>
      </c>
      <c r="B51" t="s">
        <v>45</v>
      </c>
      <c r="C51">
        <f>MATCH(B51,'607地域密着型介護老人福祉施設入所者生活介護費'!A:A,0)</f>
        <v>187</v>
      </c>
      <c r="D51" s="17">
        <f t="shared" si="0"/>
        <v>196</v>
      </c>
    </row>
    <row r="52" spans="1:4">
      <c r="A52" s="20" t="s">
        <v>398</v>
      </c>
      <c r="B52" t="s">
        <v>46</v>
      </c>
      <c r="C52">
        <f>MATCH(B52,'607地域密着型介護老人福祉施設入所者生活介護費'!A:A,0)</f>
        <v>197</v>
      </c>
      <c r="D52" s="17">
        <f t="shared" si="0"/>
        <v>199</v>
      </c>
    </row>
    <row r="53" spans="1:4">
      <c r="A53" s="20" t="s">
        <v>398</v>
      </c>
      <c r="B53" t="s">
        <v>73</v>
      </c>
      <c r="C53">
        <f>MATCH(B53,'607地域密着型介護老人福祉施設入所者生活介護費'!A:A,0)</f>
        <v>200</v>
      </c>
      <c r="D53" s="17">
        <f t="shared" si="0"/>
        <v>207</v>
      </c>
    </row>
    <row r="54" spans="1:4">
      <c r="A54" s="20" t="s">
        <v>398</v>
      </c>
      <c r="B54" t="s">
        <v>72</v>
      </c>
      <c r="C54">
        <f>MATCH(B54,'607地域密着型介護老人福祉施設入所者生活介護費'!A:A,0)</f>
        <v>208</v>
      </c>
      <c r="D54" s="17">
        <f t="shared" si="0"/>
        <v>210</v>
      </c>
    </row>
    <row r="55" spans="1:4">
      <c r="A55" s="20" t="s">
        <v>398</v>
      </c>
      <c r="B55" t="s">
        <v>0</v>
      </c>
      <c r="C55">
        <f>MATCH(B55,'607地域密着型介護老人福祉施設入所者生活介護費'!A:A,0)</f>
        <v>211</v>
      </c>
      <c r="D55" s="17">
        <f t="shared" si="0"/>
        <v>216</v>
      </c>
    </row>
    <row r="56" spans="1:4">
      <c r="A56" s="20" t="s">
        <v>398</v>
      </c>
      <c r="B56" t="s">
        <v>104</v>
      </c>
      <c r="C56">
        <f>MATCH(B56,'607地域密着型介護老人福祉施設入所者生活介護費'!A:A,0)</f>
        <v>217</v>
      </c>
      <c r="D56" s="17">
        <f t="shared" si="0"/>
        <v>219</v>
      </c>
    </row>
    <row r="57" spans="1:4">
      <c r="A57" s="20" t="s">
        <v>398</v>
      </c>
      <c r="B57" t="s">
        <v>56</v>
      </c>
      <c r="C57">
        <f>MATCH(B57,'607地域密着型介護老人福祉施設入所者生活介護費'!A:A,0)</f>
        <v>220</v>
      </c>
      <c r="D57" s="17">
        <f t="shared" si="0"/>
        <v>226</v>
      </c>
    </row>
    <row r="58" spans="1:4">
      <c r="A58" s="20" t="s">
        <v>398</v>
      </c>
      <c r="B58" t="s">
        <v>33</v>
      </c>
      <c r="C58">
        <f>MATCH(B58,'607地域密着型介護老人福祉施設入所者生活介護費'!A:A,0)</f>
        <v>227</v>
      </c>
      <c r="D58" s="17">
        <f t="shared" si="0"/>
        <v>238</v>
      </c>
    </row>
    <row r="59" spans="1:4">
      <c r="A59" s="20" t="s">
        <v>398</v>
      </c>
      <c r="B59" t="s">
        <v>36</v>
      </c>
      <c r="C59">
        <f>MATCH(B59,'607地域密着型介護老人福祉施設入所者生活介護費'!A:A,0)</f>
        <v>239</v>
      </c>
      <c r="D59" s="17">
        <f t="shared" si="0"/>
        <v>244</v>
      </c>
    </row>
    <row r="60" spans="1:4">
      <c r="A60" s="20" t="s">
        <v>398</v>
      </c>
      <c r="B60" t="s">
        <v>18</v>
      </c>
      <c r="C60">
        <f>MATCH(B60,'607地域密着型介護老人福祉施設入所者生活介護費'!A:A,0)</f>
        <v>245</v>
      </c>
      <c r="D60" s="17">
        <f t="shared" si="0"/>
        <v>249</v>
      </c>
    </row>
    <row r="61" spans="1:4">
      <c r="A61" s="20" t="s">
        <v>398</v>
      </c>
      <c r="B61" t="s">
        <v>20</v>
      </c>
      <c r="C61">
        <f>MATCH(B61,'607地域密着型介護老人福祉施設入所者生活介護費'!A:A,0)</f>
        <v>250</v>
      </c>
      <c r="D61" s="17">
        <f t="shared" si="0"/>
        <v>253</v>
      </c>
    </row>
    <row r="62" spans="1:4">
      <c r="A62" s="20" t="s">
        <v>398</v>
      </c>
      <c r="B62" t="s">
        <v>21</v>
      </c>
      <c r="C62">
        <f>MATCH(B62,'607地域密着型介護老人福祉施設入所者生活介護費'!A:A,0)</f>
        <v>254</v>
      </c>
      <c r="D62" s="17">
        <f t="shared" si="0"/>
        <v>254</v>
      </c>
    </row>
    <row r="63" spans="1:4">
      <c r="A63" s="20" t="s">
        <v>398</v>
      </c>
      <c r="B63" t="s">
        <v>48</v>
      </c>
      <c r="C63">
        <f>MATCH(B63,'607地域密着型介護老人福祉施設入所者生活介護費'!A:A,0)</f>
        <v>255</v>
      </c>
      <c r="D63" s="17">
        <f t="shared" si="0"/>
        <v>258</v>
      </c>
    </row>
    <row r="64" spans="1:4">
      <c r="A64" s="20" t="s">
        <v>398</v>
      </c>
      <c r="B64" t="s">
        <v>34</v>
      </c>
      <c r="C64">
        <f>MATCH(B64,'607地域密着型介護老人福祉施設入所者生活介護費'!A:A,0)</f>
        <v>259</v>
      </c>
      <c r="D64" s="17">
        <f t="shared" si="0"/>
        <v>264</v>
      </c>
    </row>
    <row r="65" spans="1:4">
      <c r="A65" s="20" t="s">
        <v>398</v>
      </c>
      <c r="B65" t="s">
        <v>113</v>
      </c>
      <c r="C65">
        <f>MATCH(B65,'607地域密着型介護老人福祉施設入所者生活介護費'!A:A,0)</f>
        <v>265</v>
      </c>
      <c r="D65" s="17">
        <f t="shared" si="0"/>
        <v>269</v>
      </c>
    </row>
    <row r="66" spans="1:4">
      <c r="A66" s="20" t="s">
        <v>398</v>
      </c>
      <c r="B66" t="s">
        <v>116</v>
      </c>
      <c r="C66">
        <f>MATCH(B66,'607地域密着型介護老人福祉施設入所者生活介護費'!A:A,0)</f>
        <v>270</v>
      </c>
      <c r="D66" s="17">
        <f t="shared" si="0"/>
        <v>274</v>
      </c>
    </row>
    <row r="67" spans="1:4">
      <c r="A67" s="20" t="s">
        <v>398</v>
      </c>
      <c r="B67" t="s">
        <v>55</v>
      </c>
      <c r="C67">
        <f>MATCH(B67,'607地域密着型介護老人福祉施設入所者生活介護費'!A:A,0)</f>
        <v>275</v>
      </c>
      <c r="D67" s="17">
        <f t="shared" ref="D67:D94" si="1">C68-1</f>
        <v>282</v>
      </c>
    </row>
    <row r="68" spans="1:4">
      <c r="A68" s="20" t="s">
        <v>398</v>
      </c>
      <c r="B68" t="s">
        <v>118</v>
      </c>
      <c r="C68">
        <f>MATCH(B68,'607地域密着型介護老人福祉施設入所者生活介護費'!A:A,0)</f>
        <v>283</v>
      </c>
      <c r="D68" s="17">
        <f t="shared" si="1"/>
        <v>288</v>
      </c>
    </row>
    <row r="69" spans="1:4">
      <c r="A69" s="20" t="s">
        <v>398</v>
      </c>
      <c r="B69" t="s">
        <v>119</v>
      </c>
      <c r="C69">
        <f>MATCH(B69,'607地域密着型介護老人福祉施設入所者生活介護費'!A:A,0)</f>
        <v>289</v>
      </c>
      <c r="D69" s="17">
        <f t="shared" si="1"/>
        <v>292</v>
      </c>
    </row>
    <row r="70" spans="1:4">
      <c r="A70" s="20" t="s">
        <v>398</v>
      </c>
      <c r="B70" t="s">
        <v>75</v>
      </c>
      <c r="C70">
        <f>MATCH(B70,'607地域密着型介護老人福祉施設入所者生活介護費'!A:A,0)</f>
        <v>293</v>
      </c>
      <c r="D70" s="17">
        <f t="shared" si="1"/>
        <v>297</v>
      </c>
    </row>
    <row r="71" spans="1:4">
      <c r="A71" s="20" t="s">
        <v>398</v>
      </c>
      <c r="B71" t="s">
        <v>76</v>
      </c>
      <c r="C71">
        <f>MATCH(B71,'607地域密着型介護老人福祉施設入所者生活介護費'!A:A,0)</f>
        <v>298</v>
      </c>
      <c r="D71" s="17">
        <f t="shared" si="1"/>
        <v>302</v>
      </c>
    </row>
    <row r="72" spans="1:4">
      <c r="A72" s="20" t="s">
        <v>398</v>
      </c>
      <c r="B72" t="s">
        <v>14</v>
      </c>
      <c r="C72">
        <f>MATCH(B72,'607地域密着型介護老人福祉施設入所者生活介護費'!A:A,0)</f>
        <v>303</v>
      </c>
      <c r="D72" s="17">
        <f t="shared" si="1"/>
        <v>304</v>
      </c>
    </row>
    <row r="73" spans="1:4">
      <c r="A73" s="20" t="s">
        <v>398</v>
      </c>
      <c r="B73" t="s">
        <v>35</v>
      </c>
      <c r="C73">
        <f>MATCH(B73,'607地域密着型介護老人福祉施設入所者生活介護費'!A:A,0)</f>
        <v>305</v>
      </c>
      <c r="D73" s="17">
        <f t="shared" si="1"/>
        <v>309</v>
      </c>
    </row>
    <row r="74" spans="1:4">
      <c r="A74" s="20" t="s">
        <v>398</v>
      </c>
      <c r="B74" t="s">
        <v>120</v>
      </c>
      <c r="C74">
        <f>MATCH(B74,'607地域密着型介護老人福祉施設入所者生活介護費'!A:A,0)</f>
        <v>310</v>
      </c>
      <c r="D74" s="17">
        <f t="shared" si="1"/>
        <v>311</v>
      </c>
    </row>
    <row r="75" spans="1:4">
      <c r="A75" s="20" t="s">
        <v>398</v>
      </c>
      <c r="B75" t="s">
        <v>121</v>
      </c>
      <c r="C75">
        <f>MATCH(B75,'607地域密着型介護老人福祉施設入所者生活介護費'!A:A,0)</f>
        <v>312</v>
      </c>
      <c r="D75" s="17">
        <f t="shared" si="1"/>
        <v>313</v>
      </c>
    </row>
    <row r="76" spans="1:4">
      <c r="A76" s="20" t="s">
        <v>398</v>
      </c>
      <c r="B76" t="s">
        <v>77</v>
      </c>
      <c r="C76">
        <f>MATCH(B76,'607地域密着型介護老人福祉施設入所者生活介護費'!A:A,0)</f>
        <v>314</v>
      </c>
      <c r="D76" s="17">
        <f t="shared" si="1"/>
        <v>316</v>
      </c>
    </row>
    <row r="77" spans="1:4">
      <c r="A77" s="20" t="s">
        <v>398</v>
      </c>
      <c r="B77" t="s">
        <v>122</v>
      </c>
      <c r="C77">
        <f>MATCH(B77,'607地域密着型介護老人福祉施設入所者生活介護費'!A:A,0)</f>
        <v>317</v>
      </c>
      <c r="D77" s="17">
        <f t="shared" si="1"/>
        <v>319</v>
      </c>
    </row>
    <row r="78" spans="1:4">
      <c r="A78" s="20" t="s">
        <v>398</v>
      </c>
      <c r="B78" t="s">
        <v>123</v>
      </c>
      <c r="C78">
        <f>MATCH(B78,'607地域密着型介護老人福祉施設入所者生活介護費'!A:A,0)</f>
        <v>320</v>
      </c>
      <c r="D78" s="17">
        <f t="shared" si="1"/>
        <v>320</v>
      </c>
    </row>
    <row r="79" spans="1:4">
      <c r="A79" s="20" t="s">
        <v>398</v>
      </c>
      <c r="B79" t="s">
        <v>124</v>
      </c>
      <c r="C79">
        <f>MATCH(B79,'607地域密着型介護老人福祉施設入所者生活介護費'!A:A,0)</f>
        <v>321</v>
      </c>
      <c r="D79" s="17">
        <f t="shared" si="1"/>
        <v>322</v>
      </c>
    </row>
    <row r="80" spans="1:4">
      <c r="A80" s="20" t="s">
        <v>398</v>
      </c>
      <c r="B80" t="s">
        <v>125</v>
      </c>
      <c r="C80">
        <f>MATCH(B80,'607地域密着型介護老人福祉施設入所者生活介護費'!A:A,0)</f>
        <v>323</v>
      </c>
      <c r="D80" s="17">
        <f t="shared" si="1"/>
        <v>327</v>
      </c>
    </row>
    <row r="81" spans="1:4">
      <c r="A81" s="20" t="s">
        <v>398</v>
      </c>
      <c r="B81" t="s">
        <v>127</v>
      </c>
      <c r="C81">
        <f>MATCH(B81,'607地域密着型介護老人福祉施設入所者生活介護費'!A:A,0)</f>
        <v>328</v>
      </c>
      <c r="D81" s="17">
        <f t="shared" si="1"/>
        <v>330</v>
      </c>
    </row>
    <row r="82" spans="1:4">
      <c r="A82" s="20" t="s">
        <v>398</v>
      </c>
      <c r="B82" t="s">
        <v>78</v>
      </c>
      <c r="C82">
        <f>MATCH(B82,'607地域密着型介護老人福祉施設入所者生活介護費'!A:A,0)</f>
        <v>331</v>
      </c>
      <c r="D82" s="17">
        <f t="shared" si="1"/>
        <v>337</v>
      </c>
    </row>
    <row r="83" spans="1:4">
      <c r="A83" s="20" t="s">
        <v>398</v>
      </c>
      <c r="B83" t="s">
        <v>49</v>
      </c>
      <c r="C83">
        <f>MATCH(B83,'607地域密着型介護老人福祉施設入所者生活介護費'!A:A,0)</f>
        <v>338</v>
      </c>
      <c r="D83" s="17">
        <f t="shared" si="1"/>
        <v>341</v>
      </c>
    </row>
    <row r="84" spans="1:4">
      <c r="A84" s="20" t="s">
        <v>398</v>
      </c>
      <c r="B84" t="s">
        <v>50</v>
      </c>
      <c r="C84">
        <f>MATCH(B84,'607地域密着型介護老人福祉施設入所者生活介護費'!A:A,0)</f>
        <v>342</v>
      </c>
      <c r="D84" s="17">
        <f t="shared" si="1"/>
        <v>348</v>
      </c>
    </row>
    <row r="85" spans="1:4">
      <c r="A85" s="20" t="s">
        <v>398</v>
      </c>
      <c r="B85" s="18" t="s">
        <v>501</v>
      </c>
      <c r="C85">
        <f>MATCH(B85,'607地域密着型介護老人福祉施設入所者生活介護費'!A:A,0)</f>
        <v>349</v>
      </c>
      <c r="D85" s="17">
        <f t="shared" si="1"/>
        <v>363</v>
      </c>
    </row>
    <row r="86" spans="1:4">
      <c r="A86" s="20" t="s">
        <v>398</v>
      </c>
      <c r="B86" s="18" t="s">
        <v>492</v>
      </c>
      <c r="C86">
        <f>MATCH(B86,'607地域密着型介護老人福祉施設入所者生活介護費'!A:A,0)</f>
        <v>364</v>
      </c>
      <c r="D86" s="17">
        <f t="shared" si="1"/>
        <v>364</v>
      </c>
    </row>
    <row r="87" spans="1:4">
      <c r="A87" s="20" t="s">
        <v>398</v>
      </c>
      <c r="B87" s="18" t="s">
        <v>493</v>
      </c>
      <c r="C87">
        <f>MATCH(B87,'607地域密着型介護老人福祉施設入所者生活介護費'!A:A,0)</f>
        <v>365</v>
      </c>
      <c r="D87" s="17">
        <f t="shared" si="1"/>
        <v>365</v>
      </c>
    </row>
    <row r="88" spans="1:4">
      <c r="A88" s="20" t="s">
        <v>398</v>
      </c>
      <c r="B88" s="18" t="s">
        <v>502</v>
      </c>
      <c r="C88">
        <f>MATCH(B88,'607地域密着型介護老人福祉施設入所者生活介護費'!A:A,0)</f>
        <v>366</v>
      </c>
      <c r="D88" s="17">
        <f t="shared" si="1"/>
        <v>366</v>
      </c>
    </row>
    <row r="89" spans="1:4">
      <c r="A89" s="20" t="s">
        <v>398</v>
      </c>
      <c r="B89" s="18" t="s">
        <v>503</v>
      </c>
      <c r="C89">
        <f>MATCH(B89,'607地域密着型介護老人福祉施設入所者生活介護費'!A:A,0)</f>
        <v>367</v>
      </c>
      <c r="D89" s="17">
        <f t="shared" si="1"/>
        <v>381</v>
      </c>
    </row>
    <row r="90" spans="1:4">
      <c r="A90" s="20" t="s">
        <v>398</v>
      </c>
      <c r="B90" s="18" t="s">
        <v>504</v>
      </c>
      <c r="C90">
        <f>MATCH(B90,'607地域密着型介護老人福祉施設入所者生活介護費'!A:A,0)</f>
        <v>382</v>
      </c>
      <c r="D90" s="17">
        <f t="shared" si="1"/>
        <v>385</v>
      </c>
    </row>
    <row r="91" spans="1:4">
      <c r="A91" s="20" t="s">
        <v>398</v>
      </c>
      <c r="B91" s="18" t="s">
        <v>505</v>
      </c>
      <c r="C91">
        <f>MATCH(B91,'607地域密着型介護老人福祉施設入所者生活介護費'!A:A,0)</f>
        <v>386</v>
      </c>
      <c r="D91" s="17">
        <f t="shared" si="1"/>
        <v>386</v>
      </c>
    </row>
    <row r="92" spans="1:4">
      <c r="A92" s="20" t="s">
        <v>398</v>
      </c>
      <c r="B92" s="18" t="s">
        <v>506</v>
      </c>
      <c r="C92">
        <f>MATCH(B92,'607地域密着型介護老人福祉施設入所者生活介護費'!A:A,0)</f>
        <v>387</v>
      </c>
      <c r="D92" s="17">
        <f t="shared" si="1"/>
        <v>390</v>
      </c>
    </row>
    <row r="93" spans="1:4">
      <c r="A93" s="20" t="s">
        <v>398</v>
      </c>
      <c r="B93" s="18" t="s">
        <v>507</v>
      </c>
      <c r="C93">
        <f>MATCH(B93,'607地域密着型介護老人福祉施設入所者生活介護費'!A:A,0)</f>
        <v>391</v>
      </c>
      <c r="D93" s="17">
        <f t="shared" si="1"/>
        <v>391</v>
      </c>
    </row>
    <row r="94" spans="1:4">
      <c r="A94" s="20" t="s">
        <v>398</v>
      </c>
      <c r="B94" s="18" t="s">
        <v>508</v>
      </c>
      <c r="C94">
        <f>MATCH(B94,'607地域密着型介護老人福祉施設入所者生活介護費'!A:A,0)</f>
        <v>392</v>
      </c>
      <c r="D94" s="17">
        <f t="shared" si="1"/>
        <v>392</v>
      </c>
    </row>
    <row r="95" spans="1:4">
      <c r="B95" s="306" t="s">
        <v>510</v>
      </c>
      <c r="C95">
        <f>MATCH(B95,'607地域密着型介護老人福祉施設入所者生活介護費'!A:A,0)</f>
        <v>393</v>
      </c>
    </row>
  </sheetData>
  <sortState ref="A1:B103">
    <sortCondition ref="A1:A103"/>
  </sortState>
  <phoneticPr fontId="19"/>
  <dataValidations count="1">
    <dataValidation type="list" allowBlank="1" showInputMessage="1" showErrorMessage="1" sqref="A2: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607地域密着型介護老人福祉施設入所者生活介護費</vt:lpstr>
      <vt:lpstr>調査対象選定</vt:lpstr>
      <vt:lpstr>'607地域密着型介護老人福祉施設入所者生活介護費'!Print_Area</vt:lpstr>
      <vt:lpstr>'607地域密着型介護老人福祉施設入所者生活介護費'!Print_Titles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2024-10-29T08:50:23Z</cp:lastPrinted>
  <dcterms:created xsi:type="dcterms:W3CDTF">2023-02-01T02:30:20Z</dcterms:created>
  <dcterms:modified xsi:type="dcterms:W3CDTF">2026-07-02T01:23:02Z</dcterms:modified>
</cp:coreProperties>
</file>