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108" yWindow="-108" windowWidth="19416" windowHeight="10296"/>
  </bookViews>
  <sheets>
    <sheet name="608看護小規模多機能型居宅介護費" sheetId="7" r:id="rId1"/>
    <sheet name="調査対象選定" sheetId="8" state="hidden" r:id="rId2"/>
  </sheets>
  <definedNames>
    <definedName name="_xlnm._FilterDatabase" localSheetId="0" hidden="1">'608看護小規模多機能型居宅介護費'!$A$2:$H$267</definedName>
    <definedName name="_xlnm.Print_Area" localSheetId="0">'608看護小規模多機能型居宅介護費'!$A$1:$G$267</definedName>
    <definedName name="_xlnm.Print_Titles" localSheetId="0">'608看護小規模多機能型居宅介護費'!$2:$2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7" l="1"/>
  <c r="C64" i="7"/>
  <c r="C137" i="7"/>
  <c r="C129" i="7"/>
  <c r="C212" i="7"/>
  <c r="C236" i="7"/>
  <c r="C243" i="7"/>
  <c r="C248" i="7"/>
  <c r="C255" i="7"/>
  <c r="C260" i="7"/>
  <c r="C265" i="7"/>
  <c r="C63" i="7" l="1"/>
  <c r="C2" i="8" l="1"/>
  <c r="C3" i="8"/>
  <c r="D2" i="8" s="1"/>
  <c r="C4" i="8"/>
  <c r="D3" i="8" s="1"/>
  <c r="C5" i="8"/>
  <c r="D4" i="8" s="1"/>
  <c r="C6" i="8"/>
  <c r="D5" i="8" s="1"/>
  <c r="C7" i="8"/>
  <c r="D6" i="8" s="1"/>
  <c r="C8" i="8"/>
  <c r="D7" i="8" s="1"/>
  <c r="C9" i="8"/>
  <c r="D8" i="8" s="1"/>
  <c r="C10" i="8"/>
  <c r="D9" i="8" s="1"/>
  <c r="C11" i="8"/>
  <c r="D10" i="8" s="1"/>
  <c r="C12" i="8"/>
  <c r="D11" i="8" s="1"/>
  <c r="C13" i="8"/>
  <c r="D12" i="8" s="1"/>
  <c r="C14" i="8"/>
  <c r="D13" i="8" s="1"/>
  <c r="C15" i="8"/>
  <c r="D14" i="8" s="1"/>
  <c r="C16" i="8"/>
  <c r="D15" i="8" s="1"/>
  <c r="C17" i="8"/>
  <c r="D16" i="8" s="1"/>
  <c r="C18" i="8"/>
  <c r="D17" i="8" s="1"/>
  <c r="C19" i="8"/>
  <c r="D18" i="8" s="1"/>
  <c r="C20" i="8"/>
  <c r="D19" i="8" s="1"/>
  <c r="C21" i="8"/>
  <c r="D20" i="8" s="1"/>
  <c r="C22" i="8"/>
  <c r="D21" i="8" s="1"/>
  <c r="C23" i="8"/>
  <c r="D22" i="8" s="1"/>
  <c r="C24" i="8"/>
  <c r="D23" i="8" s="1"/>
  <c r="C25" i="8"/>
  <c r="D24" i="8" s="1"/>
  <c r="C26" i="8"/>
  <c r="D25" i="8" s="1"/>
  <c r="C27" i="8"/>
  <c r="D26" i="8" s="1"/>
  <c r="C28" i="8"/>
  <c r="D27" i="8" s="1"/>
  <c r="C29" i="8"/>
  <c r="D28" i="8" s="1"/>
  <c r="C30" i="8"/>
  <c r="D29" i="8" s="1"/>
  <c r="C31" i="8"/>
  <c r="D30" i="8" s="1"/>
  <c r="C32" i="8"/>
  <c r="D31" i="8" s="1"/>
  <c r="C33" i="8"/>
  <c r="D32" i="8" s="1"/>
  <c r="C34" i="8"/>
  <c r="D33" i="8" s="1"/>
  <c r="C35" i="8"/>
  <c r="D34" i="8" s="1"/>
  <c r="C36" i="8"/>
  <c r="D35" i="8" s="1"/>
  <c r="C37" i="8"/>
  <c r="D36" i="8" s="1"/>
  <c r="C38" i="8"/>
  <c r="D37" i="8" s="1"/>
  <c r="C39" i="8"/>
  <c r="D38" i="8" s="1"/>
  <c r="C40" i="8"/>
  <c r="D39" i="8" s="1"/>
  <c r="C41" i="8"/>
  <c r="D40" i="8" s="1"/>
  <c r="C42" i="8"/>
  <c r="D41" i="8" s="1"/>
  <c r="C43" i="8"/>
  <c r="D42" i="8" s="1"/>
  <c r="C44" i="8"/>
  <c r="D43" i="8" s="1"/>
  <c r="C45" i="8"/>
  <c r="D44" i="8" s="1"/>
  <c r="C46" i="8"/>
  <c r="D45" i="8" s="1"/>
  <c r="C47" i="8"/>
  <c r="D46" i="8" s="1"/>
  <c r="C48" i="8"/>
  <c r="D47" i="8" s="1"/>
  <c r="C49" i="8"/>
  <c r="D48" i="8" s="1"/>
  <c r="C50" i="8"/>
  <c r="D49" i="8" s="1"/>
  <c r="C51" i="8"/>
  <c r="D50" i="8" s="1"/>
  <c r="C52" i="8"/>
  <c r="D51" i="8" s="1"/>
  <c r="C53" i="8"/>
  <c r="D52" i="8" s="1"/>
  <c r="C54" i="8"/>
  <c r="D53" i="8" s="1"/>
  <c r="C55" i="8"/>
  <c r="D54" i="8" s="1"/>
  <c r="C56" i="8"/>
  <c r="D55" i="8" s="1"/>
  <c r="C57" i="8"/>
  <c r="D56" i="8" s="1"/>
  <c r="C58" i="8"/>
  <c r="D57" i="8" s="1"/>
  <c r="C59" i="8"/>
  <c r="D58" i="8" s="1"/>
  <c r="C60" i="8"/>
  <c r="D59" i="8" s="1"/>
  <c r="C61" i="8"/>
  <c r="D60" i="8" s="1"/>
  <c r="C62" i="8"/>
  <c r="D61" i="8" s="1"/>
  <c r="C63" i="8"/>
  <c r="D62" i="8" s="1"/>
  <c r="C64" i="8"/>
  <c r="D63" i="8" s="1"/>
  <c r="C65" i="8"/>
  <c r="D64" i="8" s="1"/>
  <c r="C66" i="8"/>
  <c r="D65" i="8" s="1"/>
  <c r="C67" i="8"/>
  <c r="D66" i="8" s="1"/>
  <c r="C68" i="8"/>
  <c r="D67" i="8" s="1"/>
  <c r="C69" i="8"/>
  <c r="D68" i="8" s="1"/>
  <c r="C70" i="8"/>
  <c r="D69" i="8" s="1"/>
  <c r="E1" i="8"/>
  <c r="H4" i="7"/>
  <c r="H5" i="7"/>
  <c r="H6" i="7"/>
  <c r="H7" i="7"/>
  <c r="H8" i="7"/>
  <c r="H9" i="7"/>
  <c r="H10" i="7" s="1"/>
  <c r="H11" i="7" s="1"/>
  <c r="H12" i="7" s="1"/>
  <c r="H13" i="7" s="1"/>
  <c r="H14" i="7"/>
  <c r="H15" i="7" s="1"/>
  <c r="H16" i="7" s="1"/>
  <c r="H17" i="7" s="1"/>
  <c r="H18" i="7"/>
  <c r="H19" i="7" s="1"/>
  <c r="H20" i="7" s="1"/>
  <c r="H21" i="7" s="1"/>
  <c r="H22" i="7"/>
  <c r="H23" i="7" s="1"/>
  <c r="H24" i="7"/>
  <c r="H25" i="7"/>
  <c r="H26" i="7" s="1"/>
  <c r="H27" i="7" s="1"/>
  <c r="H28" i="7"/>
  <c r="H29" i="7" s="1"/>
  <c r="H30" i="7"/>
  <c r="H31" i="7"/>
  <c r="H32" i="7" s="1"/>
  <c r="H33" i="7" s="1"/>
  <c r="H34" i="7" s="1"/>
  <c r="H35" i="7" s="1"/>
  <c r="H36" i="7"/>
  <c r="H37" i="7" s="1"/>
  <c r="H38" i="7" s="1"/>
  <c r="H39" i="7"/>
  <c r="H40" i="7"/>
  <c r="H41" i="7"/>
  <c r="H42" i="7"/>
  <c r="H43" i="7" s="1"/>
  <c r="H44" i="7"/>
  <c r="H45" i="7" s="1"/>
  <c r="H46" i="7" s="1"/>
  <c r="H47" i="7" s="1"/>
  <c r="H48" i="7"/>
  <c r="H49" i="7" s="1"/>
  <c r="H50" i="7" s="1"/>
  <c r="H51" i="7" s="1"/>
  <c r="H52" i="7" s="1"/>
  <c r="H53" i="7" s="1"/>
  <c r="H54" i="7" s="1"/>
  <c r="H55" i="7" s="1"/>
  <c r="H56" i="7"/>
  <c r="H57" i="7" s="1"/>
  <c r="H58" i="7" s="1"/>
  <c r="H59" i="7" s="1"/>
  <c r="H60" i="7" s="1"/>
  <c r="H61" i="7" s="1"/>
  <c r="H62" i="7"/>
  <c r="H63" i="7" s="1"/>
  <c r="H64" i="7" s="1"/>
  <c r="H65" i="7" s="1"/>
  <c r="H66" i="7" s="1"/>
  <c r="H67" i="7" s="1"/>
  <c r="H68" i="7" s="1"/>
  <c r="H69" i="7" s="1"/>
  <c r="H70" i="7" s="1"/>
  <c r="H71" i="7" s="1"/>
  <c r="H72" i="7" s="1"/>
  <c r="H73" i="7" s="1"/>
  <c r="H74" i="7" s="1"/>
  <c r="H75" i="7"/>
  <c r="H76" i="7" s="1"/>
  <c r="H77" i="7" s="1"/>
  <c r="H78" i="7" s="1"/>
  <c r="H79" i="7" s="1"/>
  <c r="H80" i="7" s="1"/>
  <c r="H81" i="7" s="1"/>
  <c r="H82" i="7" s="1"/>
  <c r="H83" i="7" s="1"/>
  <c r="H84" i="7" s="1"/>
  <c r="H85" i="7"/>
  <c r="H86" i="7" s="1"/>
  <c r="H87" i="7" s="1"/>
  <c r="H88" i="7" s="1"/>
  <c r="H89" i="7" s="1"/>
  <c r="H90" i="7" s="1"/>
  <c r="H91" i="7" s="1"/>
  <c r="H92" i="7" s="1"/>
  <c r="H93" i="7" s="1"/>
  <c r="H94" i="7" s="1"/>
  <c r="H95" i="7" s="1"/>
  <c r="H96" i="7"/>
  <c r="H97" i="7" s="1"/>
  <c r="H98" i="7" s="1"/>
  <c r="H99" i="7"/>
  <c r="H100" i="7" s="1"/>
  <c r="H101" i="7" s="1"/>
  <c r="H102" i="7" s="1"/>
  <c r="H103" i="7"/>
  <c r="H104" i="7" s="1"/>
  <c r="H105" i="7" s="1"/>
  <c r="H106" i="7" s="1"/>
  <c r="H107" i="7"/>
  <c r="H108" i="7" s="1"/>
  <c r="H109" i="7" s="1"/>
  <c r="H110" i="7" s="1"/>
  <c r="H111" i="7" s="1"/>
  <c r="H112" i="7" s="1"/>
  <c r="H113" i="7" s="1"/>
  <c r="H114" i="7"/>
  <c r="H115" i="7" s="1"/>
  <c r="H116" i="7"/>
  <c r="H117" i="7" s="1"/>
  <c r="H118" i="7"/>
  <c r="H119" i="7" s="1"/>
  <c r="H120" i="7" s="1"/>
  <c r="H121" i="7" s="1"/>
  <c r="H122" i="7" s="1"/>
  <c r="H123" i="7" s="1"/>
  <c r="H124" i="7" s="1"/>
  <c r="H125" i="7" s="1"/>
  <c r="H126" i="7"/>
  <c r="H127" i="7" s="1"/>
  <c r="H128" i="7" s="1"/>
  <c r="H129" i="7"/>
  <c r="H130" i="7" s="1"/>
  <c r="H131" i="7" s="1"/>
  <c r="H132" i="7" s="1"/>
  <c r="H133" i="7" s="1"/>
  <c r="H134" i="7" s="1"/>
  <c r="H135" i="7" s="1"/>
  <c r="H136" i="7" s="1"/>
  <c r="H137" i="7"/>
  <c r="H138" i="7" s="1"/>
  <c r="H139" i="7" s="1"/>
  <c r="H140" i="7" s="1"/>
  <c r="H141" i="7" s="1"/>
  <c r="H142" i="7" s="1"/>
  <c r="H143" i="7"/>
  <c r="H144" i="7" s="1"/>
  <c r="H145" i="7" s="1"/>
  <c r="H146" i="7"/>
  <c r="H147" i="7" s="1"/>
  <c r="H148" i="7" s="1"/>
  <c r="H149" i="7" s="1"/>
  <c r="H150" i="7" s="1"/>
  <c r="H151" i="7" s="1"/>
  <c r="H152" i="7" s="1"/>
  <c r="H153" i="7" s="1"/>
  <c r="H154" i="7" s="1"/>
  <c r="H155" i="7"/>
  <c r="H156" i="7" s="1"/>
  <c r="H157" i="7" s="1"/>
  <c r="H158" i="7"/>
  <c r="H159" i="7" s="1"/>
  <c r="H160" i="7" s="1"/>
  <c r="H161" i="7" s="1"/>
  <c r="H162" i="7" s="1"/>
  <c r="H163" i="7" s="1"/>
  <c r="H164" i="7"/>
  <c r="H165" i="7" s="1"/>
  <c r="H166" i="7" s="1"/>
  <c r="H167" i="7"/>
  <c r="H168" i="7" s="1"/>
  <c r="H169" i="7" s="1"/>
  <c r="H170" i="7" s="1"/>
  <c r="H171" i="7"/>
  <c r="H172" i="7" s="1"/>
  <c r="H173" i="7" s="1"/>
  <c r="H174" i="7" s="1"/>
  <c r="H175" i="7"/>
  <c r="H176" i="7"/>
  <c r="H177" i="7" s="1"/>
  <c r="H178" i="7"/>
  <c r="H179" i="7" s="1"/>
  <c r="H180" i="7" s="1"/>
  <c r="H181" i="7" s="1"/>
  <c r="H182" i="7" s="1"/>
  <c r="H183" i="7"/>
  <c r="H184" i="7" s="1"/>
  <c r="H185" i="7" s="1"/>
  <c r="H186" i="7"/>
  <c r="H187" i="7" s="1"/>
  <c r="H188" i="7" s="1"/>
  <c r="H189" i="7" s="1"/>
  <c r="H190" i="7" s="1"/>
  <c r="H191" i="7" s="1"/>
  <c r="H192" i="7"/>
  <c r="H193" i="7" s="1"/>
  <c r="H194" i="7" s="1"/>
  <c r="H195" i="7" s="1"/>
  <c r="H196" i="7" s="1"/>
  <c r="H197" i="7"/>
  <c r="H198" i="7" s="1"/>
  <c r="H199" i="7" s="1"/>
  <c r="H200" i="7" s="1"/>
  <c r="H201" i="7" s="1"/>
  <c r="H202" i="7" s="1"/>
  <c r="H203" i="7" s="1"/>
  <c r="H204" i="7"/>
  <c r="H205" i="7" s="1"/>
  <c r="H206" i="7" s="1"/>
  <c r="H207" i="7" s="1"/>
  <c r="H208" i="7" s="1"/>
  <c r="H209" i="7" s="1"/>
  <c r="H210" i="7" s="1"/>
  <c r="H211" i="7" s="1"/>
  <c r="H212" i="7" s="1"/>
  <c r="H213" i="7" s="1"/>
  <c r="H214" i="7" s="1"/>
  <c r="H215" i="7" s="1"/>
  <c r="H216" i="7" s="1"/>
  <c r="H217" i="7" s="1"/>
  <c r="H218" i="7" s="1"/>
  <c r="H219" i="7"/>
  <c r="H220" i="7"/>
  <c r="H221" i="7"/>
  <c r="H222" i="7"/>
  <c r="H223" i="7" s="1"/>
  <c r="H224" i="7"/>
  <c r="H225" i="7" s="1"/>
  <c r="H226" i="7"/>
  <c r="H227" i="7" s="1"/>
  <c r="H228" i="7"/>
  <c r="H229" i="7" s="1"/>
  <c r="H230" i="7"/>
  <c r="H231" i="7" s="1"/>
  <c r="H232" i="7"/>
  <c r="H233" i="7" s="1"/>
  <c r="H234" i="7"/>
  <c r="H235" i="7" s="1"/>
  <c r="H236" i="7" s="1"/>
  <c r="H237" i="7" s="1"/>
  <c r="H238" i="7" s="1"/>
  <c r="H239" i="7"/>
  <c r="H240" i="7" s="1"/>
  <c r="H241" i="7"/>
  <c r="H242" i="7" s="1"/>
  <c r="H243" i="7" s="1"/>
  <c r="H244" i="7" s="1"/>
  <c r="H245" i="7" s="1"/>
  <c r="H246" i="7"/>
  <c r="H247" i="7" s="1"/>
  <c r="H248" i="7" s="1"/>
  <c r="H249" i="7" s="1"/>
  <c r="H250" i="7" s="1"/>
  <c r="H251" i="7"/>
  <c r="H252" i="7" s="1"/>
  <c r="H253" i="7"/>
  <c r="H254" i="7" s="1"/>
  <c r="H255" i="7" s="1"/>
  <c r="H256" i="7" s="1"/>
  <c r="H257" i="7" s="1"/>
  <c r="H258" i="7"/>
  <c r="H259" i="7" s="1"/>
  <c r="H260" i="7" s="1"/>
  <c r="H261" i="7" s="1"/>
  <c r="H262" i="7" s="1"/>
  <c r="H263" i="7"/>
  <c r="H264" i="7" s="1"/>
  <c r="H265" i="7" s="1"/>
  <c r="H266" i="7" s="1"/>
  <c r="H267" i="7" s="1"/>
  <c r="H3" i="7"/>
  <c r="I2" i="7"/>
  <c r="I3" i="7"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<sst xmlns="http://schemas.openxmlformats.org/spreadsheetml/2006/main" count="1040" uniqueCount="370">
  <si>
    <t>該当</t>
    <rPh sb="0" eb="2">
      <t>ガイトウ</t>
    </rPh>
    <phoneticPr fontId="1"/>
  </si>
  <si>
    <t>点検事項</t>
    <rPh sb="0" eb="2">
      <t>テンケン</t>
    </rPh>
    <rPh sb="2" eb="4">
      <t>ジコウ</t>
    </rPh>
    <phoneticPr fontId="1"/>
  </si>
  <si>
    <t>点検項目</t>
    <rPh sb="0" eb="2">
      <t>テンケン</t>
    </rPh>
    <rPh sb="2" eb="4">
      <t>コウモク</t>
    </rPh>
    <phoneticPr fontId="1"/>
  </si>
  <si>
    <t>初期加算</t>
    <rPh sb="0" eb="2">
      <t>ショキ</t>
    </rPh>
    <rPh sb="2" eb="4">
      <t>カサン</t>
    </rPh>
    <phoneticPr fontId="1"/>
  </si>
  <si>
    <t>認知症加算（Ⅱ）</t>
    <rPh sb="0" eb="3">
      <t>ニンチショウ</t>
    </rPh>
    <rPh sb="3" eb="5">
      <t>カサン</t>
    </rPh>
    <phoneticPr fontId="1"/>
  </si>
  <si>
    <t>サービス提供票</t>
    <rPh sb="4" eb="7">
      <t>テイキョウヒョウ</t>
    </rPh>
    <phoneticPr fontId="1"/>
  </si>
  <si>
    <t>過少サービスに対する減算</t>
    <rPh sb="0" eb="2">
      <t>カショウ</t>
    </rPh>
    <rPh sb="7" eb="8">
      <t>タイ</t>
    </rPh>
    <rPh sb="10" eb="12">
      <t>ゲンサン</t>
    </rPh>
    <phoneticPr fontId="1"/>
  </si>
  <si>
    <t>訪問看護サービス記録書</t>
    <rPh sb="0" eb="2">
      <t>ホウモン</t>
    </rPh>
    <rPh sb="2" eb="4">
      <t>カンゴ</t>
    </rPh>
    <rPh sb="8" eb="11">
      <t>キロクショ</t>
    </rPh>
    <phoneticPr fontId="1"/>
  </si>
  <si>
    <t>認知症加算（Ⅰ）</t>
    <rPh sb="0" eb="3">
      <t>ニンチショウ</t>
    </rPh>
    <rPh sb="3" eb="5">
      <t>カサン</t>
    </rPh>
    <phoneticPr fontId="1"/>
  </si>
  <si>
    <t>□</t>
  </si>
  <si>
    <t>サービス提供体制強化加算（Ⅱ）</t>
    <rPh sb="4" eb="6">
      <t>テイキョウ</t>
    </rPh>
    <rPh sb="6" eb="8">
      <t>タイセイ</t>
    </rPh>
    <rPh sb="8" eb="10">
      <t>キョウカ</t>
    </rPh>
    <rPh sb="10" eb="12">
      <t>カサン</t>
    </rPh>
    <phoneticPr fontId="1"/>
  </si>
  <si>
    <t>特別管理加算（Ⅱ）</t>
  </si>
  <si>
    <t>定員超過利用減算</t>
    <rPh sb="0" eb="2">
      <t>テイイン</t>
    </rPh>
    <rPh sb="2" eb="4">
      <t>チョウカ</t>
    </rPh>
    <rPh sb="4" eb="6">
      <t>リヨウ</t>
    </rPh>
    <rPh sb="6" eb="8">
      <t>ゲンサン</t>
    </rPh>
    <phoneticPr fontId="1"/>
  </si>
  <si>
    <t>サービス提供体制強化加算（Ⅲ）</t>
    <rPh sb="4" eb="6">
      <t>テイキョウ</t>
    </rPh>
    <rPh sb="6" eb="8">
      <t>タイセイ</t>
    </rPh>
    <rPh sb="8" eb="10">
      <t>キョウカ</t>
    </rPh>
    <rPh sb="10" eb="12">
      <t>カサン</t>
    </rPh>
    <phoneticPr fontId="1"/>
  </si>
  <si>
    <t>あり</t>
  </si>
  <si>
    <t>退院時共同指導加算</t>
  </si>
  <si>
    <t>３割未満</t>
    <rPh sb="1" eb="2">
      <t>ワリ</t>
    </rPh>
    <rPh sb="2" eb="4">
      <t>ミマン</t>
    </rPh>
    <phoneticPr fontId="1"/>
  </si>
  <si>
    <t>同意書等(規定はなし)</t>
    <rPh sb="0" eb="3">
      <t>ドウイショ</t>
    </rPh>
    <rPh sb="3" eb="4">
      <t>トウ</t>
    </rPh>
    <rPh sb="5" eb="7">
      <t>キテイ</t>
    </rPh>
    <phoneticPr fontId="1"/>
  </si>
  <si>
    <t>なし</t>
  </si>
  <si>
    <t>特別管理加算（Ⅰ）</t>
  </si>
  <si>
    <t>５％未満</t>
    <rPh sb="2" eb="4">
      <t>ミマン</t>
    </rPh>
    <phoneticPr fontId="1"/>
  </si>
  <si>
    <t>主治医の指示書等</t>
  </si>
  <si>
    <t>看護小規模多機能型居宅介護計画</t>
  </si>
  <si>
    <t>人員基準欠如減算</t>
    <rPh sb="0" eb="2">
      <t>ジンイン</t>
    </rPh>
    <rPh sb="2" eb="4">
      <t>キジュン</t>
    </rPh>
    <rPh sb="4" eb="6">
      <t>ケツジョ</t>
    </rPh>
    <rPh sb="6" eb="8">
      <t>ゲンサン</t>
    </rPh>
    <phoneticPr fontId="1"/>
  </si>
  <si>
    <t>いずれか該当</t>
    <rPh sb="4" eb="6">
      <t>ガイトウ</t>
    </rPh>
    <phoneticPr fontId="1"/>
  </si>
  <si>
    <t>８割以上</t>
    <rPh sb="1" eb="2">
      <t>ワリ</t>
    </rPh>
    <rPh sb="2" eb="4">
      <t>イジョウ</t>
    </rPh>
    <phoneticPr fontId="1"/>
  </si>
  <si>
    <t>訪問看護体制減算</t>
    <rPh sb="0" eb="2">
      <t>ホウモン</t>
    </rPh>
    <rPh sb="2" eb="4">
      <t>カンゴ</t>
    </rPh>
    <rPh sb="4" eb="6">
      <t>タイセイ</t>
    </rPh>
    <rPh sb="6" eb="8">
      <t>ゲンサン</t>
    </rPh>
    <phoneticPr fontId="1"/>
  </si>
  <si>
    <t>短期利用居宅介護費</t>
    <rPh sb="0" eb="2">
      <t>タンキ</t>
    </rPh>
    <rPh sb="2" eb="4">
      <t>リヨウ</t>
    </rPh>
    <rPh sb="4" eb="6">
      <t>キョタク</t>
    </rPh>
    <rPh sb="6" eb="8">
      <t>カイゴ</t>
    </rPh>
    <rPh sb="8" eb="9">
      <t>ヒ</t>
    </rPh>
    <phoneticPr fontId="1"/>
  </si>
  <si>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1"/>
  </si>
  <si>
    <t>608 看護小規模多機能型居宅介護費</t>
    <rPh sb="4" eb="6">
      <t>カンゴ</t>
    </rPh>
    <rPh sb="6" eb="9">
      <t>ショウキボ</t>
    </rPh>
    <rPh sb="9" eb="13">
      <t>タキノウガタ</t>
    </rPh>
    <rPh sb="13" eb="15">
      <t>キョタク</t>
    </rPh>
    <rPh sb="15" eb="18">
      <t>カイゴヒ</t>
    </rPh>
    <phoneticPr fontId="1"/>
  </si>
  <si>
    <t>若年性認知症利用者受入加算</t>
  </si>
  <si>
    <t>３月に１回以上</t>
    <rPh sb="1" eb="2">
      <t>ガツ</t>
    </rPh>
    <rPh sb="4" eb="7">
      <t>カイイジョウ</t>
    </rPh>
    <phoneticPr fontId="1"/>
  </si>
  <si>
    <t>訪問体制強化加算</t>
    <rPh sb="0" eb="2">
      <t>ホウモン</t>
    </rPh>
    <rPh sb="2" eb="4">
      <t>タイセイ</t>
    </rPh>
    <rPh sb="4" eb="6">
      <t>キョウカ</t>
    </rPh>
    <rPh sb="6" eb="8">
      <t>カサン</t>
    </rPh>
    <phoneticPr fontId="1"/>
  </si>
  <si>
    <t>排せつ支援加算Ⅰ</t>
    <rPh sb="0" eb="1">
      <t>ハイ</t>
    </rPh>
    <rPh sb="3" eb="5">
      <t>シエン</t>
    </rPh>
    <rPh sb="5" eb="7">
      <t>カサン</t>
    </rPh>
    <phoneticPr fontId="1"/>
  </si>
  <si>
    <t>該当</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</si>
  <si>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</si>
  <si>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サテライト体制未整備減算</t>
    <rPh sb="5" eb="7">
      <t>タイセイ</t>
    </rPh>
    <rPh sb="7" eb="10">
      <t>ミセイビ</t>
    </rPh>
    <rPh sb="10" eb="12">
      <t>ゲンサン</t>
    </rPh>
    <phoneticPr fontId="1"/>
  </si>
  <si>
    <t>医療保険の訪問看護</t>
    <rPh sb="0" eb="2">
      <t>イリョウ</t>
    </rPh>
    <rPh sb="2" eb="4">
      <t>ホケン</t>
    </rPh>
    <rPh sb="5" eb="7">
      <t>ホウモン</t>
    </rPh>
    <rPh sb="7" eb="9">
      <t>カンゴ</t>
    </rPh>
    <phoneticPr fontId="1"/>
  </si>
  <si>
    <t>配置</t>
    <rPh sb="0" eb="2">
      <t>ハイチ</t>
    </rPh>
    <phoneticPr fontId="1"/>
  </si>
  <si>
    <t>３月ごとに実施</t>
    <rPh sb="5" eb="7">
      <t>ジッシ</t>
    </rPh>
    <phoneticPr fontId="1"/>
  </si>
  <si>
    <t>特別地域看護小規模多機能型居宅介護加算</t>
  </si>
  <si>
    <t>栄養アセスメント加算</t>
    <rPh sb="0" eb="2">
      <t>エイヨウ</t>
    </rPh>
    <rPh sb="8" eb="10">
      <t>カサン</t>
    </rPh>
    <phoneticPr fontId="1"/>
  </si>
  <si>
    <t>実施</t>
    <rPh sb="0" eb="2">
      <t>ジッシ</t>
    </rPh>
    <phoneticPr fontId="1"/>
  </si>
  <si>
    <t>栄養改善加算</t>
    <rPh sb="0" eb="2">
      <t>エイヨウ</t>
    </rPh>
    <rPh sb="2" eb="4">
      <t>カイゼン</t>
    </rPh>
    <rPh sb="4" eb="6">
      <t>カサン</t>
    </rPh>
    <phoneticPr fontId="1"/>
  </si>
  <si>
    <t>排せつ支援加算Ⅱ</t>
    <rPh sb="0" eb="1">
      <t>ハイ</t>
    </rPh>
    <rPh sb="3" eb="5">
      <t>シエン</t>
    </rPh>
    <rPh sb="5" eb="7">
      <t>カサン</t>
    </rPh>
    <phoneticPr fontId="1"/>
  </si>
  <si>
    <t>排せつ支援加算Ⅲ</t>
    <rPh sb="0" eb="1">
      <t>ハイ</t>
    </rPh>
    <rPh sb="3" eb="5">
      <t>シエン</t>
    </rPh>
    <rPh sb="5" eb="7">
      <t>カサン</t>
    </rPh>
    <phoneticPr fontId="1"/>
  </si>
  <si>
    <t>科学的介護推進体制加算</t>
    <rPh sb="9" eb="11">
      <t>カサン</t>
    </rPh>
    <phoneticPr fontId="1"/>
  </si>
  <si>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1"/>
  </si>
  <si>
    <t>看護小規模多機能型居宅介護計画</t>
    <rPh sb="0" eb="2">
      <t>カンゴ</t>
    </rPh>
    <rPh sb="2" eb="5">
      <t>ショウキボ</t>
    </rPh>
    <rPh sb="5" eb="9">
      <t>タキノウガタ</t>
    </rPh>
    <rPh sb="9" eb="11">
      <t>キョタク</t>
    </rPh>
    <rPh sb="11" eb="13">
      <t>カイゴ</t>
    </rPh>
    <rPh sb="13" eb="15">
      <t>ケイカク</t>
    </rPh>
    <phoneticPr fontId="1"/>
  </si>
  <si>
    <t>支援計画</t>
    <rPh sb="0" eb="2">
      <t>シエン</t>
    </rPh>
    <rPh sb="2" eb="4">
      <t>ケイカク</t>
    </rPh>
    <phoneticPr fontId="1"/>
  </si>
  <si>
    <t>栄養ケア計画(参考様式)</t>
    <rPh sb="0" eb="2">
      <t>エイヨウ</t>
    </rPh>
    <rPh sb="4" eb="6">
      <t>ケイカク</t>
    </rPh>
    <rPh sb="7" eb="9">
      <t>サンコウ</t>
    </rPh>
    <rPh sb="9" eb="11">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</si>
  <si>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</si>
  <si>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</si>
  <si>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非該当</t>
    <rPh sb="0" eb="1">
      <t>ヒ</t>
    </rPh>
    <rPh sb="1" eb="3">
      <t>ガイトウ</t>
    </rPh>
    <phoneticPr fontId="1"/>
  </si>
  <si>
    <t>サービス提供体制強化加算（Ⅰ）</t>
    <rPh sb="4" eb="6">
      <t>テイキョウ</t>
    </rPh>
    <rPh sb="6" eb="8">
      <t>タイセイ</t>
    </rPh>
    <rPh sb="8" eb="10">
      <t>キョウカ</t>
    </rPh>
    <rPh sb="10" eb="12">
      <t>カサン</t>
    </rPh>
    <phoneticPr fontId="1"/>
  </si>
  <si>
    <t>該当</t>
    <rPh sb="0" eb="2">
      <t>ガイトウ</t>
    </rPh>
    <phoneticPr fontId="5"/>
  </si>
  <si>
    <t>口腔機能向上加算（Ⅰ）</t>
    <rPh sb="0" eb="2">
      <t>コウクウ</t>
    </rPh>
    <rPh sb="2" eb="4">
      <t>キノウ</t>
    </rPh>
    <rPh sb="4" eb="6">
      <t>コウジョウ</t>
    </rPh>
    <rPh sb="6" eb="8">
      <t>カサン</t>
    </rPh>
    <phoneticPr fontId="1"/>
  </si>
  <si>
    <t>口腔・栄養スクリーニング加算（Ⅱ）</t>
    <rPh sb="0" eb="2">
      <t>コウクウ</t>
    </rPh>
    <rPh sb="3" eb="5">
      <t>エイヨウ</t>
    </rPh>
    <rPh sb="12" eb="14">
      <t>カサン</t>
    </rPh>
    <phoneticPr fontId="1"/>
  </si>
  <si>
    <t>口腔機能向上加算(Ⅱ)</t>
  </si>
  <si>
    <t>非該当</t>
    <rPh sb="0" eb="1">
      <t>ヒ</t>
    </rPh>
    <rPh sb="1" eb="3">
      <t>ガイトウ</t>
    </rPh>
    <phoneticPr fontId="5"/>
  </si>
  <si>
    <t>身体拘束廃止未実施減算</t>
    <rPh sb="0" eb="2">
      <t>シンタイ</t>
    </rPh>
    <rPh sb="2" eb="4">
      <t>コウソク</t>
    </rPh>
    <rPh sb="4" eb="6">
      <t>ハイシ</t>
    </rPh>
    <rPh sb="6" eb="9">
      <t>ミジッシ</t>
    </rPh>
    <rPh sb="9" eb="11">
      <t>ゲンサン</t>
    </rPh>
    <phoneticPr fontId="6"/>
  </si>
  <si>
    <t>□</t>
    <phoneticPr fontId="6"/>
  </si>
  <si>
    <t>未整備</t>
    <rPh sb="0" eb="3">
      <t>ミセイビ</t>
    </rPh>
    <phoneticPr fontId="6"/>
  </si>
  <si>
    <t>R7.3.31まで経過措置期間</t>
    <rPh sb="9" eb="11">
      <t>ケイカ</t>
    </rPh>
    <rPh sb="11" eb="13">
      <t>ソチ</t>
    </rPh>
    <rPh sb="13" eb="15">
      <t>キカン</t>
    </rPh>
    <phoneticPr fontId="1"/>
  </si>
  <si>
    <t>未実施</t>
    <rPh sb="0" eb="3">
      <t>ミジッシ</t>
    </rPh>
    <phoneticPr fontId="6"/>
  </si>
  <si>
    <t>高齢者虐待防止措置未実施減算</t>
    <rPh sb="0" eb="3">
      <t>コウレイシャ</t>
    </rPh>
    <rPh sb="3" eb="5">
      <t>ギャクタイ</t>
    </rPh>
    <rPh sb="5" eb="7">
      <t>ボウシ</t>
    </rPh>
    <rPh sb="7" eb="9">
      <t>ソチ</t>
    </rPh>
    <rPh sb="9" eb="12">
      <t>ミジッシ</t>
    </rPh>
    <rPh sb="12" eb="14">
      <t>ゲンザン</t>
    </rPh>
    <phoneticPr fontId="1"/>
  </si>
  <si>
    <t>□</t>
    <phoneticPr fontId="1"/>
  </si>
  <si>
    <t>未実施</t>
    <rPh sb="0" eb="3">
      <t>ミジッシ</t>
    </rPh>
    <phoneticPr fontId="1"/>
  </si>
  <si>
    <t>業務継続計画未策定減算</t>
    <rPh sb="0" eb="2">
      <t>ギョウム</t>
    </rPh>
    <rPh sb="2" eb="4">
      <t>ケイゾク</t>
    </rPh>
    <rPh sb="4" eb="6">
      <t>ケイカク</t>
    </rPh>
    <rPh sb="6" eb="9">
      <t>ミサクテイ</t>
    </rPh>
    <rPh sb="9" eb="11">
      <t>ゲンザン</t>
    </rPh>
    <phoneticPr fontId="1"/>
  </si>
  <si>
    <t>R7.3.31まで経過措置期間
（「感染症の予防及びまん延防止のための指針」「非常災害に関する具体的計画」未策定の場合を除く）
※業務継続計画の周知、研修、訓練及び定期的な業務継続計画の見直しの実施の有無は、業務継続計画未策定減算の算定要件ではない</t>
    <phoneticPr fontId="1"/>
  </si>
  <si>
    <t>認知症加算（Ⅲ）</t>
    <rPh sb="0" eb="3">
      <t>ニンチショウ</t>
    </rPh>
    <rPh sb="3" eb="5">
      <t>カサン</t>
    </rPh>
    <phoneticPr fontId="1"/>
  </si>
  <si>
    <t>認知症加算（Ⅳ）</t>
    <rPh sb="0" eb="3">
      <t>ニンチショウ</t>
    </rPh>
    <rPh sb="3" eb="5">
      <t>カサン</t>
    </rPh>
    <phoneticPr fontId="1"/>
  </si>
  <si>
    <t>口腔・栄養スクリーニング加算（Ⅰ）</t>
    <phoneticPr fontId="1"/>
  </si>
  <si>
    <t>専門管理加算（イ）</t>
    <rPh sb="0" eb="2">
      <t>センモン</t>
    </rPh>
    <rPh sb="2" eb="4">
      <t>カンリ</t>
    </rPh>
    <rPh sb="4" eb="6">
      <t>カサン</t>
    </rPh>
    <phoneticPr fontId="1"/>
  </si>
  <si>
    <t>（指定研修機関：保健師助産師看護師法第三十七条の二第二項第五号、特定行為：同項第一号）</t>
    <rPh sb="32" eb="34">
      <t>トクテイ</t>
    </rPh>
    <rPh sb="34" eb="36">
      <t>コウイ</t>
    </rPh>
    <phoneticPr fontId="1"/>
  </si>
  <si>
    <t>該当</t>
    <rPh sb="0" eb="2">
      <t>ガイトウ</t>
    </rPh>
    <phoneticPr fontId="1"/>
  </si>
  <si>
    <t>（手順書：保健師助産師看護師法第三十七条の二第二項第二号）</t>
    <rPh sb="1" eb="4">
      <t>テジュンショ</t>
    </rPh>
    <rPh sb="26" eb="27">
      <t>2</t>
    </rPh>
    <phoneticPr fontId="1"/>
  </si>
  <si>
    <t>専門管理加算（ロ）</t>
    <rPh sb="0" eb="2">
      <t>センモン</t>
    </rPh>
    <rPh sb="2" eb="4">
      <t>カンリ</t>
    </rPh>
    <rPh sb="4" eb="6">
      <t>カサン</t>
    </rPh>
    <phoneticPr fontId="1"/>
  </si>
  <si>
    <t>主治医の指示書等</t>
    <phoneticPr fontId="1"/>
  </si>
  <si>
    <t>遠隔死亡診断補助加算</t>
    <rPh sb="0" eb="2">
      <t>エンカク</t>
    </rPh>
    <rPh sb="2" eb="4">
      <t>シボウ</t>
    </rPh>
    <rPh sb="4" eb="6">
      <t>シンダン</t>
    </rPh>
    <rPh sb="6" eb="8">
      <t>ホジョ</t>
    </rPh>
    <rPh sb="8" eb="10">
      <t>カサン</t>
    </rPh>
    <phoneticPr fontId="1"/>
  </si>
  <si>
    <t>ターミナルケア加算</t>
    <rPh sb="7" eb="9">
      <t>カサン</t>
    </rPh>
    <phoneticPr fontId="1"/>
  </si>
  <si>
    <t>５割以上</t>
    <rPh sb="1" eb="2">
      <t>ワリ</t>
    </rPh>
    <rPh sb="2" eb="4">
      <t>イジョウ</t>
    </rPh>
    <phoneticPr fontId="1"/>
  </si>
  <si>
    <t>２割以上</t>
    <rPh sb="1" eb="2">
      <t>ワリ</t>
    </rPh>
    <rPh sb="2" eb="4">
      <t>イジョウ</t>
    </rPh>
    <phoneticPr fontId="1"/>
  </si>
  <si>
    <t>あり</t>
    <phoneticPr fontId="1"/>
  </si>
  <si>
    <t>総合マネジメント体制強化加算（Ⅰ）</t>
    <rPh sb="0" eb="2">
      <t>ソウゴウ</t>
    </rPh>
    <rPh sb="8" eb="10">
      <t>タイセイ</t>
    </rPh>
    <rPh sb="10" eb="12">
      <t>キョウカ</t>
    </rPh>
    <rPh sb="12" eb="14">
      <t>カサン</t>
    </rPh>
    <phoneticPr fontId="1"/>
  </si>
  <si>
    <t>いずれかに該当</t>
    <rPh sb="5" eb="7">
      <t>ガイトウ</t>
    </rPh>
    <phoneticPr fontId="1"/>
  </si>
  <si>
    <t>総合マネジメント体制強化加算（Ⅱ）</t>
    <rPh sb="0" eb="2">
      <t>ソウゴウ</t>
    </rPh>
    <rPh sb="8" eb="10">
      <t>タイセイ</t>
    </rPh>
    <rPh sb="10" eb="12">
      <t>キョウカ</t>
    </rPh>
    <rPh sb="12" eb="14">
      <t>カサン</t>
    </rPh>
    <phoneticPr fontId="1"/>
  </si>
  <si>
    <t>褥瘡マネジメント加算（Ⅰ）</t>
    <rPh sb="0" eb="2">
      <t>ジョクソウ</t>
    </rPh>
    <rPh sb="8" eb="10">
      <t>カサン</t>
    </rPh>
    <phoneticPr fontId="1"/>
  </si>
  <si>
    <t>実施</t>
    <rPh sb="0" eb="2">
      <t>ジッシ</t>
    </rPh>
    <phoneticPr fontId="1"/>
  </si>
  <si>
    <t>□</t>
    <phoneticPr fontId="1"/>
  </si>
  <si>
    <t>該当</t>
    <rPh sb="0" eb="2">
      <t>ガイトウ</t>
    </rPh>
    <phoneticPr fontId="1"/>
  </si>
  <si>
    <t>該当</t>
    <rPh sb="0" eb="2">
      <t>ガイトウ</t>
    </rPh>
    <phoneticPr fontId="1"/>
  </si>
  <si>
    <t>褥瘡マネジメント加算（Ⅱ）</t>
    <rPh sb="0" eb="2">
      <t>ジョクソウ</t>
    </rPh>
    <rPh sb="8" eb="10">
      <t>カサン</t>
    </rPh>
    <phoneticPr fontId="1"/>
  </si>
  <si>
    <t>いずれかに該当</t>
    <rPh sb="5" eb="7">
      <t>ガイトウ</t>
    </rPh>
    <phoneticPr fontId="1"/>
  </si>
  <si>
    <t>生産性向上推進体制加算(Ⅰ)</t>
    <rPh sb="0" eb="11">
      <t>セイサンセイコウジョウスイシンタイセイカサン</t>
    </rPh>
    <phoneticPr fontId="6"/>
  </si>
  <si>
    <t>該当</t>
    <rPh sb="0" eb="1">
      <t>ガイトウ</t>
    </rPh>
    <phoneticPr fontId="6"/>
  </si>
  <si>
    <t>生産性向上推進体制加算(Ⅱ)</t>
    <rPh sb="0" eb="11">
      <t>セイサンセイコウジョウスイシンタイセイカサン</t>
    </rPh>
    <phoneticPr fontId="6"/>
  </si>
  <si>
    <t>介護職員等処遇改善加算（Ⅰ）</t>
    <rPh sb="0" eb="2">
      <t>カイゴ</t>
    </rPh>
    <rPh sb="2" eb="4">
      <t>ショクイン</t>
    </rPh>
    <rPh sb="4" eb="5">
      <t>トウ</t>
    </rPh>
    <rPh sb="5" eb="7">
      <t>ショグウ</t>
    </rPh>
    <rPh sb="7" eb="9">
      <t>カイゼン</t>
    </rPh>
    <rPh sb="9" eb="11">
      <t>カサン</t>
    </rPh>
    <phoneticPr fontId="6"/>
  </si>
  <si>
    <t>あり</t>
    <phoneticPr fontId="6"/>
  </si>
  <si>
    <t>介護職員処遇改善計画書</t>
    <rPh sb="0" eb="2">
      <t>カイゴ</t>
    </rPh>
    <rPh sb="2" eb="4">
      <t>ショクイン</t>
    </rPh>
    <rPh sb="4" eb="6">
      <t>ショグウ</t>
    </rPh>
    <rPh sb="6" eb="8">
      <t>カイゼン</t>
    </rPh>
    <rPh sb="8" eb="11">
      <t>ケイカクショ</t>
    </rPh>
    <phoneticPr fontId="6"/>
  </si>
  <si>
    <t>該当</t>
    <rPh sb="0" eb="2">
      <t>ガイトウ</t>
    </rPh>
    <phoneticPr fontId="6"/>
  </si>
  <si>
    <t>実績報告書</t>
    <rPh sb="0" eb="2">
      <t>ジッセキ</t>
    </rPh>
    <rPh sb="2" eb="5">
      <t>ホウコクショ</t>
    </rPh>
    <phoneticPr fontId="6"/>
  </si>
  <si>
    <t>なし</t>
    <phoneticPr fontId="6"/>
  </si>
  <si>
    <t>適正に納付</t>
    <rPh sb="0" eb="2">
      <t>テキセイ</t>
    </rPh>
    <rPh sb="3" eb="5">
      <t>ノウフ</t>
    </rPh>
    <phoneticPr fontId="6"/>
  </si>
  <si>
    <t>研修計画書</t>
    <rPh sb="0" eb="2">
      <t>ケンシュウ</t>
    </rPh>
    <rPh sb="2" eb="4">
      <t>ケイカク</t>
    </rPh>
    <rPh sb="4" eb="5">
      <t>ショ</t>
    </rPh>
    <phoneticPr fontId="6"/>
  </si>
  <si>
    <t>算定あり</t>
    <rPh sb="0" eb="2">
      <t>サンテイ</t>
    </rPh>
    <phoneticPr fontId="6"/>
  </si>
  <si>
    <t>介護職員等処遇改善加算（Ⅱ）</t>
    <rPh sb="0" eb="2">
      <t>カイゴ</t>
    </rPh>
    <rPh sb="2" eb="4">
      <t>ショクイン</t>
    </rPh>
    <rPh sb="4" eb="5">
      <t>トウ</t>
    </rPh>
    <rPh sb="5" eb="7">
      <t>ショグウ</t>
    </rPh>
    <rPh sb="7" eb="9">
      <t>カイゼン</t>
    </rPh>
    <rPh sb="9" eb="11">
      <t>カサン</t>
    </rPh>
    <phoneticPr fontId="6"/>
  </si>
  <si>
    <t>介護職員等処遇改善加算（Ⅲ）</t>
    <rPh sb="0" eb="2">
      <t>カイゴ</t>
    </rPh>
    <rPh sb="2" eb="4">
      <t>ショクイン</t>
    </rPh>
    <rPh sb="4" eb="5">
      <t>トウ</t>
    </rPh>
    <rPh sb="5" eb="7">
      <t>ショグウ</t>
    </rPh>
    <rPh sb="7" eb="9">
      <t>カイゼン</t>
    </rPh>
    <rPh sb="9" eb="11">
      <t>カサン</t>
    </rPh>
    <phoneticPr fontId="6"/>
  </si>
  <si>
    <t>介護職員等処遇改善加算（Ⅳ）</t>
    <rPh sb="0" eb="2">
      <t>カイゴ</t>
    </rPh>
    <rPh sb="2" eb="4">
      <t>ショクイン</t>
    </rPh>
    <rPh sb="4" eb="5">
      <t>トウ</t>
    </rPh>
    <rPh sb="5" eb="7">
      <t>ショグウ</t>
    </rPh>
    <rPh sb="7" eb="9">
      <t>カイゼン</t>
    </rPh>
    <rPh sb="9" eb="11">
      <t>カサン</t>
    </rPh>
    <phoneticPr fontId="6"/>
  </si>
  <si>
    <t>介護職員等処遇改善加算（Ⅴ）(1)</t>
    <rPh sb="0" eb="2">
      <t>カイゴ</t>
    </rPh>
    <rPh sb="2" eb="4">
      <t>ショクイン</t>
    </rPh>
    <rPh sb="4" eb="5">
      <t>トウ</t>
    </rPh>
    <rPh sb="5" eb="7">
      <t>ショグウ</t>
    </rPh>
    <rPh sb="7" eb="9">
      <t>カイゼン</t>
    </rPh>
    <rPh sb="9" eb="11">
      <t>カサン</t>
    </rPh>
    <phoneticPr fontId="6"/>
  </si>
  <si>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6"/>
  </si>
  <si>
    <t>介護職員等処遇改善加算（Ⅴ）(2)</t>
    <rPh sb="0" eb="2">
      <t>カイゴ</t>
    </rPh>
    <rPh sb="2" eb="4">
      <t>ショクイン</t>
    </rPh>
    <rPh sb="4" eb="5">
      <t>トウ</t>
    </rPh>
    <rPh sb="5" eb="7">
      <t>ショグウ</t>
    </rPh>
    <rPh sb="7" eb="9">
      <t>カイゼン</t>
    </rPh>
    <rPh sb="9" eb="11">
      <t>カサン</t>
    </rPh>
    <phoneticPr fontId="6"/>
  </si>
  <si>
    <t>介護職員等処遇改善加算（Ⅴ）(3)</t>
    <rPh sb="0" eb="2">
      <t>カイゴ</t>
    </rPh>
    <rPh sb="2" eb="4">
      <t>ショクイン</t>
    </rPh>
    <rPh sb="4" eb="5">
      <t>トウ</t>
    </rPh>
    <rPh sb="5" eb="7">
      <t>ショグウ</t>
    </rPh>
    <rPh sb="7" eb="9">
      <t>カイゼン</t>
    </rPh>
    <rPh sb="9" eb="11">
      <t>カサン</t>
    </rPh>
    <phoneticPr fontId="6"/>
  </si>
  <si>
    <t>介護職員等処遇改善加算（Ⅴ）(4)</t>
    <rPh sb="0" eb="2">
      <t>カイゴ</t>
    </rPh>
    <rPh sb="2" eb="4">
      <t>ショクイン</t>
    </rPh>
    <rPh sb="4" eb="5">
      <t>トウ</t>
    </rPh>
    <rPh sb="5" eb="7">
      <t>ショグウ</t>
    </rPh>
    <rPh sb="7" eb="9">
      <t>カイゼン</t>
    </rPh>
    <rPh sb="9" eb="11">
      <t>カサン</t>
    </rPh>
    <phoneticPr fontId="6"/>
  </si>
  <si>
    <t>介護職員等処遇改善加算（Ⅴ）(5)</t>
    <rPh sb="0" eb="2">
      <t>カイゴ</t>
    </rPh>
    <rPh sb="2" eb="4">
      <t>ショクイン</t>
    </rPh>
    <rPh sb="4" eb="5">
      <t>トウ</t>
    </rPh>
    <rPh sb="5" eb="7">
      <t>ショグウ</t>
    </rPh>
    <rPh sb="7" eb="9">
      <t>カイゼン</t>
    </rPh>
    <rPh sb="9" eb="11">
      <t>カサン</t>
    </rPh>
    <phoneticPr fontId="6"/>
  </si>
  <si>
    <t>介護職員等処遇改善加算（Ⅴ）(6)</t>
    <rPh sb="0" eb="2">
      <t>カイゴ</t>
    </rPh>
    <rPh sb="2" eb="4">
      <t>ショクイン</t>
    </rPh>
    <rPh sb="4" eb="5">
      <t>トウ</t>
    </rPh>
    <rPh sb="5" eb="7">
      <t>ショグウ</t>
    </rPh>
    <rPh sb="7" eb="9">
      <t>カイゼン</t>
    </rPh>
    <rPh sb="9" eb="11">
      <t>カサン</t>
    </rPh>
    <phoneticPr fontId="6"/>
  </si>
  <si>
    <t>介護職員等処遇改善加算（Ⅴ）(7)</t>
    <rPh sb="0" eb="2">
      <t>カイゴ</t>
    </rPh>
    <rPh sb="2" eb="4">
      <t>ショクイン</t>
    </rPh>
    <rPh sb="4" eb="5">
      <t>トウ</t>
    </rPh>
    <rPh sb="5" eb="7">
      <t>ショグウ</t>
    </rPh>
    <rPh sb="7" eb="9">
      <t>カイゼン</t>
    </rPh>
    <rPh sb="9" eb="11">
      <t>カサン</t>
    </rPh>
    <phoneticPr fontId="6"/>
  </si>
  <si>
    <t>介護職員等処遇改善加算（Ⅴ）(8)</t>
    <rPh sb="0" eb="2">
      <t>カイゴ</t>
    </rPh>
    <rPh sb="2" eb="4">
      <t>ショクイン</t>
    </rPh>
    <rPh sb="4" eb="5">
      <t>トウ</t>
    </rPh>
    <rPh sb="5" eb="7">
      <t>ショグウ</t>
    </rPh>
    <rPh sb="7" eb="9">
      <t>カイゼン</t>
    </rPh>
    <rPh sb="9" eb="11">
      <t>カサン</t>
    </rPh>
    <phoneticPr fontId="6"/>
  </si>
  <si>
    <t>介護職員等処遇改善加算（Ⅴ）(9)</t>
    <rPh sb="0" eb="2">
      <t>カイゴ</t>
    </rPh>
    <rPh sb="2" eb="4">
      <t>ショクイン</t>
    </rPh>
    <rPh sb="4" eb="5">
      <t>トウ</t>
    </rPh>
    <rPh sb="5" eb="7">
      <t>ショグウ</t>
    </rPh>
    <rPh sb="7" eb="9">
      <t>カイゼン</t>
    </rPh>
    <rPh sb="9" eb="11">
      <t>カサン</t>
    </rPh>
    <phoneticPr fontId="6"/>
  </si>
  <si>
    <t>介護職員等処遇改善加算（Ⅴ）(10)</t>
    <rPh sb="0" eb="2">
      <t>カイゴ</t>
    </rPh>
    <rPh sb="2" eb="4">
      <t>ショクイン</t>
    </rPh>
    <rPh sb="4" eb="5">
      <t>トウ</t>
    </rPh>
    <rPh sb="5" eb="7">
      <t>ショグウ</t>
    </rPh>
    <rPh sb="7" eb="9">
      <t>カイゼン</t>
    </rPh>
    <rPh sb="9" eb="11">
      <t>カサン</t>
    </rPh>
    <phoneticPr fontId="6"/>
  </si>
  <si>
    <t>介護職員等処遇改善加算（Ⅴ）(11)</t>
    <rPh sb="0" eb="2">
      <t>カイゴ</t>
    </rPh>
    <rPh sb="2" eb="4">
      <t>ショクイン</t>
    </rPh>
    <rPh sb="4" eb="5">
      <t>トウ</t>
    </rPh>
    <rPh sb="5" eb="7">
      <t>ショグウ</t>
    </rPh>
    <rPh sb="7" eb="9">
      <t>カイゼン</t>
    </rPh>
    <rPh sb="9" eb="11">
      <t>カサン</t>
    </rPh>
    <phoneticPr fontId="6"/>
  </si>
  <si>
    <t>介護職員等処遇改善加算（Ⅴ）(12)</t>
    <rPh sb="0" eb="2">
      <t>カイゴ</t>
    </rPh>
    <rPh sb="2" eb="4">
      <t>ショクイン</t>
    </rPh>
    <rPh sb="4" eb="5">
      <t>トウ</t>
    </rPh>
    <rPh sb="5" eb="7">
      <t>ショグウ</t>
    </rPh>
    <rPh sb="7" eb="9">
      <t>カイゼン</t>
    </rPh>
    <rPh sb="9" eb="11">
      <t>カサン</t>
    </rPh>
    <phoneticPr fontId="6"/>
  </si>
  <si>
    <t>介護職員等処遇改善加算（Ⅴ）(13)</t>
    <rPh sb="0" eb="2">
      <t>カイゴ</t>
    </rPh>
    <rPh sb="2" eb="4">
      <t>ショクイン</t>
    </rPh>
    <rPh sb="4" eb="5">
      <t>トウ</t>
    </rPh>
    <rPh sb="5" eb="7">
      <t>ショグウ</t>
    </rPh>
    <rPh sb="7" eb="9">
      <t>カイゼン</t>
    </rPh>
    <rPh sb="9" eb="11">
      <t>カサン</t>
    </rPh>
    <phoneticPr fontId="6"/>
  </si>
  <si>
    <t>介護職員等処遇改善加算（Ⅴ）(14)</t>
    <rPh sb="0" eb="2">
      <t>カイゴ</t>
    </rPh>
    <rPh sb="2" eb="4">
      <t>ショクイン</t>
    </rPh>
    <rPh sb="4" eb="5">
      <t>トウ</t>
    </rPh>
    <rPh sb="5" eb="7">
      <t>ショグウ</t>
    </rPh>
    <rPh sb="7" eb="9">
      <t>カイゼン</t>
    </rPh>
    <rPh sb="9" eb="11">
      <t>カサン</t>
    </rPh>
    <phoneticPr fontId="6"/>
  </si>
  <si>
    <t>栄養スクリーニング・アセスメント・モニタリング（別紙様式4-3-1）</t>
    <rPh sb="0" eb="2">
      <t>エイヨウ</t>
    </rPh>
    <rPh sb="24" eb="26">
      <t>ベッシ</t>
    </rPh>
    <rPh sb="26" eb="28">
      <t>ヨウシキ</t>
    </rPh>
    <phoneticPr fontId="1"/>
  </si>
  <si>
    <t>該当</t>
    <phoneticPr fontId="1"/>
  </si>
  <si>
    <t>□</t>
    <phoneticPr fontId="1"/>
  </si>
  <si>
    <t xml:space="preserve">従業者が指定地域密着型サービス基準に定める員数をおいていない
</t>
  </si>
  <si>
    <t xml:space="preserve">サテライト型看護小規模多機能型居宅介護事業所を有し訪問看護体制減算を届け出ている
</t>
  </si>
  <si>
    <t xml:space="preserve">登録者が定員未満
</t>
  </si>
  <si>
    <t xml:space="preserve">利用者や家族の状況により、ケアマネが必要と認め、登録者へのサービス提供に支障の有無
</t>
  </si>
  <si>
    <t xml:space="preserve">あらかじめ７日以内（やむを得ない事情がある場合は14日以内）の利用期間を定めている
</t>
  </si>
  <si>
    <t xml:space="preserve">過小サービスに対する減算を算定していない
</t>
  </si>
  <si>
    <t xml:space="preserve">身体的拘束等を行う場合の記録
</t>
  </si>
  <si>
    <t xml:space="preserve">身体的拘束等の適正化のための対策を検討する委員会の３月に１回以上の開催
</t>
  </si>
  <si>
    <t xml:space="preserve">身体的拘束等の適正化のための指針の整備
</t>
  </si>
  <si>
    <t xml:space="preserve">身体的拘束等の適正化のための定期的な研修の定期的（年２回以上）の開催
</t>
  </si>
  <si>
    <t xml:space="preserve">虐待防止のための委員会を定期的に開催し、その結果を従業者に周知している
</t>
  </si>
  <si>
    <t xml:space="preserve">高齢者虐待防止のための指針を整備している。
</t>
  </si>
  <si>
    <t xml:space="preserve">高齢者虐待防止のための研修を定期的に（年１回以上）実施している。
</t>
  </si>
  <si>
    <t xml:space="preserve">高齢者虐待防止措置を適正に実施するための担当者を置いている。
</t>
  </si>
  <si>
    <t xml:space="preserve">業務継続計画を策定している。
</t>
  </si>
  <si>
    <t xml:space="preserve">業務継続計画に従い必要な措置を講じている。
</t>
  </si>
  <si>
    <t xml:space="preserve">登録者１人あたりの平均提供回数、週１回に満たない場合
</t>
  </si>
  <si>
    <t xml:space="preserve">算定日が属する月の前３月間において、利用者の総数のうち、主治の医師の指示に基づく看護サービスを提供した者の割合
</t>
  </si>
  <si>
    <t xml:space="preserve">算定日が属する月の前３月間において、利用者の総数のうち、緊急時対応加算を算定した利用者の占める割合
</t>
  </si>
  <si>
    <t xml:space="preserve">算定日が属する月の前３月間において、利用者の総数のうち、特別管理加算を算定した利用者の占める割合
</t>
  </si>
  <si>
    <t xml:space="preserve">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t>
  </si>
  <si>
    <t xml:space="preserve">一時的に頻回の訪問看護を行う必要がある旨の特別指示又は特別指示書
</t>
  </si>
  <si>
    <t xml:space="preserve">複合型サービス事業所に登録した日から起算して30日以内（30日を超える病院又は診療所への入院の後にサービスの利用を再び開始した場合も、同様とする。）
</t>
  </si>
  <si>
    <t xml:space="preserve">日常生活に支障をきたすおそれのある症状又は行動が認められることから介護を必要とする認知症の者（認知症高齢者の日常生活自立度Ⅲ以上）
</t>
  </si>
  <si>
    <t xml:space="preserve">認知症介護に係る専門的な研修（「認知症介護実践リーダー研修」及び「認知症看護に係る適切な研修」）の修了者を配置し、チームとして専門的な認知症ケアを実施。
対象者20人未満の場合は１以上
対象者20人以上の場合は、１に対象者の数が19を超えて10又はその端数を増すごとに１を加えて得た数以上
</t>
  </si>
  <si>
    <t xml:space="preserve">当該事業所の従業者に対する認知症ケアに関する留意事項の伝達又は技術的指導に係る会議を定期的に開催
</t>
  </si>
  <si>
    <t xml:space="preserve">認知症介護の指導に係る専門的な研修（「認知症介護指導者養成研修」及び「認知症看護に係る適切な研修」）を修了している者を１名以上配置し、事業所全体の認知症ケアの指導等を実施
</t>
  </si>
  <si>
    <t xml:space="preserve">介護職員、看護職員ごとの認知症ケアに関する研修計画を作成し、当該計画に従い、研修（外部における研修を含む）を実施又は実施を予定している
</t>
  </si>
  <si>
    <t xml:space="preserve">要介護２であって周囲の者による日常生活に対する注意を必要とする認知症の者（認知症高齢者の日常生活自立度Ⅱ）
</t>
  </si>
  <si>
    <t xml:space="preserve">医師が、認知症の行動・心理症状が認められるため、在宅での生活が困難であり、緊急に指定看護小規模多機能型居宅介護を利用することが適当であると判断した者に対して行った場合
</t>
  </si>
  <si>
    <t xml:space="preserve">若年性認知症利用者ごとに個別に担当者を定める
</t>
  </si>
  <si>
    <t xml:space="preserve">担当者を中心に利用者の特性やニーズに応じた適切なサービス提供を行う
</t>
  </si>
  <si>
    <t xml:space="preserve">利用者ごとの栄養状態等の情報を厚生労働省（LIFE)へ提出し、当該情報その他栄養管理の適切かつ有効な実施のために必要な情報を活用
</t>
  </si>
  <si>
    <t xml:space="preserve">定員、人員基準に適合
</t>
  </si>
  <si>
    <t xml:space="preserve">当該事業所の従業者として又は外部との連携により管理栄養士が１名以上
</t>
  </si>
  <si>
    <t xml:space="preserve">利用者の栄養状態を、利用開始時に把握
</t>
  </si>
  <si>
    <t xml:space="preserve">管理栄養士、看護・介護職員、生活相談員その他の職種の者が共同して、利用者ごとの摂食・嚥下機能及び食形態に配慮した栄養ケア計画の作成
</t>
  </si>
  <si>
    <t xml:space="preserve">利用者等に対する計画の説明及び同意の有無
</t>
  </si>
  <si>
    <t xml:space="preserve">栄養計画に従い、管理栄養士等が（必要に応じて居宅を訪問し）栄養改善サービスの提供、栄養状態等の記録
</t>
  </si>
  <si>
    <t xml:space="preserve">栄養ケア計画の評価、介護支援専門員や主治の医師に対する情報提供
</t>
  </si>
  <si>
    <t xml:space="preserve">３月以内の期間に限り、１月に２回を限度として算定（ただし、３月ごとの評価の結果、低栄養状態が改善せず、引き続き栄養改善を行う場合は、引き続き算定可能）
</t>
  </si>
  <si>
    <t xml:space="preserve">当該事業所以外で既に口腔・栄養スクリーニング加算を算定していない
</t>
  </si>
  <si>
    <t xml:space="preserve">利用開始時および利用中６月ごとに利用者の口腔の健康状態及び栄養状態について確認し情報を担当の介護支援専門員に提供
</t>
  </si>
  <si>
    <t xml:space="preserve">栄養アセスメント加算を算定している間である又は当該利用者が栄養改善加算の算定に係る栄養改善サービスを受けている間である若しくは当該栄養改善サービスが終了した日の属する月（栄養状態スクリーニングを行った結果、栄養改善サービスが必要であると判断され、栄養改善サービスが開始された月を除く）
</t>
  </si>
  <si>
    <t xml:space="preserve">口腔機能向上加算の算定に係る口腔機能向上サービスを受けている間である又は当該口腔機能向上サービスが終了した日の属する月（口腔の健康状態の状態スクリーニングを行った結果、口腔機能向上サービスが必要であると判断され、口腔機能向上サービスが開始された月を除く）
</t>
  </si>
  <si>
    <t xml:space="preserve">他の介護サービスの事業所において、当該利用者について、口腔連携強化加算を算定していない。
</t>
  </si>
  <si>
    <t xml:space="preserve">（１）次のいずれにも適合
</t>
  </si>
  <si>
    <t xml:space="preserve">利用開始時および利用中６月ごとに利用者の口腔の健康状態について確認し情報を担当の介護支援専門員に提供
</t>
  </si>
  <si>
    <t xml:space="preserve">口腔機能向上加算の算定に係る口腔機能向上サービスを受けている間である又は当該口腔機能向上サービスが終了した日の属する月
</t>
  </si>
  <si>
    <t xml:space="preserve">（２）次のいずれにも適合
</t>
  </si>
  <si>
    <t xml:space="preserve">利用開始時および利用中６月ごとに利用者の栄養状態について確認し情報を担当の介護支援専門員に提供
</t>
  </si>
  <si>
    <t xml:space="preserve">栄養アセスメント加算を算定している又は当該利用者が栄養改善加算の算定に係る栄養改善サービスを受けている間である若しくは当該栄養改善サービスが終了した日の属する月
</t>
  </si>
  <si>
    <t xml:space="preserve">言語聴覚士、歯科衛生士又は看護職員を１名以上配置
</t>
  </si>
  <si>
    <t xml:space="preserve">利用者の口腔機能を利用開始時に把握
</t>
  </si>
  <si>
    <t xml:space="preserve">言語聴覚士、歯科衛生士、看護職員、介護職員、生活相談員その他の職種の者が共同して口腔機能改善管理指導計画の作成
</t>
  </si>
  <si>
    <t xml:space="preserve">医療における対応の必要性の有無
</t>
  </si>
  <si>
    <t xml:space="preserve">摂食・嚥下機能に関する訓練の指導若しくは実施
</t>
  </si>
  <si>
    <t xml:space="preserve">口腔機能改善管理指導計画に基づく言語聴覚士、歯科衛生士又は看護職員による口腔機能向上サービスの提供、定期的な記録作成
</t>
  </si>
  <si>
    <t xml:space="preserve">利用者毎の口腔機能改善管理指導計画の進捗状況を定期的に評価、介護支援専門員、主治の医師・歯科医師への情報提供
</t>
  </si>
  <si>
    <t xml:space="preserve">３月以内の期間に限り、１月に２回を限度として算定（ただし、３月ごとの評価の結果、口腔機能が改善せず、引き続き口腔機能向上を行う場合は、引き続き算定可能）
</t>
  </si>
  <si>
    <t xml:space="preserve">言語聴覚士、歯科衛生士、看護職員を１名以上配置
</t>
  </si>
  <si>
    <t xml:space="preserve">利用者毎の口腔機能改善管理指導計画等の内容等を厚生労働省（LIFE)に提供及び情報の活用
</t>
  </si>
  <si>
    <t xml:space="preserve">共同指導の内容を記録
</t>
  </si>
  <si>
    <t xml:space="preserve">退院又は退所後に看護サービス利用者の居宅を訪問
</t>
  </si>
  <si>
    <t xml:space="preserve">退院又は退所につき１回（特別管理加算の対象者については２回）に限り算定可能
</t>
  </si>
  <si>
    <t xml:space="preserve">利用者又はその家族等からの看護に関する相談に24時間対応し、計画的に訪問することとなっていない緊急時における訪問（訪問看護サービス）及び計画的に宿泊することとなっていない緊急時における宿泊を、必要に応じ行うことができる体制
</t>
  </si>
  <si>
    <t xml:space="preserve">利用者の同意
</t>
  </si>
  <si>
    <t xml:space="preserve">他の事業所での緊急時訪問看護加算（訪問看護、定期巡回・随時対応型訪問介護看護）、緊急時対応加算の算定
</t>
  </si>
  <si>
    <t xml:space="preserve">24時間対応体制加算の算定（医療保険）
</t>
  </si>
  <si>
    <t xml:space="preserve">在宅麻薬等注射指導管理、在宅腫瘍化学療法注射指導管理、在宅強心剤持続投与指導管理若しくは在宅気管切開患者指導管理を受けている状態又は気管カニューレ若しくは留置カテーテルを使用している状態
</t>
  </si>
  <si>
    <t xml:space="preserve">計画的な管理の実施
</t>
  </si>
  <si>
    <t xml:space="preserve">他の訪問看護ステーション等で当該加算の算定の有無
</t>
  </si>
  <si>
    <t xml:space="preserve">症状が重篤の場合医師による診療を受診できるような支援の有無
</t>
  </si>
  <si>
    <t xml:space="preserve">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t>
  </si>
  <si>
    <t xml:space="preserve">人工肛(こう)門又は人工膀胱(ぼうこう)を設置している状態
</t>
  </si>
  <si>
    <t xml:space="preserve">真皮を越える褥瘡(じよくそう)の状態
</t>
  </si>
  <si>
    <t xml:space="preserve">点滴注射を週３日以上行う必要があると認められる状態
</t>
  </si>
  <si>
    <t xml:space="preserve">緩和ケア、褥瘡ケア又は人工肛門ケア及び人工膀胱ケアに係る専門の研修を受けた看護師が配置されている
</t>
  </si>
  <si>
    <t xml:space="preserve">上記の看護師が、以下の利用者に対し、１月に１回以上看護小規模多機能型居宅介護を行うとともに、計画的な管理を行った。
Ⅰ.悪性腫瘍の鎮痛療法若しくは化学療法を行っている
Ⅱ.真皮を超える褥瘡の状態にある（在宅療養であり、重点的な褥瘡管理を行う必要があるものにあっては真皮までの状態にある）
Ⅲ.人工肛門・人工膀胱を造設している者で管理が困難である
</t>
  </si>
  <si>
    <t xml:space="preserve">指定研修機関において、特定行為のうち訪問看護において専門の管理を必要とするものに係る研修を修了した看護師が配置されている
</t>
  </si>
  <si>
    <t xml:space="preserve">上記の看護師が、診療報酬における「手順書加算」を算定する利用者に対し、手順書について主治医と妥当性を検討し、１月に１回以上看護小規模多機能型居宅介護を行うとともに、計画的な管理行った。
</t>
  </si>
  <si>
    <t xml:space="preserve">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
</t>
  </si>
  <si>
    <t xml:space="preserve">急性増悪その他当該利用者の主治の医師が一時的に頻回の訪問看護が必要であると認める状態が、死亡日及び死亡日前14日以内に含まれる。
</t>
  </si>
  <si>
    <t xml:space="preserve">24時間連絡及び訪問の体制
</t>
  </si>
  <si>
    <t xml:space="preserve">主治医との連携の下に、ターミナルケア計画及び支援体制について利用者、家族に説明と同意
</t>
  </si>
  <si>
    <t xml:space="preserve">ターミナルケア提供についての身体状況の変化等、必要な記録
</t>
  </si>
  <si>
    <t xml:space="preserve">死亡日及び死亡前14日以内に２日以上ターミナルケアを実施（ターミナルケア後、24時間以内に在宅又は事業所以外で死亡した場合を含む。）
</t>
  </si>
  <si>
    <t xml:space="preserve">訪問看護ターミナルケア療養費（医療保険）及び在宅ターミナルケア加算（訪問看護・指導料）の有無
</t>
  </si>
  <si>
    <t xml:space="preserve">情報通信機器を用いた在宅での看取りに係る研修を受けた看護師が配置されている
</t>
  </si>
  <si>
    <t xml:space="preserve">診療報酬における死亡診断書加算を算定する利用者である（別に厚生労働大臣が定める地域に居住する利用者に限る）
</t>
  </si>
  <si>
    <t xml:space="preserve">主治医の指示により、情報通信機器を用いて死亡診断の補助を行った
</t>
  </si>
  <si>
    <t xml:space="preserve">次のいずれにも適合すること
</t>
  </si>
  <si>
    <t xml:space="preserve">１　算定日が属する月の前３月間において、利用者の総数のうち、主治の医師の指示に基づく看護サービスを提供した者の割合
</t>
  </si>
  <si>
    <t xml:space="preserve">２　算定日が属する月の前３月間において、利用者の総数のうち、緊急時対応加算を算定した利用者の占める割合
</t>
  </si>
  <si>
    <t xml:space="preserve">３　算定日が属する月の前３月間において、利用者の総数のうち、特別管理加算を算定した利用者の占める割合
</t>
  </si>
  <si>
    <t xml:space="preserve">４　算定日が属する月の前12月間において、ターミナルケア加算を算定した利用者が１名以上
</t>
  </si>
  <si>
    <t xml:space="preserve">５　登録特定行為事業者又は登録喀痰吸引等事業者として届出がなされていること
</t>
  </si>
  <si>
    <t xml:space="preserve">利用者又は家族への説明を行い、同意を得ること
</t>
  </si>
  <si>
    <t xml:space="preserve">１、２、３及び４の割合及び人数の記録（毎月）
</t>
  </si>
  <si>
    <t xml:space="preserve">１、２、３の割合及び人数の記録（毎月）
</t>
  </si>
  <si>
    <t xml:space="preserve">訪問サービスの提供にあたる常勤者（保健師、看護師、准看護師、理学療法士、作業療法士及び言語聴覚士を除く）の数が２名以上
</t>
  </si>
  <si>
    <t xml:space="preserve">１月当たりの延べ訪問回数200回以上
</t>
  </si>
  <si>
    <t xml:space="preserve">個別サービス計画について、登録者の心身の状況やその家族等を取り巻く環境の変化を踏まえ、多職種協働により、随時適切に見直しを行っている
</t>
  </si>
  <si>
    <t xml:space="preserve">地域の病院、診療所、介護老人保健施設その他の関係施設に対し、事業所が提供できるサービスの具体的な内容について情報提供している
</t>
  </si>
  <si>
    <t xml:space="preserve">利用者の地域における多様な活動が確保されるよう、日常的に地域住民等との交流を図り、地域の行事や活動等に積極的に参加している
</t>
  </si>
  <si>
    <t xml:space="preserve">日常的に利用者と関わりのある地域住民当の相談に対応する体制を確保している
</t>
  </si>
  <si>
    <t xml:space="preserve">必要に応じて多様な主体により提供される登録者の生活全般を支援するサービス（保健医療サービス又は福祉サービス、当該地域住民による自発的な活動によるサービス等）が包括的に提供されるような居宅サービス計画を作成している
</t>
  </si>
  <si>
    <t xml:space="preserve">入所者ごとに施設入所時に褥瘡の有無を確認するとともに、褥瘡の発生と関連のあるリスクについて、施設入所時に評価し、その後少なくとも３月に１回評価している
</t>
  </si>
  <si>
    <t xml:space="preserve">確認及び評価結果等の情報を厚生労働省に提出し、褥瘡管理の実施に当たって、当該情報その他褥瘡管理の適切かつ有効な実施のために必要な情報を活用している
</t>
  </si>
  <si>
    <t xml:space="preserve">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
</t>
  </si>
  <si>
    <t xml:space="preserve">入所者ごとの褥瘡ケア計画に従い褥瘡管理を実施するとともに、その管理の内容や入所者の状態について定期的に記録している
</t>
  </si>
  <si>
    <t xml:space="preserve">評価に基づき、少なくとも３月に１回、入所者ごとに褥瘡ケア計画を見直している
</t>
  </si>
  <si>
    <t xml:space="preserve">褥瘡ケア計画に基づいたケアを実施する際には、褥瘡ケア・マネジメントの対象となる入所者又はその家族に説明し、その同意を得ている
</t>
  </si>
  <si>
    <t xml:space="preserve">褥瘡マネジメント加算（Ⅰ）の項目全てに適合している
</t>
  </si>
  <si>
    <t xml:space="preserve">入所時に褥瘡が認められた入所者について、当該褥瘡が治癒
</t>
  </si>
  <si>
    <t xml:space="preserve">入所時に褥瘡が発生するリスクがあるとされた入所者について、褥瘡の発生がない
</t>
  </si>
  <si>
    <t xml:space="preserve">要介護状態の軽減の見込みについて、利用開始時に評価、その後少なくとも３月に１回評価するとともに、評価結果等の情報を厚生労働省に提出し、排せつ支援の実施に当たって、必要な情報を活用
</t>
  </si>
  <si>
    <t xml:space="preserve">評価の結果、排せつに介護を要する入所者であって、適切な対応を行うことにより、要介護状態の軽減が見込まれるものについて、多職種が共同して、支援計画を作成し、継続して実施
</t>
  </si>
  <si>
    <t xml:space="preserve">支援計画の見直し
</t>
  </si>
  <si>
    <t xml:space="preserve">要介護度３以上の利用者全員を対象としてること
</t>
  </si>
  <si>
    <t xml:space="preserve">排せつ支援加算Ⅰの基準に適合している
</t>
  </si>
  <si>
    <t xml:space="preserve">（１）施設入所時又は利用開始時と比較して、排尿又は排便の状態の少なくとも一方が改善し、いずれにも悪化がないこと
</t>
  </si>
  <si>
    <t xml:space="preserve">（２）施設入所時におむつを使用していた者であって要介護状態の軽減が見込まれるものについて、おむつを使用しなくなった
</t>
  </si>
  <si>
    <t xml:space="preserve">（３）施設入所時に尿道カテーテルが留置されていた者であって要介護状態の軽減が見込まれるものについて、尿道カテーテルが抜去された
</t>
  </si>
  <si>
    <t xml:space="preserve">排せつ支援加算Ⅰ及びⅡの（１）（２）に掲げる基準のいずれにも適合している
</t>
  </si>
  <si>
    <t xml:space="preserve">利用者ごとのＡＤＬ値（ＡＤＬの評価に基づき測定し値）、栄養状態、口腔機能、認知症の状況その他の利用者の心身の状況等に係る基本的な情報を、厚生労働省（LIFE)に提出
</t>
  </si>
  <si>
    <t xml:space="preserve">従業者ごとの研修計画の作成し、研修を実施又は実施を予定している
</t>
  </si>
  <si>
    <t xml:space="preserve">利用者の情報や留意事項の伝達又は技術指導のための会議を定期的に開催している
</t>
  </si>
  <si>
    <t xml:space="preserve">従業者（保健師、看護師又は、准看護師であるものを除く）総数のうち、介護福祉士の占める割合が７割以上である
</t>
  </si>
  <si>
    <t xml:space="preserve">従業者（保健師、看護師又は、准看護師であるものを除く）総数のうち、勤続年数１０年以上の介護福祉士の占める割合が１００分の２５以上である
</t>
  </si>
  <si>
    <t xml:space="preserve">サービス提供体制強化加算（Ⅱ）又は（Ⅲ）を算定していない
</t>
  </si>
  <si>
    <t xml:space="preserve">従業者ごとの研修計画の作成及び実施又は実施を予定している
</t>
  </si>
  <si>
    <t xml:space="preserve">従業者（保健師、看護師、准看護師を除く）総数のうち、介護福祉士の占める割合が５割以上である
</t>
  </si>
  <si>
    <t xml:space="preserve">サービス提供体制強化加算（Ⅰ）又は（Ⅲ）を算定していない
</t>
  </si>
  <si>
    <t xml:space="preserve">従業者（保健師、看護師、准看護師を除く）総数のうち介護福祉士の占める割合が４割以上
</t>
  </si>
  <si>
    <t xml:space="preserve">従業者総数のうち、常勤職員の占める割合が６割以上
</t>
  </si>
  <si>
    <t xml:space="preserve">従業者総数のうち、勤続年数７年以上の職員の占める割合が３割以上である
</t>
  </si>
  <si>
    <t xml:space="preserve">サービス提供体制強化加算（Ⅰ）又は（Ⅱ）を算定していない
</t>
  </si>
  <si>
    <t>事業所名：</t>
    <rPh sb="0" eb="3">
      <t>ジギョウショ</t>
    </rPh>
    <rPh sb="3" eb="4">
      <t>ナ</t>
    </rPh>
    <phoneticPr fontId="1"/>
  </si>
  <si>
    <t>〔　　　　　　　　　〕</t>
    <phoneticPr fontId="1"/>
  </si>
  <si>
    <t>所轄庁
確認欄</t>
    <rPh sb="0" eb="3">
      <t>ショカツチョウ</t>
    </rPh>
    <rPh sb="4" eb="6">
      <t>カクニン</t>
    </rPh>
    <rPh sb="6" eb="7">
      <t>ラン</t>
    </rPh>
    <phoneticPr fontId="1"/>
  </si>
  <si>
    <t>令6.10.18
指導員:</t>
  </si>
  <si>
    <t>■</t>
    <phoneticPr fontId="1"/>
  </si>
  <si>
    <t>×</t>
    <phoneticPr fontId="1"/>
  </si>
  <si>
    <t>○</t>
    <phoneticPr fontId="1"/>
  </si>
  <si>
    <t>△</t>
    <phoneticPr fontId="1"/>
  </si>
  <si>
    <t>他</t>
    <rPh sb="0" eb="1">
      <t>ホカ</t>
    </rPh>
    <phoneticPr fontId="1"/>
  </si>
  <si>
    <r>
      <t>点検結果</t>
    </r>
    <r>
      <rPr>
        <sz val="8"/>
        <rFont val="ＭＳ ゴシック"/>
        <family val="3"/>
        <charset val="128"/>
      </rPr>
      <t xml:space="preserve">
(■×で示す)</t>
    </r>
    <rPh sb="0" eb="2">
      <t>テンケン</t>
    </rPh>
    <rPh sb="2" eb="4">
      <t>ケッカ</t>
    </rPh>
    <rPh sb="9" eb="10">
      <t>シメ</t>
    </rPh>
    <phoneticPr fontId="1"/>
  </si>
  <si>
    <r>
      <t>備考</t>
    </r>
    <r>
      <rPr>
        <sz val="8"/>
        <rFont val="ＭＳ Ｐゴシック"/>
        <family val="3"/>
        <charset val="128"/>
      </rPr>
      <t xml:space="preserve">
（不備の場合の改善方法など）</t>
    </r>
    <rPh sb="0" eb="2">
      <t>ビコウ</t>
    </rPh>
    <rPh sb="4" eb="6">
      <t>フビ</t>
    </rPh>
    <rPh sb="7" eb="9">
      <t>バアイ</t>
    </rPh>
    <phoneticPr fontId="1"/>
  </si>
  <si>
    <t>評価</t>
    <rPh sb="0" eb="2">
      <t>ヒョウカ</t>
    </rPh>
    <phoneticPr fontId="1"/>
  </si>
  <si>
    <t>発見した事実等</t>
    <phoneticPr fontId="1"/>
  </si>
  <si>
    <t>調査対象選定</t>
    <rPh sb="0" eb="6">
      <t>チョウサタイショウセンテイ</t>
    </rPh>
    <phoneticPr fontId="1"/>
  </si>
  <si>
    <t>中山間地域等におけるサービス提供加算</t>
    <rPh sb="0" eb="3">
      <t>チュウサンカン</t>
    </rPh>
    <rPh sb="3" eb="5">
      <t>チイキ</t>
    </rPh>
    <rPh sb="5" eb="6">
      <t>トウ</t>
    </rPh>
    <rPh sb="14" eb="16">
      <t>テイキョウ</t>
    </rPh>
    <phoneticPr fontId="1"/>
  </si>
  <si>
    <t>口腔機能改善管理指導計画(別紙様式6-4)</t>
    <rPh sb="0" eb="2">
      <t>コウクウ</t>
    </rPh>
    <rPh sb="2" eb="4">
      <t>キノウ</t>
    </rPh>
    <rPh sb="4" eb="6">
      <t>カイゼン</t>
    </rPh>
    <rPh sb="6" eb="8">
      <t>カンリ</t>
    </rPh>
    <rPh sb="8" eb="10">
      <t>シドウ</t>
    </rPh>
    <rPh sb="10" eb="12">
      <t>ケイカク</t>
    </rPh>
    <rPh sb="13" eb="15">
      <t>ベッシ</t>
    </rPh>
    <rPh sb="15" eb="17">
      <t>ヨウシキ</t>
    </rPh>
    <phoneticPr fontId="1"/>
  </si>
  <si>
    <t>おおむね３月ごとに実施</t>
    <rPh sb="5" eb="6">
      <t>ツキ</t>
    </rPh>
    <rPh sb="9" eb="11">
      <t>ジッシ</t>
    </rPh>
    <phoneticPr fontId="1"/>
  </si>
  <si>
    <t>口腔機能向上サービスのモニタリング(別紙様式6-4)</t>
    <rPh sb="0" eb="2">
      <t>コウクウ</t>
    </rPh>
    <rPh sb="2" eb="4">
      <t>キノウ</t>
    </rPh>
    <rPh sb="4" eb="6">
      <t>コウジョウ</t>
    </rPh>
    <rPh sb="18" eb="22">
      <t>ベッシヨウシキ</t>
    </rPh>
    <phoneticPr fontId="1"/>
  </si>
  <si>
    <t>緊急時対応加算</t>
    <rPh sb="0" eb="3">
      <t>キンキュウジ</t>
    </rPh>
    <rPh sb="3" eb="5">
      <t>タイオウ</t>
    </rPh>
    <rPh sb="5" eb="7">
      <t>カサン</t>
    </rPh>
    <phoneticPr fontId="1"/>
  </si>
  <si>
    <t>看護体制強化加算（Ⅰ）</t>
    <phoneticPr fontId="1"/>
  </si>
  <si>
    <t>看護体制強化加算（Ⅱ）</t>
    <phoneticPr fontId="1"/>
  </si>
  <si>
    <t>.</t>
  </si>
  <si>
    <t>.</t>
    <phoneticPr fontId="1"/>
  </si>
  <si>
    <t>口腔・栄養スクリーニング加算（Ⅰ）</t>
  </si>
  <si>
    <t>看護体制強化加算（Ⅰ）</t>
  </si>
  <si>
    <t>看護体制強化加算（Ⅱ）</t>
  </si>
  <si>
    <t>調査対象</t>
    <rPh sb="0" eb="2">
      <t>チョウサ</t>
    </rPh>
    <rPh sb="2" eb="4">
      <t>タイショウ</t>
    </rPh>
    <phoneticPr fontId="1"/>
  </si>
  <si>
    <t>加算減算項目</t>
    <rPh sb="0" eb="2">
      <t>カサン</t>
    </rPh>
    <rPh sb="2" eb="4">
      <t>ゲンサン</t>
    </rPh>
    <rPh sb="4" eb="6">
      <t>コウモク</t>
    </rPh>
    <phoneticPr fontId="1"/>
  </si>
  <si>
    <t>開始行</t>
    <rPh sb="0" eb="2">
      <t>カイシ</t>
    </rPh>
    <rPh sb="2" eb="3">
      <t>ギョウ</t>
    </rPh>
    <phoneticPr fontId="1"/>
  </si>
  <si>
    <t>終了行</t>
    <rPh sb="0" eb="2">
      <t>シュウリョウ</t>
    </rPh>
    <rPh sb="2" eb="3">
      <t>ギョウ</t>
    </rPh>
    <phoneticPr fontId="1"/>
  </si>
  <si>
    <t>【使用説明書】</t>
    <rPh sb="1" eb="3">
      <t>シヨウ</t>
    </rPh>
    <rPh sb="3" eb="6">
      <t>セツメイショ</t>
    </rPh>
    <phoneticPr fontId="1"/>
  </si>
  <si>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1"/>
  </si>
  <si>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1"/>
  </si>
  <si>
    <t>・しかし自己点検において「■」となっていれば、当該行は、塗りつぶされません。</t>
    <rPh sb="4" eb="8">
      <t>ジコテンケン</t>
    </rPh>
    <rPh sb="23" eb="25">
      <t>トウガイ</t>
    </rPh>
    <rPh sb="25" eb="26">
      <t>ギョウ</t>
    </rPh>
    <rPh sb="28" eb="29">
      <t>ヌ</t>
    </rPh>
    <phoneticPr fontId="1"/>
  </si>
  <si>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1"/>
  </si>
  <si>
    <t>・そのF列やG列でフィルターをすれば、講評もれを防ぐことができます。</t>
    <rPh sb="4" eb="5">
      <t>レツ</t>
    </rPh>
    <rPh sb="7" eb="8">
      <t>レツ</t>
    </rPh>
    <rPh sb="19" eb="21">
      <t>コウヒョウ</t>
    </rPh>
    <rPh sb="24" eb="25">
      <t>フセ</t>
    </rPh>
    <phoneticPr fontId="1"/>
  </si>
  <si>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1"/>
  </si>
  <si>
    <t>○</t>
  </si>
  <si>
    <t xml:space="preserve">従業員数の基準を満たしている
</t>
  </si>
  <si>
    <t xml:space="preserve">厚生労働大臣が定める地域（平成24年厚生労働省告示第120号）に所在する事業所
</t>
  </si>
  <si>
    <t xml:space="preserve">厚生労働大臣が定める地域（平成21年厚生労働省告示第83号）に所在する事業所
</t>
  </si>
  <si>
    <t xml:space="preserve">厚生労働大臣が定める地域（平成21年厚生労働省告示第83号）に居住している利用者に対して、通常の実施地域を越えてサービス提供
</t>
  </si>
  <si>
    <t xml:space="preserve">当該事業所の従業者又は外部との連携により管理栄養士を１名以上配置
</t>
  </si>
  <si>
    <t xml:space="preserve">利用者ごとに管理栄養士等（管理栄養士、看護職員、介護職員、生活相談員その他の職員）が共同で栄養アセスメントを３月に１回以上行い、利用者、家族に結果を説明し、相談等に対応
</t>
  </si>
  <si>
    <t xml:space="preserve">地域住民等との連携により、地域資源を効果的に活用し、利用者の状態に応じた支援を行っている
</t>
  </si>
  <si>
    <t xml:space="preserve">障害福祉サービス事業所、児童福祉施設等と協働し、地域において世代間の交流の場の拠点となっている
</t>
  </si>
  <si>
    <t xml:space="preserve">地域住民等、他事業所等と共同で事例検討会、研修会等を実施している
</t>
  </si>
  <si>
    <t xml:space="preserve">市町村が実施する通いの場、在宅医療・介護連携推進事業等の地域支援事業等に参加している
</t>
  </si>
  <si>
    <t xml:space="preserve">必要に応じて看護小規模多機能型居宅介護計画を見直すなど、指定看護小規模多機能型居宅介護の提供に当たって、厚生労働省に提出する情報その他指定看護小規模多機能型居宅介護を適切かつ有効に提供するために必要な情報を活用している
</t>
  </si>
  <si>
    <t xml:space="preserve">①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
(1)介護機器を活用する場合における利用者の安全及びケアの質の確保
(2)職員の負担の軽減及び勤務状況への配慮
(3)介護機器の定期的な点検
(4)業務の効率化及び質の向上並びに職員の負担軽減を図るための職員研修
</t>
  </si>
  <si>
    <t xml:space="preserve">②委員会の取組及び介護機器の活用による業務の効率化及びケアの質の確保並びに職員の負担軽減に関する実績がある
</t>
  </si>
  <si>
    <t xml:space="preserve">③介護機器を複数種類活用している
</t>
  </si>
  <si>
    <t xml:space="preserve">④委員会において、職員の業務分担の明確化等による業務の効率化及びケアの質の確保並びに負担軽減について必要な検討を行い、当該検討を踏まえた取組を実施し、当該取組の実施を定期的に確認している。
</t>
  </si>
  <si>
    <t xml:space="preserve">⑤事業年度ごとに①、③、④の取組に関する実績を厚生労働省に報告している。
</t>
  </si>
  <si>
    <t xml:space="preserve">①生産性向上推進体制加算(Ⅰ)の算定要件①に適合している
</t>
  </si>
  <si>
    <t xml:space="preserve">②介護機器を活用している
</t>
  </si>
  <si>
    <t xml:space="preserve">③事業年度ごとに①、②の取組に関する実績を厚生労働省に報告している
</t>
  </si>
  <si>
    <t xml:space="preserve">①　次の(一)及び(二)のいずれにも適合し、かつ賃金改善に要する費用の見込額がこの加算の算定見込額以上となる賃金改善に関する計画の策定、計画に基づく措置
</t>
  </si>
  <si>
    <t xml:space="preserve">(一)仮に介護職員等処遇改善加算(Ⅳ)を算定した場合に算定することが見込まれる額の1/2以上を基本給又は毎月支払われる手当に充てるものであること
</t>
  </si>
  <si>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</si>
  <si>
    <t xml:space="preserve">②　改善計画書の作成、周知、届出
</t>
  </si>
  <si>
    <t xml:space="preserve">③　賃金改善の実施
</t>
  </si>
  <si>
    <t xml:space="preserve">④　処遇改善に関する実績の報告
</t>
  </si>
  <si>
    <t xml:space="preserve">⑤　前12月間に労働関係の法令違反し、罰金以上の刑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</si>
  <si>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</si>
  <si>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</si>
  <si>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</si>
  <si>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</si>
  <si>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</si>
  <si>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</si>
  <si>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</si>
  <si>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</si>
  <si>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</si>
  <si>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</si>
  <si>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</si>
  <si>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</si>
  <si>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</si>
  <si>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</si>
  <si>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</si>
  <si>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</si>
  <si>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</si>
  <si>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</si>
  <si>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</si>
  <si>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</si>
  <si>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</si>
  <si>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</si>
  <si>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</si>
  <si>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</si>
  <si>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</si>
  <si>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</si>
  <si>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</si>
  <si>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</si>
  <si>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</si>
  <si>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</si>
  <si>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介護職員処遇改善加算(Ⅱ)を算定
介護職員等特定処遇改善加算(Ⅰ)(Ⅱ)を算定せず
介護職員等ベースアップ等支援加算を算定せず
</t>
  </si>
  <si>
    <t xml:space="preserve">介護職員等処遇改善加算(Ⅰ)の①(ただし(一)(二)に係る部分を除く)、②から⑥まで、⑦(一)から(二)まで及び⑧のいずれにも適合すること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</si>
  <si>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</si>
  <si>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</si>
  <si>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令和６年５月31日において、
介護職員処遇改善加算(Ⅲ)を算定
介護職員等ベースアップ等支援加算を算定
介護職員等特定処遇改善加算(Ⅰ)(Ⅱ)を算定せず
</t>
  </si>
  <si>
    <t xml:space="preserve">介護職員等処遇改善加算(Ⅰ)の①(ただし(一)(二)に係る部分を除く)、②から⑥まで及び⑧のいずれにも適合すること
</t>
  </si>
  <si>
    <t xml:space="preserve">令和６年５月31日において、
介護職員処遇改善加算(Ⅲ)を算定
介護職員等特定処遇改善加算(Ⅰ)(Ⅱ)を算定せず
介護職員等ベースアップ等支援加算を算定せず
</t>
  </si>
  <si>
    <t>適合</t>
  </si>
  <si>
    <t xml:space="preserve">同一建物に集合住宅（養護老人ホーム、軽費老人ホーム若しくは有料老人ホーム又はサービス付き高齢者向け住宅であって都道府県知事の登録を受けたもの）が併設の場合は、同一建物以外に居住する利用登録者が50％以上
</t>
    <phoneticPr fontId="1"/>
  </si>
  <si>
    <t xml:space="preserve">（１）（２）のいずれかに該当する
</t>
    <rPh sb="12" eb="14">
      <t>ガイトウ</t>
    </rPh>
    <phoneticPr fontId="1"/>
  </si>
  <si>
    <t xml:space="preserve">登録者の数が市町村長に提出した運営規程に定められる登録定員を超えた場合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</si>
</sst>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e\.m\.d;@"/>
  </numFmts>
  <fonts count="31">
    <font>
      <sz val="11"/>
      <name val="ＭＳ Ｐゴシック"/>
    </font>
    <font>
      <sz val="6"/>
      <name val="ＭＳ Ｐゴシック"/>
      <family val="3"/>
      <charset val="128"/>
    </font>
    <font>
      <sz val="11"/>
      <name val="ＭＳ ゴシック"/>
      <family val="3"/>
      <charset val="128"/>
    </font>
    <font>
      <sz val="12"/>
      <name val="ＭＳ ゴシック"/>
      <family val="3"/>
      <charset val="128"/>
    </font>
    <font>
      <sz val="12"/>
      <name val="ＭＳ Ｐゴシック"/>
      <family val="3"/>
      <charset val="128"/>
    </font>
    <font>
      <b/>
      <sz val="20"/>
      <name val="ＭＳ ゴシック"/>
      <family val="3"/>
      <charset val="128"/>
    </font>
    <font>
      <sz val="6"/>
      <name val="ＭＳ Ｐゴシック"/>
      <family val="3"/>
    </font>
    <font>
      <sz val="11"/>
      <name val="ＭＳ Ｐゴシック"/>
      <family val="3"/>
      <charset val="128"/>
    </font>
    <font>
      <sz val="11"/>
      <color rgb="FFFF0000"/>
      <name val="ＭＳ Ｐゴシック"/>
      <family val="3"/>
    </font>
    <font>
      <sz val="12"/>
      <name val="ＭＳ Ｐゴシック"/>
      <family val="3"/>
    </font>
    <font>
      <b/>
      <sz val="10"/>
      <name val="ＭＳ ゴシック"/>
      <family val="3"/>
      <charset val="128"/>
    </font>
    <font>
      <sz val="10"/>
      <name val="ＭＳ ゴシック"/>
      <family val="3"/>
      <charset val="128"/>
    </font>
    <font>
      <sz val="9"/>
      <name val="ＭＳ ゴシック"/>
      <family val="3"/>
      <charset val="128"/>
    </font>
    <font>
      <b/>
      <sz val="11"/>
      <name val="ＭＳ ゴシック"/>
      <family val="3"/>
      <charset val="128"/>
    </font>
    <font>
      <sz val="12"/>
      <color rgb="FFFF0000"/>
      <name val="ＭＳ 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9"/>
      <color indexed="81"/>
      <name val="MS P ゴシック"/>
      <family val="3"/>
      <charset val="128"/>
    </font>
    <font>
      <sz val="11"/>
      <name val="ＭＳ ゴシック"/>
      <family val="3"/>
    </font>
    <font>
      <sz val="11"/>
      <name val="ＭＳ Ｐゴシック"/>
      <family val="3"/>
    </font>
    <font>
      <sz val="10"/>
      <name val="ＭＳ ゴシック"/>
      <family val="3"/>
    </font>
    <font>
      <strike/>
      <sz val="10"/>
      <name val="ＭＳ ゴシック"/>
      <family val="3"/>
      <charset val="128"/>
    </font>
    <font>
      <sz val="10"/>
      <name val="ＭＳ Ｐゴシック"/>
      <family val="3"/>
      <charset val="128"/>
    </font>
    <font>
      <sz val="10"/>
      <color rgb="FFFF0000"/>
      <name val="ＭＳ Ｐゴシック"/>
      <family val="3"/>
    </font>
    <font>
      <sz val="10"/>
      <name val="ＭＳ Ｐゴシック"/>
      <family val="3"/>
    </font>
    <font>
      <sz val="11"/>
      <color theme="5" tint="-0.249977111117893"/>
      <name val="ＭＳ Ｐゴシック"/>
      <family val="3"/>
      <charset val="128"/>
    </font>
    <font>
      <sz val="7"/>
      <name val="ＭＳ Ｐゴシック"/>
      <family val="3"/>
      <charset val="128"/>
    </font>
    <font>
      <sz val="11"/>
      <color theme="0" tint="-0.249977111117893"/>
      <name val="ＭＳ ゴシック"/>
      <family val="3"/>
    </font>
    <font>
      <sz val="11"/>
      <color theme="0" tint="-0.249977111117893"/>
      <name val="ＭＳ ゴシック"/>
      <family val="3"/>
      <charset val="128"/>
    </font>
    <font>
      <strike/>
      <sz val="11"/>
      <color theme="0" tint="-0.249977111117893"/>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right style="thin">
        <color indexed="64"/>
      </right>
      <top/>
      <bottom/>
      <diagonal/>
    </border>
    <border>
      <left/>
      <right style="thin">
        <color indexed="64"/>
      </right>
      <top style="hair">
        <color indexed="64"/>
      </top>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dotted">
        <color indexed="64"/>
      </top>
      <bottom/>
      <diagonal/>
    </border>
    <border>
      <left style="thin">
        <color indexed="64"/>
      </left>
      <right style="hair">
        <color indexed="64"/>
      </right>
      <top style="dotted">
        <color indexed="64"/>
      </top>
      <bottom style="dotted">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dotted">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s>
  <cellStyleXfs count="2">
    <xf numFmtId="0" fontId="0" fillId="0" borderId="0">
      <alignment vertical="center"/>
    </xf>
    <xf numFmtId="0" fontId="7" fillId="0" borderId="0">
      <alignment vertical="center"/>
    </xf>
  </cellStyleXfs>
  <cellXfs count="395">
    <xf numFmtId="0" fontId="0" fillId="0" borderId="0" xfId="0">
      <alignment vertical="center"/>
    </xf>
    <xf numFmtId="0" fontId="5" fillId="0" borderId="57" xfId="0" applyFont="1" applyBorder="1" applyProtection="1">
      <alignment vertical="center"/>
      <protection locked="0"/>
    </xf>
    <xf numFmtId="0" fontId="10" fillId="4" borderId="0" xfId="0" applyFont="1" applyFill="1" applyAlignment="1" applyProtection="1">
      <alignment horizontal="right" vertical="center"/>
      <protection locked="0"/>
    </xf>
    <xf numFmtId="0" fontId="10" fillId="4" borderId="0" xfId="0" applyFont="1" applyFill="1" applyProtection="1">
      <alignment vertical="center"/>
      <protection locked="0"/>
    </xf>
    <xf numFmtId="0" fontId="12" fillId="0" borderId="0" xfId="0" applyFont="1" applyAlignment="1" applyProtection="1">
      <alignment horizontal="center" vertical="center" wrapText="1"/>
      <protection locked="0"/>
    </xf>
    <xf numFmtId="0" fontId="3" fillId="2" borderId="58" xfId="0" applyFont="1" applyFill="1" applyBorder="1" applyAlignment="1" applyProtection="1">
      <alignment vertical="center" wrapText="1"/>
      <protection locked="0"/>
    </xf>
    <xf numFmtId="0" fontId="3" fillId="2" borderId="32" xfId="0" applyFont="1" applyFill="1" applyBorder="1" applyAlignment="1" applyProtection="1">
      <alignment vertical="center" wrapText="1"/>
      <protection locked="0"/>
    </xf>
    <xf numFmtId="0" fontId="4" fillId="2"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11"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0" fillId="0" borderId="0" xfId="0" applyProtection="1">
      <alignment vertical="center"/>
      <protection locked="0"/>
    </xf>
    <xf numFmtId="0" fontId="3" fillId="0" borderId="0" xfId="0" applyFont="1" applyProtection="1">
      <alignment vertical="center"/>
      <protection locked="0"/>
    </xf>
    <xf numFmtId="0" fontId="14" fillId="0" borderId="0" xfId="0" applyFont="1" applyProtection="1">
      <alignment vertical="center"/>
      <protection locked="0"/>
    </xf>
    <xf numFmtId="0" fontId="3" fillId="2" borderId="1" xfId="0" applyFont="1" applyFill="1" applyBorder="1" applyAlignment="1" applyProtection="1">
      <alignment horizontal="center" vertical="center" wrapText="1"/>
      <protection locked="0"/>
    </xf>
    <xf numFmtId="177" fontId="16" fillId="0" borderId="0" xfId="0" applyNumberFormat="1" applyFont="1" applyAlignment="1" applyProtection="1">
      <alignment horizontal="left" vertical="center"/>
      <protection locked="0"/>
    </xf>
    <xf numFmtId="0" fontId="4" fillId="0" borderId="0" xfId="0" applyFont="1" applyProtection="1">
      <alignment vertical="center"/>
      <protection locked="0"/>
    </xf>
    <xf numFmtId="0" fontId="2" fillId="0" borderId="1" xfId="0" applyFont="1" applyFill="1" applyBorder="1" applyAlignment="1" applyProtection="1">
      <alignment horizontal="left" vertical="top" wrapText="1"/>
      <protection locked="0"/>
    </xf>
    <xf numFmtId="0" fontId="2" fillId="0" borderId="2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2" fillId="0" borderId="0" xfId="0" applyFont="1" applyFill="1" applyAlignment="1" applyProtection="1">
      <alignment horizontal="left" vertical="center"/>
      <protection locked="0"/>
    </xf>
    <xf numFmtId="0" fontId="16" fillId="0" borderId="0" xfId="0" applyFont="1" applyAlignment="1" applyProtection="1">
      <alignment vertical="center" wrapText="1"/>
      <protection locked="0"/>
    </xf>
    <xf numFmtId="0" fontId="3" fillId="0" borderId="0" xfId="0" applyFont="1" applyFill="1" applyAlignment="1" applyProtection="1">
      <alignment horizontal="left" vertical="center"/>
      <protection locked="0"/>
    </xf>
    <xf numFmtId="0" fontId="2" fillId="0" borderId="22"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27"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left" vertical="top" wrapText="1" shrinkToFit="1"/>
      <protection locked="0"/>
    </xf>
    <xf numFmtId="0" fontId="2" fillId="0" borderId="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shrinkToFit="1"/>
      <protection locked="0"/>
    </xf>
    <xf numFmtId="0" fontId="3" fillId="0" borderId="3" xfId="0" applyFont="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0" xfId="0" applyFont="1" applyFill="1" applyProtection="1">
      <alignment vertical="center"/>
      <protection locked="0"/>
    </xf>
    <xf numFmtId="0" fontId="2" fillId="0" borderId="6" xfId="0" applyFont="1" applyFill="1" applyBorder="1" applyAlignment="1" applyProtection="1">
      <alignment horizontal="left" vertical="top" wrapText="1" shrinkToFit="1"/>
      <protection locked="0"/>
    </xf>
    <xf numFmtId="0" fontId="2" fillId="0" borderId="24"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left" vertical="top" wrapText="1" shrinkToFit="1"/>
      <protection locked="0"/>
    </xf>
    <xf numFmtId="0" fontId="2" fillId="0" borderId="29"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left" vertical="top" wrapText="1"/>
      <protection locked="0"/>
    </xf>
    <xf numFmtId="0" fontId="2" fillId="0" borderId="26" xfId="0" applyFont="1" applyFill="1" applyBorder="1" applyAlignment="1" applyProtection="1">
      <alignment horizontal="center" vertical="center" shrinkToFit="1"/>
      <protection locked="0"/>
    </xf>
    <xf numFmtId="0" fontId="0" fillId="0" borderId="17" xfId="0" applyFont="1" applyBorder="1" applyAlignment="1" applyProtection="1">
      <alignment horizontal="center" vertical="center" shrinkToFit="1"/>
      <protection locked="0"/>
    </xf>
    <xf numFmtId="0" fontId="0" fillId="0" borderId="0" xfId="0" applyFont="1" applyAlignment="1" applyProtection="1">
      <alignment vertical="center"/>
      <protection locked="0"/>
    </xf>
    <xf numFmtId="0" fontId="2" fillId="0" borderId="9" xfId="0" applyFont="1" applyFill="1" applyBorder="1" applyAlignment="1" applyProtection="1">
      <alignment horizontal="left" vertical="top" wrapText="1"/>
      <protection locked="0"/>
    </xf>
    <xf numFmtId="0" fontId="0" fillId="0" borderId="6" xfId="0" applyFont="1" applyBorder="1" applyAlignment="1" applyProtection="1">
      <alignment horizontal="center" vertical="center" shrinkToFit="1"/>
      <protection locked="0"/>
    </xf>
    <xf numFmtId="0" fontId="2" fillId="0" borderId="20" xfId="0" applyFont="1" applyFill="1" applyBorder="1" applyAlignment="1" applyProtection="1">
      <alignment horizontal="left" vertical="top" wrapText="1"/>
      <protection locked="0"/>
    </xf>
    <xf numFmtId="0" fontId="2" fillId="0" borderId="28" xfId="0" applyFont="1" applyFill="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0" fontId="19" fillId="0" borderId="5" xfId="0" applyFont="1" applyFill="1" applyBorder="1" applyAlignment="1" applyProtection="1">
      <alignment horizontal="left" vertical="top" wrapText="1"/>
      <protection locked="0"/>
    </xf>
    <xf numFmtId="0" fontId="19" fillId="0" borderId="65" xfId="0" applyFont="1" applyFill="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19" fillId="0" borderId="6" xfId="0" applyFont="1" applyFill="1" applyBorder="1" applyAlignment="1" applyProtection="1">
      <alignment horizontal="left" vertical="top" wrapText="1"/>
      <protection locked="0"/>
    </xf>
    <xf numFmtId="0" fontId="19" fillId="0" borderId="63" xfId="0" applyFont="1" applyFill="1" applyBorder="1" applyAlignment="1" applyProtection="1">
      <alignment horizontal="center" vertical="center" shrinkToFit="1"/>
      <protection locked="0"/>
    </xf>
    <xf numFmtId="0" fontId="19" fillId="0" borderId="4" xfId="0" applyFont="1" applyFill="1" applyBorder="1" applyAlignment="1" applyProtection="1">
      <alignment horizontal="left" vertical="top" wrapText="1"/>
      <protection locked="0"/>
    </xf>
    <xf numFmtId="0" fontId="19" fillId="0" borderId="61" xfId="0" applyFont="1" applyFill="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19" fillId="0" borderId="23" xfId="0" applyFont="1" applyFill="1" applyBorder="1" applyAlignment="1" applyProtection="1">
      <alignment horizontal="center" vertical="center" shrinkToFit="1"/>
      <protection locked="0"/>
    </xf>
    <xf numFmtId="0" fontId="19" fillId="0" borderId="3" xfId="0" applyFont="1" applyFill="1" applyBorder="1" applyAlignment="1" applyProtection="1">
      <alignment horizontal="left" vertical="top" wrapText="1"/>
      <protection locked="0"/>
    </xf>
    <xf numFmtId="0" fontId="19" fillId="0" borderId="27" xfId="0"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left" vertical="top" wrapText="1"/>
      <protection locked="0"/>
    </xf>
    <xf numFmtId="0" fontId="2" fillId="0" borderId="23"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2" fillId="0" borderId="54" xfId="0" applyFont="1" applyFill="1" applyBorder="1" applyAlignment="1" applyProtection="1">
      <alignment horizontal="left" vertical="top" wrapText="1"/>
      <protection locked="0"/>
    </xf>
    <xf numFmtId="0" fontId="3" fillId="0" borderId="4" xfId="0" applyFont="1" applyFill="1" applyBorder="1" applyAlignment="1" applyProtection="1">
      <alignment horizontal="center" vertical="center" shrinkToFit="1"/>
      <protection locked="0"/>
    </xf>
    <xf numFmtId="0" fontId="2" fillId="0" borderId="30" xfId="0" applyFont="1" applyFill="1" applyBorder="1" applyAlignment="1" applyProtection="1">
      <alignment horizontal="left" vertical="top" wrapText="1"/>
      <protection locked="0"/>
    </xf>
    <xf numFmtId="0" fontId="2" fillId="0" borderId="33" xfId="0" applyFont="1" applyFill="1" applyBorder="1" applyAlignment="1" applyProtection="1">
      <alignment horizontal="left" vertical="center" wrapText="1"/>
      <protection locked="0"/>
    </xf>
    <xf numFmtId="0" fontId="4" fillId="0" borderId="5" xfId="0" applyFont="1" applyBorder="1" applyAlignment="1" applyProtection="1">
      <alignment horizontal="center" vertical="center" shrinkToFit="1"/>
      <protection locked="0"/>
    </xf>
    <xf numFmtId="0" fontId="4" fillId="0" borderId="0" xfId="0" applyFont="1" applyAlignment="1" applyProtection="1">
      <alignment vertical="center"/>
      <protection locked="0"/>
    </xf>
    <xf numFmtId="0" fontId="2" fillId="0" borderId="16" xfId="0" applyFont="1" applyFill="1" applyBorder="1" applyAlignment="1" applyProtection="1">
      <alignment horizontal="left" vertical="center" wrapText="1"/>
      <protection locked="0"/>
    </xf>
    <xf numFmtId="0" fontId="4" fillId="0" borderId="6" xfId="0" applyFont="1" applyBorder="1" applyAlignment="1" applyProtection="1">
      <alignment horizontal="center" vertical="center" shrinkToFit="1"/>
      <protection locked="0"/>
    </xf>
    <xf numFmtId="0" fontId="2" fillId="0" borderId="40" xfId="0" applyFont="1" applyFill="1" applyBorder="1" applyAlignment="1" applyProtection="1">
      <alignment horizontal="left" vertical="center" wrapText="1"/>
      <protection locked="0"/>
    </xf>
    <xf numFmtId="0" fontId="4" fillId="0" borderId="17" xfId="0" applyFont="1" applyBorder="1" applyAlignment="1" applyProtection="1">
      <alignment horizontal="center" vertical="center" shrinkToFit="1"/>
      <protection locked="0"/>
    </xf>
    <xf numFmtId="0" fontId="2" fillId="0" borderId="41"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shrinkToFit="1"/>
      <protection locked="0"/>
    </xf>
    <xf numFmtId="0" fontId="2" fillId="0" borderId="0" xfId="0" applyFont="1" applyFill="1" applyBorder="1" applyAlignment="1" applyProtection="1">
      <alignment horizontal="left" vertical="top" wrapText="1"/>
      <protection locked="0"/>
    </xf>
    <xf numFmtId="0" fontId="2" fillId="0" borderId="49" xfId="0"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top" wrapText="1"/>
      <protection locked="0"/>
    </xf>
    <xf numFmtId="0" fontId="2" fillId="0" borderId="37" xfId="0" applyFont="1" applyFill="1" applyBorder="1" applyAlignment="1" applyProtection="1">
      <alignment horizontal="left" vertical="center" wrapText="1"/>
      <protection locked="0"/>
    </xf>
    <xf numFmtId="0" fontId="4" fillId="0" borderId="18" xfId="0" applyFont="1" applyBorder="1" applyAlignment="1" applyProtection="1">
      <alignment horizontal="center" vertical="center" shrinkToFit="1"/>
      <protection locked="0"/>
    </xf>
    <xf numFmtId="0" fontId="2" fillId="0" borderId="12" xfId="0" applyFont="1" applyFill="1" applyBorder="1" applyAlignment="1" applyProtection="1">
      <alignment horizontal="left" vertical="top" wrapText="1"/>
      <protection locked="0"/>
    </xf>
    <xf numFmtId="0" fontId="4" fillId="0" borderId="1" xfId="0" applyFont="1" applyBorder="1" applyAlignment="1" applyProtection="1">
      <alignment horizontal="center" vertical="center" shrinkToFit="1"/>
      <protection locked="0"/>
    </xf>
    <xf numFmtId="0" fontId="2" fillId="0" borderId="36" xfId="0" applyFont="1" applyFill="1" applyBorder="1" applyAlignment="1" applyProtection="1">
      <alignment horizontal="left" vertical="center" wrapText="1"/>
      <protection locked="0"/>
    </xf>
    <xf numFmtId="0" fontId="4" fillId="0" borderId="3" xfId="0" applyFont="1" applyBorder="1" applyAlignment="1" applyProtection="1">
      <alignment horizontal="center" vertical="center" shrinkToFit="1"/>
      <protection locked="0"/>
    </xf>
    <xf numFmtId="49" fontId="2" fillId="3" borderId="1" xfId="0" applyNumberFormat="1" applyFont="1" applyFill="1" applyBorder="1" applyAlignment="1" applyProtection="1">
      <alignment horizontal="left" vertical="top" wrapText="1"/>
      <protection locked="0"/>
    </xf>
    <xf numFmtId="0" fontId="3" fillId="0" borderId="1" xfId="0" applyFont="1" applyBorder="1" applyAlignment="1" applyProtection="1">
      <alignment horizontal="center" vertical="center" shrinkToFit="1"/>
      <protection locked="0"/>
    </xf>
    <xf numFmtId="0" fontId="2" fillId="0" borderId="17" xfId="0" applyFont="1" applyFill="1" applyBorder="1" applyAlignment="1" applyProtection="1">
      <alignment horizontal="left" vertical="top" wrapText="1"/>
      <protection locked="0"/>
    </xf>
    <xf numFmtId="0" fontId="3" fillId="0" borderId="17"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2" fillId="0" borderId="5" xfId="0" applyFont="1" applyFill="1" applyBorder="1" applyAlignment="1" applyProtection="1">
      <alignment horizontal="left" vertical="top" wrapText="1"/>
      <protection locked="0"/>
    </xf>
    <xf numFmtId="0" fontId="3" fillId="0" borderId="5" xfId="0" applyFont="1" applyBorder="1" applyAlignment="1" applyProtection="1">
      <alignment horizontal="center" vertical="center" shrinkToFit="1"/>
      <protection locked="0"/>
    </xf>
    <xf numFmtId="0" fontId="2" fillId="0" borderId="6" xfId="0" applyFont="1" applyFill="1" applyBorder="1" applyAlignment="1" applyProtection="1">
      <alignment horizontal="left" vertical="top" wrapText="1"/>
      <protection locked="0"/>
    </xf>
    <xf numFmtId="0" fontId="3"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2" fillId="0" borderId="51" xfId="0" applyFont="1" applyFill="1" applyBorder="1" applyAlignment="1" applyProtection="1">
      <alignment horizontal="left" vertical="top" wrapText="1"/>
      <protection locked="0"/>
    </xf>
    <xf numFmtId="0" fontId="2" fillId="0" borderId="8"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left" vertical="center" wrapText="1" shrinkToFit="1"/>
      <protection locked="0"/>
    </xf>
    <xf numFmtId="0" fontId="2" fillId="0" borderId="53"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left" vertical="center" wrapText="1" shrinkToFit="1"/>
      <protection locked="0"/>
    </xf>
    <xf numFmtId="0" fontId="2" fillId="0" borderId="47" xfId="0" applyFont="1" applyFill="1" applyBorder="1" applyAlignment="1" applyProtection="1">
      <alignment horizontal="left" vertical="center" wrapText="1" shrinkToFit="1"/>
      <protection locked="0"/>
    </xf>
    <xf numFmtId="0" fontId="2" fillId="0" borderId="33" xfId="0" applyFont="1" applyFill="1" applyBorder="1" applyAlignment="1" applyProtection="1">
      <alignment horizontal="left" vertical="center" wrapText="1" shrinkToFit="1"/>
      <protection locked="0"/>
    </xf>
    <xf numFmtId="0" fontId="2" fillId="0" borderId="40" xfId="0" applyFont="1" applyFill="1" applyBorder="1" applyAlignment="1" applyProtection="1">
      <alignment horizontal="left" vertical="center" wrapText="1" shrinkToFit="1"/>
      <protection locked="0"/>
    </xf>
    <xf numFmtId="0" fontId="2" fillId="0" borderId="3" xfId="0" applyFont="1" applyFill="1" applyBorder="1" applyAlignment="1" applyProtection="1">
      <alignment horizontal="left" vertical="top" wrapText="1" shrinkToFit="1"/>
      <protection locked="0"/>
    </xf>
    <xf numFmtId="0" fontId="2" fillId="0" borderId="36"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center" vertical="center" shrinkToFit="1"/>
      <protection locked="0"/>
    </xf>
    <xf numFmtId="0" fontId="2" fillId="0" borderId="0" xfId="0" applyFont="1" applyFill="1" applyProtection="1">
      <alignment vertical="center"/>
      <protection locked="0"/>
    </xf>
    <xf numFmtId="0" fontId="2" fillId="0" borderId="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left" vertical="top" wrapText="1"/>
      <protection locked="0"/>
    </xf>
    <xf numFmtId="0" fontId="2" fillId="3" borderId="28"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left" vertical="top" wrapText="1"/>
      <protection locked="0"/>
    </xf>
    <xf numFmtId="0" fontId="2" fillId="0" borderId="7"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left" vertical="top" wrapText="1"/>
      <protection locked="0"/>
    </xf>
    <xf numFmtId="0" fontId="2" fillId="0" borderId="2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0" xfId="0" applyFont="1" applyFill="1" applyProtection="1">
      <alignment vertical="center"/>
      <protection locked="0"/>
    </xf>
    <xf numFmtId="0" fontId="4" fillId="0" borderId="7"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left" vertical="top" wrapText="1" shrinkToFit="1"/>
      <protection locked="0"/>
    </xf>
    <xf numFmtId="0" fontId="4" fillId="0" borderId="5"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top" wrapText="1"/>
      <protection locked="0"/>
    </xf>
    <xf numFmtId="0" fontId="2" fillId="0" borderId="34" xfId="0" applyFont="1" applyFill="1" applyBorder="1" applyAlignment="1" applyProtection="1">
      <alignment horizontal="left" vertical="center" wrapText="1"/>
      <protection locked="0"/>
    </xf>
    <xf numFmtId="0" fontId="4" fillId="0" borderId="7" xfId="0" applyFont="1" applyBorder="1" applyAlignment="1" applyProtection="1">
      <alignment horizontal="center" vertical="center" shrinkToFit="1"/>
      <protection locked="0"/>
    </xf>
    <xf numFmtId="0" fontId="2" fillId="0" borderId="17" xfId="1" applyFont="1" applyFill="1" applyBorder="1" applyAlignment="1" applyProtection="1">
      <alignment horizontal="left" vertical="top" wrapText="1"/>
      <protection locked="0"/>
    </xf>
    <xf numFmtId="0" fontId="2" fillId="0" borderId="26" xfId="1" applyFont="1" applyFill="1" applyBorder="1" applyAlignment="1" applyProtection="1">
      <alignment horizontal="center" vertical="center" shrinkToFit="1"/>
      <protection locked="0"/>
    </xf>
    <xf numFmtId="0" fontId="2" fillId="0" borderId="0" xfId="0" applyFont="1" applyFill="1" applyAlignment="1" applyProtection="1">
      <alignment vertical="center"/>
      <protection locked="0"/>
    </xf>
    <xf numFmtId="0" fontId="2" fillId="0" borderId="6" xfId="1" applyFont="1" applyFill="1" applyBorder="1" applyAlignment="1" applyProtection="1">
      <alignment horizontal="left" vertical="top" wrapText="1"/>
      <protection locked="0"/>
    </xf>
    <xf numFmtId="0" fontId="2" fillId="0" borderId="24" xfId="1" applyFont="1" applyFill="1" applyBorder="1" applyAlignment="1" applyProtection="1">
      <alignment horizontal="center" vertical="center" shrinkToFit="1"/>
      <protection locked="0"/>
    </xf>
    <xf numFmtId="0" fontId="2" fillId="0" borderId="18" xfId="1" applyFont="1" applyFill="1" applyBorder="1" applyAlignment="1" applyProtection="1">
      <alignment horizontal="left" vertical="top" wrapText="1"/>
      <protection locked="0"/>
    </xf>
    <xf numFmtId="0" fontId="2" fillId="0" borderId="28" xfId="1" applyFont="1" applyFill="1" applyBorder="1" applyAlignment="1" applyProtection="1">
      <alignment horizontal="center" vertical="center" shrinkToFit="1"/>
      <protection locked="0"/>
    </xf>
    <xf numFmtId="0" fontId="2" fillId="0" borderId="5" xfId="1" applyFont="1" applyFill="1" applyBorder="1" applyAlignment="1" applyProtection="1">
      <alignment horizontal="left" vertical="top" wrapText="1"/>
      <protection locked="0"/>
    </xf>
    <xf numFmtId="0" fontId="2" fillId="0" borderId="23" xfId="1" applyFont="1" applyFill="1" applyBorder="1" applyAlignment="1" applyProtection="1">
      <alignment horizontal="center" vertical="center" shrinkToFit="1"/>
      <protection locked="0"/>
    </xf>
    <xf numFmtId="0" fontId="2" fillId="0" borderId="3" xfId="1" applyFont="1" applyFill="1" applyBorder="1" applyAlignment="1" applyProtection="1">
      <alignment horizontal="left" vertical="top" wrapText="1"/>
      <protection locked="0"/>
    </xf>
    <xf numFmtId="0" fontId="2" fillId="0" borderId="7" xfId="1"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3" fillId="0" borderId="7" xfId="0" applyFont="1" applyBorder="1" applyAlignment="1" applyProtection="1">
      <alignment horizontal="center" vertical="center" shrinkToFit="1"/>
      <protection locked="0"/>
    </xf>
    <xf numFmtId="0" fontId="19" fillId="0" borderId="17" xfId="0" applyFont="1" applyBorder="1" applyAlignment="1" applyProtection="1">
      <alignment vertical="top" wrapText="1"/>
      <protection locked="0"/>
    </xf>
    <xf numFmtId="0" fontId="19" fillId="0" borderId="19"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0" xfId="0" applyFont="1" applyAlignment="1" applyProtection="1">
      <alignment vertical="center"/>
      <protection locked="0"/>
    </xf>
    <xf numFmtId="0" fontId="19" fillId="0" borderId="6" xfId="0" applyFont="1" applyBorder="1" applyAlignment="1" applyProtection="1">
      <alignment vertical="top" wrapText="1"/>
      <protection locked="0"/>
    </xf>
    <xf numFmtId="0" fontId="19" fillId="0" borderId="9"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19" fillId="0" borderId="18" xfId="0" applyFont="1" applyBorder="1" applyAlignment="1" applyProtection="1">
      <alignment vertical="top" wrapText="1"/>
      <protection locked="0"/>
    </xf>
    <xf numFmtId="0" fontId="19" fillId="0" borderId="2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19" fillId="0" borderId="5" xfId="0" applyFont="1" applyBorder="1" applyAlignment="1" applyProtection="1">
      <alignment vertical="top" wrapText="1"/>
      <protection locked="0"/>
    </xf>
    <xf numFmtId="0" fontId="19" fillId="0" borderId="8"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19" fillId="0" borderId="7" xfId="0" applyFont="1" applyBorder="1" applyAlignment="1" applyProtection="1">
      <alignment vertical="top" wrapText="1"/>
      <protection locked="0"/>
    </xf>
    <xf numFmtId="0" fontId="19" fillId="0" borderId="10"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2" fillId="0" borderId="52" xfId="0" applyFont="1" applyFill="1" applyBorder="1" applyAlignment="1" applyProtection="1">
      <alignment horizontal="left" vertical="center" wrapText="1"/>
      <protection locked="0"/>
    </xf>
    <xf numFmtId="0" fontId="2" fillId="0" borderId="8" xfId="0" applyFont="1" applyFill="1" applyBorder="1" applyAlignment="1" applyProtection="1">
      <alignment vertical="top" wrapText="1" shrinkToFit="1"/>
      <protection locked="0"/>
    </xf>
    <xf numFmtId="176" fontId="19" fillId="0" borderId="8" xfId="0" applyNumberFormat="1" applyFont="1" applyFill="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0" xfId="0" applyFont="1" applyAlignment="1" applyProtection="1">
      <alignment vertical="center"/>
      <protection locked="0"/>
    </xf>
    <xf numFmtId="0" fontId="2" fillId="0" borderId="19" xfId="0" applyFont="1" applyFill="1" applyBorder="1" applyAlignment="1" applyProtection="1">
      <alignment vertical="top" wrapText="1" shrinkToFit="1"/>
      <protection locked="0"/>
    </xf>
    <xf numFmtId="176" fontId="19" fillId="0" borderId="9" xfId="0" applyNumberFormat="1" applyFont="1" applyFill="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2" fillId="0" borderId="9" xfId="0" applyFont="1" applyFill="1" applyBorder="1" applyAlignment="1" applyProtection="1">
      <alignment vertical="top" wrapText="1" shrinkToFit="1"/>
      <protection locked="0"/>
    </xf>
    <xf numFmtId="0" fontId="2" fillId="0" borderId="20" xfId="0" applyFont="1" applyFill="1" applyBorder="1" applyAlignment="1" applyProtection="1">
      <alignment vertical="top" wrapText="1" shrinkToFit="1"/>
      <protection locked="0"/>
    </xf>
    <xf numFmtId="176" fontId="19" fillId="0" borderId="20" xfId="0" applyNumberFormat="1" applyFont="1" applyFill="1" applyBorder="1" applyAlignment="1" applyProtection="1">
      <alignment horizontal="center" vertical="center" shrinkToFit="1"/>
      <protection locked="0"/>
    </xf>
    <xf numFmtId="0" fontId="2" fillId="0" borderId="6" xfId="0" applyFont="1" applyFill="1" applyBorder="1" applyAlignment="1" applyProtection="1">
      <alignment vertical="top" wrapText="1" shrinkToFit="1"/>
      <protection locked="0"/>
    </xf>
    <xf numFmtId="0" fontId="2" fillId="0" borderId="10" xfId="0" applyFont="1" applyFill="1" applyBorder="1" applyAlignment="1" applyProtection="1">
      <alignment vertical="top" wrapText="1" shrinkToFit="1"/>
      <protection locked="0"/>
    </xf>
    <xf numFmtId="176" fontId="19" fillId="0" borderId="10" xfId="0" applyNumberFormat="1" applyFont="1" applyFill="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19" fillId="0" borderId="3" xfId="0" applyFont="1" applyFill="1" applyBorder="1" applyAlignment="1" applyProtection="1">
      <alignment horizontal="left" vertical="top" wrapText="1" shrinkToFit="1"/>
      <protection locked="0"/>
    </xf>
    <xf numFmtId="0" fontId="2" fillId="0" borderId="30" xfId="0" applyFont="1" applyFill="1" applyBorder="1" applyAlignment="1" applyProtection="1">
      <alignment vertical="top" wrapText="1" shrinkToFit="1"/>
      <protection locked="0"/>
    </xf>
    <xf numFmtId="176" fontId="19" fillId="0" borderId="30" xfId="0" applyNumberFormat="1" applyFont="1" applyFill="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19" fillId="0" borderId="1" xfId="0" applyFont="1" applyFill="1" applyBorder="1" applyAlignment="1" applyProtection="1">
      <alignment horizontal="left" vertical="top" wrapText="1" shrinkToFit="1"/>
      <protection locked="0"/>
    </xf>
    <xf numFmtId="0" fontId="2" fillId="0" borderId="11" xfId="0" applyFont="1" applyFill="1" applyBorder="1" applyAlignment="1" applyProtection="1">
      <alignment vertical="top" wrapText="1" shrinkToFit="1"/>
      <protection locked="0"/>
    </xf>
    <xf numFmtId="176" fontId="19" fillId="0" borderId="11" xfId="0" applyNumberFormat="1" applyFont="1" applyFill="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176" fontId="19" fillId="0" borderId="19" xfId="0" applyNumberFormat="1" applyFont="1" applyFill="1" applyBorder="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vertical="center" wrapText="1"/>
      <protection locked="0"/>
    </xf>
    <xf numFmtId="0" fontId="2" fillId="0" borderId="32"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shrinkToFit="1"/>
      <protection locked="0"/>
    </xf>
    <xf numFmtId="0" fontId="2" fillId="0" borderId="41" xfId="0" applyFont="1" applyFill="1" applyBorder="1" applyAlignment="1" applyProtection="1">
      <alignment horizontal="left" vertical="center" wrapText="1" shrinkToFit="1"/>
      <protection locked="0"/>
    </xf>
    <xf numFmtId="0" fontId="2" fillId="0" borderId="46" xfId="0" applyFont="1" applyFill="1" applyBorder="1" applyAlignment="1" applyProtection="1">
      <alignment horizontal="left" vertical="center" wrapText="1" shrinkToFit="1"/>
      <protection locked="0"/>
    </xf>
    <xf numFmtId="0" fontId="2" fillId="0" borderId="59" xfId="0" applyFont="1" applyFill="1" applyBorder="1" applyAlignment="1" applyProtection="1">
      <alignment horizontal="left" vertical="center" wrapText="1" shrinkToFit="1"/>
      <protection locked="0"/>
    </xf>
    <xf numFmtId="0" fontId="2" fillId="0" borderId="35" xfId="0" applyFont="1" applyFill="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left" vertical="center" wrapText="1" shrinkToFit="1"/>
      <protection locked="0"/>
    </xf>
    <xf numFmtId="0" fontId="2" fillId="0" borderId="43" xfId="0" applyFont="1" applyFill="1" applyBorder="1" applyAlignment="1" applyProtection="1">
      <alignment horizontal="left" vertical="center" wrapText="1" shrinkToFit="1"/>
      <protection locked="0"/>
    </xf>
    <xf numFmtId="0" fontId="2" fillId="3" borderId="38" xfId="0" applyFont="1" applyFill="1" applyBorder="1" applyAlignment="1" applyProtection="1">
      <alignment horizontal="left" vertical="center" wrapText="1" shrinkToFit="1"/>
      <protection locked="0"/>
    </xf>
    <xf numFmtId="0" fontId="2" fillId="0" borderId="42" xfId="0" applyFont="1" applyFill="1" applyBorder="1" applyAlignment="1" applyProtection="1">
      <alignment horizontal="left" vertical="center" wrapText="1" shrinkToFit="1"/>
      <protection locked="0"/>
    </xf>
    <xf numFmtId="0" fontId="2" fillId="0" borderId="52" xfId="0" applyFont="1" applyFill="1" applyBorder="1" applyAlignment="1" applyProtection="1">
      <alignment horizontal="left" vertical="center" wrapText="1" shrinkToFit="1"/>
      <protection locked="0"/>
    </xf>
    <xf numFmtId="0" fontId="2" fillId="0" borderId="34" xfId="0" applyFont="1" applyFill="1" applyBorder="1" applyAlignment="1" applyProtection="1">
      <alignment horizontal="left" vertical="center" wrapText="1" shrinkToFit="1"/>
      <protection locked="0"/>
    </xf>
    <xf numFmtId="0" fontId="2" fillId="0" borderId="44" xfId="1" applyFont="1" applyFill="1" applyBorder="1" applyAlignment="1" applyProtection="1">
      <alignment horizontal="left" vertical="center" wrapText="1" shrinkToFit="1"/>
      <protection locked="0"/>
    </xf>
    <xf numFmtId="0" fontId="2" fillId="0" borderId="35" xfId="1" applyFont="1" applyFill="1" applyBorder="1" applyAlignment="1" applyProtection="1">
      <alignment horizontal="left" vertical="center" wrapText="1" shrinkToFit="1"/>
      <protection locked="0"/>
    </xf>
    <xf numFmtId="0" fontId="2" fillId="0" borderId="38" xfId="1" applyFont="1" applyFill="1" applyBorder="1" applyAlignment="1" applyProtection="1">
      <alignment horizontal="left" vertical="center" wrapText="1" shrinkToFit="1"/>
      <protection locked="0"/>
    </xf>
    <xf numFmtId="0" fontId="2" fillId="0" borderId="42" xfId="1" applyFont="1" applyFill="1" applyBorder="1" applyAlignment="1" applyProtection="1">
      <alignment horizontal="left" vertical="center" wrapText="1" shrinkToFit="1"/>
      <protection locked="0"/>
    </xf>
    <xf numFmtId="0" fontId="2" fillId="0" borderId="39" xfId="0" applyFont="1" applyFill="1" applyBorder="1" applyAlignment="1" applyProtection="1">
      <alignment horizontal="left" vertical="center" wrapText="1"/>
      <protection locked="0"/>
    </xf>
    <xf numFmtId="0" fontId="19" fillId="0" borderId="31" xfId="0" applyFont="1" applyFill="1" applyBorder="1" applyAlignment="1" applyProtection="1">
      <alignment horizontal="left" vertical="center" wrapText="1"/>
      <protection locked="0"/>
    </xf>
    <xf numFmtId="0" fontId="2" fillId="0" borderId="66" xfId="0" applyFont="1" applyFill="1" applyBorder="1" applyAlignment="1" applyProtection="1">
      <alignment horizontal="left" vertical="center" wrapText="1" shrinkToFit="1"/>
      <protection locked="0"/>
    </xf>
    <xf numFmtId="0" fontId="2" fillId="0" borderId="64" xfId="0" applyFont="1" applyFill="1" applyBorder="1" applyAlignment="1" applyProtection="1">
      <alignment horizontal="left" vertical="center" wrapText="1" shrinkToFit="1"/>
      <protection locked="0"/>
    </xf>
    <xf numFmtId="0" fontId="2" fillId="0" borderId="62" xfId="0" applyFont="1" applyFill="1" applyBorder="1" applyAlignment="1" applyProtection="1">
      <alignment horizontal="left" vertical="center" wrapText="1" shrinkToFit="1"/>
      <protection locked="0"/>
    </xf>
    <xf numFmtId="0" fontId="2" fillId="0" borderId="60" xfId="0" applyFont="1" applyFill="1" applyBorder="1" applyAlignment="1" applyProtection="1">
      <alignment horizontal="left" vertical="center" wrapText="1" shrinkToFit="1"/>
      <protection locked="0"/>
    </xf>
    <xf numFmtId="0" fontId="2" fillId="0" borderId="4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shrinkToFit="1"/>
      <protection locked="0"/>
    </xf>
    <xf numFmtId="0" fontId="2" fillId="0" borderId="39" xfId="0" applyFont="1" applyFill="1" applyBorder="1" applyAlignment="1" applyProtection="1">
      <alignment horizontal="left" vertical="center" wrapText="1" shrinkToFit="1"/>
      <protection locked="0"/>
    </xf>
    <xf numFmtId="0" fontId="2" fillId="0" borderId="45" xfId="0" applyFont="1" applyFill="1" applyBorder="1" applyAlignment="1" applyProtection="1">
      <alignment horizontal="left" vertical="center" wrapText="1" shrinkToFit="1"/>
      <protection locked="0"/>
    </xf>
    <xf numFmtId="0" fontId="2" fillId="0" borderId="55" xfId="0" applyFont="1" applyFill="1" applyBorder="1" applyAlignment="1" applyProtection="1">
      <alignment horizontal="left" vertical="center" wrapText="1" shrinkToFit="1"/>
      <protection locked="0"/>
    </xf>
    <xf numFmtId="0" fontId="21" fillId="0" borderId="58"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1" fillId="0" borderId="30"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54"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54" xfId="0" applyFont="1" applyFill="1" applyBorder="1" applyAlignment="1" applyProtection="1">
      <alignment horizontal="left" vertical="top" wrapText="1"/>
      <protection locked="0"/>
    </xf>
    <xf numFmtId="0" fontId="11" fillId="0" borderId="46" xfId="0" applyFont="1" applyFill="1" applyBorder="1" applyAlignment="1" applyProtection="1">
      <alignment horizontal="left" vertical="top" wrapText="1"/>
      <protection locked="0"/>
    </xf>
    <xf numFmtId="0" fontId="11" fillId="0" borderId="47" xfId="0" applyFont="1" applyFill="1" applyBorder="1" applyAlignment="1" applyProtection="1">
      <alignment horizontal="left" vertical="top" wrapText="1"/>
      <protection locked="0"/>
    </xf>
    <xf numFmtId="0" fontId="11" fillId="0" borderId="59" xfId="0" applyFont="1" applyFill="1" applyBorder="1" applyAlignment="1" applyProtection="1">
      <alignment horizontal="left" vertical="top" wrapText="1"/>
      <protection locked="0"/>
    </xf>
    <xf numFmtId="0" fontId="11" fillId="0" borderId="15" xfId="0" applyFont="1" applyFill="1" applyBorder="1" applyAlignment="1" applyProtection="1">
      <alignment horizontal="left" vertical="top" wrapText="1"/>
      <protection locked="0"/>
    </xf>
    <xf numFmtId="0" fontId="11" fillId="0" borderId="57"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0" fontId="11" fillId="0" borderId="19" xfId="0" applyFont="1" applyFill="1" applyBorder="1" applyAlignment="1" applyProtection="1">
      <alignment horizontal="left" vertical="top" wrapText="1"/>
      <protection locked="0"/>
    </xf>
    <xf numFmtId="0" fontId="11" fillId="0" borderId="20" xfId="0" applyFont="1" applyFill="1" applyBorder="1" applyAlignment="1" applyProtection="1">
      <alignment horizontal="left" vertical="top" wrapText="1"/>
      <protection locked="0"/>
    </xf>
    <xf numFmtId="0" fontId="22" fillId="0" borderId="19" xfId="0" applyFont="1" applyFill="1" applyBorder="1" applyAlignment="1" applyProtection="1">
      <alignment horizontal="left" vertical="top" wrapText="1"/>
      <protection locked="0"/>
    </xf>
    <xf numFmtId="0" fontId="11" fillId="3" borderId="20" xfId="0" applyFont="1" applyFill="1" applyBorder="1" applyAlignment="1" applyProtection="1">
      <alignment horizontal="left" vertical="top" wrapText="1"/>
      <protection locked="0"/>
    </xf>
    <xf numFmtId="0" fontId="11" fillId="0" borderId="48"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9" xfId="1" applyFont="1" applyFill="1" applyBorder="1" applyAlignment="1" applyProtection="1">
      <alignment horizontal="left" vertical="top" wrapText="1"/>
      <protection locked="0"/>
    </xf>
    <xf numFmtId="0" fontId="11" fillId="0" borderId="9" xfId="1" applyFont="1" applyFill="1" applyBorder="1" applyAlignment="1" applyProtection="1">
      <alignment horizontal="left" vertical="top" wrapText="1"/>
      <protection locked="0"/>
    </xf>
    <xf numFmtId="0" fontId="11" fillId="0" borderId="20" xfId="1" applyFont="1" applyFill="1" applyBorder="1" applyAlignment="1" applyProtection="1">
      <alignment horizontal="left" vertical="top" wrapText="1"/>
      <protection locked="0"/>
    </xf>
    <xf numFmtId="0" fontId="11" fillId="0" borderId="8" xfId="1" applyFont="1" applyFill="1" applyBorder="1" applyAlignment="1" applyProtection="1">
      <alignment horizontal="left" vertical="top" wrapText="1"/>
      <protection locked="0"/>
    </xf>
    <xf numFmtId="0" fontId="11" fillId="0" borderId="6" xfId="1" applyFont="1" applyFill="1" applyBorder="1" applyAlignment="1" applyProtection="1">
      <alignment horizontal="left" vertical="top" wrapText="1"/>
      <protection locked="0"/>
    </xf>
    <xf numFmtId="0" fontId="11" fillId="0" borderId="54" xfId="1"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11" fillId="0" borderId="19"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30"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11" fillId="0" borderId="58" xfId="0" applyFont="1" applyFill="1" applyBorder="1" applyAlignment="1" applyProtection="1">
      <alignment horizontal="left" vertical="top" wrapText="1" shrinkToFit="1"/>
      <protection locked="0"/>
    </xf>
    <xf numFmtId="0" fontId="11" fillId="0" borderId="3"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23" fillId="0" borderId="2" xfId="0" applyFont="1" applyFill="1" applyBorder="1" applyAlignment="1" applyProtection="1">
      <alignment horizontal="left" vertical="top" wrapText="1"/>
      <protection locked="0"/>
    </xf>
    <xf numFmtId="0" fontId="23" fillId="0" borderId="6" xfId="0" applyFont="1" applyFill="1" applyBorder="1" applyAlignment="1" applyProtection="1">
      <alignment horizontal="left" vertical="top" wrapText="1"/>
      <protection locked="0"/>
    </xf>
    <xf numFmtId="0" fontId="23" fillId="0" borderId="4" xfId="0" applyFont="1" applyFill="1" applyBorder="1" applyAlignment="1" applyProtection="1">
      <alignment horizontal="left" vertical="top" wrapText="1"/>
      <protection locked="0"/>
    </xf>
    <xf numFmtId="0" fontId="23" fillId="0" borderId="17"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16" xfId="0" applyFont="1" applyBorder="1" applyAlignment="1" applyProtection="1">
      <alignment horizontal="left" vertical="top" wrapText="1"/>
      <protection locked="0"/>
    </xf>
    <xf numFmtId="0" fontId="23" fillId="0" borderId="41" xfId="0" applyFont="1" applyBorder="1" applyAlignment="1" applyProtection="1">
      <alignment horizontal="left" vertical="top" wrapText="1"/>
      <protection locked="0"/>
    </xf>
    <xf numFmtId="0" fontId="23" fillId="0" borderId="40" xfId="0" applyFont="1" applyBorder="1" applyAlignment="1" applyProtection="1">
      <alignment horizontal="left" vertical="top" wrapText="1"/>
      <protection locked="0"/>
    </xf>
    <xf numFmtId="0" fontId="23" fillId="0" borderId="52" xfId="0" applyFont="1" applyBorder="1" applyAlignment="1" applyProtection="1">
      <alignment horizontal="left" vertical="top" wrapText="1"/>
      <protection locked="0"/>
    </xf>
    <xf numFmtId="0" fontId="11" fillId="0" borderId="31" xfId="0" applyFont="1" applyFill="1" applyBorder="1" applyAlignment="1" applyProtection="1">
      <alignment horizontal="left" vertical="top" wrapText="1"/>
      <protection locked="0"/>
    </xf>
    <xf numFmtId="0" fontId="11" fillId="0" borderId="40" xfId="0" applyFont="1" applyFill="1" applyBorder="1" applyAlignment="1" applyProtection="1">
      <alignment horizontal="left" vertical="top" wrapText="1"/>
      <protection locked="0"/>
    </xf>
    <xf numFmtId="0" fontId="11" fillId="0" borderId="16" xfId="0" applyFont="1" applyFill="1" applyBorder="1" applyAlignment="1" applyProtection="1">
      <alignment horizontal="left" vertical="top" wrapText="1"/>
      <protection locked="0"/>
    </xf>
    <xf numFmtId="0" fontId="11" fillId="0" borderId="52" xfId="0" applyFont="1" applyFill="1" applyBorder="1" applyAlignment="1" applyProtection="1">
      <alignment horizontal="left" vertical="top" wrapText="1"/>
      <protection locked="0"/>
    </xf>
    <xf numFmtId="0" fontId="11" fillId="0" borderId="33" xfId="0" applyFont="1" applyFill="1" applyBorder="1" applyAlignment="1" applyProtection="1">
      <alignment horizontal="left" vertical="top" wrapText="1"/>
      <protection locked="0"/>
    </xf>
    <xf numFmtId="0" fontId="11" fillId="0" borderId="41" xfId="0" applyFont="1" applyFill="1" applyBorder="1" applyAlignment="1" applyProtection="1">
      <alignment horizontal="left" vertical="top" wrapText="1"/>
      <protection locked="0"/>
    </xf>
    <xf numFmtId="0" fontId="11" fillId="0" borderId="36" xfId="0" applyFont="1" applyBorder="1" applyAlignment="1" applyProtection="1">
      <alignment horizontal="left" vertical="top" wrapText="1"/>
      <protection locked="0"/>
    </xf>
    <xf numFmtId="0" fontId="23" fillId="0" borderId="33" xfId="0" applyFont="1" applyBorder="1" applyAlignment="1" applyProtection="1">
      <alignment horizontal="left" vertical="top" wrapText="1"/>
      <protection locked="0"/>
    </xf>
    <xf numFmtId="0" fontId="23" fillId="0" borderId="31" xfId="0" applyFont="1" applyBorder="1" applyAlignment="1" applyProtection="1">
      <alignment horizontal="left" vertical="top" wrapText="1"/>
      <protection locked="0"/>
    </xf>
    <xf numFmtId="0" fontId="23" fillId="0" borderId="36" xfId="0" applyFont="1" applyBorder="1" applyAlignment="1" applyProtection="1">
      <alignment horizontal="left" vertical="top" wrapText="1"/>
      <protection locked="0"/>
    </xf>
    <xf numFmtId="0" fontId="11" fillId="0" borderId="31"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33"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23" fillId="0" borderId="16" xfId="0" applyFont="1" applyFill="1" applyBorder="1" applyAlignment="1" applyProtection="1">
      <alignment horizontal="left" vertical="top" wrapText="1"/>
      <protection locked="0"/>
    </xf>
    <xf numFmtId="0" fontId="23" fillId="0" borderId="41" xfId="0" applyFont="1" applyFill="1" applyBorder="1" applyAlignment="1" applyProtection="1">
      <alignment horizontal="left" vertical="top" wrapText="1"/>
      <protection locked="0"/>
    </xf>
    <xf numFmtId="0" fontId="11" fillId="0" borderId="34" xfId="0" applyFont="1" applyFill="1" applyBorder="1" applyAlignment="1" applyProtection="1">
      <alignment horizontal="left" vertical="top" wrapText="1"/>
      <protection locked="0"/>
    </xf>
    <xf numFmtId="0" fontId="23" fillId="0" borderId="34" xfId="0" applyFont="1" applyFill="1" applyBorder="1" applyAlignment="1" applyProtection="1">
      <alignment horizontal="left" vertical="top" wrapText="1"/>
      <protection locked="0"/>
    </xf>
    <xf numFmtId="0" fontId="23" fillId="0" borderId="40" xfId="0" applyFont="1" applyFill="1" applyBorder="1" applyAlignment="1" applyProtection="1">
      <alignment horizontal="left" vertical="top" wrapText="1"/>
      <protection locked="0"/>
    </xf>
    <xf numFmtId="0" fontId="23" fillId="0" borderId="52" xfId="0" applyFont="1" applyFill="1" applyBorder="1" applyAlignment="1" applyProtection="1">
      <alignment horizontal="left" vertical="top" wrapText="1"/>
      <protection locked="0"/>
    </xf>
    <xf numFmtId="0" fontId="23" fillId="0" borderId="33" xfId="0" applyFont="1" applyFill="1" applyBorder="1" applyAlignment="1" applyProtection="1">
      <alignment horizontal="left" vertical="top" wrapText="1"/>
      <protection locked="0"/>
    </xf>
    <xf numFmtId="0" fontId="23" fillId="0" borderId="34" xfId="0" applyFont="1" applyBorder="1" applyAlignment="1" applyProtection="1">
      <alignment horizontal="left" vertical="top" wrapText="1"/>
      <protection locked="0"/>
    </xf>
    <xf numFmtId="0" fontId="11" fillId="0" borderId="34" xfId="0" applyFont="1" applyBorder="1" applyAlignment="1" applyProtection="1">
      <alignment horizontal="left" vertical="top" wrapText="1"/>
      <protection locked="0"/>
    </xf>
    <xf numFmtId="0" fontId="24" fillId="0" borderId="40" xfId="0" applyFont="1" applyBorder="1" applyAlignment="1" applyProtection="1">
      <alignment horizontal="left" vertical="top" wrapText="1"/>
      <protection locked="0"/>
    </xf>
    <xf numFmtId="0" fontId="24" fillId="0" borderId="16" xfId="0" applyFont="1" applyBorder="1" applyAlignment="1" applyProtection="1">
      <alignment horizontal="left" vertical="top" wrapText="1"/>
      <protection locked="0"/>
    </xf>
    <xf numFmtId="0" fontId="24" fillId="0" borderId="52" xfId="0" applyFont="1" applyBorder="1" applyAlignment="1" applyProtection="1">
      <alignment horizontal="left" vertical="top" wrapText="1"/>
      <protection locked="0"/>
    </xf>
    <xf numFmtId="0" fontId="24" fillId="0" borderId="33" xfId="0" applyFont="1" applyBorder="1" applyAlignment="1" applyProtection="1">
      <alignment horizontal="left" vertical="top" wrapText="1"/>
      <protection locked="0"/>
    </xf>
    <xf numFmtId="0" fontId="24" fillId="0" borderId="34" xfId="0" applyFont="1" applyBorder="1" applyAlignment="1" applyProtection="1">
      <alignment horizontal="left" vertical="top" wrapText="1"/>
      <protection locked="0"/>
    </xf>
    <xf numFmtId="0" fontId="25" fillId="0" borderId="33" xfId="0" applyFont="1" applyBorder="1" applyAlignment="1" applyProtection="1">
      <alignment horizontal="left" vertical="top" wrapText="1"/>
      <protection locked="0"/>
    </xf>
    <xf numFmtId="0" fontId="25" fillId="0" borderId="16" xfId="0" applyFont="1" applyBorder="1" applyAlignment="1" applyProtection="1">
      <alignment horizontal="left" vertical="top" wrapText="1"/>
      <protection locked="0"/>
    </xf>
    <xf numFmtId="0" fontId="25" fillId="0" borderId="34" xfId="0" applyFont="1" applyBorder="1" applyAlignment="1" applyProtection="1">
      <alignment horizontal="left" vertical="top" wrapText="1"/>
      <protection locked="0"/>
    </xf>
    <xf numFmtId="0" fontId="25" fillId="0" borderId="36"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25" fillId="0" borderId="40" xfId="0" applyFont="1" applyBorder="1" applyAlignment="1" applyProtection="1">
      <alignment horizontal="left" vertical="top" wrapText="1"/>
      <protection locked="0"/>
    </xf>
    <xf numFmtId="0" fontId="25" fillId="0" borderId="52" xfId="0" applyFont="1" applyBorder="1" applyAlignment="1" applyProtection="1">
      <alignment horizontal="left" vertical="top" wrapText="1"/>
      <protection locked="0"/>
    </xf>
    <xf numFmtId="0" fontId="26" fillId="0" borderId="0" xfId="0" applyFont="1">
      <alignment vertical="center"/>
    </xf>
    <xf numFmtId="0" fontId="0" fillId="0" borderId="0" xfId="0" applyAlignment="1">
      <alignment horizontal="center" vertical="center"/>
    </xf>
    <xf numFmtId="0" fontId="2" fillId="0" borderId="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47"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176" fontId="28" fillId="5" borderId="9" xfId="0" applyNumberFormat="1" applyFont="1" applyFill="1" applyBorder="1" applyAlignment="1" applyProtection="1">
      <alignment horizontal="center" vertical="center" shrinkToFit="1"/>
      <protection locked="0"/>
    </xf>
    <xf numFmtId="0" fontId="28" fillId="5" borderId="35" xfId="0" applyFont="1" applyFill="1" applyBorder="1" applyAlignment="1" applyProtection="1">
      <alignment horizontal="left" vertical="center" wrapText="1" shrinkToFit="1"/>
      <protection locked="0"/>
    </xf>
    <xf numFmtId="0" fontId="29" fillId="5" borderId="23" xfId="0" applyFont="1" applyFill="1" applyBorder="1" applyAlignment="1" applyProtection="1">
      <alignment horizontal="center" vertical="center" shrinkToFit="1"/>
      <protection locked="0"/>
    </xf>
    <xf numFmtId="0" fontId="30" fillId="5" borderId="33" xfId="0" applyFont="1" applyFill="1" applyBorder="1" applyAlignment="1" applyProtection="1">
      <alignment horizontal="left" vertical="center" wrapText="1"/>
      <protection locked="0"/>
    </xf>
    <xf numFmtId="0" fontId="29" fillId="5" borderId="35" xfId="0" applyFont="1" applyFill="1" applyBorder="1" applyAlignment="1" applyProtection="1">
      <alignment horizontal="left" vertical="center" wrapText="1" shrinkToFit="1"/>
      <protection locked="0"/>
    </xf>
    <xf numFmtId="0" fontId="29" fillId="5" borderId="26" xfId="0" applyFont="1" applyFill="1" applyBorder="1" applyAlignment="1" applyProtection="1">
      <alignment horizontal="center" vertical="center" shrinkToFit="1"/>
      <protection locked="0"/>
    </xf>
    <xf numFmtId="0" fontId="29" fillId="5" borderId="40" xfId="0" applyFont="1" applyFill="1" applyBorder="1" applyAlignment="1" applyProtection="1">
      <alignment horizontal="left" vertical="center" wrapText="1" shrinkToFit="1"/>
      <protection locked="0"/>
    </xf>
    <xf numFmtId="0" fontId="29" fillId="5" borderId="9" xfId="0" applyFont="1" applyFill="1" applyBorder="1" applyAlignment="1" applyProtection="1">
      <alignment horizontal="center" vertical="center" shrinkToFit="1"/>
      <protection locked="0"/>
    </xf>
    <xf numFmtId="0" fontId="29" fillId="5" borderId="24" xfId="0" applyFont="1" applyFill="1" applyBorder="1" applyAlignment="1" applyProtection="1">
      <alignment horizontal="center" vertical="center" shrinkToFit="1"/>
      <protection locked="0"/>
    </xf>
    <xf numFmtId="0" fontId="29" fillId="5" borderId="47" xfId="0" applyFont="1" applyFill="1" applyBorder="1" applyAlignment="1" applyProtection="1">
      <alignment horizontal="left" vertical="center" wrapText="1" shrinkToFit="1"/>
      <protection locked="0"/>
    </xf>
    <xf numFmtId="0" fontId="2" fillId="0" borderId="58" xfId="0" applyFont="1" applyFill="1" applyBorder="1" applyAlignment="1" applyProtection="1">
      <alignment vertical="top" wrapText="1"/>
      <protection locked="0"/>
    </xf>
    <xf numFmtId="0" fontId="2" fillId="0" borderId="22" xfId="0" applyFont="1" applyBorder="1" applyAlignment="1" applyProtection="1">
      <alignment horizontal="center" vertical="center" shrinkToFit="1"/>
      <protection locked="0"/>
    </xf>
    <xf numFmtId="0" fontId="2" fillId="0" borderId="56" xfId="0" applyFont="1" applyFill="1" applyBorder="1" applyAlignment="1" applyProtection="1">
      <alignment horizontal="left" vertical="center" wrapText="1"/>
      <protection locked="0"/>
    </xf>
    <xf numFmtId="0" fontId="11" fillId="0" borderId="32" xfId="0" applyFont="1" applyFill="1" applyBorder="1" applyAlignment="1" applyProtection="1">
      <alignment horizontal="left" vertical="top" wrapText="1"/>
      <protection locked="0"/>
    </xf>
    <xf numFmtId="0" fontId="23" fillId="0" borderId="3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shrinkToFit="1"/>
      <protection locked="0"/>
    </xf>
    <xf numFmtId="0" fontId="2" fillId="0" borderId="3" xfId="0" applyFont="1" applyFill="1" applyBorder="1" applyAlignment="1" applyProtection="1">
      <alignment horizontal="left" vertical="top" wrapText="1" shrinkToFit="1"/>
      <protection locked="0"/>
    </xf>
    <xf numFmtId="0" fontId="2" fillId="0" borderId="4" xfId="0" applyFont="1" applyFill="1" applyBorder="1" applyAlignment="1" applyProtection="1">
      <alignment horizontal="left" vertical="top" wrapText="1" shrinkToFit="1"/>
      <protection locked="0"/>
    </xf>
    <xf numFmtId="0" fontId="2" fillId="0" borderId="24"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2" fillId="0" borderId="28" xfId="1" applyFont="1" applyFill="1" applyBorder="1" applyAlignment="1" applyProtection="1">
      <alignment horizontal="center" vertical="center" shrinkToFit="1"/>
      <protection locked="0"/>
    </xf>
    <xf numFmtId="0" fontId="2" fillId="0" borderId="29" xfId="1" applyFont="1" applyFill="1" applyBorder="1" applyAlignment="1" applyProtection="1">
      <alignment horizontal="center" vertical="center" shrinkToFit="1"/>
      <protection locked="0"/>
    </xf>
    <xf numFmtId="0" fontId="2" fillId="0" borderId="38" xfId="1" applyFont="1" applyFill="1" applyBorder="1" applyAlignment="1" applyProtection="1">
      <alignment horizontal="left" vertical="center" wrapText="1" shrinkToFit="1"/>
      <protection locked="0"/>
    </xf>
    <xf numFmtId="0" fontId="2" fillId="0" borderId="43" xfId="1" applyFont="1" applyFill="1" applyBorder="1" applyAlignment="1" applyProtection="1">
      <alignment horizontal="left" vertical="center" wrapText="1" shrinkToFit="1"/>
      <protection locked="0"/>
    </xf>
    <xf numFmtId="0" fontId="2" fillId="0" borderId="28" xfId="0" applyFont="1" applyFill="1" applyBorder="1" applyAlignment="1" applyProtection="1">
      <alignment horizontal="center" vertical="center" shrinkToFit="1"/>
      <protection locked="0"/>
    </xf>
    <xf numFmtId="0" fontId="2" fillId="0" borderId="26" xfId="0"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shrinkToFit="1"/>
      <protection locked="0"/>
    </xf>
    <xf numFmtId="0" fontId="2" fillId="0" borderId="6" xfId="0" applyFont="1" applyFill="1" applyBorder="1" applyAlignment="1" applyProtection="1">
      <alignment horizontal="left" vertical="top" wrapText="1" shrinkToFit="1"/>
      <protection locked="0"/>
    </xf>
    <xf numFmtId="0" fontId="2" fillId="0" borderId="7" xfId="0" applyFont="1" applyFill="1" applyBorder="1" applyAlignment="1" applyProtection="1">
      <alignment horizontal="left" vertical="top" wrapText="1" shrinkToFit="1"/>
      <protection locked="0"/>
    </xf>
    <xf numFmtId="0" fontId="21" fillId="0" borderId="30" xfId="0" applyFont="1" applyFill="1" applyBorder="1" applyAlignment="1" applyProtection="1">
      <alignment horizontal="left" vertical="top" wrapText="1"/>
      <protection locked="0"/>
    </xf>
    <xf numFmtId="0" fontId="11" fillId="0" borderId="30" xfId="0" applyFont="1" applyFill="1" applyBorder="1" applyAlignment="1" applyProtection="1">
      <alignment horizontal="left" vertical="top" wrapText="1"/>
      <protection locked="0"/>
    </xf>
    <xf numFmtId="0" fontId="19" fillId="0" borderId="2"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0" fontId="19" fillId="0" borderId="4" xfId="0" applyFont="1" applyFill="1" applyBorder="1" applyAlignment="1" applyProtection="1">
      <alignment horizontal="left" vertical="top" wrapText="1"/>
      <protection locked="0"/>
    </xf>
    <xf numFmtId="0" fontId="27" fillId="0" borderId="30" xfId="0" applyFont="1" applyFill="1" applyBorder="1" applyAlignment="1" applyProtection="1">
      <alignment horizontal="left" vertical="top" wrapText="1"/>
      <protection locked="0"/>
    </xf>
    <xf numFmtId="0" fontId="2" fillId="0" borderId="45"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shrinkToFit="1"/>
      <protection locked="0"/>
    </xf>
    <xf numFmtId="0" fontId="2" fillId="0" borderId="44" xfId="0" applyFont="1" applyFill="1" applyBorder="1" applyAlignment="1" applyProtection="1">
      <alignment horizontal="left" vertical="center" wrapText="1" shrinkToFit="1"/>
      <protection locked="0"/>
    </xf>
    <xf numFmtId="0" fontId="2" fillId="0" borderId="56" xfId="0" applyFont="1" applyFill="1" applyBorder="1" applyAlignment="1" applyProtection="1">
      <alignment horizontal="left" vertical="center" wrapText="1" shrinkToFit="1"/>
      <protection locked="0"/>
    </xf>
    <xf numFmtId="0" fontId="2" fillId="0" borderId="27"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49" fontId="2" fillId="0" borderId="2" xfId="0" applyNumberFormat="1" applyFont="1" applyFill="1" applyBorder="1" applyAlignment="1" applyProtection="1">
      <alignment horizontal="left" vertical="top" wrapText="1"/>
      <protection locked="0"/>
    </xf>
    <xf numFmtId="49" fontId="2" fillId="0" borderId="3"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shrinkToFit="1"/>
      <protection locked="0"/>
    </xf>
    <xf numFmtId="0" fontId="19" fillId="0" borderId="3" xfId="0" applyFont="1" applyFill="1" applyBorder="1" applyAlignment="1" applyProtection="1">
      <alignment horizontal="left" vertical="top" wrapText="1" shrinkToFit="1"/>
      <protection locked="0"/>
    </xf>
    <xf numFmtId="0" fontId="2" fillId="0" borderId="3" xfId="1" applyFont="1" applyFill="1" applyBorder="1" applyAlignment="1" applyProtection="1">
      <alignment horizontal="left" vertical="top" wrapText="1"/>
      <protection locked="0"/>
    </xf>
    <xf numFmtId="0" fontId="2" fillId="0" borderId="2" xfId="1" applyFont="1" applyFill="1" applyBorder="1" applyAlignment="1" applyProtection="1">
      <alignment horizontal="left" vertical="top" wrapText="1"/>
      <protection locked="0"/>
    </xf>
    <xf numFmtId="0" fontId="2" fillId="0" borderId="4" xfId="1" applyFont="1" applyFill="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19" fillId="0" borderId="2" xfId="0" applyFont="1" applyFill="1" applyBorder="1" applyAlignment="1" applyProtection="1">
      <alignment horizontal="left" vertical="top" wrapText="1" shrinkToFit="1"/>
      <protection locked="0"/>
    </xf>
    <xf numFmtId="0" fontId="19" fillId="0" borderId="4" xfId="0" applyFont="1" applyFill="1" applyBorder="1" applyAlignment="1" applyProtection="1">
      <alignment horizontal="left" vertical="top" wrapText="1" shrinkToFit="1"/>
      <protection locked="0"/>
    </xf>
  </cellXfs>
  <cellStyles count="2">
    <cellStyle name="標準" xfId="0" builtinId="0"/>
    <cellStyle name="標準 2" xfId="1"/>
  </cellStyles>
  <dxfs count="5">
    <dxf>
      <font>
        <color rgb="FFFF0000"/>
      </font>
    </dxf>
    <dxf>
      <font>
        <color theme="0" tint="-0.499984740745262"/>
      </font>
      <fill>
        <patternFill>
          <bgColor theme="0" tint="-0.24994659260841701"/>
        </patternFill>
      </fill>
    </dxf>
    <dxf>
      <font>
        <b/>
        <i val="0"/>
        <color rgb="FFFF0000"/>
      </font>
      <fill>
        <patternFill>
          <bgColor rgb="FFFFFF00"/>
        </patternFill>
      </fill>
    </dxf>
    <dxf>
      <font>
        <color rgb="FFFFFF00"/>
      </font>
      <fill>
        <patternFill>
          <bgColor rgb="FFFFFF00"/>
        </patternFill>
      </fill>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457200</xdr:colOff>
      <xdr:row>2</xdr:row>
      <xdr:rowOff>323850</xdr:rowOff>
    </xdr:from>
    <xdr:to>
      <xdr:col>4</xdr:col>
      <xdr:colOff>2070100</xdr:colOff>
      <xdr:row>5</xdr:row>
      <xdr:rowOff>336550</xdr:rowOff>
    </xdr:to>
    <xdr:sp macro="" textlink="">
      <xdr:nvSpPr>
        <xdr:cNvPr id="2" name="角丸四角形吹き出し 1">
          <a:extLst>
            <a:ext uri="{FF2B5EF4-FFF2-40B4-BE49-F238E27FC236}">
              <a16:creationId xmlns:a16="http://schemas.microsoft.com/office/drawing/2014/main" id="{AB7B4AA9-DBDE-4A60-BA15-264A35548CE2}"/>
            </a:ext>
          </a:extLst>
        </xdr:cNvPr>
        <xdr:cNvSpPr/>
      </xdr:nvSpPr>
      <xdr:spPr>
        <a:xfrm>
          <a:off x="6280150" y="1047750"/>
          <a:ext cx="2705100" cy="1504950"/>
        </a:xfrm>
        <a:prstGeom prst="wedgeRoundRectCallout">
          <a:avLst>
            <a:gd name="adj1" fmla="val -70017"/>
            <a:gd name="adj2" fmla="val -50178"/>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U268"/>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23.6640625" style="191" customWidth="1"/>
    <col min="2" max="2" width="55.6640625" style="192" customWidth="1"/>
    <col min="3" max="3" width="4.109375" style="193" customWidth="1"/>
    <col min="4" max="4" width="15.6640625" style="194" customWidth="1"/>
    <col min="5" max="5" width="30.6640625" style="195" customWidth="1"/>
    <col min="6" max="6" width="9" style="15" hidden="1" customWidth="1"/>
    <col min="7" max="7" width="26.44140625" style="15" hidden="1" customWidth="1"/>
    <col min="8" max="16" width="9" style="15" hidden="1" customWidth="1"/>
    <col min="17" max="16384" width="9" style="15"/>
  </cols>
  <sheetData>
    <row r="1" spans="1:16" ht="28.8" customHeight="1">
      <c r="A1" s="11" t="s">
        <v>29</v>
      </c>
      <c r="B1" s="11"/>
      <c r="C1" s="1"/>
      <c r="D1" s="2" t="s">
        <v>265</v>
      </c>
      <c r="E1" s="3" t="s">
        <v>266</v>
      </c>
      <c r="F1" s="12" t="s">
        <v>267</v>
      </c>
      <c r="G1" s="4" t="s">
        <v>268</v>
      </c>
      <c r="H1" s="13"/>
      <c r="I1" s="14" t="s">
        <v>66</v>
      </c>
      <c r="J1" s="14" t="s">
        <v>269</v>
      </c>
      <c r="K1" s="15" t="s">
        <v>270</v>
      </c>
      <c r="L1" s="15" t="s">
        <v>271</v>
      </c>
      <c r="M1" s="16" t="s">
        <v>272</v>
      </c>
      <c r="N1" s="16" t="s">
        <v>270</v>
      </c>
      <c r="O1" s="15" t="s">
        <v>53</v>
      </c>
      <c r="P1" s="15" t="s">
        <v>273</v>
      </c>
    </row>
    <row r="2" spans="1:16" ht="28.8" customHeight="1">
      <c r="A2" s="17" t="s">
        <v>2</v>
      </c>
      <c r="B2" s="17" t="s">
        <v>1</v>
      </c>
      <c r="C2" s="5"/>
      <c r="D2" s="6" t="s">
        <v>274</v>
      </c>
      <c r="E2" s="7" t="s">
        <v>275</v>
      </c>
      <c r="F2" s="8" t="s">
        <v>276</v>
      </c>
      <c r="G2" s="9" t="s">
        <v>277</v>
      </c>
      <c r="H2" s="10" t="s">
        <v>278</v>
      </c>
      <c r="I2" s="18">
        <f ca="1">TODAY()</f>
        <v>45653</v>
      </c>
      <c r="J2" s="19"/>
      <c r="K2" s="19"/>
      <c r="L2" s="19"/>
      <c r="M2" s="19"/>
      <c r="N2" s="19"/>
      <c r="O2" s="19"/>
      <c r="P2" s="19"/>
    </row>
    <row r="3" spans="1:16" s="25" customFormat="1" ht="39.6">
      <c r="A3" s="319" t="s">
        <v>12</v>
      </c>
      <c r="B3" s="334" t="s">
        <v>369</v>
      </c>
      <c r="C3" s="335" t="s">
        <v>9</v>
      </c>
      <c r="D3" s="336" t="s">
        <v>0</v>
      </c>
      <c r="E3" s="337"/>
      <c r="F3" s="36"/>
      <c r="G3" s="338"/>
      <c r="H3" s="23" t="str">
        <f>IF(A3=0,H2,INDEX(調査対象選定!A:A,MATCH(A3,調査対象選定!B:B,0)))</f>
        <v>○</v>
      </c>
      <c r="I3" s="24" t="str">
        <f ca="1">TEXT(I2,"gge.m.d")&amp;CHAR(10)&amp;"指導員:"</f>
        <v>令6.12.27
指導員:</v>
      </c>
    </row>
    <row r="4" spans="1:16" s="25" customFormat="1" ht="39.6">
      <c r="A4" s="20" t="s">
        <v>23</v>
      </c>
      <c r="B4" s="20" t="s">
        <v>127</v>
      </c>
      <c r="C4" s="26" t="s">
        <v>9</v>
      </c>
      <c r="D4" s="196" t="s">
        <v>0</v>
      </c>
      <c r="E4" s="228"/>
      <c r="F4" s="22"/>
      <c r="G4" s="266"/>
      <c r="H4" s="23" t="str">
        <f>IF(A4=0,H3,INDEX(調査対象選定!A:A,MATCH(A4,調査対象選定!B:B,0)))</f>
        <v>○</v>
      </c>
    </row>
    <row r="5" spans="1:16" s="25" customFormat="1" ht="39.6">
      <c r="A5" s="319" t="s">
        <v>36</v>
      </c>
      <c r="B5" s="20" t="s">
        <v>128</v>
      </c>
      <c r="C5" s="21" t="s">
        <v>9</v>
      </c>
      <c r="D5" s="214" t="s">
        <v>0</v>
      </c>
      <c r="E5" s="229"/>
      <c r="F5" s="27"/>
      <c r="G5" s="267"/>
      <c r="H5" s="23" t="str">
        <f>IF(A5=0,H4,INDEX(調査対象選定!A:A,MATCH(A5,調査対象選定!B:B,0)))</f>
        <v>○</v>
      </c>
    </row>
    <row r="6" spans="1:16" s="25" customFormat="1" ht="39.6">
      <c r="A6" s="28" t="s">
        <v>40</v>
      </c>
      <c r="B6" s="29" t="s">
        <v>304</v>
      </c>
      <c r="C6" s="30" t="s">
        <v>9</v>
      </c>
      <c r="D6" s="90" t="s">
        <v>0</v>
      </c>
      <c r="E6" s="230"/>
      <c r="F6" s="31"/>
      <c r="G6" s="265"/>
      <c r="H6" s="23" t="str">
        <f>IF(A6=0,H5,INDEX(調査対象選定!A:A,MATCH(A6,調査対象選定!B:B,0)))</f>
        <v>○</v>
      </c>
    </row>
    <row r="7" spans="1:16" s="25" customFormat="1" ht="39.6">
      <c r="A7" s="28" t="s">
        <v>47</v>
      </c>
      <c r="B7" s="32" t="s">
        <v>305</v>
      </c>
      <c r="C7" s="21" t="s">
        <v>9</v>
      </c>
      <c r="D7" s="214" t="s">
        <v>0</v>
      </c>
      <c r="E7" s="229"/>
      <c r="F7" s="27"/>
      <c r="G7" s="267"/>
      <c r="H7" s="23" t="str">
        <f>IF(A7=0,H6,INDEX(調査対象選定!A:A,MATCH(A7,調査対象選定!B:B,0)))</f>
        <v>○</v>
      </c>
    </row>
    <row r="8" spans="1:16" ht="52.8">
      <c r="A8" s="320" t="s">
        <v>279</v>
      </c>
      <c r="B8" s="34" t="s">
        <v>306</v>
      </c>
      <c r="C8" s="30" t="s">
        <v>9</v>
      </c>
      <c r="D8" s="90" t="s">
        <v>0</v>
      </c>
      <c r="E8" s="230"/>
      <c r="F8" s="35"/>
      <c r="G8" s="268"/>
      <c r="H8" s="23" t="str">
        <f>IF(A8=0,H7,INDEX(調査対象選定!A:A,MATCH(A8,調査対象選定!B:B,0)))</f>
        <v>○</v>
      </c>
      <c r="I8" s="25"/>
      <c r="J8" s="25"/>
    </row>
    <row r="9" spans="1:16" s="37" customFormat="1" ht="26.4">
      <c r="A9" s="340" t="s">
        <v>27</v>
      </c>
      <c r="B9" s="34" t="s">
        <v>129</v>
      </c>
      <c r="C9" s="26" t="s">
        <v>9</v>
      </c>
      <c r="D9" s="197" t="s">
        <v>0</v>
      </c>
      <c r="E9" s="228"/>
      <c r="F9" s="36"/>
      <c r="G9" s="269"/>
      <c r="H9" s="23" t="str">
        <f>IF(A9=0,H8,INDEX(調査対象選定!A:A,MATCH(A9,調査対象選定!B:B,0)))</f>
        <v>○</v>
      </c>
      <c r="I9" s="25"/>
      <c r="J9" s="25"/>
    </row>
    <row r="10" spans="1:16" s="37" customFormat="1" ht="39.6">
      <c r="A10" s="385"/>
      <c r="B10" s="38" t="s">
        <v>130</v>
      </c>
      <c r="C10" s="39" t="s">
        <v>9</v>
      </c>
      <c r="D10" s="107" t="s">
        <v>18</v>
      </c>
      <c r="E10" s="231"/>
      <c r="F10" s="40"/>
      <c r="G10" s="270"/>
      <c r="H10" s="23" t="str">
        <f>IF(A10=0,H9,INDEX(調査対象選定!A:A,MATCH(A10,調査対象選定!B:B,0)))</f>
        <v>○</v>
      </c>
      <c r="I10" s="25"/>
      <c r="J10" s="25"/>
    </row>
    <row r="11" spans="1:16" s="37" customFormat="1" ht="39.6">
      <c r="A11" s="341"/>
      <c r="B11" s="38" t="s">
        <v>131</v>
      </c>
      <c r="C11" s="39" t="s">
        <v>9</v>
      </c>
      <c r="D11" s="107" t="s">
        <v>14</v>
      </c>
      <c r="E11" s="231"/>
      <c r="F11" s="40"/>
      <c r="G11" s="270"/>
      <c r="H11" s="23" t="str">
        <f>IF(A11=0,H10,INDEX(調査対象選定!A:A,MATCH(A11,調査対象選定!B:B,0)))</f>
        <v>○</v>
      </c>
      <c r="I11" s="25"/>
      <c r="J11" s="25"/>
    </row>
    <row r="12" spans="1:16" s="37" customFormat="1" ht="26.4">
      <c r="A12" s="341"/>
      <c r="B12" s="38" t="s">
        <v>303</v>
      </c>
      <c r="C12" s="39" t="s">
        <v>9</v>
      </c>
      <c r="D12" s="107" t="s">
        <v>0</v>
      </c>
      <c r="E12" s="231"/>
      <c r="F12" s="40"/>
      <c r="G12" s="270"/>
      <c r="H12" s="23" t="str">
        <f>IF(A12=0,H11,INDEX(調査対象選定!A:A,MATCH(A12,調査対象選定!B:B,0)))</f>
        <v>○</v>
      </c>
      <c r="I12" s="25"/>
      <c r="J12" s="25"/>
    </row>
    <row r="13" spans="1:16" s="37" customFormat="1" ht="26.4">
      <c r="A13" s="342"/>
      <c r="B13" s="41" t="s">
        <v>132</v>
      </c>
      <c r="C13" s="42" t="s">
        <v>9</v>
      </c>
      <c r="D13" s="198" t="s">
        <v>0</v>
      </c>
      <c r="E13" s="232"/>
      <c r="F13" s="43"/>
      <c r="G13" s="271"/>
      <c r="H13" s="23" t="str">
        <f>IF(A13=0,H12,INDEX(調査対象選定!A:A,MATCH(A13,調査対象選定!B:B,0)))</f>
        <v>○</v>
      </c>
      <c r="I13" s="25"/>
      <c r="J13" s="25"/>
    </row>
    <row r="14" spans="1:16" s="47" customFormat="1" ht="26.4">
      <c r="A14" s="386" t="s">
        <v>60</v>
      </c>
      <c r="B14" s="44" t="s">
        <v>133</v>
      </c>
      <c r="C14" s="45" t="s">
        <v>61</v>
      </c>
      <c r="D14" s="199" t="s">
        <v>62</v>
      </c>
      <c r="E14" s="364" t="s">
        <v>63</v>
      </c>
      <c r="F14" s="46"/>
      <c r="G14" s="272"/>
      <c r="H14" s="23" t="str">
        <f>IF(A14=0,H13,INDEX(調査対象選定!A:A,MATCH(A14,調査対象選定!B:B,0)))</f>
        <v>○</v>
      </c>
      <c r="I14" s="25"/>
      <c r="J14" s="25"/>
    </row>
    <row r="15" spans="1:16" s="47" customFormat="1" ht="39.6">
      <c r="A15" s="341"/>
      <c r="B15" s="48" t="s">
        <v>134</v>
      </c>
      <c r="C15" s="39" t="s">
        <v>61</v>
      </c>
      <c r="D15" s="108" t="s">
        <v>64</v>
      </c>
      <c r="E15" s="365"/>
      <c r="F15" s="49"/>
      <c r="G15" s="273"/>
      <c r="H15" s="23" t="str">
        <f>IF(A15=0,H14,INDEX(調査対象選定!A:A,MATCH(A15,調査対象選定!B:B,0)))</f>
        <v>○</v>
      </c>
      <c r="I15" s="25"/>
      <c r="J15" s="25"/>
    </row>
    <row r="16" spans="1:16" s="47" customFormat="1" ht="26.4">
      <c r="A16" s="341"/>
      <c r="B16" s="48" t="s">
        <v>135</v>
      </c>
      <c r="C16" s="39" t="s">
        <v>61</v>
      </c>
      <c r="D16" s="108" t="s">
        <v>62</v>
      </c>
      <c r="E16" s="365"/>
      <c r="F16" s="49"/>
      <c r="G16" s="273"/>
      <c r="H16" s="23" t="str">
        <f>IF(A16=0,H15,INDEX(調査対象選定!A:A,MATCH(A16,調査対象選定!B:B,0)))</f>
        <v>○</v>
      </c>
      <c r="I16" s="25"/>
      <c r="J16" s="25"/>
    </row>
    <row r="17" spans="1:10" s="47" customFormat="1" ht="39.6">
      <c r="A17" s="341"/>
      <c r="B17" s="50" t="s">
        <v>136</v>
      </c>
      <c r="C17" s="51" t="s">
        <v>61</v>
      </c>
      <c r="D17" s="200" t="s">
        <v>64</v>
      </c>
      <c r="E17" s="365"/>
      <c r="F17" s="52"/>
      <c r="G17" s="274"/>
      <c r="H17" s="23" t="str">
        <f>IF(A17=0,H16,INDEX(調査対象選定!A:A,MATCH(A17,調査対象選定!B:B,0)))</f>
        <v>○</v>
      </c>
      <c r="I17" s="25"/>
      <c r="J17" s="25"/>
    </row>
    <row r="18" spans="1:10" s="47" customFormat="1" ht="39.6">
      <c r="A18" s="366" t="s">
        <v>65</v>
      </c>
      <c r="B18" s="53" t="s">
        <v>137</v>
      </c>
      <c r="C18" s="54" t="s">
        <v>66</v>
      </c>
      <c r="D18" s="215" t="s">
        <v>67</v>
      </c>
      <c r="E18" s="233"/>
      <c r="F18" s="55"/>
      <c r="G18" s="275"/>
      <c r="H18" s="23" t="str">
        <f>IF(A18=0,H17,INDEX(調査対象選定!A:A,MATCH(A18,調査対象選定!B:B,0)))</f>
        <v>○</v>
      </c>
      <c r="I18" s="25"/>
      <c r="J18" s="25"/>
    </row>
    <row r="19" spans="1:10" s="47" customFormat="1" ht="26.4">
      <c r="A19" s="367"/>
      <c r="B19" s="56" t="s">
        <v>138</v>
      </c>
      <c r="C19" s="57" t="s">
        <v>66</v>
      </c>
      <c r="D19" s="216" t="s">
        <v>67</v>
      </c>
      <c r="E19" s="234"/>
      <c r="F19" s="49"/>
      <c r="G19" s="273"/>
      <c r="H19" s="23" t="str">
        <f>IF(A19=0,H18,INDEX(調査対象選定!A:A,MATCH(A19,調査対象選定!B:B,0)))</f>
        <v>○</v>
      </c>
      <c r="I19" s="25"/>
      <c r="J19" s="25"/>
    </row>
    <row r="20" spans="1:10" s="47" customFormat="1" ht="39.6">
      <c r="A20" s="367"/>
      <c r="B20" s="56" t="s">
        <v>139</v>
      </c>
      <c r="C20" s="57" t="s">
        <v>66</v>
      </c>
      <c r="D20" s="216" t="s">
        <v>67</v>
      </c>
      <c r="E20" s="234"/>
      <c r="F20" s="49"/>
      <c r="G20" s="276"/>
      <c r="H20" s="23" t="str">
        <f>IF(A20=0,H19,INDEX(調査対象選定!A:A,MATCH(A20,調査対象選定!B:B,0)))</f>
        <v>○</v>
      </c>
      <c r="I20" s="25"/>
      <c r="J20" s="25"/>
    </row>
    <row r="21" spans="1:10" s="47" customFormat="1" ht="39.6">
      <c r="A21" s="368"/>
      <c r="B21" s="58" t="s">
        <v>140</v>
      </c>
      <c r="C21" s="59" t="s">
        <v>66</v>
      </c>
      <c r="D21" s="217" t="s">
        <v>67</v>
      </c>
      <c r="E21" s="235"/>
      <c r="F21" s="60"/>
      <c r="G21" s="277"/>
      <c r="H21" s="23" t="str">
        <f>IF(A21=0,H20,INDEX(調査対象選定!A:A,MATCH(A21,調査対象選定!B:B,0)))</f>
        <v>○</v>
      </c>
      <c r="I21" s="25"/>
      <c r="J21" s="25"/>
    </row>
    <row r="22" spans="1:10" s="47" customFormat="1" ht="26.4">
      <c r="A22" s="367" t="s">
        <v>68</v>
      </c>
      <c r="B22" s="53" t="s">
        <v>141</v>
      </c>
      <c r="C22" s="61" t="s">
        <v>66</v>
      </c>
      <c r="D22" s="206" t="s">
        <v>67</v>
      </c>
      <c r="E22" s="369" t="s">
        <v>69</v>
      </c>
      <c r="F22" s="46"/>
      <c r="G22" s="278"/>
      <c r="H22" s="23" t="str">
        <f>IF(A22=0,H21,INDEX(調査対象選定!A:A,MATCH(A22,調査対象選定!B:B,0)))</f>
        <v>○</v>
      </c>
      <c r="I22" s="25"/>
      <c r="J22" s="25"/>
    </row>
    <row r="23" spans="1:10" s="47" customFormat="1" ht="26.4">
      <c r="A23" s="367"/>
      <c r="B23" s="62" t="s">
        <v>142</v>
      </c>
      <c r="C23" s="63" t="s">
        <v>66</v>
      </c>
      <c r="D23" s="218" t="s">
        <v>67</v>
      </c>
      <c r="E23" s="369"/>
      <c r="F23" s="52"/>
      <c r="G23" s="279"/>
      <c r="H23" s="23" t="str">
        <f>IF(A23=0,H22,INDEX(調査対象選定!A:A,MATCH(A23,調査対象選定!B:B,0)))</f>
        <v>○</v>
      </c>
      <c r="I23" s="25"/>
      <c r="J23" s="25"/>
    </row>
    <row r="24" spans="1:10" s="25" customFormat="1" ht="26.4">
      <c r="A24" s="20" t="s">
        <v>6</v>
      </c>
      <c r="B24" s="20" t="s">
        <v>143</v>
      </c>
      <c r="C24" s="21" t="s">
        <v>9</v>
      </c>
      <c r="D24" s="214" t="s">
        <v>0</v>
      </c>
      <c r="E24" s="229"/>
      <c r="F24" s="27"/>
      <c r="G24" s="280"/>
      <c r="H24" s="23" t="str">
        <f>IF(A24=0,H23,INDEX(調査対象選定!A:A,MATCH(A24,調査対象選定!B:B,0)))</f>
        <v>○</v>
      </c>
    </row>
    <row r="25" spans="1:10" s="25" customFormat="1" ht="52.8">
      <c r="A25" s="339" t="s">
        <v>26</v>
      </c>
      <c r="B25" s="44" t="s">
        <v>144</v>
      </c>
      <c r="C25" s="45" t="s">
        <v>9</v>
      </c>
      <c r="D25" s="78" t="s">
        <v>16</v>
      </c>
      <c r="E25" s="236"/>
      <c r="F25" s="64"/>
      <c r="G25" s="281"/>
      <c r="H25" s="23" t="str">
        <f>IF(A25=0,H24,INDEX(調査対象選定!A:A,MATCH(A25,調査対象選定!B:B,0)))</f>
        <v>○</v>
      </c>
    </row>
    <row r="26" spans="1:10" s="25" customFormat="1" ht="39.6">
      <c r="A26" s="339"/>
      <c r="B26" s="48" t="s">
        <v>145</v>
      </c>
      <c r="C26" s="39" t="s">
        <v>9</v>
      </c>
      <c r="D26" s="76" t="s">
        <v>16</v>
      </c>
      <c r="E26" s="237"/>
      <c r="F26" s="65"/>
      <c r="G26" s="282"/>
      <c r="H26" s="23" t="str">
        <f>IF(A26=0,H25,INDEX(調査対象選定!A:A,MATCH(A26,調査対象選定!B:B,0)))</f>
        <v>○</v>
      </c>
    </row>
    <row r="27" spans="1:10" s="25" customFormat="1" ht="39.6">
      <c r="A27" s="339"/>
      <c r="B27" s="50" t="s">
        <v>146</v>
      </c>
      <c r="C27" s="51" t="s">
        <v>9</v>
      </c>
      <c r="D27" s="165" t="s">
        <v>20</v>
      </c>
      <c r="E27" s="238"/>
      <c r="F27" s="66"/>
      <c r="G27" s="283"/>
      <c r="H27" s="23" t="str">
        <f>IF(A27=0,H26,INDEX(調査対象選定!A:A,MATCH(A27,調査対象選定!B:B,0)))</f>
        <v>○</v>
      </c>
    </row>
    <row r="28" spans="1:10" s="25" customFormat="1" ht="171.6">
      <c r="A28" s="359" t="s">
        <v>37</v>
      </c>
      <c r="B28" s="67" t="s">
        <v>147</v>
      </c>
      <c r="C28" s="68" t="s">
        <v>9</v>
      </c>
      <c r="D28" s="73" t="s">
        <v>0</v>
      </c>
      <c r="E28" s="239"/>
      <c r="F28" s="69"/>
      <c r="G28" s="284"/>
      <c r="H28" s="23" t="str">
        <f>IF(A28=0,H27,INDEX(調査対象選定!A:A,MATCH(A28,調査対象選定!B:B,0)))</f>
        <v>○</v>
      </c>
    </row>
    <row r="29" spans="1:10" s="25" customFormat="1" ht="39.6">
      <c r="A29" s="360"/>
      <c r="B29" s="70" t="s">
        <v>148</v>
      </c>
      <c r="C29" s="42" t="s">
        <v>9</v>
      </c>
      <c r="D29" s="80" t="s">
        <v>34</v>
      </c>
      <c r="E29" s="240"/>
      <c r="F29" s="71"/>
      <c r="G29" s="285"/>
      <c r="H29" s="23" t="str">
        <f>IF(A29=0,H28,INDEX(調査対象選定!A:A,MATCH(A29,調査対象選定!B:B,0)))</f>
        <v>○</v>
      </c>
    </row>
    <row r="30" spans="1:10" ht="52.8">
      <c r="A30" s="320" t="s">
        <v>3</v>
      </c>
      <c r="B30" s="72" t="s">
        <v>149</v>
      </c>
      <c r="C30" s="30" t="s">
        <v>9</v>
      </c>
      <c r="D30" s="90" t="s">
        <v>0</v>
      </c>
      <c r="E30" s="241"/>
      <c r="F30" s="35"/>
      <c r="G30" s="286"/>
      <c r="H30" s="23" t="str">
        <f>IF(A30=0,H29,INDEX(調査対象選定!A:A,MATCH(A30,調査対象選定!B:B,0)))</f>
        <v>○</v>
      </c>
      <c r="I30" s="25"/>
      <c r="J30" s="25"/>
    </row>
    <row r="31" spans="1:10" s="75" customFormat="1" ht="52.8">
      <c r="A31" s="359" t="s">
        <v>8</v>
      </c>
      <c r="B31" s="67" t="s">
        <v>150</v>
      </c>
      <c r="C31" s="68" t="s">
        <v>66</v>
      </c>
      <c r="D31" s="73" t="s">
        <v>0</v>
      </c>
      <c r="E31" s="239"/>
      <c r="F31" s="74"/>
      <c r="G31" s="287"/>
      <c r="H31" s="23" t="str">
        <f>IF(A31=0,H30,INDEX(調査対象選定!A:A,MATCH(A31,調査対象選定!B:B,0)))</f>
        <v>○</v>
      </c>
      <c r="I31" s="25"/>
      <c r="J31" s="25"/>
    </row>
    <row r="32" spans="1:10" s="75" customFormat="1" ht="92.4">
      <c r="A32" s="339"/>
      <c r="B32" s="48" t="s">
        <v>151</v>
      </c>
      <c r="C32" s="39" t="s">
        <v>66</v>
      </c>
      <c r="D32" s="76" t="s">
        <v>0</v>
      </c>
      <c r="E32" s="237"/>
      <c r="F32" s="77"/>
      <c r="G32" s="276"/>
      <c r="H32" s="23" t="str">
        <f>IF(A32=0,H31,INDEX(調査対象選定!A:A,MATCH(A32,調査対象選定!B:B,0)))</f>
        <v>○</v>
      </c>
      <c r="I32" s="25"/>
      <c r="J32" s="25"/>
    </row>
    <row r="33" spans="1:10" s="75" customFormat="1" ht="39.6">
      <c r="A33" s="339"/>
      <c r="B33" s="44" t="s">
        <v>152</v>
      </c>
      <c r="C33" s="45" t="s">
        <v>66</v>
      </c>
      <c r="D33" s="78" t="s">
        <v>0</v>
      </c>
      <c r="E33" s="236"/>
      <c r="F33" s="79"/>
      <c r="G33" s="278"/>
      <c r="H33" s="23" t="str">
        <f>IF(A33=0,H32,INDEX(調査対象選定!A:A,MATCH(A33,調査対象選定!B:B,0)))</f>
        <v>○</v>
      </c>
      <c r="I33" s="25"/>
      <c r="J33" s="25"/>
    </row>
    <row r="34" spans="1:10" s="75" customFormat="1" ht="66">
      <c r="A34" s="339"/>
      <c r="B34" s="48" t="s">
        <v>153</v>
      </c>
      <c r="C34" s="39" t="s">
        <v>66</v>
      </c>
      <c r="D34" s="76" t="s">
        <v>0</v>
      </c>
      <c r="E34" s="237"/>
      <c r="F34" s="77"/>
      <c r="G34" s="276"/>
      <c r="H34" s="23" t="str">
        <f>IF(A34=0,H33,INDEX(調査対象選定!A:A,MATCH(A34,調査対象選定!B:B,0)))</f>
        <v>○</v>
      </c>
      <c r="I34" s="25"/>
      <c r="J34" s="25"/>
    </row>
    <row r="35" spans="1:10" s="75" customFormat="1" ht="52.8">
      <c r="A35" s="360"/>
      <c r="B35" s="70" t="s">
        <v>154</v>
      </c>
      <c r="C35" s="42" t="s">
        <v>66</v>
      </c>
      <c r="D35" s="80" t="s">
        <v>0</v>
      </c>
      <c r="E35" s="240"/>
      <c r="F35" s="81"/>
      <c r="G35" s="277"/>
      <c r="H35" s="23" t="str">
        <f>IF(A35=0,H34,INDEX(調査対象選定!A:A,MATCH(A35,調査対象選定!B:B,0)))</f>
        <v>○</v>
      </c>
      <c r="I35" s="25"/>
      <c r="J35" s="25"/>
    </row>
    <row r="36" spans="1:10" s="75" customFormat="1" ht="52.8">
      <c r="A36" s="379" t="s">
        <v>4</v>
      </c>
      <c r="B36" s="321" t="s">
        <v>150</v>
      </c>
      <c r="C36" s="68" t="s">
        <v>66</v>
      </c>
      <c r="D36" s="132" t="s">
        <v>0</v>
      </c>
      <c r="E36" s="239"/>
      <c r="F36" s="74"/>
      <c r="G36" s="287"/>
      <c r="H36" s="23" t="str">
        <f>IF(A36=0,H35,INDEX(調査対象選定!A:A,MATCH(A36,調査対象選定!B:B,0)))</f>
        <v>○</v>
      </c>
      <c r="I36" s="25"/>
      <c r="J36" s="25"/>
    </row>
    <row r="37" spans="1:10" s="75" customFormat="1" ht="92.4">
      <c r="A37" s="380"/>
      <c r="B37" s="48" t="s">
        <v>151</v>
      </c>
      <c r="C37" s="39" t="s">
        <v>66</v>
      </c>
      <c r="D37" s="76" t="s">
        <v>0</v>
      </c>
      <c r="E37" s="237"/>
      <c r="F37" s="77"/>
      <c r="G37" s="276"/>
      <c r="H37" s="23" t="str">
        <f>IF(A37=0,H36,INDEX(調査対象選定!A:A,MATCH(A37,調査対象選定!B:B,0)))</f>
        <v>○</v>
      </c>
      <c r="I37" s="25"/>
      <c r="J37" s="25"/>
    </row>
    <row r="38" spans="1:10" s="75" customFormat="1" ht="39.6">
      <c r="A38" s="381"/>
      <c r="B38" s="123" t="s">
        <v>152</v>
      </c>
      <c r="C38" s="124" t="s">
        <v>66</v>
      </c>
      <c r="D38" s="134" t="s">
        <v>0</v>
      </c>
      <c r="E38" s="247"/>
      <c r="F38" s="135"/>
      <c r="G38" s="303"/>
      <c r="H38" s="23" t="str">
        <f>IF(A38=0,H37,INDEX(調査対象選定!A:A,MATCH(A38,調査対象選定!B:B,0)))</f>
        <v>○</v>
      </c>
      <c r="I38" s="25"/>
      <c r="J38" s="25"/>
    </row>
    <row r="39" spans="1:10" s="75" customFormat="1" ht="52.8">
      <c r="A39" s="20" t="s">
        <v>70</v>
      </c>
      <c r="B39" s="88" t="s">
        <v>150</v>
      </c>
      <c r="C39" s="21" t="s">
        <v>66</v>
      </c>
      <c r="D39" s="214" t="s">
        <v>0</v>
      </c>
      <c r="E39" s="242"/>
      <c r="F39" s="89"/>
      <c r="G39" s="288"/>
      <c r="H39" s="23" t="str">
        <f>IF(A39=0,H38,INDEX(調査対象選定!A:A,MATCH(A39,調査対象選定!B:B,0)))</f>
        <v>○</v>
      </c>
      <c r="I39" s="25"/>
      <c r="J39" s="25"/>
    </row>
    <row r="40" spans="1:10" s="75" customFormat="1" ht="39.6">
      <c r="A40" s="320" t="s">
        <v>71</v>
      </c>
      <c r="B40" s="82" t="s">
        <v>155</v>
      </c>
      <c r="C40" s="30" t="s">
        <v>66</v>
      </c>
      <c r="D40" s="90" t="s">
        <v>0</v>
      </c>
      <c r="E40" s="241"/>
      <c r="F40" s="91"/>
      <c r="G40" s="289"/>
      <c r="H40" s="23" t="str">
        <f>IF(A40=0,H39,INDEX(調査対象選定!A:A,MATCH(A40,調査対象選定!B:B,0)))</f>
        <v>○</v>
      </c>
      <c r="I40" s="25"/>
      <c r="J40" s="25"/>
    </row>
    <row r="41" spans="1:10" ht="66">
      <c r="A41" s="92" t="s">
        <v>35</v>
      </c>
      <c r="B41" s="88" t="s">
        <v>156</v>
      </c>
      <c r="C41" s="21" t="s">
        <v>9</v>
      </c>
      <c r="D41" s="214" t="s">
        <v>0</v>
      </c>
      <c r="E41" s="242"/>
      <c r="F41" s="93"/>
      <c r="G41" s="290"/>
      <c r="H41" s="23" t="str">
        <f>IF(A41=0,H40,INDEX(調査対象選定!A:A,MATCH(A41,調査対象選定!B:B,0)))</f>
        <v>○</v>
      </c>
      <c r="I41" s="25"/>
      <c r="J41" s="25"/>
    </row>
    <row r="42" spans="1:10" ht="26.4">
      <c r="A42" s="339" t="s">
        <v>30</v>
      </c>
      <c r="B42" s="94" t="s">
        <v>157</v>
      </c>
      <c r="C42" s="45" t="s">
        <v>9</v>
      </c>
      <c r="D42" s="78" t="s">
        <v>0</v>
      </c>
      <c r="E42" s="236"/>
      <c r="F42" s="95"/>
      <c r="G42" s="291"/>
      <c r="H42" s="23" t="str">
        <f>IF(A42=0,H41,INDEX(調査対象選定!A:A,MATCH(A42,調査対象選定!B:B,0)))</f>
        <v>○</v>
      </c>
      <c r="I42" s="25"/>
      <c r="J42" s="25"/>
    </row>
    <row r="43" spans="1:10" ht="39.6">
      <c r="A43" s="339"/>
      <c r="B43" s="82" t="s">
        <v>158</v>
      </c>
      <c r="C43" s="30" t="s">
        <v>9</v>
      </c>
      <c r="D43" s="90" t="s">
        <v>0</v>
      </c>
      <c r="E43" s="230"/>
      <c r="F43" s="96"/>
      <c r="G43" s="292"/>
      <c r="H43" s="23" t="str">
        <f>IF(A43=0,H42,INDEX(調査対象選定!A:A,MATCH(A43,調査対象選定!B:B,0)))</f>
        <v>○</v>
      </c>
      <c r="I43" s="25"/>
      <c r="J43" s="25"/>
    </row>
    <row r="44" spans="1:10" ht="39.6">
      <c r="A44" s="382" t="s">
        <v>41</v>
      </c>
      <c r="B44" s="97" t="s">
        <v>307</v>
      </c>
      <c r="C44" s="68" t="s">
        <v>9</v>
      </c>
      <c r="D44" s="73" t="s">
        <v>38</v>
      </c>
      <c r="E44" s="239"/>
      <c r="F44" s="98"/>
      <c r="G44" s="293"/>
      <c r="H44" s="23" t="str">
        <f>IF(A44=0,H43,INDEX(調査対象選定!A:A,MATCH(A44,調査対象選定!B:B,0)))</f>
        <v>○</v>
      </c>
      <c r="I44" s="25"/>
      <c r="J44" s="25"/>
    </row>
    <row r="45" spans="1:10" ht="66">
      <c r="A45" s="383"/>
      <c r="B45" s="99" t="s">
        <v>308</v>
      </c>
      <c r="C45" s="39" t="s">
        <v>9</v>
      </c>
      <c r="D45" s="201" t="s">
        <v>42</v>
      </c>
      <c r="E45" s="231" t="s">
        <v>124</v>
      </c>
      <c r="F45" s="100"/>
      <c r="G45" s="294"/>
      <c r="H45" s="23" t="str">
        <f>IF(A45=0,H44,INDEX(調査対象選定!A:A,MATCH(A45,調査対象選定!B:B,0)))</f>
        <v>○</v>
      </c>
      <c r="I45" s="25"/>
      <c r="J45" s="25"/>
    </row>
    <row r="46" spans="1:10" ht="52.8">
      <c r="A46" s="383"/>
      <c r="B46" s="99" t="s">
        <v>159</v>
      </c>
      <c r="C46" s="39" t="s">
        <v>9</v>
      </c>
      <c r="D46" s="76" t="s">
        <v>42</v>
      </c>
      <c r="E46" s="237" t="s">
        <v>22</v>
      </c>
      <c r="F46" s="100"/>
      <c r="G46" s="294"/>
      <c r="H46" s="23" t="str">
        <f>IF(A46=0,H45,INDEX(調査対象選定!A:A,MATCH(A46,調査対象選定!B:B,0)))</f>
        <v>○</v>
      </c>
      <c r="I46" s="25"/>
      <c r="J46" s="25"/>
    </row>
    <row r="47" spans="1:10" ht="26.4">
      <c r="A47" s="384"/>
      <c r="B47" s="29" t="s">
        <v>160</v>
      </c>
      <c r="C47" s="42" t="s">
        <v>9</v>
      </c>
      <c r="D47" s="80" t="s">
        <v>0</v>
      </c>
      <c r="E47" s="240"/>
      <c r="F47" s="101"/>
      <c r="G47" s="295"/>
      <c r="H47" s="23" t="str">
        <f>IF(A47=0,H46,INDEX(調査対象選定!A:A,MATCH(A47,調査対象選定!B:B,0)))</f>
        <v>○</v>
      </c>
      <c r="I47" s="25"/>
      <c r="J47" s="25"/>
    </row>
    <row r="48" spans="1:10" ht="39.6">
      <c r="A48" s="383" t="s">
        <v>43</v>
      </c>
      <c r="B48" s="44" t="s">
        <v>161</v>
      </c>
      <c r="C48" s="45" t="s">
        <v>9</v>
      </c>
      <c r="D48" s="78" t="s">
        <v>38</v>
      </c>
      <c r="E48" s="243"/>
      <c r="F48" s="95"/>
      <c r="G48" s="291"/>
      <c r="H48" s="23" t="str">
        <f>IF(A48=0,H47,INDEX(調査対象選定!A:A,MATCH(A48,調査対象選定!B:B,0)))</f>
        <v>○</v>
      </c>
      <c r="I48" s="25"/>
      <c r="J48" s="25"/>
    </row>
    <row r="49" spans="1:10" ht="26.4">
      <c r="A49" s="383"/>
      <c r="B49" s="48" t="s">
        <v>162</v>
      </c>
      <c r="C49" s="39" t="s">
        <v>9</v>
      </c>
      <c r="D49" s="76" t="s">
        <v>14</v>
      </c>
      <c r="E49" s="237"/>
      <c r="F49" s="100"/>
      <c r="G49" s="294"/>
      <c r="H49" s="23" t="str">
        <f>IF(A49=0,H48,INDEX(調査対象選定!A:A,MATCH(A49,調査対象選定!B:B,0)))</f>
        <v>○</v>
      </c>
      <c r="I49" s="25"/>
      <c r="J49" s="25"/>
    </row>
    <row r="50" spans="1:10" ht="52.8">
      <c r="A50" s="383"/>
      <c r="B50" s="102" t="s">
        <v>163</v>
      </c>
      <c r="C50" s="83" t="s">
        <v>9</v>
      </c>
      <c r="D50" s="84" t="s">
        <v>14</v>
      </c>
      <c r="E50" s="243" t="s">
        <v>50</v>
      </c>
      <c r="F50" s="100"/>
      <c r="G50" s="294"/>
      <c r="H50" s="23" t="str">
        <f>IF(A50=0,H49,INDEX(調査対象選定!A:A,MATCH(A50,調査対象選定!B:B,0)))</f>
        <v>○</v>
      </c>
      <c r="I50" s="25"/>
      <c r="J50" s="25"/>
    </row>
    <row r="51" spans="1:10" ht="26.4">
      <c r="A51" s="383"/>
      <c r="B51" s="99" t="s">
        <v>164</v>
      </c>
      <c r="C51" s="39" t="s">
        <v>9</v>
      </c>
      <c r="D51" s="107" t="s">
        <v>14</v>
      </c>
      <c r="E51" s="231"/>
      <c r="F51" s="100"/>
      <c r="G51" s="294"/>
      <c r="H51" s="23" t="str">
        <f>IF(A51=0,H50,INDEX(調査対象選定!A:A,MATCH(A51,調査対象選定!B:B,0)))</f>
        <v>○</v>
      </c>
      <c r="I51" s="25"/>
      <c r="J51" s="25"/>
    </row>
    <row r="52" spans="1:10" ht="39.6">
      <c r="A52" s="383"/>
      <c r="B52" s="85" t="s">
        <v>165</v>
      </c>
      <c r="C52" s="39" t="s">
        <v>9</v>
      </c>
      <c r="D52" s="86" t="s">
        <v>14</v>
      </c>
      <c r="E52" s="231" t="s">
        <v>51</v>
      </c>
      <c r="F52" s="100"/>
      <c r="G52" s="294"/>
      <c r="H52" s="23" t="str">
        <f>IF(A52=0,H51,INDEX(調査対象選定!A:A,MATCH(A52,調査対象選定!B:B,0)))</f>
        <v>○</v>
      </c>
      <c r="I52" s="25"/>
      <c r="J52" s="25"/>
    </row>
    <row r="53" spans="1:10" ht="39.6">
      <c r="A53" s="383"/>
      <c r="B53" s="99" t="s">
        <v>166</v>
      </c>
      <c r="C53" s="30" t="s">
        <v>9</v>
      </c>
      <c r="D53" s="202" t="s">
        <v>39</v>
      </c>
      <c r="E53" s="231" t="s">
        <v>52</v>
      </c>
      <c r="F53" s="100"/>
      <c r="G53" s="294"/>
      <c r="H53" s="23" t="str">
        <f>IF(A53=0,H52,INDEX(調査対象選定!A:A,MATCH(A53,調査対象選定!B:B,0)))</f>
        <v>○</v>
      </c>
      <c r="I53" s="25"/>
      <c r="J53" s="25"/>
    </row>
    <row r="54" spans="1:10" ht="52.8">
      <c r="A54" s="383"/>
      <c r="B54" s="99" t="s">
        <v>167</v>
      </c>
      <c r="C54" s="39" t="s">
        <v>9</v>
      </c>
      <c r="D54" s="105" t="s">
        <v>0</v>
      </c>
      <c r="E54" s="237"/>
      <c r="F54" s="100"/>
      <c r="G54" s="294"/>
      <c r="H54" s="23" t="str">
        <f>IF(A54=0,H53,INDEX(調査対象選定!A:A,MATCH(A54,調査対象選定!B:B,0)))</f>
        <v>○</v>
      </c>
      <c r="I54" s="25"/>
      <c r="J54" s="25"/>
    </row>
    <row r="55" spans="1:10" ht="26.4">
      <c r="A55" s="383"/>
      <c r="B55" s="33" t="s">
        <v>160</v>
      </c>
      <c r="C55" s="30" t="s">
        <v>9</v>
      </c>
      <c r="D55" s="90" t="s">
        <v>125</v>
      </c>
      <c r="E55" s="230"/>
      <c r="F55" s="96"/>
      <c r="G55" s="292"/>
      <c r="H55" s="23" t="str">
        <f>IF(A55=0,H54,INDEX(調査対象選定!A:A,MATCH(A55,調査対象選定!B:B,0)))</f>
        <v>○</v>
      </c>
      <c r="I55" s="25"/>
      <c r="J55" s="25"/>
    </row>
    <row r="56" spans="1:10" ht="39.6">
      <c r="A56" s="379" t="s">
        <v>72</v>
      </c>
      <c r="B56" s="97" t="s">
        <v>168</v>
      </c>
      <c r="C56" s="103" t="s">
        <v>126</v>
      </c>
      <c r="D56" s="109" t="s">
        <v>125</v>
      </c>
      <c r="E56" s="233"/>
      <c r="F56" s="98"/>
      <c r="G56" s="293"/>
      <c r="H56" s="23" t="str">
        <f>IF(A56=0,H55,INDEX(調査対象選定!A:A,MATCH(A56,調査対象選定!B:B,0)))</f>
        <v>○</v>
      </c>
      <c r="I56" s="25"/>
      <c r="J56" s="25"/>
    </row>
    <row r="57" spans="1:10" ht="52.8">
      <c r="A57" s="380"/>
      <c r="B57" s="99" t="s">
        <v>169</v>
      </c>
      <c r="C57" s="39" t="s">
        <v>9</v>
      </c>
      <c r="D57" s="105" t="s">
        <v>0</v>
      </c>
      <c r="E57" s="237"/>
      <c r="F57" s="100"/>
      <c r="G57" s="294"/>
      <c r="H57" s="23" t="str">
        <f>IF(A57=0,H56,INDEX(調査対象選定!A:A,MATCH(A57,調査対象選定!B:B,0)))</f>
        <v>○</v>
      </c>
      <c r="I57" s="25"/>
      <c r="J57" s="25"/>
    </row>
    <row r="58" spans="1:10" ht="26.4">
      <c r="A58" s="380"/>
      <c r="B58" s="322" t="s">
        <v>160</v>
      </c>
      <c r="C58" s="39" t="s">
        <v>9</v>
      </c>
      <c r="D58" s="76" t="s">
        <v>0</v>
      </c>
      <c r="E58" s="237"/>
      <c r="F58" s="100"/>
      <c r="G58" s="294"/>
      <c r="H58" s="23" t="str">
        <f>IF(A58=0,H57,INDEX(調査対象選定!A:A,MATCH(A58,調査対象選定!B:B,0)))</f>
        <v>○</v>
      </c>
      <c r="I58" s="25"/>
      <c r="J58" s="25"/>
    </row>
    <row r="59" spans="1:10" ht="92.4">
      <c r="A59" s="380"/>
      <c r="B59" s="99" t="s">
        <v>170</v>
      </c>
      <c r="C59" s="39" t="s">
        <v>9</v>
      </c>
      <c r="D59" s="107" t="s">
        <v>53</v>
      </c>
      <c r="E59" s="237"/>
      <c r="F59" s="100"/>
      <c r="G59" s="294"/>
      <c r="H59" s="23" t="str">
        <f>IF(A59=0,H58,INDEX(調査対象選定!A:A,MATCH(A59,調査対象選定!B:B,0)))</f>
        <v>○</v>
      </c>
      <c r="I59" s="25"/>
      <c r="J59" s="25"/>
    </row>
    <row r="60" spans="1:10" ht="79.2">
      <c r="A60" s="380"/>
      <c r="B60" s="99" t="s">
        <v>171</v>
      </c>
      <c r="C60" s="39" t="s">
        <v>9</v>
      </c>
      <c r="D60" s="107" t="s">
        <v>53</v>
      </c>
      <c r="E60" s="237"/>
      <c r="F60" s="100"/>
      <c r="G60" s="294"/>
      <c r="H60" s="23" t="str">
        <f>IF(A60=0,H59,INDEX(調査対象選定!A:A,MATCH(A60,調査対象選定!B:B,0)))</f>
        <v>○</v>
      </c>
      <c r="I60" s="25"/>
      <c r="J60" s="25"/>
    </row>
    <row r="61" spans="1:10" ht="39.6">
      <c r="A61" s="381"/>
      <c r="B61" s="133" t="s">
        <v>172</v>
      </c>
      <c r="C61" s="124" t="s">
        <v>9</v>
      </c>
      <c r="D61" s="225" t="s">
        <v>0</v>
      </c>
      <c r="E61" s="323"/>
      <c r="F61" s="148"/>
      <c r="G61" s="304"/>
      <c r="H61" s="23" t="str">
        <f>IF(A61=0,H60,INDEX(調査対象選定!A:A,MATCH(A61,調査対象選定!B:B,0)))</f>
        <v>○</v>
      </c>
      <c r="I61" s="25"/>
      <c r="J61" s="25"/>
    </row>
    <row r="62" spans="1:10" ht="39.6">
      <c r="A62" s="379" t="s">
        <v>57</v>
      </c>
      <c r="B62" s="97" t="s">
        <v>168</v>
      </c>
      <c r="C62" s="103" t="s">
        <v>126</v>
      </c>
      <c r="D62" s="109" t="s">
        <v>125</v>
      </c>
      <c r="E62" s="233"/>
      <c r="F62" s="98"/>
      <c r="G62" s="293"/>
      <c r="H62" s="23" t="str">
        <f>IF(A62=0,H61,INDEX(調査対象選定!A:A,MATCH(A62,調査対象選定!B:B,0)))</f>
        <v>○</v>
      </c>
      <c r="I62" s="25"/>
      <c r="J62" s="25"/>
    </row>
    <row r="63" spans="1:10" s="37" customFormat="1" ht="26.4">
      <c r="A63" s="380"/>
      <c r="B63" s="99" t="s">
        <v>368</v>
      </c>
      <c r="C63" s="331" t="str">
        <f>IF(OR(C64=$J$1,C69=$J$1),$J$1,$I$1)</f>
        <v>□</v>
      </c>
      <c r="D63" s="328" t="s">
        <v>34</v>
      </c>
      <c r="E63" s="234"/>
      <c r="F63" s="40"/>
      <c r="G63" s="296"/>
      <c r="H63" s="23" t="str">
        <f>IF(A63=0,H62,INDEX(調査対象選定!A:A,MATCH(A63,調査対象選定!B:B,0)))</f>
        <v>○</v>
      </c>
      <c r="I63" s="25"/>
      <c r="J63" s="25"/>
    </row>
    <row r="64" spans="1:10" s="37" customFormat="1" ht="26.4">
      <c r="A64" s="380"/>
      <c r="B64" s="99" t="s">
        <v>173</v>
      </c>
      <c r="C64" s="331" t="str">
        <f>IF(AND(C65=$J$1,C66=$J$1,C67=$J$1,C68=$J$1),$J$1,$I$1)</f>
        <v>□</v>
      </c>
      <c r="D64" s="328" t="s">
        <v>366</v>
      </c>
      <c r="E64" s="234"/>
      <c r="F64" s="40"/>
      <c r="G64" s="296"/>
      <c r="H64" s="23" t="str">
        <f>IF(A64=0,H63,INDEX(調査対象選定!A:A,MATCH(A64,調査対象選定!B:B,0)))</f>
        <v>○</v>
      </c>
      <c r="I64" s="25"/>
      <c r="J64" s="25"/>
    </row>
    <row r="65" spans="1:10" s="37" customFormat="1" ht="39.6">
      <c r="A65" s="380"/>
      <c r="B65" s="99" t="s">
        <v>174</v>
      </c>
      <c r="C65" s="104" t="s">
        <v>9</v>
      </c>
      <c r="D65" s="105" t="s">
        <v>55</v>
      </c>
      <c r="E65" s="231"/>
      <c r="F65" s="40"/>
      <c r="G65" s="296"/>
      <c r="H65" s="23" t="str">
        <f>IF(A65=0,H64,INDEX(調査対象選定!A:A,MATCH(A65,調査対象選定!B:B,0)))</f>
        <v>○</v>
      </c>
      <c r="I65" s="25"/>
      <c r="J65" s="25"/>
    </row>
    <row r="66" spans="1:10" s="37" customFormat="1" ht="26.4">
      <c r="A66" s="380"/>
      <c r="B66" s="99" t="s">
        <v>160</v>
      </c>
      <c r="C66" s="106" t="s">
        <v>9</v>
      </c>
      <c r="D66" s="107" t="s">
        <v>55</v>
      </c>
      <c r="E66" s="231"/>
      <c r="F66" s="40"/>
      <c r="G66" s="296"/>
      <c r="H66" s="23" t="str">
        <f>IF(A66=0,H65,INDEX(調査対象選定!A:A,MATCH(A66,調査対象選定!B:B,0)))</f>
        <v>○</v>
      </c>
      <c r="I66" s="25"/>
      <c r="J66" s="25"/>
    </row>
    <row r="67" spans="1:10" s="37" customFormat="1" ht="92.4">
      <c r="A67" s="380"/>
      <c r="B67" s="99" t="s">
        <v>170</v>
      </c>
      <c r="C67" s="39" t="s">
        <v>9</v>
      </c>
      <c r="D67" s="108" t="s">
        <v>55</v>
      </c>
      <c r="E67" s="231"/>
      <c r="F67" s="40"/>
      <c r="G67" s="296"/>
      <c r="H67" s="23" t="str">
        <f>IF(A67=0,H66,INDEX(調査対象選定!A:A,MATCH(A67,調査対象選定!B:B,0)))</f>
        <v>○</v>
      </c>
      <c r="I67" s="25"/>
      <c r="J67" s="25"/>
    </row>
    <row r="68" spans="1:10" s="37" customFormat="1" ht="52.8">
      <c r="A68" s="380"/>
      <c r="B68" s="99" t="s">
        <v>175</v>
      </c>
      <c r="C68" s="39" t="s">
        <v>9</v>
      </c>
      <c r="D68" s="108" t="s">
        <v>59</v>
      </c>
      <c r="E68" s="231"/>
      <c r="F68" s="40"/>
      <c r="G68" s="296"/>
      <c r="H68" s="23" t="str">
        <f>IF(A68=0,H67,INDEX(調査対象選定!A:A,MATCH(A68,調査対象選定!B:B,0)))</f>
        <v>○</v>
      </c>
      <c r="I68" s="25"/>
      <c r="J68" s="25"/>
    </row>
    <row r="69" spans="1:10" s="37" customFormat="1" ht="26.4">
      <c r="A69" s="380"/>
      <c r="B69" s="99" t="s">
        <v>176</v>
      </c>
      <c r="C69" s="332" t="str">
        <f>IF(AND(C70=$J$1,C71=$J$1,C72=$J$1,C73=$J$1,C74=$J$1),$J$1,$I$1)</f>
        <v>□</v>
      </c>
      <c r="D69" s="333" t="s">
        <v>366</v>
      </c>
      <c r="E69" s="231"/>
      <c r="F69" s="40"/>
      <c r="G69" s="296"/>
      <c r="H69" s="23" t="str">
        <f>IF(A69=0,H68,INDEX(調査対象選定!A:A,MATCH(A69,調査対象選定!B:B,0)))</f>
        <v>○</v>
      </c>
      <c r="I69" s="25"/>
      <c r="J69" s="25"/>
    </row>
    <row r="70" spans="1:10" s="37" customFormat="1" ht="39.6">
      <c r="A70" s="380"/>
      <c r="B70" s="99" t="s">
        <v>177</v>
      </c>
      <c r="C70" s="39" t="s">
        <v>9</v>
      </c>
      <c r="D70" s="107" t="s">
        <v>55</v>
      </c>
      <c r="E70" s="231"/>
      <c r="F70" s="40"/>
      <c r="G70" s="296"/>
      <c r="H70" s="23" t="str">
        <f>IF(A70=0,H69,INDEX(調査対象選定!A:A,MATCH(A70,調査対象選定!B:B,0)))</f>
        <v>○</v>
      </c>
      <c r="I70" s="25"/>
      <c r="J70" s="25"/>
    </row>
    <row r="71" spans="1:10" s="37" customFormat="1" ht="26.4">
      <c r="A71" s="380"/>
      <c r="B71" s="99" t="s">
        <v>160</v>
      </c>
      <c r="C71" s="39" t="s">
        <v>9</v>
      </c>
      <c r="D71" s="107" t="s">
        <v>55</v>
      </c>
      <c r="E71" s="231"/>
      <c r="F71" s="40"/>
      <c r="G71" s="296"/>
      <c r="H71" s="23" t="str">
        <f>IF(A71=0,H70,INDEX(調査対象選定!A:A,MATCH(A71,調査対象選定!B:B,0)))</f>
        <v>○</v>
      </c>
      <c r="I71" s="25"/>
      <c r="J71" s="25"/>
    </row>
    <row r="72" spans="1:10" s="37" customFormat="1" ht="52.8">
      <c r="A72" s="380"/>
      <c r="B72" s="99" t="s">
        <v>178</v>
      </c>
      <c r="C72" s="39" t="s">
        <v>9</v>
      </c>
      <c r="D72" s="108" t="s">
        <v>59</v>
      </c>
      <c r="E72" s="231"/>
      <c r="F72" s="40"/>
      <c r="G72" s="296"/>
      <c r="H72" s="23" t="str">
        <f>IF(A72=0,H71,INDEX(調査対象選定!A:A,MATCH(A72,調査対象選定!B:B,0)))</f>
        <v>○</v>
      </c>
      <c r="I72" s="25"/>
      <c r="J72" s="25"/>
    </row>
    <row r="73" spans="1:10" s="37" customFormat="1" ht="79.2">
      <c r="A73" s="380"/>
      <c r="B73" s="99" t="s">
        <v>171</v>
      </c>
      <c r="C73" s="39" t="s">
        <v>9</v>
      </c>
      <c r="D73" s="108" t="s">
        <v>59</v>
      </c>
      <c r="E73" s="234"/>
      <c r="F73" s="40"/>
      <c r="G73" s="296"/>
      <c r="H73" s="23" t="str">
        <f>IF(A73=0,H72,INDEX(調査対象選定!A:A,MATCH(A73,調査対象選定!B:B,0)))</f>
        <v>○</v>
      </c>
      <c r="I73" s="25"/>
      <c r="J73" s="25"/>
    </row>
    <row r="74" spans="1:10" ht="39.6">
      <c r="A74" s="381"/>
      <c r="B74" s="133" t="s">
        <v>172</v>
      </c>
      <c r="C74" s="124" t="s">
        <v>9</v>
      </c>
      <c r="D74" s="225" t="s">
        <v>0</v>
      </c>
      <c r="E74" s="248"/>
      <c r="F74" s="148"/>
      <c r="G74" s="304"/>
      <c r="H74" s="23" t="str">
        <f>IF(A74=0,H73,INDEX(調査対象選定!A:A,MATCH(A74,調査対象選定!B:B,0)))</f>
        <v>○</v>
      </c>
      <c r="I74" s="25"/>
      <c r="J74" s="25"/>
    </row>
    <row r="75" spans="1:10" ht="26.4">
      <c r="A75" s="359" t="s">
        <v>56</v>
      </c>
      <c r="B75" s="97" t="s">
        <v>179</v>
      </c>
      <c r="C75" s="68" t="s">
        <v>9</v>
      </c>
      <c r="D75" s="109" t="s">
        <v>38</v>
      </c>
      <c r="E75" s="233"/>
      <c r="F75" s="98"/>
      <c r="G75" s="293"/>
      <c r="H75" s="23" t="str">
        <f>IF(A75=0,H74,INDEX(調査対象選定!A:A,MATCH(A75,調査対象選定!B:B,0)))</f>
        <v>○</v>
      </c>
      <c r="I75" s="25"/>
      <c r="J75" s="25"/>
    </row>
    <row r="76" spans="1:10" ht="26.4">
      <c r="A76" s="339"/>
      <c r="B76" s="94" t="s">
        <v>180</v>
      </c>
      <c r="C76" s="45" t="s">
        <v>126</v>
      </c>
      <c r="D76" s="110" t="s">
        <v>125</v>
      </c>
      <c r="E76" s="243"/>
      <c r="F76" s="95"/>
      <c r="G76" s="291"/>
      <c r="H76" s="23" t="str">
        <f>IF(A76=0,H75,INDEX(調査対象選定!A:A,MATCH(A76,調査対象選定!B:B,0)))</f>
        <v>○</v>
      </c>
      <c r="I76" s="25"/>
      <c r="J76" s="25"/>
    </row>
    <row r="77" spans="1:10" ht="52.8">
      <c r="A77" s="339"/>
      <c r="B77" s="99" t="s">
        <v>181</v>
      </c>
      <c r="C77" s="39" t="s">
        <v>9</v>
      </c>
      <c r="D77" s="107" t="s">
        <v>0</v>
      </c>
      <c r="E77" s="231" t="s">
        <v>280</v>
      </c>
      <c r="F77" s="100"/>
      <c r="G77" s="294"/>
      <c r="H77" s="23" t="str">
        <f>IF(A77=0,H76,INDEX(調査対象選定!A:A,MATCH(A77,調査対象選定!B:B,0)))</f>
        <v>○</v>
      </c>
      <c r="I77" s="25"/>
      <c r="J77" s="25"/>
    </row>
    <row r="78" spans="1:10" ht="26.4">
      <c r="A78" s="339"/>
      <c r="B78" s="94" t="s">
        <v>182</v>
      </c>
      <c r="C78" s="45" t="s">
        <v>9</v>
      </c>
      <c r="D78" s="110" t="s">
        <v>18</v>
      </c>
      <c r="E78" s="243"/>
      <c r="F78" s="95"/>
      <c r="G78" s="291"/>
      <c r="H78" s="23" t="str">
        <f>IF(A78=0,H77,INDEX(調査対象選定!A:A,MATCH(A78,調査対象選定!B:B,0)))</f>
        <v>○</v>
      </c>
      <c r="I78" s="25"/>
      <c r="J78" s="25"/>
    </row>
    <row r="79" spans="1:10" ht="26.4">
      <c r="A79" s="339"/>
      <c r="B79" s="99" t="s">
        <v>183</v>
      </c>
      <c r="C79" s="39" t="s">
        <v>9</v>
      </c>
      <c r="D79" s="107" t="s">
        <v>14</v>
      </c>
      <c r="E79" s="231"/>
      <c r="F79" s="100"/>
      <c r="G79" s="294"/>
      <c r="H79" s="23" t="str">
        <f>IF(A79=0,H78,INDEX(調査対象選定!A:A,MATCH(A79,調査対象選定!B:B,0)))</f>
        <v>○</v>
      </c>
      <c r="I79" s="25"/>
      <c r="J79" s="25"/>
    </row>
    <row r="80" spans="1:10" ht="26.4">
      <c r="A80" s="339"/>
      <c r="B80" s="99" t="s">
        <v>164</v>
      </c>
      <c r="C80" s="39" t="s">
        <v>9</v>
      </c>
      <c r="D80" s="107" t="s">
        <v>14</v>
      </c>
      <c r="E80" s="231"/>
      <c r="F80" s="100"/>
      <c r="G80" s="294"/>
      <c r="H80" s="23" t="str">
        <f>IF(A80=0,H79,INDEX(調査対象選定!A:A,MATCH(A80,調査対象選定!B:B,0)))</f>
        <v>○</v>
      </c>
      <c r="I80" s="25"/>
      <c r="J80" s="25"/>
    </row>
    <row r="81" spans="1:10" ht="52.8">
      <c r="A81" s="339"/>
      <c r="B81" s="99" t="s">
        <v>184</v>
      </c>
      <c r="C81" s="39" t="s">
        <v>9</v>
      </c>
      <c r="D81" s="107" t="s">
        <v>14</v>
      </c>
      <c r="E81" s="231" t="s">
        <v>280</v>
      </c>
      <c r="F81" s="100"/>
      <c r="G81" s="294"/>
      <c r="H81" s="23" t="str">
        <f>IF(A81=0,H80,INDEX(調査対象選定!A:A,MATCH(A81,調査対象選定!B:B,0)))</f>
        <v>○</v>
      </c>
      <c r="I81" s="25"/>
      <c r="J81" s="25"/>
    </row>
    <row r="82" spans="1:10" ht="39.6">
      <c r="A82" s="339"/>
      <c r="B82" s="38" t="s">
        <v>185</v>
      </c>
      <c r="C82" s="39" t="s">
        <v>9</v>
      </c>
      <c r="D82" s="107" t="s">
        <v>281</v>
      </c>
      <c r="E82" s="231" t="s">
        <v>282</v>
      </c>
      <c r="F82" s="100"/>
      <c r="G82" s="294"/>
      <c r="H82" s="23" t="str">
        <f>IF(A82=0,H81,INDEX(調査対象選定!A:A,MATCH(A82,調査対象選定!B:B,0)))</f>
        <v>○</v>
      </c>
      <c r="I82" s="25"/>
      <c r="J82" s="25"/>
    </row>
    <row r="83" spans="1:10" ht="26.4">
      <c r="A83" s="339"/>
      <c r="B83" s="99" t="s">
        <v>160</v>
      </c>
      <c r="C83" s="39" t="s">
        <v>9</v>
      </c>
      <c r="D83" s="107" t="s">
        <v>0</v>
      </c>
      <c r="E83" s="231"/>
      <c r="F83" s="100"/>
      <c r="G83" s="294"/>
      <c r="H83" s="23" t="str">
        <f>IF(A83=0,H82,INDEX(調査対象選定!A:A,MATCH(A83,調査対象選定!B:B,0)))</f>
        <v>○</v>
      </c>
      <c r="I83" s="25"/>
      <c r="J83" s="25"/>
    </row>
    <row r="84" spans="1:10" ht="52.8">
      <c r="A84" s="360"/>
      <c r="B84" s="29" t="s">
        <v>186</v>
      </c>
      <c r="C84" s="42" t="s">
        <v>9</v>
      </c>
      <c r="D84" s="204" t="s">
        <v>0</v>
      </c>
      <c r="E84" s="240"/>
      <c r="F84" s="101"/>
      <c r="G84" s="295"/>
      <c r="H84" s="23" t="str">
        <f>IF(A84=0,H83,INDEX(調査対象選定!A:A,MATCH(A84,調査対象選定!B:B,0)))</f>
        <v>○</v>
      </c>
      <c r="I84" s="25"/>
      <c r="J84" s="25"/>
    </row>
    <row r="85" spans="1:10" ht="26.4">
      <c r="A85" s="339" t="s">
        <v>58</v>
      </c>
      <c r="B85" s="94" t="s">
        <v>187</v>
      </c>
      <c r="C85" s="45" t="s">
        <v>9</v>
      </c>
      <c r="D85" s="110" t="s">
        <v>38</v>
      </c>
      <c r="E85" s="243"/>
      <c r="F85" s="95"/>
      <c r="G85" s="291"/>
      <c r="H85" s="23" t="str">
        <f>IF(A85=0,H84,INDEX(調査対象選定!A:A,MATCH(A85,調査対象選定!B:B,0)))</f>
        <v>○</v>
      </c>
      <c r="I85" s="25"/>
      <c r="J85" s="25"/>
    </row>
    <row r="86" spans="1:10" ht="26.4">
      <c r="A86" s="339"/>
      <c r="B86" s="94" t="s">
        <v>180</v>
      </c>
      <c r="C86" s="45" t="s">
        <v>126</v>
      </c>
      <c r="D86" s="110" t="s">
        <v>125</v>
      </c>
      <c r="E86" s="243"/>
      <c r="F86" s="100"/>
      <c r="G86" s="294"/>
      <c r="H86" s="23" t="str">
        <f>IF(A86=0,H85,INDEX(調査対象選定!A:A,MATCH(A86,調査対象選定!B:B,0)))</f>
        <v>○</v>
      </c>
      <c r="I86" s="25"/>
      <c r="J86" s="25"/>
    </row>
    <row r="87" spans="1:10" ht="52.8">
      <c r="A87" s="339"/>
      <c r="B87" s="94" t="s">
        <v>181</v>
      </c>
      <c r="C87" s="45" t="s">
        <v>9</v>
      </c>
      <c r="D87" s="110" t="s">
        <v>0</v>
      </c>
      <c r="E87" s="231" t="s">
        <v>280</v>
      </c>
      <c r="F87" s="100"/>
      <c r="G87" s="294"/>
      <c r="H87" s="23" t="str">
        <f>IF(A87=0,H86,INDEX(調査対象選定!A:A,MATCH(A87,調査対象選定!B:B,0)))</f>
        <v>○</v>
      </c>
      <c r="I87" s="25"/>
      <c r="J87" s="25"/>
    </row>
    <row r="88" spans="1:10" ht="26.4">
      <c r="A88" s="339"/>
      <c r="B88" s="99" t="s">
        <v>182</v>
      </c>
      <c r="C88" s="39" t="s">
        <v>9</v>
      </c>
      <c r="D88" s="107" t="s">
        <v>18</v>
      </c>
      <c r="E88" s="231"/>
      <c r="F88" s="100"/>
      <c r="G88" s="294"/>
      <c r="H88" s="23" t="str">
        <f>IF(A88=0,H87,INDEX(調査対象選定!A:A,MATCH(A88,調査対象選定!B:B,0)))</f>
        <v>○</v>
      </c>
      <c r="I88" s="25"/>
      <c r="J88" s="25"/>
    </row>
    <row r="89" spans="1:10" ht="26.4">
      <c r="A89" s="339"/>
      <c r="B89" s="99" t="s">
        <v>183</v>
      </c>
      <c r="C89" s="39" t="s">
        <v>9</v>
      </c>
      <c r="D89" s="107" t="s">
        <v>14</v>
      </c>
      <c r="E89" s="231"/>
      <c r="F89" s="100"/>
      <c r="G89" s="294"/>
      <c r="H89" s="23" t="str">
        <f>IF(A89=0,H88,INDEX(調査対象選定!A:A,MATCH(A89,調査対象選定!B:B,0)))</f>
        <v>○</v>
      </c>
      <c r="I89" s="25"/>
      <c r="J89" s="25"/>
    </row>
    <row r="90" spans="1:10" ht="26.4">
      <c r="A90" s="339"/>
      <c r="B90" s="99" t="s">
        <v>164</v>
      </c>
      <c r="C90" s="39" t="s">
        <v>9</v>
      </c>
      <c r="D90" s="107" t="s">
        <v>14</v>
      </c>
      <c r="E90" s="231"/>
      <c r="F90" s="100"/>
      <c r="G90" s="294"/>
      <c r="H90" s="23" t="str">
        <f>IF(A90=0,H89,INDEX(調査対象選定!A:A,MATCH(A90,調査対象選定!B:B,0)))</f>
        <v>○</v>
      </c>
      <c r="I90" s="25"/>
      <c r="J90" s="25"/>
    </row>
    <row r="91" spans="1:10" ht="52.8">
      <c r="A91" s="339"/>
      <c r="B91" s="99" t="s">
        <v>184</v>
      </c>
      <c r="C91" s="39" t="s">
        <v>9</v>
      </c>
      <c r="D91" s="107" t="s">
        <v>14</v>
      </c>
      <c r="E91" s="231" t="s">
        <v>280</v>
      </c>
      <c r="F91" s="100"/>
      <c r="G91" s="294"/>
      <c r="H91" s="23" t="str">
        <f>IF(A91=0,H90,INDEX(調査対象選定!A:A,MATCH(A91,調査対象選定!B:B,0)))</f>
        <v>○</v>
      </c>
      <c r="I91" s="25"/>
      <c r="J91" s="25"/>
    </row>
    <row r="92" spans="1:10" ht="39.6">
      <c r="A92" s="339"/>
      <c r="B92" s="38" t="s">
        <v>185</v>
      </c>
      <c r="C92" s="39" t="s">
        <v>9</v>
      </c>
      <c r="D92" s="107" t="s">
        <v>281</v>
      </c>
      <c r="E92" s="231" t="s">
        <v>282</v>
      </c>
      <c r="F92" s="100"/>
      <c r="G92" s="294"/>
      <c r="H92" s="23" t="str">
        <f>IF(A92=0,H91,INDEX(調査対象選定!A:A,MATCH(A92,調査対象選定!B:B,0)))</f>
        <v>○</v>
      </c>
      <c r="I92" s="25"/>
      <c r="J92" s="25"/>
    </row>
    <row r="93" spans="1:10" ht="26.4">
      <c r="A93" s="339"/>
      <c r="B93" s="99" t="s">
        <v>160</v>
      </c>
      <c r="C93" s="39" t="s">
        <v>9</v>
      </c>
      <c r="D93" s="107" t="s">
        <v>125</v>
      </c>
      <c r="E93" s="231"/>
      <c r="F93" s="100"/>
      <c r="G93" s="294"/>
      <c r="H93" s="23" t="str">
        <f>IF(A93=0,H92,INDEX(調査対象選定!A:A,MATCH(A93,調査対象選定!B:B,0)))</f>
        <v>○</v>
      </c>
      <c r="I93" s="25"/>
      <c r="J93" s="25"/>
    </row>
    <row r="94" spans="1:10" ht="52.8">
      <c r="A94" s="339"/>
      <c r="B94" s="99" t="s">
        <v>186</v>
      </c>
      <c r="C94" s="39" t="s">
        <v>9</v>
      </c>
      <c r="D94" s="105" t="s">
        <v>0</v>
      </c>
      <c r="E94" s="237"/>
      <c r="F94" s="100"/>
      <c r="G94" s="294"/>
      <c r="H94" s="23" t="str">
        <f>IF(A94=0,H93,INDEX(調査対象選定!A:A,MATCH(A94,調査対象選定!B:B,0)))</f>
        <v>○</v>
      </c>
      <c r="I94" s="25"/>
      <c r="J94" s="25"/>
    </row>
    <row r="95" spans="1:10" ht="39.6">
      <c r="A95" s="339"/>
      <c r="B95" s="111" t="s">
        <v>188</v>
      </c>
      <c r="C95" s="30" t="s">
        <v>9</v>
      </c>
      <c r="D95" s="112" t="s">
        <v>14</v>
      </c>
      <c r="E95" s="230"/>
      <c r="F95" s="96"/>
      <c r="G95" s="292"/>
      <c r="H95" s="23" t="str">
        <f>IF(A95=0,H94,INDEX(調査対象選定!A:A,MATCH(A95,調査対象選定!B:B,0)))</f>
        <v>○</v>
      </c>
      <c r="I95" s="25"/>
      <c r="J95" s="25"/>
    </row>
    <row r="96" spans="1:10" s="114" customFormat="1" ht="26.4">
      <c r="A96" s="359" t="s">
        <v>15</v>
      </c>
      <c r="B96" s="97" t="s">
        <v>189</v>
      </c>
      <c r="C96" s="68" t="s">
        <v>9</v>
      </c>
      <c r="D96" s="109" t="s">
        <v>14</v>
      </c>
      <c r="E96" s="233"/>
      <c r="F96" s="113"/>
      <c r="G96" s="284"/>
      <c r="H96" s="23" t="str">
        <f>IF(A96=0,H95,INDEX(調査対象選定!A:A,MATCH(A96,調査対象選定!B:B,0)))</f>
        <v>○</v>
      </c>
      <c r="I96" s="25"/>
      <c r="J96" s="25"/>
    </row>
    <row r="97" spans="1:10" s="114" customFormat="1" ht="26.4">
      <c r="A97" s="339"/>
      <c r="B97" s="99" t="s">
        <v>190</v>
      </c>
      <c r="C97" s="39" t="s">
        <v>9</v>
      </c>
      <c r="D97" s="107" t="s">
        <v>14</v>
      </c>
      <c r="E97" s="231"/>
      <c r="F97" s="115"/>
      <c r="G97" s="282"/>
      <c r="H97" s="23" t="str">
        <f>IF(A97=0,H96,INDEX(調査対象選定!A:A,MATCH(A97,調査対象選定!B:B,0)))</f>
        <v>○</v>
      </c>
      <c r="I97" s="25"/>
      <c r="J97" s="25"/>
    </row>
    <row r="98" spans="1:10" s="37" customFormat="1" ht="39.6">
      <c r="A98" s="360"/>
      <c r="B98" s="29" t="s">
        <v>191</v>
      </c>
      <c r="C98" s="42" t="s">
        <v>9</v>
      </c>
      <c r="D98" s="198" t="s">
        <v>0</v>
      </c>
      <c r="E98" s="232"/>
      <c r="F98" s="43"/>
      <c r="G98" s="297"/>
      <c r="H98" s="23" t="str">
        <f>IF(A98=0,H97,INDEX(調査対象選定!A:A,MATCH(A98,調査対象選定!B:B,0)))</f>
        <v>○</v>
      </c>
      <c r="I98" s="25"/>
      <c r="J98" s="25"/>
    </row>
    <row r="99" spans="1:10" s="114" customFormat="1" ht="79.2">
      <c r="A99" s="339" t="s">
        <v>283</v>
      </c>
      <c r="B99" s="94" t="s">
        <v>192</v>
      </c>
      <c r="C99" s="45" t="s">
        <v>9</v>
      </c>
      <c r="D99" s="110" t="s">
        <v>14</v>
      </c>
      <c r="E99" s="245"/>
      <c r="F99" s="116"/>
      <c r="G99" s="281"/>
      <c r="H99" s="23" t="str">
        <f>IF(A99=0,H98,INDEX(調査対象選定!A:A,MATCH(A99,調査対象選定!B:B,0)))</f>
        <v>○</v>
      </c>
      <c r="I99" s="25"/>
      <c r="J99" s="25"/>
    </row>
    <row r="100" spans="1:10" s="114" customFormat="1" ht="26.4">
      <c r="A100" s="339"/>
      <c r="B100" s="99" t="s">
        <v>193</v>
      </c>
      <c r="C100" s="39" t="s">
        <v>9</v>
      </c>
      <c r="D100" s="107" t="s">
        <v>14</v>
      </c>
      <c r="E100" s="231" t="s">
        <v>17</v>
      </c>
      <c r="F100" s="115"/>
      <c r="G100" s="282"/>
      <c r="H100" s="23" t="str">
        <f>IF(A100=0,H99,INDEX(調査対象選定!A:A,MATCH(A100,調査対象選定!B:B,0)))</f>
        <v>○</v>
      </c>
      <c r="I100" s="25"/>
      <c r="J100" s="25"/>
    </row>
    <row r="101" spans="1:10" s="114" customFormat="1" ht="39.6">
      <c r="A101" s="339"/>
      <c r="B101" s="99" t="s">
        <v>194</v>
      </c>
      <c r="C101" s="45" t="s">
        <v>9</v>
      </c>
      <c r="D101" s="110" t="s">
        <v>18</v>
      </c>
      <c r="E101" s="243"/>
      <c r="F101" s="115"/>
      <c r="G101" s="282"/>
      <c r="H101" s="23" t="str">
        <f>IF(A101=0,H100,INDEX(調査対象選定!A:A,MATCH(A101,調査対象選定!B:B,0)))</f>
        <v>○</v>
      </c>
      <c r="I101" s="25"/>
      <c r="J101" s="25"/>
    </row>
    <row r="102" spans="1:10" s="114" customFormat="1" ht="26.4">
      <c r="A102" s="339"/>
      <c r="B102" s="117" t="s">
        <v>195</v>
      </c>
      <c r="C102" s="118" t="s">
        <v>9</v>
      </c>
      <c r="D102" s="205" t="s">
        <v>18</v>
      </c>
      <c r="E102" s="246"/>
      <c r="F102" s="119"/>
      <c r="G102" s="283"/>
      <c r="H102" s="23" t="str">
        <f>IF(A102=0,H101,INDEX(調査対象選定!A:A,MATCH(A102,調査対象選定!B:B,0)))</f>
        <v>○</v>
      </c>
      <c r="I102" s="25"/>
      <c r="J102" s="25"/>
    </row>
    <row r="103" spans="1:10" s="114" customFormat="1" ht="66">
      <c r="A103" s="359" t="s">
        <v>19</v>
      </c>
      <c r="B103" s="97" t="s">
        <v>196</v>
      </c>
      <c r="C103" s="68" t="s">
        <v>9</v>
      </c>
      <c r="D103" s="206" t="s">
        <v>0</v>
      </c>
      <c r="E103" s="239" t="s">
        <v>21</v>
      </c>
      <c r="F103" s="113"/>
      <c r="G103" s="284"/>
      <c r="H103" s="23" t="str">
        <f>IF(A103=0,H102,INDEX(調査対象選定!A:A,MATCH(A103,調査対象選定!B:B,0)))</f>
        <v>○</v>
      </c>
      <c r="I103" s="25"/>
      <c r="J103" s="25"/>
    </row>
    <row r="104" spans="1:10" s="114" customFormat="1" ht="36">
      <c r="A104" s="339"/>
      <c r="B104" s="99" t="s">
        <v>197</v>
      </c>
      <c r="C104" s="39" t="s">
        <v>9</v>
      </c>
      <c r="D104" s="107" t="s">
        <v>14</v>
      </c>
      <c r="E104" s="231" t="s">
        <v>28</v>
      </c>
      <c r="F104" s="115"/>
      <c r="G104" s="282"/>
      <c r="H104" s="23" t="str">
        <f>IF(A104=0,H103,INDEX(調査対象選定!A:A,MATCH(A104,調査対象選定!B:B,0)))</f>
        <v>○</v>
      </c>
      <c r="I104" s="25"/>
      <c r="J104" s="25"/>
    </row>
    <row r="105" spans="1:10" s="114" customFormat="1" ht="26.4">
      <c r="A105" s="339"/>
      <c r="B105" s="99" t="s">
        <v>198</v>
      </c>
      <c r="C105" s="39" t="s">
        <v>9</v>
      </c>
      <c r="D105" s="107" t="s">
        <v>18</v>
      </c>
      <c r="E105" s="231"/>
      <c r="F105" s="115"/>
      <c r="G105" s="282"/>
      <c r="H105" s="23" t="str">
        <f>IF(A105=0,H104,INDEX(調査対象選定!A:A,MATCH(A105,調査対象選定!B:B,0)))</f>
        <v>○</v>
      </c>
      <c r="I105" s="25"/>
      <c r="J105" s="25"/>
    </row>
    <row r="106" spans="1:10" s="114" customFormat="1" ht="39.6">
      <c r="A106" s="360"/>
      <c r="B106" s="29" t="s">
        <v>199</v>
      </c>
      <c r="C106" s="42" t="s">
        <v>9</v>
      </c>
      <c r="D106" s="198" t="s">
        <v>14</v>
      </c>
      <c r="E106" s="232"/>
      <c r="F106" s="120"/>
      <c r="G106" s="285"/>
      <c r="H106" s="23" t="str">
        <f>IF(A106=0,H105,INDEX(調査対象選定!A:A,MATCH(A106,調査対象選定!B:B,0)))</f>
        <v>○</v>
      </c>
      <c r="I106" s="25"/>
      <c r="J106" s="25"/>
    </row>
    <row r="107" spans="1:10" s="114" customFormat="1" ht="79.2">
      <c r="A107" s="339" t="s">
        <v>11</v>
      </c>
      <c r="B107" s="94" t="s">
        <v>200</v>
      </c>
      <c r="C107" s="30" t="s">
        <v>9</v>
      </c>
      <c r="D107" s="374" t="s">
        <v>85</v>
      </c>
      <c r="E107" s="243" t="s">
        <v>21</v>
      </c>
      <c r="F107" s="116"/>
      <c r="G107" s="281"/>
      <c r="H107" s="23" t="str">
        <f>IF(A107=0,H106,INDEX(調査対象選定!A:A,MATCH(A107,調査対象選定!B:B,0)))</f>
        <v>○</v>
      </c>
      <c r="I107" s="25"/>
      <c r="J107" s="25"/>
    </row>
    <row r="108" spans="1:10" s="114" customFormat="1" ht="26.4">
      <c r="A108" s="339"/>
      <c r="B108" s="99" t="s">
        <v>201</v>
      </c>
      <c r="C108" s="51" t="s">
        <v>9</v>
      </c>
      <c r="D108" s="374"/>
      <c r="E108" s="231" t="s">
        <v>21</v>
      </c>
      <c r="F108" s="115"/>
      <c r="G108" s="282"/>
      <c r="H108" s="23" t="str">
        <f>IF(A108=0,H107,INDEX(調査対象選定!A:A,MATCH(A108,調査対象選定!B:B,0)))</f>
        <v>○</v>
      </c>
      <c r="I108" s="25"/>
      <c r="J108" s="25"/>
    </row>
    <row r="109" spans="1:10" s="114" customFormat="1" ht="26.4">
      <c r="A109" s="339"/>
      <c r="B109" s="99" t="s">
        <v>202</v>
      </c>
      <c r="C109" s="39" t="s">
        <v>9</v>
      </c>
      <c r="D109" s="374"/>
      <c r="E109" s="231" t="s">
        <v>21</v>
      </c>
      <c r="F109" s="115"/>
      <c r="G109" s="282"/>
      <c r="H109" s="23" t="str">
        <f>IF(A109=0,H108,INDEX(調査対象選定!A:A,MATCH(A109,調査対象選定!B:B,0)))</f>
        <v>○</v>
      </c>
      <c r="I109" s="25"/>
      <c r="J109" s="25"/>
    </row>
    <row r="110" spans="1:10" s="114" customFormat="1" ht="26.4">
      <c r="A110" s="339"/>
      <c r="B110" s="99" t="s">
        <v>203</v>
      </c>
      <c r="C110" s="30" t="s">
        <v>9</v>
      </c>
      <c r="D110" s="375"/>
      <c r="E110" s="231" t="s">
        <v>21</v>
      </c>
      <c r="F110" s="115"/>
      <c r="G110" s="282"/>
      <c r="H110" s="23" t="str">
        <f>IF(A110=0,H109,INDEX(調査対象選定!A:A,MATCH(A110,調査対象選定!B:B,0)))</f>
        <v>○</v>
      </c>
      <c r="I110" s="25"/>
      <c r="J110" s="25"/>
    </row>
    <row r="111" spans="1:10" s="114" customFormat="1" ht="36">
      <c r="A111" s="339"/>
      <c r="B111" s="99" t="s">
        <v>197</v>
      </c>
      <c r="C111" s="39" t="s">
        <v>9</v>
      </c>
      <c r="D111" s="107" t="s">
        <v>14</v>
      </c>
      <c r="E111" s="231" t="s">
        <v>28</v>
      </c>
      <c r="F111" s="115"/>
      <c r="G111" s="282"/>
      <c r="H111" s="23" t="str">
        <f>IF(A111=0,H110,INDEX(調査対象選定!A:A,MATCH(A111,調査対象選定!B:B,0)))</f>
        <v>○</v>
      </c>
      <c r="I111" s="25"/>
      <c r="J111" s="25"/>
    </row>
    <row r="112" spans="1:10" s="114" customFormat="1" ht="26.4">
      <c r="A112" s="339"/>
      <c r="B112" s="99" t="s">
        <v>198</v>
      </c>
      <c r="C112" s="39" t="s">
        <v>9</v>
      </c>
      <c r="D112" s="107" t="s">
        <v>18</v>
      </c>
      <c r="E112" s="231"/>
      <c r="F112" s="115"/>
      <c r="G112" s="282"/>
      <c r="H112" s="23" t="str">
        <f>IF(A112=0,H111,INDEX(調査対象選定!A:A,MATCH(A112,調査対象選定!B:B,0)))</f>
        <v>○</v>
      </c>
      <c r="I112" s="25"/>
      <c r="J112" s="25"/>
    </row>
    <row r="113" spans="1:10" s="114" customFormat="1" ht="39.6">
      <c r="A113" s="339"/>
      <c r="B113" s="121" t="s">
        <v>199</v>
      </c>
      <c r="C113" s="51" t="s">
        <v>9</v>
      </c>
      <c r="D113" s="207" t="s">
        <v>14</v>
      </c>
      <c r="E113" s="244"/>
      <c r="F113" s="119"/>
      <c r="G113" s="283"/>
      <c r="H113" s="23" t="str">
        <f>IF(A113=0,H112,INDEX(調査対象選定!A:A,MATCH(A113,調査対象選定!B:B,0)))</f>
        <v>○</v>
      </c>
      <c r="I113" s="25"/>
      <c r="J113" s="25"/>
    </row>
    <row r="114" spans="1:10" s="114" customFormat="1" ht="39.6">
      <c r="A114" s="359" t="s">
        <v>73</v>
      </c>
      <c r="B114" s="97" t="s">
        <v>204</v>
      </c>
      <c r="C114" s="68" t="s">
        <v>9</v>
      </c>
      <c r="D114" s="109" t="s">
        <v>75</v>
      </c>
      <c r="E114" s="233"/>
      <c r="F114" s="113"/>
      <c r="G114" s="284"/>
      <c r="H114" s="23" t="str">
        <f>IF(A114=0,H113,INDEX(調査対象選定!A:A,MATCH(A114,調査対象選定!B:B,0)))</f>
        <v>○</v>
      </c>
      <c r="I114" s="25"/>
      <c r="J114" s="25"/>
    </row>
    <row r="115" spans="1:10" s="114" customFormat="1" ht="132">
      <c r="A115" s="360"/>
      <c r="B115" s="29" t="s">
        <v>205</v>
      </c>
      <c r="C115" s="42" t="s">
        <v>9</v>
      </c>
      <c r="D115" s="198" t="s">
        <v>75</v>
      </c>
      <c r="E115" s="232" t="s">
        <v>78</v>
      </c>
      <c r="F115" s="120"/>
      <c r="G115" s="285"/>
      <c r="H115" s="23" t="str">
        <f>IF(A115=0,H114,INDEX(調査対象選定!A:A,MATCH(A115,調査対象選定!B:B,0)))</f>
        <v>○</v>
      </c>
      <c r="I115" s="25"/>
      <c r="J115" s="25"/>
    </row>
    <row r="116" spans="1:10" s="114" customFormat="1" ht="52.8">
      <c r="A116" s="339" t="s">
        <v>77</v>
      </c>
      <c r="B116" s="94" t="s">
        <v>206</v>
      </c>
      <c r="C116" s="45" t="s">
        <v>9</v>
      </c>
      <c r="D116" s="110" t="s">
        <v>75</v>
      </c>
      <c r="E116" s="243" t="s">
        <v>74</v>
      </c>
      <c r="F116" s="116"/>
      <c r="G116" s="281"/>
      <c r="H116" s="23" t="str">
        <f>IF(A116=0,H115,INDEX(調査対象選定!A:A,MATCH(A116,調査対象選定!B:B,0)))</f>
        <v>○</v>
      </c>
      <c r="I116" s="25"/>
      <c r="J116" s="25"/>
    </row>
    <row r="117" spans="1:10" s="114" customFormat="1" ht="66">
      <c r="A117" s="360"/>
      <c r="B117" s="29" t="s">
        <v>207</v>
      </c>
      <c r="C117" s="42" t="s">
        <v>9</v>
      </c>
      <c r="D117" s="198" t="s">
        <v>75</v>
      </c>
      <c r="E117" s="232" t="s">
        <v>76</v>
      </c>
      <c r="F117" s="122"/>
      <c r="G117" s="298"/>
      <c r="H117" s="23" t="str">
        <f>IF(A117=0,H116,INDEX(調査対象選定!A:A,MATCH(A117,調査対象選定!B:B,0)))</f>
        <v>○</v>
      </c>
      <c r="I117" s="25"/>
      <c r="J117" s="25"/>
    </row>
    <row r="118" spans="1:10" s="114" customFormat="1" ht="171.6">
      <c r="A118" s="359" t="s">
        <v>80</v>
      </c>
      <c r="B118" s="97" t="s">
        <v>208</v>
      </c>
      <c r="C118" s="68" t="s">
        <v>9</v>
      </c>
      <c r="D118" s="376" t="s">
        <v>85</v>
      </c>
      <c r="E118" s="233"/>
      <c r="F118" s="113"/>
      <c r="G118" s="284"/>
      <c r="H118" s="23" t="str">
        <f>IF(A118=0,H117,INDEX(調査対象選定!A:A,MATCH(A118,調査対象選定!B:B,0)))</f>
        <v>○</v>
      </c>
      <c r="I118" s="25"/>
      <c r="J118" s="25"/>
    </row>
    <row r="119" spans="1:10" s="114" customFormat="1" ht="52.8">
      <c r="A119" s="339"/>
      <c r="B119" s="99" t="s">
        <v>209</v>
      </c>
      <c r="C119" s="39" t="s">
        <v>9</v>
      </c>
      <c r="D119" s="375"/>
      <c r="E119" s="231"/>
      <c r="F119" s="115"/>
      <c r="G119" s="282"/>
      <c r="H119" s="23" t="str">
        <f>IF(A119=0,H118,INDEX(調査対象選定!A:A,MATCH(A119,調査対象選定!B:B,0)))</f>
        <v>○</v>
      </c>
      <c r="I119" s="25"/>
      <c r="J119" s="25"/>
    </row>
    <row r="120" spans="1:10" s="114" customFormat="1" ht="26.4">
      <c r="A120" s="339"/>
      <c r="B120" s="99" t="s">
        <v>210</v>
      </c>
      <c r="C120" s="39" t="s">
        <v>9</v>
      </c>
      <c r="D120" s="107" t="s">
        <v>14</v>
      </c>
      <c r="E120" s="231"/>
      <c r="F120" s="115"/>
      <c r="G120" s="282"/>
      <c r="H120" s="23" t="str">
        <f>IF(A120=0,H119,INDEX(調査対象選定!A:A,MATCH(A120,調査対象選定!B:B,0)))</f>
        <v>○</v>
      </c>
      <c r="I120" s="25"/>
      <c r="J120" s="25"/>
    </row>
    <row r="121" spans="1:10" s="114" customFormat="1" ht="39.6">
      <c r="A121" s="339"/>
      <c r="B121" s="99" t="s">
        <v>211</v>
      </c>
      <c r="C121" s="39" t="s">
        <v>9</v>
      </c>
      <c r="D121" s="107" t="s">
        <v>14</v>
      </c>
      <c r="E121" s="231" t="s">
        <v>7</v>
      </c>
      <c r="F121" s="115"/>
      <c r="G121" s="282"/>
      <c r="H121" s="23" t="str">
        <f>IF(A121=0,H120,INDEX(調査対象選定!A:A,MATCH(A121,調査対象選定!B:B,0)))</f>
        <v>○</v>
      </c>
      <c r="I121" s="25"/>
      <c r="J121" s="25"/>
    </row>
    <row r="122" spans="1:10" s="114" customFormat="1" ht="39.6">
      <c r="A122" s="339"/>
      <c r="B122" s="99" t="s">
        <v>212</v>
      </c>
      <c r="C122" s="39" t="s">
        <v>9</v>
      </c>
      <c r="D122" s="107" t="s">
        <v>14</v>
      </c>
      <c r="E122" s="231"/>
      <c r="F122" s="115"/>
      <c r="G122" s="282"/>
      <c r="H122" s="23" t="str">
        <f>IF(A122=0,H121,INDEX(調査対象選定!A:A,MATCH(A122,調査対象選定!B:B,0)))</f>
        <v>○</v>
      </c>
      <c r="I122" s="25"/>
      <c r="J122" s="25"/>
    </row>
    <row r="123" spans="1:10" s="114" customFormat="1" ht="52.8">
      <c r="A123" s="339"/>
      <c r="B123" s="99" t="s">
        <v>213</v>
      </c>
      <c r="C123" s="39" t="s">
        <v>9</v>
      </c>
      <c r="D123" s="107" t="s">
        <v>14</v>
      </c>
      <c r="E123" s="231" t="s">
        <v>5</v>
      </c>
      <c r="F123" s="115"/>
      <c r="G123" s="282"/>
      <c r="H123" s="23" t="str">
        <f>IF(A123=0,H122,INDEX(調査対象選定!A:A,MATCH(A123,調査対象選定!B:B,0)))</f>
        <v>○</v>
      </c>
      <c r="I123" s="25"/>
      <c r="J123" s="25"/>
    </row>
    <row r="124" spans="1:10" s="114" customFormat="1" ht="26.4">
      <c r="A124" s="339"/>
      <c r="B124" s="99" t="s">
        <v>198</v>
      </c>
      <c r="C124" s="39" t="s">
        <v>9</v>
      </c>
      <c r="D124" s="107" t="s">
        <v>18</v>
      </c>
      <c r="E124" s="231"/>
      <c r="F124" s="115"/>
      <c r="G124" s="282"/>
      <c r="H124" s="23" t="str">
        <f>IF(A124=0,H123,INDEX(調査対象選定!A:A,MATCH(A124,調査対象選定!B:B,0)))</f>
        <v>○</v>
      </c>
      <c r="I124" s="25"/>
      <c r="J124" s="25"/>
    </row>
    <row r="125" spans="1:10" s="114" customFormat="1" ht="39.6">
      <c r="A125" s="360"/>
      <c r="B125" s="123" t="s">
        <v>214</v>
      </c>
      <c r="C125" s="124" t="s">
        <v>9</v>
      </c>
      <c r="D125" s="208" t="s">
        <v>18</v>
      </c>
      <c r="E125" s="247"/>
      <c r="F125" s="122"/>
      <c r="G125" s="298"/>
      <c r="H125" s="23" t="str">
        <f>IF(A125=0,H124,INDEX(調査対象選定!A:A,MATCH(A125,調査対象選定!B:B,0)))</f>
        <v>○</v>
      </c>
      <c r="I125" s="25"/>
      <c r="J125" s="25"/>
    </row>
    <row r="126" spans="1:10" s="114" customFormat="1" ht="39.6">
      <c r="A126" s="339" t="s">
        <v>79</v>
      </c>
      <c r="B126" s="94" t="s">
        <v>215</v>
      </c>
      <c r="C126" s="45" t="s">
        <v>9</v>
      </c>
      <c r="D126" s="110" t="s">
        <v>0</v>
      </c>
      <c r="E126" s="236"/>
      <c r="F126" s="116"/>
      <c r="G126" s="281"/>
      <c r="H126" s="23" t="str">
        <f>IF(A126=0,H125,INDEX(調査対象選定!A:A,MATCH(A126,調査対象選定!B:B,0)))</f>
        <v>○</v>
      </c>
      <c r="I126" s="25"/>
      <c r="J126" s="25"/>
    </row>
    <row r="127" spans="1:10" s="114" customFormat="1" ht="39.6">
      <c r="A127" s="339"/>
      <c r="B127" s="44" t="s">
        <v>216</v>
      </c>
      <c r="C127" s="45" t="s">
        <v>9</v>
      </c>
      <c r="D127" s="110" t="s">
        <v>0</v>
      </c>
      <c r="E127" s="236"/>
      <c r="F127" s="115"/>
      <c r="G127" s="282"/>
      <c r="H127" s="23" t="str">
        <f>IF(A127=0,H126,INDEX(調査対象選定!A:A,MATCH(A127,調査対象選定!B:B,0)))</f>
        <v>○</v>
      </c>
      <c r="I127" s="25"/>
      <c r="J127" s="25"/>
    </row>
    <row r="128" spans="1:10" s="114" customFormat="1" ht="39.6">
      <c r="A128" s="339"/>
      <c r="B128" s="72" t="s">
        <v>217</v>
      </c>
      <c r="C128" s="51" t="s">
        <v>9</v>
      </c>
      <c r="D128" s="207" t="s">
        <v>0</v>
      </c>
      <c r="E128" s="238"/>
      <c r="F128" s="119"/>
      <c r="G128" s="283"/>
      <c r="H128" s="23" t="str">
        <f>IF(A128=0,H127,INDEX(調査対象選定!A:A,MATCH(A128,調査対象選定!B:B,0)))</f>
        <v>○</v>
      </c>
      <c r="I128" s="25"/>
      <c r="J128" s="25"/>
    </row>
    <row r="129" spans="1:10" s="25" customFormat="1" ht="26.4">
      <c r="A129" s="359" t="s">
        <v>284</v>
      </c>
      <c r="B129" s="97" t="s">
        <v>218</v>
      </c>
      <c r="C129" s="326" t="str">
        <f>IF(AND(C130=$J$1,C131=$J$1,C132=$J$1,C133=$J$1,C134=$J$1),$J$1,$I$1)</f>
        <v>□</v>
      </c>
      <c r="D129" s="327" t="s">
        <v>366</v>
      </c>
      <c r="E129" s="239"/>
      <c r="F129" s="69"/>
      <c r="G129" s="284"/>
      <c r="H129" s="23" t="str">
        <f>IF(A129=0,H128,INDEX(調査対象選定!A:A,MATCH(A129,調査対象選定!B:B,0)))</f>
        <v>○</v>
      </c>
    </row>
    <row r="130" spans="1:10" s="25" customFormat="1" ht="52.8">
      <c r="A130" s="339"/>
      <c r="B130" s="44" t="s">
        <v>219</v>
      </c>
      <c r="C130" s="39" t="s">
        <v>9</v>
      </c>
      <c r="D130" s="76" t="s">
        <v>25</v>
      </c>
      <c r="E130" s="237"/>
      <c r="F130" s="65"/>
      <c r="G130" s="282"/>
      <c r="H130" s="23" t="str">
        <f>IF(A130=0,H129,INDEX(調査対象選定!A:A,MATCH(A130,調査対象選定!B:B,0)))</f>
        <v>○</v>
      </c>
    </row>
    <row r="131" spans="1:10" s="25" customFormat="1" ht="39.6">
      <c r="A131" s="339"/>
      <c r="B131" s="48" t="s">
        <v>220</v>
      </c>
      <c r="C131" s="39" t="s">
        <v>9</v>
      </c>
      <c r="D131" s="76" t="s">
        <v>81</v>
      </c>
      <c r="E131" s="237"/>
      <c r="F131" s="65"/>
      <c r="G131" s="282"/>
      <c r="H131" s="23" t="str">
        <f>IF(A131=0,H130,INDEX(調査対象選定!A:A,MATCH(A131,調査対象選定!B:B,0)))</f>
        <v>○</v>
      </c>
    </row>
    <row r="132" spans="1:10" s="126" customFormat="1" ht="39.6">
      <c r="A132" s="339"/>
      <c r="B132" s="48" t="s">
        <v>221</v>
      </c>
      <c r="C132" s="39" t="s">
        <v>9</v>
      </c>
      <c r="D132" s="107" t="s">
        <v>82</v>
      </c>
      <c r="E132" s="231"/>
      <c r="F132" s="125"/>
      <c r="G132" s="296"/>
      <c r="H132" s="23" t="str">
        <f>IF(A132=0,H131,INDEX(調査対象選定!A:A,MATCH(A132,調査対象選定!B:B,0)))</f>
        <v>○</v>
      </c>
      <c r="I132" s="25"/>
      <c r="J132" s="25"/>
    </row>
    <row r="133" spans="1:10" s="25" customFormat="1" ht="39.6">
      <c r="A133" s="339"/>
      <c r="B133" s="38" t="s">
        <v>222</v>
      </c>
      <c r="C133" s="39" t="s">
        <v>9</v>
      </c>
      <c r="D133" s="107" t="s">
        <v>0</v>
      </c>
      <c r="E133" s="237"/>
      <c r="F133" s="65"/>
      <c r="G133" s="282"/>
      <c r="H133" s="23" t="str">
        <f>IF(A133=0,H132,INDEX(調査対象選定!A:A,MATCH(A133,調査対象選定!B:B,0)))</f>
        <v>○</v>
      </c>
    </row>
    <row r="134" spans="1:10" s="126" customFormat="1" ht="39.6">
      <c r="A134" s="339"/>
      <c r="B134" s="48" t="s">
        <v>223</v>
      </c>
      <c r="C134" s="39" t="s">
        <v>9</v>
      </c>
      <c r="D134" s="107" t="s">
        <v>14</v>
      </c>
      <c r="E134" s="231"/>
      <c r="F134" s="125"/>
      <c r="G134" s="296"/>
      <c r="H134" s="23" t="str">
        <f>IF(A134=0,H133,INDEX(調査対象選定!A:A,MATCH(A134,調査対象選定!B:B,0)))</f>
        <v>○</v>
      </c>
      <c r="I134" s="25"/>
      <c r="J134" s="25"/>
    </row>
    <row r="135" spans="1:10" s="126" customFormat="1" ht="26.4">
      <c r="A135" s="339"/>
      <c r="B135" s="38" t="s">
        <v>224</v>
      </c>
      <c r="C135" s="39" t="s">
        <v>9</v>
      </c>
      <c r="D135" s="107" t="s">
        <v>14</v>
      </c>
      <c r="E135" s="231"/>
      <c r="F135" s="125"/>
      <c r="G135" s="296"/>
      <c r="H135" s="23" t="str">
        <f>IF(A135=0,H134,INDEX(調査対象選定!A:A,MATCH(A135,調査対象選定!B:B,0)))</f>
        <v>○</v>
      </c>
      <c r="I135" s="25"/>
      <c r="J135" s="25"/>
    </row>
    <row r="136" spans="1:10" s="126" customFormat="1" ht="26.4">
      <c r="A136" s="360"/>
      <c r="B136" s="41" t="s">
        <v>225</v>
      </c>
      <c r="C136" s="124" t="s">
        <v>9</v>
      </c>
      <c r="D136" s="208" t="s">
        <v>14</v>
      </c>
      <c r="E136" s="248"/>
      <c r="F136" s="127"/>
      <c r="G136" s="299"/>
      <c r="H136" s="23" t="str">
        <f>IF(A136=0,H135,INDEX(調査対象選定!A:A,MATCH(A136,調査対象選定!B:B,0)))</f>
        <v>○</v>
      </c>
      <c r="I136" s="25"/>
      <c r="J136" s="25"/>
    </row>
    <row r="137" spans="1:10" s="126" customFormat="1" ht="26.4">
      <c r="A137" s="339" t="s">
        <v>285</v>
      </c>
      <c r="B137" s="94" t="s">
        <v>218</v>
      </c>
      <c r="C137" s="329" t="str">
        <f>IF(AND(C138=$J$1,C139=$J$1,C140=$J$1),$J$1,$I$1)</f>
        <v>□</v>
      </c>
      <c r="D137" s="330" t="s">
        <v>366</v>
      </c>
      <c r="E137" s="243"/>
      <c r="F137" s="128"/>
      <c r="G137" s="300"/>
      <c r="H137" s="23" t="str">
        <f>IF(A137=0,H136,INDEX(調査対象選定!A:A,MATCH(A137,調査対象選定!B:B,0)))</f>
        <v>○</v>
      </c>
      <c r="I137" s="25"/>
      <c r="J137" s="25"/>
    </row>
    <row r="138" spans="1:10" s="126" customFormat="1" ht="52.8">
      <c r="A138" s="339"/>
      <c r="B138" s="44" t="s">
        <v>219</v>
      </c>
      <c r="C138" s="45" t="s">
        <v>9</v>
      </c>
      <c r="D138" s="78" t="s">
        <v>25</v>
      </c>
      <c r="E138" s="243"/>
      <c r="F138" s="125"/>
      <c r="G138" s="296"/>
      <c r="H138" s="23" t="str">
        <f>IF(A138=0,H137,INDEX(調査対象選定!A:A,MATCH(A138,調査対象選定!B:B,0)))</f>
        <v>○</v>
      </c>
      <c r="I138" s="25"/>
      <c r="J138" s="25"/>
    </row>
    <row r="139" spans="1:10" s="126" customFormat="1" ht="39.6">
      <c r="A139" s="339"/>
      <c r="B139" s="48" t="s">
        <v>220</v>
      </c>
      <c r="C139" s="39" t="s">
        <v>9</v>
      </c>
      <c r="D139" s="76" t="s">
        <v>81</v>
      </c>
      <c r="E139" s="231"/>
      <c r="F139" s="125"/>
      <c r="G139" s="296"/>
      <c r="H139" s="23" t="str">
        <f>IF(A139=0,H138,INDEX(調査対象選定!A:A,MATCH(A139,調査対象選定!B:B,0)))</f>
        <v>○</v>
      </c>
      <c r="I139" s="25"/>
      <c r="J139" s="25"/>
    </row>
    <row r="140" spans="1:10" s="126" customFormat="1" ht="39.6">
      <c r="A140" s="339"/>
      <c r="B140" s="121" t="s">
        <v>221</v>
      </c>
      <c r="C140" s="45" t="s">
        <v>9</v>
      </c>
      <c r="D140" s="110" t="s">
        <v>82</v>
      </c>
      <c r="E140" s="230"/>
      <c r="F140" s="125"/>
      <c r="G140" s="296"/>
      <c r="H140" s="23" t="str">
        <f>IF(A140=0,H139,INDEX(調査対象選定!A:A,MATCH(A140,調査対象選定!B:B,0)))</f>
        <v>○</v>
      </c>
      <c r="I140" s="25"/>
      <c r="J140" s="25"/>
    </row>
    <row r="141" spans="1:10" s="126" customFormat="1" ht="26.4">
      <c r="A141" s="339"/>
      <c r="B141" s="38" t="s">
        <v>224</v>
      </c>
      <c r="C141" s="39" t="s">
        <v>9</v>
      </c>
      <c r="D141" s="107" t="s">
        <v>83</v>
      </c>
      <c r="E141" s="231"/>
      <c r="F141" s="125"/>
      <c r="G141" s="296"/>
      <c r="H141" s="23" t="str">
        <f>IF(A141=0,H140,INDEX(調査対象選定!A:A,MATCH(A141,調査対象選定!B:B,0)))</f>
        <v>○</v>
      </c>
      <c r="I141" s="25"/>
      <c r="J141" s="25"/>
    </row>
    <row r="142" spans="1:10" s="126" customFormat="1" ht="26.4">
      <c r="A142" s="339"/>
      <c r="B142" s="111" t="s">
        <v>226</v>
      </c>
      <c r="C142" s="51" t="s">
        <v>9</v>
      </c>
      <c r="D142" s="207" t="s">
        <v>14</v>
      </c>
      <c r="E142" s="230"/>
      <c r="F142" s="129"/>
      <c r="G142" s="301"/>
      <c r="H142" s="23" t="str">
        <f>IF(A142=0,H141,INDEX(調査対象選定!A:A,MATCH(A142,調査対象選定!B:B,0)))</f>
        <v>○</v>
      </c>
      <c r="I142" s="25"/>
      <c r="J142" s="25"/>
    </row>
    <row r="143" spans="1:10" s="126" customFormat="1" ht="52.8">
      <c r="A143" s="359" t="s">
        <v>32</v>
      </c>
      <c r="B143" s="130" t="s">
        <v>227</v>
      </c>
      <c r="C143" s="68" t="s">
        <v>9</v>
      </c>
      <c r="D143" s="109" t="s">
        <v>0</v>
      </c>
      <c r="E143" s="233"/>
      <c r="F143" s="131"/>
      <c r="G143" s="302"/>
      <c r="H143" s="23" t="str">
        <f>IF(A143=0,H142,INDEX(調査対象選定!A:A,MATCH(A143,調査対象選定!B:B,0)))</f>
        <v>○</v>
      </c>
      <c r="I143" s="25"/>
      <c r="J143" s="25"/>
    </row>
    <row r="144" spans="1:10" s="126" customFormat="1" ht="26.4">
      <c r="A144" s="339"/>
      <c r="B144" s="38" t="s">
        <v>228</v>
      </c>
      <c r="C144" s="39" t="s">
        <v>9</v>
      </c>
      <c r="D144" s="107" t="s">
        <v>125</v>
      </c>
      <c r="E144" s="231"/>
      <c r="F144" s="125"/>
      <c r="G144" s="296"/>
      <c r="H144" s="23" t="str">
        <f>IF(A144=0,H143,INDEX(調査対象選定!A:A,MATCH(A144,調査対象選定!B:B,0)))</f>
        <v>○</v>
      </c>
      <c r="I144" s="25"/>
      <c r="J144" s="25"/>
    </row>
    <row r="145" spans="1:10" s="126" customFormat="1" ht="66">
      <c r="A145" s="360"/>
      <c r="B145" s="41" t="s">
        <v>367</v>
      </c>
      <c r="C145" s="42" t="s">
        <v>9</v>
      </c>
      <c r="D145" s="204" t="s">
        <v>0</v>
      </c>
      <c r="E145" s="232"/>
      <c r="F145" s="127"/>
      <c r="G145" s="299"/>
      <c r="H145" s="23" t="str">
        <f>IF(A145=0,H144,INDEX(調査対象選定!A:A,MATCH(A145,調査対象選定!B:B,0)))</f>
        <v>○</v>
      </c>
      <c r="I145" s="25"/>
      <c r="J145" s="25"/>
    </row>
    <row r="146" spans="1:10" s="75" customFormat="1" ht="52.8">
      <c r="A146" s="361" t="s">
        <v>84</v>
      </c>
      <c r="B146" s="67" t="s">
        <v>229</v>
      </c>
      <c r="C146" s="68" t="s">
        <v>66</v>
      </c>
      <c r="D146" s="73" t="s">
        <v>0</v>
      </c>
      <c r="E146" s="239"/>
      <c r="F146" s="74"/>
      <c r="G146" s="287"/>
      <c r="H146" s="23" t="str">
        <f>IF(A146=0,H145,INDEX(調査対象選定!A:A,MATCH(A146,調査対象選定!B:B,0)))</f>
        <v>○</v>
      </c>
      <c r="I146" s="25"/>
      <c r="J146" s="25"/>
    </row>
    <row r="147" spans="1:10" s="75" customFormat="1" ht="52.8">
      <c r="A147" s="362"/>
      <c r="B147" s="48" t="s">
        <v>230</v>
      </c>
      <c r="C147" s="39" t="s">
        <v>66</v>
      </c>
      <c r="D147" s="76" t="s">
        <v>0</v>
      </c>
      <c r="E147" s="237"/>
      <c r="F147" s="77"/>
      <c r="G147" s="276"/>
      <c r="H147" s="23" t="str">
        <f>IF(A147=0,H146,INDEX(調査対象選定!A:A,MATCH(A147,調査対象選定!B:B,0)))</f>
        <v>○</v>
      </c>
      <c r="I147" s="25"/>
      <c r="J147" s="25"/>
    </row>
    <row r="148" spans="1:10" s="75" customFormat="1" ht="52.8">
      <c r="A148" s="362"/>
      <c r="B148" s="99" t="s">
        <v>231</v>
      </c>
      <c r="C148" s="39" t="s">
        <v>66</v>
      </c>
      <c r="D148" s="76" t="s">
        <v>0</v>
      </c>
      <c r="E148" s="237"/>
      <c r="F148" s="77"/>
      <c r="G148" s="276"/>
      <c r="H148" s="23" t="str">
        <f>IF(A148=0,H147,INDEX(調査対象選定!A:A,MATCH(A148,調査対象選定!B:B,0)))</f>
        <v>○</v>
      </c>
      <c r="I148" s="25"/>
      <c r="J148" s="25"/>
    </row>
    <row r="149" spans="1:10" s="75" customFormat="1" ht="39.6">
      <c r="A149" s="362"/>
      <c r="B149" s="99" t="s">
        <v>232</v>
      </c>
      <c r="C149" s="39" t="s">
        <v>66</v>
      </c>
      <c r="D149" s="76" t="s">
        <v>0</v>
      </c>
      <c r="E149" s="237"/>
      <c r="F149" s="77"/>
      <c r="G149" s="276"/>
      <c r="H149" s="23" t="str">
        <f>IF(A149=0,H148,INDEX(調査対象選定!A:A,MATCH(A149,調査対象選定!B:B,0)))</f>
        <v>○</v>
      </c>
      <c r="I149" s="25"/>
      <c r="J149" s="25"/>
    </row>
    <row r="150" spans="1:10" s="75" customFormat="1" ht="66">
      <c r="A150" s="362"/>
      <c r="B150" s="99" t="s">
        <v>233</v>
      </c>
      <c r="C150" s="39" t="s">
        <v>66</v>
      </c>
      <c r="D150" s="76" t="s">
        <v>0</v>
      </c>
      <c r="E150" s="237"/>
      <c r="F150" s="77"/>
      <c r="G150" s="276"/>
      <c r="H150" s="23" t="str">
        <f>IF(A150=0,H149,INDEX(調査対象選定!A:A,MATCH(A150,調査対象選定!B:B,0)))</f>
        <v>○</v>
      </c>
      <c r="I150" s="25"/>
      <c r="J150" s="25"/>
    </row>
    <row r="151" spans="1:10" s="75" customFormat="1" ht="39.6">
      <c r="A151" s="362"/>
      <c r="B151" s="99" t="s">
        <v>309</v>
      </c>
      <c r="C151" s="343" t="s">
        <v>66</v>
      </c>
      <c r="D151" s="344" t="s">
        <v>85</v>
      </c>
      <c r="E151" s="237"/>
      <c r="F151" s="77"/>
      <c r="G151" s="276"/>
      <c r="H151" s="23" t="str">
        <f>IF(A151=0,H150,INDEX(調査対象選定!A:A,MATCH(A151,調査対象選定!B:B,0)))</f>
        <v>○</v>
      </c>
      <c r="I151" s="25"/>
      <c r="J151" s="25"/>
    </row>
    <row r="152" spans="1:10" s="75" customFormat="1" ht="39.6">
      <c r="A152" s="362"/>
      <c r="B152" s="99" t="s">
        <v>310</v>
      </c>
      <c r="C152" s="343"/>
      <c r="D152" s="344"/>
      <c r="E152" s="237"/>
      <c r="F152" s="77"/>
      <c r="G152" s="276"/>
      <c r="H152" s="23" t="str">
        <f>IF(A152=0,H151,INDEX(調査対象選定!A:A,MATCH(A152,調査対象選定!B:B,0)))</f>
        <v>○</v>
      </c>
      <c r="I152" s="25"/>
      <c r="J152" s="25"/>
    </row>
    <row r="153" spans="1:10" s="75" customFormat="1" ht="39.6">
      <c r="A153" s="362"/>
      <c r="B153" s="99" t="s">
        <v>311</v>
      </c>
      <c r="C153" s="343"/>
      <c r="D153" s="344"/>
      <c r="E153" s="237"/>
      <c r="F153" s="77"/>
      <c r="G153" s="276"/>
      <c r="H153" s="23" t="str">
        <f>IF(A153=0,H152,INDEX(調査対象選定!A:A,MATCH(A153,調査対象選定!B:B,0)))</f>
        <v>○</v>
      </c>
      <c r="I153" s="25"/>
      <c r="J153" s="25"/>
    </row>
    <row r="154" spans="1:10" s="75" customFormat="1" ht="39.6">
      <c r="A154" s="363"/>
      <c r="B154" s="133" t="s">
        <v>312</v>
      </c>
      <c r="C154" s="372"/>
      <c r="D154" s="373"/>
      <c r="E154" s="247"/>
      <c r="F154" s="135"/>
      <c r="G154" s="303"/>
      <c r="H154" s="23" t="str">
        <f>IF(A154=0,H153,INDEX(調査対象選定!A:A,MATCH(A154,調査対象選定!B:B,0)))</f>
        <v>○</v>
      </c>
      <c r="I154" s="25"/>
      <c r="J154" s="25"/>
    </row>
    <row r="155" spans="1:10" s="75" customFormat="1" ht="52.8">
      <c r="A155" s="340" t="s">
        <v>86</v>
      </c>
      <c r="B155" s="67" t="s">
        <v>229</v>
      </c>
      <c r="C155" s="26" t="s">
        <v>66</v>
      </c>
      <c r="D155" s="132" t="s">
        <v>0</v>
      </c>
      <c r="E155" s="239"/>
      <c r="F155" s="74"/>
      <c r="G155" s="287"/>
      <c r="H155" s="23" t="str">
        <f>IF(A155=0,H154,INDEX(調査対象選定!A:A,MATCH(A155,調査対象選定!B:B,0)))</f>
        <v>○</v>
      </c>
      <c r="I155" s="25"/>
      <c r="J155" s="25"/>
    </row>
    <row r="156" spans="1:10" s="75" customFormat="1" ht="52.8">
      <c r="A156" s="341"/>
      <c r="B156" s="72" t="s">
        <v>230</v>
      </c>
      <c r="C156" s="39" t="s">
        <v>66</v>
      </c>
      <c r="D156" s="78" t="s">
        <v>0</v>
      </c>
      <c r="E156" s="241"/>
      <c r="F156" s="77"/>
      <c r="G156" s="276"/>
      <c r="H156" s="23" t="str">
        <f>IF(A156=0,H155,INDEX(調査対象選定!A:A,MATCH(A156,調査対象選定!B:B,0)))</f>
        <v>○</v>
      </c>
      <c r="I156" s="25"/>
      <c r="J156" s="25"/>
    </row>
    <row r="157" spans="1:10" s="75" customFormat="1" ht="52.8">
      <c r="A157" s="342"/>
      <c r="B157" s="133" t="s">
        <v>231</v>
      </c>
      <c r="C157" s="124" t="s">
        <v>66</v>
      </c>
      <c r="D157" s="134" t="s">
        <v>0</v>
      </c>
      <c r="E157" s="247"/>
      <c r="F157" s="135"/>
      <c r="G157" s="303"/>
      <c r="H157" s="23" t="str">
        <f>IF(A157=0,H156,INDEX(調査対象選定!A:A,MATCH(A157,調査対象選定!B:B,0)))</f>
        <v>○</v>
      </c>
      <c r="I157" s="25"/>
      <c r="J157" s="25"/>
    </row>
    <row r="158" spans="1:10" s="138" customFormat="1" ht="52.8">
      <c r="A158" s="387" t="s">
        <v>87</v>
      </c>
      <c r="B158" s="136" t="s">
        <v>234</v>
      </c>
      <c r="C158" s="137" t="s">
        <v>9</v>
      </c>
      <c r="D158" s="209" t="s">
        <v>88</v>
      </c>
      <c r="E158" s="249"/>
      <c r="F158" s="116"/>
      <c r="G158" s="281"/>
      <c r="H158" s="23" t="str">
        <f>IF(A158=0,H157,INDEX(調査対象選定!A:A,MATCH(A158,調査対象選定!B:B,0)))</f>
        <v>○</v>
      </c>
      <c r="I158" s="25"/>
      <c r="J158" s="25"/>
    </row>
    <row r="159" spans="1:10" s="138" customFormat="1" ht="52.8">
      <c r="A159" s="387"/>
      <c r="B159" s="136" t="s">
        <v>235</v>
      </c>
      <c r="C159" s="137" t="s">
        <v>89</v>
      </c>
      <c r="D159" s="209" t="s">
        <v>90</v>
      </c>
      <c r="E159" s="249"/>
      <c r="F159" s="115"/>
      <c r="G159" s="282"/>
      <c r="H159" s="23" t="str">
        <f>IF(A159=0,H158,INDEX(調査対象選定!A:A,MATCH(A159,調査対象選定!B:B,0)))</f>
        <v>○</v>
      </c>
      <c r="I159" s="25"/>
      <c r="J159" s="25"/>
    </row>
    <row r="160" spans="1:10" s="138" customFormat="1" ht="66">
      <c r="A160" s="387"/>
      <c r="B160" s="139" t="s">
        <v>236</v>
      </c>
      <c r="C160" s="140" t="s">
        <v>9</v>
      </c>
      <c r="D160" s="210" t="s">
        <v>88</v>
      </c>
      <c r="E160" s="250"/>
      <c r="F160" s="115"/>
      <c r="G160" s="282"/>
      <c r="H160" s="23" t="str">
        <f>IF(A160=0,H159,INDEX(調査対象選定!A:A,MATCH(A160,調査対象選定!B:B,0)))</f>
        <v>○</v>
      </c>
      <c r="I160" s="25"/>
      <c r="J160" s="25"/>
    </row>
    <row r="161" spans="1:255" s="138" customFormat="1" ht="52.8">
      <c r="A161" s="387"/>
      <c r="B161" s="139" t="s">
        <v>237</v>
      </c>
      <c r="C161" s="140" t="s">
        <v>9</v>
      </c>
      <c r="D161" s="210" t="s">
        <v>88</v>
      </c>
      <c r="E161" s="250"/>
      <c r="F161" s="115"/>
      <c r="G161" s="282"/>
      <c r="H161" s="23" t="str">
        <f>IF(A161=0,H160,INDEX(調査対象選定!A:A,MATCH(A161,調査対象選定!B:B,0)))</f>
        <v>○</v>
      </c>
      <c r="I161" s="25"/>
      <c r="J161" s="25"/>
    </row>
    <row r="162" spans="1:255" s="138" customFormat="1" ht="39.6">
      <c r="A162" s="387"/>
      <c r="B162" s="139" t="s">
        <v>238</v>
      </c>
      <c r="C162" s="140" t="s">
        <v>9</v>
      </c>
      <c r="D162" s="210" t="s">
        <v>88</v>
      </c>
      <c r="E162" s="250"/>
      <c r="F162" s="115"/>
      <c r="G162" s="282"/>
      <c r="H162" s="23" t="str">
        <f>IF(A162=0,H161,INDEX(調査対象選定!A:A,MATCH(A162,調査対象選定!B:B,0)))</f>
        <v>○</v>
      </c>
      <c r="I162" s="25"/>
      <c r="J162" s="25"/>
    </row>
    <row r="163" spans="1:255" s="138" customFormat="1" ht="52.8">
      <c r="A163" s="387"/>
      <c r="B163" s="141" t="s">
        <v>239</v>
      </c>
      <c r="C163" s="142" t="s">
        <v>9</v>
      </c>
      <c r="D163" s="211" t="s">
        <v>91</v>
      </c>
      <c r="E163" s="251"/>
      <c r="F163" s="119"/>
      <c r="G163" s="283"/>
      <c r="H163" s="23" t="str">
        <f>IF(A163=0,H162,INDEX(調査対象選定!A:A,MATCH(A163,調査対象選定!B:B,0)))</f>
        <v>○</v>
      </c>
      <c r="I163" s="25"/>
      <c r="J163" s="25"/>
    </row>
    <row r="164" spans="1:255" s="138" customFormat="1" ht="26.4">
      <c r="A164" s="388" t="s">
        <v>92</v>
      </c>
      <c r="B164" s="143" t="s">
        <v>240</v>
      </c>
      <c r="C164" s="144" t="s">
        <v>89</v>
      </c>
      <c r="D164" s="212" t="s">
        <v>0</v>
      </c>
      <c r="E164" s="252"/>
      <c r="F164" s="113"/>
      <c r="G164" s="284"/>
      <c r="H164" s="23" t="str">
        <f>IF(A164=0,H163,INDEX(調査対象選定!A:A,MATCH(A164,調査対象選定!B:B,0)))</f>
        <v>○</v>
      </c>
      <c r="I164" s="25"/>
      <c r="J164" s="25"/>
    </row>
    <row r="165" spans="1:255" s="138" customFormat="1" ht="26.4">
      <c r="A165" s="387"/>
      <c r="B165" s="145" t="s">
        <v>241</v>
      </c>
      <c r="C165" s="349" t="s">
        <v>89</v>
      </c>
      <c r="D165" s="351" t="s">
        <v>93</v>
      </c>
      <c r="E165" s="253"/>
      <c r="F165" s="115"/>
      <c r="G165" s="282"/>
      <c r="H165" s="23" t="str">
        <f>IF(A165=0,H164,INDEX(調査対象選定!A:A,MATCH(A165,調査対象選定!B:B,0)))</f>
        <v>○</v>
      </c>
      <c r="I165" s="25"/>
      <c r="J165" s="25"/>
    </row>
    <row r="166" spans="1:255" s="138" customFormat="1" ht="39.6">
      <c r="A166" s="389"/>
      <c r="B166" s="146" t="s">
        <v>242</v>
      </c>
      <c r="C166" s="350"/>
      <c r="D166" s="352"/>
      <c r="E166" s="254"/>
      <c r="F166" s="122"/>
      <c r="G166" s="298"/>
      <c r="H166" s="23" t="str">
        <f>IF(A166=0,H165,INDEX(調査対象選定!A:A,MATCH(A166,調査対象選定!B:B,0)))</f>
        <v>○</v>
      </c>
      <c r="I166" s="25"/>
      <c r="J166" s="25"/>
    </row>
    <row r="167" spans="1:255" ht="66">
      <c r="A167" s="339" t="s">
        <v>33</v>
      </c>
      <c r="B167" s="82" t="s">
        <v>243</v>
      </c>
      <c r="C167" s="45" t="s">
        <v>9</v>
      </c>
      <c r="D167" s="90" t="s">
        <v>42</v>
      </c>
      <c r="E167" s="243"/>
      <c r="F167" s="95"/>
      <c r="G167" s="291"/>
      <c r="H167" s="23" t="str">
        <f>IF(A167=0,H166,INDEX(調査対象選定!A:A,MATCH(A167,調査対象選定!B:B,0)))</f>
        <v>○</v>
      </c>
      <c r="I167" s="25"/>
      <c r="J167" s="25"/>
    </row>
    <row r="168" spans="1:255" s="75" customFormat="1" ht="66">
      <c r="A168" s="339"/>
      <c r="B168" s="121" t="s">
        <v>244</v>
      </c>
      <c r="C168" s="30" t="s">
        <v>9</v>
      </c>
      <c r="D168" s="201" t="s">
        <v>42</v>
      </c>
      <c r="E168" s="241"/>
      <c r="F168" s="100"/>
      <c r="G168" s="294"/>
      <c r="H168" s="23" t="str">
        <f>IF(A168=0,H167,INDEX(調査対象選定!A:A,MATCH(A168,調査対象選定!B:B,0)))</f>
        <v>○</v>
      </c>
      <c r="I168" s="25"/>
      <c r="J168" s="2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c r="HM168" s="15"/>
      <c r="HN168" s="15"/>
      <c r="HO168" s="15"/>
      <c r="HP168" s="15"/>
      <c r="HQ168" s="15"/>
      <c r="HR168" s="15"/>
      <c r="HS168" s="15"/>
      <c r="HT168" s="15"/>
      <c r="HU168" s="15"/>
      <c r="HV168" s="15"/>
      <c r="HW168" s="15"/>
      <c r="HX168" s="15"/>
      <c r="HY168" s="15"/>
      <c r="HZ168" s="15"/>
      <c r="IA168" s="15"/>
      <c r="IB168" s="15"/>
      <c r="IC168" s="15"/>
      <c r="ID168" s="15"/>
      <c r="IE168" s="15"/>
      <c r="IF168" s="15"/>
      <c r="IG168" s="15"/>
      <c r="IH168" s="15"/>
      <c r="II168" s="15"/>
      <c r="IJ168" s="15"/>
      <c r="IK168" s="15"/>
      <c r="IL168" s="15"/>
      <c r="IM168" s="15"/>
      <c r="IN168" s="15"/>
      <c r="IO168" s="15"/>
      <c r="IP168" s="15"/>
      <c r="IQ168" s="15"/>
      <c r="IR168" s="15"/>
      <c r="IS168" s="15"/>
      <c r="IT168" s="15"/>
      <c r="IU168" s="15"/>
    </row>
    <row r="169" spans="1:255" s="75" customFormat="1" ht="26.4">
      <c r="A169" s="339"/>
      <c r="B169" s="121" t="s">
        <v>245</v>
      </c>
      <c r="C169" s="51" t="s">
        <v>9</v>
      </c>
      <c r="D169" s="90" t="s">
        <v>31</v>
      </c>
      <c r="E169" s="244" t="s">
        <v>49</v>
      </c>
      <c r="F169" s="100"/>
      <c r="G169" s="294"/>
      <c r="H169" s="23" t="str">
        <f>IF(A169=0,H168,INDEX(調査対象選定!A:A,MATCH(A169,調査対象選定!B:B,0)))</f>
        <v>○</v>
      </c>
      <c r="I169" s="25"/>
      <c r="J169" s="2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c r="HM169" s="15"/>
      <c r="HN169" s="15"/>
      <c r="HO169" s="15"/>
      <c r="HP169" s="15"/>
      <c r="HQ169" s="15"/>
      <c r="HR169" s="15"/>
      <c r="HS169" s="15"/>
      <c r="HT169" s="15"/>
      <c r="HU169" s="15"/>
      <c r="HV169" s="15"/>
      <c r="HW169" s="15"/>
      <c r="HX169" s="15"/>
      <c r="HY169" s="15"/>
      <c r="HZ169" s="15"/>
      <c r="IA169" s="15"/>
      <c r="IB169" s="15"/>
      <c r="IC169" s="15"/>
      <c r="ID169" s="15"/>
      <c r="IE169" s="15"/>
      <c r="IF169" s="15"/>
      <c r="IG169" s="15"/>
      <c r="IH169" s="15"/>
      <c r="II169" s="15"/>
      <c r="IJ169" s="15"/>
      <c r="IK169" s="15"/>
      <c r="IL169" s="15"/>
      <c r="IM169" s="15"/>
      <c r="IN169" s="15"/>
      <c r="IO169" s="15"/>
      <c r="IP169" s="15"/>
      <c r="IQ169" s="15"/>
      <c r="IR169" s="15"/>
      <c r="IS169" s="15"/>
      <c r="IT169" s="15"/>
      <c r="IU169" s="15"/>
    </row>
    <row r="170" spans="1:255" s="75" customFormat="1" ht="26.4">
      <c r="A170" s="339"/>
      <c r="B170" s="121" t="s">
        <v>246</v>
      </c>
      <c r="C170" s="51" t="s">
        <v>9</v>
      </c>
      <c r="D170" s="202" t="s">
        <v>0</v>
      </c>
      <c r="E170" s="244"/>
      <c r="F170" s="96"/>
      <c r="G170" s="292"/>
      <c r="H170" s="23" t="str">
        <f>IF(A170=0,H169,INDEX(調査対象選定!A:A,MATCH(A170,調査対象選定!B:B,0)))</f>
        <v>○</v>
      </c>
      <c r="I170" s="25"/>
      <c r="J170" s="2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c r="HM170" s="15"/>
      <c r="HN170" s="15"/>
      <c r="HO170" s="15"/>
      <c r="HP170" s="15"/>
      <c r="HQ170" s="15"/>
      <c r="HR170" s="15"/>
      <c r="HS170" s="15"/>
      <c r="HT170" s="15"/>
      <c r="HU170" s="15"/>
      <c r="HV170" s="15"/>
      <c r="HW170" s="15"/>
      <c r="HX170" s="15"/>
      <c r="HY170" s="15"/>
      <c r="HZ170" s="15"/>
      <c r="IA170" s="15"/>
      <c r="IB170" s="15"/>
      <c r="IC170" s="15"/>
      <c r="ID170" s="15"/>
      <c r="IE170" s="15"/>
      <c r="IF170" s="15"/>
      <c r="IG170" s="15"/>
      <c r="IH170" s="15"/>
      <c r="II170" s="15"/>
      <c r="IJ170" s="15"/>
      <c r="IK170" s="15"/>
      <c r="IL170" s="15"/>
      <c r="IM170" s="15"/>
      <c r="IN170" s="15"/>
      <c r="IO170" s="15"/>
      <c r="IP170" s="15"/>
      <c r="IQ170" s="15"/>
      <c r="IR170" s="15"/>
      <c r="IS170" s="15"/>
      <c r="IT170" s="15"/>
      <c r="IU170" s="15"/>
    </row>
    <row r="171" spans="1:255" s="75" customFormat="1" ht="26.4">
      <c r="A171" s="359" t="s">
        <v>44</v>
      </c>
      <c r="B171" s="147" t="s">
        <v>247</v>
      </c>
      <c r="C171" s="26" t="s">
        <v>9</v>
      </c>
      <c r="D171" s="196" t="s">
        <v>0</v>
      </c>
      <c r="E171" s="233" t="s">
        <v>49</v>
      </c>
      <c r="F171" s="98"/>
      <c r="G171" s="293"/>
      <c r="H171" s="23" t="str">
        <f>IF(A171=0,H170,INDEX(調査対象選定!A:A,MATCH(A171,調査対象選定!B:B,0)))</f>
        <v>○</v>
      </c>
      <c r="I171" s="25"/>
      <c r="J171" s="2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c r="HM171" s="15"/>
      <c r="HN171" s="15"/>
      <c r="HO171" s="15"/>
      <c r="HP171" s="15"/>
      <c r="HQ171" s="15"/>
      <c r="HR171" s="15"/>
      <c r="HS171" s="15"/>
      <c r="HT171" s="15"/>
      <c r="HU171" s="15"/>
      <c r="HV171" s="15"/>
      <c r="HW171" s="15"/>
      <c r="HX171" s="15"/>
      <c r="HY171" s="15"/>
      <c r="HZ171" s="15"/>
      <c r="IA171" s="15"/>
      <c r="IB171" s="15"/>
      <c r="IC171" s="15"/>
      <c r="ID171" s="15"/>
      <c r="IE171" s="15"/>
      <c r="IF171" s="15"/>
      <c r="IG171" s="15"/>
      <c r="IH171" s="15"/>
      <c r="II171" s="15"/>
      <c r="IJ171" s="15"/>
      <c r="IK171" s="15"/>
      <c r="IL171" s="15"/>
      <c r="IM171" s="15"/>
      <c r="IN171" s="15"/>
      <c r="IO171" s="15"/>
      <c r="IP171" s="15"/>
      <c r="IQ171" s="15"/>
      <c r="IR171" s="15"/>
      <c r="IS171" s="15"/>
      <c r="IT171" s="15"/>
      <c r="IU171" s="15"/>
    </row>
    <row r="172" spans="1:255" s="75" customFormat="1" ht="52.8">
      <c r="A172" s="339"/>
      <c r="B172" s="99" t="s">
        <v>248</v>
      </c>
      <c r="C172" s="353" t="s">
        <v>9</v>
      </c>
      <c r="D172" s="355" t="s">
        <v>85</v>
      </c>
      <c r="E172" s="255"/>
      <c r="F172" s="100"/>
      <c r="G172" s="294"/>
      <c r="H172" s="23" t="str">
        <f>IF(A172=0,H171,INDEX(調査対象選定!A:A,MATCH(A172,調査対象選定!B:B,0)))</f>
        <v>○</v>
      </c>
      <c r="I172" s="25"/>
      <c r="J172" s="2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c r="HM172" s="15"/>
      <c r="HN172" s="15"/>
      <c r="HO172" s="15"/>
      <c r="HP172" s="15"/>
      <c r="HQ172" s="15"/>
      <c r="HR172" s="15"/>
      <c r="HS172" s="15"/>
      <c r="HT172" s="15"/>
      <c r="HU172" s="15"/>
      <c r="HV172" s="15"/>
      <c r="HW172" s="15"/>
      <c r="HX172" s="15"/>
      <c r="HY172" s="15"/>
      <c r="HZ172" s="15"/>
      <c r="IA172" s="15"/>
      <c r="IB172" s="15"/>
      <c r="IC172" s="15"/>
      <c r="ID172" s="15"/>
      <c r="IE172" s="15"/>
      <c r="IF172" s="15"/>
      <c r="IG172" s="15"/>
      <c r="IH172" s="15"/>
      <c r="II172" s="15"/>
      <c r="IJ172" s="15"/>
      <c r="IK172" s="15"/>
      <c r="IL172" s="15"/>
      <c r="IM172" s="15"/>
      <c r="IN172" s="15"/>
      <c r="IO172" s="15"/>
      <c r="IP172" s="15"/>
      <c r="IQ172" s="15"/>
      <c r="IR172" s="15"/>
      <c r="IS172" s="15"/>
      <c r="IT172" s="15"/>
      <c r="IU172" s="15"/>
    </row>
    <row r="173" spans="1:255" s="75" customFormat="1" ht="52.8">
      <c r="A173" s="339"/>
      <c r="B173" s="99" t="s">
        <v>249</v>
      </c>
      <c r="C173" s="377"/>
      <c r="D173" s="370"/>
      <c r="E173" s="255"/>
      <c r="F173" s="100"/>
      <c r="G173" s="294"/>
      <c r="H173" s="23" t="str">
        <f>IF(A173=0,H172,INDEX(調査対象選定!A:A,MATCH(A173,調査対象選定!B:B,0)))</f>
        <v>○</v>
      </c>
      <c r="I173" s="25"/>
      <c r="J173" s="2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c r="HM173" s="15"/>
      <c r="HN173" s="15"/>
      <c r="HO173" s="15"/>
      <c r="HP173" s="15"/>
      <c r="HQ173" s="15"/>
      <c r="HR173" s="15"/>
      <c r="HS173" s="15"/>
      <c r="HT173" s="15"/>
      <c r="HU173" s="15"/>
      <c r="HV173" s="15"/>
      <c r="HW173" s="15"/>
      <c r="HX173" s="15"/>
      <c r="HY173" s="15"/>
      <c r="HZ173" s="15"/>
      <c r="IA173" s="15"/>
      <c r="IB173" s="15"/>
      <c r="IC173" s="15"/>
      <c r="ID173" s="15"/>
      <c r="IE173" s="15"/>
      <c r="IF173" s="15"/>
      <c r="IG173" s="15"/>
      <c r="IH173" s="15"/>
      <c r="II173" s="15"/>
      <c r="IJ173" s="15"/>
      <c r="IK173" s="15"/>
      <c r="IL173" s="15"/>
      <c r="IM173" s="15"/>
      <c r="IN173" s="15"/>
      <c r="IO173" s="15"/>
      <c r="IP173" s="15"/>
      <c r="IQ173" s="15"/>
      <c r="IR173" s="15"/>
      <c r="IS173" s="15"/>
      <c r="IT173" s="15"/>
      <c r="IU173" s="15"/>
    </row>
    <row r="174" spans="1:255" s="75" customFormat="1" ht="52.8">
      <c r="A174" s="360"/>
      <c r="B174" s="29" t="s">
        <v>250</v>
      </c>
      <c r="C174" s="378"/>
      <c r="D174" s="371"/>
      <c r="E174" s="232"/>
      <c r="F174" s="148"/>
      <c r="G174" s="304"/>
      <c r="H174" s="23" t="str">
        <f>IF(A174=0,H173,INDEX(調査対象選定!A:A,MATCH(A174,調査対象選定!B:B,0)))</f>
        <v>○</v>
      </c>
      <c r="I174" s="25"/>
      <c r="J174" s="2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c r="HM174" s="15"/>
      <c r="HN174" s="15"/>
      <c r="HO174" s="15"/>
      <c r="HP174" s="15"/>
      <c r="HQ174" s="15"/>
      <c r="HR174" s="15"/>
      <c r="HS174" s="15"/>
      <c r="HT174" s="15"/>
      <c r="HU174" s="15"/>
      <c r="HV174" s="15"/>
      <c r="HW174" s="15"/>
      <c r="HX174" s="15"/>
      <c r="HY174" s="15"/>
      <c r="HZ174" s="15"/>
      <c r="IA174" s="15"/>
      <c r="IB174" s="15"/>
      <c r="IC174" s="15"/>
      <c r="ID174" s="15"/>
      <c r="IE174" s="15"/>
      <c r="IF174" s="15"/>
      <c r="IG174" s="15"/>
      <c r="IH174" s="15"/>
      <c r="II174" s="15"/>
      <c r="IJ174" s="15"/>
      <c r="IK174" s="15"/>
      <c r="IL174" s="15"/>
      <c r="IM174" s="15"/>
      <c r="IN174" s="15"/>
      <c r="IO174" s="15"/>
      <c r="IP174" s="15"/>
      <c r="IQ174" s="15"/>
      <c r="IR174" s="15"/>
      <c r="IS174" s="15"/>
      <c r="IT174" s="15"/>
      <c r="IU174" s="15"/>
    </row>
    <row r="175" spans="1:255" s="75" customFormat="1" ht="39.6">
      <c r="A175" s="320" t="s">
        <v>45</v>
      </c>
      <c r="B175" s="82" t="s">
        <v>251</v>
      </c>
      <c r="C175" s="30" t="s">
        <v>9</v>
      </c>
      <c r="D175" s="90" t="s">
        <v>0</v>
      </c>
      <c r="E175" s="230" t="s">
        <v>49</v>
      </c>
      <c r="F175" s="35"/>
      <c r="G175" s="286"/>
      <c r="H175" s="23" t="str">
        <f>IF(A175=0,H174,INDEX(調査対象選定!A:A,MATCH(A175,調査対象選定!B:B,0)))</f>
        <v>○</v>
      </c>
      <c r="I175" s="25"/>
      <c r="J175" s="2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c r="HM175" s="15"/>
      <c r="HN175" s="15"/>
      <c r="HO175" s="15"/>
      <c r="HP175" s="15"/>
      <c r="HQ175" s="15"/>
      <c r="HR175" s="15"/>
      <c r="HS175" s="15"/>
      <c r="HT175" s="15"/>
      <c r="HU175" s="15"/>
      <c r="HV175" s="15"/>
      <c r="HW175" s="15"/>
      <c r="HX175" s="15"/>
      <c r="HY175" s="15"/>
      <c r="HZ175" s="15"/>
      <c r="IA175" s="15"/>
      <c r="IB175" s="15"/>
      <c r="IC175" s="15"/>
      <c r="ID175" s="15"/>
      <c r="IE175" s="15"/>
      <c r="IF175" s="15"/>
      <c r="IG175" s="15"/>
      <c r="IH175" s="15"/>
      <c r="II175" s="15"/>
      <c r="IJ175" s="15"/>
      <c r="IK175" s="15"/>
      <c r="IL175" s="15"/>
      <c r="IM175" s="15"/>
      <c r="IN175" s="15"/>
      <c r="IO175" s="15"/>
      <c r="IP175" s="15"/>
      <c r="IQ175" s="15"/>
      <c r="IR175" s="15"/>
      <c r="IS175" s="15"/>
      <c r="IT175" s="15"/>
      <c r="IU175" s="15"/>
    </row>
    <row r="176" spans="1:255" s="75" customFormat="1" ht="52.8">
      <c r="A176" s="359" t="s">
        <v>46</v>
      </c>
      <c r="B176" s="147" t="s">
        <v>252</v>
      </c>
      <c r="C176" s="26" t="s">
        <v>9</v>
      </c>
      <c r="D176" s="196" t="s">
        <v>42</v>
      </c>
      <c r="E176" s="256"/>
      <c r="F176" s="98"/>
      <c r="G176" s="293"/>
      <c r="H176" s="23" t="str">
        <f>IF(A176=0,H175,INDEX(調査対象選定!A:A,MATCH(A176,調査対象選定!B:B,0)))</f>
        <v>○</v>
      </c>
      <c r="I176" s="25"/>
      <c r="J176" s="2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c r="HM176" s="15"/>
      <c r="HN176" s="15"/>
      <c r="HO176" s="15"/>
      <c r="HP176" s="15"/>
      <c r="HQ176" s="15"/>
      <c r="HR176" s="15"/>
      <c r="HS176" s="15"/>
      <c r="HT176" s="15"/>
      <c r="HU176" s="15"/>
      <c r="HV176" s="15"/>
      <c r="HW176" s="15"/>
      <c r="HX176" s="15"/>
      <c r="HY176" s="15"/>
      <c r="HZ176" s="15"/>
      <c r="IA176" s="15"/>
      <c r="IB176" s="15"/>
      <c r="IC176" s="15"/>
      <c r="ID176" s="15"/>
      <c r="IE176" s="15"/>
      <c r="IF176" s="15"/>
      <c r="IG176" s="15"/>
      <c r="IH176" s="15"/>
      <c r="II176" s="15"/>
      <c r="IJ176" s="15"/>
      <c r="IK176" s="15"/>
      <c r="IL176" s="15"/>
      <c r="IM176" s="15"/>
      <c r="IN176" s="15"/>
      <c r="IO176" s="15"/>
      <c r="IP176" s="15"/>
      <c r="IQ176" s="15"/>
      <c r="IR176" s="15"/>
      <c r="IS176" s="15"/>
      <c r="IT176" s="15"/>
      <c r="IU176" s="15"/>
    </row>
    <row r="177" spans="1:255" s="75" customFormat="1" ht="79.2">
      <c r="A177" s="360"/>
      <c r="B177" s="133" t="s">
        <v>313</v>
      </c>
      <c r="C177" s="124" t="s">
        <v>9</v>
      </c>
      <c r="D177" s="213" t="s">
        <v>42</v>
      </c>
      <c r="E177" s="248" t="s">
        <v>48</v>
      </c>
      <c r="F177" s="148"/>
      <c r="G177" s="304"/>
      <c r="H177" s="23" t="str">
        <f>IF(A177=0,H176,INDEX(調査対象選定!A:A,MATCH(A177,調査対象選定!B:B,0)))</f>
        <v>○</v>
      </c>
      <c r="I177" s="25"/>
      <c r="J177" s="2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c r="HM177" s="15"/>
      <c r="HN177" s="15"/>
      <c r="HO177" s="15"/>
      <c r="HP177" s="15"/>
      <c r="HQ177" s="15"/>
      <c r="HR177" s="15"/>
      <c r="HS177" s="15"/>
      <c r="HT177" s="15"/>
      <c r="HU177" s="15"/>
      <c r="HV177" s="15"/>
      <c r="HW177" s="15"/>
      <c r="HX177" s="15"/>
      <c r="HY177" s="15"/>
      <c r="HZ177" s="15"/>
      <c r="IA177" s="15"/>
      <c r="IB177" s="15"/>
      <c r="IC177" s="15"/>
      <c r="ID177" s="15"/>
      <c r="IE177" s="15"/>
      <c r="IF177" s="15"/>
      <c r="IG177" s="15"/>
      <c r="IH177" s="15"/>
      <c r="II177" s="15"/>
      <c r="IJ177" s="15"/>
      <c r="IK177" s="15"/>
      <c r="IL177" s="15"/>
      <c r="IM177" s="15"/>
      <c r="IN177" s="15"/>
      <c r="IO177" s="15"/>
      <c r="IP177" s="15"/>
      <c r="IQ177" s="15"/>
      <c r="IR177" s="15"/>
      <c r="IS177" s="15"/>
      <c r="IT177" s="15"/>
      <c r="IU177" s="15"/>
    </row>
    <row r="178" spans="1:255" s="152" customFormat="1" ht="145.19999999999999">
      <c r="A178" s="390" t="s">
        <v>94</v>
      </c>
      <c r="B178" s="149" t="s">
        <v>314</v>
      </c>
      <c r="C178" s="150" t="s">
        <v>9</v>
      </c>
      <c r="D178" s="219" t="s">
        <v>95</v>
      </c>
      <c r="E178" s="257"/>
      <c r="F178" s="151"/>
      <c r="G178" s="305"/>
      <c r="H178" s="23" t="str">
        <f>IF(A178=0,H177,INDEX(調査対象選定!A:A,MATCH(A178,調査対象選定!B:B,0)))</f>
        <v>○</v>
      </c>
      <c r="I178" s="25"/>
      <c r="J178" s="25"/>
    </row>
    <row r="179" spans="1:255" s="152" customFormat="1" ht="39.6">
      <c r="A179" s="390"/>
      <c r="B179" s="153" t="s">
        <v>315</v>
      </c>
      <c r="C179" s="154" t="s">
        <v>9</v>
      </c>
      <c r="D179" s="220" t="s">
        <v>95</v>
      </c>
      <c r="E179" s="258"/>
      <c r="F179" s="155"/>
      <c r="G179" s="306"/>
      <c r="H179" s="23" t="str">
        <f>IF(A179=0,H178,INDEX(調査対象選定!A:A,MATCH(A179,調査対象選定!B:B,0)))</f>
        <v>○</v>
      </c>
      <c r="I179" s="25"/>
      <c r="J179" s="25"/>
    </row>
    <row r="180" spans="1:255" s="152" customFormat="1" ht="26.4">
      <c r="A180" s="390"/>
      <c r="B180" s="153" t="s">
        <v>316</v>
      </c>
      <c r="C180" s="154" t="s">
        <v>9</v>
      </c>
      <c r="D180" s="220" t="s">
        <v>95</v>
      </c>
      <c r="E180" s="258"/>
      <c r="F180" s="155"/>
      <c r="G180" s="306"/>
      <c r="H180" s="23" t="str">
        <f>IF(A180=0,H179,INDEX(調査対象選定!A:A,MATCH(A180,調査対象選定!B:B,0)))</f>
        <v>○</v>
      </c>
      <c r="I180" s="25"/>
      <c r="J180" s="25"/>
    </row>
    <row r="181" spans="1:255" s="152" customFormat="1" ht="66">
      <c r="A181" s="390"/>
      <c r="B181" s="153" t="s">
        <v>317</v>
      </c>
      <c r="C181" s="154" t="s">
        <v>9</v>
      </c>
      <c r="D181" s="220" t="s">
        <v>95</v>
      </c>
      <c r="E181" s="258"/>
      <c r="F181" s="155"/>
      <c r="G181" s="306"/>
      <c r="H181" s="23" t="str">
        <f>IF(A181=0,H180,INDEX(調査対象選定!A:A,MATCH(A181,調査対象選定!B:B,0)))</f>
        <v>○</v>
      </c>
      <c r="I181" s="25"/>
      <c r="J181" s="25"/>
    </row>
    <row r="182" spans="1:255" s="152" customFormat="1" ht="39.6">
      <c r="A182" s="390"/>
      <c r="B182" s="156" t="s">
        <v>318</v>
      </c>
      <c r="C182" s="157" t="s">
        <v>9</v>
      </c>
      <c r="D182" s="221" t="s">
        <v>95</v>
      </c>
      <c r="E182" s="259"/>
      <c r="F182" s="158"/>
      <c r="G182" s="307"/>
      <c r="H182" s="23" t="str">
        <f>IF(A182=0,H181,INDEX(調査対象選定!A:A,MATCH(A182,調査対象選定!B:B,0)))</f>
        <v>○</v>
      </c>
      <c r="I182" s="25"/>
      <c r="J182" s="25"/>
    </row>
    <row r="183" spans="1:255" s="152" customFormat="1" ht="26.4">
      <c r="A183" s="391" t="s">
        <v>96</v>
      </c>
      <c r="B183" s="159" t="s">
        <v>319</v>
      </c>
      <c r="C183" s="160" t="s">
        <v>9</v>
      </c>
      <c r="D183" s="222" t="s">
        <v>95</v>
      </c>
      <c r="E183" s="260"/>
      <c r="F183" s="161"/>
      <c r="G183" s="308"/>
      <c r="H183" s="23" t="str">
        <f>IF(A183=0,H182,INDEX(調査対象選定!A:A,MATCH(A183,調査対象選定!B:B,0)))</f>
        <v>○</v>
      </c>
      <c r="I183" s="25"/>
      <c r="J183" s="25"/>
    </row>
    <row r="184" spans="1:255" s="152" customFormat="1" ht="26.4">
      <c r="A184" s="390"/>
      <c r="B184" s="153" t="s">
        <v>320</v>
      </c>
      <c r="C184" s="154" t="s">
        <v>9</v>
      </c>
      <c r="D184" s="220" t="s">
        <v>95</v>
      </c>
      <c r="E184" s="258"/>
      <c r="F184" s="155"/>
      <c r="G184" s="306"/>
      <c r="H184" s="23" t="str">
        <f>IF(A184=0,H183,INDEX(調査対象選定!A:A,MATCH(A184,調査対象選定!B:B,0)))</f>
        <v>○</v>
      </c>
      <c r="I184" s="25"/>
      <c r="J184" s="25"/>
    </row>
    <row r="185" spans="1:255" s="152" customFormat="1" ht="39.6">
      <c r="A185" s="392"/>
      <c r="B185" s="162" t="s">
        <v>321</v>
      </c>
      <c r="C185" s="163" t="s">
        <v>9</v>
      </c>
      <c r="D185" s="223" t="s">
        <v>95</v>
      </c>
      <c r="E185" s="261"/>
      <c r="F185" s="164"/>
      <c r="G185" s="309"/>
      <c r="H185" s="23" t="str">
        <f>IF(A185=0,H184,INDEX(調査対象選定!A:A,MATCH(A185,調査対象選定!B:B,0)))</f>
        <v>○</v>
      </c>
      <c r="I185" s="25"/>
      <c r="J185" s="25"/>
    </row>
    <row r="186" spans="1:255" s="75" customFormat="1" ht="39.6">
      <c r="A186" s="348" t="s">
        <v>54</v>
      </c>
      <c r="B186" s="94" t="s">
        <v>253</v>
      </c>
      <c r="C186" s="45" t="s">
        <v>9</v>
      </c>
      <c r="D186" s="78" t="s">
        <v>0</v>
      </c>
      <c r="E186" s="243"/>
      <c r="F186" s="79"/>
      <c r="G186" s="278"/>
      <c r="H186" s="23" t="str">
        <f>IF(A186=0,H185,INDEX(調査対象選定!A:A,MATCH(A186,調査対象選定!B:B,0)))</f>
        <v>○</v>
      </c>
      <c r="I186" s="25"/>
      <c r="J186" s="25"/>
    </row>
    <row r="187" spans="1:255" s="75" customFormat="1" ht="39.6">
      <c r="A187" s="348"/>
      <c r="B187" s="99" t="s">
        <v>254</v>
      </c>
      <c r="C187" s="39" t="s">
        <v>9</v>
      </c>
      <c r="D187" s="76" t="s">
        <v>0</v>
      </c>
      <c r="E187" s="231"/>
      <c r="F187" s="77"/>
      <c r="G187" s="276"/>
      <c r="H187" s="23" t="str">
        <f>IF(A187=0,H186,INDEX(調査対象選定!A:A,MATCH(A187,調査対象選定!B:B,0)))</f>
        <v>○</v>
      </c>
      <c r="I187" s="25"/>
      <c r="J187" s="25"/>
    </row>
    <row r="188" spans="1:255" s="75" customFormat="1" ht="39.6">
      <c r="A188" s="348"/>
      <c r="B188" s="99" t="s">
        <v>255</v>
      </c>
      <c r="C188" s="353" t="s">
        <v>9</v>
      </c>
      <c r="D188" s="355" t="s">
        <v>24</v>
      </c>
      <c r="E188" s="255"/>
      <c r="F188" s="77"/>
      <c r="G188" s="276"/>
      <c r="H188" s="23" t="str">
        <f>IF(A188=0,H187,INDEX(調査対象選定!A:A,MATCH(A188,調査対象選定!B:B,0)))</f>
        <v>○</v>
      </c>
      <c r="I188" s="25"/>
      <c r="J188" s="25"/>
    </row>
    <row r="189" spans="1:255" s="75" customFormat="1" ht="52.8">
      <c r="A189" s="348"/>
      <c r="B189" s="99" t="s">
        <v>256</v>
      </c>
      <c r="C189" s="354"/>
      <c r="D189" s="356"/>
      <c r="E189" s="243"/>
      <c r="F189" s="77"/>
      <c r="G189" s="276"/>
      <c r="H189" s="23" t="str">
        <f>IF(A189=0,H188,INDEX(調査対象選定!A:A,MATCH(A189,調査対象選定!B:B,0)))</f>
        <v>○</v>
      </c>
      <c r="I189" s="25"/>
      <c r="J189" s="25"/>
    </row>
    <row r="190" spans="1:255" s="75" customFormat="1" ht="26.4">
      <c r="A190" s="348"/>
      <c r="B190" s="99" t="s">
        <v>160</v>
      </c>
      <c r="C190" s="39" t="s">
        <v>9</v>
      </c>
      <c r="D190" s="76" t="s">
        <v>0</v>
      </c>
      <c r="E190" s="231"/>
      <c r="F190" s="77"/>
      <c r="G190" s="276"/>
      <c r="H190" s="23" t="str">
        <f>IF(A190=0,H189,INDEX(調査対象選定!A:A,MATCH(A190,調査対象選定!B:B,0)))</f>
        <v>○</v>
      </c>
      <c r="I190" s="25"/>
      <c r="J190" s="25"/>
    </row>
    <row r="191" spans="1:255" s="75" customFormat="1" ht="39.6">
      <c r="A191" s="348"/>
      <c r="B191" s="121" t="s">
        <v>257</v>
      </c>
      <c r="C191" s="51" t="s">
        <v>9</v>
      </c>
      <c r="D191" s="165" t="s">
        <v>0</v>
      </c>
      <c r="E191" s="244"/>
      <c r="F191" s="87"/>
      <c r="G191" s="279"/>
      <c r="H191" s="23" t="str">
        <f>IF(A191=0,H190,INDEX(調査対象選定!A:A,MATCH(A191,調査対象選定!B:B,0)))</f>
        <v>○</v>
      </c>
      <c r="I191" s="25"/>
      <c r="J191" s="25"/>
    </row>
    <row r="192" spans="1:255" s="75" customFormat="1" ht="39.6">
      <c r="A192" s="357" t="s">
        <v>10</v>
      </c>
      <c r="B192" s="97" t="s">
        <v>258</v>
      </c>
      <c r="C192" s="68" t="s">
        <v>9</v>
      </c>
      <c r="D192" s="73" t="s">
        <v>0</v>
      </c>
      <c r="E192" s="233"/>
      <c r="F192" s="74"/>
      <c r="G192" s="287"/>
      <c r="H192" s="23" t="str">
        <f>IF(A192=0,H191,INDEX(調査対象選定!A:A,MATCH(A192,調査対象選定!B:B,0)))</f>
        <v>○</v>
      </c>
      <c r="I192" s="25"/>
      <c r="J192" s="25"/>
    </row>
    <row r="193" spans="1:255" s="75" customFormat="1" ht="39.6">
      <c r="A193" s="348"/>
      <c r="B193" s="99" t="s">
        <v>254</v>
      </c>
      <c r="C193" s="39" t="s">
        <v>9</v>
      </c>
      <c r="D193" s="76" t="s">
        <v>0</v>
      </c>
      <c r="E193" s="231"/>
      <c r="F193" s="77"/>
      <c r="G193" s="276"/>
      <c r="H193" s="23" t="str">
        <f>IF(A193=0,H192,INDEX(調査対象選定!A:A,MATCH(A193,調査対象選定!B:B,0)))</f>
        <v>○</v>
      </c>
      <c r="I193" s="25"/>
      <c r="J193" s="25"/>
    </row>
    <row r="194" spans="1:255" s="75" customFormat="1" ht="39.6">
      <c r="A194" s="348"/>
      <c r="B194" s="99" t="s">
        <v>259</v>
      </c>
      <c r="C194" s="39" t="s">
        <v>9</v>
      </c>
      <c r="D194" s="76" t="s">
        <v>0</v>
      </c>
      <c r="E194" s="231"/>
      <c r="F194" s="77"/>
      <c r="G194" s="276"/>
      <c r="H194" s="23" t="str">
        <f>IF(A194=0,H193,INDEX(調査対象選定!A:A,MATCH(A194,調査対象選定!B:B,0)))</f>
        <v>○</v>
      </c>
      <c r="I194" s="25"/>
      <c r="J194" s="25"/>
    </row>
    <row r="195" spans="1:255" ht="26.4">
      <c r="A195" s="348"/>
      <c r="B195" s="99" t="s">
        <v>160</v>
      </c>
      <c r="C195" s="39" t="s">
        <v>9</v>
      </c>
      <c r="D195" s="76" t="s">
        <v>0</v>
      </c>
      <c r="E195" s="231"/>
      <c r="F195" s="77"/>
      <c r="G195" s="276"/>
      <c r="H195" s="23" t="str">
        <f>IF(A195=0,H194,INDEX(調査対象選定!A:A,MATCH(A195,調査対象選定!B:B,0)))</f>
        <v>○</v>
      </c>
      <c r="I195" s="25"/>
      <c r="J195" s="2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c r="BJ195" s="75"/>
      <c r="BK195" s="75"/>
      <c r="BL195" s="75"/>
      <c r="BM195" s="75"/>
      <c r="BN195" s="75"/>
      <c r="BO195" s="75"/>
      <c r="BP195" s="75"/>
      <c r="BQ195" s="75"/>
      <c r="BR195" s="75"/>
      <c r="BS195" s="75"/>
      <c r="BT195" s="75"/>
      <c r="BU195" s="75"/>
      <c r="BV195" s="75"/>
      <c r="BW195" s="75"/>
      <c r="BX195" s="75"/>
      <c r="BY195" s="75"/>
      <c r="BZ195" s="75"/>
      <c r="CA195" s="75"/>
      <c r="CB195" s="75"/>
      <c r="CC195" s="75"/>
      <c r="CD195" s="75"/>
      <c r="CE195" s="75"/>
      <c r="CF195" s="75"/>
      <c r="CG195" s="75"/>
      <c r="CH195" s="75"/>
      <c r="CI195" s="75"/>
      <c r="CJ195" s="75"/>
      <c r="CK195" s="75"/>
      <c r="CL195" s="75"/>
      <c r="CM195" s="75"/>
      <c r="CN195" s="75"/>
      <c r="CO195" s="75"/>
      <c r="CP195" s="75"/>
      <c r="CQ195" s="75"/>
      <c r="CR195" s="75"/>
      <c r="CS195" s="75"/>
      <c r="CT195" s="75"/>
      <c r="CU195" s="75"/>
      <c r="CV195" s="75"/>
      <c r="CW195" s="75"/>
      <c r="CX195" s="75"/>
      <c r="CY195" s="75"/>
      <c r="CZ195" s="75"/>
      <c r="DA195" s="75"/>
      <c r="DB195" s="75"/>
      <c r="DC195" s="75"/>
      <c r="DD195" s="75"/>
      <c r="DE195" s="75"/>
      <c r="DF195" s="75"/>
      <c r="DG195" s="75"/>
      <c r="DH195" s="75"/>
      <c r="DI195" s="75"/>
      <c r="DJ195" s="75"/>
      <c r="DK195" s="75"/>
      <c r="DL195" s="75"/>
      <c r="DM195" s="75"/>
      <c r="DN195" s="75"/>
      <c r="DO195" s="75"/>
      <c r="DP195" s="75"/>
      <c r="DQ195" s="75"/>
      <c r="DR195" s="75"/>
      <c r="DS195" s="75"/>
      <c r="DT195" s="75"/>
      <c r="DU195" s="75"/>
      <c r="DV195" s="75"/>
      <c r="DW195" s="75"/>
      <c r="DX195" s="75"/>
      <c r="DY195" s="75"/>
      <c r="DZ195" s="75"/>
      <c r="EA195" s="75"/>
      <c r="EB195" s="75"/>
      <c r="EC195" s="75"/>
      <c r="ED195" s="75"/>
      <c r="EE195" s="75"/>
      <c r="EF195" s="75"/>
      <c r="EG195" s="75"/>
      <c r="EH195" s="75"/>
      <c r="EI195" s="75"/>
      <c r="EJ195" s="75"/>
      <c r="EK195" s="75"/>
      <c r="EL195" s="75"/>
      <c r="EM195" s="75"/>
      <c r="EN195" s="75"/>
      <c r="EO195" s="75"/>
      <c r="EP195" s="75"/>
      <c r="EQ195" s="75"/>
      <c r="ER195" s="75"/>
      <c r="ES195" s="75"/>
      <c r="ET195" s="75"/>
      <c r="EU195" s="75"/>
      <c r="EV195" s="75"/>
      <c r="EW195" s="75"/>
      <c r="EX195" s="75"/>
      <c r="EY195" s="75"/>
      <c r="EZ195" s="75"/>
      <c r="FA195" s="75"/>
      <c r="FB195" s="75"/>
      <c r="FC195" s="75"/>
      <c r="FD195" s="75"/>
      <c r="FE195" s="75"/>
      <c r="FF195" s="75"/>
      <c r="FG195" s="75"/>
      <c r="FH195" s="75"/>
      <c r="FI195" s="75"/>
      <c r="FJ195" s="75"/>
      <c r="FK195" s="75"/>
      <c r="FL195" s="75"/>
      <c r="FM195" s="75"/>
      <c r="FN195" s="75"/>
      <c r="FO195" s="75"/>
      <c r="FP195" s="75"/>
      <c r="FQ195" s="75"/>
      <c r="FR195" s="75"/>
      <c r="FS195" s="75"/>
      <c r="FT195" s="75"/>
      <c r="FU195" s="75"/>
      <c r="FV195" s="75"/>
      <c r="FW195" s="75"/>
      <c r="FX195" s="75"/>
      <c r="FY195" s="75"/>
      <c r="FZ195" s="75"/>
      <c r="GA195" s="75"/>
      <c r="GB195" s="75"/>
      <c r="GC195" s="75"/>
      <c r="GD195" s="75"/>
      <c r="GE195" s="75"/>
      <c r="GF195" s="75"/>
      <c r="GG195" s="75"/>
      <c r="GH195" s="75"/>
      <c r="GI195" s="75"/>
      <c r="GJ195" s="75"/>
      <c r="GK195" s="75"/>
      <c r="GL195" s="75"/>
      <c r="GM195" s="75"/>
      <c r="GN195" s="75"/>
      <c r="GO195" s="75"/>
      <c r="GP195" s="75"/>
      <c r="GQ195" s="75"/>
      <c r="GR195" s="75"/>
      <c r="GS195" s="75"/>
      <c r="GT195" s="75"/>
      <c r="GU195" s="75"/>
      <c r="GV195" s="75"/>
      <c r="GW195" s="75"/>
      <c r="GX195" s="75"/>
      <c r="GY195" s="75"/>
      <c r="GZ195" s="75"/>
      <c r="HA195" s="75"/>
      <c r="HB195" s="75"/>
      <c r="HC195" s="75"/>
      <c r="HD195" s="75"/>
      <c r="HE195" s="75"/>
      <c r="HF195" s="75"/>
      <c r="HG195" s="75"/>
      <c r="HH195" s="75"/>
      <c r="HI195" s="75"/>
      <c r="HJ195" s="75"/>
      <c r="HK195" s="75"/>
      <c r="HL195" s="75"/>
      <c r="HM195" s="75"/>
      <c r="HN195" s="75"/>
      <c r="HO195" s="75"/>
      <c r="HP195" s="75"/>
      <c r="HQ195" s="75"/>
      <c r="HR195" s="75"/>
      <c r="HS195" s="75"/>
      <c r="HT195" s="75"/>
      <c r="HU195" s="75"/>
      <c r="HV195" s="75"/>
      <c r="HW195" s="75"/>
      <c r="HX195" s="75"/>
      <c r="HY195" s="75"/>
      <c r="HZ195" s="75"/>
      <c r="IA195" s="75"/>
      <c r="IB195" s="75"/>
      <c r="IC195" s="75"/>
      <c r="ID195" s="75"/>
      <c r="IE195" s="75"/>
      <c r="IF195" s="75"/>
      <c r="IG195" s="75"/>
      <c r="IH195" s="75"/>
      <c r="II195" s="75"/>
      <c r="IJ195" s="75"/>
      <c r="IK195" s="75"/>
      <c r="IL195" s="75"/>
      <c r="IM195" s="75"/>
      <c r="IN195" s="75"/>
      <c r="IO195" s="75"/>
      <c r="IP195" s="75"/>
      <c r="IQ195" s="75"/>
      <c r="IR195" s="75"/>
      <c r="IS195" s="75"/>
      <c r="IT195" s="75"/>
      <c r="IU195" s="75"/>
    </row>
    <row r="196" spans="1:255" ht="39.6">
      <c r="A196" s="358"/>
      <c r="B196" s="133" t="s">
        <v>260</v>
      </c>
      <c r="C196" s="124" t="s">
        <v>9</v>
      </c>
      <c r="D196" s="134" t="s">
        <v>0</v>
      </c>
      <c r="E196" s="248"/>
      <c r="F196" s="135"/>
      <c r="G196" s="303"/>
      <c r="H196" s="23" t="str">
        <f>IF(A196=0,H195,INDEX(調査対象選定!A:A,MATCH(A196,調査対象選定!B:B,0)))</f>
        <v>○</v>
      </c>
      <c r="I196" s="25"/>
      <c r="J196" s="2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c r="BJ196" s="75"/>
      <c r="BK196" s="75"/>
      <c r="BL196" s="75"/>
      <c r="BM196" s="75"/>
      <c r="BN196" s="75"/>
      <c r="BO196" s="75"/>
      <c r="BP196" s="75"/>
      <c r="BQ196" s="75"/>
      <c r="BR196" s="75"/>
      <c r="BS196" s="75"/>
      <c r="BT196" s="75"/>
      <c r="BU196" s="75"/>
      <c r="BV196" s="75"/>
      <c r="BW196" s="75"/>
      <c r="BX196" s="75"/>
      <c r="BY196" s="75"/>
      <c r="BZ196" s="75"/>
      <c r="CA196" s="75"/>
      <c r="CB196" s="75"/>
      <c r="CC196" s="75"/>
      <c r="CD196" s="75"/>
      <c r="CE196" s="75"/>
      <c r="CF196" s="75"/>
      <c r="CG196" s="75"/>
      <c r="CH196" s="75"/>
      <c r="CI196" s="75"/>
      <c r="CJ196" s="75"/>
      <c r="CK196" s="75"/>
      <c r="CL196" s="75"/>
      <c r="CM196" s="75"/>
      <c r="CN196" s="75"/>
      <c r="CO196" s="75"/>
      <c r="CP196" s="75"/>
      <c r="CQ196" s="75"/>
      <c r="CR196" s="75"/>
      <c r="CS196" s="75"/>
      <c r="CT196" s="75"/>
      <c r="CU196" s="75"/>
      <c r="CV196" s="75"/>
      <c r="CW196" s="75"/>
      <c r="CX196" s="75"/>
      <c r="CY196" s="75"/>
      <c r="CZ196" s="75"/>
      <c r="DA196" s="75"/>
      <c r="DB196" s="75"/>
      <c r="DC196" s="75"/>
      <c r="DD196" s="75"/>
      <c r="DE196" s="75"/>
      <c r="DF196" s="75"/>
      <c r="DG196" s="75"/>
      <c r="DH196" s="75"/>
      <c r="DI196" s="75"/>
      <c r="DJ196" s="75"/>
      <c r="DK196" s="75"/>
      <c r="DL196" s="75"/>
      <c r="DM196" s="75"/>
      <c r="DN196" s="75"/>
      <c r="DO196" s="75"/>
      <c r="DP196" s="75"/>
      <c r="DQ196" s="75"/>
      <c r="DR196" s="75"/>
      <c r="DS196" s="75"/>
      <c r="DT196" s="75"/>
      <c r="DU196" s="75"/>
      <c r="DV196" s="75"/>
      <c r="DW196" s="75"/>
      <c r="DX196" s="75"/>
      <c r="DY196" s="75"/>
      <c r="DZ196" s="75"/>
      <c r="EA196" s="75"/>
      <c r="EB196" s="75"/>
      <c r="EC196" s="75"/>
      <c r="ED196" s="75"/>
      <c r="EE196" s="75"/>
      <c r="EF196" s="75"/>
      <c r="EG196" s="75"/>
      <c r="EH196" s="75"/>
      <c r="EI196" s="75"/>
      <c r="EJ196" s="75"/>
      <c r="EK196" s="75"/>
      <c r="EL196" s="75"/>
      <c r="EM196" s="75"/>
      <c r="EN196" s="75"/>
      <c r="EO196" s="75"/>
      <c r="EP196" s="75"/>
      <c r="EQ196" s="75"/>
      <c r="ER196" s="75"/>
      <c r="ES196" s="75"/>
      <c r="ET196" s="75"/>
      <c r="EU196" s="75"/>
      <c r="EV196" s="75"/>
      <c r="EW196" s="75"/>
      <c r="EX196" s="75"/>
      <c r="EY196" s="75"/>
      <c r="EZ196" s="75"/>
      <c r="FA196" s="75"/>
      <c r="FB196" s="75"/>
      <c r="FC196" s="75"/>
      <c r="FD196" s="75"/>
      <c r="FE196" s="75"/>
      <c r="FF196" s="75"/>
      <c r="FG196" s="75"/>
      <c r="FH196" s="75"/>
      <c r="FI196" s="75"/>
      <c r="FJ196" s="75"/>
      <c r="FK196" s="75"/>
      <c r="FL196" s="75"/>
      <c r="FM196" s="75"/>
      <c r="FN196" s="75"/>
      <c r="FO196" s="75"/>
      <c r="FP196" s="75"/>
      <c r="FQ196" s="75"/>
      <c r="FR196" s="75"/>
      <c r="FS196" s="75"/>
      <c r="FT196" s="75"/>
      <c r="FU196" s="75"/>
      <c r="FV196" s="75"/>
      <c r="FW196" s="75"/>
      <c r="FX196" s="75"/>
      <c r="FY196" s="75"/>
      <c r="FZ196" s="75"/>
      <c r="GA196" s="75"/>
      <c r="GB196" s="75"/>
      <c r="GC196" s="75"/>
      <c r="GD196" s="75"/>
      <c r="GE196" s="75"/>
      <c r="GF196" s="75"/>
      <c r="GG196" s="75"/>
      <c r="GH196" s="75"/>
      <c r="GI196" s="75"/>
      <c r="GJ196" s="75"/>
      <c r="GK196" s="75"/>
      <c r="GL196" s="75"/>
      <c r="GM196" s="75"/>
      <c r="GN196" s="75"/>
      <c r="GO196" s="75"/>
      <c r="GP196" s="75"/>
      <c r="GQ196" s="75"/>
      <c r="GR196" s="75"/>
      <c r="GS196" s="75"/>
      <c r="GT196" s="75"/>
      <c r="GU196" s="75"/>
      <c r="GV196" s="75"/>
      <c r="GW196" s="75"/>
      <c r="GX196" s="75"/>
      <c r="GY196" s="75"/>
      <c r="GZ196" s="75"/>
      <c r="HA196" s="75"/>
      <c r="HB196" s="75"/>
      <c r="HC196" s="75"/>
      <c r="HD196" s="75"/>
      <c r="HE196" s="75"/>
      <c r="HF196" s="75"/>
      <c r="HG196" s="75"/>
      <c r="HH196" s="75"/>
      <c r="HI196" s="75"/>
      <c r="HJ196" s="75"/>
      <c r="HK196" s="75"/>
      <c r="HL196" s="75"/>
      <c r="HM196" s="75"/>
      <c r="HN196" s="75"/>
      <c r="HO196" s="75"/>
      <c r="HP196" s="75"/>
      <c r="HQ196" s="75"/>
      <c r="HR196" s="75"/>
      <c r="HS196" s="75"/>
      <c r="HT196" s="75"/>
      <c r="HU196" s="75"/>
      <c r="HV196" s="75"/>
      <c r="HW196" s="75"/>
      <c r="HX196" s="75"/>
      <c r="HY196" s="75"/>
      <c r="HZ196" s="75"/>
      <c r="IA196" s="75"/>
      <c r="IB196" s="75"/>
      <c r="IC196" s="75"/>
      <c r="ID196" s="75"/>
      <c r="IE196" s="75"/>
      <c r="IF196" s="75"/>
      <c r="IG196" s="75"/>
      <c r="IH196" s="75"/>
      <c r="II196" s="75"/>
      <c r="IJ196" s="75"/>
      <c r="IK196" s="75"/>
      <c r="IL196" s="75"/>
      <c r="IM196" s="75"/>
      <c r="IN196" s="75"/>
      <c r="IO196" s="75"/>
      <c r="IP196" s="75"/>
      <c r="IQ196" s="75"/>
      <c r="IR196" s="75"/>
      <c r="IS196" s="75"/>
      <c r="IT196" s="75"/>
      <c r="IU196" s="75"/>
    </row>
    <row r="197" spans="1:255" ht="39.6">
      <c r="A197" s="345" t="s">
        <v>13</v>
      </c>
      <c r="B197" s="97" t="s">
        <v>258</v>
      </c>
      <c r="C197" s="68" t="s">
        <v>9</v>
      </c>
      <c r="D197" s="73" t="s">
        <v>0</v>
      </c>
      <c r="E197" s="233"/>
      <c r="F197" s="74"/>
      <c r="G197" s="287"/>
      <c r="H197" s="23" t="str">
        <f>IF(A197=0,H196,INDEX(調査対象選定!A:A,MATCH(A197,調査対象選定!B:B,0)))</f>
        <v>○</v>
      </c>
      <c r="I197" s="25"/>
      <c r="J197" s="2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c r="BJ197" s="75"/>
      <c r="BK197" s="75"/>
      <c r="BL197" s="75"/>
      <c r="BM197" s="75"/>
      <c r="BN197" s="75"/>
      <c r="BO197" s="75"/>
      <c r="BP197" s="75"/>
      <c r="BQ197" s="75"/>
      <c r="BR197" s="75"/>
      <c r="BS197" s="75"/>
      <c r="BT197" s="75"/>
      <c r="BU197" s="75"/>
      <c r="BV197" s="75"/>
      <c r="BW197" s="75"/>
      <c r="BX197" s="75"/>
      <c r="BY197" s="75"/>
      <c r="BZ197" s="75"/>
      <c r="CA197" s="75"/>
      <c r="CB197" s="75"/>
      <c r="CC197" s="75"/>
      <c r="CD197" s="75"/>
      <c r="CE197" s="75"/>
      <c r="CF197" s="75"/>
      <c r="CG197" s="75"/>
      <c r="CH197" s="75"/>
      <c r="CI197" s="75"/>
      <c r="CJ197" s="75"/>
      <c r="CK197" s="75"/>
      <c r="CL197" s="75"/>
      <c r="CM197" s="75"/>
      <c r="CN197" s="75"/>
      <c r="CO197" s="75"/>
      <c r="CP197" s="75"/>
      <c r="CQ197" s="75"/>
      <c r="CR197" s="75"/>
      <c r="CS197" s="75"/>
      <c r="CT197" s="75"/>
      <c r="CU197" s="75"/>
      <c r="CV197" s="75"/>
      <c r="CW197" s="75"/>
      <c r="CX197" s="75"/>
      <c r="CY197" s="75"/>
      <c r="CZ197" s="75"/>
      <c r="DA197" s="75"/>
      <c r="DB197" s="75"/>
      <c r="DC197" s="75"/>
      <c r="DD197" s="75"/>
      <c r="DE197" s="75"/>
      <c r="DF197" s="75"/>
      <c r="DG197" s="75"/>
      <c r="DH197" s="75"/>
      <c r="DI197" s="75"/>
      <c r="DJ197" s="75"/>
      <c r="DK197" s="75"/>
      <c r="DL197" s="75"/>
      <c r="DM197" s="75"/>
      <c r="DN197" s="75"/>
      <c r="DO197" s="75"/>
      <c r="DP197" s="75"/>
      <c r="DQ197" s="75"/>
      <c r="DR197" s="75"/>
      <c r="DS197" s="75"/>
      <c r="DT197" s="75"/>
      <c r="DU197" s="75"/>
      <c r="DV197" s="75"/>
      <c r="DW197" s="75"/>
      <c r="DX197" s="75"/>
      <c r="DY197" s="75"/>
      <c r="DZ197" s="75"/>
      <c r="EA197" s="75"/>
      <c r="EB197" s="75"/>
      <c r="EC197" s="75"/>
      <c r="ED197" s="75"/>
      <c r="EE197" s="75"/>
      <c r="EF197" s="75"/>
      <c r="EG197" s="75"/>
      <c r="EH197" s="75"/>
      <c r="EI197" s="75"/>
      <c r="EJ197" s="75"/>
      <c r="EK197" s="75"/>
      <c r="EL197" s="75"/>
      <c r="EM197" s="75"/>
      <c r="EN197" s="75"/>
      <c r="EO197" s="75"/>
      <c r="EP197" s="75"/>
      <c r="EQ197" s="75"/>
      <c r="ER197" s="75"/>
      <c r="ES197" s="75"/>
      <c r="ET197" s="75"/>
      <c r="EU197" s="75"/>
      <c r="EV197" s="75"/>
      <c r="EW197" s="75"/>
      <c r="EX197" s="75"/>
      <c r="EY197" s="75"/>
      <c r="EZ197" s="75"/>
      <c r="FA197" s="75"/>
      <c r="FB197" s="75"/>
      <c r="FC197" s="75"/>
      <c r="FD197" s="75"/>
      <c r="FE197" s="75"/>
      <c r="FF197" s="75"/>
      <c r="FG197" s="75"/>
      <c r="FH197" s="75"/>
      <c r="FI197" s="75"/>
      <c r="FJ197" s="75"/>
      <c r="FK197" s="75"/>
      <c r="FL197" s="75"/>
      <c r="FM197" s="75"/>
      <c r="FN197" s="75"/>
      <c r="FO197" s="75"/>
      <c r="FP197" s="75"/>
      <c r="FQ197" s="75"/>
      <c r="FR197" s="75"/>
      <c r="FS197" s="75"/>
      <c r="FT197" s="75"/>
      <c r="FU197" s="75"/>
      <c r="FV197" s="75"/>
      <c r="FW197" s="75"/>
      <c r="FX197" s="75"/>
      <c r="FY197" s="75"/>
      <c r="FZ197" s="75"/>
      <c r="GA197" s="75"/>
      <c r="GB197" s="75"/>
      <c r="GC197" s="75"/>
      <c r="GD197" s="75"/>
      <c r="GE197" s="75"/>
      <c r="GF197" s="75"/>
      <c r="GG197" s="75"/>
      <c r="GH197" s="75"/>
      <c r="GI197" s="75"/>
      <c r="GJ197" s="75"/>
      <c r="GK197" s="75"/>
      <c r="GL197" s="75"/>
      <c r="GM197" s="75"/>
      <c r="GN197" s="75"/>
      <c r="GO197" s="75"/>
      <c r="GP197" s="75"/>
      <c r="GQ197" s="75"/>
      <c r="GR197" s="75"/>
      <c r="GS197" s="75"/>
      <c r="GT197" s="75"/>
      <c r="GU197" s="75"/>
      <c r="GV197" s="75"/>
      <c r="GW197" s="75"/>
      <c r="GX197" s="75"/>
      <c r="GY197" s="75"/>
      <c r="GZ197" s="75"/>
      <c r="HA197" s="75"/>
      <c r="HB197" s="75"/>
      <c r="HC197" s="75"/>
      <c r="HD197" s="75"/>
      <c r="HE197" s="75"/>
      <c r="HF197" s="75"/>
      <c r="HG197" s="75"/>
      <c r="HH197" s="75"/>
      <c r="HI197" s="75"/>
      <c r="HJ197" s="75"/>
      <c r="HK197" s="75"/>
      <c r="HL197" s="75"/>
      <c r="HM197" s="75"/>
      <c r="HN197" s="75"/>
      <c r="HO197" s="75"/>
      <c r="HP197" s="75"/>
      <c r="HQ197" s="75"/>
      <c r="HR197" s="75"/>
      <c r="HS197" s="75"/>
      <c r="HT197" s="75"/>
      <c r="HU197" s="75"/>
      <c r="HV197" s="75"/>
      <c r="HW197" s="75"/>
      <c r="HX197" s="75"/>
      <c r="HY197" s="75"/>
      <c r="HZ197" s="75"/>
      <c r="IA197" s="75"/>
      <c r="IB197" s="75"/>
      <c r="IC197" s="75"/>
      <c r="ID197" s="75"/>
      <c r="IE197" s="75"/>
      <c r="IF197" s="75"/>
      <c r="IG197" s="75"/>
      <c r="IH197" s="75"/>
      <c r="II197" s="75"/>
      <c r="IJ197" s="75"/>
      <c r="IK197" s="75"/>
      <c r="IL197" s="75"/>
      <c r="IM197" s="75"/>
      <c r="IN197" s="75"/>
      <c r="IO197" s="75"/>
      <c r="IP197" s="75"/>
      <c r="IQ197" s="75"/>
      <c r="IR197" s="75"/>
      <c r="IS197" s="75"/>
      <c r="IT197" s="75"/>
      <c r="IU197" s="75"/>
    </row>
    <row r="198" spans="1:255" ht="39.6">
      <c r="A198" s="346"/>
      <c r="B198" s="99" t="s">
        <v>254</v>
      </c>
      <c r="C198" s="39" t="s">
        <v>9</v>
      </c>
      <c r="D198" s="76" t="s">
        <v>0</v>
      </c>
      <c r="E198" s="231"/>
      <c r="F198" s="77"/>
      <c r="G198" s="276"/>
      <c r="H198" s="23" t="str">
        <f>IF(A198=0,H197,INDEX(調査対象選定!A:A,MATCH(A198,調査対象選定!B:B,0)))</f>
        <v>○</v>
      </c>
      <c r="I198" s="25"/>
      <c r="J198" s="2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c r="BI198" s="75"/>
      <c r="BJ198" s="75"/>
      <c r="BK198" s="75"/>
      <c r="BL198" s="75"/>
      <c r="BM198" s="75"/>
      <c r="BN198" s="75"/>
      <c r="BO198" s="75"/>
      <c r="BP198" s="75"/>
      <c r="BQ198" s="75"/>
      <c r="BR198" s="75"/>
      <c r="BS198" s="75"/>
      <c r="BT198" s="75"/>
      <c r="BU198" s="75"/>
      <c r="BV198" s="75"/>
      <c r="BW198" s="75"/>
      <c r="BX198" s="75"/>
      <c r="BY198" s="75"/>
      <c r="BZ198" s="75"/>
      <c r="CA198" s="75"/>
      <c r="CB198" s="75"/>
      <c r="CC198" s="75"/>
      <c r="CD198" s="75"/>
      <c r="CE198" s="75"/>
      <c r="CF198" s="75"/>
      <c r="CG198" s="75"/>
      <c r="CH198" s="75"/>
      <c r="CI198" s="75"/>
      <c r="CJ198" s="75"/>
      <c r="CK198" s="75"/>
      <c r="CL198" s="75"/>
      <c r="CM198" s="75"/>
      <c r="CN198" s="75"/>
      <c r="CO198" s="75"/>
      <c r="CP198" s="75"/>
      <c r="CQ198" s="75"/>
      <c r="CR198" s="75"/>
      <c r="CS198" s="75"/>
      <c r="CT198" s="75"/>
      <c r="CU198" s="75"/>
      <c r="CV198" s="75"/>
      <c r="CW198" s="75"/>
      <c r="CX198" s="75"/>
      <c r="CY198" s="75"/>
      <c r="CZ198" s="75"/>
      <c r="DA198" s="75"/>
      <c r="DB198" s="75"/>
      <c r="DC198" s="75"/>
      <c r="DD198" s="75"/>
      <c r="DE198" s="75"/>
      <c r="DF198" s="75"/>
      <c r="DG198" s="75"/>
      <c r="DH198" s="75"/>
      <c r="DI198" s="75"/>
      <c r="DJ198" s="75"/>
      <c r="DK198" s="75"/>
      <c r="DL198" s="75"/>
      <c r="DM198" s="75"/>
      <c r="DN198" s="75"/>
      <c r="DO198" s="75"/>
      <c r="DP198" s="75"/>
      <c r="DQ198" s="75"/>
      <c r="DR198" s="75"/>
      <c r="DS198" s="75"/>
      <c r="DT198" s="75"/>
      <c r="DU198" s="75"/>
      <c r="DV198" s="75"/>
      <c r="DW198" s="75"/>
      <c r="DX198" s="75"/>
      <c r="DY198" s="75"/>
      <c r="DZ198" s="75"/>
      <c r="EA198" s="75"/>
      <c r="EB198" s="75"/>
      <c r="EC198" s="75"/>
      <c r="ED198" s="75"/>
      <c r="EE198" s="75"/>
      <c r="EF198" s="75"/>
      <c r="EG198" s="75"/>
      <c r="EH198" s="75"/>
      <c r="EI198" s="75"/>
      <c r="EJ198" s="75"/>
      <c r="EK198" s="75"/>
      <c r="EL198" s="75"/>
      <c r="EM198" s="75"/>
      <c r="EN198" s="75"/>
      <c r="EO198" s="75"/>
      <c r="EP198" s="75"/>
      <c r="EQ198" s="75"/>
      <c r="ER198" s="75"/>
      <c r="ES198" s="75"/>
      <c r="ET198" s="75"/>
      <c r="EU198" s="75"/>
      <c r="EV198" s="75"/>
      <c r="EW198" s="75"/>
      <c r="EX198" s="75"/>
      <c r="EY198" s="75"/>
      <c r="EZ198" s="75"/>
      <c r="FA198" s="75"/>
      <c r="FB198" s="75"/>
      <c r="FC198" s="75"/>
      <c r="FD198" s="75"/>
      <c r="FE198" s="75"/>
      <c r="FF198" s="75"/>
      <c r="FG198" s="75"/>
      <c r="FH198" s="75"/>
      <c r="FI198" s="75"/>
      <c r="FJ198" s="75"/>
      <c r="FK198" s="75"/>
      <c r="FL198" s="75"/>
      <c r="FM198" s="75"/>
      <c r="FN198" s="75"/>
      <c r="FO198" s="75"/>
      <c r="FP198" s="75"/>
      <c r="FQ198" s="75"/>
      <c r="FR198" s="75"/>
      <c r="FS198" s="75"/>
      <c r="FT198" s="75"/>
      <c r="FU198" s="75"/>
      <c r="FV198" s="75"/>
      <c r="FW198" s="75"/>
      <c r="FX198" s="75"/>
      <c r="FY198" s="75"/>
      <c r="FZ198" s="75"/>
      <c r="GA198" s="75"/>
      <c r="GB198" s="75"/>
      <c r="GC198" s="75"/>
      <c r="GD198" s="75"/>
      <c r="GE198" s="75"/>
      <c r="GF198" s="75"/>
      <c r="GG198" s="75"/>
      <c r="GH198" s="75"/>
      <c r="GI198" s="75"/>
      <c r="GJ198" s="75"/>
      <c r="GK198" s="75"/>
      <c r="GL198" s="75"/>
      <c r="GM198" s="75"/>
      <c r="GN198" s="75"/>
      <c r="GO198" s="75"/>
      <c r="GP198" s="75"/>
      <c r="GQ198" s="75"/>
      <c r="GR198" s="75"/>
      <c r="GS198" s="75"/>
      <c r="GT198" s="75"/>
      <c r="GU198" s="75"/>
      <c r="GV198" s="75"/>
      <c r="GW198" s="75"/>
      <c r="GX198" s="75"/>
      <c r="GY198" s="75"/>
      <c r="GZ198" s="75"/>
      <c r="HA198" s="75"/>
      <c r="HB198" s="75"/>
      <c r="HC198" s="75"/>
      <c r="HD198" s="75"/>
      <c r="HE198" s="75"/>
      <c r="HF198" s="75"/>
      <c r="HG198" s="75"/>
      <c r="HH198" s="75"/>
      <c r="HI198" s="75"/>
      <c r="HJ198" s="75"/>
      <c r="HK198" s="75"/>
      <c r="HL198" s="75"/>
      <c r="HM198" s="75"/>
      <c r="HN198" s="75"/>
      <c r="HO198" s="75"/>
      <c r="HP198" s="75"/>
      <c r="HQ198" s="75"/>
      <c r="HR198" s="75"/>
      <c r="HS198" s="75"/>
      <c r="HT198" s="75"/>
      <c r="HU198" s="75"/>
      <c r="HV198" s="75"/>
      <c r="HW198" s="75"/>
      <c r="HX198" s="75"/>
      <c r="HY198" s="75"/>
      <c r="HZ198" s="75"/>
      <c r="IA198" s="75"/>
      <c r="IB198" s="75"/>
      <c r="IC198" s="75"/>
      <c r="ID198" s="75"/>
      <c r="IE198" s="75"/>
      <c r="IF198" s="75"/>
      <c r="IG198" s="75"/>
      <c r="IH198" s="75"/>
      <c r="II198" s="75"/>
      <c r="IJ198" s="75"/>
      <c r="IK198" s="75"/>
      <c r="IL198" s="75"/>
      <c r="IM198" s="75"/>
      <c r="IN198" s="75"/>
      <c r="IO198" s="75"/>
      <c r="IP198" s="75"/>
      <c r="IQ198" s="75"/>
      <c r="IR198" s="75"/>
      <c r="IS198" s="75"/>
      <c r="IT198" s="75"/>
      <c r="IU198" s="75"/>
    </row>
    <row r="199" spans="1:255" ht="39.6">
      <c r="A199" s="346"/>
      <c r="B199" s="99" t="s">
        <v>261</v>
      </c>
      <c r="C199" s="343" t="s">
        <v>9</v>
      </c>
      <c r="D199" s="344" t="s">
        <v>24</v>
      </c>
      <c r="E199" s="234"/>
      <c r="F199" s="77"/>
      <c r="G199" s="276"/>
      <c r="H199" s="23" t="str">
        <f>IF(A199=0,H198,INDEX(調査対象選定!A:A,MATCH(A199,調査対象選定!B:B,0)))</f>
        <v>○</v>
      </c>
      <c r="I199" s="25"/>
      <c r="J199" s="2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c r="BJ199" s="75"/>
      <c r="BK199" s="75"/>
      <c r="BL199" s="75"/>
      <c r="BM199" s="75"/>
      <c r="BN199" s="75"/>
      <c r="BO199" s="75"/>
      <c r="BP199" s="75"/>
      <c r="BQ199" s="75"/>
      <c r="BR199" s="75"/>
      <c r="BS199" s="75"/>
      <c r="BT199" s="75"/>
      <c r="BU199" s="75"/>
      <c r="BV199" s="75"/>
      <c r="BW199" s="75"/>
      <c r="BX199" s="75"/>
      <c r="BY199" s="75"/>
      <c r="BZ199" s="75"/>
      <c r="CA199" s="75"/>
      <c r="CB199" s="75"/>
      <c r="CC199" s="75"/>
      <c r="CD199" s="75"/>
      <c r="CE199" s="75"/>
      <c r="CF199" s="75"/>
      <c r="CG199" s="75"/>
      <c r="CH199" s="75"/>
      <c r="CI199" s="75"/>
      <c r="CJ199" s="75"/>
      <c r="CK199" s="75"/>
      <c r="CL199" s="75"/>
      <c r="CM199" s="75"/>
      <c r="CN199" s="75"/>
      <c r="CO199" s="75"/>
      <c r="CP199" s="75"/>
      <c r="CQ199" s="75"/>
      <c r="CR199" s="75"/>
      <c r="CS199" s="75"/>
      <c r="CT199" s="75"/>
      <c r="CU199" s="75"/>
      <c r="CV199" s="75"/>
      <c r="CW199" s="75"/>
      <c r="CX199" s="75"/>
      <c r="CY199" s="75"/>
      <c r="CZ199" s="75"/>
      <c r="DA199" s="75"/>
      <c r="DB199" s="75"/>
      <c r="DC199" s="75"/>
      <c r="DD199" s="75"/>
      <c r="DE199" s="75"/>
      <c r="DF199" s="75"/>
      <c r="DG199" s="75"/>
      <c r="DH199" s="75"/>
      <c r="DI199" s="75"/>
      <c r="DJ199" s="75"/>
      <c r="DK199" s="75"/>
      <c r="DL199" s="75"/>
      <c r="DM199" s="75"/>
      <c r="DN199" s="75"/>
      <c r="DO199" s="75"/>
      <c r="DP199" s="75"/>
      <c r="DQ199" s="75"/>
      <c r="DR199" s="75"/>
      <c r="DS199" s="75"/>
      <c r="DT199" s="75"/>
      <c r="DU199" s="75"/>
      <c r="DV199" s="75"/>
      <c r="DW199" s="75"/>
      <c r="DX199" s="75"/>
      <c r="DY199" s="75"/>
      <c r="DZ199" s="75"/>
      <c r="EA199" s="75"/>
      <c r="EB199" s="75"/>
      <c r="EC199" s="75"/>
      <c r="ED199" s="75"/>
      <c r="EE199" s="75"/>
      <c r="EF199" s="75"/>
      <c r="EG199" s="75"/>
      <c r="EH199" s="75"/>
      <c r="EI199" s="75"/>
      <c r="EJ199" s="75"/>
      <c r="EK199" s="75"/>
      <c r="EL199" s="75"/>
      <c r="EM199" s="75"/>
      <c r="EN199" s="75"/>
      <c r="EO199" s="75"/>
      <c r="EP199" s="75"/>
      <c r="EQ199" s="75"/>
      <c r="ER199" s="75"/>
      <c r="ES199" s="75"/>
      <c r="ET199" s="75"/>
      <c r="EU199" s="75"/>
      <c r="EV199" s="75"/>
      <c r="EW199" s="75"/>
      <c r="EX199" s="75"/>
      <c r="EY199" s="75"/>
      <c r="EZ199" s="75"/>
      <c r="FA199" s="75"/>
      <c r="FB199" s="75"/>
      <c r="FC199" s="75"/>
      <c r="FD199" s="75"/>
      <c r="FE199" s="75"/>
      <c r="FF199" s="75"/>
      <c r="FG199" s="75"/>
      <c r="FH199" s="75"/>
      <c r="FI199" s="75"/>
      <c r="FJ199" s="75"/>
      <c r="FK199" s="75"/>
      <c r="FL199" s="75"/>
      <c r="FM199" s="75"/>
      <c r="FN199" s="75"/>
      <c r="FO199" s="75"/>
      <c r="FP199" s="75"/>
      <c r="FQ199" s="75"/>
      <c r="FR199" s="75"/>
      <c r="FS199" s="75"/>
      <c r="FT199" s="75"/>
      <c r="FU199" s="75"/>
      <c r="FV199" s="75"/>
      <c r="FW199" s="75"/>
      <c r="FX199" s="75"/>
      <c r="FY199" s="75"/>
      <c r="FZ199" s="75"/>
      <c r="GA199" s="75"/>
      <c r="GB199" s="75"/>
      <c r="GC199" s="75"/>
      <c r="GD199" s="75"/>
      <c r="GE199" s="75"/>
      <c r="GF199" s="75"/>
      <c r="GG199" s="75"/>
      <c r="GH199" s="75"/>
      <c r="GI199" s="75"/>
      <c r="GJ199" s="75"/>
      <c r="GK199" s="75"/>
      <c r="GL199" s="75"/>
      <c r="GM199" s="75"/>
      <c r="GN199" s="75"/>
      <c r="GO199" s="75"/>
      <c r="GP199" s="75"/>
      <c r="GQ199" s="75"/>
      <c r="GR199" s="75"/>
      <c r="GS199" s="75"/>
      <c r="GT199" s="75"/>
      <c r="GU199" s="75"/>
      <c r="GV199" s="75"/>
      <c r="GW199" s="75"/>
      <c r="GX199" s="75"/>
      <c r="GY199" s="75"/>
      <c r="GZ199" s="75"/>
      <c r="HA199" s="75"/>
      <c r="HB199" s="75"/>
      <c r="HC199" s="75"/>
      <c r="HD199" s="75"/>
      <c r="HE199" s="75"/>
      <c r="HF199" s="75"/>
      <c r="HG199" s="75"/>
      <c r="HH199" s="75"/>
      <c r="HI199" s="75"/>
      <c r="HJ199" s="75"/>
      <c r="HK199" s="75"/>
      <c r="HL199" s="75"/>
      <c r="HM199" s="75"/>
      <c r="HN199" s="75"/>
      <c r="HO199" s="75"/>
      <c r="HP199" s="75"/>
      <c r="HQ199" s="75"/>
      <c r="HR199" s="75"/>
      <c r="HS199" s="75"/>
      <c r="HT199" s="75"/>
      <c r="HU199" s="75"/>
      <c r="HV199" s="75"/>
      <c r="HW199" s="75"/>
      <c r="HX199" s="75"/>
      <c r="HY199" s="75"/>
      <c r="HZ199" s="75"/>
      <c r="IA199" s="75"/>
      <c r="IB199" s="75"/>
      <c r="IC199" s="75"/>
      <c r="ID199" s="75"/>
      <c r="IE199" s="75"/>
      <c r="IF199" s="75"/>
      <c r="IG199" s="75"/>
      <c r="IH199" s="75"/>
      <c r="II199" s="75"/>
      <c r="IJ199" s="75"/>
      <c r="IK199" s="75"/>
      <c r="IL199" s="75"/>
      <c r="IM199" s="75"/>
      <c r="IN199" s="75"/>
      <c r="IO199" s="75"/>
      <c r="IP199" s="75"/>
      <c r="IQ199" s="75"/>
      <c r="IR199" s="75"/>
      <c r="IS199" s="75"/>
      <c r="IT199" s="75"/>
      <c r="IU199" s="75"/>
    </row>
    <row r="200" spans="1:255" ht="26.4">
      <c r="A200" s="346"/>
      <c r="B200" s="99" t="s">
        <v>262</v>
      </c>
      <c r="C200" s="343"/>
      <c r="D200" s="344"/>
      <c r="E200" s="231"/>
      <c r="F200" s="77"/>
      <c r="G200" s="276"/>
      <c r="H200" s="23" t="str">
        <f>IF(A200=0,H199,INDEX(調査対象選定!A:A,MATCH(A200,調査対象選定!B:B,0)))</f>
        <v>○</v>
      </c>
      <c r="I200" s="25"/>
      <c r="J200" s="2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c r="BI200" s="75"/>
      <c r="BJ200" s="75"/>
      <c r="BK200" s="75"/>
      <c r="BL200" s="75"/>
      <c r="BM200" s="75"/>
      <c r="BN200" s="75"/>
      <c r="BO200" s="75"/>
      <c r="BP200" s="75"/>
      <c r="BQ200" s="75"/>
      <c r="BR200" s="75"/>
      <c r="BS200" s="75"/>
      <c r="BT200" s="75"/>
      <c r="BU200" s="75"/>
      <c r="BV200" s="75"/>
      <c r="BW200" s="75"/>
      <c r="BX200" s="75"/>
      <c r="BY200" s="75"/>
      <c r="BZ200" s="75"/>
      <c r="CA200" s="75"/>
      <c r="CB200" s="75"/>
      <c r="CC200" s="75"/>
      <c r="CD200" s="75"/>
      <c r="CE200" s="75"/>
      <c r="CF200" s="75"/>
      <c r="CG200" s="75"/>
      <c r="CH200" s="75"/>
      <c r="CI200" s="75"/>
      <c r="CJ200" s="75"/>
      <c r="CK200" s="75"/>
      <c r="CL200" s="75"/>
      <c r="CM200" s="75"/>
      <c r="CN200" s="75"/>
      <c r="CO200" s="75"/>
      <c r="CP200" s="75"/>
      <c r="CQ200" s="75"/>
      <c r="CR200" s="75"/>
      <c r="CS200" s="75"/>
      <c r="CT200" s="75"/>
      <c r="CU200" s="75"/>
      <c r="CV200" s="75"/>
      <c r="CW200" s="75"/>
      <c r="CX200" s="75"/>
      <c r="CY200" s="75"/>
      <c r="CZ200" s="75"/>
      <c r="DA200" s="75"/>
      <c r="DB200" s="75"/>
      <c r="DC200" s="75"/>
      <c r="DD200" s="75"/>
      <c r="DE200" s="75"/>
      <c r="DF200" s="75"/>
      <c r="DG200" s="75"/>
      <c r="DH200" s="75"/>
      <c r="DI200" s="75"/>
      <c r="DJ200" s="75"/>
      <c r="DK200" s="75"/>
      <c r="DL200" s="75"/>
      <c r="DM200" s="75"/>
      <c r="DN200" s="75"/>
      <c r="DO200" s="75"/>
      <c r="DP200" s="75"/>
      <c r="DQ200" s="75"/>
      <c r="DR200" s="75"/>
      <c r="DS200" s="75"/>
      <c r="DT200" s="75"/>
      <c r="DU200" s="75"/>
      <c r="DV200" s="75"/>
      <c r="DW200" s="75"/>
      <c r="DX200" s="75"/>
      <c r="DY200" s="75"/>
      <c r="DZ200" s="75"/>
      <c r="EA200" s="75"/>
      <c r="EB200" s="75"/>
      <c r="EC200" s="75"/>
      <c r="ED200" s="75"/>
      <c r="EE200" s="75"/>
      <c r="EF200" s="75"/>
      <c r="EG200" s="75"/>
      <c r="EH200" s="75"/>
      <c r="EI200" s="75"/>
      <c r="EJ200" s="75"/>
      <c r="EK200" s="75"/>
      <c r="EL200" s="75"/>
      <c r="EM200" s="75"/>
      <c r="EN200" s="75"/>
      <c r="EO200" s="75"/>
      <c r="EP200" s="75"/>
      <c r="EQ200" s="75"/>
      <c r="ER200" s="75"/>
      <c r="ES200" s="75"/>
      <c r="ET200" s="75"/>
      <c r="EU200" s="75"/>
      <c r="EV200" s="75"/>
      <c r="EW200" s="75"/>
      <c r="EX200" s="75"/>
      <c r="EY200" s="75"/>
      <c r="EZ200" s="75"/>
      <c r="FA200" s="75"/>
      <c r="FB200" s="75"/>
      <c r="FC200" s="75"/>
      <c r="FD200" s="75"/>
      <c r="FE200" s="75"/>
      <c r="FF200" s="75"/>
      <c r="FG200" s="75"/>
      <c r="FH200" s="75"/>
      <c r="FI200" s="75"/>
      <c r="FJ200" s="75"/>
      <c r="FK200" s="75"/>
      <c r="FL200" s="75"/>
      <c r="FM200" s="75"/>
      <c r="FN200" s="75"/>
      <c r="FO200" s="75"/>
      <c r="FP200" s="75"/>
      <c r="FQ200" s="75"/>
      <c r="FR200" s="75"/>
      <c r="FS200" s="75"/>
      <c r="FT200" s="75"/>
      <c r="FU200" s="75"/>
      <c r="FV200" s="75"/>
      <c r="FW200" s="75"/>
      <c r="FX200" s="75"/>
      <c r="FY200" s="75"/>
      <c r="FZ200" s="75"/>
      <c r="GA200" s="75"/>
      <c r="GB200" s="75"/>
      <c r="GC200" s="75"/>
      <c r="GD200" s="75"/>
      <c r="GE200" s="75"/>
      <c r="GF200" s="75"/>
      <c r="GG200" s="75"/>
      <c r="GH200" s="75"/>
      <c r="GI200" s="75"/>
      <c r="GJ200" s="75"/>
      <c r="GK200" s="75"/>
      <c r="GL200" s="75"/>
      <c r="GM200" s="75"/>
      <c r="GN200" s="75"/>
      <c r="GO200" s="75"/>
      <c r="GP200" s="75"/>
      <c r="GQ200" s="75"/>
      <c r="GR200" s="75"/>
      <c r="GS200" s="75"/>
      <c r="GT200" s="75"/>
      <c r="GU200" s="75"/>
      <c r="GV200" s="75"/>
      <c r="GW200" s="75"/>
      <c r="GX200" s="75"/>
      <c r="GY200" s="75"/>
      <c r="GZ200" s="75"/>
      <c r="HA200" s="75"/>
      <c r="HB200" s="75"/>
      <c r="HC200" s="75"/>
      <c r="HD200" s="75"/>
      <c r="HE200" s="75"/>
      <c r="HF200" s="75"/>
      <c r="HG200" s="75"/>
      <c r="HH200" s="75"/>
      <c r="HI200" s="75"/>
      <c r="HJ200" s="75"/>
      <c r="HK200" s="75"/>
      <c r="HL200" s="75"/>
      <c r="HM200" s="75"/>
      <c r="HN200" s="75"/>
      <c r="HO200" s="75"/>
      <c r="HP200" s="75"/>
      <c r="HQ200" s="75"/>
      <c r="HR200" s="75"/>
      <c r="HS200" s="75"/>
      <c r="HT200" s="75"/>
      <c r="HU200" s="75"/>
      <c r="HV200" s="75"/>
      <c r="HW200" s="75"/>
      <c r="HX200" s="75"/>
      <c r="HY200" s="75"/>
      <c r="HZ200" s="75"/>
      <c r="IA200" s="75"/>
      <c r="IB200" s="75"/>
      <c r="IC200" s="75"/>
      <c r="ID200" s="75"/>
      <c r="IE200" s="75"/>
      <c r="IF200" s="75"/>
      <c r="IG200" s="75"/>
      <c r="IH200" s="75"/>
      <c r="II200" s="75"/>
      <c r="IJ200" s="75"/>
      <c r="IK200" s="75"/>
      <c r="IL200" s="75"/>
      <c r="IM200" s="75"/>
      <c r="IN200" s="75"/>
      <c r="IO200" s="75"/>
      <c r="IP200" s="75"/>
      <c r="IQ200" s="75"/>
      <c r="IR200" s="75"/>
      <c r="IS200" s="75"/>
      <c r="IT200" s="75"/>
      <c r="IU200" s="75"/>
    </row>
    <row r="201" spans="1:255" ht="39.6">
      <c r="A201" s="346"/>
      <c r="B201" s="99" t="s">
        <v>263</v>
      </c>
      <c r="C201" s="343"/>
      <c r="D201" s="344"/>
      <c r="E201" s="234"/>
      <c r="F201" s="77"/>
      <c r="G201" s="276"/>
      <c r="H201" s="23" t="str">
        <f>IF(A201=0,H200,INDEX(調査対象選定!A:A,MATCH(A201,調査対象選定!B:B,0)))</f>
        <v>○</v>
      </c>
      <c r="I201" s="25"/>
      <c r="J201" s="2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c r="BI201" s="75"/>
      <c r="BJ201" s="75"/>
      <c r="BK201" s="75"/>
      <c r="BL201" s="75"/>
      <c r="BM201" s="75"/>
      <c r="BN201" s="75"/>
      <c r="BO201" s="75"/>
      <c r="BP201" s="75"/>
      <c r="BQ201" s="75"/>
      <c r="BR201" s="75"/>
      <c r="BS201" s="75"/>
      <c r="BT201" s="75"/>
      <c r="BU201" s="75"/>
      <c r="BV201" s="75"/>
      <c r="BW201" s="75"/>
      <c r="BX201" s="75"/>
      <c r="BY201" s="75"/>
      <c r="BZ201" s="75"/>
      <c r="CA201" s="75"/>
      <c r="CB201" s="75"/>
      <c r="CC201" s="75"/>
      <c r="CD201" s="75"/>
      <c r="CE201" s="75"/>
      <c r="CF201" s="75"/>
      <c r="CG201" s="75"/>
      <c r="CH201" s="75"/>
      <c r="CI201" s="75"/>
      <c r="CJ201" s="75"/>
      <c r="CK201" s="75"/>
      <c r="CL201" s="75"/>
      <c r="CM201" s="75"/>
      <c r="CN201" s="75"/>
      <c r="CO201" s="75"/>
      <c r="CP201" s="75"/>
      <c r="CQ201" s="75"/>
      <c r="CR201" s="75"/>
      <c r="CS201" s="75"/>
      <c r="CT201" s="75"/>
      <c r="CU201" s="75"/>
      <c r="CV201" s="75"/>
      <c r="CW201" s="75"/>
      <c r="CX201" s="75"/>
      <c r="CY201" s="75"/>
      <c r="CZ201" s="75"/>
      <c r="DA201" s="75"/>
      <c r="DB201" s="75"/>
      <c r="DC201" s="75"/>
      <c r="DD201" s="75"/>
      <c r="DE201" s="75"/>
      <c r="DF201" s="75"/>
      <c r="DG201" s="75"/>
      <c r="DH201" s="75"/>
      <c r="DI201" s="75"/>
      <c r="DJ201" s="75"/>
      <c r="DK201" s="75"/>
      <c r="DL201" s="75"/>
      <c r="DM201" s="75"/>
      <c r="DN201" s="75"/>
      <c r="DO201" s="75"/>
      <c r="DP201" s="75"/>
      <c r="DQ201" s="75"/>
      <c r="DR201" s="75"/>
      <c r="DS201" s="75"/>
      <c r="DT201" s="75"/>
      <c r="DU201" s="75"/>
      <c r="DV201" s="75"/>
      <c r="DW201" s="75"/>
      <c r="DX201" s="75"/>
      <c r="DY201" s="75"/>
      <c r="DZ201" s="75"/>
      <c r="EA201" s="75"/>
      <c r="EB201" s="75"/>
      <c r="EC201" s="75"/>
      <c r="ED201" s="75"/>
      <c r="EE201" s="75"/>
      <c r="EF201" s="75"/>
      <c r="EG201" s="75"/>
      <c r="EH201" s="75"/>
      <c r="EI201" s="75"/>
      <c r="EJ201" s="75"/>
      <c r="EK201" s="75"/>
      <c r="EL201" s="75"/>
      <c r="EM201" s="75"/>
      <c r="EN201" s="75"/>
      <c r="EO201" s="75"/>
      <c r="EP201" s="75"/>
      <c r="EQ201" s="75"/>
      <c r="ER201" s="75"/>
      <c r="ES201" s="75"/>
      <c r="ET201" s="75"/>
      <c r="EU201" s="75"/>
      <c r="EV201" s="75"/>
      <c r="EW201" s="75"/>
      <c r="EX201" s="75"/>
      <c r="EY201" s="75"/>
      <c r="EZ201" s="75"/>
      <c r="FA201" s="75"/>
      <c r="FB201" s="75"/>
      <c r="FC201" s="75"/>
      <c r="FD201" s="75"/>
      <c r="FE201" s="75"/>
      <c r="FF201" s="75"/>
      <c r="FG201" s="75"/>
      <c r="FH201" s="75"/>
      <c r="FI201" s="75"/>
      <c r="FJ201" s="75"/>
      <c r="FK201" s="75"/>
      <c r="FL201" s="75"/>
      <c r="FM201" s="75"/>
      <c r="FN201" s="75"/>
      <c r="FO201" s="75"/>
      <c r="FP201" s="75"/>
      <c r="FQ201" s="75"/>
      <c r="FR201" s="75"/>
      <c r="FS201" s="75"/>
      <c r="FT201" s="75"/>
      <c r="FU201" s="75"/>
      <c r="FV201" s="75"/>
      <c r="FW201" s="75"/>
      <c r="FX201" s="75"/>
      <c r="FY201" s="75"/>
      <c r="FZ201" s="75"/>
      <c r="GA201" s="75"/>
      <c r="GB201" s="75"/>
      <c r="GC201" s="75"/>
      <c r="GD201" s="75"/>
      <c r="GE201" s="75"/>
      <c r="GF201" s="75"/>
      <c r="GG201" s="75"/>
      <c r="GH201" s="75"/>
      <c r="GI201" s="75"/>
      <c r="GJ201" s="75"/>
      <c r="GK201" s="75"/>
      <c r="GL201" s="75"/>
      <c r="GM201" s="75"/>
      <c r="GN201" s="75"/>
      <c r="GO201" s="75"/>
      <c r="GP201" s="75"/>
      <c r="GQ201" s="75"/>
      <c r="GR201" s="75"/>
      <c r="GS201" s="75"/>
      <c r="GT201" s="75"/>
      <c r="GU201" s="75"/>
      <c r="GV201" s="75"/>
      <c r="GW201" s="75"/>
      <c r="GX201" s="75"/>
      <c r="GY201" s="75"/>
      <c r="GZ201" s="75"/>
      <c r="HA201" s="75"/>
      <c r="HB201" s="75"/>
      <c r="HC201" s="75"/>
      <c r="HD201" s="75"/>
      <c r="HE201" s="75"/>
      <c r="HF201" s="75"/>
      <c r="HG201" s="75"/>
      <c r="HH201" s="75"/>
      <c r="HI201" s="75"/>
      <c r="HJ201" s="75"/>
      <c r="HK201" s="75"/>
      <c r="HL201" s="75"/>
      <c r="HM201" s="75"/>
      <c r="HN201" s="75"/>
      <c r="HO201" s="75"/>
      <c r="HP201" s="75"/>
      <c r="HQ201" s="75"/>
      <c r="HR201" s="75"/>
      <c r="HS201" s="75"/>
      <c r="HT201" s="75"/>
      <c r="HU201" s="75"/>
      <c r="HV201" s="75"/>
      <c r="HW201" s="75"/>
      <c r="HX201" s="75"/>
      <c r="HY201" s="75"/>
      <c r="HZ201" s="75"/>
      <c r="IA201" s="75"/>
      <c r="IB201" s="75"/>
      <c r="IC201" s="75"/>
      <c r="ID201" s="75"/>
      <c r="IE201" s="75"/>
      <c r="IF201" s="75"/>
      <c r="IG201" s="75"/>
      <c r="IH201" s="75"/>
      <c r="II201" s="75"/>
      <c r="IJ201" s="75"/>
      <c r="IK201" s="75"/>
      <c r="IL201" s="75"/>
      <c r="IM201" s="75"/>
      <c r="IN201" s="75"/>
      <c r="IO201" s="75"/>
      <c r="IP201" s="75"/>
      <c r="IQ201" s="75"/>
      <c r="IR201" s="75"/>
      <c r="IS201" s="75"/>
      <c r="IT201" s="75"/>
      <c r="IU201" s="75"/>
    </row>
    <row r="202" spans="1:255" ht="26.4">
      <c r="A202" s="346"/>
      <c r="B202" s="99" t="s">
        <v>160</v>
      </c>
      <c r="C202" s="39" t="s">
        <v>9</v>
      </c>
      <c r="D202" s="76" t="s">
        <v>0</v>
      </c>
      <c r="E202" s="231"/>
      <c r="F202" s="77"/>
      <c r="G202" s="276"/>
      <c r="H202" s="23" t="str">
        <f>IF(A202=0,H201,INDEX(調査対象選定!A:A,MATCH(A202,調査対象選定!B:B,0)))</f>
        <v>○</v>
      </c>
      <c r="I202" s="25"/>
      <c r="J202" s="2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c r="BI202" s="75"/>
      <c r="BJ202" s="75"/>
      <c r="BK202" s="75"/>
      <c r="BL202" s="75"/>
      <c r="BM202" s="75"/>
      <c r="BN202" s="75"/>
      <c r="BO202" s="75"/>
      <c r="BP202" s="75"/>
      <c r="BQ202" s="75"/>
      <c r="BR202" s="75"/>
      <c r="BS202" s="75"/>
      <c r="BT202" s="75"/>
      <c r="BU202" s="75"/>
      <c r="BV202" s="75"/>
      <c r="BW202" s="75"/>
      <c r="BX202" s="75"/>
      <c r="BY202" s="75"/>
      <c r="BZ202" s="75"/>
      <c r="CA202" s="75"/>
      <c r="CB202" s="75"/>
      <c r="CC202" s="75"/>
      <c r="CD202" s="75"/>
      <c r="CE202" s="75"/>
      <c r="CF202" s="75"/>
      <c r="CG202" s="75"/>
      <c r="CH202" s="75"/>
      <c r="CI202" s="75"/>
      <c r="CJ202" s="75"/>
      <c r="CK202" s="75"/>
      <c r="CL202" s="75"/>
      <c r="CM202" s="75"/>
      <c r="CN202" s="75"/>
      <c r="CO202" s="75"/>
      <c r="CP202" s="75"/>
      <c r="CQ202" s="75"/>
      <c r="CR202" s="75"/>
      <c r="CS202" s="75"/>
      <c r="CT202" s="75"/>
      <c r="CU202" s="75"/>
      <c r="CV202" s="75"/>
      <c r="CW202" s="75"/>
      <c r="CX202" s="75"/>
      <c r="CY202" s="75"/>
      <c r="CZ202" s="75"/>
      <c r="DA202" s="75"/>
      <c r="DB202" s="75"/>
      <c r="DC202" s="75"/>
      <c r="DD202" s="75"/>
      <c r="DE202" s="75"/>
      <c r="DF202" s="75"/>
      <c r="DG202" s="75"/>
      <c r="DH202" s="75"/>
      <c r="DI202" s="75"/>
      <c r="DJ202" s="75"/>
      <c r="DK202" s="75"/>
      <c r="DL202" s="75"/>
      <c r="DM202" s="75"/>
      <c r="DN202" s="75"/>
      <c r="DO202" s="75"/>
      <c r="DP202" s="75"/>
      <c r="DQ202" s="75"/>
      <c r="DR202" s="75"/>
      <c r="DS202" s="75"/>
      <c r="DT202" s="75"/>
      <c r="DU202" s="75"/>
      <c r="DV202" s="75"/>
      <c r="DW202" s="75"/>
      <c r="DX202" s="75"/>
      <c r="DY202" s="75"/>
      <c r="DZ202" s="75"/>
      <c r="EA202" s="75"/>
      <c r="EB202" s="75"/>
      <c r="EC202" s="75"/>
      <c r="ED202" s="75"/>
      <c r="EE202" s="75"/>
      <c r="EF202" s="75"/>
      <c r="EG202" s="75"/>
      <c r="EH202" s="75"/>
      <c r="EI202" s="75"/>
      <c r="EJ202" s="75"/>
      <c r="EK202" s="75"/>
      <c r="EL202" s="75"/>
      <c r="EM202" s="75"/>
      <c r="EN202" s="75"/>
      <c r="EO202" s="75"/>
      <c r="EP202" s="75"/>
      <c r="EQ202" s="75"/>
      <c r="ER202" s="75"/>
      <c r="ES202" s="75"/>
      <c r="ET202" s="75"/>
      <c r="EU202" s="75"/>
      <c r="EV202" s="75"/>
      <c r="EW202" s="75"/>
      <c r="EX202" s="75"/>
      <c r="EY202" s="75"/>
      <c r="EZ202" s="75"/>
      <c r="FA202" s="75"/>
      <c r="FB202" s="75"/>
      <c r="FC202" s="75"/>
      <c r="FD202" s="75"/>
      <c r="FE202" s="75"/>
      <c r="FF202" s="75"/>
      <c r="FG202" s="75"/>
      <c r="FH202" s="75"/>
      <c r="FI202" s="75"/>
      <c r="FJ202" s="75"/>
      <c r="FK202" s="75"/>
      <c r="FL202" s="75"/>
      <c r="FM202" s="75"/>
      <c r="FN202" s="75"/>
      <c r="FO202" s="75"/>
      <c r="FP202" s="75"/>
      <c r="FQ202" s="75"/>
      <c r="FR202" s="75"/>
      <c r="FS202" s="75"/>
      <c r="FT202" s="75"/>
      <c r="FU202" s="75"/>
      <c r="FV202" s="75"/>
      <c r="FW202" s="75"/>
      <c r="FX202" s="75"/>
      <c r="FY202" s="75"/>
      <c r="FZ202" s="75"/>
      <c r="GA202" s="75"/>
      <c r="GB202" s="75"/>
      <c r="GC202" s="75"/>
      <c r="GD202" s="75"/>
      <c r="GE202" s="75"/>
      <c r="GF202" s="75"/>
      <c r="GG202" s="75"/>
      <c r="GH202" s="75"/>
      <c r="GI202" s="75"/>
      <c r="GJ202" s="75"/>
      <c r="GK202" s="75"/>
      <c r="GL202" s="75"/>
      <c r="GM202" s="75"/>
      <c r="GN202" s="75"/>
      <c r="GO202" s="75"/>
      <c r="GP202" s="75"/>
      <c r="GQ202" s="75"/>
      <c r="GR202" s="75"/>
      <c r="GS202" s="75"/>
      <c r="GT202" s="75"/>
      <c r="GU202" s="75"/>
      <c r="GV202" s="75"/>
      <c r="GW202" s="75"/>
      <c r="GX202" s="75"/>
      <c r="GY202" s="75"/>
      <c r="GZ202" s="75"/>
      <c r="HA202" s="75"/>
      <c r="HB202" s="75"/>
      <c r="HC202" s="75"/>
      <c r="HD202" s="75"/>
      <c r="HE202" s="75"/>
      <c r="HF202" s="75"/>
      <c r="HG202" s="75"/>
      <c r="HH202" s="75"/>
      <c r="HI202" s="75"/>
      <c r="HJ202" s="75"/>
      <c r="HK202" s="75"/>
      <c r="HL202" s="75"/>
      <c r="HM202" s="75"/>
      <c r="HN202" s="75"/>
      <c r="HO202" s="75"/>
      <c r="HP202" s="75"/>
      <c r="HQ202" s="75"/>
      <c r="HR202" s="75"/>
      <c r="HS202" s="75"/>
      <c r="HT202" s="75"/>
      <c r="HU202" s="75"/>
      <c r="HV202" s="75"/>
      <c r="HW202" s="75"/>
      <c r="HX202" s="75"/>
      <c r="HY202" s="75"/>
      <c r="HZ202" s="75"/>
      <c r="IA202" s="75"/>
      <c r="IB202" s="75"/>
      <c r="IC202" s="75"/>
      <c r="ID202" s="75"/>
      <c r="IE202" s="75"/>
      <c r="IF202" s="75"/>
      <c r="IG202" s="75"/>
      <c r="IH202" s="75"/>
      <c r="II202" s="75"/>
      <c r="IJ202" s="75"/>
      <c r="IK202" s="75"/>
      <c r="IL202" s="75"/>
      <c r="IM202" s="75"/>
      <c r="IN202" s="75"/>
      <c r="IO202" s="75"/>
      <c r="IP202" s="75"/>
      <c r="IQ202" s="75"/>
      <c r="IR202" s="75"/>
      <c r="IS202" s="75"/>
      <c r="IT202" s="75"/>
      <c r="IU202" s="75"/>
    </row>
    <row r="203" spans="1:255" ht="39.6">
      <c r="A203" s="347"/>
      <c r="B203" s="133" t="s">
        <v>264</v>
      </c>
      <c r="C203" s="124" t="s">
        <v>9</v>
      </c>
      <c r="D203" s="134" t="s">
        <v>0</v>
      </c>
      <c r="E203" s="248"/>
      <c r="F203" s="135"/>
      <c r="G203" s="303"/>
      <c r="H203" s="23" t="str">
        <f>IF(A203=0,H202,INDEX(調査対象選定!A:A,MATCH(A203,調査対象選定!B:B,0)))</f>
        <v>○</v>
      </c>
      <c r="I203" s="25"/>
      <c r="J203" s="2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c r="BJ203" s="75"/>
      <c r="BK203" s="75"/>
      <c r="BL203" s="75"/>
      <c r="BM203" s="75"/>
      <c r="BN203" s="75"/>
      <c r="BO203" s="75"/>
      <c r="BP203" s="75"/>
      <c r="BQ203" s="75"/>
      <c r="BR203" s="75"/>
      <c r="BS203" s="75"/>
      <c r="BT203" s="75"/>
      <c r="BU203" s="75"/>
      <c r="BV203" s="75"/>
      <c r="BW203" s="75"/>
      <c r="BX203" s="75"/>
      <c r="BY203" s="75"/>
      <c r="BZ203" s="75"/>
      <c r="CA203" s="75"/>
      <c r="CB203" s="75"/>
      <c r="CC203" s="75"/>
      <c r="CD203" s="75"/>
      <c r="CE203" s="75"/>
      <c r="CF203" s="75"/>
      <c r="CG203" s="75"/>
      <c r="CH203" s="75"/>
      <c r="CI203" s="75"/>
      <c r="CJ203" s="75"/>
      <c r="CK203" s="75"/>
      <c r="CL203" s="75"/>
      <c r="CM203" s="75"/>
      <c r="CN203" s="75"/>
      <c r="CO203" s="75"/>
      <c r="CP203" s="75"/>
      <c r="CQ203" s="75"/>
      <c r="CR203" s="75"/>
      <c r="CS203" s="75"/>
      <c r="CT203" s="75"/>
      <c r="CU203" s="75"/>
      <c r="CV203" s="75"/>
      <c r="CW203" s="75"/>
      <c r="CX203" s="75"/>
      <c r="CY203" s="75"/>
      <c r="CZ203" s="75"/>
      <c r="DA203" s="75"/>
      <c r="DB203" s="75"/>
      <c r="DC203" s="75"/>
      <c r="DD203" s="75"/>
      <c r="DE203" s="75"/>
      <c r="DF203" s="75"/>
      <c r="DG203" s="75"/>
      <c r="DH203" s="75"/>
      <c r="DI203" s="75"/>
      <c r="DJ203" s="75"/>
      <c r="DK203" s="75"/>
      <c r="DL203" s="75"/>
      <c r="DM203" s="75"/>
      <c r="DN203" s="75"/>
      <c r="DO203" s="75"/>
      <c r="DP203" s="75"/>
      <c r="DQ203" s="75"/>
      <c r="DR203" s="75"/>
      <c r="DS203" s="75"/>
      <c r="DT203" s="75"/>
      <c r="DU203" s="75"/>
      <c r="DV203" s="75"/>
      <c r="DW203" s="75"/>
      <c r="DX203" s="75"/>
      <c r="DY203" s="75"/>
      <c r="DZ203" s="75"/>
      <c r="EA203" s="75"/>
      <c r="EB203" s="75"/>
      <c r="EC203" s="75"/>
      <c r="ED203" s="75"/>
      <c r="EE203" s="75"/>
      <c r="EF203" s="75"/>
      <c r="EG203" s="75"/>
      <c r="EH203" s="75"/>
      <c r="EI203" s="75"/>
      <c r="EJ203" s="75"/>
      <c r="EK203" s="75"/>
      <c r="EL203" s="75"/>
      <c r="EM203" s="75"/>
      <c r="EN203" s="75"/>
      <c r="EO203" s="75"/>
      <c r="EP203" s="75"/>
      <c r="EQ203" s="75"/>
      <c r="ER203" s="75"/>
      <c r="ES203" s="75"/>
      <c r="ET203" s="75"/>
      <c r="EU203" s="75"/>
      <c r="EV203" s="75"/>
      <c r="EW203" s="75"/>
      <c r="EX203" s="75"/>
      <c r="EY203" s="75"/>
      <c r="EZ203" s="75"/>
      <c r="FA203" s="75"/>
      <c r="FB203" s="75"/>
      <c r="FC203" s="75"/>
      <c r="FD203" s="75"/>
      <c r="FE203" s="75"/>
      <c r="FF203" s="75"/>
      <c r="FG203" s="75"/>
      <c r="FH203" s="75"/>
      <c r="FI203" s="75"/>
      <c r="FJ203" s="75"/>
      <c r="FK203" s="75"/>
      <c r="FL203" s="75"/>
      <c r="FM203" s="75"/>
      <c r="FN203" s="75"/>
      <c r="FO203" s="75"/>
      <c r="FP203" s="75"/>
      <c r="FQ203" s="75"/>
      <c r="FR203" s="75"/>
      <c r="FS203" s="75"/>
      <c r="FT203" s="75"/>
      <c r="FU203" s="75"/>
      <c r="FV203" s="75"/>
      <c r="FW203" s="75"/>
      <c r="FX203" s="75"/>
      <c r="FY203" s="75"/>
      <c r="FZ203" s="75"/>
      <c r="GA203" s="75"/>
      <c r="GB203" s="75"/>
      <c r="GC203" s="75"/>
      <c r="GD203" s="75"/>
      <c r="GE203" s="75"/>
      <c r="GF203" s="75"/>
      <c r="GG203" s="75"/>
      <c r="GH203" s="75"/>
      <c r="GI203" s="75"/>
      <c r="GJ203" s="75"/>
      <c r="GK203" s="75"/>
      <c r="GL203" s="75"/>
      <c r="GM203" s="75"/>
      <c r="GN203" s="75"/>
      <c r="GO203" s="75"/>
      <c r="GP203" s="75"/>
      <c r="GQ203" s="75"/>
      <c r="GR203" s="75"/>
      <c r="GS203" s="75"/>
      <c r="GT203" s="75"/>
      <c r="GU203" s="75"/>
      <c r="GV203" s="75"/>
      <c r="GW203" s="75"/>
      <c r="GX203" s="75"/>
      <c r="GY203" s="75"/>
      <c r="GZ203" s="75"/>
      <c r="HA203" s="75"/>
      <c r="HB203" s="75"/>
      <c r="HC203" s="75"/>
      <c r="HD203" s="75"/>
      <c r="HE203" s="75"/>
      <c r="HF203" s="75"/>
      <c r="HG203" s="75"/>
      <c r="HH203" s="75"/>
      <c r="HI203" s="75"/>
      <c r="HJ203" s="75"/>
      <c r="HK203" s="75"/>
      <c r="HL203" s="75"/>
      <c r="HM203" s="75"/>
      <c r="HN203" s="75"/>
      <c r="HO203" s="75"/>
      <c r="HP203" s="75"/>
      <c r="HQ203" s="75"/>
      <c r="HR203" s="75"/>
      <c r="HS203" s="75"/>
      <c r="HT203" s="75"/>
      <c r="HU203" s="75"/>
      <c r="HV203" s="75"/>
      <c r="HW203" s="75"/>
      <c r="HX203" s="75"/>
      <c r="HY203" s="75"/>
      <c r="HZ203" s="75"/>
      <c r="IA203" s="75"/>
      <c r="IB203" s="75"/>
      <c r="IC203" s="75"/>
      <c r="ID203" s="75"/>
      <c r="IE203" s="75"/>
      <c r="IF203" s="75"/>
      <c r="IG203" s="75"/>
      <c r="IH203" s="75"/>
      <c r="II203" s="75"/>
      <c r="IJ203" s="75"/>
      <c r="IK203" s="75"/>
      <c r="IL203" s="75"/>
      <c r="IM203" s="75"/>
      <c r="IN203" s="75"/>
      <c r="IO203" s="75"/>
      <c r="IP203" s="75"/>
      <c r="IQ203" s="75"/>
      <c r="IR203" s="75"/>
      <c r="IS203" s="75"/>
      <c r="IT203" s="75"/>
      <c r="IU203" s="75"/>
    </row>
    <row r="204" spans="1:255" s="169" customFormat="1" ht="52.8">
      <c r="A204" s="393" t="s">
        <v>97</v>
      </c>
      <c r="B204" s="166" t="s">
        <v>322</v>
      </c>
      <c r="C204" s="167" t="s">
        <v>61</v>
      </c>
      <c r="D204" s="206" t="s">
        <v>98</v>
      </c>
      <c r="E204" s="233" t="s">
        <v>99</v>
      </c>
      <c r="F204" s="168"/>
      <c r="G204" s="310"/>
      <c r="H204" s="23" t="str">
        <f>IF(A204=0,H203,INDEX(調査対象選定!A:A,MATCH(A204,調査対象選定!B:B,0)))</f>
        <v>○</v>
      </c>
      <c r="I204" s="25"/>
      <c r="J204" s="25"/>
    </row>
    <row r="205" spans="1:255" s="169" customFormat="1" ht="52.8">
      <c r="A205" s="386"/>
      <c r="B205" s="170" t="s">
        <v>323</v>
      </c>
      <c r="C205" s="171" t="s">
        <v>61</v>
      </c>
      <c r="D205" s="105" t="s">
        <v>100</v>
      </c>
      <c r="E205" s="234"/>
      <c r="F205" s="172"/>
      <c r="G205" s="311"/>
      <c r="H205" s="23" t="str">
        <f>IF(A205=0,H204,INDEX(調査対象選定!A:A,MATCH(A205,調査対象選定!B:B,0)))</f>
        <v>○</v>
      </c>
      <c r="I205" s="25"/>
      <c r="J205" s="25"/>
    </row>
    <row r="206" spans="1:255" s="169" customFormat="1" ht="66">
      <c r="A206" s="386"/>
      <c r="B206" s="170" t="s">
        <v>324</v>
      </c>
      <c r="C206" s="171" t="s">
        <v>61</v>
      </c>
      <c r="D206" s="105" t="s">
        <v>100</v>
      </c>
      <c r="E206" s="234"/>
      <c r="F206" s="172"/>
      <c r="G206" s="311"/>
      <c r="H206" s="23" t="str">
        <f>IF(A206=0,H205,INDEX(調査対象選定!A:A,MATCH(A206,調査対象選定!B:B,0)))</f>
        <v>○</v>
      </c>
      <c r="I206" s="25"/>
      <c r="J206" s="25"/>
    </row>
    <row r="207" spans="1:255" s="169" customFormat="1" ht="26.4">
      <c r="A207" s="386"/>
      <c r="B207" s="173" t="s">
        <v>325</v>
      </c>
      <c r="C207" s="171" t="s">
        <v>61</v>
      </c>
      <c r="D207" s="105" t="s">
        <v>98</v>
      </c>
      <c r="E207" s="234" t="s">
        <v>99</v>
      </c>
      <c r="F207" s="172"/>
      <c r="G207" s="311"/>
      <c r="H207" s="23" t="str">
        <f>IF(A207=0,H206,INDEX(調査対象選定!A:A,MATCH(A207,調査対象選定!B:B,0)))</f>
        <v>○</v>
      </c>
      <c r="I207" s="25"/>
      <c r="J207" s="25"/>
    </row>
    <row r="208" spans="1:255" s="169" customFormat="1" ht="26.4">
      <c r="A208" s="386"/>
      <c r="B208" s="173" t="s">
        <v>326</v>
      </c>
      <c r="C208" s="171" t="s">
        <v>61</v>
      </c>
      <c r="D208" s="105" t="s">
        <v>98</v>
      </c>
      <c r="E208" s="234"/>
      <c r="F208" s="172"/>
      <c r="G208" s="311"/>
      <c r="H208" s="23" t="str">
        <f>IF(A208=0,H207,INDEX(調査対象選定!A:A,MATCH(A208,調査対象選定!B:B,0)))</f>
        <v>○</v>
      </c>
      <c r="I208" s="25"/>
      <c r="J208" s="25"/>
    </row>
    <row r="209" spans="1:10" s="169" customFormat="1" ht="26.4">
      <c r="A209" s="386"/>
      <c r="B209" s="173" t="s">
        <v>327</v>
      </c>
      <c r="C209" s="171" t="s">
        <v>61</v>
      </c>
      <c r="D209" s="105" t="s">
        <v>98</v>
      </c>
      <c r="E209" s="234" t="s">
        <v>101</v>
      </c>
      <c r="F209" s="172"/>
      <c r="G209" s="311"/>
      <c r="H209" s="23" t="str">
        <f>IF(A209=0,H208,INDEX(調査対象選定!A:A,MATCH(A209,調査対象選定!B:B,0)))</f>
        <v>○</v>
      </c>
      <c r="I209" s="25"/>
      <c r="J209" s="25"/>
    </row>
    <row r="210" spans="1:10" s="169" customFormat="1" ht="26.4">
      <c r="A210" s="386"/>
      <c r="B210" s="173" t="s">
        <v>328</v>
      </c>
      <c r="C210" s="171" t="s">
        <v>61</v>
      </c>
      <c r="D210" s="105" t="s">
        <v>102</v>
      </c>
      <c r="E210" s="234"/>
      <c r="F210" s="172"/>
      <c r="G210" s="311"/>
      <c r="H210" s="23" t="str">
        <f>IF(A210=0,H209,INDEX(調査対象選定!A:A,MATCH(A210,調査対象選定!B:B,0)))</f>
        <v>○</v>
      </c>
      <c r="I210" s="25"/>
      <c r="J210" s="25"/>
    </row>
    <row r="211" spans="1:10" s="169" customFormat="1" ht="26.4">
      <c r="A211" s="386"/>
      <c r="B211" s="173" t="s">
        <v>329</v>
      </c>
      <c r="C211" s="171" t="s">
        <v>61</v>
      </c>
      <c r="D211" s="105" t="s">
        <v>103</v>
      </c>
      <c r="E211" s="234"/>
      <c r="F211" s="172"/>
      <c r="G211" s="311"/>
      <c r="H211" s="23" t="str">
        <f>IF(A211=0,H210,INDEX(調査対象選定!A:A,MATCH(A211,調査対象選定!B:B,0)))</f>
        <v>○</v>
      </c>
      <c r="I211" s="25"/>
      <c r="J211" s="25"/>
    </row>
    <row r="212" spans="1:10" s="169" customFormat="1" ht="26.4">
      <c r="A212" s="386"/>
      <c r="B212" s="173" t="s">
        <v>330</v>
      </c>
      <c r="C212" s="324" t="str">
        <f>IF(AND(C213=$J$1,C214=$J$1,C215=$J$1),$J$1,$I$1)</f>
        <v>□</v>
      </c>
      <c r="D212" s="325" t="s">
        <v>366</v>
      </c>
      <c r="E212" s="234"/>
      <c r="F212" s="172"/>
      <c r="G212" s="311"/>
      <c r="H212" s="23" t="str">
        <f>IF(A212=0,H211,INDEX(調査対象選定!A:A,MATCH(A212,調査対象選定!B:B,0)))</f>
        <v>○</v>
      </c>
      <c r="I212" s="25"/>
      <c r="J212" s="25"/>
    </row>
    <row r="213" spans="1:10" s="169" customFormat="1" ht="39.6">
      <c r="A213" s="386"/>
      <c r="B213" s="173" t="s">
        <v>331</v>
      </c>
      <c r="C213" s="171" t="s">
        <v>61</v>
      </c>
      <c r="D213" s="105" t="s">
        <v>98</v>
      </c>
      <c r="E213" s="234"/>
      <c r="F213" s="172"/>
      <c r="G213" s="311"/>
      <c r="H213" s="23" t="str">
        <f>IF(A213=0,H212,INDEX(調査対象選定!A:A,MATCH(A213,調査対象選定!B:B,0)))</f>
        <v>○</v>
      </c>
      <c r="I213" s="25"/>
      <c r="J213" s="25"/>
    </row>
    <row r="214" spans="1:10" s="169" customFormat="1" ht="39.6">
      <c r="A214" s="386"/>
      <c r="B214" s="173" t="s">
        <v>332</v>
      </c>
      <c r="C214" s="171" t="s">
        <v>61</v>
      </c>
      <c r="D214" s="105" t="s">
        <v>98</v>
      </c>
      <c r="E214" s="234" t="s">
        <v>104</v>
      </c>
      <c r="F214" s="172"/>
      <c r="G214" s="311"/>
      <c r="H214" s="23" t="str">
        <f>IF(A214=0,H213,INDEX(調査対象選定!A:A,MATCH(A214,調査対象選定!B:B,0)))</f>
        <v>○</v>
      </c>
      <c r="I214" s="25"/>
      <c r="J214" s="25"/>
    </row>
    <row r="215" spans="1:10" s="169" customFormat="1" ht="52.8">
      <c r="A215" s="386"/>
      <c r="B215" s="174" t="s">
        <v>333</v>
      </c>
      <c r="C215" s="175" t="s">
        <v>9</v>
      </c>
      <c r="D215" s="224" t="s">
        <v>14</v>
      </c>
      <c r="E215" s="244"/>
      <c r="F215" s="172"/>
      <c r="G215" s="311"/>
      <c r="H215" s="23" t="str">
        <f>IF(A215=0,H214,INDEX(調査対象選定!A:A,MATCH(A215,調査対象選定!B:B,0)))</f>
        <v>○</v>
      </c>
      <c r="I215" s="25"/>
      <c r="J215" s="25"/>
    </row>
    <row r="216" spans="1:10" s="169" customFormat="1" ht="39.6">
      <c r="A216" s="386"/>
      <c r="B216" s="176" t="s">
        <v>334</v>
      </c>
      <c r="C216" s="171" t="s">
        <v>61</v>
      </c>
      <c r="D216" s="105" t="s">
        <v>98</v>
      </c>
      <c r="E216" s="234"/>
      <c r="F216" s="172"/>
      <c r="G216" s="311"/>
      <c r="H216" s="23" t="str">
        <f>IF(A216=0,H215,INDEX(調査対象選定!A:A,MATCH(A216,調査対象選定!B:B,0)))</f>
        <v>○</v>
      </c>
      <c r="I216" s="25"/>
      <c r="J216" s="25"/>
    </row>
    <row r="217" spans="1:10" s="169" customFormat="1" ht="39.6">
      <c r="A217" s="386"/>
      <c r="B217" s="173" t="s">
        <v>335</v>
      </c>
      <c r="C217" s="171" t="s">
        <v>61</v>
      </c>
      <c r="D217" s="105" t="s">
        <v>98</v>
      </c>
      <c r="E217" s="234"/>
      <c r="F217" s="172"/>
      <c r="G217" s="311"/>
      <c r="H217" s="23" t="str">
        <f>IF(A217=0,H216,INDEX(調査対象選定!A:A,MATCH(A217,調査対象選定!B:B,0)))</f>
        <v>○</v>
      </c>
      <c r="I217" s="25"/>
      <c r="J217" s="25"/>
    </row>
    <row r="218" spans="1:10" s="169" customFormat="1" ht="26.4">
      <c r="A218" s="394"/>
      <c r="B218" s="177" t="s">
        <v>336</v>
      </c>
      <c r="C218" s="178" t="s">
        <v>61</v>
      </c>
      <c r="D218" s="225" t="s">
        <v>105</v>
      </c>
      <c r="E218" s="248"/>
      <c r="F218" s="179"/>
      <c r="G218" s="312"/>
      <c r="H218" s="23" t="str">
        <f>IF(A218=0,H217,INDEX(調査対象選定!A:A,MATCH(A218,調査対象選定!B:B,0)))</f>
        <v>○</v>
      </c>
      <c r="I218" s="25"/>
      <c r="J218" s="25"/>
    </row>
    <row r="219" spans="1:10" s="169" customFormat="1" ht="39.6">
      <c r="A219" s="180" t="s">
        <v>106</v>
      </c>
      <c r="B219" s="181" t="s">
        <v>337</v>
      </c>
      <c r="C219" s="182" t="s">
        <v>61</v>
      </c>
      <c r="D219" s="226" t="s">
        <v>100</v>
      </c>
      <c r="E219" s="262"/>
      <c r="F219" s="183"/>
      <c r="G219" s="313"/>
      <c r="H219" s="23" t="str">
        <f>IF(A219=0,H218,INDEX(調査対象選定!A:A,MATCH(A219,調査対象選定!B:B,0)))</f>
        <v>○</v>
      </c>
      <c r="I219" s="25"/>
      <c r="J219" s="25"/>
    </row>
    <row r="220" spans="1:10" s="169" customFormat="1" ht="39.6">
      <c r="A220" s="184" t="s">
        <v>107</v>
      </c>
      <c r="B220" s="185" t="s">
        <v>338</v>
      </c>
      <c r="C220" s="186" t="s">
        <v>61</v>
      </c>
      <c r="D220" s="227" t="s">
        <v>100</v>
      </c>
      <c r="E220" s="263"/>
      <c r="F220" s="187"/>
      <c r="G220" s="314"/>
      <c r="H220" s="23" t="str">
        <f>IF(A220=0,H219,INDEX(調査対象選定!A:A,MATCH(A220,調査対象選定!B:B,0)))</f>
        <v>○</v>
      </c>
      <c r="I220" s="25"/>
      <c r="J220" s="25"/>
    </row>
    <row r="221" spans="1:10" s="169" customFormat="1" ht="39.6">
      <c r="A221" s="180" t="s">
        <v>108</v>
      </c>
      <c r="B221" s="181" t="s">
        <v>339</v>
      </c>
      <c r="C221" s="182" t="s">
        <v>61</v>
      </c>
      <c r="D221" s="226" t="s">
        <v>100</v>
      </c>
      <c r="E221" s="262"/>
      <c r="F221" s="183"/>
      <c r="G221" s="313"/>
      <c r="H221" s="23" t="str">
        <f>IF(A221=0,H220,INDEX(調査対象選定!A:A,MATCH(A221,調査対象選定!B:B,0)))</f>
        <v>○</v>
      </c>
      <c r="I221" s="25"/>
      <c r="J221" s="25"/>
    </row>
    <row r="222" spans="1:10" s="169" customFormat="1" ht="66">
      <c r="A222" s="393" t="s">
        <v>109</v>
      </c>
      <c r="B222" s="166" t="s">
        <v>340</v>
      </c>
      <c r="C222" s="167" t="s">
        <v>61</v>
      </c>
      <c r="D222" s="206" t="s">
        <v>100</v>
      </c>
      <c r="E222" s="264" t="s">
        <v>110</v>
      </c>
      <c r="F222" s="168"/>
      <c r="G222" s="310"/>
      <c r="H222" s="23" t="str">
        <f>IF(A222=0,H221,INDEX(調査対象選定!A:A,MATCH(A222,調査対象選定!B:B,0)))</f>
        <v>○</v>
      </c>
      <c r="I222" s="25"/>
      <c r="J222" s="25"/>
    </row>
    <row r="223" spans="1:10" s="169" customFormat="1" ht="39.6">
      <c r="A223" s="394"/>
      <c r="B223" s="177" t="s">
        <v>341</v>
      </c>
      <c r="C223" s="178" t="s">
        <v>61</v>
      </c>
      <c r="D223" s="225" t="s">
        <v>100</v>
      </c>
      <c r="E223" s="248"/>
      <c r="F223" s="179"/>
      <c r="G223" s="312"/>
      <c r="H223" s="23" t="str">
        <f>IF(A223=0,H222,INDEX(調査対象選定!A:A,MATCH(A223,調査対象選定!B:B,0)))</f>
        <v>○</v>
      </c>
      <c r="I223" s="25"/>
      <c r="J223" s="25"/>
    </row>
    <row r="224" spans="1:10" s="169" customFormat="1" ht="66">
      <c r="A224" s="386" t="s">
        <v>111</v>
      </c>
      <c r="B224" s="170" t="s">
        <v>342</v>
      </c>
      <c r="C224" s="188" t="s">
        <v>61</v>
      </c>
      <c r="D224" s="203" t="s">
        <v>100</v>
      </c>
      <c r="E224" s="243"/>
      <c r="F224" s="189"/>
      <c r="G224" s="315"/>
      <c r="H224" s="23" t="str">
        <f>IF(A224=0,H223,INDEX(調査対象選定!A:A,MATCH(A224,調査対象選定!B:B,0)))</f>
        <v>○</v>
      </c>
      <c r="I224" s="25"/>
      <c r="J224" s="25"/>
    </row>
    <row r="225" spans="1:10" s="169" customFormat="1" ht="39.6">
      <c r="A225" s="386"/>
      <c r="B225" s="174" t="s">
        <v>343</v>
      </c>
      <c r="C225" s="175" t="s">
        <v>61</v>
      </c>
      <c r="D225" s="224" t="s">
        <v>100</v>
      </c>
      <c r="E225" s="244"/>
      <c r="F225" s="190"/>
      <c r="G225" s="316"/>
      <c r="H225" s="23" t="str">
        <f>IF(A225=0,H224,INDEX(調査対象選定!A:A,MATCH(A225,調査対象選定!B:B,0)))</f>
        <v>○</v>
      </c>
      <c r="I225" s="25"/>
      <c r="J225" s="25"/>
    </row>
    <row r="226" spans="1:10" s="169" customFormat="1" ht="66">
      <c r="A226" s="393" t="s">
        <v>112</v>
      </c>
      <c r="B226" s="166" t="s">
        <v>344</v>
      </c>
      <c r="C226" s="167" t="s">
        <v>61</v>
      </c>
      <c r="D226" s="206" t="s">
        <v>100</v>
      </c>
      <c r="E226" s="233"/>
      <c r="F226" s="168"/>
      <c r="G226" s="310"/>
      <c r="H226" s="23" t="str">
        <f>IF(A226=0,H225,INDEX(調査対象選定!A:A,MATCH(A226,調査対象選定!B:B,0)))</f>
        <v>○</v>
      </c>
      <c r="I226" s="25"/>
      <c r="J226" s="25"/>
    </row>
    <row r="227" spans="1:10" s="169" customFormat="1" ht="39.6">
      <c r="A227" s="394"/>
      <c r="B227" s="177" t="s">
        <v>345</v>
      </c>
      <c r="C227" s="178" t="s">
        <v>61</v>
      </c>
      <c r="D227" s="225" t="s">
        <v>100</v>
      </c>
      <c r="E227" s="248"/>
      <c r="F227" s="179"/>
      <c r="G227" s="312"/>
      <c r="H227" s="23" t="str">
        <f>IF(A227=0,H226,INDEX(調査対象選定!A:A,MATCH(A227,調査対象選定!B:B,0)))</f>
        <v>○</v>
      </c>
      <c r="I227" s="25"/>
      <c r="J227" s="25"/>
    </row>
    <row r="228" spans="1:10" s="169" customFormat="1" ht="66">
      <c r="A228" s="386" t="s">
        <v>113</v>
      </c>
      <c r="B228" s="170" t="s">
        <v>346</v>
      </c>
      <c r="C228" s="188" t="s">
        <v>61</v>
      </c>
      <c r="D228" s="203" t="s">
        <v>100</v>
      </c>
      <c r="E228" s="243"/>
      <c r="F228" s="189"/>
      <c r="G228" s="315"/>
      <c r="H228" s="23" t="str">
        <f>IF(A228=0,H227,INDEX(調査対象選定!A:A,MATCH(A228,調査対象選定!B:B,0)))</f>
        <v>○</v>
      </c>
      <c r="I228" s="25"/>
      <c r="J228" s="25"/>
    </row>
    <row r="229" spans="1:10" s="169" customFormat="1" ht="39.6">
      <c r="A229" s="386"/>
      <c r="B229" s="174" t="s">
        <v>347</v>
      </c>
      <c r="C229" s="175" t="s">
        <v>61</v>
      </c>
      <c r="D229" s="224" t="s">
        <v>100</v>
      </c>
      <c r="E229" s="244"/>
      <c r="F229" s="190"/>
      <c r="G229" s="316"/>
      <c r="H229" s="23" t="str">
        <f>IF(A229=0,H228,INDEX(調査対象選定!A:A,MATCH(A229,調査対象選定!B:B,0)))</f>
        <v>○</v>
      </c>
      <c r="I229" s="25"/>
      <c r="J229" s="25"/>
    </row>
    <row r="230" spans="1:10" s="169" customFormat="1" ht="66">
      <c r="A230" s="393" t="s">
        <v>114</v>
      </c>
      <c r="B230" s="166" t="s">
        <v>348</v>
      </c>
      <c r="C230" s="167" t="s">
        <v>61</v>
      </c>
      <c r="D230" s="206" t="s">
        <v>100</v>
      </c>
      <c r="E230" s="233"/>
      <c r="F230" s="168"/>
      <c r="G230" s="310"/>
      <c r="H230" s="23" t="str">
        <f>IF(A230=0,H229,INDEX(調査対象選定!A:A,MATCH(A230,調査対象選定!B:B,0)))</f>
        <v>○</v>
      </c>
      <c r="I230" s="25"/>
      <c r="J230" s="25"/>
    </row>
    <row r="231" spans="1:10" s="169" customFormat="1" ht="39.6">
      <c r="A231" s="394"/>
      <c r="B231" s="177" t="s">
        <v>343</v>
      </c>
      <c r="C231" s="178" t="s">
        <v>61</v>
      </c>
      <c r="D231" s="225" t="s">
        <v>100</v>
      </c>
      <c r="E231" s="248"/>
      <c r="F231" s="179"/>
      <c r="G231" s="312"/>
      <c r="H231" s="23" t="str">
        <f>IF(A231=0,H230,INDEX(調査対象選定!A:A,MATCH(A231,調査対象選定!B:B,0)))</f>
        <v>○</v>
      </c>
      <c r="I231" s="25"/>
      <c r="J231" s="25"/>
    </row>
    <row r="232" spans="1:10" s="169" customFormat="1" ht="66">
      <c r="A232" s="386" t="s">
        <v>115</v>
      </c>
      <c r="B232" s="170" t="s">
        <v>349</v>
      </c>
      <c r="C232" s="188" t="s">
        <v>61</v>
      </c>
      <c r="D232" s="203" t="s">
        <v>100</v>
      </c>
      <c r="E232" s="243"/>
      <c r="F232" s="189"/>
      <c r="G232" s="315"/>
      <c r="H232" s="23" t="str">
        <f>IF(A232=0,H231,INDEX(調査対象選定!A:A,MATCH(A232,調査対象選定!B:B,0)))</f>
        <v>○</v>
      </c>
      <c r="I232" s="25"/>
      <c r="J232" s="25"/>
    </row>
    <row r="233" spans="1:10" s="169" customFormat="1" ht="39.6">
      <c r="A233" s="386"/>
      <c r="B233" s="174" t="s">
        <v>347</v>
      </c>
      <c r="C233" s="175" t="s">
        <v>61</v>
      </c>
      <c r="D233" s="224" t="s">
        <v>100</v>
      </c>
      <c r="E233" s="244"/>
      <c r="F233" s="190"/>
      <c r="G233" s="316"/>
      <c r="H233" s="23" t="str">
        <f>IF(A233=0,H232,INDEX(調査対象選定!A:A,MATCH(A233,調査対象選定!B:B,0)))</f>
        <v>○</v>
      </c>
      <c r="I233" s="25"/>
      <c r="J233" s="25"/>
    </row>
    <row r="234" spans="1:10" s="169" customFormat="1" ht="66">
      <c r="A234" s="393" t="s">
        <v>116</v>
      </c>
      <c r="B234" s="166" t="s">
        <v>350</v>
      </c>
      <c r="C234" s="167" t="s">
        <v>61</v>
      </c>
      <c r="D234" s="206" t="s">
        <v>100</v>
      </c>
      <c r="E234" s="233"/>
      <c r="F234" s="168"/>
      <c r="G234" s="310"/>
      <c r="H234" s="23" t="str">
        <f>IF(A234=0,H233,INDEX(調査対象選定!A:A,MATCH(A234,調査対象選定!B:B,0)))</f>
        <v>○</v>
      </c>
      <c r="I234" s="25"/>
      <c r="J234" s="25"/>
    </row>
    <row r="235" spans="1:10" s="169" customFormat="1" ht="39.6">
      <c r="A235" s="386"/>
      <c r="B235" s="173" t="s">
        <v>351</v>
      </c>
      <c r="C235" s="171" t="s">
        <v>61</v>
      </c>
      <c r="D235" s="105" t="s">
        <v>100</v>
      </c>
      <c r="E235" s="234"/>
      <c r="F235" s="172"/>
      <c r="G235" s="311"/>
      <c r="H235" s="23" t="str">
        <f>IF(A235=0,H234,INDEX(調査対象選定!A:A,MATCH(A235,調査対象選定!B:B,0)))</f>
        <v>○</v>
      </c>
      <c r="I235" s="25"/>
      <c r="J235" s="25"/>
    </row>
    <row r="236" spans="1:10" s="169" customFormat="1" ht="26.4">
      <c r="A236" s="386"/>
      <c r="B236" s="173" t="s">
        <v>352</v>
      </c>
      <c r="C236" s="324" t="str">
        <f>IF(OR(C237=$J$1,C238=$J$1),$J$1,$I$1)</f>
        <v>□</v>
      </c>
      <c r="D236" s="325" t="s">
        <v>34</v>
      </c>
      <c r="E236" s="234"/>
      <c r="F236" s="172"/>
      <c r="G236" s="311"/>
      <c r="H236" s="23" t="str">
        <f>IF(A236=0,H235,INDEX(調査対象選定!A:A,MATCH(A236,調査対象選定!B:B,0)))</f>
        <v>○</v>
      </c>
      <c r="I236" s="25"/>
      <c r="J236" s="25"/>
    </row>
    <row r="237" spans="1:10" s="169" customFormat="1" ht="39.6">
      <c r="A237" s="386"/>
      <c r="B237" s="173" t="s">
        <v>331</v>
      </c>
      <c r="C237" s="171" t="s">
        <v>61</v>
      </c>
      <c r="D237" s="105" t="s">
        <v>100</v>
      </c>
      <c r="E237" s="234"/>
      <c r="F237" s="172"/>
      <c r="G237" s="311"/>
      <c r="H237" s="23" t="str">
        <f>IF(A237=0,H236,INDEX(調査対象選定!A:A,MATCH(A237,調査対象選定!B:B,0)))</f>
        <v>○</v>
      </c>
      <c r="I237" s="25"/>
      <c r="J237" s="25"/>
    </row>
    <row r="238" spans="1:10" s="169" customFormat="1" ht="39.6">
      <c r="A238" s="394"/>
      <c r="B238" s="177" t="s">
        <v>332</v>
      </c>
      <c r="C238" s="178" t="s">
        <v>61</v>
      </c>
      <c r="D238" s="225" t="s">
        <v>100</v>
      </c>
      <c r="E238" s="248" t="s">
        <v>104</v>
      </c>
      <c r="F238" s="179"/>
      <c r="G238" s="312"/>
      <c r="H238" s="23" t="str">
        <f>IF(A238=0,H237,INDEX(調査対象選定!A:A,MATCH(A238,調査対象選定!B:B,0)))</f>
        <v>○</v>
      </c>
      <c r="I238" s="25"/>
      <c r="J238" s="25"/>
    </row>
    <row r="239" spans="1:10" s="169" customFormat="1" ht="66">
      <c r="A239" s="386" t="s">
        <v>117</v>
      </c>
      <c r="B239" s="170" t="s">
        <v>353</v>
      </c>
      <c r="C239" s="188" t="s">
        <v>61</v>
      </c>
      <c r="D239" s="203" t="s">
        <v>100</v>
      </c>
      <c r="E239" s="243"/>
      <c r="F239" s="189"/>
      <c r="G239" s="315"/>
      <c r="H239" s="23" t="str">
        <f>IF(A239=0,H238,INDEX(調査対象選定!A:A,MATCH(A239,調査対象選定!B:B,0)))</f>
        <v>○</v>
      </c>
      <c r="I239" s="25"/>
      <c r="J239" s="25"/>
    </row>
    <row r="240" spans="1:10" s="169" customFormat="1" ht="39.6">
      <c r="A240" s="386"/>
      <c r="B240" s="174" t="s">
        <v>354</v>
      </c>
      <c r="C240" s="175" t="s">
        <v>61</v>
      </c>
      <c r="D240" s="224" t="s">
        <v>100</v>
      </c>
      <c r="E240" s="244"/>
      <c r="F240" s="190"/>
      <c r="G240" s="316"/>
      <c r="H240" s="23" t="str">
        <f>IF(A240=0,H239,INDEX(調査対象選定!A:A,MATCH(A240,調査対象選定!B:B,0)))</f>
        <v>○</v>
      </c>
      <c r="I240" s="25"/>
      <c r="J240" s="25"/>
    </row>
    <row r="241" spans="1:10" s="169" customFormat="1" ht="66">
      <c r="A241" s="393" t="s">
        <v>118</v>
      </c>
      <c r="B241" s="166" t="s">
        <v>355</v>
      </c>
      <c r="C241" s="167" t="s">
        <v>61</v>
      </c>
      <c r="D241" s="206" t="s">
        <v>100</v>
      </c>
      <c r="E241" s="233"/>
      <c r="F241" s="168"/>
      <c r="G241" s="310"/>
      <c r="H241" s="23" t="str">
        <f>IF(A241=0,H240,INDEX(調査対象選定!A:A,MATCH(A241,調査対象選定!B:B,0)))</f>
        <v>○</v>
      </c>
      <c r="I241" s="25"/>
      <c r="J241" s="25"/>
    </row>
    <row r="242" spans="1:10" s="169" customFormat="1" ht="39.6">
      <c r="A242" s="386"/>
      <c r="B242" s="173" t="s">
        <v>356</v>
      </c>
      <c r="C242" s="171" t="s">
        <v>61</v>
      </c>
      <c r="D242" s="105" t="s">
        <v>100</v>
      </c>
      <c r="E242" s="234"/>
      <c r="F242" s="172"/>
      <c r="G242" s="311"/>
      <c r="H242" s="23" t="str">
        <f>IF(A242=0,H241,INDEX(調査対象選定!A:A,MATCH(A242,調査対象選定!B:B,0)))</f>
        <v>○</v>
      </c>
      <c r="I242" s="25"/>
      <c r="J242" s="25"/>
    </row>
    <row r="243" spans="1:10" s="169" customFormat="1" ht="26.4">
      <c r="A243" s="386"/>
      <c r="B243" s="173" t="s">
        <v>352</v>
      </c>
      <c r="C243" s="324" t="str">
        <f>IF(OR(C244=$J$1,C245=$J$1),$J$1,$I$1)</f>
        <v>□</v>
      </c>
      <c r="D243" s="325" t="s">
        <v>34</v>
      </c>
      <c r="E243" s="234"/>
      <c r="F243" s="172"/>
      <c r="G243" s="311"/>
      <c r="H243" s="23" t="str">
        <f>IF(A243=0,H242,INDEX(調査対象選定!A:A,MATCH(A243,調査対象選定!B:B,0)))</f>
        <v>○</v>
      </c>
      <c r="I243" s="25"/>
      <c r="J243" s="25"/>
    </row>
    <row r="244" spans="1:10" s="169" customFormat="1" ht="39.6">
      <c r="A244" s="386"/>
      <c r="B244" s="173" t="s">
        <v>331</v>
      </c>
      <c r="C244" s="171" t="s">
        <v>61</v>
      </c>
      <c r="D244" s="105" t="s">
        <v>100</v>
      </c>
      <c r="E244" s="234"/>
      <c r="F244" s="172"/>
      <c r="G244" s="311"/>
      <c r="H244" s="23" t="str">
        <f>IF(A244=0,H243,INDEX(調査対象選定!A:A,MATCH(A244,調査対象選定!B:B,0)))</f>
        <v>○</v>
      </c>
      <c r="I244" s="25"/>
      <c r="J244" s="25"/>
    </row>
    <row r="245" spans="1:10" s="169" customFormat="1" ht="39.6">
      <c r="A245" s="394"/>
      <c r="B245" s="177" t="s">
        <v>332</v>
      </c>
      <c r="C245" s="178" t="s">
        <v>61</v>
      </c>
      <c r="D245" s="225" t="s">
        <v>100</v>
      </c>
      <c r="E245" s="248" t="s">
        <v>104</v>
      </c>
      <c r="F245" s="179"/>
      <c r="G245" s="312"/>
      <c r="H245" s="23" t="str">
        <f>IF(A245=0,H244,INDEX(調査対象選定!A:A,MATCH(A245,調査対象選定!B:B,0)))</f>
        <v>○</v>
      </c>
      <c r="I245" s="25"/>
      <c r="J245" s="25"/>
    </row>
    <row r="246" spans="1:10" s="169" customFormat="1" ht="66">
      <c r="A246" s="386" t="s">
        <v>119</v>
      </c>
      <c r="B246" s="170" t="s">
        <v>357</v>
      </c>
      <c r="C246" s="188" t="s">
        <v>61</v>
      </c>
      <c r="D246" s="203" t="s">
        <v>100</v>
      </c>
      <c r="E246" s="243"/>
      <c r="F246" s="189"/>
      <c r="G246" s="315"/>
      <c r="H246" s="23" t="str">
        <f>IF(A246=0,H245,INDEX(調査対象選定!A:A,MATCH(A246,調査対象選定!B:B,0)))</f>
        <v>○</v>
      </c>
      <c r="I246" s="25"/>
      <c r="J246" s="25"/>
    </row>
    <row r="247" spans="1:10" s="169" customFormat="1" ht="39.6">
      <c r="A247" s="386"/>
      <c r="B247" s="173" t="s">
        <v>358</v>
      </c>
      <c r="C247" s="171" t="s">
        <v>61</v>
      </c>
      <c r="D247" s="105" t="s">
        <v>100</v>
      </c>
      <c r="E247" s="234"/>
      <c r="F247" s="172"/>
      <c r="G247" s="311"/>
      <c r="H247" s="23" t="str">
        <f>IF(A247=0,H246,INDEX(調査対象選定!A:A,MATCH(A247,調査対象選定!B:B,0)))</f>
        <v>○</v>
      </c>
      <c r="I247" s="25"/>
      <c r="J247" s="25"/>
    </row>
    <row r="248" spans="1:10" s="169" customFormat="1" ht="26.4">
      <c r="A248" s="386"/>
      <c r="B248" s="173" t="s">
        <v>352</v>
      </c>
      <c r="C248" s="324" t="str">
        <f>IF(OR(C249=$J$1,C250=$J$1),$J$1,$I$1)</f>
        <v>□</v>
      </c>
      <c r="D248" s="325" t="s">
        <v>34</v>
      </c>
      <c r="E248" s="234"/>
      <c r="F248" s="172"/>
      <c r="G248" s="311"/>
      <c r="H248" s="23" t="str">
        <f>IF(A248=0,H247,INDEX(調査対象選定!A:A,MATCH(A248,調査対象選定!B:B,0)))</f>
        <v>○</v>
      </c>
      <c r="I248" s="25"/>
      <c r="J248" s="25"/>
    </row>
    <row r="249" spans="1:10" s="169" customFormat="1" ht="39.6">
      <c r="A249" s="386"/>
      <c r="B249" s="173" t="s">
        <v>331</v>
      </c>
      <c r="C249" s="171" t="s">
        <v>61</v>
      </c>
      <c r="D249" s="105" t="s">
        <v>100</v>
      </c>
      <c r="E249" s="234"/>
      <c r="F249" s="172"/>
      <c r="G249" s="311"/>
      <c r="H249" s="23" t="str">
        <f>IF(A249=0,H248,INDEX(調査対象選定!A:A,MATCH(A249,調査対象選定!B:B,0)))</f>
        <v>○</v>
      </c>
      <c r="I249" s="25"/>
      <c r="J249" s="25"/>
    </row>
    <row r="250" spans="1:10" s="169" customFormat="1" ht="39.6">
      <c r="A250" s="386"/>
      <c r="B250" s="174" t="s">
        <v>332</v>
      </c>
      <c r="C250" s="175" t="s">
        <v>61</v>
      </c>
      <c r="D250" s="224" t="s">
        <v>100</v>
      </c>
      <c r="E250" s="244" t="s">
        <v>104</v>
      </c>
      <c r="F250" s="190"/>
      <c r="G250" s="316"/>
      <c r="H250" s="23" t="str">
        <f>IF(A250=0,H249,INDEX(調査対象選定!A:A,MATCH(A250,調査対象選定!B:B,0)))</f>
        <v>○</v>
      </c>
      <c r="I250" s="25"/>
      <c r="J250" s="25"/>
    </row>
    <row r="251" spans="1:10" s="169" customFormat="1" ht="66">
      <c r="A251" s="393" t="s">
        <v>120</v>
      </c>
      <c r="B251" s="166" t="s">
        <v>359</v>
      </c>
      <c r="C251" s="167" t="s">
        <v>61</v>
      </c>
      <c r="D251" s="206" t="s">
        <v>100</v>
      </c>
      <c r="E251" s="233"/>
      <c r="F251" s="168"/>
      <c r="G251" s="310"/>
      <c r="H251" s="23" t="str">
        <f>IF(A251=0,H250,INDEX(調査対象選定!A:A,MATCH(A251,調査対象選定!B:B,0)))</f>
        <v>○</v>
      </c>
      <c r="I251" s="25"/>
      <c r="J251" s="25"/>
    </row>
    <row r="252" spans="1:10" s="169" customFormat="1" ht="52.8">
      <c r="A252" s="394"/>
      <c r="B252" s="177" t="s">
        <v>360</v>
      </c>
      <c r="C252" s="178" t="s">
        <v>61</v>
      </c>
      <c r="D252" s="225" t="s">
        <v>100</v>
      </c>
      <c r="E252" s="248"/>
      <c r="F252" s="179"/>
      <c r="G252" s="312"/>
      <c r="H252" s="23" t="str">
        <f>IF(A252=0,H251,INDEX(調査対象選定!A:A,MATCH(A252,調査対象選定!B:B,0)))</f>
        <v>○</v>
      </c>
      <c r="I252" s="25"/>
      <c r="J252" s="25"/>
    </row>
    <row r="253" spans="1:10" s="169" customFormat="1" ht="66">
      <c r="A253" s="386" t="s">
        <v>121</v>
      </c>
      <c r="B253" s="170" t="s">
        <v>361</v>
      </c>
      <c r="C253" s="188" t="s">
        <v>61</v>
      </c>
      <c r="D253" s="203" t="s">
        <v>100</v>
      </c>
      <c r="E253" s="243"/>
      <c r="F253" s="189"/>
      <c r="G253" s="315"/>
      <c r="H253" s="23" t="str">
        <f>IF(A253=0,H252,INDEX(調査対象選定!A:A,MATCH(A253,調査対象選定!B:B,0)))</f>
        <v>○</v>
      </c>
      <c r="I253" s="25"/>
      <c r="J253" s="25"/>
    </row>
    <row r="254" spans="1:10" s="169" customFormat="1" ht="39.6">
      <c r="A254" s="386"/>
      <c r="B254" s="173" t="s">
        <v>362</v>
      </c>
      <c r="C254" s="171" t="s">
        <v>61</v>
      </c>
      <c r="D254" s="105" t="s">
        <v>100</v>
      </c>
      <c r="E254" s="234"/>
      <c r="F254" s="172"/>
      <c r="G254" s="311"/>
      <c r="H254" s="23" t="str">
        <f>IF(A254=0,H253,INDEX(調査対象選定!A:A,MATCH(A254,調査対象選定!B:B,0)))</f>
        <v>○</v>
      </c>
      <c r="I254" s="25"/>
      <c r="J254" s="25"/>
    </row>
    <row r="255" spans="1:10" s="169" customFormat="1" ht="26.4">
      <c r="A255" s="386"/>
      <c r="B255" s="173" t="s">
        <v>352</v>
      </c>
      <c r="C255" s="324" t="str">
        <f>IF(OR(C256=$J$1,C257=$J$1),$J$1,$I$1)</f>
        <v>□</v>
      </c>
      <c r="D255" s="325" t="s">
        <v>34</v>
      </c>
      <c r="E255" s="234"/>
      <c r="F255" s="172"/>
      <c r="G255" s="311"/>
      <c r="H255" s="23" t="str">
        <f>IF(A255=0,H254,INDEX(調査対象選定!A:A,MATCH(A255,調査対象選定!B:B,0)))</f>
        <v>○</v>
      </c>
      <c r="I255" s="25"/>
      <c r="J255" s="25"/>
    </row>
    <row r="256" spans="1:10" s="169" customFormat="1" ht="39.6">
      <c r="A256" s="386"/>
      <c r="B256" s="173" t="s">
        <v>331</v>
      </c>
      <c r="C256" s="171" t="s">
        <v>61</v>
      </c>
      <c r="D256" s="105" t="s">
        <v>100</v>
      </c>
      <c r="E256" s="234"/>
      <c r="F256" s="172"/>
      <c r="G256" s="311"/>
      <c r="H256" s="23" t="str">
        <f>IF(A256=0,H255,INDEX(調査対象選定!A:A,MATCH(A256,調査対象選定!B:B,0)))</f>
        <v>○</v>
      </c>
      <c r="I256" s="25"/>
      <c r="J256" s="25"/>
    </row>
    <row r="257" spans="1:10" s="169" customFormat="1" ht="39.6">
      <c r="A257" s="386"/>
      <c r="B257" s="174" t="s">
        <v>332</v>
      </c>
      <c r="C257" s="175" t="s">
        <v>61</v>
      </c>
      <c r="D257" s="224" t="s">
        <v>100</v>
      </c>
      <c r="E257" s="244" t="s">
        <v>104</v>
      </c>
      <c r="F257" s="190"/>
      <c r="G257" s="316"/>
      <c r="H257" s="23" t="str">
        <f>IF(A257=0,H256,INDEX(調査対象選定!A:A,MATCH(A257,調査対象選定!B:B,0)))</f>
        <v>○</v>
      </c>
      <c r="I257" s="25"/>
      <c r="J257" s="25"/>
    </row>
    <row r="258" spans="1:10" s="169" customFormat="1" ht="66">
      <c r="A258" s="393" t="s">
        <v>122</v>
      </c>
      <c r="B258" s="166" t="s">
        <v>363</v>
      </c>
      <c r="C258" s="167" t="s">
        <v>61</v>
      </c>
      <c r="D258" s="206" t="s">
        <v>100</v>
      </c>
      <c r="E258" s="233"/>
      <c r="F258" s="168"/>
      <c r="G258" s="310"/>
      <c r="H258" s="23" t="str">
        <f>IF(A258=0,H257,INDEX(調査対象選定!A:A,MATCH(A258,調査対象選定!B:B,0)))</f>
        <v>○</v>
      </c>
      <c r="I258" s="25"/>
      <c r="J258" s="25"/>
    </row>
    <row r="259" spans="1:10" s="169" customFormat="1" ht="39.6">
      <c r="A259" s="386"/>
      <c r="B259" s="176" t="s">
        <v>364</v>
      </c>
      <c r="C259" s="171" t="s">
        <v>61</v>
      </c>
      <c r="D259" s="105" t="s">
        <v>100</v>
      </c>
      <c r="E259" s="234"/>
      <c r="F259" s="172"/>
      <c r="G259" s="311"/>
      <c r="H259" s="23" t="str">
        <f>IF(A259=0,H258,INDEX(調査対象選定!A:A,MATCH(A259,調査対象選定!B:B,0)))</f>
        <v>○</v>
      </c>
      <c r="I259" s="25"/>
      <c r="J259" s="25"/>
    </row>
    <row r="260" spans="1:10" s="169" customFormat="1" ht="26.4">
      <c r="A260" s="386"/>
      <c r="B260" s="176" t="s">
        <v>352</v>
      </c>
      <c r="C260" s="324" t="str">
        <f>IF(OR(C261=$J$1,C262=$J$1),$J$1,$I$1)</f>
        <v>□</v>
      </c>
      <c r="D260" s="325" t="s">
        <v>34</v>
      </c>
      <c r="E260" s="234"/>
      <c r="F260" s="172"/>
      <c r="G260" s="311"/>
      <c r="H260" s="23" t="str">
        <f>IF(A260=0,H259,INDEX(調査対象選定!A:A,MATCH(A260,調査対象選定!B:B,0)))</f>
        <v>○</v>
      </c>
      <c r="I260" s="25"/>
      <c r="J260" s="25"/>
    </row>
    <row r="261" spans="1:10" s="169" customFormat="1" ht="39.6">
      <c r="A261" s="386"/>
      <c r="B261" s="173" t="s">
        <v>331</v>
      </c>
      <c r="C261" s="171" t="s">
        <v>61</v>
      </c>
      <c r="D261" s="105" t="s">
        <v>100</v>
      </c>
      <c r="E261" s="234"/>
      <c r="F261" s="172"/>
      <c r="G261" s="311"/>
      <c r="H261" s="23" t="str">
        <f>IF(A261=0,H260,INDEX(調査対象選定!A:A,MATCH(A261,調査対象選定!B:B,0)))</f>
        <v>○</v>
      </c>
      <c r="I261" s="25"/>
      <c r="J261" s="25"/>
    </row>
    <row r="262" spans="1:10" s="169" customFormat="1" ht="39.6">
      <c r="A262" s="394"/>
      <c r="B262" s="177" t="s">
        <v>332</v>
      </c>
      <c r="C262" s="178" t="s">
        <v>61</v>
      </c>
      <c r="D262" s="225" t="s">
        <v>100</v>
      </c>
      <c r="E262" s="248" t="s">
        <v>104</v>
      </c>
      <c r="F262" s="179"/>
      <c r="G262" s="312"/>
      <c r="H262" s="23" t="str">
        <f>IF(A262=0,H261,INDEX(調査対象選定!A:A,MATCH(A262,調査対象選定!B:B,0)))</f>
        <v>○</v>
      </c>
      <c r="I262" s="25"/>
      <c r="J262" s="25"/>
    </row>
    <row r="263" spans="1:10" s="169" customFormat="1" ht="66">
      <c r="A263" s="393" t="s">
        <v>123</v>
      </c>
      <c r="B263" s="166" t="s">
        <v>365</v>
      </c>
      <c r="C263" s="167" t="s">
        <v>61</v>
      </c>
      <c r="D263" s="206" t="s">
        <v>100</v>
      </c>
      <c r="E263" s="233"/>
      <c r="F263" s="168"/>
      <c r="G263" s="310"/>
      <c r="H263" s="23" t="str">
        <f>IF(A263=0,H262,INDEX(調査対象選定!A:A,MATCH(A263,調査対象選定!B:B,0)))</f>
        <v>○</v>
      </c>
      <c r="I263" s="25"/>
      <c r="J263" s="25"/>
    </row>
    <row r="264" spans="1:10" s="169" customFormat="1" ht="39.6">
      <c r="A264" s="386"/>
      <c r="B264" s="176" t="s">
        <v>364</v>
      </c>
      <c r="C264" s="171" t="s">
        <v>61</v>
      </c>
      <c r="D264" s="105" t="s">
        <v>100</v>
      </c>
      <c r="E264" s="234"/>
      <c r="F264" s="172"/>
      <c r="G264" s="311"/>
      <c r="H264" s="23" t="str">
        <f>IF(A264=0,H263,INDEX(調査対象選定!A:A,MATCH(A264,調査対象選定!B:B,0)))</f>
        <v>○</v>
      </c>
      <c r="I264" s="25"/>
      <c r="J264" s="25"/>
    </row>
    <row r="265" spans="1:10" s="169" customFormat="1" ht="26.4">
      <c r="A265" s="386"/>
      <c r="B265" s="176" t="s">
        <v>352</v>
      </c>
      <c r="C265" s="324" t="str">
        <f>IF(OR(C266=$J$1,C267=$J$1),$J$1,$I$1)</f>
        <v>□</v>
      </c>
      <c r="D265" s="325" t="s">
        <v>34</v>
      </c>
      <c r="E265" s="234"/>
      <c r="F265" s="172"/>
      <c r="G265" s="311"/>
      <c r="H265" s="23" t="str">
        <f>IF(A265=0,H264,INDEX(調査対象選定!A:A,MATCH(A265,調査対象選定!B:B,0)))</f>
        <v>○</v>
      </c>
      <c r="I265" s="25"/>
      <c r="J265" s="25"/>
    </row>
    <row r="266" spans="1:10" s="169" customFormat="1" ht="39.6">
      <c r="A266" s="386"/>
      <c r="B266" s="173" t="s">
        <v>331</v>
      </c>
      <c r="C266" s="171" t="s">
        <v>61</v>
      </c>
      <c r="D266" s="105" t="s">
        <v>100</v>
      </c>
      <c r="E266" s="234"/>
      <c r="F266" s="172"/>
      <c r="G266" s="311"/>
      <c r="H266" s="23" t="str">
        <f>IF(A266=0,H265,INDEX(調査対象選定!A:A,MATCH(A266,調査対象選定!B:B,0)))</f>
        <v>○</v>
      </c>
      <c r="I266" s="25"/>
      <c r="J266" s="25"/>
    </row>
    <row r="267" spans="1:10" s="169" customFormat="1" ht="39.6">
      <c r="A267" s="394"/>
      <c r="B267" s="177" t="s">
        <v>332</v>
      </c>
      <c r="C267" s="178" t="s">
        <v>61</v>
      </c>
      <c r="D267" s="225" t="s">
        <v>100</v>
      </c>
      <c r="E267" s="248" t="s">
        <v>104</v>
      </c>
      <c r="F267" s="179"/>
      <c r="G267" s="312"/>
      <c r="H267" s="23" t="str">
        <f>IF(A267=0,H266,INDEX(調査対象選定!A:A,MATCH(A267,調査対象選定!B:B,0)))</f>
        <v>○</v>
      </c>
      <c r="I267" s="25"/>
      <c r="J267" s="25"/>
    </row>
    <row r="268" spans="1:10" ht="20.100000000000001" customHeight="1">
      <c r="A268" s="191" t="s">
        <v>287</v>
      </c>
    </row>
  </sheetData>
  <autoFilter ref="A2:H267"/>
  <mergeCells count="67">
    <mergeCell ref="A158:A163"/>
    <mergeCell ref="A31:A35"/>
    <mergeCell ref="A9:A13"/>
    <mergeCell ref="A25:A27"/>
    <mergeCell ref="A28:A29"/>
    <mergeCell ref="A14:A17"/>
    <mergeCell ref="C151:C154"/>
    <mergeCell ref="D151:D154"/>
    <mergeCell ref="D107:D110"/>
    <mergeCell ref="D118:D119"/>
    <mergeCell ref="C172:C174"/>
    <mergeCell ref="A114:A115"/>
    <mergeCell ref="A118:A125"/>
    <mergeCell ref="E14:E17"/>
    <mergeCell ref="A18:A21"/>
    <mergeCell ref="A22:A23"/>
    <mergeCell ref="E22:E23"/>
    <mergeCell ref="A36:A38"/>
    <mergeCell ref="A44:A47"/>
    <mergeCell ref="A48:A55"/>
    <mergeCell ref="A56:A61"/>
    <mergeCell ref="A62:A74"/>
    <mergeCell ref="A222:A223"/>
    <mergeCell ref="A164:A166"/>
    <mergeCell ref="A176:A177"/>
    <mergeCell ref="A96:A98"/>
    <mergeCell ref="A75:A84"/>
    <mergeCell ref="A85:A95"/>
    <mergeCell ref="A137:A142"/>
    <mergeCell ref="A129:A136"/>
    <mergeCell ref="A146:A154"/>
    <mergeCell ref="A116:A117"/>
    <mergeCell ref="A126:A128"/>
    <mergeCell ref="A103:A106"/>
    <mergeCell ref="A143:A145"/>
    <mergeCell ref="A107:A113"/>
    <mergeCell ref="A171:A174"/>
    <mergeCell ref="A99:A102"/>
    <mergeCell ref="C165:C166"/>
    <mergeCell ref="D165:D166"/>
    <mergeCell ref="C188:C189"/>
    <mergeCell ref="D188:D189"/>
    <mergeCell ref="A192:A196"/>
    <mergeCell ref="A178:A182"/>
    <mergeCell ref="A183:A185"/>
    <mergeCell ref="D172:D174"/>
    <mergeCell ref="C199:C201"/>
    <mergeCell ref="D199:D201"/>
    <mergeCell ref="A197:A203"/>
    <mergeCell ref="A167:A170"/>
    <mergeCell ref="A186:A191"/>
    <mergeCell ref="A258:A262"/>
    <mergeCell ref="A263:A267"/>
    <mergeCell ref="A42:A43"/>
    <mergeCell ref="A239:A240"/>
    <mergeCell ref="A241:A245"/>
    <mergeCell ref="A246:A250"/>
    <mergeCell ref="A251:A252"/>
    <mergeCell ref="A253:A257"/>
    <mergeCell ref="A226:A227"/>
    <mergeCell ref="A228:A229"/>
    <mergeCell ref="A230:A231"/>
    <mergeCell ref="A232:A233"/>
    <mergeCell ref="A234:A238"/>
    <mergeCell ref="A155:A157"/>
    <mergeCell ref="A224:A225"/>
    <mergeCell ref="A204:A218"/>
  </mergeCells>
  <phoneticPr fontId="1"/>
  <conditionalFormatting sqref="C3:D268">
    <cfRule type="expression" dxfId="4" priority="4">
      <formula>$C3=$J$1</formula>
    </cfRule>
  </conditionalFormatting>
  <conditionalFormatting sqref="D3:D268">
    <cfRule type="expression" dxfId="3" priority="2">
      <formula>$C3=$K$1</formula>
    </cfRule>
  </conditionalFormatting>
  <conditionalFormatting sqref="C3:C268">
    <cfRule type="expression" dxfId="2" priority="3">
      <formula>$C3=$K$1</formula>
    </cfRule>
  </conditionalFormatting>
  <conditionalFormatting sqref="A3:E268">
    <cfRule type="expression" dxfId="1" priority="5">
      <formula>AND($H3&lt;&gt;$L$1,$C3=$I$1)</formula>
    </cfRule>
  </conditionalFormatting>
  <conditionalFormatting sqref="F3:G268">
    <cfRule type="expression" dxfId="0" priority="1">
      <formula>OR($F3=$M$1,$F3=$N$1)</formula>
    </cfRule>
  </conditionalFormatting>
  <dataValidations count="4">
    <dataValidation type="list" allowBlank="1" showInputMessage="1" sqref="G1">
      <formula1>$I$3</formula1>
    </dataValidation>
    <dataValidation type="list" allowBlank="1" showInputMessage="1" sqref="C3:C5 C14:C29">
      <formula1>$I$1:$J$1</formula1>
    </dataValidation>
    <dataValidation type="list" allowBlank="1" showInputMessage="1" sqref="F3:F267">
      <formula1>$L$1:$P$1</formula1>
    </dataValidation>
    <dataValidation type="list" allowBlank="1" showInputMessage="1" sqref="C6:C13 C30:C267">
      <formula1>$I$1:$K$1</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workbookViewId="0">
      <pane ySplit="1" topLeftCell="A2" activePane="bottomLeft" state="frozen"/>
      <selection pane="bottomLeft" activeCell="A2" sqref="A2"/>
    </sheetView>
  </sheetViews>
  <sheetFormatPr defaultRowHeight="13.2"/>
  <cols>
    <col min="2" max="2" width="41.6640625" bestFit="1" customWidth="1"/>
  </cols>
  <sheetData>
    <row r="1" spans="1:6">
      <c r="A1" t="s">
        <v>291</v>
      </c>
      <c r="B1" t="s">
        <v>292</v>
      </c>
      <c r="C1" t="s">
        <v>293</v>
      </c>
      <c r="D1" t="s">
        <v>294</v>
      </c>
      <c r="E1" t="str">
        <f>'608看護小規模多機能型居宅介護費'!L1</f>
        <v>○</v>
      </c>
      <c r="F1" s="317" t="s">
        <v>295</v>
      </c>
    </row>
    <row r="2" spans="1:6">
      <c r="A2" s="318" t="s">
        <v>302</v>
      </c>
      <c r="B2" t="s">
        <v>12</v>
      </c>
      <c r="C2">
        <f>MATCH(B2,'608看護小規模多機能型居宅介護費'!A:A,0)</f>
        <v>3</v>
      </c>
      <c r="D2">
        <f t="shared" ref="D2:D65" si="0">C3-1</f>
        <v>3</v>
      </c>
      <c r="F2" s="317" t="s">
        <v>296</v>
      </c>
    </row>
    <row r="3" spans="1:6">
      <c r="A3" s="318" t="s">
        <v>302</v>
      </c>
      <c r="B3" t="s">
        <v>23</v>
      </c>
      <c r="C3">
        <f>MATCH(B3,'608看護小規模多機能型居宅介護費'!A:A,0)</f>
        <v>4</v>
      </c>
      <c r="D3">
        <f t="shared" si="0"/>
        <v>4</v>
      </c>
      <c r="F3" s="317" t="s">
        <v>297</v>
      </c>
    </row>
    <row r="4" spans="1:6">
      <c r="A4" s="318" t="s">
        <v>302</v>
      </c>
      <c r="B4" t="s">
        <v>36</v>
      </c>
      <c r="C4">
        <f>MATCH(B4,'608看護小規模多機能型居宅介護費'!A:A,0)</f>
        <v>5</v>
      </c>
      <c r="D4">
        <f t="shared" si="0"/>
        <v>5</v>
      </c>
      <c r="F4" s="317" t="s">
        <v>298</v>
      </c>
    </row>
    <row r="5" spans="1:6">
      <c r="A5" s="318" t="s">
        <v>302</v>
      </c>
      <c r="B5" t="s">
        <v>40</v>
      </c>
      <c r="C5">
        <f>MATCH(B5,'608看護小規模多機能型居宅介護費'!A:A,0)</f>
        <v>6</v>
      </c>
      <c r="D5">
        <f t="shared" si="0"/>
        <v>6</v>
      </c>
      <c r="F5" s="317" t="s">
        <v>299</v>
      </c>
    </row>
    <row r="6" spans="1:6">
      <c r="A6" s="318" t="s">
        <v>302</v>
      </c>
      <c r="B6" t="s">
        <v>47</v>
      </c>
      <c r="C6">
        <f>MATCH(B6,'608看護小規模多機能型居宅介護費'!A:A,0)</f>
        <v>7</v>
      </c>
      <c r="D6">
        <f t="shared" si="0"/>
        <v>7</v>
      </c>
      <c r="F6" s="317" t="s">
        <v>300</v>
      </c>
    </row>
    <row r="7" spans="1:6">
      <c r="A7" s="318" t="s">
        <v>302</v>
      </c>
      <c r="B7" t="s">
        <v>279</v>
      </c>
      <c r="C7">
        <f>MATCH(B7,'608看護小規模多機能型居宅介護費'!A:A,0)</f>
        <v>8</v>
      </c>
      <c r="D7">
        <f t="shared" si="0"/>
        <v>8</v>
      </c>
      <c r="F7" s="317" t="s">
        <v>301</v>
      </c>
    </row>
    <row r="8" spans="1:6">
      <c r="A8" s="318" t="s">
        <v>302</v>
      </c>
      <c r="B8" t="s">
        <v>27</v>
      </c>
      <c r="C8">
        <f>MATCH(B8,'608看護小規模多機能型居宅介護費'!A:A,0)</f>
        <v>9</v>
      </c>
      <c r="D8">
        <f t="shared" si="0"/>
        <v>13</v>
      </c>
    </row>
    <row r="9" spans="1:6">
      <c r="A9" s="318" t="s">
        <v>302</v>
      </c>
      <c r="B9" t="s">
        <v>60</v>
      </c>
      <c r="C9">
        <f>MATCH(B9,'608看護小規模多機能型居宅介護費'!A:A,0)</f>
        <v>14</v>
      </c>
      <c r="D9">
        <f t="shared" si="0"/>
        <v>17</v>
      </c>
    </row>
    <row r="10" spans="1:6">
      <c r="A10" s="318" t="s">
        <v>302</v>
      </c>
      <c r="B10" t="s">
        <v>65</v>
      </c>
      <c r="C10">
        <f>MATCH(B10,'608看護小規模多機能型居宅介護費'!A:A,0)</f>
        <v>18</v>
      </c>
      <c r="D10">
        <f t="shared" si="0"/>
        <v>21</v>
      </c>
    </row>
    <row r="11" spans="1:6">
      <c r="A11" s="318" t="s">
        <v>302</v>
      </c>
      <c r="B11" t="s">
        <v>68</v>
      </c>
      <c r="C11">
        <f>MATCH(B11,'608看護小規模多機能型居宅介護費'!A:A,0)</f>
        <v>22</v>
      </c>
      <c r="D11">
        <f t="shared" si="0"/>
        <v>23</v>
      </c>
    </row>
    <row r="12" spans="1:6">
      <c r="A12" s="318" t="s">
        <v>302</v>
      </c>
      <c r="B12" t="s">
        <v>6</v>
      </c>
      <c r="C12">
        <f>MATCH(B12,'608看護小規模多機能型居宅介護費'!A:A,0)</f>
        <v>24</v>
      </c>
      <c r="D12">
        <f t="shared" si="0"/>
        <v>24</v>
      </c>
    </row>
    <row r="13" spans="1:6">
      <c r="A13" s="318" t="s">
        <v>302</v>
      </c>
      <c r="B13" t="s">
        <v>26</v>
      </c>
      <c r="C13">
        <f>MATCH(B13,'608看護小規模多機能型居宅介護費'!A:A,0)</f>
        <v>25</v>
      </c>
      <c r="D13">
        <f t="shared" si="0"/>
        <v>27</v>
      </c>
    </row>
    <row r="14" spans="1:6">
      <c r="A14" s="318" t="s">
        <v>302</v>
      </c>
      <c r="B14" t="s">
        <v>37</v>
      </c>
      <c r="C14">
        <f>MATCH(B14,'608看護小規模多機能型居宅介護費'!A:A,0)</f>
        <v>28</v>
      </c>
      <c r="D14">
        <f t="shared" si="0"/>
        <v>29</v>
      </c>
    </row>
    <row r="15" spans="1:6">
      <c r="A15" s="318" t="s">
        <v>302</v>
      </c>
      <c r="B15" t="s">
        <v>3</v>
      </c>
      <c r="C15">
        <f>MATCH(B15,'608看護小規模多機能型居宅介護費'!A:A,0)</f>
        <v>30</v>
      </c>
      <c r="D15">
        <f t="shared" si="0"/>
        <v>30</v>
      </c>
    </row>
    <row r="16" spans="1:6">
      <c r="A16" s="318" t="s">
        <v>302</v>
      </c>
      <c r="B16" t="s">
        <v>8</v>
      </c>
      <c r="C16">
        <f>MATCH(B16,'608看護小規模多機能型居宅介護費'!A:A,0)</f>
        <v>31</v>
      </c>
      <c r="D16">
        <f t="shared" si="0"/>
        <v>35</v>
      </c>
    </row>
    <row r="17" spans="1:4">
      <c r="A17" s="318" t="s">
        <v>302</v>
      </c>
      <c r="B17" t="s">
        <v>4</v>
      </c>
      <c r="C17">
        <f>MATCH(B17,'608看護小規模多機能型居宅介護費'!A:A,0)</f>
        <v>36</v>
      </c>
      <c r="D17">
        <f t="shared" si="0"/>
        <v>38</v>
      </c>
    </row>
    <row r="18" spans="1:4">
      <c r="A18" s="318" t="s">
        <v>302</v>
      </c>
      <c r="B18" t="s">
        <v>70</v>
      </c>
      <c r="C18">
        <f>MATCH(B18,'608看護小規模多機能型居宅介護費'!A:A,0)</f>
        <v>39</v>
      </c>
      <c r="D18">
        <f t="shared" si="0"/>
        <v>39</v>
      </c>
    </row>
    <row r="19" spans="1:4">
      <c r="A19" s="318" t="s">
        <v>302</v>
      </c>
      <c r="B19" t="s">
        <v>71</v>
      </c>
      <c r="C19">
        <f>MATCH(B19,'608看護小規模多機能型居宅介護費'!A:A,0)</f>
        <v>40</v>
      </c>
      <c r="D19">
        <f t="shared" si="0"/>
        <v>40</v>
      </c>
    </row>
    <row r="20" spans="1:4">
      <c r="A20" s="318" t="s">
        <v>302</v>
      </c>
      <c r="B20" t="s">
        <v>35</v>
      </c>
      <c r="C20">
        <f>MATCH(B20,'608看護小規模多機能型居宅介護費'!A:A,0)</f>
        <v>41</v>
      </c>
      <c r="D20">
        <f t="shared" si="0"/>
        <v>41</v>
      </c>
    </row>
    <row r="21" spans="1:4">
      <c r="A21" s="318" t="s">
        <v>302</v>
      </c>
      <c r="B21" t="s">
        <v>30</v>
      </c>
      <c r="C21">
        <f>MATCH(B21,'608看護小規模多機能型居宅介護費'!A:A,0)</f>
        <v>42</v>
      </c>
      <c r="D21">
        <f t="shared" si="0"/>
        <v>43</v>
      </c>
    </row>
    <row r="22" spans="1:4">
      <c r="A22" s="318" t="s">
        <v>302</v>
      </c>
      <c r="B22" t="s">
        <v>41</v>
      </c>
      <c r="C22">
        <f>MATCH(B22,'608看護小規模多機能型居宅介護費'!A:A,0)</f>
        <v>44</v>
      </c>
      <c r="D22">
        <f t="shared" si="0"/>
        <v>47</v>
      </c>
    </row>
    <row r="23" spans="1:4">
      <c r="A23" s="318" t="s">
        <v>302</v>
      </c>
      <c r="B23" t="s">
        <v>43</v>
      </c>
      <c r="C23">
        <f>MATCH(B23,'608看護小規模多機能型居宅介護費'!A:A,0)</f>
        <v>48</v>
      </c>
      <c r="D23">
        <f t="shared" si="0"/>
        <v>55</v>
      </c>
    </row>
    <row r="24" spans="1:4">
      <c r="A24" s="318" t="s">
        <v>302</v>
      </c>
      <c r="B24" t="s">
        <v>288</v>
      </c>
      <c r="C24">
        <f>MATCH(B24,'608看護小規模多機能型居宅介護費'!A:A,0)</f>
        <v>56</v>
      </c>
      <c r="D24">
        <f t="shared" si="0"/>
        <v>61</v>
      </c>
    </row>
    <row r="25" spans="1:4">
      <c r="A25" s="318" t="s">
        <v>302</v>
      </c>
      <c r="B25" t="s">
        <v>57</v>
      </c>
      <c r="C25">
        <f>MATCH(B25,'608看護小規模多機能型居宅介護費'!A:A,0)</f>
        <v>62</v>
      </c>
      <c r="D25">
        <f t="shared" si="0"/>
        <v>74</v>
      </c>
    </row>
    <row r="26" spans="1:4">
      <c r="A26" s="318" t="s">
        <v>302</v>
      </c>
      <c r="B26" t="s">
        <v>56</v>
      </c>
      <c r="C26">
        <f>MATCH(B26,'608看護小規模多機能型居宅介護費'!A:A,0)</f>
        <v>75</v>
      </c>
      <c r="D26">
        <f t="shared" si="0"/>
        <v>84</v>
      </c>
    </row>
    <row r="27" spans="1:4">
      <c r="A27" s="318" t="s">
        <v>302</v>
      </c>
      <c r="B27" t="s">
        <v>58</v>
      </c>
      <c r="C27">
        <f>MATCH(B27,'608看護小規模多機能型居宅介護費'!A:A,0)</f>
        <v>85</v>
      </c>
      <c r="D27">
        <f t="shared" si="0"/>
        <v>95</v>
      </c>
    </row>
    <row r="28" spans="1:4">
      <c r="A28" s="318" t="s">
        <v>302</v>
      </c>
      <c r="B28" t="s">
        <v>15</v>
      </c>
      <c r="C28">
        <f>MATCH(B28,'608看護小規模多機能型居宅介護費'!A:A,0)</f>
        <v>96</v>
      </c>
      <c r="D28">
        <f t="shared" si="0"/>
        <v>98</v>
      </c>
    </row>
    <row r="29" spans="1:4">
      <c r="A29" s="318" t="s">
        <v>302</v>
      </c>
      <c r="B29" t="s">
        <v>283</v>
      </c>
      <c r="C29">
        <f>MATCH(B29,'608看護小規模多機能型居宅介護費'!A:A,0)</f>
        <v>99</v>
      </c>
      <c r="D29">
        <f t="shared" si="0"/>
        <v>102</v>
      </c>
    </row>
    <row r="30" spans="1:4">
      <c r="A30" s="318" t="s">
        <v>302</v>
      </c>
      <c r="B30" t="s">
        <v>19</v>
      </c>
      <c r="C30">
        <f>MATCH(B30,'608看護小規模多機能型居宅介護費'!A:A,0)</f>
        <v>103</v>
      </c>
      <c r="D30">
        <f t="shared" si="0"/>
        <v>106</v>
      </c>
    </row>
    <row r="31" spans="1:4">
      <c r="A31" s="318" t="s">
        <v>302</v>
      </c>
      <c r="B31" t="s">
        <v>11</v>
      </c>
      <c r="C31">
        <f>MATCH(B31,'608看護小規模多機能型居宅介護費'!A:A,0)</f>
        <v>107</v>
      </c>
      <c r="D31">
        <f t="shared" si="0"/>
        <v>113</v>
      </c>
    </row>
    <row r="32" spans="1:4">
      <c r="A32" s="318" t="s">
        <v>302</v>
      </c>
      <c r="B32" t="s">
        <v>73</v>
      </c>
      <c r="C32">
        <f>MATCH(B32,'608看護小規模多機能型居宅介護費'!A:A,0)</f>
        <v>114</v>
      </c>
      <c r="D32">
        <f t="shared" si="0"/>
        <v>115</v>
      </c>
    </row>
    <row r="33" spans="1:4">
      <c r="A33" s="318" t="s">
        <v>302</v>
      </c>
      <c r="B33" t="s">
        <v>77</v>
      </c>
      <c r="C33">
        <f>MATCH(B33,'608看護小規模多機能型居宅介護費'!A:A,0)</f>
        <v>116</v>
      </c>
      <c r="D33">
        <f t="shared" si="0"/>
        <v>117</v>
      </c>
    </row>
    <row r="34" spans="1:4">
      <c r="A34" s="318" t="s">
        <v>302</v>
      </c>
      <c r="B34" t="s">
        <v>80</v>
      </c>
      <c r="C34">
        <f>MATCH(B34,'608看護小規模多機能型居宅介護費'!A:A,0)</f>
        <v>118</v>
      </c>
      <c r="D34">
        <f t="shared" si="0"/>
        <v>125</v>
      </c>
    </row>
    <row r="35" spans="1:4">
      <c r="A35" s="318" t="s">
        <v>302</v>
      </c>
      <c r="B35" t="s">
        <v>79</v>
      </c>
      <c r="C35">
        <f>MATCH(B35,'608看護小規模多機能型居宅介護費'!A:A,0)</f>
        <v>126</v>
      </c>
      <c r="D35">
        <f t="shared" si="0"/>
        <v>128</v>
      </c>
    </row>
    <row r="36" spans="1:4">
      <c r="A36" s="318" t="s">
        <v>302</v>
      </c>
      <c r="B36" t="s">
        <v>289</v>
      </c>
      <c r="C36">
        <f>MATCH(B36,'608看護小規模多機能型居宅介護費'!A:A,0)</f>
        <v>129</v>
      </c>
      <c r="D36">
        <f t="shared" si="0"/>
        <v>136</v>
      </c>
    </row>
    <row r="37" spans="1:4">
      <c r="A37" s="318" t="s">
        <v>302</v>
      </c>
      <c r="B37" t="s">
        <v>290</v>
      </c>
      <c r="C37">
        <f>MATCH(B37,'608看護小規模多機能型居宅介護費'!A:A,0)</f>
        <v>137</v>
      </c>
      <c r="D37">
        <f t="shared" si="0"/>
        <v>142</v>
      </c>
    </row>
    <row r="38" spans="1:4">
      <c r="A38" s="318" t="s">
        <v>302</v>
      </c>
      <c r="B38" t="s">
        <v>32</v>
      </c>
      <c r="C38">
        <f>MATCH(B38,'608看護小規模多機能型居宅介護費'!A:A,0)</f>
        <v>143</v>
      </c>
      <c r="D38">
        <f t="shared" si="0"/>
        <v>145</v>
      </c>
    </row>
    <row r="39" spans="1:4">
      <c r="A39" s="318" t="s">
        <v>302</v>
      </c>
      <c r="B39" t="s">
        <v>84</v>
      </c>
      <c r="C39">
        <f>MATCH(B39,'608看護小規模多機能型居宅介護費'!A:A,0)</f>
        <v>146</v>
      </c>
      <c r="D39">
        <f t="shared" si="0"/>
        <v>154</v>
      </c>
    </row>
    <row r="40" spans="1:4">
      <c r="A40" s="318" t="s">
        <v>302</v>
      </c>
      <c r="B40" t="s">
        <v>86</v>
      </c>
      <c r="C40">
        <f>MATCH(B40,'608看護小規模多機能型居宅介護費'!A:A,0)</f>
        <v>155</v>
      </c>
      <c r="D40">
        <f t="shared" si="0"/>
        <v>157</v>
      </c>
    </row>
    <row r="41" spans="1:4">
      <c r="A41" s="318" t="s">
        <v>302</v>
      </c>
      <c r="B41" t="s">
        <v>87</v>
      </c>
      <c r="C41">
        <f>MATCH(B41,'608看護小規模多機能型居宅介護費'!A:A,0)</f>
        <v>158</v>
      </c>
      <c r="D41">
        <f t="shared" si="0"/>
        <v>163</v>
      </c>
    </row>
    <row r="42" spans="1:4">
      <c r="A42" s="318" t="s">
        <v>302</v>
      </c>
      <c r="B42" t="s">
        <v>92</v>
      </c>
      <c r="C42">
        <f>MATCH(B42,'608看護小規模多機能型居宅介護費'!A:A,0)</f>
        <v>164</v>
      </c>
      <c r="D42">
        <f t="shared" si="0"/>
        <v>166</v>
      </c>
    </row>
    <row r="43" spans="1:4">
      <c r="A43" s="318" t="s">
        <v>302</v>
      </c>
      <c r="B43" t="s">
        <v>33</v>
      </c>
      <c r="C43">
        <f>MATCH(B43,'608看護小規模多機能型居宅介護費'!A:A,0)</f>
        <v>167</v>
      </c>
      <c r="D43">
        <f t="shared" si="0"/>
        <v>170</v>
      </c>
    </row>
    <row r="44" spans="1:4">
      <c r="A44" s="318" t="s">
        <v>302</v>
      </c>
      <c r="B44" t="s">
        <v>44</v>
      </c>
      <c r="C44">
        <f>MATCH(B44,'608看護小規模多機能型居宅介護費'!A:A,0)</f>
        <v>171</v>
      </c>
      <c r="D44">
        <f t="shared" si="0"/>
        <v>174</v>
      </c>
    </row>
    <row r="45" spans="1:4">
      <c r="A45" s="318" t="s">
        <v>302</v>
      </c>
      <c r="B45" t="s">
        <v>45</v>
      </c>
      <c r="C45">
        <f>MATCH(B45,'608看護小規模多機能型居宅介護費'!A:A,0)</f>
        <v>175</v>
      </c>
      <c r="D45">
        <f t="shared" si="0"/>
        <v>175</v>
      </c>
    </row>
    <row r="46" spans="1:4">
      <c r="A46" s="318" t="s">
        <v>302</v>
      </c>
      <c r="B46" t="s">
        <v>46</v>
      </c>
      <c r="C46">
        <f>MATCH(B46,'608看護小規模多機能型居宅介護費'!A:A,0)</f>
        <v>176</v>
      </c>
      <c r="D46">
        <f t="shared" si="0"/>
        <v>177</v>
      </c>
    </row>
    <row r="47" spans="1:4">
      <c r="A47" s="318" t="s">
        <v>302</v>
      </c>
      <c r="B47" t="s">
        <v>94</v>
      </c>
      <c r="C47">
        <f>MATCH(B47,'608看護小規模多機能型居宅介護費'!A:A,0)</f>
        <v>178</v>
      </c>
      <c r="D47">
        <f t="shared" si="0"/>
        <v>182</v>
      </c>
    </row>
    <row r="48" spans="1:4">
      <c r="A48" s="318" t="s">
        <v>302</v>
      </c>
      <c r="B48" t="s">
        <v>96</v>
      </c>
      <c r="C48">
        <f>MATCH(B48,'608看護小規模多機能型居宅介護費'!A:A,0)</f>
        <v>183</v>
      </c>
      <c r="D48">
        <f t="shared" si="0"/>
        <v>185</v>
      </c>
    </row>
    <row r="49" spans="1:4">
      <c r="A49" s="318" t="s">
        <v>302</v>
      </c>
      <c r="B49" t="s">
        <v>54</v>
      </c>
      <c r="C49">
        <f>MATCH(B49,'608看護小規模多機能型居宅介護費'!A:A,0)</f>
        <v>186</v>
      </c>
      <c r="D49">
        <f t="shared" si="0"/>
        <v>191</v>
      </c>
    </row>
    <row r="50" spans="1:4">
      <c r="A50" s="318" t="s">
        <v>302</v>
      </c>
      <c r="B50" t="s">
        <v>10</v>
      </c>
      <c r="C50">
        <f>MATCH(B50,'608看護小規模多機能型居宅介護費'!A:A,0)</f>
        <v>192</v>
      </c>
      <c r="D50">
        <f t="shared" si="0"/>
        <v>196</v>
      </c>
    </row>
    <row r="51" spans="1:4">
      <c r="A51" s="318" t="s">
        <v>302</v>
      </c>
      <c r="B51" t="s">
        <v>13</v>
      </c>
      <c r="C51">
        <f>MATCH(B51,'608看護小規模多機能型居宅介護費'!A:A,0)</f>
        <v>197</v>
      </c>
      <c r="D51">
        <f t="shared" si="0"/>
        <v>203</v>
      </c>
    </row>
    <row r="52" spans="1:4">
      <c r="A52" s="318" t="s">
        <v>302</v>
      </c>
      <c r="B52" t="s">
        <v>97</v>
      </c>
      <c r="C52">
        <f>MATCH(B52,'608看護小規模多機能型居宅介護費'!A:A,0)</f>
        <v>204</v>
      </c>
      <c r="D52">
        <f t="shared" si="0"/>
        <v>218</v>
      </c>
    </row>
    <row r="53" spans="1:4">
      <c r="A53" s="318" t="s">
        <v>302</v>
      </c>
      <c r="B53" t="s">
        <v>106</v>
      </c>
      <c r="C53">
        <f>MATCH(B53,'608看護小規模多機能型居宅介護費'!A:A,0)</f>
        <v>219</v>
      </c>
      <c r="D53">
        <f t="shared" si="0"/>
        <v>219</v>
      </c>
    </row>
    <row r="54" spans="1:4">
      <c r="A54" s="318" t="s">
        <v>302</v>
      </c>
      <c r="B54" t="s">
        <v>107</v>
      </c>
      <c r="C54">
        <f>MATCH(B54,'608看護小規模多機能型居宅介護費'!A:A,0)</f>
        <v>220</v>
      </c>
      <c r="D54">
        <f t="shared" si="0"/>
        <v>220</v>
      </c>
    </row>
    <row r="55" spans="1:4">
      <c r="A55" s="318" t="s">
        <v>302</v>
      </c>
      <c r="B55" t="s">
        <v>108</v>
      </c>
      <c r="C55">
        <f>MATCH(B55,'608看護小規模多機能型居宅介護費'!A:A,0)</f>
        <v>221</v>
      </c>
      <c r="D55">
        <f t="shared" si="0"/>
        <v>221</v>
      </c>
    </row>
    <row r="56" spans="1:4">
      <c r="A56" s="318" t="s">
        <v>302</v>
      </c>
      <c r="B56" t="s">
        <v>109</v>
      </c>
      <c r="C56">
        <f>MATCH(B56,'608看護小規模多機能型居宅介護費'!A:A,0)</f>
        <v>222</v>
      </c>
      <c r="D56">
        <f t="shared" si="0"/>
        <v>223</v>
      </c>
    </row>
    <row r="57" spans="1:4">
      <c r="A57" s="318" t="s">
        <v>302</v>
      </c>
      <c r="B57" t="s">
        <v>111</v>
      </c>
      <c r="C57">
        <f>MATCH(B57,'608看護小規模多機能型居宅介護費'!A:A,0)</f>
        <v>224</v>
      </c>
      <c r="D57">
        <f t="shared" si="0"/>
        <v>225</v>
      </c>
    </row>
    <row r="58" spans="1:4">
      <c r="A58" s="318" t="s">
        <v>302</v>
      </c>
      <c r="B58" t="s">
        <v>112</v>
      </c>
      <c r="C58">
        <f>MATCH(B58,'608看護小規模多機能型居宅介護費'!A:A,0)</f>
        <v>226</v>
      </c>
      <c r="D58">
        <f t="shared" si="0"/>
        <v>227</v>
      </c>
    </row>
    <row r="59" spans="1:4">
      <c r="A59" s="318" t="s">
        <v>302</v>
      </c>
      <c r="B59" t="s">
        <v>113</v>
      </c>
      <c r="C59">
        <f>MATCH(B59,'608看護小規模多機能型居宅介護費'!A:A,0)</f>
        <v>228</v>
      </c>
      <c r="D59">
        <f t="shared" si="0"/>
        <v>229</v>
      </c>
    </row>
    <row r="60" spans="1:4">
      <c r="A60" s="318" t="s">
        <v>302</v>
      </c>
      <c r="B60" t="s">
        <v>114</v>
      </c>
      <c r="C60">
        <f>MATCH(B60,'608看護小規模多機能型居宅介護費'!A:A,0)</f>
        <v>230</v>
      </c>
      <c r="D60">
        <f t="shared" si="0"/>
        <v>231</v>
      </c>
    </row>
    <row r="61" spans="1:4">
      <c r="A61" s="318" t="s">
        <v>302</v>
      </c>
      <c r="B61" t="s">
        <v>115</v>
      </c>
      <c r="C61">
        <f>MATCH(B61,'608看護小規模多機能型居宅介護費'!A:A,0)</f>
        <v>232</v>
      </c>
      <c r="D61">
        <f t="shared" si="0"/>
        <v>233</v>
      </c>
    </row>
    <row r="62" spans="1:4">
      <c r="A62" s="318" t="s">
        <v>302</v>
      </c>
      <c r="B62" t="s">
        <v>116</v>
      </c>
      <c r="C62">
        <f>MATCH(B62,'608看護小規模多機能型居宅介護費'!A:A,0)</f>
        <v>234</v>
      </c>
      <c r="D62">
        <f t="shared" si="0"/>
        <v>238</v>
      </c>
    </row>
    <row r="63" spans="1:4">
      <c r="A63" s="318" t="s">
        <v>302</v>
      </c>
      <c r="B63" t="s">
        <v>117</v>
      </c>
      <c r="C63">
        <f>MATCH(B63,'608看護小規模多機能型居宅介護費'!A:A,0)</f>
        <v>239</v>
      </c>
      <c r="D63">
        <f t="shared" si="0"/>
        <v>240</v>
      </c>
    </row>
    <row r="64" spans="1:4">
      <c r="A64" s="318" t="s">
        <v>302</v>
      </c>
      <c r="B64" t="s">
        <v>118</v>
      </c>
      <c r="C64">
        <f>MATCH(B64,'608看護小規模多機能型居宅介護費'!A:A,0)</f>
        <v>241</v>
      </c>
      <c r="D64">
        <f t="shared" si="0"/>
        <v>245</v>
      </c>
    </row>
    <row r="65" spans="1:4">
      <c r="A65" s="318" t="s">
        <v>302</v>
      </c>
      <c r="B65" t="s">
        <v>119</v>
      </c>
      <c r="C65">
        <f>MATCH(B65,'608看護小規模多機能型居宅介護費'!A:A,0)</f>
        <v>246</v>
      </c>
      <c r="D65">
        <f t="shared" si="0"/>
        <v>250</v>
      </c>
    </row>
    <row r="66" spans="1:4">
      <c r="A66" s="318" t="s">
        <v>302</v>
      </c>
      <c r="B66" t="s">
        <v>120</v>
      </c>
      <c r="C66">
        <f>MATCH(B66,'608看護小規模多機能型居宅介護費'!A:A,0)</f>
        <v>251</v>
      </c>
      <c r="D66">
        <f t="shared" ref="D66:D69" si="1">C67-1</f>
        <v>252</v>
      </c>
    </row>
    <row r="67" spans="1:4">
      <c r="A67" s="318" t="s">
        <v>302</v>
      </c>
      <c r="B67" t="s">
        <v>121</v>
      </c>
      <c r="C67">
        <f>MATCH(B67,'608看護小規模多機能型居宅介護費'!A:A,0)</f>
        <v>253</v>
      </c>
      <c r="D67">
        <f t="shared" si="1"/>
        <v>257</v>
      </c>
    </row>
    <row r="68" spans="1:4">
      <c r="A68" s="318" t="s">
        <v>302</v>
      </c>
      <c r="B68" t="s">
        <v>122</v>
      </c>
      <c r="C68">
        <f>MATCH(B68,'608看護小規模多機能型居宅介護費'!A:A,0)</f>
        <v>258</v>
      </c>
      <c r="D68">
        <f t="shared" si="1"/>
        <v>262</v>
      </c>
    </row>
    <row r="69" spans="1:4">
      <c r="A69" s="318" t="s">
        <v>302</v>
      </c>
      <c r="B69" t="s">
        <v>123</v>
      </c>
      <c r="C69">
        <f>MATCH(B69,'608看護小規模多機能型居宅介護費'!A:A,0)</f>
        <v>263</v>
      </c>
      <c r="D69">
        <f t="shared" si="1"/>
        <v>267</v>
      </c>
    </row>
    <row r="70" spans="1:4">
      <c r="A70" s="318" t="s">
        <v>302</v>
      </c>
      <c r="B70" t="s">
        <v>286</v>
      </c>
      <c r="C70">
        <f>MATCH(B70,'608看護小規模多機能型居宅介護費'!A:A,0)</f>
        <v>268</v>
      </c>
    </row>
  </sheetData>
  <sortState ref="A1:B403">
    <sortCondition ref="A1:A403"/>
  </sortState>
  <phoneticPr fontId="1"/>
  <dataValidations count="1">
    <dataValidation type="list" allowBlank="1" showInputMessage="1" showErrorMessage="1" sqref="A2:A70">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608看護小規模多機能型居宅介護費</vt:lpstr>
      <vt:lpstr>調査対象選定</vt:lpstr>
      <vt:lpstr>'608看護小規模多機能型居宅介護費'!Print_Area</vt:lpstr>
      <vt:lpstr>'608看護小規模多機能型居宅介護費'!Print_Titles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kndp</cp:lastModifiedBy>
  <cp:lastPrinted>2024-11-14T01:51:45Z</cp:lastPrinted>
  <dcterms:created xsi:type="dcterms:W3CDTF">2006-11-13T02:22:16Z</dcterms:created>
  <dcterms:modified xsi:type="dcterms:W3CDTF">2024-12-27T00:56:21Z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