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
    </mc:Choice>
  </mc:AlternateContent>
  <bookViews>
    <workbookView xWindow="-96" yWindow="0" windowWidth="14376" windowHeight="10176" tabRatio="857"/>
  </bookViews>
  <sheets>
    <sheet name="609地域密着型通所介護費" sheetId="10" r:id="rId1"/>
    <sheet name="調査対象選定" sheetId="11" state="hidden" r:id="rId2"/>
  </sheets>
  <definedNames>
    <definedName name="_xlnm.Print_Area" localSheetId="0">'609地域密着型通所介護費'!$A$1:$G$225</definedName>
    <definedName name="_xlnm.Print_Titles" localSheetId="0">'609地域密着型通所介護費'!$2:$2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3" i="10" l="1"/>
  <c r="C218" i="10"/>
  <c r="C213" i="10"/>
  <c r="C206" i="10"/>
  <c r="C201" i="10"/>
  <c r="C194" i="10"/>
  <c r="C170" i="10"/>
  <c r="C2" i="11" l="1"/>
  <c r="C3" i="11"/>
  <c r="C4" i="11"/>
  <c r="D2" i="11" s="1"/>
  <c r="C5" i="11"/>
  <c r="D3" i="11" s="1"/>
  <c r="C6" i="11"/>
  <c r="D4" i="11" s="1"/>
  <c r="C7" i="11"/>
  <c r="D5" i="11" s="1"/>
  <c r="C8" i="11"/>
  <c r="D6" i="11" s="1"/>
  <c r="C9" i="11"/>
  <c r="D7" i="11" s="1"/>
  <c r="C10" i="11"/>
  <c r="D8" i="11" s="1"/>
  <c r="C11" i="11"/>
  <c r="D9" i="11" s="1"/>
  <c r="C12" i="11"/>
  <c r="D10" i="11" s="1"/>
  <c r="C13" i="11"/>
  <c r="D11" i="11" s="1"/>
  <c r="C14" i="11"/>
  <c r="D12" i="11" s="1"/>
  <c r="C15" i="11"/>
  <c r="D13" i="11" s="1"/>
  <c r="C16" i="11"/>
  <c r="D14" i="11" s="1"/>
  <c r="C17" i="11"/>
  <c r="D15" i="11" s="1"/>
  <c r="C18" i="11"/>
  <c r="D16" i="11" s="1"/>
  <c r="C19" i="11"/>
  <c r="D17" i="11" s="1"/>
  <c r="C20" i="11"/>
  <c r="D18" i="11" s="1"/>
  <c r="C21" i="11"/>
  <c r="D19" i="11" s="1"/>
  <c r="C22" i="11"/>
  <c r="D20" i="11" s="1"/>
  <c r="C23" i="11"/>
  <c r="D21" i="11" s="1"/>
  <c r="C24" i="11"/>
  <c r="D22" i="11" s="1"/>
  <c r="C25" i="11"/>
  <c r="D23" i="11" s="1"/>
  <c r="D25" i="11"/>
  <c r="C26" i="11"/>
  <c r="D24" i="11" s="1"/>
  <c r="C27" i="11"/>
  <c r="C28" i="11"/>
  <c r="D26" i="11" s="1"/>
  <c r="C29" i="11"/>
  <c r="D27" i="11" s="1"/>
  <c r="C30" i="11"/>
  <c r="D28" i="11" s="1"/>
  <c r="C31" i="11"/>
  <c r="D29" i="11" s="1"/>
  <c r="C32" i="11"/>
  <c r="D30" i="11" s="1"/>
  <c r="C33" i="11"/>
  <c r="D31" i="11" s="1"/>
  <c r="C34" i="11"/>
  <c r="D32" i="11" s="1"/>
  <c r="C35" i="11"/>
  <c r="D33" i="11" s="1"/>
  <c r="C36" i="11"/>
  <c r="D34" i="11" s="1"/>
  <c r="C37" i="11"/>
  <c r="D35" i="11" s="1"/>
  <c r="D37" i="11"/>
  <c r="C38" i="11"/>
  <c r="D36" i="11" s="1"/>
  <c r="C39" i="11"/>
  <c r="C40" i="11"/>
  <c r="D38" i="11" s="1"/>
  <c r="C41" i="11"/>
  <c r="D39" i="11" s="1"/>
  <c r="C42" i="11"/>
  <c r="D40" i="11" s="1"/>
  <c r="C43" i="11"/>
  <c r="D41" i="11" s="1"/>
  <c r="C44" i="11"/>
  <c r="D42" i="11" s="1"/>
  <c r="C45" i="11"/>
  <c r="D43" i="11" s="1"/>
  <c r="C46" i="11"/>
  <c r="D44" i="11" s="1"/>
  <c r="C47" i="11"/>
  <c r="D45" i="11" s="1"/>
  <c r="C48" i="11"/>
  <c r="D46" i="11" s="1"/>
  <c r="C49" i="11"/>
  <c r="D47" i="11" s="1"/>
  <c r="C50" i="11"/>
  <c r="D48" i="11" s="1"/>
  <c r="C51" i="11"/>
  <c r="D49" i="11" s="1"/>
  <c r="C52" i="11"/>
  <c r="D50" i="11" s="1"/>
  <c r="C53" i="11"/>
  <c r="D51" i="11" s="1"/>
  <c r="D53" i="11"/>
  <c r="C54" i="11"/>
  <c r="D52" i="11" s="1"/>
  <c r="D54" i="11"/>
  <c r="E1" i="11"/>
  <c r="H4" i="10" l="1"/>
  <c r="H5" i="10" s="1"/>
  <c r="H6" i="10"/>
  <c r="H7" i="10" s="1"/>
  <c r="H8" i="10" s="1"/>
  <c r="H9" i="10" s="1"/>
  <c r="H10" i="10"/>
  <c r="H11" i="10" s="1"/>
  <c r="H12" i="10"/>
  <c r="H13" i="10" s="1"/>
  <c r="H14" i="10"/>
  <c r="H15" i="10"/>
  <c r="H16" i="10" s="1"/>
  <c r="H17" i="10" s="1"/>
  <c r="H18" i="10" s="1"/>
  <c r="H19" i="10" s="1"/>
  <c r="H20" i="10" s="1"/>
  <c r="H21" i="10"/>
  <c r="H22" i="10" s="1"/>
  <c r="H23" i="10" s="1"/>
  <c r="H24" i="10" s="1"/>
  <c r="H25" i="10"/>
  <c r="H26" i="10" s="1"/>
  <c r="H27" i="10" s="1"/>
  <c r="H28" i="10"/>
  <c r="H29" i="10"/>
  <c r="H30" i="10" s="1"/>
  <c r="H31" i="10" s="1"/>
  <c r="H32" i="10"/>
  <c r="H33" i="10" s="1"/>
  <c r="H34" i="10" s="1"/>
  <c r="H35" i="10" s="1"/>
  <c r="H36" i="10" s="1"/>
  <c r="H37" i="10" s="1"/>
  <c r="H38" i="10" s="1"/>
  <c r="H39" i="10"/>
  <c r="H40" i="10" s="1"/>
  <c r="H41" i="10" s="1"/>
  <c r="H42" i="10" s="1"/>
  <c r="H43" i="10"/>
  <c r="H44" i="10" s="1"/>
  <c r="H45" i="10" s="1"/>
  <c r="H46" i="10" s="1"/>
  <c r="H47" i="10" s="1"/>
  <c r="H48" i="10" s="1"/>
  <c r="H49" i="10" s="1"/>
  <c r="H50" i="10" s="1"/>
  <c r="H51" i="10"/>
  <c r="H52" i="10" s="1"/>
  <c r="H53" i="10" s="1"/>
  <c r="H54" i="10" s="1"/>
  <c r="H55" i="10" s="1"/>
  <c r="H56" i="10" s="1"/>
  <c r="H57" i="10" s="1"/>
  <c r="H58" i="10" s="1"/>
  <c r="H59" i="10"/>
  <c r="H60" i="10" s="1"/>
  <c r="H61" i="10" s="1"/>
  <c r="H62" i="10" s="1"/>
  <c r="H63" i="10" s="1"/>
  <c r="H64" i="10" s="1"/>
  <c r="H65" i="10" s="1"/>
  <c r="H66" i="10" s="1"/>
  <c r="H67" i="10" s="1"/>
  <c r="H68" i="10" s="1"/>
  <c r="H69" i="10" s="1"/>
  <c r="H70" i="10" s="1"/>
  <c r="H71" i="10" s="1"/>
  <c r="H72" i="10" s="1"/>
  <c r="H73" i="10"/>
  <c r="H74" i="10" s="1"/>
  <c r="H75" i="10" s="1"/>
  <c r="H76" i="10" s="1"/>
  <c r="H77" i="10" s="1"/>
  <c r="H78" i="10" s="1"/>
  <c r="H79" i="10" s="1"/>
  <c r="H80" i="10" s="1"/>
  <c r="H81" i="10" s="1"/>
  <c r="H82" i="10" s="1"/>
  <c r="H83" i="10" s="1"/>
  <c r="H84" i="10" s="1"/>
  <c r="H85" i="10" s="1"/>
  <c r="H86" i="10" s="1"/>
  <c r="H87" i="10"/>
  <c r="H88" i="10" s="1"/>
  <c r="H89" i="10"/>
  <c r="H90" i="10" s="1"/>
  <c r="H91" i="10" s="1"/>
  <c r="H92" i="10"/>
  <c r="H93" i="10" s="1"/>
  <c r="H94" i="10" s="1"/>
  <c r="H95" i="10"/>
  <c r="H96" i="10" s="1"/>
  <c r="H97" i="10" s="1"/>
  <c r="H98" i="10" s="1"/>
  <c r="H99" i="10"/>
  <c r="H100" i="10" s="1"/>
  <c r="H101" i="10"/>
  <c r="H102" i="10" s="1"/>
  <c r="H103" i="10" s="1"/>
  <c r="H104" i="10" s="1"/>
  <c r="H105" i="10" s="1"/>
  <c r="H106" i="10"/>
  <c r="H107" i="10" s="1"/>
  <c r="H108" i="10" s="1"/>
  <c r="H109" i="10" s="1"/>
  <c r="H110" i="10" s="1"/>
  <c r="H111" i="10" s="1"/>
  <c r="H112" i="10" s="1"/>
  <c r="H113" i="10"/>
  <c r="H114" i="10" s="1"/>
  <c r="H115" i="10" s="1"/>
  <c r="H116" i="10" s="1"/>
  <c r="H117" i="10" s="1"/>
  <c r="H118" i="10" s="1"/>
  <c r="H119" i="10"/>
  <c r="H120" i="10" s="1"/>
  <c r="H121" i="10" s="1"/>
  <c r="H122" i="10" s="1"/>
  <c r="H123" i="10" s="1"/>
  <c r="H124" i="10" s="1"/>
  <c r="H125" i="10" s="1"/>
  <c r="H126" i="10" s="1"/>
  <c r="H127" i="10" s="1"/>
  <c r="H128" i="10"/>
  <c r="H129" i="10" s="1"/>
  <c r="H130" i="10" s="1"/>
  <c r="H131" i="10" s="1"/>
  <c r="H132" i="10" s="1"/>
  <c r="H133" i="10" s="1"/>
  <c r="H134" i="10" s="1"/>
  <c r="H135" i="10" s="1"/>
  <c r="H136" i="10"/>
  <c r="H137" i="10" s="1"/>
  <c r="H138" i="10" s="1"/>
  <c r="H139" i="10" s="1"/>
  <c r="H140" i="10" s="1"/>
  <c r="H141" i="10" s="1"/>
  <c r="H142" i="10" s="1"/>
  <c r="H143" i="10" s="1"/>
  <c r="H144" i="10" s="1"/>
  <c r="H145" i="10" s="1"/>
  <c r="H146" i="10" s="1"/>
  <c r="H147" i="10"/>
  <c r="H148" i="10" s="1"/>
  <c r="H149" i="10"/>
  <c r="H150" i="10"/>
  <c r="H151" i="10"/>
  <c r="H152" i="10" s="1"/>
  <c r="H153" i="10" s="1"/>
  <c r="H154" i="10" s="1"/>
  <c r="H155" i="10"/>
  <c r="H156" i="10" s="1"/>
  <c r="H157" i="10" s="1"/>
  <c r="H158" i="10"/>
  <c r="H159" i="10" s="1"/>
  <c r="H160" i="10" s="1"/>
  <c r="H161" i="10" s="1"/>
  <c r="H162" i="10"/>
  <c r="H163" i="10" s="1"/>
  <c r="H164" i="10" s="1"/>
  <c r="H165" i="10" s="1"/>
  <c r="H166" i="10" s="1"/>
  <c r="H167" i="10" s="1"/>
  <c r="H168" i="10" s="1"/>
  <c r="H169" i="10" s="1"/>
  <c r="H170" i="10" s="1"/>
  <c r="H171" i="10" s="1"/>
  <c r="H172" i="10" s="1"/>
  <c r="H173" i="10" s="1"/>
  <c r="H174" i="10" s="1"/>
  <c r="H175" i="10" s="1"/>
  <c r="H176" i="10" s="1"/>
  <c r="H177" i="10"/>
  <c r="H178" i="10"/>
  <c r="H179" i="10"/>
  <c r="H180" i="10"/>
  <c r="H181" i="10" s="1"/>
  <c r="H182" i="10"/>
  <c r="H183" i="10" s="1"/>
  <c r="H184" i="10"/>
  <c r="H185" i="10" s="1"/>
  <c r="H186" i="10"/>
  <c r="H187" i="10" s="1"/>
  <c r="H188" i="10"/>
  <c r="H189" i="10" s="1"/>
  <c r="H190" i="10"/>
  <c r="H191" i="10" s="1"/>
  <c r="H192" i="10"/>
  <c r="H193" i="10" s="1"/>
  <c r="H194" i="10" s="1"/>
  <c r="H195" i="10" s="1"/>
  <c r="H196" i="10" s="1"/>
  <c r="H197" i="10"/>
  <c r="H198" i="10" s="1"/>
  <c r="H199" i="10"/>
  <c r="H200" i="10" s="1"/>
  <c r="H201" i="10" s="1"/>
  <c r="H202" i="10" s="1"/>
  <c r="H203" i="10" s="1"/>
  <c r="H204" i="10"/>
  <c r="H205" i="10" s="1"/>
  <c r="H206" i="10" s="1"/>
  <c r="H207" i="10" s="1"/>
  <c r="H208" i="10" s="1"/>
  <c r="H209" i="10"/>
  <c r="H210" i="10" s="1"/>
  <c r="H211" i="10"/>
  <c r="H212" i="10" s="1"/>
  <c r="H213" i="10" s="1"/>
  <c r="H214" i="10" s="1"/>
  <c r="H215" i="10" s="1"/>
  <c r="H216" i="10"/>
  <c r="H217" i="10" s="1"/>
  <c r="H218" i="10" s="1"/>
  <c r="H219" i="10" s="1"/>
  <c r="H220" i="10" s="1"/>
  <c r="H221" i="10"/>
  <c r="H222" i="10" s="1"/>
  <c r="H223" i="10" s="1"/>
  <c r="H224" i="10" s="1"/>
  <c r="H225" i="10" s="1"/>
  <c r="H3" i="10"/>
  <c r="I2" i="10"/>
  <c r="I3" i="10" s="1"/>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<sst xmlns="http://schemas.openxmlformats.org/spreadsheetml/2006/main" count="875" uniqueCount="291">
  <si>
    <t>中重度者ケア体制加算</t>
    <rPh sb="0" eb="1">
      <t>ナカ</t>
    </rPh>
    <rPh sb="1" eb="3">
      <t>ジュウド</t>
    </rPh>
    <rPh sb="3" eb="4">
      <t>シャ</t>
    </rPh>
    <rPh sb="6" eb="8">
      <t>タイセイ</t>
    </rPh>
    <rPh sb="8" eb="10">
      <t>カサン</t>
    </rPh>
    <phoneticPr fontId="1"/>
  </si>
  <si>
    <t>実施</t>
    <rPh sb="0" eb="2">
      <t>ジッシ</t>
    </rPh>
    <phoneticPr fontId="1"/>
  </si>
  <si>
    <t>点検項目</t>
    <rPh sb="0" eb="2">
      <t>テンケン</t>
    </rPh>
    <rPh sb="2" eb="4">
      <t>コウモク</t>
    </rPh>
    <phoneticPr fontId="1"/>
  </si>
  <si>
    <t>点検事項</t>
    <rPh sb="0" eb="2">
      <t>テンケン</t>
    </rPh>
    <rPh sb="2" eb="4">
      <t>ジコウ</t>
    </rPh>
    <phoneticPr fontId="1"/>
  </si>
  <si>
    <t>３月ごとに実施</t>
    <rPh sb="1" eb="2">
      <t>ツキ</t>
    </rPh>
    <rPh sb="5" eb="7">
      <t>ジッシ</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</si>
  <si>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</si>
  <si>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人員基準減算</t>
    <rPh sb="0" eb="2">
      <t>ジンイン</t>
    </rPh>
    <rPh sb="2" eb="4">
      <t>キジュン</t>
    </rPh>
    <rPh sb="4" eb="6">
      <t>ゲンサン</t>
    </rPh>
    <phoneticPr fontId="1"/>
  </si>
  <si>
    <t>口腔機能向上加算（Ⅱ）</t>
    <rPh sb="0" eb="2">
      <t>コウクウ</t>
    </rPh>
    <rPh sb="2" eb="4">
      <t>キノウ</t>
    </rPh>
    <rPh sb="4" eb="6">
      <t>コウジョウ</t>
    </rPh>
    <rPh sb="6" eb="8">
      <t>カサン</t>
    </rPh>
    <phoneticPr fontId="1"/>
  </si>
  <si>
    <t>配置</t>
    <rPh sb="0" eb="2">
      <t>ハイチ</t>
    </rPh>
    <phoneticPr fontId="1"/>
  </si>
  <si>
    <t>２回以下</t>
    <rPh sb="1" eb="2">
      <t>カイ</t>
    </rPh>
    <rPh sb="2" eb="4">
      <t>イカ</t>
    </rPh>
    <phoneticPr fontId="1"/>
  </si>
  <si>
    <t>生活機能向上連携加算（Ⅰ）</t>
    <rPh sb="0" eb="10">
      <t>セイカツキノウコウジョウレンケイカサン</t>
    </rPh>
    <phoneticPr fontId="1"/>
  </si>
  <si>
    <t>栄養ケア計画(参考様式)</t>
    <rPh sb="0" eb="2">
      <t>エイヨウ</t>
    </rPh>
    <rPh sb="4" eb="6">
      <t>ケイカク</t>
    </rPh>
    <rPh sb="7" eb="9">
      <t>サンコウ</t>
    </rPh>
    <rPh sb="9" eb="11">
      <t>ヨウシキ</t>
    </rPh>
    <phoneticPr fontId="1"/>
  </si>
  <si>
    <t>同一建物減算</t>
    <rPh sb="0" eb="2">
      <t>ドウイツ</t>
    </rPh>
    <rPh sb="2" eb="4">
      <t>タテモノ</t>
    </rPh>
    <rPh sb="4" eb="6">
      <t>ゲンサン</t>
    </rPh>
    <phoneticPr fontId="1"/>
  </si>
  <si>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
  </si>
  <si>
    <t>口腔機能向上サービスのモニタリング(参考様式)</t>
    <rPh sb="0" eb="2">
      <t>コウクウ</t>
    </rPh>
    <rPh sb="2" eb="4">
      <t>キノウ</t>
    </rPh>
    <rPh sb="4" eb="6">
      <t>コウジョウ</t>
    </rPh>
    <rPh sb="18" eb="20">
      <t>サンコウ</t>
    </rPh>
    <rPh sb="20" eb="22">
      <t>ヨウシキ</t>
    </rPh>
    <phoneticPr fontId="1"/>
  </si>
  <si>
    <t>送迎減算</t>
    <rPh sb="0" eb="2">
      <t>ソウゲイ</t>
    </rPh>
    <rPh sb="2" eb="4">
      <t>ゲンサン</t>
    </rPh>
    <phoneticPr fontId="1"/>
  </si>
  <si>
    <t>ＡＤＬ維持等加算（Ⅱ）</t>
    <rPh sb="3" eb="5">
      <t>イジ</t>
    </rPh>
    <rPh sb="5" eb="6">
      <t>トウ</t>
    </rPh>
    <rPh sb="6" eb="8">
      <t>カサン</t>
    </rPh>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</si>
  <si>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</si>
  <si>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栄養ケアモニタリング
(参考様式)</t>
    <rPh sb="0" eb="2">
      <t>エイヨウ</t>
    </rPh>
    <rPh sb="12" eb="14">
      <t>サンコウ</t>
    </rPh>
    <rPh sb="14" eb="16">
      <t>ヨウシキ</t>
    </rPh>
    <phoneticPr fontId="1"/>
  </si>
  <si>
    <t>□</t>
  </si>
  <si>
    <t>該当</t>
    <rPh sb="0" eb="2">
      <t>ガイトウ</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</si>
  <si>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</si>
  <si>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定員超過減算</t>
    <rPh sb="0" eb="2">
      <t>テイイン</t>
    </rPh>
    <rPh sb="2" eb="4">
      <t>チョウカ</t>
    </rPh>
    <rPh sb="4" eb="6">
      <t>ゲンサン</t>
    </rPh>
    <phoneticPr fontId="1"/>
  </si>
  <si>
    <t>栄養改善加算</t>
    <rPh sb="0" eb="2">
      <t>エイヨウ</t>
    </rPh>
    <rPh sb="2" eb="4">
      <t>カイゼン</t>
    </rPh>
    <rPh sb="4" eb="6">
      <t>カサン</t>
    </rPh>
    <phoneticPr fontId="1"/>
  </si>
  <si>
    <t>あり</t>
  </si>
  <si>
    <t>なし</t>
  </si>
  <si>
    <t>個別機能訓練加算（Ⅱ）</t>
    <rPh sb="0" eb="2">
      <t>コベツ</t>
    </rPh>
    <rPh sb="2" eb="4">
      <t>キノウ</t>
    </rPh>
    <rPh sb="4" eb="6">
      <t>クンレン</t>
    </rPh>
    <rPh sb="6" eb="8">
      <t>カサン</t>
    </rPh>
    <phoneticPr fontId="1"/>
  </si>
  <si>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
  </si>
  <si>
    <t>認知症加算</t>
    <rPh sb="0" eb="3">
      <t>ニンチショウ</t>
    </rPh>
    <rPh sb="3" eb="5">
      <t>カサン</t>
    </rPh>
    <phoneticPr fontId="1"/>
  </si>
  <si>
    <t>２割以上</t>
    <rPh sb="1" eb="2">
      <t>ワリ</t>
    </rPh>
    <rPh sb="2" eb="4">
      <t>イジョウ</t>
    </rPh>
    <phoneticPr fontId="1"/>
  </si>
  <si>
    <t>サービス提供体制強化加算（Ⅱ）</t>
    <rPh sb="4" eb="6">
      <t>テイキョウ</t>
    </rPh>
    <rPh sb="6" eb="8">
      <t>タイセイ</t>
    </rPh>
    <rPh sb="8" eb="10">
      <t>キョウカ</t>
    </rPh>
    <rPh sb="10" eb="12">
      <t>カサン</t>
    </rPh>
    <phoneticPr fontId="1"/>
  </si>
  <si>
    <t>生活相談員配置等加算</t>
    <rPh sb="0" eb="2">
      <t>セイカツ</t>
    </rPh>
    <rPh sb="2" eb="5">
      <t>ソウダンイン</t>
    </rPh>
    <rPh sb="5" eb="7">
      <t>ハイチ</t>
    </rPh>
    <rPh sb="7" eb="8">
      <t>トウ</t>
    </rPh>
    <rPh sb="8" eb="10">
      <t>カサン</t>
    </rPh>
    <phoneticPr fontId="1"/>
  </si>
  <si>
    <t>栄養アセスメント加算</t>
    <rPh sb="0" eb="2">
      <t>エイヨウ</t>
    </rPh>
    <rPh sb="8" eb="10">
      <t>カサン</t>
    </rPh>
    <phoneticPr fontId="1"/>
  </si>
  <si>
    <t>ＡＤＬ維持等加算（Ⅰ）</t>
    <rPh sb="3" eb="5">
      <t>イジ</t>
    </rPh>
    <rPh sb="5" eb="6">
      <t>トウ</t>
    </rPh>
    <rPh sb="6" eb="8">
      <t>カサン</t>
    </rPh>
    <phoneticPr fontId="1"/>
  </si>
  <si>
    <t>いずれか該当</t>
    <rPh sb="4" eb="6">
      <t>ガイトウ</t>
    </rPh>
    <phoneticPr fontId="1"/>
  </si>
  <si>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1"/>
  </si>
  <si>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1"/>
  </si>
  <si>
    <t>共生型地域密着型通所介護を行う場合</t>
    <rPh sb="0" eb="3">
      <t>キョウセイガタ</t>
    </rPh>
    <rPh sb="3" eb="8">
      <t>チイキミッチャクガタ</t>
    </rPh>
    <rPh sb="8" eb="10">
      <t>ツウショ</t>
    </rPh>
    <rPh sb="10" eb="12">
      <t>カイゴ</t>
    </rPh>
    <rPh sb="13" eb="14">
      <t>オコナ</t>
    </rPh>
    <rPh sb="15" eb="17">
      <t>バアイ</t>
    </rPh>
    <phoneticPr fontId="1"/>
  </si>
  <si>
    <t>口腔機能向上加算（Ⅰ）</t>
    <rPh sb="0" eb="2">
      <t>コウクウ</t>
    </rPh>
    <rPh sb="2" eb="4">
      <t>キノウ</t>
    </rPh>
    <rPh sb="4" eb="6">
      <t>コウジョウ</t>
    </rPh>
    <rPh sb="6" eb="8">
      <t>カサン</t>
    </rPh>
    <phoneticPr fontId="1"/>
  </si>
  <si>
    <t>入浴介助加算（Ⅰ）</t>
    <rPh sb="0" eb="2">
      <t>ニュウヨク</t>
    </rPh>
    <rPh sb="2" eb="4">
      <t>カイジョ</t>
    </rPh>
    <rPh sb="4" eb="6">
      <t>カサン</t>
    </rPh>
    <phoneticPr fontId="1"/>
  </si>
  <si>
    <t>入浴介助加算（Ⅱ）</t>
    <rPh sb="0" eb="2">
      <t>ニュウヨク</t>
    </rPh>
    <rPh sb="2" eb="4">
      <t>カイジョ</t>
    </rPh>
    <rPh sb="4" eb="6">
      <t>カサン</t>
    </rPh>
    <phoneticPr fontId="1"/>
  </si>
  <si>
    <t>科学的介護推進体制加算</t>
    <rPh sb="0" eb="3">
      <t>カガクテキ</t>
    </rPh>
    <rPh sb="3" eb="5">
      <t>カイゴ</t>
    </rPh>
    <rPh sb="5" eb="7">
      <t>スイシン</t>
    </rPh>
    <rPh sb="7" eb="9">
      <t>タイセイ</t>
    </rPh>
    <rPh sb="9" eb="11">
      <t>カサン</t>
    </rPh>
    <phoneticPr fontId="1"/>
  </si>
  <si>
    <t>生活機能向上連携加算（Ⅱ）</t>
    <rPh sb="0" eb="10">
      <t>セイカツキノウコウジョウレンケイカサン</t>
    </rPh>
    <phoneticPr fontId="1"/>
  </si>
  <si>
    <t>○　個別機能訓練計画書（参考様式）</t>
    <rPh sb="2" eb="4">
      <t>コベツ</t>
    </rPh>
    <rPh sb="4" eb="6">
      <t>キノウ</t>
    </rPh>
    <rPh sb="6" eb="8">
      <t>クンレン</t>
    </rPh>
    <rPh sb="8" eb="11">
      <t>ケイカクショ</t>
    </rPh>
    <rPh sb="12" eb="14">
      <t>サンコウ</t>
    </rPh>
    <rPh sb="14" eb="16">
      <t>ヨウシキ</t>
    </rPh>
    <phoneticPr fontId="1"/>
  </si>
  <si>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1"/>
  </si>
  <si>
    <t>個別機能訓練加算（Ⅰ）イ</t>
    <rPh sb="0" eb="2">
      <t>コベツ</t>
    </rPh>
    <rPh sb="2" eb="4">
      <t>キノウ</t>
    </rPh>
    <rPh sb="4" eb="6">
      <t>クンレン</t>
    </rPh>
    <rPh sb="6" eb="8">
      <t>カサン</t>
    </rPh>
    <phoneticPr fontId="1"/>
  </si>
  <si>
    <t>サービス提供体制強化加算（Ⅰ）</t>
    <rPh sb="4" eb="6">
      <t>テイキョウ</t>
    </rPh>
    <rPh sb="6" eb="8">
      <t>タイセイ</t>
    </rPh>
    <rPh sb="8" eb="10">
      <t>キョウカ</t>
    </rPh>
    <rPh sb="10" eb="12">
      <t>カサン</t>
    </rPh>
    <phoneticPr fontId="1"/>
  </si>
  <si>
    <t>個別機能訓練加算（Ⅰ）ロ</t>
    <rPh sb="0" eb="8">
      <t>コベツキノウクンレンカサン</t>
    </rPh>
    <phoneticPr fontId="1"/>
  </si>
  <si>
    <t>口腔・栄養スクリーニング加算（Ⅰ）</t>
  </si>
  <si>
    <t>２時間以上３時間未満の地域密着型通所介護を行う場合</t>
    <rPh sb="1" eb="3">
      <t>ジカン</t>
    </rPh>
    <rPh sb="3" eb="5">
      <t>イジョウ</t>
    </rPh>
    <rPh sb="6" eb="8">
      <t>ジカン</t>
    </rPh>
    <rPh sb="8" eb="10">
      <t>ミマン</t>
    </rPh>
    <rPh sb="11" eb="20">
      <t>チイキミッチャクガタツウショカイゴ</t>
    </rPh>
    <rPh sb="21" eb="22">
      <t>オコナ</t>
    </rPh>
    <rPh sb="23" eb="25">
      <t>バアイ</t>
    </rPh>
    <phoneticPr fontId="1"/>
  </si>
  <si>
    <t>５割以上</t>
    <rPh sb="1" eb="2">
      <t>ワリ</t>
    </rPh>
    <rPh sb="2" eb="4">
      <t>イジョウ</t>
    </rPh>
    <phoneticPr fontId="1"/>
  </si>
  <si>
    <t>該当</t>
    <rPh sb="0" eb="2">
      <t>ガイトウ</t>
    </rPh>
    <phoneticPr fontId="7"/>
  </si>
  <si>
    <t>配置</t>
    <rPh sb="0" eb="2">
      <t>ハイチ</t>
    </rPh>
    <phoneticPr fontId="7"/>
  </si>
  <si>
    <t>実施</t>
    <rPh sb="0" eb="2">
      <t>ジッシ</t>
    </rPh>
    <phoneticPr fontId="7"/>
  </si>
  <si>
    <t>サービス提供体制強化加算（Ⅲ）</t>
    <rPh sb="4" eb="6">
      <t>テイキョウ</t>
    </rPh>
    <rPh sb="6" eb="8">
      <t>タイセイ</t>
    </rPh>
    <rPh sb="8" eb="10">
      <t>キョウカ</t>
    </rPh>
    <rPh sb="10" eb="12">
      <t>カサン</t>
    </rPh>
    <phoneticPr fontId="1"/>
  </si>
  <si>
    <t>口腔・栄養スクリーニング加算（Ⅱ）</t>
  </si>
  <si>
    <t xml:space="preserve">心身の状況その他利用者側のやむを得ない事情により長時間のサービス利用が困難な者に対して、所要時間２時間以上３時間未満の指定地域密着型通所介護を行う場合
</t>
  </si>
  <si>
    <t xml:space="preserve">地域密着型通所介護の本来の目的に照らし、単に入浴サービスのみといった利用ではなく、利用者の日常生活動作能力などの向上のため、日常生活を通じた機能訓練等が実施されている。
</t>
  </si>
  <si>
    <t xml:space="preserve">感染症又は災害（厚生労働大臣が認めるものに限る。）の発生を理由とする利用者数の減少が生じ、当該月の利用者数の実績が当該月の前年度における月平均の利用者数よりも100分の５以上減少している。
</t>
  </si>
  <si>
    <t xml:space="preserve">８時間以上９時間未満の報酬区分でのサービス提供
</t>
  </si>
  <si>
    <t xml:space="preserve">９時間以上10時間未満
</t>
  </si>
  <si>
    <t xml:space="preserve">10時間以上11時間未満
</t>
  </si>
  <si>
    <t xml:space="preserve">11時間以上12時間未満
</t>
  </si>
  <si>
    <t xml:space="preserve">12時間以上13時間未満
</t>
  </si>
  <si>
    <t xml:space="preserve">13時間以上14時間未満
</t>
  </si>
  <si>
    <t xml:space="preserve">共生型居宅サービスの事業を行う指定生活介護事業者が当該事業を行う事業所において共生型地域密着型通所介護を行った場合
</t>
  </si>
  <si>
    <t xml:space="preserve">共生型居宅サービスの事業を行う指定自立訓練（機能訓練）事業者又は指定自立訓練（生活訓練）事業者が当該事業を行う事業所において共生型地域密着型通所介護を行った場合
</t>
  </si>
  <si>
    <t xml:space="preserve">共生型居宅サービスの事業を行う指定児童発達支援事業者が当該事業を行う事業所において共生型地域密着型通所介護を行った場合
</t>
  </si>
  <si>
    <t xml:space="preserve">共生型居宅サービスの事業を行う指定放課後等デイサービス事業者が当該事業を行う事業所において共生型地域密着型通所介護を行った場合
</t>
  </si>
  <si>
    <t xml:space="preserve">共生型地域密着型通所介護費を算定している。
</t>
  </si>
  <si>
    <t xml:space="preserve">生活相談員を、共生型地域密着型通所介護の提供日ごとに、当該共生型地域密着型通所介護を行う時間帯を通じて１名以上配置している。
</t>
  </si>
  <si>
    <t xml:space="preserve">地域に貢献する活動を行っている。
</t>
  </si>
  <si>
    <t xml:space="preserve">入浴介助を適切に行うことのできる人員及び設備を有している。
</t>
  </si>
  <si>
    <t xml:space="preserve">入浴介助を実施している。
</t>
  </si>
  <si>
    <t xml:space="preserve">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
</t>
  </si>
  <si>
    <t xml:space="preserve">指定地域密着型通所介護を行う時間帯を通じて専ら当該指定地域密着型通所介護の提供に当たる看護職員を１名以上配置している。
</t>
  </si>
  <si>
    <t xml:space="preserve">共生型地域密着型通所介護費を算定していない。
</t>
  </si>
  <si>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
</t>
  </si>
  <si>
    <t xml:space="preserve">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
</t>
  </si>
  <si>
    <t xml:space="preserve">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
</t>
  </si>
  <si>
    <t xml:space="preserve">個別機能訓練計画に基づき、利用者の身体機能又は生活機能の向上を目的とする機能訓練の項目を準備し、機能訓練指導員等が利用者の心身の状況に応じて計画的に機能訓練を適切に提供している。
</t>
  </si>
  <si>
    <t xml:space="preserve">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
</t>
  </si>
  <si>
    <t xml:space="preserve">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
</t>
  </si>
  <si>
    <t xml:space="preserve">機能訓練に関する記録（実施時間、訓練内容、担当者等）は、利用者ごとに保管され、常に当該事業所の機能訓練指導員等により閲覧が可能であるようにしている。
</t>
  </si>
  <si>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
</t>
  </si>
  <si>
    <t xml:space="preserve">個別機能訓練計画の作成にあたっては、理学療法士等が、機能訓練指導員等に対し、日常生活上の留意点、介護の工夫等に対する助言を行っている。
</t>
  </si>
  <si>
    <t xml:space="preserve">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
</t>
  </si>
  <si>
    <t xml:space="preserve">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
</t>
  </si>
  <si>
    <t xml:space="preserve">個別機能訓練を行うにあたっては、機能訓練指導員等が共同して、利用者ごとにその目標、目標を踏まえた訓練項目、訓練実施時間、訓練実施回数等を内容とする個別機能訓練計画を作成している。
</t>
  </si>
  <si>
    <t xml:space="preserve">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
</t>
  </si>
  <si>
    <t xml:space="preserve">個別機能訓練目標の設定にあたっては、当該利用者の意欲の向上につながるよう長期目標・短期目標のように段階的な目標とするなど可能な限り具体的かつ分かりやすい目標としている。
</t>
  </si>
  <si>
    <t xml:space="preserve">個別機能訓練目標の設定にあたっては、単に身体機能の向上を目指すことのみを目標とするのではなく、日常生活における生活機能の維持・向上を目指すことを含めた目標としている。
</t>
  </si>
  <si>
    <t xml:space="preserve">個別機能訓練項目の設定にあたっては、利用者の生活機能の向上に資するよう複数の種類の機能訓練項目を準備し、その項目の選択に当たっては、利用者の生活意欲の向上に繋がるよう利用者を援助している。
</t>
  </si>
  <si>
    <t xml:space="preserve">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
</t>
  </si>
  <si>
    <t xml:space="preserve">個別機能訓練を、概ね週１回以上を目安に実施している。
</t>
  </si>
  <si>
    <t xml:space="preserve">個別機能訓練時間を、個別機能訓練計画に定めた訓練項目の実施に必要な１回あたりの訓練時間を考慮し、適切に設定している。
</t>
  </si>
  <si>
    <t xml:space="preserve">個別機能訓練を開始した後に、個別機能訓練項目や訓練実施時間、個別機能訓練の効果（当該利用者のADL及びIADLの改善状況）等についての評価を行っている。
</t>
  </si>
  <si>
    <t xml:space="preserve">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
</t>
  </si>
  <si>
    <t xml:space="preserve">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
</t>
  </si>
  <si>
    <t xml:space="preserve">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
</t>
  </si>
  <si>
    <t xml:space="preserve">定員超過利用・人員基準欠如が発生していない。
</t>
  </si>
  <si>
    <t xml:space="preserve">個別機能訓練加算（Ⅰ）イ又はロの基準に適合
</t>
  </si>
  <si>
    <t xml:space="preserve">個別機能訓練計画書の内容等の情報を厚生労働省（LIFE)に提出し、機能訓練の実施に当たって、当該情報その他機能訓練の適切かつ有効な実施のために必要な情報を活用
</t>
  </si>
  <si>
    <t xml:space="preserve">評価対象者（当該通所介護事業所の利用期間（評価対象利用期間）が６月を超える者）の総数が10人以上
</t>
  </si>
  <si>
    <t xml:space="preserve">評価対象者全員について、評価対象期間利用者の初月と当該月の翌月から起算して６月目において、ADLを評価し、その評価に基づく値（ADL値）を測定し、測定した日が属する月ごとに厚生労働省（LIFE)に測定を提出
</t>
  </si>
  <si>
    <t xml:space="preserve">評価対象者の評価対象利用開始月の翌月から起算して６月目の月に測定したADL値から評価対象利用開始月に測定したADL値を控除して得た値を用いて一定の基準に基づき算定した値の平均値が１以上
</t>
  </si>
  <si>
    <t xml:space="preserve">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
</t>
  </si>
  <si>
    <t xml:space="preserve">受け入れた若年性認知症利用者（初老期における認知症によって要介護者となった者）ごとに個別に担当者を定めている。
</t>
  </si>
  <si>
    <t xml:space="preserve">担当者を中心に、当該利用者の特性やニーズに応じたサービス提供を行っている。
</t>
  </si>
  <si>
    <t xml:space="preserve">当該事業所の従業者又は外部との連携により管理栄養士を１名以上配置
</t>
  </si>
  <si>
    <t xml:space="preserve">利用者ごとに管理栄養士等（管理栄養士、看護職員、介護職員、生活相談員その他の職員）が共同で栄養アセスメントを3ヶ月に1回以上行い、利用者、家族に結果を説明し、相談等に対応
</t>
  </si>
  <si>
    <t xml:space="preserve">定員、人員基準に適合
</t>
  </si>
  <si>
    <t xml:space="preserve">利用者ごとの栄養状態等の情報を厚生労働省（LIFE）へ提出し、当該情報その他栄養管理の適切かつ有効な実施のために必要な情報を活用
</t>
  </si>
  <si>
    <t xml:space="preserve">当該事業所の従業者として又は外部との連携により管理栄養士を１名以上配置
</t>
  </si>
  <si>
    <t xml:space="preserve">管理栄養士、看護・介護職員、生活相談員その他の職種の者が共同して利用者ごとの摂食・嚥下機能及び食形態に配慮した栄養ケア計画の作成
</t>
  </si>
  <si>
    <t xml:space="preserve">利用者等に対する計画の説明及び同意の有無
</t>
  </si>
  <si>
    <t xml:space="preserve">栄養計画に従い、管理栄養士等が（必要に応じて居宅を訪問し）栄養改善サービスの提供、栄養状態等の記録
</t>
  </si>
  <si>
    <t xml:space="preserve">栄養ケア計画の評価、介護支援専門員や主治の医師に対する情報提供
</t>
  </si>
  <si>
    <t xml:space="preserve">月の算定回数
</t>
  </si>
  <si>
    <t xml:space="preserve">言語聴覚士、歯科衛生士、看護職員を１名以上配置
</t>
  </si>
  <si>
    <t xml:space="preserve">計画に基づく言語聴覚士、歯科衛生士又は看護職員による口腔機能向上サービスの提供、定期的な記録作成
</t>
  </si>
  <si>
    <t xml:space="preserve">言語聴覚士、歯科衛生士又は看護職員を１名以上配置
</t>
  </si>
  <si>
    <t xml:space="preserve">利用者ごとの口腔機能改善管理指導計画等の内容等の情報を厚生労働省（LIFE）へのデータ提出とフィードバックの活用
</t>
  </si>
  <si>
    <t xml:space="preserve">利用者ごとのＡＤＬ値（ＡＤＬの評価に基づき測定し値）、栄養状態、口腔機能、認知症の状況その他の利用者の心身の状況等に係る基本的な情報を、厚生労働省（LIFE)に提出
</t>
  </si>
  <si>
    <t xml:space="preserve">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
</t>
  </si>
  <si>
    <t xml:space="preserve">指定地域密着型通所介護事業所の従業者が、利用者に対し、その居宅と指定地域密着型通所介護事業所との間の送迎を行わない場合
</t>
  </si>
  <si>
    <t>高齢者虐待防止措置未実施減算</t>
    <rPh sb="0" eb="3">
      <t>コウレイシャ</t>
    </rPh>
    <rPh sb="3" eb="5">
      <t>ギャクタイ</t>
    </rPh>
    <rPh sb="5" eb="7">
      <t>ボウシ</t>
    </rPh>
    <rPh sb="7" eb="9">
      <t>ソチ</t>
    </rPh>
    <rPh sb="9" eb="12">
      <t>ミジッシ</t>
    </rPh>
    <rPh sb="12" eb="14">
      <t>ゲンザン</t>
    </rPh>
    <phoneticPr fontId="1"/>
  </si>
  <si>
    <t>□</t>
    <phoneticPr fontId="1"/>
  </si>
  <si>
    <t>業務継続計画未策定減算</t>
    <rPh sb="0" eb="2">
      <t>ギョウム</t>
    </rPh>
    <rPh sb="2" eb="4">
      <t>ケイゾク</t>
    </rPh>
    <rPh sb="4" eb="6">
      <t>ケイカク</t>
    </rPh>
    <rPh sb="6" eb="9">
      <t>ミサクテイ</t>
    </rPh>
    <rPh sb="9" eb="11">
      <t>ゲンザン</t>
    </rPh>
    <phoneticPr fontId="1"/>
  </si>
  <si>
    <t>R7.3.31まで経過措置期間
（「感染症の予防及びまん延防止のための指針」「非常災害に関する具体的計画」未策定の場合を除く）</t>
    <phoneticPr fontId="1"/>
  </si>
  <si>
    <t xml:space="preserve">入浴介助に関わる職員に対し入浴介助に関する研修等を行っている。
</t>
  </si>
  <si>
    <t xml:space="preserve">当該事業所の従業者に対する認知症ケアに関する事例の検討や技術的指導に係る会議を定期開催していること。
</t>
  </si>
  <si>
    <t>非該当</t>
    <rPh sb="0" eb="1">
      <t>ヒ</t>
    </rPh>
    <rPh sb="1" eb="3">
      <t>ガイトウ</t>
    </rPh>
    <phoneticPr fontId="1"/>
  </si>
  <si>
    <t xml:space="preserve">定員、人員基準に適合
</t>
    <phoneticPr fontId="1"/>
  </si>
  <si>
    <t xml:space="preserve">利用開始時および利用中６月ごとに利用者の口腔の健康状態について確認し情報を担当の介護支援専門員に提供
</t>
    <phoneticPr fontId="1"/>
  </si>
  <si>
    <t xml:space="preserve">（１）利用開始時および利用中６月ごとに利用者の口腔の健康状態について確認し情報を担当の介護支援専門員に提供している場合：次の①及び②が該当
</t>
  </si>
  <si>
    <t xml:space="preserve">②算定日が属する月が、当該利用者が口腔機能向上加算の算定に係る口腔機能向上サービスを受けている間及び当該口腔機能向上サービスが終了した日の属する月ではない
</t>
  </si>
  <si>
    <t xml:space="preserve">①算定日が属する月が、栄養アセスメント加算を算定していない、かつ、当該利用者が栄養改善加算の算定に係る栄養改善サービスを受けている間又は当該栄養改善サービスが終了した日の属する月ではない
</t>
  </si>
  <si>
    <t xml:space="preserve">定員、人員基準に適合
</t>
    <phoneticPr fontId="1"/>
  </si>
  <si>
    <t xml:space="preserve">利用開始時および利用中６月ごとに利用者の栄養状態について確認し情報を担当の介護支援専門員に提供
</t>
    <phoneticPr fontId="1"/>
  </si>
  <si>
    <t xml:space="preserve">③他の介護サービスの事業所において、当該利用者について、口腔連携強化加算を算定していない。
</t>
    <phoneticPr fontId="1"/>
  </si>
  <si>
    <t xml:space="preserve">上記（１）又は（２）に該当
</t>
    <rPh sb="0" eb="2">
      <t>ジョウキ</t>
    </rPh>
    <phoneticPr fontId="1"/>
  </si>
  <si>
    <t>介護職員等処遇改善加算（Ⅰ）</t>
    <rPh sb="0" eb="2">
      <t>カイゴ</t>
    </rPh>
    <rPh sb="2" eb="4">
      <t>ショクイン</t>
    </rPh>
    <rPh sb="4" eb="5">
      <t>トウ</t>
    </rPh>
    <rPh sb="5" eb="7">
      <t>ショグウ</t>
    </rPh>
    <rPh sb="7" eb="9">
      <t>カイゼン</t>
    </rPh>
    <rPh sb="9" eb="11">
      <t>カサン</t>
    </rPh>
    <phoneticPr fontId="8"/>
  </si>
  <si>
    <t>あり</t>
    <phoneticPr fontId="8"/>
  </si>
  <si>
    <t>介護職員処遇改善計画書</t>
    <rPh sb="0" eb="2">
      <t>カイゴ</t>
    </rPh>
    <rPh sb="2" eb="4">
      <t>ショクイン</t>
    </rPh>
    <rPh sb="4" eb="6">
      <t>ショグウ</t>
    </rPh>
    <rPh sb="6" eb="8">
      <t>カイゼン</t>
    </rPh>
    <rPh sb="8" eb="11">
      <t>ケイカクショ</t>
    </rPh>
    <phoneticPr fontId="8"/>
  </si>
  <si>
    <t xml:space="preserve">(一)仮に介護職員等処遇改善加算(Ⅳ)を算定した場合に算定することが見込まれる額の1/2以上を基本給又は毎月支払われる手当に充てるものであること
</t>
  </si>
  <si>
    <t>該当</t>
    <rPh sb="0" eb="2">
      <t>ガイトウ</t>
    </rPh>
    <phoneticPr fontId="8"/>
  </si>
  <si>
    <t xml:space="preserve">②　改善計画書の作成、周知、届出
</t>
  </si>
  <si>
    <t xml:space="preserve">③　賃金改善の実施
</t>
  </si>
  <si>
    <t xml:space="preserve">④　処遇改善に関する実績の報告
</t>
  </si>
  <si>
    <t>実績報告書</t>
    <rPh sb="0" eb="2">
      <t>ジッセキ</t>
    </rPh>
    <rPh sb="2" eb="5">
      <t>ホウコクショ</t>
    </rPh>
    <phoneticPr fontId="8"/>
  </si>
  <si>
    <t>なし</t>
    <phoneticPr fontId="8"/>
  </si>
  <si>
    <t xml:space="preserve">⑥　労働保険料の納付
</t>
  </si>
  <si>
    <t>適正に納付</t>
    <rPh sb="0" eb="2">
      <t>テキセイ</t>
    </rPh>
    <rPh sb="3" eb="5">
      <t>ノウフ</t>
    </rPh>
    <phoneticPr fontId="8"/>
  </si>
  <si>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</si>
  <si>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</si>
  <si>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</si>
  <si>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研修計画書</t>
    <rPh sb="0" eb="2">
      <t>ケンシュウ</t>
    </rPh>
    <rPh sb="2" eb="4">
      <t>ケイカク</t>
    </rPh>
    <rPh sb="4" eb="5">
      <t>ショ</t>
    </rPh>
    <phoneticPr fontId="8"/>
  </si>
  <si>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</si>
  <si>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</si>
  <si>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</si>
  <si>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算定あり</t>
    <rPh sb="0" eb="2">
      <t>サンテイ</t>
    </rPh>
    <phoneticPr fontId="8"/>
  </si>
  <si>
    <t>介護職員等処遇改善加算（Ⅱ）</t>
    <rPh sb="0" eb="2">
      <t>カイゴ</t>
    </rPh>
    <rPh sb="2" eb="4">
      <t>ショクイン</t>
    </rPh>
    <rPh sb="4" eb="5">
      <t>トウ</t>
    </rPh>
    <rPh sb="5" eb="7">
      <t>ショグウ</t>
    </rPh>
    <rPh sb="7" eb="9">
      <t>カイゼン</t>
    </rPh>
    <rPh sb="9" eb="11">
      <t>カサン</t>
    </rPh>
    <phoneticPr fontId="8"/>
  </si>
  <si>
    <t xml:space="preserve">介護職員等処遇改善加算(Ⅰ)の①から⑨までのいずれにも適合すること
</t>
  </si>
  <si>
    <t>介護職員等処遇改善加算（Ⅲ）</t>
    <rPh sb="0" eb="2">
      <t>カイゴ</t>
    </rPh>
    <rPh sb="2" eb="4">
      <t>ショクイン</t>
    </rPh>
    <rPh sb="4" eb="5">
      <t>トウ</t>
    </rPh>
    <rPh sb="5" eb="7">
      <t>ショグウ</t>
    </rPh>
    <rPh sb="7" eb="9">
      <t>カイゼン</t>
    </rPh>
    <rPh sb="9" eb="11">
      <t>カサン</t>
    </rPh>
    <phoneticPr fontId="8"/>
  </si>
  <si>
    <t xml:space="preserve">介護職員等処遇改善加算(Ⅰ)の①(一)及び②から⑧までのいずれにも適合すること
</t>
  </si>
  <si>
    <t>介護職員等処遇改善加算（Ⅳ）</t>
    <rPh sb="0" eb="2">
      <t>カイゴ</t>
    </rPh>
    <rPh sb="2" eb="4">
      <t>ショクイン</t>
    </rPh>
    <rPh sb="4" eb="5">
      <t>トウ</t>
    </rPh>
    <rPh sb="5" eb="7">
      <t>ショグウ</t>
    </rPh>
    <rPh sb="7" eb="9">
      <t>カイゼン</t>
    </rPh>
    <rPh sb="9" eb="11">
      <t>カサン</t>
    </rPh>
    <phoneticPr fontId="8"/>
  </si>
  <si>
    <t xml:space="preserve">介護職員等処遇改善加算(Ⅰ)の①(一)、②から⑥まで、⑦(一)から(二)まで及び⑧のいずれにも適合すること
</t>
  </si>
  <si>
    <t>介護職員等処遇改善加算（Ⅴ）(1)</t>
    <rPh sb="0" eb="2">
      <t>カイゴ</t>
    </rPh>
    <rPh sb="2" eb="4">
      <t>ショクイン</t>
    </rPh>
    <rPh sb="4" eb="5">
      <t>トウ</t>
    </rPh>
    <rPh sb="5" eb="7">
      <t>ショグウ</t>
    </rPh>
    <rPh sb="7" eb="9">
      <t>カイゼン</t>
    </rPh>
    <rPh sb="9" eb="11">
      <t>カサン</t>
    </rPh>
    <phoneticPr fontId="8"/>
  </si>
  <si>
    <t xml:space="preserve">令和６年５月31日において、
介護職員処遇改善加算(Ⅰ)を算定
介護職員等特定処遇改善加算(Ⅰ）を算定
介護職員等ベースアップ等支援加算を算定せず
</t>
  </si>
  <si>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8"/>
  </si>
  <si>
    <t xml:space="preserve">介護職員等処遇改善加算(Ⅰ)の①(二)及び②から⑩までのいずれにも適合すること
</t>
  </si>
  <si>
    <t>介護職員等処遇改善加算（Ⅴ）(2)</t>
    <rPh sb="0" eb="2">
      <t>カイゴ</t>
    </rPh>
    <rPh sb="2" eb="4">
      <t>ショクイン</t>
    </rPh>
    <rPh sb="4" eb="5">
      <t>トウ</t>
    </rPh>
    <rPh sb="5" eb="7">
      <t>ショグウ</t>
    </rPh>
    <rPh sb="7" eb="9">
      <t>カイゼン</t>
    </rPh>
    <rPh sb="9" eb="11">
      <t>カサン</t>
    </rPh>
    <phoneticPr fontId="8"/>
  </si>
  <si>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</si>
  <si>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</si>
  <si>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介護職員等処遇改善加算（Ⅴ）(3)</t>
    <rPh sb="0" eb="2">
      <t>カイゴ</t>
    </rPh>
    <rPh sb="2" eb="4">
      <t>ショクイン</t>
    </rPh>
    <rPh sb="4" eb="5">
      <t>トウ</t>
    </rPh>
    <rPh sb="5" eb="7">
      <t>ショグウ</t>
    </rPh>
    <rPh sb="7" eb="9">
      <t>カイゼン</t>
    </rPh>
    <rPh sb="9" eb="11">
      <t>カサン</t>
    </rPh>
    <phoneticPr fontId="8"/>
  </si>
  <si>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</si>
  <si>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</si>
  <si>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介護職員等処遇改善加算（Ⅴ）(4)</t>
    <rPh sb="0" eb="2">
      <t>カイゴ</t>
    </rPh>
    <rPh sb="2" eb="4">
      <t>ショクイン</t>
    </rPh>
    <rPh sb="4" eb="5">
      <t>トウ</t>
    </rPh>
    <rPh sb="5" eb="7">
      <t>ショグウ</t>
    </rPh>
    <rPh sb="7" eb="9">
      <t>カイゼン</t>
    </rPh>
    <rPh sb="9" eb="11">
      <t>カサン</t>
    </rPh>
    <phoneticPr fontId="8"/>
  </si>
  <si>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</si>
  <si>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</si>
  <si>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介護職員等処遇改善加算（Ⅴ）(5)</t>
    <rPh sb="0" eb="2">
      <t>カイゴ</t>
    </rPh>
    <rPh sb="2" eb="4">
      <t>ショクイン</t>
    </rPh>
    <rPh sb="4" eb="5">
      <t>トウ</t>
    </rPh>
    <rPh sb="5" eb="7">
      <t>ショグウ</t>
    </rPh>
    <rPh sb="7" eb="9">
      <t>カイゼン</t>
    </rPh>
    <rPh sb="9" eb="11">
      <t>カサン</t>
    </rPh>
    <phoneticPr fontId="8"/>
  </si>
  <si>
    <t xml:space="preserve">令和６年５月31日において、
介護職員処遇改善加算(Ⅱ)を算定
介護職員等特定処遇改善加算(Ⅰ）を算定
介護職員等ベースアップ等支援加算を算定せず
</t>
  </si>
  <si>
    <t>介護職員等処遇改善加算（Ⅴ）(6)</t>
    <rPh sb="0" eb="2">
      <t>カイゴ</t>
    </rPh>
    <rPh sb="2" eb="4">
      <t>ショクイン</t>
    </rPh>
    <rPh sb="4" eb="5">
      <t>トウ</t>
    </rPh>
    <rPh sb="5" eb="7">
      <t>ショグウ</t>
    </rPh>
    <rPh sb="7" eb="9">
      <t>カイゼン</t>
    </rPh>
    <rPh sb="9" eb="11">
      <t>カサン</t>
    </rPh>
    <phoneticPr fontId="8"/>
  </si>
  <si>
    <t xml:space="preserve">令和６年５月31日において、
介護職員処遇改善加算(Ⅱ)を算定
介護職員等特定処遇改善加算(Ⅱ）を算定
介護職員等ベースアップ等支援加算を算定せず
</t>
  </si>
  <si>
    <t>介護職員等処遇改善加算（Ⅴ）(7)</t>
    <rPh sb="0" eb="2">
      <t>カイゴ</t>
    </rPh>
    <rPh sb="2" eb="4">
      <t>ショクイン</t>
    </rPh>
    <rPh sb="4" eb="5">
      <t>トウ</t>
    </rPh>
    <rPh sb="5" eb="7">
      <t>ショグウ</t>
    </rPh>
    <rPh sb="7" eb="9">
      <t>カイゼン</t>
    </rPh>
    <rPh sb="9" eb="11">
      <t>カサン</t>
    </rPh>
    <phoneticPr fontId="8"/>
  </si>
  <si>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</si>
  <si>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</si>
  <si>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</si>
  <si>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介護職員等処遇改善加算（Ⅴ）(8)</t>
    <rPh sb="0" eb="2">
      <t>カイゴ</t>
    </rPh>
    <rPh sb="2" eb="4">
      <t>ショクイン</t>
    </rPh>
    <rPh sb="4" eb="5">
      <t>トウ</t>
    </rPh>
    <rPh sb="5" eb="7">
      <t>ショグウ</t>
    </rPh>
    <rPh sb="7" eb="9">
      <t>カイゼン</t>
    </rPh>
    <rPh sb="9" eb="11">
      <t>カサン</t>
    </rPh>
    <phoneticPr fontId="8"/>
  </si>
  <si>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</si>
  <si>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</si>
  <si>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介護職員等処遇改善加算（Ⅴ）(9)</t>
    <rPh sb="0" eb="2">
      <t>カイゴ</t>
    </rPh>
    <rPh sb="2" eb="4">
      <t>ショクイン</t>
    </rPh>
    <rPh sb="4" eb="5">
      <t>トウ</t>
    </rPh>
    <rPh sb="5" eb="7">
      <t>ショグウ</t>
    </rPh>
    <rPh sb="7" eb="9">
      <t>カイゼン</t>
    </rPh>
    <rPh sb="9" eb="11">
      <t>カサン</t>
    </rPh>
    <phoneticPr fontId="8"/>
  </si>
  <si>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</si>
  <si>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</si>
  <si>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介護職員等処遇改善加算（Ⅴ）(10)</t>
    <rPh sb="0" eb="2">
      <t>カイゴ</t>
    </rPh>
    <rPh sb="2" eb="4">
      <t>ショクイン</t>
    </rPh>
    <rPh sb="4" eb="5">
      <t>トウ</t>
    </rPh>
    <rPh sb="5" eb="7">
      <t>ショグウ</t>
    </rPh>
    <rPh sb="7" eb="9">
      <t>カイゼン</t>
    </rPh>
    <rPh sb="9" eb="11">
      <t>カサン</t>
    </rPh>
    <phoneticPr fontId="8"/>
  </si>
  <si>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</si>
  <si>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</si>
  <si>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介護職員等処遇改善加算（Ⅴ）(11)</t>
    <rPh sb="0" eb="2">
      <t>カイゴ</t>
    </rPh>
    <rPh sb="2" eb="4">
      <t>ショクイン</t>
    </rPh>
    <rPh sb="4" eb="5">
      <t>トウ</t>
    </rPh>
    <rPh sb="5" eb="7">
      <t>ショグウ</t>
    </rPh>
    <rPh sb="7" eb="9">
      <t>カイゼン</t>
    </rPh>
    <rPh sb="9" eb="11">
      <t>カサン</t>
    </rPh>
    <phoneticPr fontId="8"/>
  </si>
  <si>
    <t>介護職員等処遇改善加算（Ⅴ）(12)</t>
    <rPh sb="0" eb="2">
      <t>カイゴ</t>
    </rPh>
    <rPh sb="2" eb="4">
      <t>ショクイン</t>
    </rPh>
    <rPh sb="4" eb="5">
      <t>トウ</t>
    </rPh>
    <rPh sb="5" eb="7">
      <t>ショグウ</t>
    </rPh>
    <rPh sb="7" eb="9">
      <t>カイゼン</t>
    </rPh>
    <rPh sb="9" eb="11">
      <t>カサン</t>
    </rPh>
    <phoneticPr fontId="8"/>
  </si>
  <si>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</si>
  <si>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</si>
  <si>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介護職員等処遇改善加算（Ⅴ）(13)</t>
    <rPh sb="0" eb="2">
      <t>カイゴ</t>
    </rPh>
    <rPh sb="2" eb="4">
      <t>ショクイン</t>
    </rPh>
    <rPh sb="4" eb="5">
      <t>トウ</t>
    </rPh>
    <rPh sb="5" eb="7">
      <t>ショグウ</t>
    </rPh>
    <rPh sb="7" eb="9">
      <t>カイゼン</t>
    </rPh>
    <rPh sb="9" eb="11">
      <t>カサン</t>
    </rPh>
    <phoneticPr fontId="8"/>
  </si>
  <si>
    <t>介護職員等処遇改善加算（Ⅴ）(14)</t>
    <rPh sb="0" eb="2">
      <t>カイゴ</t>
    </rPh>
    <rPh sb="2" eb="4">
      <t>ショクイン</t>
    </rPh>
    <rPh sb="4" eb="5">
      <t>トウ</t>
    </rPh>
    <rPh sb="5" eb="7">
      <t>ショグウ</t>
    </rPh>
    <rPh sb="7" eb="9">
      <t>カイゼン</t>
    </rPh>
    <rPh sb="9" eb="11">
      <t>カサン</t>
    </rPh>
    <phoneticPr fontId="8"/>
  </si>
  <si>
    <t xml:space="preserve">令和６年５月31日において、
介護職員処遇改善加算(Ⅲ)を算定
介護職員等特定処遇改善加算(Ⅰ)(Ⅱ)を算定せず
介護職員等ベースアップ等支援加算を算定せず
</t>
    <phoneticPr fontId="1"/>
  </si>
  <si>
    <t xml:space="preserve">介護職員等処遇改善加算(Ⅰ)の①(ただし(一)(二)に係る部分を除く)、②から⑥まで及び⑧のいずれにも適合すること
</t>
    <phoneticPr fontId="1"/>
  </si>
  <si>
    <t xml:space="preserve">令和６年５月31日において、
介護職員処遇改善加算(Ⅲ)を算定
介護職員等ベースアップ等支援加算を算定
介護職員等特定処遇改善加算(Ⅰ)(Ⅱ)を算定せず
</t>
    <phoneticPr fontId="1"/>
  </si>
  <si>
    <t xml:space="preserve">令和６年５月31日において、
介護職員処遇改善加算(Ⅱ)を算定
介護職員等特定処遇改善加算(Ⅰ)(Ⅱ)を算定せず
介護職員等ベースアップ等支援加算を算定せず
</t>
    <phoneticPr fontId="1"/>
  </si>
  <si>
    <t xml:space="preserve">介護職員等処遇改善加算(Ⅰ)の①(ただし(一)(二)に係る部分を除く)、②から⑥まで、⑦(一)から(二)まで及び⑧のいずれにも適合すること
</t>
    <phoneticPr fontId="1"/>
  </si>
  <si>
    <t xml:space="preserve">①　次の(一)及び(二)のいずれにも適合し、かつ賃金改善に要する費用の見込額がこの加算の算定見込額以上となる賃金改善に関する計画の策定、計画に基づく措置
</t>
    <phoneticPr fontId="1"/>
  </si>
  <si>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rPh sb="3" eb="5">
      <t>カイゴ</t>
    </rPh>
    <rPh sb="5" eb="8">
      <t>フクシシ</t>
    </rPh>
    <phoneticPr fontId="1"/>
  </si>
  <si>
    <t xml:space="preserve">個別機能訓練加算を算定している場合は100単位を算定している。
</t>
  </si>
  <si>
    <t xml:space="preserve">個別機能訓練加算を算定していない。
</t>
  </si>
  <si>
    <t xml:space="preserve">栄養改善加算の算定に係る栄養改善サービスを受けている間及び当該サービスが終了した日の属する月ではない。（栄養アセスメントの結果、栄養改善加算に係る栄養改善サービスの提供が必要と判断され、栄養改善サービスが開始された日の属する月を除く。）
</t>
    <phoneticPr fontId="1"/>
  </si>
  <si>
    <t>非該当</t>
    <rPh sb="0" eb="3">
      <t>ヒガイトウ</t>
    </rPh>
    <phoneticPr fontId="1"/>
  </si>
  <si>
    <t xml:space="preserve">介護職員の総数のうち勤続年数が10年以上の介護福祉士の占める割合が100分の25以上
</t>
    <phoneticPr fontId="1"/>
  </si>
  <si>
    <t xml:space="preserve">介護職員の総数のうち介護福祉士の占める割合が100分の70以上
</t>
    <phoneticPr fontId="1"/>
  </si>
  <si>
    <t xml:space="preserve">定員、人員基準に適合
</t>
    <phoneticPr fontId="1"/>
  </si>
  <si>
    <t xml:space="preserve">介護職員の総数のうち介護福祉士の占める割合が100分の50以上
</t>
    <phoneticPr fontId="1"/>
  </si>
  <si>
    <t xml:space="preserve">介護職員の総数のうち介護福祉士の占める割合が100分の40以上
</t>
    <phoneticPr fontId="1"/>
  </si>
  <si>
    <t xml:space="preserve">勤続年数７年以上の介護福祉士が100分の30以上
</t>
    <phoneticPr fontId="1"/>
  </si>
  <si>
    <t xml:space="preserve">サービス提供体制強化加算（Ⅰ）及び（Ⅲ）を算定していない
</t>
    <phoneticPr fontId="1"/>
  </si>
  <si>
    <t xml:space="preserve">サービス提供体制強化加算（Ⅰ）及び（Ⅱ）を算定していない
</t>
    <phoneticPr fontId="1"/>
  </si>
  <si>
    <t xml:space="preserve">⑩　サービス提供体制強化加算(Ⅰ）、(Ⅱ）、（Ⅲ）イ又はロを算定
</t>
    <rPh sb="26" eb="27">
      <t>マタ</t>
    </rPh>
    <phoneticPr fontId="1"/>
  </si>
  <si>
    <t xml:space="preserve">介護保険の口腔機能向上サービスとして摂食・嚥下機能に関する訓練の指導若しくは実施をしている
</t>
    <phoneticPr fontId="1"/>
  </si>
  <si>
    <t xml:space="preserve">利用者毎の口腔機能改善管理指導計画の進捗状況を定期的に評価、３月ごとに口腔機能のの状態の評価を行い、介護支援専門員、主治の医師・歯科医師への情報提供
</t>
    <phoneticPr fontId="1"/>
  </si>
  <si>
    <t xml:space="preserve">言語聴覚士、歯科衛生士、看護職員、介護職員、生活相談員その他の職種の者が共同して口腔機能改善管理指導計画の作成
</t>
    <phoneticPr fontId="1"/>
  </si>
  <si>
    <t>609 地域密着型通所介護費（療養除く）</t>
    <rPh sb="4" eb="6">
      <t>チイキ</t>
    </rPh>
    <rPh sb="6" eb="9">
      <t>ミッチャクガタ</t>
    </rPh>
    <rPh sb="15" eb="17">
      <t>リョウヨウ</t>
    </rPh>
    <rPh sb="17" eb="18">
      <t>ノゾ</t>
    </rPh>
    <phoneticPr fontId="1"/>
  </si>
  <si>
    <t xml:space="preserve">厚生労働大臣の定める地域（離島振興対策実施地域、奄美群島、豪雪地帯及び特別豪雪地帯、辺地、振興山村、小笠原諸島、半島振興対策実施地域、特定農山村地域、過疎地域、沖縄の離島）に居住している利用者に通常の事業の実施地域を越えて指定通所介護を行った場合
</t>
    <phoneticPr fontId="1"/>
  </si>
  <si>
    <t xml:space="preserve">医師、理学療法士、作業療法士、介護福祉士若しくは介護支援専門員又は利用者の動作及び浴室の環境の評価を行うことができる福祉用具専門相談員、機能訓練指導員、地域包括支援センター職員その他住宅改修に関する専門的知識及び経験を有する者（以下、本項で「医師等」）が利用者の居宅を訪問し、利用者の状態を踏まえ、浴室における利用者の動作と浴室環境を評価している。
</t>
    <rPh sb="114" eb="116">
      <t>イカ</t>
    </rPh>
    <rPh sb="117" eb="119">
      <t>ホンコウ</t>
    </rPh>
    <rPh sb="121" eb="123">
      <t>イシ</t>
    </rPh>
    <rPh sb="123" eb="124">
      <t>トウ</t>
    </rPh>
    <phoneticPr fontId="1"/>
  </si>
  <si>
    <t xml:space="preserve">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（当該利用者の居宅を訪問し評価した者が、指定地域密着型通所介護事業所の従業者以外の者である場合は、書面等を活用し、十分な情報共有を行っている。）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
</t>
    <rPh sb="197" eb="199">
      <t>イシ</t>
    </rPh>
    <rPh sb="199" eb="200">
      <t>トウ</t>
    </rPh>
    <rPh sb="201" eb="203">
      <t>ホウモン</t>
    </rPh>
    <rPh sb="208" eb="210">
      <t>コンナン</t>
    </rPh>
    <rPh sb="213" eb="215">
      <t>バアイ</t>
    </rPh>
    <rPh sb="217" eb="219">
      <t>イシ</t>
    </rPh>
    <rPh sb="219" eb="220">
      <t>トウ</t>
    </rPh>
    <rPh sb="221" eb="223">
      <t>シジ</t>
    </rPh>
    <rPh sb="224" eb="225">
      <t>シタ</t>
    </rPh>
    <rPh sb="235" eb="237">
      <t>ジョウホウ</t>
    </rPh>
    <rPh sb="251" eb="253">
      <t>ドウサ</t>
    </rPh>
    <rPh sb="254" eb="256">
      <t>カンキョウ</t>
    </rPh>
    <rPh sb="257" eb="258">
      <t>フ</t>
    </rPh>
    <rPh sb="261" eb="263">
      <t>イシ</t>
    </rPh>
    <rPh sb="263" eb="264">
      <t>トウ</t>
    </rPh>
    <rPh sb="265" eb="267">
      <t>ヒョウカ</t>
    </rPh>
    <rPh sb="267" eb="268">
      <t>オヨ</t>
    </rPh>
    <rPh sb="269" eb="271">
      <t>ジョゲン</t>
    </rPh>
    <rPh sb="282" eb="285">
      <t>リヨウシャ</t>
    </rPh>
    <rPh sb="285" eb="286">
      <t>トウ</t>
    </rPh>
    <rPh sb="287" eb="289">
      <t>ドウイ</t>
    </rPh>
    <rPh sb="290" eb="292">
      <t>ヒツヨウ</t>
    </rPh>
    <phoneticPr fontId="1"/>
  </si>
  <si>
    <t xml:space="preserve">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
</t>
    <rPh sb="262" eb="264">
      <t>ジョウホウ</t>
    </rPh>
    <phoneticPr fontId="1"/>
  </si>
  <si>
    <t xml:space="preserve">当該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
※相当の内容を通所介護計画に記載することも可
</t>
    <rPh sb="0" eb="2">
      <t>トウガイ</t>
    </rPh>
    <phoneticPr fontId="1"/>
  </si>
  <si>
    <t xml:space="preserve">個別の入浴計画に基づき、個浴その他の利用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している。
</t>
    <phoneticPr fontId="1"/>
  </si>
  <si>
    <t xml:space="preserve">指定地域密着型通所介護事業所における前年度又は算定日が属する月の前３月間の利用者の総数のうち、要介護状態区分が要介護３、要介護４又は要介護５である者の占める割合が100分の30以上である。
</t>
    <rPh sb="64" eb="65">
      <t>マタ</t>
    </rPh>
    <phoneticPr fontId="1"/>
  </si>
  <si>
    <t xml:space="preserve">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している。
</t>
    <phoneticPr fontId="1"/>
  </si>
  <si>
    <t xml:space="preserve">評価対象者の評価対象利用開始月の翌月から起算して６月目の月に測定したADL値から評価対象利用開始月に測定したADL値を控除して得た値を用いて一定の基準に基づき算定した値の平均値が３以上
</t>
    <phoneticPr fontId="1"/>
  </si>
  <si>
    <t xml:space="preserve">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
</t>
    <phoneticPr fontId="1"/>
  </si>
  <si>
    <t xml:space="preserve">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
</t>
    <rPh sb="17" eb="18">
      <t>アイダ</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1"/>
  </si>
  <si>
    <t xml:space="preserve">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
</t>
    <phoneticPr fontId="1"/>
  </si>
  <si>
    <t xml:space="preserve">①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
</t>
    <rPh sb="28" eb="29">
      <t>アイダ</t>
    </rPh>
    <phoneticPr fontId="1"/>
  </si>
  <si>
    <t xml:space="preserve">（２）利用開始時および利用中６月ごとに利用者の栄養状態について確認し情報を担当ケアマネに提供している場合：次の①～③が該当
</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3" eb="54">
      <t>ツギ</t>
    </rPh>
    <rPh sb="59" eb="61">
      <t>ガイトウ</t>
    </rPh>
    <phoneticPr fontId="1"/>
  </si>
  <si>
    <t xml:space="preserve">②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
</t>
    <phoneticPr fontId="1"/>
  </si>
  <si>
    <t xml:space="preserve">必要に応じて地域密着型通所介護計画を見直すなど、指定地域密着型通所介護の提供に当たって、厚生労働省に提出する情報その他指定地域密着型通所介護を適切かつ有効に提供するために必要な情報を活用している
</t>
    <rPh sb="6" eb="8">
      <t>チイキ</t>
    </rPh>
    <rPh sb="26" eb="28">
      <t>チイキ</t>
    </rPh>
    <rPh sb="28" eb="30">
      <t>ミッチャク</t>
    </rPh>
    <rPh sb="61" eb="63">
      <t>チイキ</t>
    </rPh>
    <rPh sb="63" eb="65">
      <t>ミッチャク</t>
    </rPh>
    <phoneticPr fontId="1"/>
  </si>
  <si>
    <t xml:space="preserve">サービス提供体制強化加算（Ⅱ）及び（Ⅲ）を算定していない
</t>
    <phoneticPr fontId="1"/>
  </si>
  <si>
    <t xml:space="preserve">⑤　前12月間に労働関係の法令に違反し、罰金以上の刑
</t>
    <rPh sb="8" eb="10">
      <t>ロウドウ</t>
    </rPh>
    <rPh sb="10" eb="12">
      <t>カンケイ</t>
    </rPh>
    <phoneticPr fontId="1"/>
  </si>
  <si>
    <t xml:space="preserve">指定地域密着型サービス基準省令第20条第１項第２号又は第３号に規定する看護職員又は介護職員の員数に加え、看護職員又は介護職員を常勤換算方法で２以上確保している。
</t>
    <rPh sb="13" eb="15">
      <t>ショウレイ</t>
    </rPh>
    <phoneticPr fontId="1"/>
  </si>
  <si>
    <t xml:space="preserve">指定地域密着型サービス省令基準第20条第１項第２号又は第３号に規定する員数に加え、看護職員又は介護職員を常勤換算方法で２以上確保している。
</t>
    <rPh sb="11" eb="13">
      <t>ショウレイ</t>
    </rPh>
    <phoneticPr fontId="1"/>
  </si>
  <si>
    <t>備考</t>
    <rPh sb="0" eb="2">
      <t>ビコウ</t>
    </rPh>
    <phoneticPr fontId="1"/>
  </si>
  <si>
    <t>所轄庁
確認欄</t>
    <rPh sb="0" eb="3">
      <t>ショカツチョウ</t>
    </rPh>
    <rPh sb="4" eb="6">
      <t>カクニン</t>
    </rPh>
    <rPh sb="6" eb="7">
      <t>ラン</t>
    </rPh>
    <phoneticPr fontId="1"/>
  </si>
  <si>
    <t>令6.10.18
指導員:</t>
  </si>
  <si>
    <t>■</t>
    <phoneticPr fontId="1"/>
  </si>
  <si>
    <t>×</t>
    <phoneticPr fontId="1"/>
  </si>
  <si>
    <t>○</t>
    <phoneticPr fontId="1"/>
  </si>
  <si>
    <t>△</t>
    <phoneticPr fontId="1"/>
  </si>
  <si>
    <t>他</t>
    <rPh sb="0" eb="1">
      <t>ホカ</t>
    </rPh>
    <phoneticPr fontId="1"/>
  </si>
  <si>
    <r>
      <t>点検結果</t>
    </r>
    <r>
      <rPr>
        <sz val="8"/>
        <rFont val="ＭＳ ゴシック"/>
        <family val="3"/>
        <charset val="128"/>
      </rPr>
      <t xml:space="preserve">
(■×で示す)</t>
    </r>
    <rPh sb="0" eb="2">
      <t>テンケン</t>
    </rPh>
    <rPh sb="2" eb="4">
      <t>ケッカ</t>
    </rPh>
    <rPh sb="9" eb="10">
      <t>シメ</t>
    </rPh>
    <phoneticPr fontId="1"/>
  </si>
  <si>
    <t>評価</t>
    <rPh sb="0" eb="2">
      <t>ヒョウカ</t>
    </rPh>
    <phoneticPr fontId="1"/>
  </si>
  <si>
    <t>発見した事実等</t>
    <phoneticPr fontId="1"/>
  </si>
  <si>
    <t>調査対象選定</t>
    <rPh sb="0" eb="6">
      <t>チョウサタイショウセンテイ</t>
    </rPh>
    <phoneticPr fontId="1"/>
  </si>
  <si>
    <t>.</t>
  </si>
  <si>
    <t>.</t>
    <phoneticPr fontId="1"/>
  </si>
  <si>
    <t>調査対象</t>
    <rPh sb="0" eb="2">
      <t>チョウサ</t>
    </rPh>
    <rPh sb="2" eb="4">
      <t>タイショウ</t>
    </rPh>
    <phoneticPr fontId="1"/>
  </si>
  <si>
    <t>加算減算項目</t>
    <rPh sb="0" eb="2">
      <t>カサン</t>
    </rPh>
    <rPh sb="2" eb="4">
      <t>ゲンサン</t>
    </rPh>
    <rPh sb="4" eb="6">
      <t>コウモク</t>
    </rPh>
    <phoneticPr fontId="1"/>
  </si>
  <si>
    <t>開始行</t>
    <rPh sb="0" eb="2">
      <t>カイシ</t>
    </rPh>
    <rPh sb="2" eb="3">
      <t>ギョウ</t>
    </rPh>
    <phoneticPr fontId="1"/>
  </si>
  <si>
    <t>終了行</t>
    <rPh sb="0" eb="2">
      <t>シュウリョウ</t>
    </rPh>
    <rPh sb="2" eb="3">
      <t>ギョウ</t>
    </rPh>
    <phoneticPr fontId="1"/>
  </si>
  <si>
    <t>【使用説明書】</t>
    <rPh sb="1" eb="3">
      <t>シヨウ</t>
    </rPh>
    <rPh sb="3" eb="6">
      <t>セツメイショ</t>
    </rPh>
    <phoneticPr fontId="1"/>
  </si>
  <si>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1"/>
  </si>
  <si>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1"/>
  </si>
  <si>
    <t>・しかし自己点検において「■」となっていれば、当該行は、塗りつぶされません。</t>
    <rPh sb="4" eb="8">
      <t>ジコテンケン</t>
    </rPh>
    <rPh sb="23" eb="25">
      <t>トウガイ</t>
    </rPh>
    <rPh sb="25" eb="26">
      <t>ギョウ</t>
    </rPh>
    <rPh sb="28" eb="29">
      <t>ヌ</t>
    </rPh>
    <phoneticPr fontId="1"/>
  </si>
  <si>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1"/>
  </si>
  <si>
    <t>・そのF列やG列でフィルターをすれば、講評もれを防ぐことができます。</t>
    <rPh sb="4" eb="5">
      <t>レツ</t>
    </rPh>
    <rPh sb="7" eb="8">
      <t>レツ</t>
    </rPh>
    <rPh sb="19" eb="21">
      <t>コウヒョウ</t>
    </rPh>
    <rPh sb="24" eb="25">
      <t>フセ</t>
    </rPh>
    <phoneticPr fontId="1"/>
  </si>
  <si>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1"/>
  </si>
  <si>
    <t>○</t>
  </si>
  <si>
    <t>該当</t>
  </si>
  <si>
    <t>適合</t>
    <rPh sb="0" eb="2">
      <t>テキゴウ</t>
    </rPh>
    <phoneticPr fontId="8"/>
  </si>
  <si>
    <t xml:space="preserve">虐待防止のための委員会を定期的に開催し、その結果を従業者に周知している。
</t>
  </si>
  <si>
    <t>未実施</t>
    <rPh sb="0" eb="3">
      <t>ミジッシ</t>
    </rPh>
    <phoneticPr fontId="1"/>
  </si>
  <si>
    <t xml:space="preserve">虐待防止のための指針を整備している。
</t>
  </si>
  <si>
    <t>未整備</t>
    <rPh sb="0" eb="3">
      <t>ミセイビ</t>
    </rPh>
    <phoneticPr fontId="1"/>
  </si>
  <si>
    <t xml:space="preserve">虐待防止のための研修を定期的に（年１回以上）実施している。
</t>
  </si>
  <si>
    <t xml:space="preserve">虐待防止措置を適正に実施するための担当者を置いている。
</t>
  </si>
  <si>
    <t>未配置</t>
    <rPh sb="0" eb="1">
      <t>ミ</t>
    </rPh>
    <rPh sb="1" eb="3">
      <t>ハイチ</t>
    </rPh>
    <phoneticPr fontId="1"/>
  </si>
  <si>
    <t xml:space="preserve">業務継続計画を策定している。
</t>
  </si>
  <si>
    <t>未策定</t>
    <rPh sb="0" eb="1">
      <t>ミ</t>
    </rPh>
    <rPh sb="1" eb="3">
      <t>サクテイ</t>
    </rPh>
    <phoneticPr fontId="1"/>
  </si>
  <si>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</si>
  <si>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介護保険法施行規則第131条の３の２の規定に基づき市町村長に提出した運営規程に定められている利用定員を超える。
</t>
    <phoneticPr fontId="1"/>
  </si>
  <si>
    <t xml:space="preserve">指定地域密着型サービス基準省令第37条の２の規定の適用を受けない指定地域密着型通所介護事業所であって、省令第20条に定める員数を置いていない。
</t>
    <rPh sb="13" eb="15">
      <t>ショウレイ</t>
    </rPh>
    <rPh sb="51" eb="53">
      <t>ショウレイ</t>
    </rPh>
    <phoneticPr fontId="1"/>
  </si>
  <si>
    <t xml:space="preserve">省令第37条の２の規定の適用を受ける指定地域密着型通所介護事業所であって、同条第１号に定める員数を置いていない。
</t>
    <rPh sb="0" eb="2">
      <t>ショウレイ</t>
    </rPh>
    <phoneticPr fontId="1"/>
  </si>
  <si>
    <t>事業所名：</t>
    <rPh sb="0" eb="3">
      <t>ジギョウショ</t>
    </rPh>
    <rPh sb="3" eb="4">
      <t>ナ</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</si>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</sst>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e\.m\.d;@"/>
  </numFmts>
  <fonts count="21">
    <font>
      <sz val="11"/>
      <name val="ＭＳ Ｐゴシック"/>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9"/>
      <name val="ＭＳ Ｐゴシック"/>
      <family val="3"/>
      <charset val="128"/>
    </font>
    <font>
      <b/>
      <sz val="20"/>
      <name val="ＭＳ ゴシック"/>
      <family val="3"/>
      <charset val="128"/>
    </font>
    <font>
      <sz val="6"/>
      <name val="ＭＳ Ｐゴシック"/>
      <family val="3"/>
    </font>
    <font>
      <sz val="11"/>
      <name val="ＭＳ Ｐゴシック"/>
      <family val="3"/>
      <charset val="128"/>
    </font>
    <font>
      <sz val="10"/>
      <name val="ＭＳ ゴシック"/>
      <family val="3"/>
      <charset val="128"/>
    </font>
    <font>
      <sz val="9"/>
      <name val="ＭＳ ゴシック"/>
      <family val="3"/>
      <charset val="128"/>
    </font>
    <font>
      <sz val="12"/>
      <color rgb="FFFF0000"/>
      <name val="ＭＳ ゴシック"/>
      <family val="3"/>
      <charset val="128"/>
    </font>
    <font>
      <sz val="9"/>
      <color indexed="81"/>
      <name val="MS P ゴシック"/>
      <family val="3"/>
      <charset val="128"/>
    </font>
    <font>
      <sz val="8"/>
      <name val="ＭＳ ゴシック"/>
      <family val="3"/>
      <charset val="128"/>
    </font>
    <font>
      <sz val="8"/>
      <name val="ＭＳ Ｐゴシック"/>
      <family val="3"/>
      <charset val="128"/>
    </font>
    <font>
      <sz val="11"/>
      <color theme="5" tint="-0.249977111117893"/>
      <name val="ＭＳ Ｐゴシック"/>
      <family val="3"/>
      <charset val="128"/>
    </font>
    <font>
      <b/>
      <sz val="10"/>
      <name val="ＭＳ ゴシック"/>
      <family val="3"/>
      <charset val="128"/>
    </font>
    <font>
      <sz val="10"/>
      <name val="ＭＳ Ｐゴシック"/>
      <family val="3"/>
      <charset val="128"/>
    </font>
    <font>
      <b/>
      <sz val="11"/>
      <name val="ＭＳ Ｐゴシック"/>
      <family val="3"/>
      <charset val="128"/>
    </font>
    <font>
      <u/>
      <sz val="1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54">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top/>
      <bottom style="thin">
        <color indexed="64"/>
      </bottom>
      <diagonal/>
    </border>
    <border>
      <left style="dotted">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s>
  <cellStyleXfs count="1">
    <xf numFmtId="0" fontId="0" fillId="0" borderId="0">
      <alignment vertical="center"/>
    </xf>
  </cellStyleXfs>
  <cellXfs count="161">
    <xf numFmtId="0" fontId="0" fillId="0" borderId="0" xfId="0">
      <alignment vertical="center"/>
    </xf>
    <xf numFmtId="0" fontId="2" fillId="0" borderId="0" xfId="0" applyFont="1" applyFill="1">
      <alignment vertical="center"/>
    </xf>
    <xf numFmtId="0" fontId="2" fillId="0" borderId="0" xfId="0" applyFont="1" applyFill="1" applyAlignment="1">
      <alignment vertical="center"/>
    </xf>
    <xf numFmtId="0" fontId="9" fillId="0" borderId="0" xfId="0" applyFont="1" applyFill="1">
      <alignment vertical="center"/>
    </xf>
    <xf numFmtId="0" fontId="9" fillId="0" borderId="0" xfId="0" applyFont="1" applyFill="1" applyAlignment="1">
      <alignment vertical="center"/>
    </xf>
    <xf numFmtId="0" fontId="9" fillId="0" borderId="3"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10" fillId="0" borderId="0" xfId="0" applyFont="1" applyAlignment="1">
      <alignment horizontal="center" vertical="center" wrapText="1"/>
    </xf>
    <xf numFmtId="0" fontId="11" fillId="0" borderId="0" xfId="0" applyFont="1" applyAlignment="1" applyProtection="1">
      <alignment horizontal="center" vertical="center" wrapText="1"/>
      <protection locked="0"/>
    </xf>
    <xf numFmtId="0" fontId="4" fillId="0" borderId="0" xfId="0" applyFont="1" applyAlignment="1">
      <alignment horizontal="center" vertical="center" wrapText="1"/>
    </xf>
    <xf numFmtId="0" fontId="3" fillId="0" borderId="0" xfId="0" applyFont="1">
      <alignment vertical="center"/>
    </xf>
    <xf numFmtId="0" fontId="12" fillId="0" borderId="0" xfId="0" applyFont="1">
      <alignment vertical="center"/>
    </xf>
    <xf numFmtId="0" fontId="6" fillId="0" borderId="0" xfId="0" applyFont="1" applyAlignment="1" applyProtection="1">
      <alignment vertical="center" wrapText="1"/>
      <protection locked="0"/>
    </xf>
    <xf numFmtId="0" fontId="15" fillId="0" borderId="0" xfId="0" applyFont="1" applyAlignment="1">
      <alignment vertical="center" wrapText="1"/>
    </xf>
    <xf numFmtId="0" fontId="3" fillId="2" borderId="38" xfId="0" applyFont="1" applyFill="1" applyBorder="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3" fillId="2" borderId="42" xfId="0" applyFont="1" applyFill="1" applyBorder="1" applyAlignment="1" applyProtection="1">
      <alignment vertical="center" wrapText="1"/>
      <protection locked="0"/>
    </xf>
    <xf numFmtId="0" fontId="2" fillId="2" borderId="10" xfId="0" applyFont="1" applyFill="1" applyBorder="1" applyAlignment="1" applyProtection="1">
      <alignment horizontal="center" vertical="center" wrapText="1"/>
      <protection locked="0"/>
    </xf>
    <xf numFmtId="0" fontId="16" fillId="0" borderId="0" xfId="0" applyFont="1">
      <alignment vertical="center"/>
    </xf>
    <xf numFmtId="0" fontId="0" fillId="0" borderId="0" xfId="0" applyAlignment="1">
      <alignment horizontal="center" vertical="center"/>
    </xf>
    <xf numFmtId="0" fontId="5" fillId="0" borderId="32" xfId="0" applyFont="1" applyFill="1" applyBorder="1" applyAlignment="1" applyProtection="1">
      <alignment horizontal="left" vertical="center" wrapText="1" shrinkToFit="1"/>
      <protection locked="0"/>
    </xf>
    <xf numFmtId="0" fontId="5" fillId="0" borderId="31" xfId="0" applyFont="1" applyFill="1" applyBorder="1" applyAlignment="1" applyProtection="1">
      <alignment horizontal="center" vertical="center" shrinkToFit="1"/>
      <protection locked="0"/>
    </xf>
    <xf numFmtId="0" fontId="19" fillId="0" borderId="19"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19" fillId="0" borderId="17"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8" fillId="0" borderId="19" xfId="0" applyFont="1" applyFill="1" applyBorder="1" applyAlignment="1">
      <alignment horizontal="left" vertical="top" wrapText="1"/>
    </xf>
    <xf numFmtId="0" fontId="18" fillId="0" borderId="39" xfId="0" applyFont="1" applyFill="1" applyBorder="1" applyAlignment="1">
      <alignment horizontal="left" vertical="top" wrapText="1"/>
    </xf>
    <xf numFmtId="0" fontId="18" fillId="0" borderId="41" xfId="0" applyFont="1" applyFill="1" applyBorder="1" applyAlignment="1">
      <alignment horizontal="left" vertical="top" wrapText="1"/>
    </xf>
    <xf numFmtId="0" fontId="18" fillId="0" borderId="40" xfId="0" applyFont="1" applyFill="1" applyBorder="1" applyAlignment="1">
      <alignment horizontal="left" vertical="top" wrapText="1"/>
    </xf>
    <xf numFmtId="0" fontId="18" fillId="0" borderId="43" xfId="0" applyFont="1" applyFill="1" applyBorder="1" applyAlignment="1">
      <alignment horizontal="left" vertical="top" wrapText="1"/>
    </xf>
    <xf numFmtId="0" fontId="18" fillId="0" borderId="50" xfId="0" applyFont="1" applyFill="1" applyBorder="1" applyAlignment="1">
      <alignment horizontal="left" vertical="top" wrapText="1"/>
    </xf>
    <xf numFmtId="0" fontId="18" fillId="0" borderId="36"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48" xfId="0" applyFont="1" applyFill="1" applyBorder="1" applyAlignment="1">
      <alignment horizontal="left" vertical="top" wrapText="1"/>
    </xf>
    <xf numFmtId="0" fontId="18" fillId="0" borderId="49" xfId="0" applyFont="1" applyFill="1" applyBorder="1" applyAlignment="1">
      <alignment horizontal="left" vertical="top" wrapText="1"/>
    </xf>
    <xf numFmtId="0" fontId="18" fillId="0" borderId="52" xfId="0" applyFont="1" applyFill="1" applyBorder="1" applyAlignment="1">
      <alignment horizontal="left" vertical="top" wrapText="1"/>
    </xf>
    <xf numFmtId="0" fontId="18" fillId="0" borderId="16" xfId="0" applyFont="1" applyFill="1" applyBorder="1" applyAlignment="1">
      <alignment horizontal="left" vertical="top" wrapText="1"/>
    </xf>
    <xf numFmtId="0" fontId="5" fillId="3" borderId="21" xfId="0" applyFont="1" applyFill="1" applyBorder="1" applyAlignment="1" applyProtection="1">
      <alignment horizontal="center" vertical="center" shrinkToFit="1"/>
      <protection locked="0"/>
    </xf>
    <xf numFmtId="0" fontId="5" fillId="3" borderId="53" xfId="0" applyFont="1" applyFill="1" applyBorder="1" applyAlignment="1" applyProtection="1">
      <alignment horizontal="left" vertical="center" wrapText="1" shrinkToFit="1"/>
      <protection locked="0"/>
    </xf>
    <xf numFmtId="177" fontId="15" fillId="0" borderId="0" xfId="0" applyNumberFormat="1" applyFont="1" applyAlignment="1">
      <alignment horizontal="left" vertical="center"/>
    </xf>
    <xf numFmtId="0" fontId="4" fillId="0" borderId="0" xfId="0" applyFont="1" applyAlignment="1" applyProtection="1">
      <alignment vertical="center"/>
      <protection locked="0"/>
    </xf>
    <xf numFmtId="0" fontId="17" fillId="5" borderId="0" xfId="0" applyFont="1" applyFill="1" applyAlignment="1" applyProtection="1">
      <alignment horizontal="right" vertical="center"/>
      <protection locked="0"/>
    </xf>
    <xf numFmtId="0" fontId="17" fillId="5" borderId="0" xfId="0" applyFont="1" applyFill="1" applyAlignment="1" applyProtection="1">
      <alignment vertical="center"/>
      <protection locked="0"/>
    </xf>
    <xf numFmtId="0" fontId="3" fillId="2" borderId="9"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left" vertical="top" wrapText="1"/>
      <protection locked="0"/>
    </xf>
    <xf numFmtId="0" fontId="10" fillId="0" borderId="9"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5" fillId="0" borderId="20" xfId="0" applyFont="1" applyBorder="1" applyAlignment="1" applyProtection="1">
      <alignment horizontal="center" vertical="center" shrinkToFit="1"/>
      <protection locked="0"/>
    </xf>
    <xf numFmtId="0" fontId="5" fillId="0" borderId="28" xfId="0" applyFont="1" applyFill="1" applyBorder="1" applyAlignment="1" applyProtection="1">
      <alignment horizontal="left" vertical="center" wrapText="1" shrinkToFit="1"/>
      <protection locked="0"/>
    </xf>
    <xf numFmtId="0" fontId="10" fillId="0" borderId="4"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22" xfId="0" applyFont="1" applyBorder="1" applyAlignment="1" applyProtection="1">
      <alignment horizontal="center" vertical="center" shrinkToFit="1"/>
      <protection locked="0"/>
    </xf>
    <xf numFmtId="0" fontId="5" fillId="0" borderId="24" xfId="0" applyFont="1" applyFill="1" applyBorder="1" applyAlignment="1" applyProtection="1">
      <alignment horizontal="left" vertical="center" wrapText="1" shrinkToFit="1"/>
      <protection locked="0"/>
    </xf>
    <xf numFmtId="0" fontId="10" fillId="0" borderId="7"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0" borderId="21" xfId="0" applyFont="1" applyBorder="1" applyAlignment="1" applyProtection="1">
      <alignment horizontal="center" vertical="center" shrinkToFit="1"/>
      <protection locked="0"/>
    </xf>
    <xf numFmtId="0" fontId="5" fillId="0" borderId="25" xfId="0" applyFont="1" applyFill="1" applyBorder="1" applyAlignment="1" applyProtection="1">
      <alignment horizontal="left" vertical="center" wrapText="1" shrinkToFit="1"/>
      <protection locked="0"/>
    </xf>
    <xf numFmtId="0" fontId="10" fillId="0" borderId="5" xfId="0" applyFont="1" applyFill="1" applyBorder="1" applyAlignment="1" applyProtection="1">
      <alignment horizontal="left" vertical="top" wrapText="1"/>
      <protection locked="0"/>
    </xf>
    <xf numFmtId="0" fontId="5" fillId="0" borderId="17"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26" xfId="0" applyFont="1" applyBorder="1" applyAlignment="1" applyProtection="1">
      <alignment horizontal="center" vertical="center" shrinkToFit="1"/>
      <protection locked="0"/>
    </xf>
    <xf numFmtId="0" fontId="5" fillId="0" borderId="27" xfId="0" applyFont="1" applyFill="1" applyBorder="1" applyAlignment="1" applyProtection="1">
      <alignment horizontal="left" vertical="center" wrapText="1" shrinkToFit="1"/>
      <protection locked="0"/>
    </xf>
    <xf numFmtId="0" fontId="10" fillId="0" borderId="8"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29" xfId="0" applyFont="1" applyBorder="1" applyAlignment="1" applyProtection="1">
      <alignment horizontal="center" vertical="center" shrinkToFit="1"/>
      <protection locked="0"/>
    </xf>
    <xf numFmtId="0" fontId="5" fillId="0" borderId="30" xfId="0" applyFont="1" applyFill="1" applyBorder="1" applyAlignment="1" applyProtection="1">
      <alignment horizontal="left" vertical="center" wrapText="1" shrinkToFit="1"/>
      <protection locked="0"/>
    </xf>
    <xf numFmtId="0" fontId="10" fillId="0" borderId="6" xfId="0" applyFont="1" applyFill="1" applyBorder="1" applyAlignment="1" applyProtection="1">
      <alignment horizontal="left" vertical="top" wrapText="1"/>
      <protection locked="0"/>
    </xf>
    <xf numFmtId="0" fontId="9" fillId="0" borderId="9"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31" xfId="0" applyFont="1" applyBorder="1" applyAlignment="1" applyProtection="1">
      <alignment horizontal="center" vertical="center" shrinkToFit="1"/>
      <protection locked="0"/>
    </xf>
    <xf numFmtId="0" fontId="9" fillId="0" borderId="32" xfId="0" applyFont="1" applyFill="1" applyBorder="1" applyAlignment="1" applyProtection="1">
      <alignment horizontal="left" vertical="center" wrapText="1" shrinkToFit="1"/>
      <protection locked="0"/>
    </xf>
    <xf numFmtId="0" fontId="18" fillId="0" borderId="9"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5"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shrinkToFit="1"/>
      <protection locked="0"/>
    </xf>
    <xf numFmtId="0" fontId="5" fillId="0" borderId="13"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top" wrapText="1"/>
      <protection locked="0"/>
    </xf>
    <xf numFmtId="0" fontId="5" fillId="0" borderId="23" xfId="0" applyFont="1" applyBorder="1" applyAlignment="1" applyProtection="1">
      <alignment horizontal="center" vertical="center" shrinkToFit="1"/>
      <protection locked="0"/>
    </xf>
    <xf numFmtId="0" fontId="5" fillId="0" borderId="33" xfId="0" applyFont="1" applyFill="1" applyBorder="1" applyAlignment="1" applyProtection="1">
      <alignment horizontal="left" vertical="center" wrapText="1" shrinkToFit="1"/>
      <protection locked="0"/>
    </xf>
    <xf numFmtId="0" fontId="10" fillId="0" borderId="15" xfId="0" applyFont="1" applyFill="1" applyBorder="1" applyAlignment="1" applyProtection="1">
      <alignment horizontal="left" vertical="top" wrapText="1"/>
      <protection locked="0"/>
    </xf>
    <xf numFmtId="0" fontId="5" fillId="0" borderId="37" xfId="0" applyFont="1" applyFill="1" applyBorder="1" applyAlignment="1" applyProtection="1">
      <alignment horizontal="left" vertical="top" wrapText="1"/>
      <protection locked="0"/>
    </xf>
    <xf numFmtId="0" fontId="5" fillId="0" borderId="46" xfId="0" applyFont="1" applyBorder="1" applyAlignment="1" applyProtection="1">
      <alignment horizontal="center" vertical="center" shrinkToFit="1"/>
      <protection locked="0"/>
    </xf>
    <xf numFmtId="0" fontId="5" fillId="0" borderId="47" xfId="0" applyFont="1" applyFill="1" applyBorder="1" applyAlignment="1" applyProtection="1">
      <alignment horizontal="left" vertical="center" wrapText="1" shrinkToFit="1"/>
      <protection locked="0"/>
    </xf>
    <xf numFmtId="0" fontId="10" fillId="0" borderId="37" xfId="0" applyFont="1" applyFill="1" applyBorder="1" applyAlignment="1" applyProtection="1">
      <alignment horizontal="left" vertical="top" wrapText="1"/>
      <protection locked="0"/>
    </xf>
    <xf numFmtId="176" fontId="5" fillId="0" borderId="4" xfId="0" applyNumberFormat="1" applyFont="1" applyFill="1" applyBorder="1" applyAlignment="1" applyProtection="1">
      <alignment horizontal="left" vertical="top" wrapText="1"/>
      <protection locked="0"/>
    </xf>
    <xf numFmtId="176" fontId="5" fillId="0" borderId="5" xfId="0" applyNumberFormat="1" applyFont="1" applyFill="1" applyBorder="1" applyAlignment="1" applyProtection="1">
      <alignment horizontal="left" vertical="top" wrapText="1"/>
      <protection locked="0"/>
    </xf>
    <xf numFmtId="176" fontId="5" fillId="0" borderId="7" xfId="0" applyNumberFormat="1" applyFont="1" applyFill="1" applyBorder="1" applyAlignment="1" applyProtection="1">
      <alignment horizontal="left" vertical="top" wrapText="1"/>
      <protection locked="0"/>
    </xf>
    <xf numFmtId="0" fontId="5" fillId="0" borderId="44" xfId="0" applyFont="1" applyBorder="1" applyAlignment="1" applyProtection="1">
      <alignment horizontal="center" vertical="center" shrinkToFit="1"/>
      <protection locked="0"/>
    </xf>
    <xf numFmtId="0" fontId="5" fillId="0" borderId="53" xfId="0" applyFont="1" applyFill="1" applyBorder="1" applyAlignment="1" applyProtection="1">
      <alignment horizontal="left" vertical="top" wrapText="1"/>
      <protection locked="0"/>
    </xf>
    <xf numFmtId="176" fontId="5" fillId="0" borderId="6" xfId="0" applyNumberFormat="1" applyFont="1" applyFill="1" applyBorder="1" applyAlignment="1" applyProtection="1">
      <alignment horizontal="left" vertical="top" wrapText="1"/>
      <protection locked="0"/>
    </xf>
    <xf numFmtId="176" fontId="5" fillId="0" borderId="8" xfId="0" applyNumberFormat="1"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51" xfId="0" applyFont="1" applyFill="1" applyBorder="1" applyAlignment="1" applyProtection="1">
      <alignment horizontal="left" vertical="center" wrapText="1" shrinkToFi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0" xfId="0" applyFont="1" applyFill="1" applyBorder="1" applyAlignment="1" applyProtection="1">
      <alignment horizontal="center" vertical="top" wrapText="1"/>
      <protection locked="0"/>
    </xf>
    <xf numFmtId="0" fontId="9" fillId="0" borderId="11" xfId="0" applyFont="1" applyFill="1" applyBorder="1" applyAlignment="1" applyProtection="1">
      <alignment horizontal="center" vertical="top" wrapText="1"/>
      <protection locked="0"/>
    </xf>
    <xf numFmtId="0" fontId="9" fillId="0" borderId="12" xfId="0" applyFont="1" applyFill="1" applyBorder="1" applyAlignment="1" applyProtection="1">
      <alignment horizontal="center" vertical="top" wrapText="1"/>
      <protection locked="0"/>
    </xf>
    <xf numFmtId="0" fontId="9" fillId="0" borderId="11" xfId="0" applyFont="1" applyFill="1" applyBorder="1" applyAlignment="1" applyProtection="1">
      <alignment horizontal="left" vertical="top" wrapText="1"/>
      <protection locked="0"/>
    </xf>
    <xf numFmtId="0" fontId="9" fillId="0" borderId="12" xfId="0" applyFont="1" applyFill="1" applyBorder="1" applyAlignment="1" applyProtection="1">
      <alignment horizontal="left" vertical="top" wrapText="1"/>
      <protection locked="0"/>
    </xf>
    <xf numFmtId="176" fontId="5" fillId="0" borderId="10" xfId="0" applyNumberFormat="1" applyFont="1" applyFill="1" applyBorder="1" applyAlignment="1" applyProtection="1">
      <alignment horizontal="left" vertical="top" wrapText="1"/>
      <protection locked="0"/>
    </xf>
    <xf numFmtId="176" fontId="5" fillId="0" borderId="11" xfId="0" applyNumberFormat="1" applyFont="1" applyFill="1" applyBorder="1" applyAlignment="1" applyProtection="1">
      <alignment horizontal="left" vertical="top" wrapText="1"/>
      <protection locked="0"/>
    </xf>
    <xf numFmtId="176" fontId="5" fillId="0" borderId="12" xfId="0" applyNumberFormat="1" applyFont="1" applyFill="1" applyBorder="1" applyAlignment="1" applyProtection="1">
      <alignment horizontal="left" vertical="top" wrapText="1"/>
      <protection locked="0"/>
    </xf>
    <xf numFmtId="0" fontId="5" fillId="0" borderId="20"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left" vertical="top" wrapText="1" shrinkToFit="1"/>
      <protection locked="0"/>
    </xf>
    <xf numFmtId="0" fontId="5" fillId="0" borderId="21"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shrinkToFit="1"/>
      <protection locked="0"/>
    </xf>
    <xf numFmtId="0" fontId="18" fillId="0" borderId="13"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shrinkToFit="1"/>
      <protection locked="0"/>
    </xf>
    <xf numFmtId="0" fontId="5" fillId="0" borderId="8" xfId="0" applyFont="1" applyFill="1" applyBorder="1" applyAlignment="1" applyProtection="1">
      <alignment horizontal="left" vertical="top" wrapText="1" shrinkToFit="1"/>
      <protection locked="0"/>
    </xf>
    <xf numFmtId="0" fontId="5" fillId="0" borderId="45" xfId="0" applyFont="1" applyFill="1" applyBorder="1" applyAlignment="1" applyProtection="1">
      <alignment horizontal="left" vertical="center" wrapText="1" shrinkToFit="1"/>
      <protection locked="0"/>
    </xf>
    <xf numFmtId="0" fontId="18" fillId="0" borderId="4"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center" wrapText="1" shrinkToFit="1"/>
      <protection locked="0"/>
    </xf>
    <xf numFmtId="0" fontId="18" fillId="0" borderId="8"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shrinkToFit="1"/>
      <protection locked="0"/>
    </xf>
    <xf numFmtId="0" fontId="5" fillId="0" borderId="7" xfId="0" applyFont="1" applyFill="1" applyBorder="1" applyAlignment="1" applyProtection="1">
      <alignment horizontal="left" vertical="top" wrapText="1" shrinkToFit="1"/>
      <protection locked="0"/>
    </xf>
    <xf numFmtId="0" fontId="18" fillId="0" borderId="37" xfId="0" applyFont="1" applyFill="1" applyBorder="1" applyAlignment="1" applyProtection="1">
      <alignment horizontal="left" vertical="top" wrapText="1"/>
      <protection locked="0"/>
    </xf>
    <xf numFmtId="0" fontId="5" fillId="0" borderId="37"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center" wrapText="1" shrinkToFit="1"/>
      <protection locked="0"/>
    </xf>
    <xf numFmtId="0" fontId="5" fillId="0" borderId="4" xfId="0" applyFont="1" applyFill="1" applyBorder="1" applyAlignment="1" applyProtection="1">
      <alignment vertical="top" wrapText="1" shrinkToFit="1"/>
      <protection locked="0"/>
    </xf>
    <xf numFmtId="0" fontId="5" fillId="0" borderId="5" xfId="0" applyFont="1" applyFill="1" applyBorder="1" applyAlignment="1" applyProtection="1">
      <alignment vertical="top" wrapText="1" shrinkToFit="1"/>
      <protection locked="0"/>
    </xf>
    <xf numFmtId="0" fontId="5" fillId="0" borderId="34" xfId="0" applyFont="1" applyFill="1" applyBorder="1" applyAlignment="1" applyProtection="1">
      <alignment horizontal="left" vertical="center" wrapText="1" shrinkToFit="1"/>
      <protection locked="0"/>
    </xf>
    <xf numFmtId="0" fontId="5" fillId="0" borderId="10" xfId="0" applyFont="1" applyFill="1" applyBorder="1" applyAlignment="1" applyProtection="1">
      <alignment vertical="top" wrapText="1" shrinkToFit="1"/>
      <protection locked="0"/>
    </xf>
    <xf numFmtId="0" fontId="5" fillId="0" borderId="11" xfId="0" applyFont="1" applyFill="1" applyBorder="1" applyAlignment="1" applyProtection="1">
      <alignment vertical="top" wrapText="1" shrinkToFit="1"/>
      <protection locked="0"/>
    </xf>
    <xf numFmtId="0" fontId="5" fillId="0" borderId="8" xfId="0" applyFont="1" applyFill="1" applyBorder="1" applyAlignment="1" applyProtection="1">
      <alignment vertical="top" wrapText="1" shrinkToFit="1"/>
      <protection locked="0"/>
    </xf>
    <xf numFmtId="176" fontId="5" fillId="3" borderId="5" xfId="0" applyNumberFormat="1"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left" vertical="center" wrapText="1" shrinkToFit="1"/>
      <protection locked="0"/>
    </xf>
    <xf numFmtId="0" fontId="5" fillId="0" borderId="6" xfId="0" applyFont="1" applyFill="1" applyBorder="1" applyAlignment="1" applyProtection="1">
      <alignment vertical="top" wrapText="1" shrinkToFit="1"/>
      <protection locked="0"/>
    </xf>
    <xf numFmtId="0" fontId="5" fillId="0" borderId="12" xfId="0" applyFont="1" applyFill="1" applyBorder="1" applyAlignment="1" applyProtection="1">
      <alignment vertical="top" wrapText="1" shrinkToFit="1"/>
      <protection locked="0"/>
    </xf>
    <xf numFmtId="0" fontId="5" fillId="0" borderId="7" xfId="0" applyFont="1" applyFill="1" applyBorder="1" applyAlignment="1" applyProtection="1">
      <alignment vertical="top" wrapText="1" shrinkToFit="1"/>
      <protection locked="0"/>
    </xf>
    <xf numFmtId="0" fontId="5" fillId="0" borderId="19" xfId="0" applyFont="1" applyFill="1" applyBorder="1" applyAlignment="1" applyProtection="1">
      <alignment horizontal="left" vertical="top" wrapText="1" shrinkToFit="1"/>
      <protection locked="0"/>
    </xf>
    <xf numFmtId="0" fontId="5" fillId="0" borderId="9" xfId="0" applyFont="1" applyFill="1" applyBorder="1" applyAlignment="1" applyProtection="1">
      <alignment vertical="top" wrapText="1" shrinkToFit="1"/>
      <protection locked="0"/>
    </xf>
    <xf numFmtId="0" fontId="5" fillId="0" borderId="10" xfId="0" applyFont="1" applyFill="1" applyBorder="1" applyAlignment="1" applyProtection="1">
      <alignment horizontal="left" vertical="top" wrapText="1" shrinkToFit="1"/>
      <protection locked="0"/>
    </xf>
    <xf numFmtId="0" fontId="5" fillId="0" borderId="19" xfId="0" applyFont="1" applyFill="1" applyBorder="1" applyAlignment="1" applyProtection="1">
      <alignment vertical="top" wrapText="1" shrinkToFit="1"/>
      <protection locked="0"/>
    </xf>
    <xf numFmtId="0" fontId="10" fillId="0" borderId="13" xfId="0" applyFont="1" applyFill="1" applyBorder="1" applyAlignment="1" applyProtection="1">
      <alignment horizontal="left" vertical="top" wrapText="1" shrinkToFit="1"/>
      <protection locked="0"/>
    </xf>
    <xf numFmtId="0" fontId="5" fillId="4" borderId="21" xfId="0" applyFont="1" applyFill="1" applyBorder="1" applyAlignment="1" applyProtection="1">
      <alignment horizontal="center" vertical="center" shrinkToFit="1"/>
      <protection locked="0"/>
    </xf>
    <xf numFmtId="0" fontId="5" fillId="4" borderId="25" xfId="0" applyFont="1" applyFill="1" applyBorder="1" applyAlignment="1" applyProtection="1">
      <alignment horizontal="left" vertical="center" wrapText="1" shrinkToFit="1"/>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top" wrapText="1"/>
      <protection locked="0"/>
    </xf>
    <xf numFmtId="0" fontId="9" fillId="0" borderId="0" xfId="0" applyFont="1" applyAlignment="1" applyProtection="1">
      <alignment horizontal="center" vertical="center" wrapText="1"/>
      <protection locked="0"/>
    </xf>
    <xf numFmtId="0" fontId="9" fillId="0" borderId="0" xfId="0" applyFont="1" applyAlignment="1" applyProtection="1">
      <alignment horizontal="left" vertical="center" wrapText="1" shrinkToFit="1"/>
      <protection locked="0"/>
    </xf>
  </cellXfs>
  <cellStyles count="1">
    <cellStyle name="標準" xfId="0" builtinId="0"/>
  </cellStyles>
  <dxfs count="7">
    <dxf>
      <font>
        <b/>
        <i val="0"/>
        <color rgb="FFFF0000"/>
      </font>
    </dxf>
    <dxf>
      <font>
        <color rgb="FFFFFF00"/>
      </font>
      <fill>
        <patternFill>
          <bgColor rgb="FFFFFF00"/>
        </patternFill>
      </fill>
    </dxf>
    <dxf>
      <font>
        <b/>
        <i val="0"/>
        <color rgb="FFFF0000"/>
      </font>
      <fill>
        <patternFill>
          <bgColor rgb="FFFFFF00"/>
        </patternFill>
      </fill>
    </dxf>
    <dxf>
      <font>
        <color theme="0" tint="-0.499984740745262"/>
      </font>
      <fill>
        <patternFill>
          <bgColor theme="0" tint="-0.24994659260841701"/>
        </patternFill>
      </fill>
    </dxf>
    <dxf>
      <font>
        <color rgb="FFFF0000"/>
      </font>
      <fill>
        <patternFill patternType="none">
          <bgColor auto="1"/>
        </patternFill>
      </fill>
    </dxf>
    <dxf>
      <font>
        <color rgb="FFFF0000"/>
      </font>
      <fill>
        <patternFill patternType="none">
          <bgColor auto="1"/>
        </patternFill>
      </fill>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388620</xdr:colOff>
      <xdr:row>2</xdr:row>
      <xdr:rowOff>289560</xdr:rowOff>
    </xdr:from>
    <xdr:to>
      <xdr:col>4</xdr:col>
      <xdr:colOff>2026920</xdr:colOff>
      <xdr:row>4</xdr:row>
      <xdr:rowOff>552450</xdr:rowOff>
    </xdr:to>
    <xdr:sp macro="" textlink="">
      <xdr:nvSpPr>
        <xdr:cNvPr id="2" name="角丸四角形吹き出し 1">
          <a:extLst>
            <a:ext uri="{FF2B5EF4-FFF2-40B4-BE49-F238E27FC236}">
              <a16:creationId xmlns:a16="http://schemas.microsoft.com/office/drawing/2014/main" id="{AFE171DA-04C8-42A4-B023-DEA0ABC439E3}"/>
            </a:ext>
          </a:extLst>
        </xdr:cNvPr>
        <xdr:cNvSpPr/>
      </xdr:nvSpPr>
      <xdr:spPr>
        <a:xfrm>
          <a:off x="6134100" y="1021080"/>
          <a:ext cx="2712720" cy="1436370"/>
        </a:xfrm>
        <a:prstGeom prst="wedgeRoundRectCallout">
          <a:avLst>
            <a:gd name="adj1" fmla="val -67667"/>
            <a:gd name="adj2" fmla="val -48496"/>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226"/>
  <sheetViews>
    <sheetView tabSelected="1" view="pageBreakPreview" zoomScaleNormal="85"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0.100000000000001" customHeight="1"/>
  <cols>
    <col min="1" max="1" width="23.6640625" style="157" customWidth="1"/>
    <col min="2" max="2" width="56" style="158" customWidth="1"/>
    <col min="3" max="3" width="4.109375" style="159" customWidth="1"/>
    <col min="4" max="4" width="15.6640625" style="160" customWidth="1"/>
    <col min="5" max="5" width="30.6640625" style="157" customWidth="1"/>
    <col min="6" max="6" width="9" style="1" hidden="1" customWidth="1"/>
    <col min="7" max="7" width="26.44140625" style="1" hidden="1" customWidth="1"/>
    <col min="8" max="8" width="8.33203125" style="1" hidden="1" customWidth="1"/>
    <col min="9" max="16" width="9" style="1" hidden="1" customWidth="1"/>
    <col min="17" max="16384" width="9" style="1"/>
  </cols>
  <sheetData>
    <row r="1" spans="1:16" ht="28.95" customHeight="1">
      <c r="A1" s="47" t="s">
        <v>227</v>
      </c>
      <c r="B1" s="47"/>
      <c r="C1" s="47"/>
      <c r="D1" s="48" t="s">
        <v>289</v>
      </c>
      <c r="E1" s="49" t="s">
        <v>290</v>
      </c>
      <c r="F1" s="8" t="s">
        <v>249</v>
      </c>
      <c r="G1" s="9" t="s">
        <v>250</v>
      </c>
      <c r="H1" s="10"/>
      <c r="I1" t="s">
        <v>127</v>
      </c>
      <c r="J1" t="s">
        <v>251</v>
      </c>
      <c r="K1" s="11" t="s">
        <v>252</v>
      </c>
      <c r="L1" s="11" t="s">
        <v>253</v>
      </c>
      <c r="M1" s="12" t="s">
        <v>254</v>
      </c>
      <c r="N1" s="12" t="s">
        <v>252</v>
      </c>
      <c r="O1" s="11" t="s">
        <v>132</v>
      </c>
      <c r="P1" s="11" t="s">
        <v>255</v>
      </c>
    </row>
    <row r="2" spans="1:16" ht="28.95" customHeight="1">
      <c r="A2" s="50" t="s">
        <v>2</v>
      </c>
      <c r="B2" s="51" t="s">
        <v>3</v>
      </c>
      <c r="C2" s="15"/>
      <c r="D2" s="18" t="s">
        <v>256</v>
      </c>
      <c r="E2" s="19" t="s">
        <v>248</v>
      </c>
      <c r="F2" s="16" t="s">
        <v>257</v>
      </c>
      <c r="G2" s="17" t="s">
        <v>258</v>
      </c>
      <c r="H2" s="13" t="s">
        <v>259</v>
      </c>
      <c r="I2" s="46">
        <f ca="1">TODAY()</f>
        <v>45595</v>
      </c>
    </row>
    <row r="3" spans="1:16" s="3" customFormat="1" ht="39.6">
      <c r="A3" s="52" t="s">
        <v>22</v>
      </c>
      <c r="B3" s="52" t="s">
        <v>286</v>
      </c>
      <c r="C3" s="23" t="s">
        <v>127</v>
      </c>
      <c r="D3" s="22" t="s">
        <v>20</v>
      </c>
      <c r="E3" s="53"/>
      <c r="F3" s="24"/>
      <c r="G3" s="32"/>
      <c r="H3" s="3" t="str">
        <f>IF(A3=0,H2,INDEX(調査対象選定!A:A,MATCH(A3,調査対象選定!B:B,0)))</f>
        <v>○</v>
      </c>
      <c r="I3" s="14" t="str">
        <f ca="1">TEXT(I2,"gge.m.d")&amp;CHAR(10)&amp;"指導員:"</f>
        <v>令6.10.30
指導員:</v>
      </c>
    </row>
    <row r="4" spans="1:16" s="3" customFormat="1" ht="52.8">
      <c r="A4" s="54" t="s">
        <v>6</v>
      </c>
      <c r="B4" s="55" t="s">
        <v>287</v>
      </c>
      <c r="C4" s="56" t="s">
        <v>127</v>
      </c>
      <c r="D4" s="57" t="s">
        <v>20</v>
      </c>
      <c r="E4" s="58"/>
      <c r="F4" s="25"/>
      <c r="G4" s="33"/>
      <c r="H4" s="3" t="str">
        <f>IF(A4=0,H3,INDEX(調査対象選定!A:A,MATCH(A4,調査対象選定!B:B,0)))</f>
        <v>○</v>
      </c>
    </row>
    <row r="5" spans="1:16" s="3" customFormat="1" ht="52.8">
      <c r="A5" s="59"/>
      <c r="B5" s="60" t="s">
        <v>288</v>
      </c>
      <c r="C5" s="61" t="s">
        <v>127</v>
      </c>
      <c r="D5" s="62" t="s">
        <v>20</v>
      </c>
      <c r="E5" s="63"/>
      <c r="F5" s="26"/>
      <c r="G5" s="34"/>
      <c r="H5" s="3" t="str">
        <f>IF(A5=0,H4,INDEX(調査対象選定!A:A,MATCH(A5,調査対象選定!B:B,0)))</f>
        <v>○</v>
      </c>
    </row>
    <row r="6" spans="1:16" s="3" customFormat="1" ht="39.6">
      <c r="A6" s="64" t="s">
        <v>126</v>
      </c>
      <c r="B6" s="55" t="s">
        <v>276</v>
      </c>
      <c r="C6" s="56" t="s">
        <v>19</v>
      </c>
      <c r="D6" s="57" t="s">
        <v>277</v>
      </c>
      <c r="E6" s="58"/>
      <c r="F6" s="25"/>
      <c r="G6" s="33"/>
      <c r="H6" s="3" t="str">
        <f>IF(A6=0,H5,INDEX(調査対象選定!A:A,MATCH(A6,調査対象選定!B:B,0)))</f>
        <v>○</v>
      </c>
    </row>
    <row r="7" spans="1:16" s="3" customFormat="1" ht="26.4">
      <c r="A7" s="65"/>
      <c r="B7" s="66" t="s">
        <v>278</v>
      </c>
      <c r="C7" s="67" t="s">
        <v>19</v>
      </c>
      <c r="D7" s="68" t="s">
        <v>279</v>
      </c>
      <c r="E7" s="69"/>
      <c r="F7" s="27"/>
      <c r="G7" s="35"/>
      <c r="H7" s="3" t="str">
        <f>IF(A7=0,H6,INDEX(調査対象選定!A:A,MATCH(A7,調査対象選定!B:B,0)))</f>
        <v>○</v>
      </c>
    </row>
    <row r="8" spans="1:16" s="3" customFormat="1" ht="39.6">
      <c r="A8" s="65"/>
      <c r="B8" s="66" t="s">
        <v>280</v>
      </c>
      <c r="C8" s="67" t="s">
        <v>19</v>
      </c>
      <c r="D8" s="68" t="s">
        <v>277</v>
      </c>
      <c r="E8" s="69"/>
      <c r="F8" s="27"/>
      <c r="G8" s="35"/>
      <c r="H8" s="3" t="str">
        <f>IF(A8=0,H7,INDEX(調査対象選定!A:A,MATCH(A8,調査対象選定!B:B,0)))</f>
        <v>○</v>
      </c>
    </row>
    <row r="9" spans="1:16" s="3" customFormat="1" ht="26.4">
      <c r="A9" s="70"/>
      <c r="B9" s="60" t="s">
        <v>281</v>
      </c>
      <c r="C9" s="61" t="s">
        <v>19</v>
      </c>
      <c r="D9" s="62" t="s">
        <v>282</v>
      </c>
      <c r="E9" s="63"/>
      <c r="F9" s="26"/>
      <c r="G9" s="34"/>
      <c r="H9" s="3" t="str">
        <f>IF(A9=0,H8,INDEX(調査対象選定!A:A,MATCH(A9,調査対象選定!B:B,0)))</f>
        <v>○</v>
      </c>
    </row>
    <row r="10" spans="1:16" s="3" customFormat="1" ht="26.4">
      <c r="A10" s="64" t="s">
        <v>128</v>
      </c>
      <c r="B10" s="55" t="s">
        <v>283</v>
      </c>
      <c r="C10" s="56" t="s">
        <v>19</v>
      </c>
      <c r="D10" s="57" t="s">
        <v>284</v>
      </c>
      <c r="E10" s="71" t="s">
        <v>129</v>
      </c>
      <c r="F10" s="25"/>
      <c r="G10" s="33"/>
      <c r="H10" s="3" t="str">
        <f>IF(A10=0,H9,INDEX(調査対象選定!A:A,MATCH(A10,調査対象選定!B:B,0)))</f>
        <v>○</v>
      </c>
    </row>
    <row r="11" spans="1:16" s="3" customFormat="1" ht="66">
      <c r="A11" s="70"/>
      <c r="B11" s="60" t="s">
        <v>285</v>
      </c>
      <c r="C11" s="61" t="s">
        <v>19</v>
      </c>
      <c r="D11" s="62" t="s">
        <v>277</v>
      </c>
      <c r="E11" s="72"/>
      <c r="F11" s="26"/>
      <c r="G11" s="34"/>
      <c r="H11" s="3" t="str">
        <f>IF(A11=0,H10,INDEX(調査対象選定!A:A,MATCH(A11,調査対象選定!B:B,0)))</f>
        <v>○</v>
      </c>
    </row>
    <row r="12" spans="1:16" s="3" customFormat="1" ht="52.8">
      <c r="A12" s="73" t="s">
        <v>49</v>
      </c>
      <c r="B12" s="52" t="s">
        <v>56</v>
      </c>
      <c r="C12" s="74" t="s">
        <v>127</v>
      </c>
      <c r="D12" s="75" t="s">
        <v>20</v>
      </c>
      <c r="E12" s="76"/>
      <c r="F12" s="28"/>
      <c r="G12" s="36"/>
      <c r="H12" s="3" t="str">
        <f>IF(A12=0,H11,INDEX(調査対象選定!A:A,MATCH(A12,調査対象選定!B:B,0)))</f>
        <v>○</v>
      </c>
    </row>
    <row r="13" spans="1:16" s="3" customFormat="1" ht="66">
      <c r="A13" s="77"/>
      <c r="B13" s="78" t="s">
        <v>57</v>
      </c>
      <c r="C13" s="79" t="s">
        <v>127</v>
      </c>
      <c r="D13" s="80" t="s">
        <v>20</v>
      </c>
      <c r="E13" s="81"/>
      <c r="F13" s="29"/>
      <c r="G13" s="37"/>
      <c r="H13" s="3" t="str">
        <f>IF(A13=0,H12,INDEX(調査対象選定!A:A,MATCH(A13,調査対象選定!B:B,0)))</f>
        <v>○</v>
      </c>
    </row>
    <row r="14" spans="1:16" s="2" customFormat="1" ht="66">
      <c r="A14" s="82" t="s">
        <v>27</v>
      </c>
      <c r="B14" s="83" t="s">
        <v>58</v>
      </c>
      <c r="C14" s="84" t="s">
        <v>127</v>
      </c>
      <c r="D14" s="85" t="s">
        <v>20</v>
      </c>
      <c r="E14" s="86" t="s">
        <v>35</v>
      </c>
      <c r="F14" s="24"/>
      <c r="G14" s="38"/>
      <c r="H14" s="3" t="str">
        <f>IF(A14=0,H13,INDEX(調査対象選定!A:A,MATCH(A14,調査対象選定!B:B,0)))</f>
        <v>○</v>
      </c>
    </row>
    <row r="15" spans="1:16" s="3" customFormat="1" ht="26.4">
      <c r="A15" s="54" t="s">
        <v>36</v>
      </c>
      <c r="B15" s="55" t="s">
        <v>59</v>
      </c>
      <c r="C15" s="74" t="s">
        <v>127</v>
      </c>
      <c r="D15" s="75" t="s">
        <v>20</v>
      </c>
      <c r="E15" s="87"/>
      <c r="F15" s="28"/>
      <c r="G15" s="36"/>
      <c r="H15" s="3" t="str">
        <f>IF(A15=0,H14,INDEX(調査対象選定!A:A,MATCH(A15,調査対象選定!B:B,0)))</f>
        <v>○</v>
      </c>
    </row>
    <row r="16" spans="1:16" s="3" customFormat="1" ht="26.4">
      <c r="A16" s="59"/>
      <c r="B16" s="66" t="s">
        <v>60</v>
      </c>
      <c r="C16" s="67" t="s">
        <v>127</v>
      </c>
      <c r="D16" s="68" t="s">
        <v>20</v>
      </c>
      <c r="E16" s="88"/>
      <c r="F16" s="27"/>
      <c r="G16" s="35"/>
      <c r="H16" s="3" t="str">
        <f>IF(A16=0,H15,INDEX(調査対象選定!A:A,MATCH(A16,調査対象選定!B:B,0)))</f>
        <v>○</v>
      </c>
    </row>
    <row r="17" spans="1:8" s="3" customFormat="1" ht="26.4">
      <c r="A17" s="59"/>
      <c r="B17" s="66" t="s">
        <v>61</v>
      </c>
      <c r="C17" s="67" t="s">
        <v>127</v>
      </c>
      <c r="D17" s="68" t="s">
        <v>20</v>
      </c>
      <c r="E17" s="88"/>
      <c r="F17" s="27"/>
      <c r="G17" s="35"/>
      <c r="H17" s="3" t="str">
        <f>IF(A17=0,H16,INDEX(調査対象選定!A:A,MATCH(A17,調査対象選定!B:B,0)))</f>
        <v>○</v>
      </c>
    </row>
    <row r="18" spans="1:8" s="3" customFormat="1" ht="26.4">
      <c r="A18" s="59"/>
      <c r="B18" s="66" t="s">
        <v>62</v>
      </c>
      <c r="C18" s="67" t="s">
        <v>127</v>
      </c>
      <c r="D18" s="68" t="s">
        <v>20</v>
      </c>
      <c r="E18" s="88"/>
      <c r="F18" s="27"/>
      <c r="G18" s="35"/>
      <c r="H18" s="3" t="str">
        <f>IF(A18=0,H17,INDEX(調査対象選定!A:A,MATCH(A18,調査対象選定!B:B,0)))</f>
        <v>○</v>
      </c>
    </row>
    <row r="19" spans="1:8" s="3" customFormat="1" ht="26.4">
      <c r="A19" s="59"/>
      <c r="B19" s="66" t="s">
        <v>63</v>
      </c>
      <c r="C19" s="67" t="s">
        <v>127</v>
      </c>
      <c r="D19" s="68" t="s">
        <v>20</v>
      </c>
      <c r="E19" s="88"/>
      <c r="F19" s="27"/>
      <c r="G19" s="35"/>
      <c r="H19" s="3" t="str">
        <f>IF(A19=0,H18,INDEX(調査対象選定!A:A,MATCH(A19,調査対象選定!B:B,0)))</f>
        <v>○</v>
      </c>
    </row>
    <row r="20" spans="1:8" s="3" customFormat="1" ht="26.4">
      <c r="A20" s="89"/>
      <c r="B20" s="60" t="s">
        <v>64</v>
      </c>
      <c r="C20" s="79" t="s">
        <v>127</v>
      </c>
      <c r="D20" s="80" t="s">
        <v>20</v>
      </c>
      <c r="E20" s="90"/>
      <c r="F20" s="29"/>
      <c r="G20" s="37"/>
      <c r="H20" s="3" t="str">
        <f>IF(A20=0,H19,INDEX(調査対象選定!A:A,MATCH(A20,調査対象選定!B:B,0)))</f>
        <v>○</v>
      </c>
    </row>
    <row r="21" spans="1:8" s="3" customFormat="1" ht="52.8">
      <c r="A21" s="54" t="s">
        <v>37</v>
      </c>
      <c r="B21" s="55" t="s">
        <v>65</v>
      </c>
      <c r="C21" s="56" t="s">
        <v>127</v>
      </c>
      <c r="D21" s="57" t="s">
        <v>20</v>
      </c>
      <c r="E21" s="58"/>
      <c r="F21" s="25"/>
      <c r="G21" s="33"/>
      <c r="H21" s="3" t="str">
        <f>IF(A21=0,H20,INDEX(調査対象選定!A:A,MATCH(A21,調査対象選定!B:B,0)))</f>
        <v>○</v>
      </c>
    </row>
    <row r="22" spans="1:8" s="3" customFormat="1" ht="52.8">
      <c r="A22" s="59"/>
      <c r="B22" s="66" t="s">
        <v>66</v>
      </c>
      <c r="C22" s="67" t="s">
        <v>127</v>
      </c>
      <c r="D22" s="68" t="s">
        <v>20</v>
      </c>
      <c r="E22" s="69"/>
      <c r="F22" s="27"/>
      <c r="G22" s="35"/>
      <c r="H22" s="3" t="str">
        <f>IF(A22=0,H21,INDEX(調査対象選定!A:A,MATCH(A22,調査対象選定!B:B,0)))</f>
        <v>○</v>
      </c>
    </row>
    <row r="23" spans="1:8" s="3" customFormat="1" ht="52.8">
      <c r="A23" s="59"/>
      <c r="B23" s="66" t="s">
        <v>67</v>
      </c>
      <c r="C23" s="67" t="s">
        <v>127</v>
      </c>
      <c r="D23" s="68" t="s">
        <v>20</v>
      </c>
      <c r="E23" s="69"/>
      <c r="F23" s="27"/>
      <c r="G23" s="35"/>
      <c r="H23" s="3" t="str">
        <f>IF(A23=0,H22,INDEX(調査対象選定!A:A,MATCH(A23,調査対象選定!B:B,0)))</f>
        <v>○</v>
      </c>
    </row>
    <row r="24" spans="1:8" s="3" customFormat="1" ht="52.8">
      <c r="A24" s="89"/>
      <c r="B24" s="60" t="s">
        <v>68</v>
      </c>
      <c r="C24" s="61" t="s">
        <v>127</v>
      </c>
      <c r="D24" s="62" t="s">
        <v>20</v>
      </c>
      <c r="E24" s="63"/>
      <c r="F24" s="26"/>
      <c r="G24" s="34"/>
      <c r="H24" s="3" t="str">
        <f>IF(A24=0,H23,INDEX(調査対象選定!A:A,MATCH(A24,調査対象選定!B:B,0)))</f>
        <v>○</v>
      </c>
    </row>
    <row r="25" spans="1:8" s="3" customFormat="1" ht="26.4">
      <c r="A25" s="73" t="s">
        <v>31</v>
      </c>
      <c r="B25" s="52" t="s">
        <v>69</v>
      </c>
      <c r="C25" s="74" t="s">
        <v>127</v>
      </c>
      <c r="D25" s="75" t="s">
        <v>20</v>
      </c>
      <c r="E25" s="76"/>
      <c r="F25" s="28"/>
      <c r="G25" s="36"/>
      <c r="H25" s="3" t="str">
        <f>IF(A25=0,H24,INDEX(調査対象選定!A:A,MATCH(A25,調査対象選定!B:B,0)))</f>
        <v>○</v>
      </c>
    </row>
    <row r="26" spans="1:8" s="3" customFormat="1" ht="52.8">
      <c r="A26" s="59"/>
      <c r="B26" s="66" t="s">
        <v>70</v>
      </c>
      <c r="C26" s="67" t="s">
        <v>127</v>
      </c>
      <c r="D26" s="68" t="s">
        <v>20</v>
      </c>
      <c r="E26" s="69"/>
      <c r="F26" s="27"/>
      <c r="G26" s="35"/>
      <c r="H26" s="3" t="str">
        <f>IF(A26=0,H25,INDEX(調査対象選定!A:A,MATCH(A26,調査対象選定!B:B,0)))</f>
        <v>○</v>
      </c>
    </row>
    <row r="27" spans="1:8" s="3" customFormat="1" ht="26.4">
      <c r="A27" s="77"/>
      <c r="B27" s="78" t="s">
        <v>71</v>
      </c>
      <c r="C27" s="79" t="s">
        <v>127</v>
      </c>
      <c r="D27" s="80" t="s">
        <v>20</v>
      </c>
      <c r="E27" s="81"/>
      <c r="F27" s="29"/>
      <c r="G27" s="37"/>
      <c r="H27" s="3" t="str">
        <f>IF(A27=0,H26,INDEX(調査対象選定!A:A,MATCH(A27,調査対象選定!B:B,0)))</f>
        <v>○</v>
      </c>
    </row>
    <row r="28" spans="1:8" ht="79.2">
      <c r="A28" s="91" t="s">
        <v>5</v>
      </c>
      <c r="B28" s="91" t="s">
        <v>228</v>
      </c>
      <c r="C28" s="84" t="s">
        <v>127</v>
      </c>
      <c r="D28" s="22" t="s">
        <v>20</v>
      </c>
      <c r="E28" s="86"/>
      <c r="F28" s="24"/>
      <c r="G28" s="38"/>
      <c r="H28" s="3" t="str">
        <f>IF(A28=0,H27,INDEX(調査対象選定!A:A,MATCH(A28,調査対象選定!B:B,0)))</f>
        <v>○</v>
      </c>
    </row>
    <row r="29" spans="1:8" s="3" customFormat="1" ht="39.6">
      <c r="A29" s="73" t="s">
        <v>39</v>
      </c>
      <c r="B29" s="52" t="s">
        <v>72</v>
      </c>
      <c r="C29" s="74" t="s">
        <v>127</v>
      </c>
      <c r="D29" s="75" t="s">
        <v>20</v>
      </c>
      <c r="E29" s="76"/>
      <c r="F29" s="28"/>
      <c r="G29" s="36"/>
      <c r="H29" s="3" t="str">
        <f>IF(A29=0,H28,INDEX(調査対象選定!A:A,MATCH(A29,調査対象選定!B:B,0)))</f>
        <v>○</v>
      </c>
    </row>
    <row r="30" spans="1:8" s="3" customFormat="1" ht="26.4">
      <c r="A30" s="92"/>
      <c r="B30" s="78" t="s">
        <v>73</v>
      </c>
      <c r="C30" s="67" t="s">
        <v>127</v>
      </c>
      <c r="D30" s="80" t="s">
        <v>20</v>
      </c>
      <c r="E30" s="93"/>
      <c r="F30" s="27"/>
      <c r="G30" s="35"/>
      <c r="H30" s="3" t="str">
        <f>IF(A30=0,H29,INDEX(調査対象選定!A:A,MATCH(A30,調査対象選定!B:B,0)))</f>
        <v>○</v>
      </c>
    </row>
    <row r="31" spans="1:8" s="3" customFormat="1" ht="39.6">
      <c r="A31" s="77"/>
      <c r="B31" s="78" t="s">
        <v>130</v>
      </c>
      <c r="C31" s="79" t="s">
        <v>127</v>
      </c>
      <c r="D31" s="80" t="s">
        <v>20</v>
      </c>
      <c r="E31" s="81"/>
      <c r="F31" s="29"/>
      <c r="G31" s="37"/>
      <c r="H31" s="3" t="str">
        <f>IF(A31=0,H30,INDEX(調査対象選定!A:A,MATCH(A31,調査対象選定!B:B,0)))</f>
        <v>○</v>
      </c>
    </row>
    <row r="32" spans="1:8" s="3" customFormat="1" ht="39.6">
      <c r="A32" s="54" t="s">
        <v>40</v>
      </c>
      <c r="B32" s="55" t="s">
        <v>72</v>
      </c>
      <c r="C32" s="56" t="s">
        <v>127</v>
      </c>
      <c r="D32" s="57" t="s">
        <v>20</v>
      </c>
      <c r="E32" s="58"/>
      <c r="F32" s="25"/>
      <c r="G32" s="33"/>
      <c r="H32" s="3" t="str">
        <f>IF(A32=0,H31,INDEX(調査対象選定!A:A,MATCH(A32,調査対象選定!B:B,0)))</f>
        <v>○</v>
      </c>
    </row>
    <row r="33" spans="1:8" s="3" customFormat="1" ht="105.6">
      <c r="A33" s="59"/>
      <c r="B33" s="52" t="s">
        <v>229</v>
      </c>
      <c r="C33" s="94" t="s">
        <v>127</v>
      </c>
      <c r="D33" s="95" t="s">
        <v>20</v>
      </c>
      <c r="E33" s="93"/>
      <c r="F33" s="27"/>
      <c r="G33" s="39"/>
      <c r="H33" s="3" t="str">
        <f>IF(A33=0,H32,INDEX(調査対象選定!A:A,MATCH(A33,調査対象選定!B:B,0)))</f>
        <v>○</v>
      </c>
    </row>
    <row r="34" spans="1:8" s="3" customFormat="1" ht="171.6">
      <c r="A34" s="59"/>
      <c r="B34" s="66" t="s">
        <v>230</v>
      </c>
      <c r="C34" s="67" t="s">
        <v>127</v>
      </c>
      <c r="D34" s="68" t="s">
        <v>20</v>
      </c>
      <c r="E34" s="96"/>
      <c r="F34" s="27"/>
      <c r="G34" s="35"/>
      <c r="H34" s="3" t="str">
        <f>IF(A34=0,H33,INDEX(調査対象選定!A:A,MATCH(A34,調査対象選定!B:B,0)))</f>
        <v>○</v>
      </c>
    </row>
    <row r="35" spans="1:8" s="4" customFormat="1" ht="184.8">
      <c r="A35" s="59"/>
      <c r="B35" s="66" t="s">
        <v>231</v>
      </c>
      <c r="C35" s="67" t="s">
        <v>127</v>
      </c>
      <c r="D35" s="68" t="s">
        <v>20</v>
      </c>
      <c r="E35" s="69"/>
      <c r="F35" s="27"/>
      <c r="G35" s="35"/>
      <c r="H35" s="3" t="str">
        <f>IF(A35=0,H34,INDEX(調査対象選定!A:A,MATCH(A35,調査対象選定!B:B,0)))</f>
        <v>○</v>
      </c>
    </row>
    <row r="36" spans="1:8" s="4" customFormat="1" ht="92.4">
      <c r="A36" s="59"/>
      <c r="B36" s="66" t="s">
        <v>232</v>
      </c>
      <c r="C36" s="67" t="s">
        <v>127</v>
      </c>
      <c r="D36" s="68" t="s">
        <v>20</v>
      </c>
      <c r="E36" s="69"/>
      <c r="F36" s="27"/>
      <c r="G36" s="35"/>
      <c r="H36" s="3" t="str">
        <f>IF(A36=0,H35,INDEX(調査対象選定!A:A,MATCH(A36,調査対象選定!B:B,0)))</f>
        <v>○</v>
      </c>
    </row>
    <row r="37" spans="1:8" s="4" customFormat="1" ht="79.2">
      <c r="A37" s="77"/>
      <c r="B37" s="66" t="s">
        <v>233</v>
      </c>
      <c r="C37" s="67" t="s">
        <v>127</v>
      </c>
      <c r="D37" s="68" t="s">
        <v>51</v>
      </c>
      <c r="E37" s="69"/>
      <c r="F37" s="27"/>
      <c r="G37" s="35"/>
      <c r="H37" s="3" t="str">
        <f>IF(A37=0,H36,INDEX(調査対象選定!A:A,MATCH(A37,調査対象選定!B:B,0)))</f>
        <v>○</v>
      </c>
    </row>
    <row r="38" spans="1:8" s="3" customFormat="1" ht="79.2">
      <c r="A38" s="89"/>
      <c r="B38" s="97" t="s">
        <v>74</v>
      </c>
      <c r="C38" s="98" t="s">
        <v>127</v>
      </c>
      <c r="D38" s="99" t="s">
        <v>51</v>
      </c>
      <c r="E38" s="100"/>
      <c r="F38" s="30"/>
      <c r="G38" s="40"/>
      <c r="H38" s="3" t="str">
        <f>IF(A38=0,H37,INDEX(調査対象選定!A:A,MATCH(A38,調査対象選定!B:B,0)))</f>
        <v>○</v>
      </c>
    </row>
    <row r="39" spans="1:8" s="3" customFormat="1" ht="52.8">
      <c r="A39" s="101" t="s">
        <v>0</v>
      </c>
      <c r="B39" s="55" t="s">
        <v>246</v>
      </c>
      <c r="C39" s="74" t="s">
        <v>127</v>
      </c>
      <c r="D39" s="75" t="s">
        <v>20</v>
      </c>
      <c r="E39" s="76"/>
      <c r="F39" s="28"/>
      <c r="G39" s="36"/>
      <c r="H39" s="3" t="str">
        <f>IF(A39=0,H38,INDEX(調査対象選定!A:A,MATCH(A39,調査対象選定!B:B,0)))</f>
        <v>○</v>
      </c>
    </row>
    <row r="40" spans="1:8" s="3" customFormat="1" ht="66">
      <c r="A40" s="102"/>
      <c r="B40" s="66" t="s">
        <v>234</v>
      </c>
      <c r="C40" s="67" t="s">
        <v>127</v>
      </c>
      <c r="D40" s="68" t="s">
        <v>20</v>
      </c>
      <c r="E40" s="69"/>
      <c r="F40" s="27"/>
      <c r="G40" s="35"/>
      <c r="H40" s="3" t="str">
        <f>IF(A40=0,H39,INDEX(調査対象選定!A:A,MATCH(A40,調査対象選定!B:B,0)))</f>
        <v>○</v>
      </c>
    </row>
    <row r="41" spans="1:8" s="3" customFormat="1" ht="52.8">
      <c r="A41" s="102"/>
      <c r="B41" s="66" t="s">
        <v>75</v>
      </c>
      <c r="C41" s="67" t="s">
        <v>127</v>
      </c>
      <c r="D41" s="68" t="s">
        <v>20</v>
      </c>
      <c r="E41" s="69"/>
      <c r="F41" s="27"/>
      <c r="G41" s="35"/>
      <c r="H41" s="3" t="str">
        <f>IF(A41=0,H40,INDEX(調査対象選定!A:A,MATCH(A41,調査対象選定!B:B,0)))</f>
        <v>○</v>
      </c>
    </row>
    <row r="42" spans="1:8" s="3" customFormat="1" ht="26.4">
      <c r="A42" s="103"/>
      <c r="B42" s="60" t="s">
        <v>76</v>
      </c>
      <c r="C42" s="79" t="s">
        <v>127</v>
      </c>
      <c r="D42" s="80" t="s">
        <v>20</v>
      </c>
      <c r="E42" s="81"/>
      <c r="F42" s="29"/>
      <c r="G42" s="37"/>
      <c r="H42" s="3" t="str">
        <f>IF(A42=0,H41,INDEX(調査対象選定!A:A,MATCH(A42,調査対象選定!B:B,0)))</f>
        <v>○</v>
      </c>
    </row>
    <row r="43" spans="1:8" s="4" customFormat="1" ht="158.4">
      <c r="A43" s="101" t="s">
        <v>10</v>
      </c>
      <c r="B43" s="55" t="s">
        <v>77</v>
      </c>
      <c r="C43" s="104" t="s">
        <v>127</v>
      </c>
      <c r="D43" s="57" t="s">
        <v>20</v>
      </c>
      <c r="E43" s="58"/>
      <c r="F43" s="25"/>
      <c r="G43" s="33"/>
      <c r="H43" s="3" t="str">
        <f>IF(A43=0,H42,INDEX(調査対象選定!A:A,MATCH(A43,調査対象選定!B:B,0)))</f>
        <v>○</v>
      </c>
    </row>
    <row r="44" spans="1:8" s="3" customFormat="1" ht="118.8">
      <c r="A44" s="102"/>
      <c r="B44" s="78" t="s">
        <v>78</v>
      </c>
      <c r="C44" s="67" t="s">
        <v>127</v>
      </c>
      <c r="D44" s="95" t="s">
        <v>20</v>
      </c>
      <c r="E44" s="93"/>
      <c r="F44" s="31"/>
      <c r="G44" s="41"/>
      <c r="H44" s="3" t="str">
        <f>IF(A44=0,H43,INDEX(調査対象選定!A:A,MATCH(A44,調査対象選定!B:B,0)))</f>
        <v>○</v>
      </c>
    </row>
    <row r="45" spans="1:8" s="4" customFormat="1" ht="92.4">
      <c r="A45" s="102"/>
      <c r="B45" s="105" t="s">
        <v>79</v>
      </c>
      <c r="C45" s="67" t="s">
        <v>127</v>
      </c>
      <c r="D45" s="68" t="s">
        <v>20</v>
      </c>
      <c r="E45" s="69"/>
      <c r="F45" s="27"/>
      <c r="G45" s="42"/>
      <c r="H45" s="3" t="str">
        <f>IF(A45=0,H44,INDEX(調査対象選定!A:A,MATCH(A45,調査対象選定!B:B,0)))</f>
        <v>○</v>
      </c>
    </row>
    <row r="46" spans="1:8" s="4" customFormat="1" ht="66">
      <c r="A46" s="102"/>
      <c r="B46" s="52" t="s">
        <v>80</v>
      </c>
      <c r="C46" s="94" t="s">
        <v>127</v>
      </c>
      <c r="D46" s="95" t="s">
        <v>20</v>
      </c>
      <c r="E46" s="96"/>
      <c r="F46" s="31"/>
      <c r="G46" s="41"/>
      <c r="H46" s="3" t="str">
        <f>IF(A46=0,H45,INDEX(調査対象選定!A:A,MATCH(A46,調査対象選定!B:B,0)))</f>
        <v>○</v>
      </c>
    </row>
    <row r="47" spans="1:8" s="4" customFormat="1" ht="92.4">
      <c r="A47" s="102"/>
      <c r="B47" s="66" t="s">
        <v>81</v>
      </c>
      <c r="C47" s="79" t="s">
        <v>127</v>
      </c>
      <c r="D47" s="68" t="s">
        <v>20</v>
      </c>
      <c r="E47" s="93"/>
      <c r="F47" s="29"/>
      <c r="G47" s="43"/>
      <c r="H47" s="3" t="str">
        <f>IF(A47=0,H46,INDEX(調査対象選定!A:A,MATCH(A47,調査対象選定!B:B,0)))</f>
        <v>○</v>
      </c>
    </row>
    <row r="48" spans="1:8" s="4" customFormat="1" ht="79.2">
      <c r="A48" s="102"/>
      <c r="B48" s="66" t="s">
        <v>82</v>
      </c>
      <c r="C48" s="79" t="s">
        <v>127</v>
      </c>
      <c r="D48" s="68" t="s">
        <v>20</v>
      </c>
      <c r="E48" s="96"/>
      <c r="F48" s="29"/>
      <c r="G48" s="39"/>
      <c r="H48" s="3" t="str">
        <f>IF(A48=0,H47,INDEX(調査対象選定!A:A,MATCH(A48,調査対象選定!B:B,0)))</f>
        <v>○</v>
      </c>
    </row>
    <row r="49" spans="1:8" s="4" customFormat="1" ht="52.8">
      <c r="A49" s="106"/>
      <c r="B49" s="78" t="s">
        <v>83</v>
      </c>
      <c r="C49" s="79" t="s">
        <v>127</v>
      </c>
      <c r="D49" s="95" t="s">
        <v>20</v>
      </c>
      <c r="E49" s="96"/>
      <c r="F49" s="27"/>
      <c r="G49" s="39"/>
      <c r="H49" s="3" t="str">
        <f>IF(A49=0,H48,INDEX(調査対象選定!A:A,MATCH(A49,調査対象選定!B:B,0)))</f>
        <v>○</v>
      </c>
    </row>
    <row r="50" spans="1:8" s="4" customFormat="1" ht="26.4">
      <c r="A50" s="103"/>
      <c r="B50" s="60" t="s">
        <v>212</v>
      </c>
      <c r="C50" s="98" t="s">
        <v>127</v>
      </c>
      <c r="D50" s="62" t="s">
        <v>20</v>
      </c>
      <c r="E50" s="100"/>
      <c r="F50" s="30"/>
      <c r="G50" s="40"/>
      <c r="H50" s="3" t="str">
        <f>IF(A50=0,H49,INDEX(調査対象選定!A:A,MATCH(A50,調査対象選定!B:B,0)))</f>
        <v>○</v>
      </c>
    </row>
    <row r="51" spans="1:8" s="3" customFormat="1" ht="158.4">
      <c r="A51" s="107" t="s">
        <v>42</v>
      </c>
      <c r="B51" s="52" t="s">
        <v>84</v>
      </c>
      <c r="C51" s="74" t="s">
        <v>127</v>
      </c>
      <c r="D51" s="75" t="s">
        <v>20</v>
      </c>
      <c r="E51" s="76"/>
      <c r="F51" s="28"/>
      <c r="G51" s="36"/>
      <c r="H51" s="3" t="str">
        <f>IF(A51=0,H50,INDEX(調査対象選定!A:A,MATCH(A51,調査対象選定!B:B,0)))</f>
        <v>○</v>
      </c>
    </row>
    <row r="52" spans="1:8" s="4" customFormat="1" ht="52.8">
      <c r="A52" s="107"/>
      <c r="B52" s="52" t="s">
        <v>85</v>
      </c>
      <c r="C52" s="67" t="s">
        <v>127</v>
      </c>
      <c r="D52" s="75" t="s">
        <v>20</v>
      </c>
      <c r="E52" s="76"/>
      <c r="F52" s="27"/>
      <c r="G52" s="35"/>
      <c r="H52" s="3" t="str">
        <f>IF(A52=0,H51,INDEX(調査対象選定!A:A,MATCH(A52,調査対象選定!B:B,0)))</f>
        <v>○</v>
      </c>
    </row>
    <row r="53" spans="1:8" s="3" customFormat="1" ht="92.4">
      <c r="A53" s="102"/>
      <c r="B53" s="66" t="s">
        <v>79</v>
      </c>
      <c r="C53" s="67" t="s">
        <v>127</v>
      </c>
      <c r="D53" s="68" t="s">
        <v>20</v>
      </c>
      <c r="E53" s="96"/>
      <c r="F53" s="27"/>
      <c r="G53" s="35"/>
      <c r="H53" s="3" t="str">
        <f>IF(A53=0,H52,INDEX(調査対象選定!A:A,MATCH(A53,調査対象選定!B:B,0)))</f>
        <v>○</v>
      </c>
    </row>
    <row r="54" spans="1:8" s="4" customFormat="1" ht="66">
      <c r="A54" s="102"/>
      <c r="B54" s="108" t="s">
        <v>80</v>
      </c>
      <c r="C54" s="67" t="s">
        <v>127</v>
      </c>
      <c r="D54" s="68" t="s">
        <v>20</v>
      </c>
      <c r="E54" s="69"/>
      <c r="F54" s="27"/>
      <c r="G54" s="39"/>
      <c r="H54" s="3" t="str">
        <f>IF(A54=0,H53,INDEX(調査対象選定!A:A,MATCH(A54,調査対象選定!B:B,0)))</f>
        <v>○</v>
      </c>
    </row>
    <row r="55" spans="1:8" s="4" customFormat="1" ht="92.4">
      <c r="A55" s="102"/>
      <c r="B55" s="66" t="s">
        <v>81</v>
      </c>
      <c r="C55" s="67" t="s">
        <v>127</v>
      </c>
      <c r="D55" s="68" t="s">
        <v>20</v>
      </c>
      <c r="E55" s="69"/>
      <c r="F55" s="27"/>
      <c r="G55" s="35"/>
      <c r="H55" s="3" t="str">
        <f>IF(A55=0,H54,INDEX(調査対象選定!A:A,MATCH(A55,調査対象選定!B:B,0)))</f>
        <v>○</v>
      </c>
    </row>
    <row r="56" spans="1:8" s="4" customFormat="1" ht="92.4">
      <c r="A56" s="102"/>
      <c r="B56" s="66" t="s">
        <v>86</v>
      </c>
      <c r="C56" s="67" t="s">
        <v>127</v>
      </c>
      <c r="D56" s="68" t="s">
        <v>20</v>
      </c>
      <c r="E56" s="69"/>
      <c r="F56" s="27"/>
      <c r="G56" s="35"/>
      <c r="H56" s="3" t="str">
        <f>IF(A56=0,H55,INDEX(調査対象選定!A:A,MATCH(A56,調査対象選定!B:B,0)))</f>
        <v>○</v>
      </c>
    </row>
    <row r="57" spans="1:8" s="4" customFormat="1" ht="52.8">
      <c r="A57" s="106"/>
      <c r="B57" s="78" t="s">
        <v>83</v>
      </c>
      <c r="C57" s="67" t="s">
        <v>127</v>
      </c>
      <c r="D57" s="80" t="s">
        <v>20</v>
      </c>
      <c r="E57" s="81"/>
      <c r="F57" s="27"/>
      <c r="G57" s="35"/>
      <c r="H57" s="3" t="str">
        <f>IF(A57=0,H56,INDEX(調査対象選定!A:A,MATCH(A57,調査対象選定!B:B,0)))</f>
        <v>○</v>
      </c>
    </row>
    <row r="58" spans="1:8" s="3" customFormat="1" ht="39.6">
      <c r="A58" s="106"/>
      <c r="B58" s="60" t="s">
        <v>211</v>
      </c>
      <c r="C58" s="79" t="s">
        <v>127</v>
      </c>
      <c r="D58" s="109" t="s">
        <v>20</v>
      </c>
      <c r="E58" s="81"/>
      <c r="F58" s="29"/>
      <c r="G58" s="37"/>
      <c r="H58" s="3" t="str">
        <f>IF(A58=0,H57,INDEX(調査対象選定!A:A,MATCH(A58,調査対象選定!B:B,0)))</f>
        <v>○</v>
      </c>
    </row>
    <row r="59" spans="1:8" s="3" customFormat="1" ht="118.8">
      <c r="A59" s="54" t="s">
        <v>45</v>
      </c>
      <c r="B59" s="55" t="s">
        <v>87</v>
      </c>
      <c r="C59" s="56" t="s">
        <v>127</v>
      </c>
      <c r="D59" s="57" t="s">
        <v>20</v>
      </c>
      <c r="E59" s="58"/>
      <c r="F59" s="25"/>
      <c r="G59" s="33"/>
      <c r="H59" s="3" t="str">
        <f>IF(A59=0,H58,INDEX(調査対象選定!A:A,MATCH(A59,調査対象選定!B:B,0)))</f>
        <v>○</v>
      </c>
    </row>
    <row r="60" spans="1:8" s="4" customFormat="1" ht="66">
      <c r="A60" s="59"/>
      <c r="B60" s="66" t="s">
        <v>88</v>
      </c>
      <c r="C60" s="67" t="s">
        <v>127</v>
      </c>
      <c r="D60" s="68" t="s">
        <v>20</v>
      </c>
      <c r="E60" s="69" t="s">
        <v>43</v>
      </c>
      <c r="F60" s="27"/>
      <c r="G60" s="35"/>
      <c r="H60" s="3" t="str">
        <f>IF(A60=0,H59,INDEX(調査対象選定!A:A,MATCH(A60,調査対象選定!B:B,0)))</f>
        <v>○</v>
      </c>
    </row>
    <row r="61" spans="1:8" s="4" customFormat="1" ht="79.2">
      <c r="A61" s="59"/>
      <c r="B61" s="66" t="s">
        <v>89</v>
      </c>
      <c r="C61" s="67" t="s">
        <v>127</v>
      </c>
      <c r="D61" s="68" t="s">
        <v>20</v>
      </c>
      <c r="E61" s="69" t="s">
        <v>44</v>
      </c>
      <c r="F61" s="27"/>
      <c r="G61" s="35"/>
      <c r="H61" s="3" t="str">
        <f>IF(A61=0,H60,INDEX(調査対象選定!A:A,MATCH(A61,調査対象選定!B:B,0)))</f>
        <v>○</v>
      </c>
    </row>
    <row r="62" spans="1:8" s="4" customFormat="1" ht="66">
      <c r="A62" s="59"/>
      <c r="B62" s="66" t="s">
        <v>90</v>
      </c>
      <c r="C62" s="67" t="s">
        <v>127</v>
      </c>
      <c r="D62" s="68" t="s">
        <v>20</v>
      </c>
      <c r="E62" s="69"/>
      <c r="F62" s="27"/>
      <c r="G62" s="35"/>
      <c r="H62" s="3" t="str">
        <f>IF(A62=0,H61,INDEX(調査対象選定!A:A,MATCH(A62,調査対象選定!B:B,0)))</f>
        <v>○</v>
      </c>
    </row>
    <row r="63" spans="1:8" s="4" customFormat="1" ht="66">
      <c r="A63" s="59"/>
      <c r="B63" s="66" t="s">
        <v>91</v>
      </c>
      <c r="C63" s="67" t="s">
        <v>127</v>
      </c>
      <c r="D63" s="68" t="s">
        <v>20</v>
      </c>
      <c r="E63" s="69"/>
      <c r="F63" s="27"/>
      <c r="G63" s="35"/>
      <c r="H63" s="3" t="str">
        <f>IF(A63=0,H62,INDEX(調査対象選定!A:A,MATCH(A63,調査対象選定!B:B,0)))</f>
        <v>○</v>
      </c>
    </row>
    <row r="64" spans="1:8" s="4" customFormat="1" ht="66">
      <c r="A64" s="59"/>
      <c r="B64" s="66" t="s">
        <v>92</v>
      </c>
      <c r="C64" s="67" t="s">
        <v>127</v>
      </c>
      <c r="D64" s="68" t="s">
        <v>20</v>
      </c>
      <c r="E64" s="69"/>
      <c r="F64" s="27"/>
      <c r="G64" s="35"/>
      <c r="H64" s="3" t="str">
        <f>IF(A64=0,H63,INDEX(調査対象選定!A:A,MATCH(A64,調査対象選定!B:B,0)))</f>
        <v>○</v>
      </c>
    </row>
    <row r="65" spans="1:8" s="4" customFormat="1" ht="66">
      <c r="A65" s="59"/>
      <c r="B65" s="66" t="s">
        <v>93</v>
      </c>
      <c r="C65" s="67" t="s">
        <v>127</v>
      </c>
      <c r="D65" s="68" t="s">
        <v>20</v>
      </c>
      <c r="E65" s="69"/>
      <c r="F65" s="27"/>
      <c r="G65" s="35"/>
      <c r="H65" s="3" t="str">
        <f>IF(A65=0,H64,INDEX(調査対象選定!A:A,MATCH(A65,調査対象選定!B:B,0)))</f>
        <v>○</v>
      </c>
    </row>
    <row r="66" spans="1:8" s="4" customFormat="1" ht="26.4">
      <c r="A66" s="59"/>
      <c r="B66" s="66" t="s">
        <v>94</v>
      </c>
      <c r="C66" s="67" t="s">
        <v>127</v>
      </c>
      <c r="D66" s="68" t="s">
        <v>20</v>
      </c>
      <c r="E66" s="69"/>
      <c r="F66" s="27"/>
      <c r="G66" s="35"/>
      <c r="H66" s="3" t="str">
        <f>IF(A66=0,H65,INDEX(調査対象選定!A:A,MATCH(A66,調査対象選定!B:B,0)))</f>
        <v>○</v>
      </c>
    </row>
    <row r="67" spans="1:8" s="4" customFormat="1" ht="52.8">
      <c r="A67" s="59"/>
      <c r="B67" s="66" t="s">
        <v>95</v>
      </c>
      <c r="C67" s="67" t="s">
        <v>127</v>
      </c>
      <c r="D67" s="68" t="s">
        <v>20</v>
      </c>
      <c r="E67" s="69"/>
      <c r="F67" s="27"/>
      <c r="G67" s="35"/>
      <c r="H67" s="3" t="str">
        <f>IF(A67=0,H66,INDEX(調査対象選定!A:A,MATCH(A67,調査対象選定!B:B,0)))</f>
        <v>○</v>
      </c>
    </row>
    <row r="68" spans="1:8" s="4" customFormat="1" ht="52.8">
      <c r="A68" s="59"/>
      <c r="B68" s="66" t="s">
        <v>96</v>
      </c>
      <c r="C68" s="67" t="s">
        <v>127</v>
      </c>
      <c r="D68" s="68" t="s">
        <v>20</v>
      </c>
      <c r="E68" s="69"/>
      <c r="F68" s="27"/>
      <c r="G68" s="35"/>
      <c r="H68" s="3" t="str">
        <f>IF(A68=0,H67,INDEX(調査対象選定!A:A,MATCH(A68,調査対象選定!B:B,0)))</f>
        <v>○</v>
      </c>
    </row>
    <row r="69" spans="1:8" s="4" customFormat="1" ht="79.2">
      <c r="A69" s="59"/>
      <c r="B69" s="66" t="s">
        <v>97</v>
      </c>
      <c r="C69" s="67" t="s">
        <v>127</v>
      </c>
      <c r="D69" s="68" t="s">
        <v>20</v>
      </c>
      <c r="E69" s="69"/>
      <c r="F69" s="27"/>
      <c r="G69" s="35"/>
      <c r="H69" s="3" t="str">
        <f>IF(A69=0,H68,INDEX(調査対象選定!A:A,MATCH(A69,調査対象選定!B:B,0)))</f>
        <v>○</v>
      </c>
    </row>
    <row r="70" spans="1:8" s="4" customFormat="1" ht="105.6">
      <c r="A70" s="59"/>
      <c r="B70" s="66" t="s">
        <v>98</v>
      </c>
      <c r="C70" s="67" t="s">
        <v>127</v>
      </c>
      <c r="D70" s="68" t="s">
        <v>20</v>
      </c>
      <c r="E70" s="69"/>
      <c r="F70" s="27"/>
      <c r="G70" s="35"/>
      <c r="H70" s="3" t="str">
        <f>IF(A70=0,H69,INDEX(調査対象選定!A:A,MATCH(A70,調査対象選定!B:B,0)))</f>
        <v>○</v>
      </c>
    </row>
    <row r="71" spans="1:8" s="4" customFormat="1" ht="66">
      <c r="A71" s="59"/>
      <c r="B71" s="66" t="s">
        <v>99</v>
      </c>
      <c r="C71" s="67" t="s">
        <v>127</v>
      </c>
      <c r="D71" s="68" t="s">
        <v>20</v>
      </c>
      <c r="E71" s="69"/>
      <c r="F71" s="27"/>
      <c r="G71" s="35"/>
      <c r="H71" s="3" t="str">
        <f>IF(A71=0,H70,INDEX(調査対象選定!A:A,MATCH(A71,調査対象選定!B:B,0)))</f>
        <v>○</v>
      </c>
    </row>
    <row r="72" spans="1:8" s="4" customFormat="1" ht="26.4">
      <c r="A72" s="89"/>
      <c r="B72" s="60" t="s">
        <v>100</v>
      </c>
      <c r="C72" s="61" t="s">
        <v>127</v>
      </c>
      <c r="D72" s="62" t="s">
        <v>20</v>
      </c>
      <c r="E72" s="63"/>
      <c r="F72" s="26"/>
      <c r="G72" s="34"/>
      <c r="H72" s="3" t="str">
        <f>IF(A72=0,H71,INDEX(調査対象選定!A:A,MATCH(A72,調査対象選定!B:B,0)))</f>
        <v>○</v>
      </c>
    </row>
    <row r="73" spans="1:8" s="3" customFormat="1" ht="145.19999999999999">
      <c r="A73" s="54" t="s">
        <v>47</v>
      </c>
      <c r="B73" s="55" t="s">
        <v>235</v>
      </c>
      <c r="C73" s="74" t="s">
        <v>127</v>
      </c>
      <c r="D73" s="75" t="s">
        <v>20</v>
      </c>
      <c r="E73" s="76"/>
      <c r="F73" s="28"/>
      <c r="G73" s="36"/>
      <c r="H73" s="3" t="str">
        <f>IF(A73=0,H72,INDEX(調査対象選定!A:A,MATCH(A73,調査対象選定!B:B,0)))</f>
        <v>○</v>
      </c>
    </row>
    <row r="74" spans="1:8" s="4" customFormat="1" ht="66">
      <c r="A74" s="59"/>
      <c r="B74" s="66" t="s">
        <v>88</v>
      </c>
      <c r="C74" s="67" t="s">
        <v>127</v>
      </c>
      <c r="D74" s="68" t="s">
        <v>20</v>
      </c>
      <c r="E74" s="69" t="s">
        <v>43</v>
      </c>
      <c r="F74" s="27"/>
      <c r="G74" s="35"/>
      <c r="H74" s="3" t="str">
        <f>IF(A74=0,H73,INDEX(調査対象選定!A:A,MATCH(A74,調査対象選定!B:B,0)))</f>
        <v>○</v>
      </c>
    </row>
    <row r="75" spans="1:8" s="4" customFormat="1" ht="79.2">
      <c r="A75" s="59"/>
      <c r="B75" s="66" t="s">
        <v>89</v>
      </c>
      <c r="C75" s="67" t="s">
        <v>127</v>
      </c>
      <c r="D75" s="68" t="s">
        <v>20</v>
      </c>
      <c r="E75" s="69" t="s">
        <v>44</v>
      </c>
      <c r="F75" s="27"/>
      <c r="G75" s="35"/>
      <c r="H75" s="3" t="str">
        <f>IF(A75=0,H74,INDEX(調査対象選定!A:A,MATCH(A75,調査対象選定!B:B,0)))</f>
        <v>○</v>
      </c>
    </row>
    <row r="76" spans="1:8" s="4" customFormat="1" ht="66">
      <c r="A76" s="59"/>
      <c r="B76" s="66" t="s">
        <v>90</v>
      </c>
      <c r="C76" s="67" t="s">
        <v>127</v>
      </c>
      <c r="D76" s="68" t="s">
        <v>20</v>
      </c>
      <c r="E76" s="69"/>
      <c r="F76" s="27"/>
      <c r="G76" s="35"/>
      <c r="H76" s="3" t="str">
        <f>IF(A76=0,H75,INDEX(調査対象選定!A:A,MATCH(A76,調査対象選定!B:B,0)))</f>
        <v>○</v>
      </c>
    </row>
    <row r="77" spans="1:8" s="4" customFormat="1" ht="66">
      <c r="A77" s="59"/>
      <c r="B77" s="66" t="s">
        <v>91</v>
      </c>
      <c r="C77" s="67" t="s">
        <v>127</v>
      </c>
      <c r="D77" s="68" t="s">
        <v>20</v>
      </c>
      <c r="E77" s="69"/>
      <c r="F77" s="27"/>
      <c r="G77" s="35"/>
      <c r="H77" s="3" t="str">
        <f>IF(A77=0,H76,INDEX(調査対象選定!A:A,MATCH(A77,調査対象選定!B:B,0)))</f>
        <v>○</v>
      </c>
    </row>
    <row r="78" spans="1:8" s="4" customFormat="1" ht="66">
      <c r="A78" s="59"/>
      <c r="B78" s="66" t="s">
        <v>92</v>
      </c>
      <c r="C78" s="67" t="s">
        <v>127</v>
      </c>
      <c r="D78" s="68" t="s">
        <v>20</v>
      </c>
      <c r="E78" s="69"/>
      <c r="F78" s="27"/>
      <c r="G78" s="35"/>
      <c r="H78" s="3" t="str">
        <f>IF(A78=0,H77,INDEX(調査対象選定!A:A,MATCH(A78,調査対象選定!B:B,0)))</f>
        <v>○</v>
      </c>
    </row>
    <row r="79" spans="1:8" s="4" customFormat="1" ht="66">
      <c r="A79" s="59"/>
      <c r="B79" s="66" t="s">
        <v>93</v>
      </c>
      <c r="C79" s="67" t="s">
        <v>127</v>
      </c>
      <c r="D79" s="68" t="s">
        <v>20</v>
      </c>
      <c r="E79" s="69"/>
      <c r="F79" s="27"/>
      <c r="G79" s="35"/>
      <c r="H79" s="3" t="str">
        <f>IF(A79=0,H78,INDEX(調査対象選定!A:A,MATCH(A79,調査対象選定!B:B,0)))</f>
        <v>○</v>
      </c>
    </row>
    <row r="80" spans="1:8" s="4" customFormat="1" ht="26.4">
      <c r="A80" s="59"/>
      <c r="B80" s="66" t="s">
        <v>94</v>
      </c>
      <c r="C80" s="67" t="s">
        <v>127</v>
      </c>
      <c r="D80" s="68" t="s">
        <v>20</v>
      </c>
      <c r="E80" s="69"/>
      <c r="F80" s="27"/>
      <c r="G80" s="35"/>
      <c r="H80" s="3" t="str">
        <f>IF(A80=0,H79,INDEX(調査対象選定!A:A,MATCH(A80,調査対象選定!B:B,0)))</f>
        <v>○</v>
      </c>
    </row>
    <row r="81" spans="1:8" s="4" customFormat="1" ht="52.8">
      <c r="A81" s="59"/>
      <c r="B81" s="66" t="s">
        <v>95</v>
      </c>
      <c r="C81" s="67" t="s">
        <v>127</v>
      </c>
      <c r="D81" s="68" t="s">
        <v>20</v>
      </c>
      <c r="E81" s="69"/>
      <c r="F81" s="27"/>
      <c r="G81" s="35"/>
      <c r="H81" s="3" t="str">
        <f>IF(A81=0,H80,INDEX(調査対象選定!A:A,MATCH(A81,調査対象選定!B:B,0)))</f>
        <v>○</v>
      </c>
    </row>
    <row r="82" spans="1:8" s="4" customFormat="1" ht="52.8">
      <c r="A82" s="59"/>
      <c r="B82" s="66" t="s">
        <v>96</v>
      </c>
      <c r="C82" s="67" t="s">
        <v>127</v>
      </c>
      <c r="D82" s="68" t="s">
        <v>20</v>
      </c>
      <c r="E82" s="69"/>
      <c r="F82" s="27"/>
      <c r="G82" s="35"/>
      <c r="H82" s="3" t="str">
        <f>IF(A82=0,H81,INDEX(調査対象選定!A:A,MATCH(A82,調査対象選定!B:B,0)))</f>
        <v>○</v>
      </c>
    </row>
    <row r="83" spans="1:8" s="4" customFormat="1" ht="79.2">
      <c r="A83" s="59"/>
      <c r="B83" s="66" t="s">
        <v>97</v>
      </c>
      <c r="C83" s="67" t="s">
        <v>127</v>
      </c>
      <c r="D83" s="68" t="s">
        <v>20</v>
      </c>
      <c r="E83" s="69"/>
      <c r="F83" s="27"/>
      <c r="G83" s="35"/>
      <c r="H83" s="3" t="str">
        <f>IF(A83=0,H82,INDEX(調査対象選定!A:A,MATCH(A83,調査対象選定!B:B,0)))</f>
        <v>○</v>
      </c>
    </row>
    <row r="84" spans="1:8" s="4" customFormat="1" ht="105.6">
      <c r="A84" s="59"/>
      <c r="B84" s="66" t="s">
        <v>98</v>
      </c>
      <c r="C84" s="67" t="s">
        <v>127</v>
      </c>
      <c r="D84" s="68" t="s">
        <v>20</v>
      </c>
      <c r="E84" s="69"/>
      <c r="F84" s="27"/>
      <c r="G84" s="35"/>
      <c r="H84" s="3" t="str">
        <f>IF(A84=0,H83,INDEX(調査対象選定!A:A,MATCH(A84,調査対象選定!B:B,0)))</f>
        <v>○</v>
      </c>
    </row>
    <row r="85" spans="1:8" s="4" customFormat="1" ht="66">
      <c r="A85" s="59"/>
      <c r="B85" s="66" t="s">
        <v>99</v>
      </c>
      <c r="C85" s="67" t="s">
        <v>127</v>
      </c>
      <c r="D85" s="68" t="s">
        <v>20</v>
      </c>
      <c r="E85" s="69"/>
      <c r="F85" s="27"/>
      <c r="G85" s="35"/>
      <c r="H85" s="3" t="str">
        <f>IF(A85=0,H84,INDEX(調査対象選定!A:A,MATCH(A85,調査対象選定!B:B,0)))</f>
        <v>○</v>
      </c>
    </row>
    <row r="86" spans="1:8" s="4" customFormat="1" ht="26.4">
      <c r="A86" s="89"/>
      <c r="B86" s="60" t="s">
        <v>100</v>
      </c>
      <c r="C86" s="79" t="s">
        <v>127</v>
      </c>
      <c r="D86" s="80" t="s">
        <v>20</v>
      </c>
      <c r="E86" s="81"/>
      <c r="F86" s="29"/>
      <c r="G86" s="37"/>
      <c r="H86" s="3" t="str">
        <f>IF(A86=0,H85,INDEX(調査対象選定!A:A,MATCH(A86,調査対象選定!B:B,0)))</f>
        <v>○</v>
      </c>
    </row>
    <row r="87" spans="1:8" s="3" customFormat="1" ht="26.4">
      <c r="A87" s="110" t="s">
        <v>26</v>
      </c>
      <c r="B87" s="55" t="s">
        <v>101</v>
      </c>
      <c r="C87" s="56" t="s">
        <v>127</v>
      </c>
      <c r="D87" s="57" t="s">
        <v>51</v>
      </c>
      <c r="E87" s="58"/>
      <c r="F87" s="25"/>
      <c r="G87" s="33"/>
      <c r="H87" s="3" t="str">
        <f>IF(A87=0,H86,INDEX(調査対象選定!A:A,MATCH(A87,調査対象選定!B:B,0)))</f>
        <v>○</v>
      </c>
    </row>
    <row r="88" spans="1:8" s="3" customFormat="1" ht="52.8">
      <c r="A88" s="111"/>
      <c r="B88" s="97" t="s">
        <v>102</v>
      </c>
      <c r="C88" s="98" t="s">
        <v>127</v>
      </c>
      <c r="D88" s="99" t="s">
        <v>51</v>
      </c>
      <c r="E88" s="100"/>
      <c r="F88" s="30"/>
      <c r="G88" s="40"/>
      <c r="H88" s="3" t="str">
        <f>IF(A88=0,H87,INDEX(調査対象選定!A:A,MATCH(A88,調査対象選定!B:B,0)))</f>
        <v>○</v>
      </c>
    </row>
    <row r="89" spans="1:8" s="4" customFormat="1" ht="39.6">
      <c r="A89" s="112" t="s">
        <v>33</v>
      </c>
      <c r="B89" s="55" t="s">
        <v>103</v>
      </c>
      <c r="C89" s="56" t="s">
        <v>127</v>
      </c>
      <c r="D89" s="57" t="s">
        <v>20</v>
      </c>
      <c r="E89" s="58"/>
      <c r="F89" s="25"/>
      <c r="G89" s="33"/>
      <c r="H89" s="3" t="str">
        <f>IF(A89=0,H88,INDEX(調査対象選定!A:A,MATCH(A89,調査対象選定!B:B,0)))</f>
        <v>○</v>
      </c>
    </row>
    <row r="90" spans="1:8" s="4" customFormat="1" ht="66">
      <c r="A90" s="113"/>
      <c r="B90" s="66" t="s">
        <v>104</v>
      </c>
      <c r="C90" s="67" t="s">
        <v>127</v>
      </c>
      <c r="D90" s="68" t="s">
        <v>20</v>
      </c>
      <c r="E90" s="69"/>
      <c r="F90" s="27"/>
      <c r="G90" s="35"/>
      <c r="H90" s="3" t="str">
        <f>IF(A90=0,H89,INDEX(調査対象選定!A:A,MATCH(A90,調査対象選定!B:B,0)))</f>
        <v>○</v>
      </c>
    </row>
    <row r="91" spans="1:8" s="4" customFormat="1" ht="66">
      <c r="A91" s="114"/>
      <c r="B91" s="60" t="s">
        <v>105</v>
      </c>
      <c r="C91" s="61" t="s">
        <v>127</v>
      </c>
      <c r="D91" s="62" t="s">
        <v>20</v>
      </c>
      <c r="E91" s="63"/>
      <c r="F91" s="26"/>
      <c r="G91" s="34"/>
      <c r="H91" s="3" t="str">
        <f>IF(A91=0,H90,INDEX(調査対象選定!A:A,MATCH(A91,調査対象選定!B:B,0)))</f>
        <v>○</v>
      </c>
    </row>
    <row r="92" spans="1:8" s="4" customFormat="1" ht="39.6">
      <c r="A92" s="110" t="s">
        <v>16</v>
      </c>
      <c r="B92" s="55" t="s">
        <v>103</v>
      </c>
      <c r="C92" s="56" t="s">
        <v>127</v>
      </c>
      <c r="D92" s="57" t="s">
        <v>20</v>
      </c>
      <c r="E92" s="58"/>
      <c r="F92" s="25"/>
      <c r="G92" s="33"/>
      <c r="H92" s="3" t="str">
        <f>IF(A92=0,H91,INDEX(調査対象選定!A:A,MATCH(A92,調査対象選定!B:B,0)))</f>
        <v>○</v>
      </c>
    </row>
    <row r="93" spans="1:8" s="4" customFormat="1" ht="66">
      <c r="A93" s="115"/>
      <c r="B93" s="52" t="s">
        <v>104</v>
      </c>
      <c r="C93" s="74" t="s">
        <v>127</v>
      </c>
      <c r="D93" s="75" t="s">
        <v>20</v>
      </c>
      <c r="E93" s="76"/>
      <c r="F93" s="28"/>
      <c r="G93" s="36"/>
      <c r="H93" s="3" t="str">
        <f>IF(A93=0,H92,INDEX(調査対象選定!A:A,MATCH(A93,調査対象選定!B:B,0)))</f>
        <v>○</v>
      </c>
    </row>
    <row r="94" spans="1:8" s="4" customFormat="1" ht="66">
      <c r="A94" s="116"/>
      <c r="B94" s="97" t="s">
        <v>236</v>
      </c>
      <c r="C94" s="98" t="s">
        <v>127</v>
      </c>
      <c r="D94" s="99" t="s">
        <v>20</v>
      </c>
      <c r="E94" s="100"/>
      <c r="F94" s="30"/>
      <c r="G94" s="40"/>
      <c r="H94" s="3" t="str">
        <f>IF(A94=0,H93,INDEX(調査対象選定!A:A,MATCH(A94,調査対象選定!B:B,0)))</f>
        <v>○</v>
      </c>
    </row>
    <row r="95" spans="1:8" s="3" customFormat="1" ht="52.8">
      <c r="A95" s="101" t="s">
        <v>28</v>
      </c>
      <c r="B95" s="55" t="s">
        <v>247</v>
      </c>
      <c r="C95" s="74" t="s">
        <v>127</v>
      </c>
      <c r="D95" s="75" t="s">
        <v>20</v>
      </c>
      <c r="E95" s="76"/>
      <c r="F95" s="28"/>
      <c r="G95" s="36"/>
      <c r="H95" s="3" t="str">
        <f>IF(A95=0,H94,INDEX(調査対象選定!A:A,MATCH(A95,調査対象選定!B:B,0)))</f>
        <v>○</v>
      </c>
    </row>
    <row r="96" spans="1:8" s="3" customFormat="1" ht="79.2">
      <c r="A96" s="102"/>
      <c r="B96" s="66" t="s">
        <v>237</v>
      </c>
      <c r="C96" s="67" t="s">
        <v>127</v>
      </c>
      <c r="D96" s="68" t="s">
        <v>29</v>
      </c>
      <c r="E96" s="69"/>
      <c r="F96" s="27"/>
      <c r="G96" s="35"/>
      <c r="H96" s="3" t="str">
        <f>IF(A96=0,H95,INDEX(調査対象選定!A:A,MATCH(A96,調査対象選定!B:B,0)))</f>
        <v>○</v>
      </c>
    </row>
    <row r="97" spans="1:8" s="3" customFormat="1" ht="105.6">
      <c r="A97" s="106"/>
      <c r="B97" s="78" t="s">
        <v>106</v>
      </c>
      <c r="C97" s="67" t="s">
        <v>127</v>
      </c>
      <c r="D97" s="80" t="s">
        <v>8</v>
      </c>
      <c r="E97" s="81"/>
      <c r="F97" s="27"/>
      <c r="G97" s="35"/>
      <c r="H97" s="3" t="str">
        <f>IF(A97=0,H96,INDEX(調査対象選定!A:A,MATCH(A97,調査対象選定!B:B,0)))</f>
        <v>○</v>
      </c>
    </row>
    <row r="98" spans="1:8" s="3" customFormat="1" ht="39.6">
      <c r="A98" s="103"/>
      <c r="B98" s="78" t="s">
        <v>131</v>
      </c>
      <c r="C98" s="79" t="s">
        <v>127</v>
      </c>
      <c r="D98" s="80" t="s">
        <v>20</v>
      </c>
      <c r="E98" s="81"/>
      <c r="F98" s="29"/>
      <c r="G98" s="37"/>
      <c r="H98" s="3" t="str">
        <f>IF(A98=0,H97,INDEX(調査対象選定!A:A,MATCH(A98,調査対象選定!B:B,0)))</f>
        <v>○</v>
      </c>
    </row>
    <row r="99" spans="1:8" s="3" customFormat="1" ht="52.8">
      <c r="A99" s="101" t="s">
        <v>21</v>
      </c>
      <c r="B99" s="55" t="s">
        <v>107</v>
      </c>
      <c r="C99" s="56" t="s">
        <v>127</v>
      </c>
      <c r="D99" s="57" t="s">
        <v>20</v>
      </c>
      <c r="E99" s="58"/>
      <c r="F99" s="25"/>
      <c r="G99" s="33"/>
      <c r="H99" s="3" t="str">
        <f>IF(A99=0,H98,INDEX(調査対象選定!A:A,MATCH(A99,調査対象選定!B:B,0)))</f>
        <v>○</v>
      </c>
    </row>
    <row r="100" spans="1:8" s="3" customFormat="1" ht="39.6">
      <c r="A100" s="103"/>
      <c r="B100" s="97" t="s">
        <v>108</v>
      </c>
      <c r="C100" s="98" t="s">
        <v>127</v>
      </c>
      <c r="D100" s="99" t="s">
        <v>20</v>
      </c>
      <c r="E100" s="100"/>
      <c r="F100" s="30"/>
      <c r="G100" s="40"/>
      <c r="H100" s="3" t="str">
        <f>IF(A100=0,H99,INDEX(調査対象選定!A:A,MATCH(A100,調査対象選定!B:B,0)))</f>
        <v>○</v>
      </c>
    </row>
    <row r="101" spans="1:8" s="3" customFormat="1" ht="39.6">
      <c r="A101" s="117" t="s">
        <v>32</v>
      </c>
      <c r="B101" s="55" t="s">
        <v>109</v>
      </c>
      <c r="C101" s="74" t="s">
        <v>127</v>
      </c>
      <c r="D101" s="75" t="s">
        <v>52</v>
      </c>
      <c r="E101" s="76"/>
      <c r="F101" s="28"/>
      <c r="G101" s="36"/>
      <c r="H101" s="3" t="str">
        <f>IF(A101=0,H100,INDEX(調査対象選定!A:A,MATCH(A101,調査対象選定!B:B,0)))</f>
        <v>○</v>
      </c>
    </row>
    <row r="102" spans="1:8" s="3" customFormat="1" ht="66">
      <c r="A102" s="118"/>
      <c r="B102" s="66" t="s">
        <v>110</v>
      </c>
      <c r="C102" s="67" t="s">
        <v>127</v>
      </c>
      <c r="D102" s="68" t="s">
        <v>53</v>
      </c>
      <c r="E102" s="69"/>
      <c r="F102" s="27"/>
      <c r="G102" s="35"/>
      <c r="H102" s="3" t="str">
        <f>IF(A102=0,H101,INDEX(調査対象選定!A:A,MATCH(A102,調査対象選定!B:B,0)))</f>
        <v>○</v>
      </c>
    </row>
    <row r="103" spans="1:8" s="3" customFormat="1" ht="26.4">
      <c r="A103" s="118"/>
      <c r="B103" s="66" t="s">
        <v>111</v>
      </c>
      <c r="C103" s="67" t="s">
        <v>127</v>
      </c>
      <c r="D103" s="68" t="s">
        <v>51</v>
      </c>
      <c r="E103" s="69"/>
      <c r="F103" s="27"/>
      <c r="G103" s="35"/>
      <c r="H103" s="3" t="str">
        <f>IF(A103=0,H102,INDEX(調査対象選定!A:A,MATCH(A103,調査対象選定!B:B,0)))</f>
        <v>○</v>
      </c>
    </row>
    <row r="104" spans="1:8" s="3" customFormat="1" ht="52.8">
      <c r="A104" s="118"/>
      <c r="B104" s="66" t="s">
        <v>112</v>
      </c>
      <c r="C104" s="67" t="s">
        <v>127</v>
      </c>
      <c r="D104" s="68" t="s">
        <v>53</v>
      </c>
      <c r="E104" s="69"/>
      <c r="F104" s="27"/>
      <c r="G104" s="35"/>
      <c r="H104" s="3" t="str">
        <f>IF(A104=0,H103,INDEX(調査対象選定!A:A,MATCH(A104,調査対象選定!B:B,0)))</f>
        <v>○</v>
      </c>
    </row>
    <row r="105" spans="1:8" s="3" customFormat="1" ht="79.2">
      <c r="A105" s="119"/>
      <c r="B105" s="60" t="s">
        <v>213</v>
      </c>
      <c r="C105" s="79" t="s">
        <v>127</v>
      </c>
      <c r="D105" s="109" t="s">
        <v>214</v>
      </c>
      <c r="E105" s="93"/>
      <c r="F105" s="29"/>
      <c r="G105" s="37"/>
      <c r="H105" s="3" t="str">
        <f>IF(A105=0,H104,INDEX(調査対象選定!A:A,MATCH(A105,調査対象選定!B:B,0)))</f>
        <v>○</v>
      </c>
    </row>
    <row r="106" spans="1:8" s="3" customFormat="1" ht="39.6">
      <c r="A106" s="64" t="s">
        <v>23</v>
      </c>
      <c r="B106" s="55" t="s">
        <v>113</v>
      </c>
      <c r="C106" s="120" t="s">
        <v>127</v>
      </c>
      <c r="D106" s="57" t="s">
        <v>8</v>
      </c>
      <c r="E106" s="58"/>
      <c r="F106" s="25"/>
      <c r="G106" s="33"/>
      <c r="H106" s="3" t="str">
        <f>IF(A106=0,H105,INDEX(調査対象選定!A:A,MATCH(A106,調査対象選定!B:B,0)))</f>
        <v>○</v>
      </c>
    </row>
    <row r="107" spans="1:8" s="3" customFormat="1" ht="52.8">
      <c r="A107" s="65"/>
      <c r="B107" s="121" t="s">
        <v>114</v>
      </c>
      <c r="C107" s="122" t="s">
        <v>127</v>
      </c>
      <c r="D107" s="68" t="s">
        <v>24</v>
      </c>
      <c r="E107" s="69" t="s">
        <v>11</v>
      </c>
      <c r="F107" s="27"/>
      <c r="G107" s="35"/>
      <c r="H107" s="3" t="str">
        <f>IF(A107=0,H106,INDEX(調査対象選定!A:A,MATCH(A107,調査対象選定!B:B,0)))</f>
        <v>○</v>
      </c>
    </row>
    <row r="108" spans="1:8" s="3" customFormat="1" ht="26.4">
      <c r="A108" s="65"/>
      <c r="B108" s="66" t="s">
        <v>115</v>
      </c>
      <c r="C108" s="67" t="s">
        <v>127</v>
      </c>
      <c r="D108" s="68" t="s">
        <v>24</v>
      </c>
      <c r="E108" s="69"/>
      <c r="F108" s="27"/>
      <c r="G108" s="35"/>
      <c r="H108" s="3" t="str">
        <f>IF(A108=0,H107,INDEX(調査対象選定!A:A,MATCH(A108,調査対象選定!B:B,0)))</f>
        <v>○</v>
      </c>
    </row>
    <row r="109" spans="1:8" s="3" customFormat="1" ht="39.6">
      <c r="A109" s="65"/>
      <c r="B109" s="66" t="s">
        <v>116</v>
      </c>
      <c r="C109" s="67" t="s">
        <v>127</v>
      </c>
      <c r="D109" s="68" t="s">
        <v>24</v>
      </c>
      <c r="E109" s="69" t="s">
        <v>17</v>
      </c>
      <c r="F109" s="27"/>
      <c r="G109" s="35"/>
      <c r="H109" s="3" t="str">
        <f>IF(A109=0,H108,INDEX(調査対象選定!A:A,MATCH(A109,調査対象選定!B:B,0)))</f>
        <v>○</v>
      </c>
    </row>
    <row r="110" spans="1:8" s="3" customFormat="1" ht="39.6">
      <c r="A110" s="65"/>
      <c r="B110" s="66" t="s">
        <v>117</v>
      </c>
      <c r="C110" s="67" t="s">
        <v>127</v>
      </c>
      <c r="D110" s="68" t="s">
        <v>4</v>
      </c>
      <c r="E110" s="69" t="s">
        <v>18</v>
      </c>
      <c r="F110" s="27"/>
      <c r="G110" s="35"/>
      <c r="H110" s="3" t="str">
        <f>IF(A110=0,H109,INDEX(調査対象選定!A:A,MATCH(A110,調査対象選定!B:B,0)))</f>
        <v>○</v>
      </c>
    </row>
    <row r="111" spans="1:8" s="3" customFormat="1" ht="26.4">
      <c r="A111" s="65"/>
      <c r="B111" s="66" t="s">
        <v>111</v>
      </c>
      <c r="C111" s="67" t="s">
        <v>127</v>
      </c>
      <c r="D111" s="68" t="s">
        <v>24</v>
      </c>
      <c r="E111" s="69"/>
      <c r="F111" s="27"/>
      <c r="G111" s="35"/>
      <c r="H111" s="3" t="str">
        <f>IF(A111=0,H110,INDEX(調査対象選定!A:A,MATCH(A111,調査対象選定!B:B,0)))</f>
        <v>○</v>
      </c>
    </row>
    <row r="112" spans="1:8" s="3" customFormat="1" ht="26.4">
      <c r="A112" s="70"/>
      <c r="B112" s="60" t="s">
        <v>118</v>
      </c>
      <c r="C112" s="61" t="s">
        <v>127</v>
      </c>
      <c r="D112" s="62" t="s">
        <v>9</v>
      </c>
      <c r="E112" s="63"/>
      <c r="F112" s="26"/>
      <c r="G112" s="34"/>
      <c r="H112" s="3" t="str">
        <f>IF(A112=0,H111,INDEX(調査対象選定!A:A,MATCH(A112,調査対象選定!B:B,0)))</f>
        <v>○</v>
      </c>
    </row>
    <row r="113" spans="1:8" s="3" customFormat="1" ht="39.6">
      <c r="A113" s="64" t="s">
        <v>48</v>
      </c>
      <c r="B113" s="66" t="s">
        <v>134</v>
      </c>
      <c r="C113" s="74" t="s">
        <v>127</v>
      </c>
      <c r="D113" s="75" t="s">
        <v>20</v>
      </c>
      <c r="E113" s="76"/>
      <c r="F113" s="28"/>
      <c r="G113" s="36"/>
      <c r="H113" s="3" t="str">
        <f>IF(A113=0,H112,INDEX(調査対象選定!A:A,MATCH(A113,調査対象選定!B:B,0)))</f>
        <v>○</v>
      </c>
    </row>
    <row r="114" spans="1:8" s="3" customFormat="1" ht="39.6">
      <c r="A114" s="65"/>
      <c r="B114" s="66" t="s">
        <v>134</v>
      </c>
      <c r="C114" s="67" t="s">
        <v>127</v>
      </c>
      <c r="D114" s="68" t="s">
        <v>20</v>
      </c>
      <c r="E114" s="69"/>
      <c r="F114" s="27"/>
      <c r="G114" s="35"/>
      <c r="H114" s="3" t="str">
        <f>IF(A114=0,H113,INDEX(調査対象選定!A:A,MATCH(A114,調査対象選定!B:B,0)))</f>
        <v>○</v>
      </c>
    </row>
    <row r="115" spans="1:8" s="3" customFormat="1" ht="39.6">
      <c r="A115" s="65"/>
      <c r="B115" s="66" t="s">
        <v>139</v>
      </c>
      <c r="C115" s="67" t="s">
        <v>127</v>
      </c>
      <c r="D115" s="68" t="s">
        <v>20</v>
      </c>
      <c r="E115" s="69"/>
      <c r="F115" s="27"/>
      <c r="G115" s="35"/>
      <c r="H115" s="3" t="str">
        <f>IF(A115=0,H114,INDEX(調査対象選定!A:A,MATCH(A115,調査対象選定!B:B,0)))</f>
        <v>○</v>
      </c>
    </row>
    <row r="116" spans="1:8" s="3" customFormat="1" ht="26.4">
      <c r="A116" s="65"/>
      <c r="B116" s="66" t="s">
        <v>133</v>
      </c>
      <c r="C116" s="67" t="s">
        <v>127</v>
      </c>
      <c r="D116" s="68" t="s">
        <v>20</v>
      </c>
      <c r="E116" s="69"/>
      <c r="F116" s="27"/>
      <c r="G116" s="35"/>
      <c r="H116" s="3" t="str">
        <f>IF(A116=0,H115,INDEX(調査対象選定!A:A,MATCH(A116,調査対象選定!B:B,0)))</f>
        <v>○</v>
      </c>
    </row>
    <row r="117" spans="1:8" s="3" customFormat="1" ht="92.4">
      <c r="A117" s="65"/>
      <c r="B117" s="66" t="s">
        <v>238</v>
      </c>
      <c r="C117" s="67" t="s">
        <v>127</v>
      </c>
      <c r="D117" s="68" t="s">
        <v>132</v>
      </c>
      <c r="E117" s="69"/>
      <c r="F117" s="27"/>
      <c r="G117" s="35"/>
      <c r="H117" s="3" t="str">
        <f>IF(A117=0,H116,INDEX(調査対象選定!A:A,MATCH(A117,調査対象選定!B:B,0)))</f>
        <v>○</v>
      </c>
    </row>
    <row r="118" spans="1:8" s="3" customFormat="1" ht="79.2">
      <c r="A118" s="70"/>
      <c r="B118" s="60" t="s">
        <v>239</v>
      </c>
      <c r="C118" s="79" t="s">
        <v>127</v>
      </c>
      <c r="D118" s="80" t="s">
        <v>132</v>
      </c>
      <c r="E118" s="81"/>
      <c r="F118" s="29"/>
      <c r="G118" s="37"/>
      <c r="H118" s="3" t="str">
        <f>IF(A118=0,H117,INDEX(調査対象選定!A:A,MATCH(A118,調査対象選定!B:B,0)))</f>
        <v>○</v>
      </c>
    </row>
    <row r="119" spans="1:8" s="3" customFormat="1" ht="52.8">
      <c r="A119" s="64" t="s">
        <v>55</v>
      </c>
      <c r="B119" s="55" t="s">
        <v>135</v>
      </c>
      <c r="C119" s="56" t="s">
        <v>127</v>
      </c>
      <c r="D119" s="57" t="s">
        <v>20</v>
      </c>
      <c r="E119" s="58"/>
      <c r="F119" s="25"/>
      <c r="G119" s="33"/>
      <c r="H119" s="3" t="str">
        <f>IF(A119=0,H118,INDEX(調査対象選定!A:A,MATCH(A119,調査対象選定!B:B,0)))</f>
        <v>○</v>
      </c>
    </row>
    <row r="120" spans="1:8" s="3" customFormat="1" ht="92.4">
      <c r="A120" s="65"/>
      <c r="B120" s="66" t="s">
        <v>240</v>
      </c>
      <c r="C120" s="67" t="s">
        <v>127</v>
      </c>
      <c r="D120" s="68" t="s">
        <v>20</v>
      </c>
      <c r="E120" s="69"/>
      <c r="F120" s="27"/>
      <c r="G120" s="35"/>
      <c r="H120" s="3" t="str">
        <f>IF(A120=0,H119,INDEX(調査対象選定!A:A,MATCH(A120,調査対象選定!B:B,0)))</f>
        <v>○</v>
      </c>
    </row>
    <row r="121" spans="1:8" s="3" customFormat="1" ht="52.8">
      <c r="A121" s="65"/>
      <c r="B121" s="66" t="s">
        <v>136</v>
      </c>
      <c r="C121" s="67" t="s">
        <v>127</v>
      </c>
      <c r="D121" s="68" t="s">
        <v>20</v>
      </c>
      <c r="E121" s="69"/>
      <c r="F121" s="27"/>
      <c r="G121" s="35"/>
      <c r="H121" s="3" t="str">
        <f>IF(A121=0,H120,INDEX(調査対象選定!A:A,MATCH(A121,調査対象選定!B:B,0)))</f>
        <v>○</v>
      </c>
    </row>
    <row r="122" spans="1:8" s="3" customFormat="1" ht="52.8">
      <c r="A122" s="65"/>
      <c r="B122" s="66" t="s">
        <v>241</v>
      </c>
      <c r="C122" s="67" t="s">
        <v>127</v>
      </c>
      <c r="D122" s="68" t="s">
        <v>20</v>
      </c>
      <c r="E122" s="69"/>
      <c r="F122" s="27"/>
      <c r="G122" s="35"/>
      <c r="H122" s="3" t="str">
        <f>IF(A122=0,H121,INDEX(調査対象選定!A:A,MATCH(A122,調査対象選定!B:B,0)))</f>
        <v>○</v>
      </c>
    </row>
    <row r="123" spans="1:8" s="3" customFormat="1" ht="66">
      <c r="A123" s="65"/>
      <c r="B123" s="66" t="s">
        <v>137</v>
      </c>
      <c r="C123" s="67" t="s">
        <v>127</v>
      </c>
      <c r="D123" s="68" t="s">
        <v>20</v>
      </c>
      <c r="E123" s="69"/>
      <c r="F123" s="27"/>
      <c r="G123" s="35"/>
      <c r="H123" s="3" t="str">
        <f>IF(A123=0,H122,INDEX(調査対象選定!A:A,MATCH(A123,調査対象選定!B:B,0)))</f>
        <v>○</v>
      </c>
    </row>
    <row r="124" spans="1:8" s="3" customFormat="1" ht="92.4">
      <c r="A124" s="65"/>
      <c r="B124" s="66" t="s">
        <v>242</v>
      </c>
      <c r="C124" s="67" t="s">
        <v>127</v>
      </c>
      <c r="D124" s="68" t="s">
        <v>20</v>
      </c>
      <c r="E124" s="69"/>
      <c r="F124" s="27"/>
      <c r="G124" s="35"/>
      <c r="H124" s="3" t="str">
        <f>IF(A124=0,H123,INDEX(調査対象選定!A:A,MATCH(A124,調査対象選定!B:B,0)))</f>
        <v>○</v>
      </c>
    </row>
    <row r="125" spans="1:8" s="3" customFormat="1" ht="39.6">
      <c r="A125" s="65"/>
      <c r="B125" s="66" t="s">
        <v>140</v>
      </c>
      <c r="C125" s="67" t="s">
        <v>127</v>
      </c>
      <c r="D125" s="68" t="s">
        <v>20</v>
      </c>
      <c r="E125" s="69"/>
      <c r="F125" s="27"/>
      <c r="G125" s="35"/>
      <c r="H125" s="3" t="str">
        <f>IF(A125=0,H124,INDEX(調査対象選定!A:A,MATCH(A125,調査対象選定!B:B,0)))</f>
        <v>○</v>
      </c>
    </row>
    <row r="126" spans="1:8" s="3" customFormat="1" ht="26.4">
      <c r="A126" s="65"/>
      <c r="B126" s="66" t="s">
        <v>141</v>
      </c>
      <c r="C126" s="67" t="s">
        <v>127</v>
      </c>
      <c r="D126" s="68" t="s">
        <v>20</v>
      </c>
      <c r="E126" s="69"/>
      <c r="F126" s="27"/>
      <c r="G126" s="35"/>
      <c r="H126" s="3" t="str">
        <f>IF(A126=0,H125,INDEX(調査対象選定!A:A,MATCH(A126,調査対象選定!B:B,0)))</f>
        <v>○</v>
      </c>
    </row>
    <row r="127" spans="1:8" s="3" customFormat="1" ht="26.4">
      <c r="A127" s="70"/>
      <c r="B127" s="97" t="s">
        <v>138</v>
      </c>
      <c r="C127" s="98" t="s">
        <v>127</v>
      </c>
      <c r="D127" s="99" t="s">
        <v>20</v>
      </c>
      <c r="E127" s="100"/>
      <c r="F127" s="30"/>
      <c r="G127" s="40"/>
      <c r="H127" s="3" t="str">
        <f>IF(A127=0,H126,INDEX(調査対象選定!A:A,MATCH(A127,調査対象選定!B:B,0)))</f>
        <v>○</v>
      </c>
    </row>
    <row r="128" spans="1:8" s="3" customFormat="1" ht="26.4">
      <c r="A128" s="111" t="s">
        <v>38</v>
      </c>
      <c r="B128" s="52" t="s">
        <v>119</v>
      </c>
      <c r="C128" s="74" t="s">
        <v>127</v>
      </c>
      <c r="D128" s="75" t="s">
        <v>8</v>
      </c>
      <c r="E128" s="76"/>
      <c r="F128" s="28"/>
      <c r="G128" s="36"/>
      <c r="H128" s="3" t="str">
        <f>IF(A128=0,H127,INDEX(調査対象選定!A:A,MATCH(A128,調査対象選定!B:B,0)))</f>
        <v>○</v>
      </c>
    </row>
    <row r="129" spans="1:8" s="3" customFormat="1" ht="52.8">
      <c r="A129" s="111"/>
      <c r="B129" s="66" t="s">
        <v>226</v>
      </c>
      <c r="C129" s="67" t="s">
        <v>127</v>
      </c>
      <c r="D129" s="68" t="s">
        <v>25</v>
      </c>
      <c r="E129" s="69" t="s">
        <v>13</v>
      </c>
      <c r="F129" s="27"/>
      <c r="G129" s="35"/>
      <c r="H129" s="3" t="str">
        <f>IF(A129=0,H128,INDEX(調査対象選定!A:A,MATCH(A129,調査対象選定!B:B,0)))</f>
        <v>○</v>
      </c>
    </row>
    <row r="130" spans="1:8" s="3" customFormat="1" ht="26.4">
      <c r="A130" s="111"/>
      <c r="B130" s="66" t="s">
        <v>115</v>
      </c>
      <c r="C130" s="67" t="s">
        <v>127</v>
      </c>
      <c r="D130" s="68" t="s">
        <v>24</v>
      </c>
      <c r="E130" s="69"/>
      <c r="F130" s="27"/>
      <c r="G130" s="35"/>
      <c r="H130" s="3" t="str">
        <f>IF(A130=0,H129,INDEX(調査対象選定!A:A,MATCH(A130,調査対象選定!B:B,0)))</f>
        <v>○</v>
      </c>
    </row>
    <row r="131" spans="1:8" s="3" customFormat="1" ht="39.6">
      <c r="A131" s="111"/>
      <c r="B131" s="66" t="s">
        <v>120</v>
      </c>
      <c r="C131" s="67" t="s">
        <v>127</v>
      </c>
      <c r="D131" s="68" t="s">
        <v>24</v>
      </c>
      <c r="E131" s="69" t="s">
        <v>13</v>
      </c>
      <c r="F131" s="27"/>
      <c r="G131" s="35"/>
      <c r="H131" s="3" t="str">
        <f>IF(A131=0,H130,INDEX(調査対象選定!A:A,MATCH(A131,調査対象選定!B:B,0)))</f>
        <v>○</v>
      </c>
    </row>
    <row r="132" spans="1:8" s="3" customFormat="1" ht="52.8">
      <c r="A132" s="111"/>
      <c r="B132" s="121" t="s">
        <v>225</v>
      </c>
      <c r="C132" s="67" t="s">
        <v>127</v>
      </c>
      <c r="D132" s="68" t="s">
        <v>20</v>
      </c>
      <c r="E132" s="69" t="s">
        <v>14</v>
      </c>
      <c r="F132" s="27"/>
      <c r="G132" s="35"/>
      <c r="H132" s="3" t="str">
        <f>IF(A132=0,H131,INDEX(調査対象選定!A:A,MATCH(A132,調査対象選定!B:B,0)))</f>
        <v>○</v>
      </c>
    </row>
    <row r="133" spans="1:8" s="3" customFormat="1" ht="26.4">
      <c r="A133" s="111"/>
      <c r="B133" s="66" t="s">
        <v>111</v>
      </c>
      <c r="C133" s="67" t="s">
        <v>127</v>
      </c>
      <c r="D133" s="68" t="s">
        <v>24</v>
      </c>
      <c r="E133" s="69"/>
      <c r="F133" s="27"/>
      <c r="G133" s="35"/>
      <c r="H133" s="3" t="str">
        <f>IF(A133=0,H132,INDEX(調査対象選定!A:A,MATCH(A133,調査対象選定!B:B,0)))</f>
        <v>○</v>
      </c>
    </row>
    <row r="134" spans="1:8" s="3" customFormat="1" ht="26.4">
      <c r="A134" s="111"/>
      <c r="B134" s="78" t="s">
        <v>118</v>
      </c>
      <c r="C134" s="67" t="s">
        <v>127</v>
      </c>
      <c r="D134" s="80" t="s">
        <v>9</v>
      </c>
      <c r="E134" s="81"/>
      <c r="F134" s="27"/>
      <c r="G134" s="35"/>
      <c r="H134" s="3" t="str">
        <f>IF(A134=0,H133,INDEX(調査対象選定!A:A,MATCH(A134,調査対象選定!B:B,0)))</f>
        <v>○</v>
      </c>
    </row>
    <row r="135" spans="1:8" s="5" customFormat="1" ht="39.6">
      <c r="A135" s="123"/>
      <c r="B135" s="60" t="s">
        <v>224</v>
      </c>
      <c r="C135" s="79" t="s">
        <v>127</v>
      </c>
      <c r="D135" s="80" t="s">
        <v>20</v>
      </c>
      <c r="E135" s="81"/>
      <c r="F135" s="29"/>
      <c r="G135" s="37"/>
      <c r="H135" s="3" t="str">
        <f>IF(A135=0,H134,INDEX(調査対象選定!A:A,MATCH(A135,調査対象選定!B:B,0)))</f>
        <v>○</v>
      </c>
    </row>
    <row r="136" spans="1:8" s="6" customFormat="1" ht="26.4">
      <c r="A136" s="64" t="s">
        <v>7</v>
      </c>
      <c r="B136" s="55" t="s">
        <v>121</v>
      </c>
      <c r="C136" s="56" t="s">
        <v>127</v>
      </c>
      <c r="D136" s="57" t="s">
        <v>8</v>
      </c>
      <c r="E136" s="58"/>
      <c r="F136" s="25"/>
      <c r="G136" s="33"/>
      <c r="H136" s="3" t="str">
        <f>IF(A136=0,H135,INDEX(調査対象選定!A:A,MATCH(A136,調査対象選定!B:B,0)))</f>
        <v>○</v>
      </c>
    </row>
    <row r="137" spans="1:8" s="7" customFormat="1" ht="52.8">
      <c r="A137" s="65"/>
      <c r="B137" s="66" t="s">
        <v>226</v>
      </c>
      <c r="C137" s="67" t="s">
        <v>127</v>
      </c>
      <c r="D137" s="68" t="s">
        <v>24</v>
      </c>
      <c r="E137" s="69" t="s">
        <v>13</v>
      </c>
      <c r="F137" s="27"/>
      <c r="G137" s="35"/>
      <c r="H137" s="3" t="str">
        <f>IF(A137=0,H136,INDEX(調査対象選定!A:A,MATCH(A137,調査対象選定!B:B,0)))</f>
        <v>○</v>
      </c>
    </row>
    <row r="138" spans="1:8" s="7" customFormat="1" ht="39.6">
      <c r="A138" s="65"/>
      <c r="B138" s="66" t="s">
        <v>120</v>
      </c>
      <c r="C138" s="67" t="s">
        <v>127</v>
      </c>
      <c r="D138" s="68" t="s">
        <v>24</v>
      </c>
      <c r="E138" s="69" t="s">
        <v>13</v>
      </c>
      <c r="F138" s="27"/>
      <c r="G138" s="35"/>
      <c r="H138" s="3" t="str">
        <f>IF(A138=0,H137,INDEX(調査対象選定!A:A,MATCH(A138,調査対象選定!B:B,0)))</f>
        <v>○</v>
      </c>
    </row>
    <row r="139" spans="1:8" s="7" customFormat="1" ht="52.8">
      <c r="A139" s="65"/>
      <c r="B139" s="66" t="s">
        <v>225</v>
      </c>
      <c r="C139" s="67" t="s">
        <v>127</v>
      </c>
      <c r="D139" s="68" t="s">
        <v>20</v>
      </c>
      <c r="E139" s="69" t="s">
        <v>14</v>
      </c>
      <c r="F139" s="27"/>
      <c r="G139" s="35"/>
      <c r="H139" s="3" t="str">
        <f>IF(A139=0,H138,INDEX(調査対象選定!A:A,MATCH(A139,調査対象選定!B:B,0)))</f>
        <v>○</v>
      </c>
    </row>
    <row r="140" spans="1:8" s="7" customFormat="1" ht="26.4">
      <c r="A140" s="65"/>
      <c r="B140" s="66" t="s">
        <v>115</v>
      </c>
      <c r="C140" s="67" t="s">
        <v>127</v>
      </c>
      <c r="D140" s="68" t="s">
        <v>24</v>
      </c>
      <c r="E140" s="69"/>
      <c r="F140" s="27"/>
      <c r="G140" s="35"/>
      <c r="H140" s="3" t="str">
        <f>IF(A140=0,H139,INDEX(調査対象選定!A:A,MATCH(A140,調査対象選定!B:B,0)))</f>
        <v>○</v>
      </c>
    </row>
    <row r="141" spans="1:8" s="7" customFormat="1" ht="26.4">
      <c r="A141" s="65"/>
      <c r="B141" s="66" t="s">
        <v>111</v>
      </c>
      <c r="C141" s="67" t="s">
        <v>127</v>
      </c>
      <c r="D141" s="68" t="s">
        <v>24</v>
      </c>
      <c r="E141" s="69"/>
      <c r="F141" s="27"/>
      <c r="G141" s="35"/>
      <c r="H141" s="3" t="str">
        <f>IF(A141=0,H140,INDEX(調査対象選定!A:A,MATCH(A141,調査対象選定!B:B,0)))</f>
        <v>○</v>
      </c>
    </row>
    <row r="142" spans="1:8" s="7" customFormat="1" ht="26.4">
      <c r="A142" s="65"/>
      <c r="B142" s="66" t="s">
        <v>118</v>
      </c>
      <c r="C142" s="67" t="s">
        <v>127</v>
      </c>
      <c r="D142" s="68" t="s">
        <v>9</v>
      </c>
      <c r="E142" s="69"/>
      <c r="F142" s="27"/>
      <c r="G142" s="35"/>
      <c r="H142" s="3" t="str">
        <f>IF(A142=0,H141,INDEX(調査対象選定!A:A,MATCH(A142,調査対象選定!B:B,0)))</f>
        <v>○</v>
      </c>
    </row>
    <row r="143" spans="1:8" s="7" customFormat="1" ht="39.6">
      <c r="A143" s="65"/>
      <c r="B143" s="66" t="s">
        <v>122</v>
      </c>
      <c r="C143" s="67" t="s">
        <v>127</v>
      </c>
      <c r="D143" s="68" t="s">
        <v>20</v>
      </c>
      <c r="E143" s="69"/>
      <c r="F143" s="27"/>
      <c r="G143" s="35"/>
      <c r="H143" s="3" t="str">
        <f>IF(A143=0,H142,INDEX(調査対象選定!A:A,MATCH(A143,調査対象選定!B:B,0)))</f>
        <v>○</v>
      </c>
    </row>
    <row r="144" spans="1:8" s="7" customFormat="1" ht="26.4">
      <c r="A144" s="65"/>
      <c r="B144" s="66" t="s">
        <v>111</v>
      </c>
      <c r="C144" s="67" t="s">
        <v>127</v>
      </c>
      <c r="D144" s="68" t="s">
        <v>24</v>
      </c>
      <c r="E144" s="69"/>
      <c r="F144" s="27"/>
      <c r="G144" s="35"/>
      <c r="H144" s="3" t="str">
        <f>IF(A144=0,H143,INDEX(調査対象選定!A:A,MATCH(A144,調査対象選定!B:B,0)))</f>
        <v>○</v>
      </c>
    </row>
    <row r="145" spans="1:8" s="7" customFormat="1" ht="26.4">
      <c r="A145" s="65"/>
      <c r="B145" s="66" t="s">
        <v>118</v>
      </c>
      <c r="C145" s="67" t="s">
        <v>127</v>
      </c>
      <c r="D145" s="68" t="s">
        <v>9</v>
      </c>
      <c r="E145" s="69"/>
      <c r="F145" s="27"/>
      <c r="G145" s="35"/>
      <c r="H145" s="3" t="str">
        <f>IF(A145=0,H144,INDEX(調査対象選定!A:A,MATCH(A145,調査対象選定!B:B,0)))</f>
        <v>○</v>
      </c>
    </row>
    <row r="146" spans="1:8" s="5" customFormat="1" ht="39.6">
      <c r="A146" s="70"/>
      <c r="B146" s="97" t="s">
        <v>224</v>
      </c>
      <c r="C146" s="98" t="s">
        <v>127</v>
      </c>
      <c r="D146" s="99" t="s">
        <v>20</v>
      </c>
      <c r="E146" s="100"/>
      <c r="F146" s="30"/>
      <c r="G146" s="40"/>
      <c r="H146" s="3" t="str">
        <f>IF(A146=0,H145,INDEX(調査対象選定!A:A,MATCH(A146,調査対象選定!B:B,0)))</f>
        <v>○</v>
      </c>
    </row>
    <row r="147" spans="1:8" s="3" customFormat="1" ht="52.8">
      <c r="A147" s="64" t="s">
        <v>41</v>
      </c>
      <c r="B147" s="55" t="s">
        <v>123</v>
      </c>
      <c r="C147" s="74" t="s">
        <v>127</v>
      </c>
      <c r="D147" s="75" t="s">
        <v>1</v>
      </c>
      <c r="E147" s="76"/>
      <c r="F147" s="28"/>
      <c r="G147" s="36"/>
      <c r="H147" s="3" t="str">
        <f>IF(A147=0,H146,INDEX(調査対象選定!A:A,MATCH(A147,調査対象選定!B:B,0)))</f>
        <v>○</v>
      </c>
    </row>
    <row r="148" spans="1:8" s="3" customFormat="1" ht="66">
      <c r="A148" s="70"/>
      <c r="B148" s="60" t="s">
        <v>243</v>
      </c>
      <c r="C148" s="79" t="s">
        <v>127</v>
      </c>
      <c r="D148" s="80" t="s">
        <v>1</v>
      </c>
      <c r="E148" s="81"/>
      <c r="F148" s="29"/>
      <c r="G148" s="37"/>
      <c r="H148" s="3" t="str">
        <f>IF(A148=0,H147,INDEX(調査対象選定!A:A,MATCH(A148,調査対象選定!B:B,0)))</f>
        <v>○</v>
      </c>
    </row>
    <row r="149" spans="1:8" ht="92.4">
      <c r="A149" s="124" t="s">
        <v>12</v>
      </c>
      <c r="B149" s="124" t="s">
        <v>124</v>
      </c>
      <c r="C149" s="84" t="s">
        <v>127</v>
      </c>
      <c r="D149" s="22" t="s">
        <v>20</v>
      </c>
      <c r="E149" s="86"/>
      <c r="F149" s="24"/>
      <c r="G149" s="38"/>
      <c r="H149" s="3" t="str">
        <f>IF(A149=0,H148,INDEX(調査対象選定!A:A,MATCH(A149,調査対象選定!B:B,0)))</f>
        <v>○</v>
      </c>
    </row>
    <row r="150" spans="1:8" ht="52.8">
      <c r="A150" s="91" t="s">
        <v>15</v>
      </c>
      <c r="B150" s="91" t="s">
        <v>125</v>
      </c>
      <c r="C150" s="94" t="s">
        <v>127</v>
      </c>
      <c r="D150" s="95" t="s">
        <v>20</v>
      </c>
      <c r="E150" s="125"/>
      <c r="F150" s="31"/>
      <c r="G150" s="41"/>
      <c r="H150" s="3" t="str">
        <f>IF(A150=0,H149,INDEX(調査対象選定!A:A,MATCH(A150,調査対象選定!B:B,0)))</f>
        <v>○</v>
      </c>
    </row>
    <row r="151" spans="1:8" ht="39.6">
      <c r="A151" s="126" t="s">
        <v>46</v>
      </c>
      <c r="B151" s="127" t="s">
        <v>216</v>
      </c>
      <c r="C151" s="56" t="s">
        <v>127</v>
      </c>
      <c r="D151" s="128" t="s">
        <v>34</v>
      </c>
      <c r="E151" s="129"/>
      <c r="F151" s="25"/>
      <c r="G151" s="33"/>
      <c r="H151" s="3" t="str">
        <f>IF(A151=0,H150,INDEX(調査対象選定!A:A,MATCH(A151,調査対象選定!B:B,0)))</f>
        <v>○</v>
      </c>
    </row>
    <row r="152" spans="1:8" ht="39.6">
      <c r="A152" s="130"/>
      <c r="B152" s="121" t="s">
        <v>215</v>
      </c>
      <c r="C152" s="74" t="s">
        <v>127</v>
      </c>
      <c r="D152" s="131"/>
      <c r="E152" s="132"/>
      <c r="F152" s="28"/>
      <c r="G152" s="36"/>
      <c r="H152" s="3" t="str">
        <f>IF(A152=0,H151,INDEX(調査対象選定!A:A,MATCH(A152,調査対象選定!B:B,0)))</f>
        <v>○</v>
      </c>
    </row>
    <row r="153" spans="1:8" ht="26.4">
      <c r="A153" s="130"/>
      <c r="B153" s="121" t="s">
        <v>217</v>
      </c>
      <c r="C153" s="67" t="s">
        <v>127</v>
      </c>
      <c r="D153" s="68" t="s">
        <v>20</v>
      </c>
      <c r="E153" s="133"/>
      <c r="F153" s="27"/>
      <c r="G153" s="35"/>
      <c r="H153" s="3" t="str">
        <f>IF(A153=0,H152,INDEX(調査対象選定!A:A,MATCH(A153,調査対象選定!B:B,0)))</f>
        <v>○</v>
      </c>
    </row>
    <row r="154" spans="1:8" ht="39.6">
      <c r="A154" s="134"/>
      <c r="B154" s="135" t="s">
        <v>244</v>
      </c>
      <c r="C154" s="98" t="s">
        <v>127</v>
      </c>
      <c r="D154" s="99" t="s">
        <v>20</v>
      </c>
      <c r="E154" s="136"/>
      <c r="F154" s="30"/>
      <c r="G154" s="40"/>
      <c r="H154" s="3" t="str">
        <f>IF(A154=0,H153,INDEX(調査対象選定!A:A,MATCH(A154,調査対象選定!B:B,0)))</f>
        <v>○</v>
      </c>
    </row>
    <row r="155" spans="1:8" ht="39.6">
      <c r="A155" s="126" t="s">
        <v>30</v>
      </c>
      <c r="B155" s="127" t="s">
        <v>218</v>
      </c>
      <c r="C155" s="74" t="s">
        <v>127</v>
      </c>
      <c r="D155" s="75" t="s">
        <v>50</v>
      </c>
      <c r="E155" s="132"/>
      <c r="F155" s="28"/>
      <c r="G155" s="36"/>
      <c r="H155" s="3" t="str">
        <f>IF(A155=0,H154,INDEX(調査対象選定!A:A,MATCH(A155,調査対象選定!B:B,0)))</f>
        <v>○</v>
      </c>
    </row>
    <row r="156" spans="1:8" ht="26.4">
      <c r="A156" s="130"/>
      <c r="B156" s="121" t="s">
        <v>217</v>
      </c>
      <c r="C156" s="67" t="s">
        <v>127</v>
      </c>
      <c r="D156" s="68" t="s">
        <v>20</v>
      </c>
      <c r="E156" s="133"/>
      <c r="F156" s="27"/>
      <c r="G156" s="35"/>
      <c r="H156" s="3" t="str">
        <f>IF(A156=0,H155,INDEX(調査対象選定!A:A,MATCH(A156,調査対象選定!B:B,0)))</f>
        <v>○</v>
      </c>
    </row>
    <row r="157" spans="1:8" s="2" customFormat="1" ht="39.6">
      <c r="A157" s="134"/>
      <c r="B157" s="137" t="s">
        <v>221</v>
      </c>
      <c r="C157" s="79" t="s">
        <v>127</v>
      </c>
      <c r="D157" s="138" t="s">
        <v>20</v>
      </c>
      <c r="E157" s="125"/>
      <c r="F157" s="29"/>
      <c r="G157" s="37"/>
      <c r="H157" s="3" t="str">
        <f>IF(A157=0,H156,INDEX(調査対象選定!A:A,MATCH(A157,調査対象選定!B:B,0)))</f>
        <v>○</v>
      </c>
    </row>
    <row r="158" spans="1:8" ht="39.6">
      <c r="A158" s="126" t="s">
        <v>54</v>
      </c>
      <c r="B158" s="139" t="s">
        <v>219</v>
      </c>
      <c r="C158" s="56" t="s">
        <v>127</v>
      </c>
      <c r="D158" s="128" t="s">
        <v>34</v>
      </c>
      <c r="E158" s="129"/>
      <c r="F158" s="25"/>
      <c r="G158" s="33"/>
      <c r="H158" s="3" t="str">
        <f>IF(A158=0,H157,INDEX(調査対象選定!A:A,MATCH(A158,調査対象選定!B:B,0)))</f>
        <v>○</v>
      </c>
    </row>
    <row r="159" spans="1:8" ht="26.4">
      <c r="A159" s="130"/>
      <c r="B159" s="140" t="s">
        <v>220</v>
      </c>
      <c r="C159" s="74" t="s">
        <v>127</v>
      </c>
      <c r="D159" s="131"/>
      <c r="E159" s="132"/>
      <c r="F159" s="28"/>
      <c r="G159" s="36"/>
      <c r="H159" s="3" t="str">
        <f>IF(A159=0,H158,INDEX(調査対象選定!A:A,MATCH(A159,調査対象選定!B:B,0)))</f>
        <v>○</v>
      </c>
    </row>
    <row r="160" spans="1:8" ht="26.4">
      <c r="A160" s="130"/>
      <c r="B160" s="140" t="s">
        <v>217</v>
      </c>
      <c r="C160" s="94" t="s">
        <v>127</v>
      </c>
      <c r="D160" s="95" t="s">
        <v>20</v>
      </c>
      <c r="E160" s="125"/>
      <c r="F160" s="31"/>
      <c r="G160" s="41"/>
      <c r="H160" s="3" t="str">
        <f>IF(A160=0,H159,INDEX(調査対象選定!A:A,MATCH(A160,調査対象選定!B:B,0)))</f>
        <v>○</v>
      </c>
    </row>
    <row r="161" spans="1:8" s="2" customFormat="1" ht="39.6">
      <c r="A161" s="134"/>
      <c r="B161" s="137" t="s">
        <v>222</v>
      </c>
      <c r="C161" s="98" t="s">
        <v>127</v>
      </c>
      <c r="D161" s="141" t="s">
        <v>20</v>
      </c>
      <c r="E161" s="136"/>
      <c r="F161" s="30"/>
      <c r="G161" s="40"/>
      <c r="H161" s="3" t="str">
        <f>IF(A161=0,H160,INDEX(調査対象選定!A:A,MATCH(A161,調査対象選定!B:B,0)))</f>
        <v>○</v>
      </c>
    </row>
    <row r="162" spans="1:8" ht="52.8">
      <c r="A162" s="142" t="s">
        <v>142</v>
      </c>
      <c r="B162" s="139" t="s">
        <v>209</v>
      </c>
      <c r="C162" s="74" t="s">
        <v>127</v>
      </c>
      <c r="D162" s="75" t="s">
        <v>143</v>
      </c>
      <c r="E162" s="76" t="s">
        <v>144</v>
      </c>
      <c r="F162" s="28"/>
      <c r="G162" s="36"/>
      <c r="H162" s="3" t="str">
        <f>IF(A162=0,H161,INDEX(調査対象選定!A:A,MATCH(A162,調査対象選定!B:B,0)))</f>
        <v>○</v>
      </c>
    </row>
    <row r="163" spans="1:8" ht="52.8">
      <c r="A163" s="143"/>
      <c r="B163" s="144" t="s">
        <v>145</v>
      </c>
      <c r="C163" s="67" t="s">
        <v>127</v>
      </c>
      <c r="D163" s="68" t="s">
        <v>146</v>
      </c>
      <c r="E163" s="69"/>
      <c r="F163" s="27"/>
      <c r="G163" s="35"/>
      <c r="H163" s="3" t="str">
        <f>IF(A163=0,H162,INDEX(調査対象選定!A:A,MATCH(A163,調査対象選定!B:B,0)))</f>
        <v>○</v>
      </c>
    </row>
    <row r="164" spans="1:8" ht="66">
      <c r="A164" s="143"/>
      <c r="B164" s="144" t="s">
        <v>210</v>
      </c>
      <c r="C164" s="67" t="s">
        <v>127</v>
      </c>
      <c r="D164" s="68" t="s">
        <v>146</v>
      </c>
      <c r="E164" s="69"/>
      <c r="F164" s="27"/>
      <c r="G164" s="35"/>
      <c r="H164" s="3" t="str">
        <f>IF(A164=0,H163,INDEX(調査対象選定!A:A,MATCH(A164,調査対象選定!B:B,0)))</f>
        <v>○</v>
      </c>
    </row>
    <row r="165" spans="1:8" ht="26.4">
      <c r="A165" s="143"/>
      <c r="B165" s="140" t="s">
        <v>147</v>
      </c>
      <c r="C165" s="67" t="s">
        <v>127</v>
      </c>
      <c r="D165" s="68" t="s">
        <v>143</v>
      </c>
      <c r="E165" s="69" t="s">
        <v>144</v>
      </c>
      <c r="F165" s="27"/>
      <c r="G165" s="35"/>
      <c r="H165" s="3" t="str">
        <f>IF(A165=0,H164,INDEX(調査対象選定!A:A,MATCH(A165,調査対象選定!B:B,0)))</f>
        <v>○</v>
      </c>
    </row>
    <row r="166" spans="1:8" ht="26.4">
      <c r="A166" s="143"/>
      <c r="B166" s="140" t="s">
        <v>148</v>
      </c>
      <c r="C166" s="67" t="s">
        <v>127</v>
      </c>
      <c r="D166" s="68" t="s">
        <v>143</v>
      </c>
      <c r="E166" s="69"/>
      <c r="F166" s="27"/>
      <c r="G166" s="35"/>
      <c r="H166" s="3" t="str">
        <f>IF(A166=0,H165,INDEX(調査対象選定!A:A,MATCH(A166,調査対象選定!B:B,0)))</f>
        <v>○</v>
      </c>
    </row>
    <row r="167" spans="1:8" ht="26.4">
      <c r="A167" s="143"/>
      <c r="B167" s="140" t="s">
        <v>149</v>
      </c>
      <c r="C167" s="67" t="s">
        <v>127</v>
      </c>
      <c r="D167" s="68" t="s">
        <v>143</v>
      </c>
      <c r="E167" s="69" t="s">
        <v>150</v>
      </c>
      <c r="F167" s="27"/>
      <c r="G167" s="35"/>
      <c r="H167" s="3" t="str">
        <f>IF(A167=0,H166,INDEX(調査対象選定!A:A,MATCH(A167,調査対象選定!B:B,0)))</f>
        <v>○</v>
      </c>
    </row>
    <row r="168" spans="1:8" ht="26.4">
      <c r="A168" s="143"/>
      <c r="B168" s="140" t="s">
        <v>245</v>
      </c>
      <c r="C168" s="67" t="s">
        <v>127</v>
      </c>
      <c r="D168" s="68" t="s">
        <v>151</v>
      </c>
      <c r="E168" s="69"/>
      <c r="F168" s="27"/>
      <c r="G168" s="35"/>
      <c r="H168" s="3" t="str">
        <f>IF(A168=0,H167,INDEX(調査対象選定!A:A,MATCH(A168,調査対象選定!B:B,0)))</f>
        <v>○</v>
      </c>
    </row>
    <row r="169" spans="1:8" ht="26.4">
      <c r="A169" s="143"/>
      <c r="B169" s="140" t="s">
        <v>152</v>
      </c>
      <c r="C169" s="67" t="s">
        <v>127</v>
      </c>
      <c r="D169" s="68" t="s">
        <v>153</v>
      </c>
      <c r="E169" s="69"/>
      <c r="F169" s="27"/>
      <c r="G169" s="35"/>
      <c r="H169" s="3" t="str">
        <f>IF(A169=0,H168,INDEX(調査対象選定!A:A,MATCH(A169,調査対象選定!B:B,0)))</f>
        <v>○</v>
      </c>
    </row>
    <row r="170" spans="1:8" ht="26.4">
      <c r="A170" s="143"/>
      <c r="B170" s="140" t="s">
        <v>154</v>
      </c>
      <c r="C170" s="145" t="str">
        <f>IF(AND(C171=$J$1,C172=$J$1,C173=$J$1),$J$1,$I$1)</f>
        <v>□</v>
      </c>
      <c r="D170" s="146" t="s">
        <v>275</v>
      </c>
      <c r="E170" s="69"/>
      <c r="F170" s="27"/>
      <c r="G170" s="35"/>
      <c r="H170" s="3" t="str">
        <f>IF(A170=0,H169,INDEX(調査対象選定!A:A,MATCH(A170,調査対象選定!B:B,0)))</f>
        <v>○</v>
      </c>
    </row>
    <row r="171" spans="1:8" ht="39.6">
      <c r="A171" s="143"/>
      <c r="B171" s="140" t="s">
        <v>155</v>
      </c>
      <c r="C171" s="67" t="s">
        <v>127</v>
      </c>
      <c r="D171" s="68" t="s">
        <v>143</v>
      </c>
      <c r="E171" s="69"/>
      <c r="F171" s="27"/>
      <c r="G171" s="35"/>
      <c r="H171" s="3" t="str">
        <f>IF(A171=0,H170,INDEX(調査対象選定!A:A,MATCH(A171,調査対象選定!B:B,0)))</f>
        <v>○</v>
      </c>
    </row>
    <row r="172" spans="1:8" ht="39.6">
      <c r="A172" s="143"/>
      <c r="B172" s="140" t="s">
        <v>156</v>
      </c>
      <c r="C172" s="67" t="s">
        <v>127</v>
      </c>
      <c r="D172" s="68" t="s">
        <v>143</v>
      </c>
      <c r="E172" s="69" t="s">
        <v>157</v>
      </c>
      <c r="F172" s="27"/>
      <c r="G172" s="35"/>
      <c r="H172" s="3" t="str">
        <f>IF(A172=0,H171,INDEX(調査対象選定!A:A,MATCH(A172,調査対象選定!B:B,0)))</f>
        <v>○</v>
      </c>
    </row>
    <row r="173" spans="1:8" ht="52.8">
      <c r="A173" s="143"/>
      <c r="B173" s="147" t="s">
        <v>158</v>
      </c>
      <c r="C173" s="67" t="s">
        <v>127</v>
      </c>
      <c r="D173" s="80" t="s">
        <v>24</v>
      </c>
      <c r="E173" s="81"/>
      <c r="F173" s="27"/>
      <c r="G173" s="35"/>
      <c r="H173" s="3" t="str">
        <f>IF(A173=0,H172,INDEX(調査対象選定!A:A,MATCH(A173,調査対象選定!B:B,0)))</f>
        <v>○</v>
      </c>
    </row>
    <row r="174" spans="1:8" ht="39.6">
      <c r="A174" s="143"/>
      <c r="B174" s="140" t="s">
        <v>159</v>
      </c>
      <c r="C174" s="67" t="s">
        <v>127</v>
      </c>
      <c r="D174" s="68" t="s">
        <v>143</v>
      </c>
      <c r="E174" s="69"/>
      <c r="F174" s="27"/>
      <c r="G174" s="35"/>
      <c r="H174" s="3" t="str">
        <f>IF(A174=0,H173,INDEX(調査対象選定!A:A,MATCH(A174,調査対象選定!B:B,0)))</f>
        <v>○</v>
      </c>
    </row>
    <row r="175" spans="1:8" ht="39.6">
      <c r="A175" s="143"/>
      <c r="B175" s="140" t="s">
        <v>160</v>
      </c>
      <c r="C175" s="67" t="s">
        <v>127</v>
      </c>
      <c r="D175" s="68" t="s">
        <v>143</v>
      </c>
      <c r="E175" s="69"/>
      <c r="F175" s="27"/>
      <c r="G175" s="35"/>
      <c r="H175" s="3" t="str">
        <f>IF(A175=0,H174,INDEX(調査対象選定!A:A,MATCH(A175,調査対象選定!B:B,0)))</f>
        <v>○</v>
      </c>
    </row>
    <row r="176" spans="1:8" ht="39.6">
      <c r="A176" s="148"/>
      <c r="B176" s="149" t="s">
        <v>223</v>
      </c>
      <c r="C176" s="79" t="s">
        <v>127</v>
      </c>
      <c r="D176" s="80" t="s">
        <v>161</v>
      </c>
      <c r="E176" s="81"/>
      <c r="F176" s="29"/>
      <c r="G176" s="37"/>
      <c r="H176" s="3" t="str">
        <f>IF(A176=0,H175,INDEX(調査対象選定!A:A,MATCH(A176,調査対象選定!B:B,0)))</f>
        <v>○</v>
      </c>
    </row>
    <row r="177" spans="1:8" ht="39.6">
      <c r="A177" s="150" t="s">
        <v>162</v>
      </c>
      <c r="B177" s="151" t="s">
        <v>163</v>
      </c>
      <c r="C177" s="84" t="s">
        <v>127</v>
      </c>
      <c r="D177" s="22" t="s">
        <v>146</v>
      </c>
      <c r="E177" s="53"/>
      <c r="F177" s="24"/>
      <c r="G177" s="38"/>
      <c r="H177" s="3" t="str">
        <f>IF(A177=0,H176,INDEX(調査対象選定!A:A,MATCH(A177,調査対象選定!B:B,0)))</f>
        <v>○</v>
      </c>
    </row>
    <row r="178" spans="1:8" ht="39.6">
      <c r="A178" s="152" t="s">
        <v>164</v>
      </c>
      <c r="B178" s="139" t="s">
        <v>165</v>
      </c>
      <c r="C178" s="94" t="s">
        <v>127</v>
      </c>
      <c r="D178" s="95" t="s">
        <v>146</v>
      </c>
      <c r="E178" s="93"/>
      <c r="F178" s="31"/>
      <c r="G178" s="41"/>
      <c r="H178" s="3" t="str">
        <f>IF(A178=0,H177,INDEX(調査対象選定!A:A,MATCH(A178,調査対象選定!B:B,0)))</f>
        <v>○</v>
      </c>
    </row>
    <row r="179" spans="1:8" ht="39.6">
      <c r="A179" s="153" t="s">
        <v>166</v>
      </c>
      <c r="B179" s="151" t="s">
        <v>167</v>
      </c>
      <c r="C179" s="84" t="s">
        <v>127</v>
      </c>
      <c r="D179" s="22" t="s">
        <v>146</v>
      </c>
      <c r="E179" s="53"/>
      <c r="F179" s="24"/>
      <c r="G179" s="38"/>
      <c r="H179" s="3" t="str">
        <f>IF(A179=0,H178,INDEX(調査対象選定!A:A,MATCH(A179,調査対象選定!B:B,0)))</f>
        <v>○</v>
      </c>
    </row>
    <row r="180" spans="1:8" ht="66">
      <c r="A180" s="142" t="s">
        <v>168</v>
      </c>
      <c r="B180" s="139" t="s">
        <v>169</v>
      </c>
      <c r="C180" s="74" t="s">
        <v>127</v>
      </c>
      <c r="D180" s="75" t="s">
        <v>146</v>
      </c>
      <c r="E180" s="154" t="s">
        <v>170</v>
      </c>
      <c r="F180" s="28"/>
      <c r="G180" s="36"/>
      <c r="H180" s="3" t="str">
        <f>IF(A180=0,H179,INDEX(調査対象選定!A:A,MATCH(A180,調査対象選定!B:B,0)))</f>
        <v>○</v>
      </c>
    </row>
    <row r="181" spans="1:8" ht="39.6">
      <c r="A181" s="148"/>
      <c r="B181" s="149" t="s">
        <v>171</v>
      </c>
      <c r="C181" s="79" t="s">
        <v>127</v>
      </c>
      <c r="D181" s="80" t="s">
        <v>146</v>
      </c>
      <c r="E181" s="81"/>
      <c r="F181" s="29"/>
      <c r="G181" s="37"/>
      <c r="H181" s="3" t="str">
        <f>IF(A181=0,H180,INDEX(調査対象選定!A:A,MATCH(A181,調査対象選定!B:B,0)))</f>
        <v>○</v>
      </c>
    </row>
    <row r="182" spans="1:8" ht="66">
      <c r="A182" s="142" t="s">
        <v>172</v>
      </c>
      <c r="B182" s="139" t="s">
        <v>173</v>
      </c>
      <c r="C182" s="56" t="s">
        <v>127</v>
      </c>
      <c r="D182" s="57" t="s">
        <v>146</v>
      </c>
      <c r="E182" s="58"/>
      <c r="F182" s="25"/>
      <c r="G182" s="33"/>
      <c r="H182" s="3" t="str">
        <f>IF(A182=0,H181,INDEX(調査対象選定!A:A,MATCH(A182,調査対象選定!B:B,0)))</f>
        <v>○</v>
      </c>
    </row>
    <row r="183" spans="1:8" ht="39.6">
      <c r="A183" s="148"/>
      <c r="B183" s="149" t="s">
        <v>174</v>
      </c>
      <c r="C183" s="98" t="s">
        <v>127</v>
      </c>
      <c r="D183" s="99" t="s">
        <v>146</v>
      </c>
      <c r="E183" s="100"/>
      <c r="F183" s="30"/>
      <c r="G183" s="40"/>
      <c r="H183" s="3" t="str">
        <f>IF(A183=0,H182,INDEX(調査対象選定!A:A,MATCH(A183,調査対象選定!B:B,0)))</f>
        <v>○</v>
      </c>
    </row>
    <row r="184" spans="1:8" ht="66">
      <c r="A184" s="142" t="s">
        <v>175</v>
      </c>
      <c r="B184" s="139" t="s">
        <v>176</v>
      </c>
      <c r="C184" s="74" t="s">
        <v>127</v>
      </c>
      <c r="D184" s="75" t="s">
        <v>146</v>
      </c>
      <c r="E184" s="76"/>
      <c r="F184" s="28"/>
      <c r="G184" s="36"/>
      <c r="H184" s="3" t="str">
        <f>IF(A184=0,H183,INDEX(調査対象選定!A:A,MATCH(A184,調査対象選定!B:B,0)))</f>
        <v>○</v>
      </c>
    </row>
    <row r="185" spans="1:8" ht="39.6">
      <c r="A185" s="148"/>
      <c r="B185" s="149" t="s">
        <v>177</v>
      </c>
      <c r="C185" s="79" t="s">
        <v>127</v>
      </c>
      <c r="D185" s="80" t="s">
        <v>146</v>
      </c>
      <c r="E185" s="81"/>
      <c r="F185" s="29"/>
      <c r="G185" s="37"/>
      <c r="H185" s="3" t="str">
        <f>IF(A185=0,H184,INDEX(調査対象選定!A:A,MATCH(A185,調査対象選定!B:B,0)))</f>
        <v>○</v>
      </c>
    </row>
    <row r="186" spans="1:8" ht="66">
      <c r="A186" s="142" t="s">
        <v>178</v>
      </c>
      <c r="B186" s="139" t="s">
        <v>179</v>
      </c>
      <c r="C186" s="56" t="s">
        <v>127</v>
      </c>
      <c r="D186" s="57" t="s">
        <v>146</v>
      </c>
      <c r="E186" s="58"/>
      <c r="F186" s="25"/>
      <c r="G186" s="33"/>
      <c r="H186" s="3" t="str">
        <f>IF(A186=0,H185,INDEX(調査対象選定!A:A,MATCH(A186,調査対象選定!B:B,0)))</f>
        <v>○</v>
      </c>
    </row>
    <row r="187" spans="1:8" ht="39.6">
      <c r="A187" s="148"/>
      <c r="B187" s="149" t="s">
        <v>180</v>
      </c>
      <c r="C187" s="98" t="s">
        <v>127</v>
      </c>
      <c r="D187" s="99" t="s">
        <v>146</v>
      </c>
      <c r="E187" s="100"/>
      <c r="F187" s="30"/>
      <c r="G187" s="40"/>
      <c r="H187" s="3" t="str">
        <f>IF(A187=0,H186,INDEX(調査対象選定!A:A,MATCH(A187,調査対象選定!B:B,0)))</f>
        <v>○</v>
      </c>
    </row>
    <row r="188" spans="1:8" ht="66">
      <c r="A188" s="142" t="s">
        <v>181</v>
      </c>
      <c r="B188" s="139" t="s">
        <v>182</v>
      </c>
      <c r="C188" s="56" t="s">
        <v>127</v>
      </c>
      <c r="D188" s="57" t="s">
        <v>146</v>
      </c>
      <c r="E188" s="58"/>
      <c r="F188" s="25"/>
      <c r="G188" s="33"/>
      <c r="H188" s="3" t="str">
        <f>IF(A188=0,H187,INDEX(調査対象選定!A:A,MATCH(A188,調査対象選定!B:B,0)))</f>
        <v>○</v>
      </c>
    </row>
    <row r="189" spans="1:8" ht="39.6">
      <c r="A189" s="148"/>
      <c r="B189" s="149" t="s">
        <v>174</v>
      </c>
      <c r="C189" s="61" t="s">
        <v>127</v>
      </c>
      <c r="D189" s="62" t="s">
        <v>146</v>
      </c>
      <c r="E189" s="63"/>
      <c r="F189" s="26"/>
      <c r="G189" s="34"/>
      <c r="H189" s="3" t="str">
        <f>IF(A189=0,H188,INDEX(調査対象選定!A:A,MATCH(A189,調査対象選定!B:B,0)))</f>
        <v>○</v>
      </c>
    </row>
    <row r="190" spans="1:8" ht="66">
      <c r="A190" s="142" t="s">
        <v>183</v>
      </c>
      <c r="B190" s="139" t="s">
        <v>184</v>
      </c>
      <c r="C190" s="56" t="s">
        <v>127</v>
      </c>
      <c r="D190" s="57" t="s">
        <v>146</v>
      </c>
      <c r="E190" s="58"/>
      <c r="F190" s="25"/>
      <c r="G190" s="33"/>
      <c r="H190" s="3" t="str">
        <f>IF(A190=0,H189,INDEX(調査対象選定!A:A,MATCH(A190,調査対象選定!B:B,0)))</f>
        <v>○</v>
      </c>
    </row>
    <row r="191" spans="1:8" ht="39.6">
      <c r="A191" s="148"/>
      <c r="B191" s="149" t="s">
        <v>180</v>
      </c>
      <c r="C191" s="98" t="s">
        <v>127</v>
      </c>
      <c r="D191" s="99" t="s">
        <v>146</v>
      </c>
      <c r="E191" s="100"/>
      <c r="F191" s="30"/>
      <c r="G191" s="40"/>
      <c r="H191" s="3" t="str">
        <f>IF(A191=0,H190,INDEX(調査対象選定!A:A,MATCH(A191,調査対象選定!B:B,0)))</f>
        <v>○</v>
      </c>
    </row>
    <row r="192" spans="1:8" ht="66">
      <c r="A192" s="142" t="s">
        <v>185</v>
      </c>
      <c r="B192" s="139" t="s">
        <v>186</v>
      </c>
      <c r="C192" s="74" t="s">
        <v>127</v>
      </c>
      <c r="D192" s="75" t="s">
        <v>146</v>
      </c>
      <c r="E192" s="76"/>
      <c r="F192" s="28"/>
      <c r="G192" s="36"/>
      <c r="H192" s="3" t="str">
        <f>IF(A192=0,H191,INDEX(調査対象選定!A:A,MATCH(A192,調査対象選定!B:B,0)))</f>
        <v>○</v>
      </c>
    </row>
    <row r="193" spans="1:8" ht="39.6">
      <c r="A193" s="143"/>
      <c r="B193" s="140" t="s">
        <v>187</v>
      </c>
      <c r="C193" s="67" t="s">
        <v>127</v>
      </c>
      <c r="D193" s="68" t="s">
        <v>146</v>
      </c>
      <c r="E193" s="69"/>
      <c r="F193" s="27"/>
      <c r="G193" s="35"/>
      <c r="H193" s="3" t="str">
        <f>IF(A193=0,H192,INDEX(調査対象選定!A:A,MATCH(A193,調査対象選定!B:B,0)))</f>
        <v>○</v>
      </c>
    </row>
    <row r="194" spans="1:8" ht="26.4">
      <c r="A194" s="143"/>
      <c r="B194" s="140" t="s">
        <v>188</v>
      </c>
      <c r="C194" s="44" t="str">
        <f>IF(OR(C195=$J$1,C196=$J$1),$J$1,$I$1)</f>
        <v>□</v>
      </c>
      <c r="D194" s="45" t="s">
        <v>20</v>
      </c>
      <c r="E194" s="69"/>
      <c r="F194" s="27"/>
      <c r="G194" s="35"/>
      <c r="H194" s="3" t="str">
        <f>IF(A194=0,H193,INDEX(調査対象選定!A:A,MATCH(A194,調査対象選定!B:B,0)))</f>
        <v>○</v>
      </c>
    </row>
    <row r="195" spans="1:8" ht="39.6">
      <c r="A195" s="143"/>
      <c r="B195" s="140" t="s">
        <v>155</v>
      </c>
      <c r="C195" s="67" t="s">
        <v>127</v>
      </c>
      <c r="D195" s="68" t="s">
        <v>146</v>
      </c>
      <c r="E195" s="69"/>
      <c r="F195" s="27"/>
      <c r="G195" s="35"/>
      <c r="H195" s="3" t="str">
        <f>IF(A195=0,H194,INDEX(調査対象選定!A:A,MATCH(A195,調査対象選定!B:B,0)))</f>
        <v>○</v>
      </c>
    </row>
    <row r="196" spans="1:8" ht="39.6">
      <c r="A196" s="148"/>
      <c r="B196" s="149" t="s">
        <v>156</v>
      </c>
      <c r="C196" s="79" t="s">
        <v>127</v>
      </c>
      <c r="D196" s="80" t="s">
        <v>146</v>
      </c>
      <c r="E196" s="81" t="s">
        <v>157</v>
      </c>
      <c r="F196" s="29"/>
      <c r="G196" s="37"/>
      <c r="H196" s="3" t="str">
        <f>IF(A196=0,H195,INDEX(調査対象選定!A:A,MATCH(A196,調査対象選定!B:B,0)))</f>
        <v>○</v>
      </c>
    </row>
    <row r="197" spans="1:8" ht="66">
      <c r="A197" s="142" t="s">
        <v>189</v>
      </c>
      <c r="B197" s="139" t="s">
        <v>190</v>
      </c>
      <c r="C197" s="56" t="s">
        <v>127</v>
      </c>
      <c r="D197" s="57" t="s">
        <v>146</v>
      </c>
      <c r="E197" s="58"/>
      <c r="F197" s="25"/>
      <c r="G197" s="33"/>
      <c r="H197" s="3" t="str">
        <f>IF(A197=0,H196,INDEX(調査対象選定!A:A,MATCH(A197,調査対象選定!B:B,0)))</f>
        <v>○</v>
      </c>
    </row>
    <row r="198" spans="1:8" ht="39.6">
      <c r="A198" s="148"/>
      <c r="B198" s="149" t="s">
        <v>191</v>
      </c>
      <c r="C198" s="98" t="s">
        <v>127</v>
      </c>
      <c r="D198" s="99" t="s">
        <v>146</v>
      </c>
      <c r="E198" s="100"/>
      <c r="F198" s="30"/>
      <c r="G198" s="40"/>
      <c r="H198" s="3" t="str">
        <f>IF(A198=0,H197,INDEX(調査対象選定!A:A,MATCH(A198,調査対象選定!B:B,0)))</f>
        <v>○</v>
      </c>
    </row>
    <row r="199" spans="1:8" ht="66">
      <c r="A199" s="142" t="s">
        <v>192</v>
      </c>
      <c r="B199" s="139" t="s">
        <v>193</v>
      </c>
      <c r="C199" s="56" t="s">
        <v>127</v>
      </c>
      <c r="D199" s="57" t="s">
        <v>146</v>
      </c>
      <c r="E199" s="58"/>
      <c r="F199" s="25"/>
      <c r="G199" s="33"/>
      <c r="H199" s="3" t="str">
        <f>IF(A199=0,H198,INDEX(調査対象選定!A:A,MATCH(A199,調査対象選定!B:B,0)))</f>
        <v>○</v>
      </c>
    </row>
    <row r="200" spans="1:8" ht="39.6">
      <c r="A200" s="143"/>
      <c r="B200" s="140" t="s">
        <v>194</v>
      </c>
      <c r="C200" s="67" t="s">
        <v>127</v>
      </c>
      <c r="D200" s="68" t="s">
        <v>146</v>
      </c>
      <c r="E200" s="69"/>
      <c r="F200" s="27"/>
      <c r="G200" s="35"/>
      <c r="H200" s="3" t="str">
        <f>IF(A200=0,H199,INDEX(調査対象選定!A:A,MATCH(A200,調査対象選定!B:B,0)))</f>
        <v>○</v>
      </c>
    </row>
    <row r="201" spans="1:8" ht="26.4">
      <c r="A201" s="143"/>
      <c r="B201" s="140" t="s">
        <v>188</v>
      </c>
      <c r="C201" s="155" t="str">
        <f>IF(OR(C202=$J$1,C203=$J$1),$J$1,$I$1)</f>
        <v>□</v>
      </c>
      <c r="D201" s="156" t="s">
        <v>274</v>
      </c>
      <c r="E201" s="69"/>
      <c r="F201" s="27"/>
      <c r="G201" s="35"/>
      <c r="H201" s="3" t="str">
        <f>IF(A201=0,H200,INDEX(調査対象選定!A:A,MATCH(A201,調査対象選定!B:B,0)))</f>
        <v>○</v>
      </c>
    </row>
    <row r="202" spans="1:8" ht="39.6">
      <c r="A202" s="143"/>
      <c r="B202" s="140" t="s">
        <v>155</v>
      </c>
      <c r="C202" s="67" t="s">
        <v>127</v>
      </c>
      <c r="D202" s="68" t="s">
        <v>146</v>
      </c>
      <c r="E202" s="69"/>
      <c r="F202" s="27"/>
      <c r="G202" s="35"/>
      <c r="H202" s="3" t="str">
        <f>IF(A202=0,H201,INDEX(調査対象選定!A:A,MATCH(A202,調査対象選定!B:B,0)))</f>
        <v>○</v>
      </c>
    </row>
    <row r="203" spans="1:8" ht="39.6">
      <c r="A203" s="148"/>
      <c r="B203" s="149" t="s">
        <v>156</v>
      </c>
      <c r="C203" s="61" t="s">
        <v>127</v>
      </c>
      <c r="D203" s="62" t="s">
        <v>146</v>
      </c>
      <c r="E203" s="63" t="s">
        <v>157</v>
      </c>
      <c r="F203" s="26"/>
      <c r="G203" s="34"/>
      <c r="H203" s="3" t="str">
        <f>IF(A203=0,H202,INDEX(調査対象選定!A:A,MATCH(A203,調査対象選定!B:B,0)))</f>
        <v>○</v>
      </c>
    </row>
    <row r="204" spans="1:8" ht="66">
      <c r="A204" s="142" t="s">
        <v>195</v>
      </c>
      <c r="B204" s="139" t="s">
        <v>196</v>
      </c>
      <c r="C204" s="56" t="s">
        <v>127</v>
      </c>
      <c r="D204" s="57" t="s">
        <v>146</v>
      </c>
      <c r="E204" s="58"/>
      <c r="F204" s="25"/>
      <c r="G204" s="33"/>
      <c r="H204" s="3" t="str">
        <f>IF(A204=0,H203,INDEX(調査対象選定!A:A,MATCH(A204,調査対象選定!B:B,0)))</f>
        <v>○</v>
      </c>
    </row>
    <row r="205" spans="1:8" ht="39.6">
      <c r="A205" s="143"/>
      <c r="B205" s="140" t="s">
        <v>197</v>
      </c>
      <c r="C205" s="67" t="s">
        <v>127</v>
      </c>
      <c r="D205" s="68" t="s">
        <v>146</v>
      </c>
      <c r="E205" s="69"/>
      <c r="F205" s="27"/>
      <c r="G205" s="35"/>
      <c r="H205" s="3" t="str">
        <f>IF(A205=0,H204,INDEX(調査対象選定!A:A,MATCH(A205,調査対象選定!B:B,0)))</f>
        <v>○</v>
      </c>
    </row>
    <row r="206" spans="1:8" ht="26.4">
      <c r="A206" s="143"/>
      <c r="B206" s="140" t="s">
        <v>188</v>
      </c>
      <c r="C206" s="155" t="str">
        <f>IF(OR(C207=$J$1,C208=$J$1),$J$1,$I$1)</f>
        <v>□</v>
      </c>
      <c r="D206" s="156" t="s">
        <v>274</v>
      </c>
      <c r="E206" s="69"/>
      <c r="F206" s="27"/>
      <c r="G206" s="35"/>
      <c r="H206" s="3" t="str">
        <f>IF(A206=0,H205,INDEX(調査対象選定!A:A,MATCH(A206,調査対象選定!B:B,0)))</f>
        <v>○</v>
      </c>
    </row>
    <row r="207" spans="1:8" ht="39.6">
      <c r="A207" s="143"/>
      <c r="B207" s="140" t="s">
        <v>155</v>
      </c>
      <c r="C207" s="67" t="s">
        <v>127</v>
      </c>
      <c r="D207" s="68" t="s">
        <v>146</v>
      </c>
      <c r="E207" s="69"/>
      <c r="F207" s="27"/>
      <c r="G207" s="35"/>
      <c r="H207" s="3" t="str">
        <f>IF(A207=0,H206,INDEX(調査対象選定!A:A,MATCH(A207,調査対象選定!B:B,0)))</f>
        <v>○</v>
      </c>
    </row>
    <row r="208" spans="1:8" ht="39.6">
      <c r="A208" s="148"/>
      <c r="B208" s="149" t="s">
        <v>156</v>
      </c>
      <c r="C208" s="98" t="s">
        <v>127</v>
      </c>
      <c r="D208" s="99" t="s">
        <v>146</v>
      </c>
      <c r="E208" s="100" t="s">
        <v>157</v>
      </c>
      <c r="F208" s="30"/>
      <c r="G208" s="40"/>
      <c r="H208" s="3" t="str">
        <f>IF(A208=0,H207,INDEX(調査対象選定!A:A,MATCH(A208,調査対象選定!B:B,0)))</f>
        <v>○</v>
      </c>
    </row>
    <row r="209" spans="1:8" ht="66">
      <c r="A209" s="142" t="s">
        <v>198</v>
      </c>
      <c r="B209" s="139" t="s">
        <v>207</v>
      </c>
      <c r="C209" s="74" t="s">
        <v>127</v>
      </c>
      <c r="D209" s="75" t="s">
        <v>146</v>
      </c>
      <c r="E209" s="76"/>
      <c r="F209" s="28"/>
      <c r="G209" s="36"/>
      <c r="H209" s="3" t="str">
        <f>IF(A209=0,H208,INDEX(調査対象選定!A:A,MATCH(A209,調査対象選定!B:B,0)))</f>
        <v>○</v>
      </c>
    </row>
    <row r="210" spans="1:8" ht="52.8">
      <c r="A210" s="148"/>
      <c r="B210" s="149" t="s">
        <v>208</v>
      </c>
      <c r="C210" s="79" t="s">
        <v>127</v>
      </c>
      <c r="D210" s="80" t="s">
        <v>146</v>
      </c>
      <c r="E210" s="81"/>
      <c r="F210" s="29"/>
      <c r="G210" s="37"/>
      <c r="H210" s="3" t="str">
        <f>IF(A210=0,H209,INDEX(調査対象選定!A:A,MATCH(A210,調査対象選定!B:B,0)))</f>
        <v>○</v>
      </c>
    </row>
    <row r="211" spans="1:8" ht="66">
      <c r="A211" s="142" t="s">
        <v>199</v>
      </c>
      <c r="B211" s="139" t="s">
        <v>200</v>
      </c>
      <c r="C211" s="56" t="s">
        <v>127</v>
      </c>
      <c r="D211" s="57" t="s">
        <v>146</v>
      </c>
      <c r="E211" s="58"/>
      <c r="F211" s="25"/>
      <c r="G211" s="33"/>
      <c r="H211" s="3" t="str">
        <f>IF(A211=0,H210,INDEX(調査対象選定!A:A,MATCH(A211,調査対象選定!B:B,0)))</f>
        <v>○</v>
      </c>
    </row>
    <row r="212" spans="1:8" ht="39.6">
      <c r="A212" s="143"/>
      <c r="B212" s="140" t="s">
        <v>201</v>
      </c>
      <c r="C212" s="67" t="s">
        <v>127</v>
      </c>
      <c r="D212" s="68" t="s">
        <v>146</v>
      </c>
      <c r="E212" s="69"/>
      <c r="F212" s="27"/>
      <c r="G212" s="35"/>
      <c r="H212" s="3" t="str">
        <f>IF(A212=0,H211,INDEX(調査対象選定!A:A,MATCH(A212,調査対象選定!B:B,0)))</f>
        <v>○</v>
      </c>
    </row>
    <row r="213" spans="1:8" ht="26.4">
      <c r="A213" s="143"/>
      <c r="B213" s="140" t="s">
        <v>188</v>
      </c>
      <c r="C213" s="155" t="str">
        <f>IF(OR(C214=$J$1,C215=$J$1),$J$1,$I$1)</f>
        <v>□</v>
      </c>
      <c r="D213" s="156" t="s">
        <v>274</v>
      </c>
      <c r="E213" s="69"/>
      <c r="F213" s="27"/>
      <c r="G213" s="35"/>
      <c r="H213" s="3" t="str">
        <f>IF(A213=0,H212,INDEX(調査対象選定!A:A,MATCH(A213,調査対象選定!B:B,0)))</f>
        <v>○</v>
      </c>
    </row>
    <row r="214" spans="1:8" ht="39.6">
      <c r="A214" s="143"/>
      <c r="B214" s="140" t="s">
        <v>155</v>
      </c>
      <c r="C214" s="67" t="s">
        <v>127</v>
      </c>
      <c r="D214" s="68" t="s">
        <v>146</v>
      </c>
      <c r="E214" s="69"/>
      <c r="F214" s="27"/>
      <c r="G214" s="35"/>
      <c r="H214" s="3" t="str">
        <f>IF(A214=0,H213,INDEX(調査対象選定!A:A,MATCH(A214,調査対象選定!B:B,0)))</f>
        <v>○</v>
      </c>
    </row>
    <row r="215" spans="1:8" ht="39.6">
      <c r="A215" s="148"/>
      <c r="B215" s="149" t="s">
        <v>156</v>
      </c>
      <c r="C215" s="61" t="s">
        <v>127</v>
      </c>
      <c r="D215" s="62" t="s">
        <v>146</v>
      </c>
      <c r="E215" s="63" t="s">
        <v>157</v>
      </c>
      <c r="F215" s="26"/>
      <c r="G215" s="34"/>
      <c r="H215" s="3" t="str">
        <f>IF(A215=0,H214,INDEX(調査対象選定!A:A,MATCH(A215,調査対象選定!B:B,0)))</f>
        <v>○</v>
      </c>
    </row>
    <row r="216" spans="1:8" ht="66">
      <c r="A216" s="142" t="s">
        <v>202</v>
      </c>
      <c r="B216" s="139" t="s">
        <v>206</v>
      </c>
      <c r="C216" s="74" t="s">
        <v>127</v>
      </c>
      <c r="D216" s="75" t="s">
        <v>146</v>
      </c>
      <c r="E216" s="76"/>
      <c r="F216" s="28"/>
      <c r="G216" s="36"/>
      <c r="H216" s="3" t="str">
        <f>IF(A216=0,H215,INDEX(調査対象選定!A:A,MATCH(A216,調査対象選定!B:B,0)))</f>
        <v>○</v>
      </c>
    </row>
    <row r="217" spans="1:8" ht="39.6">
      <c r="A217" s="143"/>
      <c r="B217" s="140" t="s">
        <v>205</v>
      </c>
      <c r="C217" s="67" t="s">
        <v>127</v>
      </c>
      <c r="D217" s="68" t="s">
        <v>146</v>
      </c>
      <c r="E217" s="69"/>
      <c r="F217" s="27"/>
      <c r="G217" s="35"/>
      <c r="H217" s="3" t="str">
        <f>IF(A217=0,H216,INDEX(調査対象選定!A:A,MATCH(A217,調査対象選定!B:B,0)))</f>
        <v>○</v>
      </c>
    </row>
    <row r="218" spans="1:8" ht="26.4">
      <c r="A218" s="143"/>
      <c r="B218" s="140" t="s">
        <v>188</v>
      </c>
      <c r="C218" s="155" t="str">
        <f>IF(OR(C219=$J$1,C220=$J$1),$J$1,$I$1)</f>
        <v>□</v>
      </c>
      <c r="D218" s="156" t="s">
        <v>274</v>
      </c>
      <c r="E218" s="69"/>
      <c r="F218" s="27"/>
      <c r="G218" s="35"/>
      <c r="H218" s="3" t="str">
        <f>IF(A218=0,H217,INDEX(調査対象選定!A:A,MATCH(A218,調査対象選定!B:B,0)))</f>
        <v>○</v>
      </c>
    </row>
    <row r="219" spans="1:8" ht="39.6">
      <c r="A219" s="143"/>
      <c r="B219" s="140" t="s">
        <v>155</v>
      </c>
      <c r="C219" s="67" t="s">
        <v>127</v>
      </c>
      <c r="D219" s="68" t="s">
        <v>146</v>
      </c>
      <c r="E219" s="69"/>
      <c r="F219" s="27"/>
      <c r="G219" s="35"/>
      <c r="H219" s="3" t="str">
        <f>IF(A219=0,H218,INDEX(調査対象選定!A:A,MATCH(A219,調査対象選定!B:B,0)))</f>
        <v>○</v>
      </c>
    </row>
    <row r="220" spans="1:8" ht="39.6">
      <c r="A220" s="148"/>
      <c r="B220" s="149" t="s">
        <v>156</v>
      </c>
      <c r="C220" s="79" t="s">
        <v>127</v>
      </c>
      <c r="D220" s="80" t="s">
        <v>146</v>
      </c>
      <c r="E220" s="81" t="s">
        <v>157</v>
      </c>
      <c r="F220" s="29"/>
      <c r="G220" s="37"/>
      <c r="H220" s="3" t="str">
        <f>IF(A220=0,H219,INDEX(調査対象選定!A:A,MATCH(A220,調査対象選定!B:B,0)))</f>
        <v>○</v>
      </c>
    </row>
    <row r="221" spans="1:8" ht="66">
      <c r="A221" s="142" t="s">
        <v>203</v>
      </c>
      <c r="B221" s="139" t="s">
        <v>204</v>
      </c>
      <c r="C221" s="56" t="s">
        <v>127</v>
      </c>
      <c r="D221" s="57" t="s">
        <v>146</v>
      </c>
      <c r="E221" s="58"/>
      <c r="F221" s="25"/>
      <c r="G221" s="33"/>
      <c r="H221" s="3" t="str">
        <f>IF(A221=0,H220,INDEX(調査対象選定!A:A,MATCH(A221,調査対象選定!B:B,0)))</f>
        <v>○</v>
      </c>
    </row>
    <row r="222" spans="1:8" ht="39.6">
      <c r="A222" s="143"/>
      <c r="B222" s="140" t="s">
        <v>205</v>
      </c>
      <c r="C222" s="67" t="s">
        <v>127</v>
      </c>
      <c r="D222" s="68" t="s">
        <v>146</v>
      </c>
      <c r="E222" s="69"/>
      <c r="F222" s="27"/>
      <c r="G222" s="35"/>
      <c r="H222" s="3" t="str">
        <f>IF(A222=0,H221,INDEX(調査対象選定!A:A,MATCH(A222,調査対象選定!B:B,0)))</f>
        <v>○</v>
      </c>
    </row>
    <row r="223" spans="1:8" ht="26.4">
      <c r="A223" s="143"/>
      <c r="B223" s="140" t="s">
        <v>188</v>
      </c>
      <c r="C223" s="155" t="str">
        <f>IF(OR(C224=$J$1,C225=$J$1),$J$1,$I$1)</f>
        <v>□</v>
      </c>
      <c r="D223" s="156" t="s">
        <v>274</v>
      </c>
      <c r="E223" s="69"/>
      <c r="F223" s="27"/>
      <c r="G223" s="35"/>
      <c r="H223" s="3" t="str">
        <f>IF(A223=0,H222,INDEX(調査対象選定!A:A,MATCH(A223,調査対象選定!B:B,0)))</f>
        <v>○</v>
      </c>
    </row>
    <row r="224" spans="1:8" ht="39.6">
      <c r="A224" s="143"/>
      <c r="B224" s="140" t="s">
        <v>155</v>
      </c>
      <c r="C224" s="67" t="s">
        <v>127</v>
      </c>
      <c r="D224" s="68" t="s">
        <v>146</v>
      </c>
      <c r="E224" s="69"/>
      <c r="F224" s="27"/>
      <c r="G224" s="35"/>
      <c r="H224" s="3" t="str">
        <f>IF(A224=0,H223,INDEX(調査対象選定!A:A,MATCH(A224,調査対象選定!B:B,0)))</f>
        <v>○</v>
      </c>
    </row>
    <row r="225" spans="1:8" ht="39.6">
      <c r="A225" s="148"/>
      <c r="B225" s="149" t="s">
        <v>156</v>
      </c>
      <c r="C225" s="61" t="s">
        <v>127</v>
      </c>
      <c r="D225" s="62" t="s">
        <v>146</v>
      </c>
      <c r="E225" s="63" t="s">
        <v>157</v>
      </c>
      <c r="F225" s="26"/>
      <c r="G225" s="34"/>
      <c r="H225" s="3" t="str">
        <f>IF(A225=0,H224,INDEX(調査対象選定!A:A,MATCH(A225,調査対象選定!B:B,0)))</f>
        <v>○</v>
      </c>
    </row>
    <row r="226" spans="1:8" ht="20.100000000000001" customHeight="1">
      <c r="A226" s="157" t="s">
        <v>261</v>
      </c>
    </row>
  </sheetData>
  <sheetProtection sheet="1" objects="1" scenarios="1"/>
  <mergeCells count="47">
    <mergeCell ref="D151:D152"/>
    <mergeCell ref="D158:D159"/>
    <mergeCell ref="A155:A157"/>
    <mergeCell ref="A158:A161"/>
    <mergeCell ref="A43:A50"/>
    <mergeCell ref="A51:A58"/>
    <mergeCell ref="A59:A72"/>
    <mergeCell ref="A73:A86"/>
    <mergeCell ref="A106:A112"/>
    <mergeCell ref="A87:A88"/>
    <mergeCell ref="A89:A91"/>
    <mergeCell ref="A92:A94"/>
    <mergeCell ref="A95:A98"/>
    <mergeCell ref="A99:A100"/>
    <mergeCell ref="A113:A118"/>
    <mergeCell ref="A147:A148"/>
    <mergeCell ref="A204:A208"/>
    <mergeCell ref="A209:A210"/>
    <mergeCell ref="A211:A215"/>
    <mergeCell ref="A216:A220"/>
    <mergeCell ref="A221:A225"/>
    <mergeCell ref="A188:A189"/>
    <mergeCell ref="A190:A191"/>
    <mergeCell ref="A192:A196"/>
    <mergeCell ref="A197:A198"/>
    <mergeCell ref="A199:A203"/>
    <mergeCell ref="A101:A105"/>
    <mergeCell ref="A128:A135"/>
    <mergeCell ref="A186:A187"/>
    <mergeCell ref="A119:A127"/>
    <mergeCell ref="A136:A146"/>
    <mergeCell ref="A184:A185"/>
    <mergeCell ref="A151:A154"/>
    <mergeCell ref="A162:A176"/>
    <mergeCell ref="A180:A181"/>
    <mergeCell ref="A182:A183"/>
    <mergeCell ref="A15:A20"/>
    <mergeCell ref="A21:A24"/>
    <mergeCell ref="A25:A27"/>
    <mergeCell ref="A29:A31"/>
    <mergeCell ref="A39:A42"/>
    <mergeCell ref="A32:A38"/>
    <mergeCell ref="A4:A5"/>
    <mergeCell ref="A12:A13"/>
    <mergeCell ref="A6:A9"/>
    <mergeCell ref="A10:A11"/>
    <mergeCell ref="E10:E11"/>
  </mergeCells>
  <phoneticPr fontId="1"/>
  <conditionalFormatting sqref="F3:G226">
    <cfRule type="expression" dxfId="6" priority="1">
      <formula>OR($F3=$M$1,$F3=$N$1)</formula>
    </cfRule>
  </conditionalFormatting>
  <conditionalFormatting sqref="C170:D170">
    <cfRule type="expression" dxfId="5" priority="11">
      <formula>AND($C171=$J$1,$C172=$J$1,$C173=$J$1)</formula>
    </cfRule>
  </conditionalFormatting>
  <conditionalFormatting sqref="C194:D194 C201:D201 C206:D206 C213:D213 C218:D218 C223:D223">
    <cfRule type="expression" dxfId="4" priority="7">
      <formula>OR($C195=$J$1,$C196=$J$1)</formula>
    </cfRule>
  </conditionalFormatting>
  <conditionalFormatting sqref="A3:E226">
    <cfRule type="expression" dxfId="3" priority="5">
      <formula>AND($H3&lt;&gt;$L$1,$C3=$I$1)</formula>
    </cfRule>
  </conditionalFormatting>
  <conditionalFormatting sqref="C3:C226">
    <cfRule type="expression" dxfId="2" priority="3">
      <formula>$C3=$K$1</formula>
    </cfRule>
  </conditionalFormatting>
  <conditionalFormatting sqref="D3:D226">
    <cfRule type="expression" dxfId="1" priority="2">
      <formula>$C3=$K$1</formula>
    </cfRule>
  </conditionalFormatting>
  <conditionalFormatting sqref="C3:D226">
    <cfRule type="expression" dxfId="0" priority="4">
      <formula>$C3=$J$1</formula>
    </cfRule>
  </conditionalFormatting>
  <dataValidations disablePrompts="1" count="4">
    <dataValidation type="list" allowBlank="1" showInputMessage="1" sqref="G1">
      <formula1>$I$3</formula1>
    </dataValidation>
    <dataValidation type="list" allowBlank="1" showInputMessage="1" sqref="C195:C225 C171:C193 C3:C169">
      <formula1>$I$1:$J$1</formula1>
    </dataValidation>
    <dataValidation type="list" allowBlank="1" showInputMessage="1" sqref="F3:F225">
      <formula1>$L$1:$P$1</formula1>
    </dataValidation>
    <dataValidation type="list" allowBlank="1" showInputMessage="1" sqref="C170 C194">
      <formula1>$I$1:$K$1</formula1>
    </dataValidation>
  </dataValidations>
  <printOptions horizontalCentered="1"/>
  <pageMargins left="0.39370078740157483" right="0.39370078740157483" top="0.39370078740157483" bottom="0.39370078740157483" header="0.19685039370078741" footer="0.19685039370078741"/>
  <pageSetup paperSize="9" fitToHeight="0" orientation="landscape"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workbookViewId="0">
      <pane ySplit="1" topLeftCell="A2" activePane="bottomLeft" state="frozen"/>
      <selection pane="bottomLeft" activeCell="A2" sqref="A2"/>
    </sheetView>
  </sheetViews>
  <sheetFormatPr defaultRowHeight="13.2"/>
  <cols>
    <col min="2" max="2" width="93.21875" bestFit="1" customWidth="1"/>
  </cols>
  <sheetData>
    <row r="1" spans="1:6">
      <c r="A1" t="s">
        <v>262</v>
      </c>
      <c r="B1" t="s">
        <v>263</v>
      </c>
      <c r="C1" t="s">
        <v>264</v>
      </c>
      <c r="D1" t="s">
        <v>265</v>
      </c>
      <c r="E1" t="str">
        <f>'609地域密着型通所介護費'!L1</f>
        <v>○</v>
      </c>
      <c r="F1" s="20" t="s">
        <v>266</v>
      </c>
    </row>
    <row r="2" spans="1:6">
      <c r="A2" s="21" t="s">
        <v>273</v>
      </c>
      <c r="B2" t="s">
        <v>22</v>
      </c>
      <c r="C2">
        <f>MATCH(B2,'609地域密着型通所介護費'!A:A,0)</f>
        <v>3</v>
      </c>
      <c r="D2">
        <f t="shared" ref="D2:D54" si="0">C4-1</f>
        <v>5</v>
      </c>
      <c r="F2" s="20" t="s">
        <v>267</v>
      </c>
    </row>
    <row r="3" spans="1:6">
      <c r="A3" s="21" t="s">
        <v>273</v>
      </c>
      <c r="B3" t="s">
        <v>6</v>
      </c>
      <c r="C3">
        <f>MATCH(B3,'609地域密着型通所介護費'!A:A,0)</f>
        <v>4</v>
      </c>
      <c r="D3">
        <f t="shared" si="0"/>
        <v>9</v>
      </c>
      <c r="F3" s="20" t="s">
        <v>268</v>
      </c>
    </row>
    <row r="4" spans="1:6">
      <c r="A4" s="21" t="s">
        <v>273</v>
      </c>
      <c r="B4" t="s">
        <v>126</v>
      </c>
      <c r="C4">
        <f>MATCH(B4,'609地域密着型通所介護費'!A:A,0)</f>
        <v>6</v>
      </c>
      <c r="D4">
        <f t="shared" si="0"/>
        <v>11</v>
      </c>
      <c r="F4" s="20" t="s">
        <v>269</v>
      </c>
    </row>
    <row r="5" spans="1:6">
      <c r="A5" s="21" t="s">
        <v>273</v>
      </c>
      <c r="B5" t="s">
        <v>128</v>
      </c>
      <c r="C5">
        <f>MATCH(B5,'609地域密着型通所介護費'!A:A,0)</f>
        <v>10</v>
      </c>
      <c r="D5">
        <f t="shared" si="0"/>
        <v>13</v>
      </c>
      <c r="F5" s="20" t="s">
        <v>270</v>
      </c>
    </row>
    <row r="6" spans="1:6">
      <c r="A6" s="21" t="s">
        <v>273</v>
      </c>
      <c r="B6" t="s">
        <v>49</v>
      </c>
      <c r="C6">
        <f>MATCH(B6,'609地域密着型通所介護費'!A:A,0)</f>
        <v>12</v>
      </c>
      <c r="D6">
        <f t="shared" si="0"/>
        <v>14</v>
      </c>
      <c r="F6" s="20" t="s">
        <v>271</v>
      </c>
    </row>
    <row r="7" spans="1:6">
      <c r="A7" s="21" t="s">
        <v>273</v>
      </c>
      <c r="B7" t="s">
        <v>27</v>
      </c>
      <c r="C7">
        <f>MATCH(B7,'609地域密着型通所介護費'!A:A,0)</f>
        <v>14</v>
      </c>
      <c r="D7">
        <f t="shared" si="0"/>
        <v>20</v>
      </c>
      <c r="F7" s="20" t="s">
        <v>272</v>
      </c>
    </row>
    <row r="8" spans="1:6">
      <c r="A8" s="21" t="s">
        <v>273</v>
      </c>
      <c r="B8" t="s">
        <v>36</v>
      </c>
      <c r="C8">
        <f>MATCH(B8,'609地域密着型通所介護費'!A:A,0)</f>
        <v>15</v>
      </c>
      <c r="D8">
        <f t="shared" si="0"/>
        <v>24</v>
      </c>
    </row>
    <row r="9" spans="1:6">
      <c r="A9" s="21" t="s">
        <v>273</v>
      </c>
      <c r="B9" t="s">
        <v>37</v>
      </c>
      <c r="C9">
        <f>MATCH(B9,'609地域密着型通所介護費'!A:A,0)</f>
        <v>21</v>
      </c>
      <c r="D9">
        <f t="shared" si="0"/>
        <v>27</v>
      </c>
    </row>
    <row r="10" spans="1:6">
      <c r="A10" s="21" t="s">
        <v>273</v>
      </c>
      <c r="B10" t="s">
        <v>31</v>
      </c>
      <c r="C10">
        <f>MATCH(B10,'609地域密着型通所介護費'!A:A,0)</f>
        <v>25</v>
      </c>
      <c r="D10">
        <f t="shared" si="0"/>
        <v>28</v>
      </c>
    </row>
    <row r="11" spans="1:6">
      <c r="A11" s="21" t="s">
        <v>273</v>
      </c>
      <c r="B11" t="s">
        <v>5</v>
      </c>
      <c r="C11">
        <f>MATCH(B11,'609地域密着型通所介護費'!A:A,0)</f>
        <v>28</v>
      </c>
      <c r="D11">
        <f t="shared" si="0"/>
        <v>31</v>
      </c>
    </row>
    <row r="12" spans="1:6">
      <c r="A12" s="21" t="s">
        <v>273</v>
      </c>
      <c r="B12" t="s">
        <v>39</v>
      </c>
      <c r="C12">
        <f>MATCH(B12,'609地域密着型通所介護費'!A:A,0)</f>
        <v>29</v>
      </c>
      <c r="D12">
        <f t="shared" si="0"/>
        <v>38</v>
      </c>
    </row>
    <row r="13" spans="1:6">
      <c r="A13" s="21" t="s">
        <v>273</v>
      </c>
      <c r="B13" t="s">
        <v>40</v>
      </c>
      <c r="C13">
        <f>MATCH(B13,'609地域密着型通所介護費'!A:A,0)</f>
        <v>32</v>
      </c>
      <c r="D13">
        <f t="shared" si="0"/>
        <v>42</v>
      </c>
    </row>
    <row r="14" spans="1:6">
      <c r="A14" s="21" t="s">
        <v>273</v>
      </c>
      <c r="B14" t="s">
        <v>0</v>
      </c>
      <c r="C14">
        <f>MATCH(B14,'609地域密着型通所介護費'!A:A,0)</f>
        <v>39</v>
      </c>
      <c r="D14">
        <f t="shared" si="0"/>
        <v>50</v>
      </c>
    </row>
    <row r="15" spans="1:6">
      <c r="A15" s="21" t="s">
        <v>273</v>
      </c>
      <c r="B15" t="s">
        <v>10</v>
      </c>
      <c r="C15">
        <f>MATCH(B15,'609地域密着型通所介護費'!A:A,0)</f>
        <v>43</v>
      </c>
      <c r="D15">
        <f t="shared" si="0"/>
        <v>58</v>
      </c>
    </row>
    <row r="16" spans="1:6">
      <c r="A16" s="21" t="s">
        <v>273</v>
      </c>
      <c r="B16" t="s">
        <v>42</v>
      </c>
      <c r="C16">
        <f>MATCH(B16,'609地域密着型通所介護費'!A:A,0)</f>
        <v>51</v>
      </c>
      <c r="D16">
        <f t="shared" si="0"/>
        <v>72</v>
      </c>
    </row>
    <row r="17" spans="1:4">
      <c r="A17" s="21" t="s">
        <v>273</v>
      </c>
      <c r="B17" t="s">
        <v>45</v>
      </c>
      <c r="C17">
        <f>MATCH(B17,'609地域密着型通所介護費'!A:A,0)</f>
        <v>59</v>
      </c>
      <c r="D17">
        <f t="shared" si="0"/>
        <v>86</v>
      </c>
    </row>
    <row r="18" spans="1:4">
      <c r="A18" s="21" t="s">
        <v>273</v>
      </c>
      <c r="B18" t="s">
        <v>47</v>
      </c>
      <c r="C18">
        <f>MATCH(B18,'609地域密着型通所介護費'!A:A,0)</f>
        <v>73</v>
      </c>
      <c r="D18">
        <f t="shared" si="0"/>
        <v>88</v>
      </c>
    </row>
    <row r="19" spans="1:4">
      <c r="A19" s="21" t="s">
        <v>273</v>
      </c>
      <c r="B19" t="s">
        <v>26</v>
      </c>
      <c r="C19">
        <f>MATCH(B19,'609地域密着型通所介護費'!A:A,0)</f>
        <v>87</v>
      </c>
      <c r="D19">
        <f t="shared" si="0"/>
        <v>91</v>
      </c>
    </row>
    <row r="20" spans="1:4">
      <c r="A20" s="21" t="s">
        <v>273</v>
      </c>
      <c r="B20" t="s">
        <v>33</v>
      </c>
      <c r="C20">
        <f>MATCH(B20,'609地域密着型通所介護費'!A:A,0)</f>
        <v>89</v>
      </c>
      <c r="D20">
        <f t="shared" si="0"/>
        <v>94</v>
      </c>
    </row>
    <row r="21" spans="1:4">
      <c r="A21" s="21" t="s">
        <v>273</v>
      </c>
      <c r="B21" t="s">
        <v>16</v>
      </c>
      <c r="C21">
        <f>MATCH(B21,'609地域密着型通所介護費'!A:A,0)</f>
        <v>92</v>
      </c>
      <c r="D21">
        <f t="shared" si="0"/>
        <v>98</v>
      </c>
    </row>
    <row r="22" spans="1:4">
      <c r="A22" s="21" t="s">
        <v>273</v>
      </c>
      <c r="B22" t="s">
        <v>28</v>
      </c>
      <c r="C22">
        <f>MATCH(B22,'609地域密着型通所介護費'!A:A,0)</f>
        <v>95</v>
      </c>
      <c r="D22">
        <f t="shared" si="0"/>
        <v>100</v>
      </c>
    </row>
    <row r="23" spans="1:4">
      <c r="A23" s="21" t="s">
        <v>273</v>
      </c>
      <c r="B23" t="s">
        <v>21</v>
      </c>
      <c r="C23">
        <f>MATCH(B23,'609地域密着型通所介護費'!A:A,0)</f>
        <v>99</v>
      </c>
      <c r="D23">
        <f t="shared" si="0"/>
        <v>105</v>
      </c>
    </row>
    <row r="24" spans="1:4">
      <c r="A24" s="21" t="s">
        <v>273</v>
      </c>
      <c r="B24" t="s">
        <v>32</v>
      </c>
      <c r="C24">
        <f>MATCH(B24,'609地域密着型通所介護費'!A:A,0)</f>
        <v>101</v>
      </c>
      <c r="D24">
        <f t="shared" si="0"/>
        <v>112</v>
      </c>
    </row>
    <row r="25" spans="1:4">
      <c r="A25" s="21" t="s">
        <v>273</v>
      </c>
      <c r="B25" t="s">
        <v>23</v>
      </c>
      <c r="C25">
        <f>MATCH(B25,'609地域密着型通所介護費'!A:A,0)</f>
        <v>106</v>
      </c>
      <c r="D25">
        <f t="shared" si="0"/>
        <v>118</v>
      </c>
    </row>
    <row r="26" spans="1:4">
      <c r="A26" s="21" t="s">
        <v>273</v>
      </c>
      <c r="B26" t="s">
        <v>48</v>
      </c>
      <c r="C26">
        <f>MATCH(B26,'609地域密着型通所介護費'!A:A,0)</f>
        <v>113</v>
      </c>
      <c r="D26">
        <f t="shared" si="0"/>
        <v>127</v>
      </c>
    </row>
    <row r="27" spans="1:4">
      <c r="A27" s="21" t="s">
        <v>273</v>
      </c>
      <c r="B27" t="s">
        <v>55</v>
      </c>
      <c r="C27">
        <f>MATCH(B27,'609地域密着型通所介護費'!A:A,0)</f>
        <v>119</v>
      </c>
      <c r="D27">
        <f t="shared" si="0"/>
        <v>135</v>
      </c>
    </row>
    <row r="28" spans="1:4">
      <c r="A28" s="21" t="s">
        <v>273</v>
      </c>
      <c r="B28" t="s">
        <v>38</v>
      </c>
      <c r="C28">
        <f>MATCH(B28,'609地域密着型通所介護費'!A:A,0)</f>
        <v>128</v>
      </c>
      <c r="D28">
        <f t="shared" si="0"/>
        <v>146</v>
      </c>
    </row>
    <row r="29" spans="1:4">
      <c r="A29" s="21" t="s">
        <v>273</v>
      </c>
      <c r="B29" t="s">
        <v>7</v>
      </c>
      <c r="C29">
        <f>MATCH(B29,'609地域密着型通所介護費'!A:A,0)</f>
        <v>136</v>
      </c>
      <c r="D29">
        <f t="shared" si="0"/>
        <v>148</v>
      </c>
    </row>
    <row r="30" spans="1:4">
      <c r="A30" s="21" t="s">
        <v>273</v>
      </c>
      <c r="B30" t="s">
        <v>41</v>
      </c>
      <c r="C30">
        <f>MATCH(B30,'609地域密着型通所介護費'!A:A,0)</f>
        <v>147</v>
      </c>
      <c r="D30">
        <f t="shared" si="0"/>
        <v>149</v>
      </c>
    </row>
    <row r="31" spans="1:4">
      <c r="A31" s="21" t="s">
        <v>273</v>
      </c>
      <c r="B31" t="s">
        <v>12</v>
      </c>
      <c r="C31">
        <f>MATCH(B31,'609地域密着型通所介護費'!A:A,0)</f>
        <v>149</v>
      </c>
      <c r="D31">
        <f t="shared" si="0"/>
        <v>150</v>
      </c>
    </row>
    <row r="32" spans="1:4">
      <c r="A32" s="21" t="s">
        <v>273</v>
      </c>
      <c r="B32" t="s">
        <v>15</v>
      </c>
      <c r="C32">
        <f>MATCH(B32,'609地域密着型通所介護費'!A:A,0)</f>
        <v>150</v>
      </c>
      <c r="D32">
        <f t="shared" si="0"/>
        <v>154</v>
      </c>
    </row>
    <row r="33" spans="1:4">
      <c r="A33" s="21" t="s">
        <v>273</v>
      </c>
      <c r="B33" t="s">
        <v>46</v>
      </c>
      <c r="C33">
        <f>MATCH(B33,'609地域密着型通所介護費'!A:A,0)</f>
        <v>151</v>
      </c>
      <c r="D33">
        <f t="shared" si="0"/>
        <v>157</v>
      </c>
    </row>
    <row r="34" spans="1:4">
      <c r="A34" s="21" t="s">
        <v>273</v>
      </c>
      <c r="B34" t="s">
        <v>30</v>
      </c>
      <c r="C34">
        <f>MATCH(B34,'609地域密着型通所介護費'!A:A,0)</f>
        <v>155</v>
      </c>
      <c r="D34">
        <f t="shared" si="0"/>
        <v>161</v>
      </c>
    </row>
    <row r="35" spans="1:4">
      <c r="A35" s="21" t="s">
        <v>273</v>
      </c>
      <c r="B35" t="s">
        <v>54</v>
      </c>
      <c r="C35">
        <f>MATCH(B35,'609地域密着型通所介護費'!A:A,0)</f>
        <v>158</v>
      </c>
      <c r="D35">
        <f t="shared" si="0"/>
        <v>176</v>
      </c>
    </row>
    <row r="36" spans="1:4">
      <c r="A36" s="21" t="s">
        <v>273</v>
      </c>
      <c r="B36" t="s">
        <v>142</v>
      </c>
      <c r="C36">
        <f>MATCH(B36,'609地域密着型通所介護費'!A:A,0)</f>
        <v>162</v>
      </c>
      <c r="D36">
        <f t="shared" si="0"/>
        <v>177</v>
      </c>
    </row>
    <row r="37" spans="1:4">
      <c r="A37" s="21" t="s">
        <v>273</v>
      </c>
      <c r="B37" t="s">
        <v>162</v>
      </c>
      <c r="C37">
        <f>MATCH(B37,'609地域密着型通所介護費'!A:A,0)</f>
        <v>177</v>
      </c>
      <c r="D37">
        <f t="shared" si="0"/>
        <v>178</v>
      </c>
    </row>
    <row r="38" spans="1:4">
      <c r="A38" s="21" t="s">
        <v>273</v>
      </c>
      <c r="B38" t="s">
        <v>164</v>
      </c>
      <c r="C38">
        <f>MATCH(B38,'609地域密着型通所介護費'!A:A,0)</f>
        <v>178</v>
      </c>
      <c r="D38">
        <f t="shared" si="0"/>
        <v>179</v>
      </c>
    </row>
    <row r="39" spans="1:4">
      <c r="A39" s="21" t="s">
        <v>273</v>
      </c>
      <c r="B39" t="s">
        <v>166</v>
      </c>
      <c r="C39">
        <f>MATCH(B39,'609地域密着型通所介護費'!A:A,0)</f>
        <v>179</v>
      </c>
      <c r="D39">
        <f t="shared" si="0"/>
        <v>181</v>
      </c>
    </row>
    <row r="40" spans="1:4">
      <c r="A40" s="21" t="s">
        <v>273</v>
      </c>
      <c r="B40" t="s">
        <v>168</v>
      </c>
      <c r="C40">
        <f>MATCH(B40,'609地域密着型通所介護費'!A:A,0)</f>
        <v>180</v>
      </c>
      <c r="D40">
        <f t="shared" si="0"/>
        <v>183</v>
      </c>
    </row>
    <row r="41" spans="1:4">
      <c r="A41" s="21" t="s">
        <v>273</v>
      </c>
      <c r="B41" t="s">
        <v>172</v>
      </c>
      <c r="C41">
        <f>MATCH(B41,'609地域密着型通所介護費'!A:A,0)</f>
        <v>182</v>
      </c>
      <c r="D41">
        <f t="shared" si="0"/>
        <v>185</v>
      </c>
    </row>
    <row r="42" spans="1:4">
      <c r="A42" s="21" t="s">
        <v>273</v>
      </c>
      <c r="B42" t="s">
        <v>175</v>
      </c>
      <c r="C42">
        <f>MATCH(B42,'609地域密着型通所介護費'!A:A,0)</f>
        <v>184</v>
      </c>
      <c r="D42">
        <f t="shared" si="0"/>
        <v>187</v>
      </c>
    </row>
    <row r="43" spans="1:4">
      <c r="A43" s="21" t="s">
        <v>273</v>
      </c>
      <c r="B43" t="s">
        <v>178</v>
      </c>
      <c r="C43">
        <f>MATCH(B43,'609地域密着型通所介護費'!A:A,0)</f>
        <v>186</v>
      </c>
      <c r="D43">
        <f t="shared" si="0"/>
        <v>189</v>
      </c>
    </row>
    <row r="44" spans="1:4">
      <c r="A44" s="21" t="s">
        <v>273</v>
      </c>
      <c r="B44" t="s">
        <v>181</v>
      </c>
      <c r="C44">
        <f>MATCH(B44,'609地域密着型通所介護費'!A:A,0)</f>
        <v>188</v>
      </c>
      <c r="D44">
        <f t="shared" si="0"/>
        <v>191</v>
      </c>
    </row>
    <row r="45" spans="1:4">
      <c r="A45" s="21" t="s">
        <v>273</v>
      </c>
      <c r="B45" t="s">
        <v>183</v>
      </c>
      <c r="C45">
        <f>MATCH(B45,'609地域密着型通所介護費'!A:A,0)</f>
        <v>190</v>
      </c>
      <c r="D45">
        <f t="shared" si="0"/>
        <v>196</v>
      </c>
    </row>
    <row r="46" spans="1:4">
      <c r="A46" s="21" t="s">
        <v>273</v>
      </c>
      <c r="B46" t="s">
        <v>185</v>
      </c>
      <c r="C46">
        <f>MATCH(B46,'609地域密着型通所介護費'!A:A,0)</f>
        <v>192</v>
      </c>
      <c r="D46">
        <f t="shared" si="0"/>
        <v>198</v>
      </c>
    </row>
    <row r="47" spans="1:4">
      <c r="A47" s="21" t="s">
        <v>273</v>
      </c>
      <c r="B47" t="s">
        <v>189</v>
      </c>
      <c r="C47">
        <f>MATCH(B47,'609地域密着型通所介護費'!A:A,0)</f>
        <v>197</v>
      </c>
      <c r="D47">
        <f t="shared" si="0"/>
        <v>203</v>
      </c>
    </row>
    <row r="48" spans="1:4">
      <c r="A48" s="21" t="s">
        <v>273</v>
      </c>
      <c r="B48" t="s">
        <v>192</v>
      </c>
      <c r="C48">
        <f>MATCH(B48,'609地域密着型通所介護費'!A:A,0)</f>
        <v>199</v>
      </c>
      <c r="D48">
        <f t="shared" si="0"/>
        <v>208</v>
      </c>
    </row>
    <row r="49" spans="1:4">
      <c r="A49" s="21" t="s">
        <v>273</v>
      </c>
      <c r="B49" t="s">
        <v>195</v>
      </c>
      <c r="C49">
        <f>MATCH(B49,'609地域密着型通所介護費'!A:A,0)</f>
        <v>204</v>
      </c>
      <c r="D49">
        <f t="shared" si="0"/>
        <v>210</v>
      </c>
    </row>
    <row r="50" spans="1:4">
      <c r="A50" s="21" t="s">
        <v>273</v>
      </c>
      <c r="B50" t="s">
        <v>198</v>
      </c>
      <c r="C50">
        <f>MATCH(B50,'609地域密着型通所介護費'!A:A,0)</f>
        <v>209</v>
      </c>
      <c r="D50">
        <f t="shared" si="0"/>
        <v>215</v>
      </c>
    </row>
    <row r="51" spans="1:4">
      <c r="A51" s="21" t="s">
        <v>273</v>
      </c>
      <c r="B51" t="s">
        <v>199</v>
      </c>
      <c r="C51">
        <f>MATCH(B51,'609地域密着型通所介護費'!A:A,0)</f>
        <v>211</v>
      </c>
      <c r="D51">
        <f t="shared" si="0"/>
        <v>220</v>
      </c>
    </row>
    <row r="52" spans="1:4">
      <c r="A52" s="21" t="s">
        <v>273</v>
      </c>
      <c r="B52" t="s">
        <v>202</v>
      </c>
      <c r="C52">
        <f>MATCH(B52,'609地域密着型通所介護費'!A:A,0)</f>
        <v>216</v>
      </c>
      <c r="D52">
        <f t="shared" si="0"/>
        <v>225</v>
      </c>
    </row>
    <row r="53" spans="1:4">
      <c r="A53" s="21" t="s">
        <v>273</v>
      </c>
      <c r="B53" t="s">
        <v>203</v>
      </c>
      <c r="C53">
        <f>MATCH(B53,'609地域密着型通所介護費'!A:A,0)</f>
        <v>221</v>
      </c>
      <c r="D53">
        <f t="shared" si="0"/>
        <v>-1</v>
      </c>
    </row>
    <row r="54" spans="1:4">
      <c r="B54" t="s">
        <v>260</v>
      </c>
      <c r="C54">
        <f>MATCH(B54,'609地域密着型通所介護費'!A:A,0)</f>
        <v>226</v>
      </c>
      <c r="D54">
        <f t="shared" si="0"/>
        <v>-1</v>
      </c>
    </row>
  </sheetData>
  <sortState ref="A1:B227">
    <sortCondition ref="A1:A227"/>
  </sortState>
  <phoneticPr fontId="1"/>
  <dataValidations count="1">
    <dataValidation type="list" allowBlank="1" showInputMessage="1" showErrorMessage="1" sqref="A2:A53">
      <formula1>$E$1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609地域密着型通所介護費</vt:lpstr>
      <vt:lpstr>調査対象選定</vt:lpstr>
      <vt:lpstr>'609地域密着型通所介護費'!Print_Area</vt:lpstr>
      <vt:lpstr>'609地域密着型通所介護費'!Print_Titles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kndp</cp:lastModifiedBy>
  <cp:lastPrinted>2024-10-18T07:49:33Z</cp:lastPrinted>
  <dcterms:created xsi:type="dcterms:W3CDTF">2006-11-13T02:22:16Z</dcterms:created>
  <dcterms:modified xsi:type="dcterms:W3CDTF">2024-10-30T06:41:39Z</dcterms:modified>
</cp:coreProperties>
</file>