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609地域密着型通所介護費" sheetId="10" r:id="rId1"/>
    <sheet name="調査対象選定" sheetId="11" state="hidden" r:id="rId2"/>
  </sheets>
  <definedNames>
    <definedName name="_xlnm.Print_Area" localSheetId="0">'609地域密着型通所介護費'!$A$1:$G$205</definedName>
    <definedName name="_xlnm.Print_Titles" localSheetId="0">'609地域密着型通所介護費'!$2:$2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1" l="1"/>
  <c r="D39" i="11" s="1"/>
  <c r="C41" i="11"/>
  <c r="D40" i="11" s="1"/>
  <c r="C42" i="11"/>
  <c r="D41" i="11" s="1"/>
  <c r="C43" i="11"/>
  <c r="D42" i="11" s="1"/>
  <c r="C44" i="11"/>
  <c r="D43" i="11" s="1"/>
  <c r="C45" i="11"/>
  <c r="D44" i="11" s="1"/>
  <c r="C46" i="11"/>
  <c r="D45" i="11" s="1"/>
  <c r="H180" i="10"/>
  <c r="H181" i="10" s="1"/>
  <c r="H182" i="10" s="1"/>
  <c r="H183" i="10" s="1"/>
  <c r="H184" i="10" s="1"/>
  <c r="H185" i="10" s="1"/>
  <c r="H186" i="10" s="1"/>
  <c r="H187" i="10" s="1"/>
  <c r="H188" i="10" s="1"/>
  <c r="H189" i="10" s="1"/>
  <c r="H190" i="10" s="1"/>
  <c r="H191" i="10" s="1"/>
  <c r="H192" i="10" s="1"/>
  <c r="H193" i="10" s="1"/>
  <c r="H194" i="10" s="1"/>
  <c r="H195" i="10"/>
  <c r="H196" i="10" s="1"/>
  <c r="H197" i="10" s="1"/>
  <c r="H198" i="10" s="1"/>
  <c r="H199" i="10"/>
  <c r="H200" i="10"/>
  <c r="H201" i="10" s="1"/>
  <c r="H202" i="10" s="1"/>
  <c r="H203" i="10" s="1"/>
  <c r="H204" i="10"/>
  <c r="H205" i="10"/>
  <c r="C201" i="10"/>
  <c r="C196" i="10"/>
  <c r="C188" i="10"/>
  <c r="C170" i="10" l="1"/>
  <c r="C2" i="11" l="1"/>
  <c r="C3" i="11"/>
  <c r="D2" i="11" s="1"/>
  <c r="C4" i="11"/>
  <c r="D3" i="11" s="1"/>
  <c r="C5" i="11"/>
  <c r="D4" i="11" s="1"/>
  <c r="C6" i="11"/>
  <c r="D5" i="11" s="1"/>
  <c r="C7" i="11"/>
  <c r="D6" i="11" s="1"/>
  <c r="C8" i="11"/>
  <c r="D7" i="11" s="1"/>
  <c r="C9" i="11"/>
  <c r="D8" i="11" s="1"/>
  <c r="C10" i="11"/>
  <c r="D9" i="11" s="1"/>
  <c r="C11" i="11"/>
  <c r="D10" i="11" s="1"/>
  <c r="C12" i="11"/>
  <c r="D11" i="11" s="1"/>
  <c r="C13" i="11"/>
  <c r="D12" i="11" s="1"/>
  <c r="C14" i="11"/>
  <c r="D13" i="11" s="1"/>
  <c r="C15" i="11"/>
  <c r="D14" i="11" s="1"/>
  <c r="C16" i="11"/>
  <c r="D15" i="11" s="1"/>
  <c r="C17" i="11"/>
  <c r="D16" i="11" s="1"/>
  <c r="C18" i="11"/>
  <c r="D17" i="11" s="1"/>
  <c r="C19" i="11"/>
  <c r="D18" i="11" s="1"/>
  <c r="C20" i="11"/>
  <c r="D19" i="11" s="1"/>
  <c r="C21" i="11"/>
  <c r="D20" i="11" s="1"/>
  <c r="C22" i="11"/>
  <c r="D21" i="11" s="1"/>
  <c r="C23" i="11"/>
  <c r="D22" i="11" s="1"/>
  <c r="C24" i="11"/>
  <c r="D23" i="11" s="1"/>
  <c r="C25" i="11"/>
  <c r="D24" i="11" s="1"/>
  <c r="C26" i="11"/>
  <c r="D25" i="11" s="1"/>
  <c r="C27" i="11"/>
  <c r="D26" i="11" s="1"/>
  <c r="C28" i="11"/>
  <c r="D27" i="11" s="1"/>
  <c r="C29" i="11"/>
  <c r="D28" i="11" s="1"/>
  <c r="C30" i="11"/>
  <c r="D29" i="11" s="1"/>
  <c r="C31" i="11"/>
  <c r="D30" i="11" s="1"/>
  <c r="C32" i="11"/>
  <c r="D31" i="11" s="1"/>
  <c r="C33" i="11"/>
  <c r="D32" i="11" s="1"/>
  <c r="C34" i="11"/>
  <c r="D33" i="11" s="1"/>
  <c r="C35" i="11"/>
  <c r="D34" i="11" s="1"/>
  <c r="C36" i="11"/>
  <c r="D35" i="11" s="1"/>
  <c r="C37" i="11"/>
  <c r="D36" i="11" s="1"/>
  <c r="C38" i="11"/>
  <c r="D37" i="11" s="1"/>
  <c r="C39" i="11"/>
  <c r="D38" i="11" s="1"/>
  <c r="E1" i="11"/>
  <c r="H4" i="10" l="1"/>
  <c r="H5" i="10" s="1"/>
  <c r="H6" i="10"/>
  <c r="H7" i="10" s="1"/>
  <c r="H8" i="10" s="1"/>
  <c r="H9" i="10" s="1"/>
  <c r="H10" i="10"/>
  <c r="H11" i="10" s="1"/>
  <c r="H12" i="10"/>
  <c r="H13" i="10" s="1"/>
  <c r="H14" i="10"/>
  <c r="H15" i="10"/>
  <c r="H16" i="10" s="1"/>
  <c r="H17" i="10" s="1"/>
  <c r="H18" i="10" s="1"/>
  <c r="H19" i="10" s="1"/>
  <c r="H20" i="10" s="1"/>
  <c r="H21" i="10"/>
  <c r="H22" i="10" s="1"/>
  <c r="H23" i="10" s="1"/>
  <c r="H24" i="10" s="1"/>
  <c r="H25" i="10"/>
  <c r="H26" i="10" s="1"/>
  <c r="H27" i="10" s="1"/>
  <c r="H28" i="10"/>
  <c r="H29" i="10"/>
  <c r="H30" i="10" s="1"/>
  <c r="H31" i="10" s="1"/>
  <c r="H32" i="10"/>
  <c r="H33" i="10" s="1"/>
  <c r="H34" i="10" s="1"/>
  <c r="H35" i="10" s="1"/>
  <c r="H36" i="10" s="1"/>
  <c r="H37" i="10" s="1"/>
  <c r="H38" i="10" s="1"/>
  <c r="H39" i="10"/>
  <c r="H40" i="10" s="1"/>
  <c r="H41" i="10" s="1"/>
  <c r="H42" i="10" s="1"/>
  <c r="H43" i="10"/>
  <c r="H44" i="10" s="1"/>
  <c r="H45" i="10" s="1"/>
  <c r="H46" i="10" s="1"/>
  <c r="H47" i="10" s="1"/>
  <c r="H48" i="10" s="1"/>
  <c r="H49" i="10" s="1"/>
  <c r="H50" i="10" s="1"/>
  <c r="H51" i="10"/>
  <c r="H52" i="10" s="1"/>
  <c r="H53" i="10" s="1"/>
  <c r="H54" i="10" s="1"/>
  <c r="H55" i="10" s="1"/>
  <c r="H56" i="10" s="1"/>
  <c r="H57" i="10" s="1"/>
  <c r="H58" i="10" s="1"/>
  <c r="H59" i="10"/>
  <c r="H60" i="10" s="1"/>
  <c r="H61" i="10" s="1"/>
  <c r="H62" i="10" s="1"/>
  <c r="H63" i="10" s="1"/>
  <c r="H64" i="10" s="1"/>
  <c r="H65" i="10" s="1"/>
  <c r="H66" i="10" s="1"/>
  <c r="H67" i="10" s="1"/>
  <c r="H68" i="10" s="1"/>
  <c r="H69" i="10" s="1"/>
  <c r="H70" i="10" s="1"/>
  <c r="H71" i="10" s="1"/>
  <c r="H72" i="10" s="1"/>
  <c r="H73" i="10"/>
  <c r="H74" i="10" s="1"/>
  <c r="H75" i="10" s="1"/>
  <c r="H76" i="10" s="1"/>
  <c r="H77" i="10" s="1"/>
  <c r="H78" i="10" s="1"/>
  <c r="H79" i="10" s="1"/>
  <c r="H80" i="10" s="1"/>
  <c r="H81" i="10" s="1"/>
  <c r="H82" i="10" s="1"/>
  <c r="H83" i="10" s="1"/>
  <c r="H84" i="10" s="1"/>
  <c r="H85" i="10" s="1"/>
  <c r="H86" i="10" s="1"/>
  <c r="H87" i="10"/>
  <c r="H88" i="10" s="1"/>
  <c r="H89" i="10"/>
  <c r="H90" i="10" s="1"/>
  <c r="H91" i="10" s="1"/>
  <c r="H92" i="10"/>
  <c r="H93" i="10" s="1"/>
  <c r="H94" i="10" s="1"/>
  <c r="H95" i="10"/>
  <c r="H96" i="10" s="1"/>
  <c r="H97" i="10" s="1"/>
  <c r="H98" i="10" s="1"/>
  <c r="H99" i="10"/>
  <c r="H100" i="10" s="1"/>
  <c r="H101" i="10"/>
  <c r="H102" i="10" s="1"/>
  <c r="H103" i="10" s="1"/>
  <c r="H104" i="10" s="1"/>
  <c r="H105" i="10" s="1"/>
  <c r="H106" i="10"/>
  <c r="H107" i="10" s="1"/>
  <c r="H108" i="10" s="1"/>
  <c r="H109" i="10" s="1"/>
  <c r="H110" i="10" s="1"/>
  <c r="H111" i="10" s="1"/>
  <c r="H112" i="10" s="1"/>
  <c r="H113" i="10"/>
  <c r="H114" i="10" s="1"/>
  <c r="H115" i="10" s="1"/>
  <c r="H116" i="10" s="1"/>
  <c r="H117" i="10" s="1"/>
  <c r="H118" i="10" s="1"/>
  <c r="H119" i="10"/>
  <c r="H120" i="10" s="1"/>
  <c r="H121" i="10" s="1"/>
  <c r="H122" i="10" s="1"/>
  <c r="H123" i="10" s="1"/>
  <c r="H124" i="10" s="1"/>
  <c r="H125" i="10" s="1"/>
  <c r="H126" i="10" s="1"/>
  <c r="H127" i="10" s="1"/>
  <c r="H128" i="10"/>
  <c r="H129" i="10" s="1"/>
  <c r="H130" i="10" s="1"/>
  <c r="H131" i="10" s="1"/>
  <c r="H132" i="10" s="1"/>
  <c r="H133" i="10" s="1"/>
  <c r="H134" i="10" s="1"/>
  <c r="H135" i="10" s="1"/>
  <c r="H136" i="10"/>
  <c r="H137" i="10" s="1"/>
  <c r="H138" i="10" s="1"/>
  <c r="H139" i="10" s="1"/>
  <c r="H140" i="10" s="1"/>
  <c r="H141" i="10" s="1"/>
  <c r="H142" i="10" s="1"/>
  <c r="H143" i="10" s="1"/>
  <c r="H144" i="10" s="1"/>
  <c r="H145" i="10" s="1"/>
  <c r="H146" i="10" s="1"/>
  <c r="H147" i="10"/>
  <c r="H148" i="10" s="1"/>
  <c r="H149" i="10"/>
  <c r="H150" i="10"/>
  <c r="H151" i="10"/>
  <c r="H152" i="10" s="1"/>
  <c r="H153" i="10" s="1"/>
  <c r="H154" i="10" s="1"/>
  <c r="H155" i="10"/>
  <c r="H156" i="10" s="1"/>
  <c r="H157" i="10" s="1"/>
  <c r="H158" i="10"/>
  <c r="H159" i="10" s="1"/>
  <c r="H160" i="10" s="1"/>
  <c r="H161" i="10" s="1"/>
  <c r="H162" i="10"/>
  <c r="H163" i="10" s="1"/>
  <c r="H164" i="10" s="1"/>
  <c r="H165" i="10" s="1"/>
  <c r="H166" i="10" s="1"/>
  <c r="H167" i="10" s="1"/>
  <c r="H168" i="10" s="1"/>
  <c r="H169" i="10" s="1"/>
  <c r="H170" i="10" s="1"/>
  <c r="H171" i="10" s="1"/>
  <c r="H172" i="10" s="1"/>
  <c r="H173" i="10" s="1"/>
  <c r="H174" i="10" s="1"/>
  <c r="H175" i="10" s="1"/>
  <c r="H176" i="10" s="1"/>
  <c r="H177" i="10"/>
  <c r="H178" i="10"/>
  <c r="H179" i="10"/>
  <c r="H3" i="10"/>
  <c r="I2" i="10"/>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<sst xmlns="http://schemas.openxmlformats.org/spreadsheetml/2006/main" count="790" uniqueCount="279">
  <si>
    <t>中重度者ケア体制加算</t>
    <rPh sb="0" eb="1">
      <t>ナカ</t>
    </rPh>
    <rPh sb="1" eb="3">
      <t>ジュウド</t>
    </rPh>
    <rPh sb="3" eb="4">
      <t>シャ</t>
    </rPh>
    <rPh sb="6" eb="8">
      <t>タイセイ</t>
    </rPh>
    <rPh sb="8" eb="10">
      <t>カサン</t>
    </rPh>
    <phoneticPr fontId="1"/>
  </si>
  <si>
    <t>実施</t>
    <rPh sb="0" eb="2">
      <t>ジッシ</t>
    </rPh>
    <phoneticPr fontId="1"/>
  </si>
  <si>
    <t>点検項目</t>
    <rPh sb="0" eb="2">
      <t>テンケン</t>
    </rPh>
    <rPh sb="2" eb="4">
      <t>コウモク</t>
    </rPh>
    <phoneticPr fontId="1"/>
  </si>
  <si>
    <t>点検事項</t>
    <rPh sb="0" eb="2">
      <t>テンケン</t>
    </rPh>
    <rPh sb="2" eb="4">
      <t>ジコウ</t>
    </rPh>
    <phoneticPr fontId="1"/>
  </si>
  <si>
    <t>３月ごとに実施</t>
    <rPh sb="1" eb="2">
      <t>ツキ</t>
    </rPh>
    <rPh sb="5" eb="7">
      <t>ジッシ</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</si>
  <si>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</si>
  <si>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人員基準減算</t>
    <rPh sb="0" eb="2">
      <t>ジンイン</t>
    </rPh>
    <rPh sb="2" eb="4">
      <t>キジュン</t>
    </rPh>
    <rPh sb="4" eb="6">
      <t>ゲンサン</t>
    </rPh>
    <phoneticPr fontId="1"/>
  </si>
  <si>
    <t>口腔機能向上加算（Ⅱ）</t>
    <rPh sb="0" eb="2">
      <t>コウクウ</t>
    </rPh>
    <rPh sb="2" eb="4">
      <t>キノウ</t>
    </rPh>
    <rPh sb="4" eb="6">
      <t>コウジョウ</t>
    </rPh>
    <rPh sb="6" eb="8">
      <t>カサン</t>
    </rPh>
    <phoneticPr fontId="1"/>
  </si>
  <si>
    <t>配置</t>
    <rPh sb="0" eb="2">
      <t>ハイチ</t>
    </rPh>
    <phoneticPr fontId="1"/>
  </si>
  <si>
    <t>２回以下</t>
    <rPh sb="1" eb="2">
      <t>カイ</t>
    </rPh>
    <rPh sb="2" eb="4">
      <t>イカ</t>
    </rPh>
    <phoneticPr fontId="1"/>
  </si>
  <si>
    <t>生活機能向上連携加算（Ⅰ）</t>
    <rPh sb="0" eb="10">
      <t>セイカツキノウコウジョウレンケイカサン</t>
    </rPh>
    <phoneticPr fontId="1"/>
  </si>
  <si>
    <t>栄養ケア計画(参考様式)</t>
    <rPh sb="0" eb="2">
      <t>エイヨウ</t>
    </rPh>
    <rPh sb="4" eb="6">
      <t>ケイカク</t>
    </rPh>
    <rPh sb="7" eb="9">
      <t>サンコウ</t>
    </rPh>
    <rPh sb="9" eb="11">
      <t>ヨウシキ</t>
    </rPh>
    <phoneticPr fontId="1"/>
  </si>
  <si>
    <t>同一建物減算</t>
    <rPh sb="0" eb="2">
      <t>ドウイツ</t>
    </rPh>
    <rPh sb="2" eb="4">
      <t>タテモノ</t>
    </rPh>
    <rPh sb="4" eb="6">
      <t>ゲンサン</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</si>
  <si>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</si>
  <si>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</si>
  <si>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送迎減算</t>
    <rPh sb="0" eb="2">
      <t>ソウゲイ</t>
    </rPh>
    <rPh sb="2" eb="4">
      <t>ゲンサン</t>
    </rPh>
    <phoneticPr fontId="1"/>
  </si>
  <si>
    <t>ＡＤＬ維持等加算（Ⅱ）</t>
    <rPh sb="3" eb="5">
      <t>イジ</t>
    </rPh>
    <rPh sb="5" eb="6">
      <t>トウ</t>
    </rPh>
    <rPh sb="6" eb="8">
      <t>カサン</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</si>
  <si>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</si>
  <si>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</si>
  <si>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</si>
  <si>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</si>
  <si>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</si>
  <si>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定員超過減算</t>
    <rPh sb="0" eb="2">
      <t>テイイン</t>
    </rPh>
    <rPh sb="2" eb="4">
      <t>チョウカ</t>
    </rPh>
    <rPh sb="4" eb="6">
      <t>ゲンサン</t>
    </rPh>
    <phoneticPr fontId="1"/>
  </si>
  <si>
    <t>栄養改善加算</t>
    <rPh sb="0" eb="2">
      <t>エイヨウ</t>
    </rPh>
    <rPh sb="2" eb="4">
      <t>カイゼン</t>
    </rPh>
    <rPh sb="4" eb="6">
      <t>カサン</t>
    </rPh>
    <phoneticPr fontId="1"/>
  </si>
  <si>
    <t>あり</t>
  </si>
  <si>
    <t>なし</t>
  </si>
  <si>
    <t>個別機能訓練加算（Ⅱ）</t>
    <rPh sb="0" eb="2">
      <t>コベツ</t>
    </rPh>
    <rPh sb="2" eb="4">
      <t>キノウ</t>
    </rPh>
    <rPh sb="4" eb="6">
      <t>クンレン</t>
    </rPh>
    <rPh sb="6" eb="8">
      <t>カサン</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</si>
  <si>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</si>
  <si>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認知症加算</t>
    <rPh sb="0" eb="3">
      <t>ニンチショウ</t>
    </rPh>
    <rPh sb="3" eb="5">
      <t>カサン</t>
    </rPh>
    <phoneticPr fontId="1"/>
  </si>
  <si>
    <t>２割以上</t>
    <rPh sb="1" eb="2">
      <t>ワリ</t>
    </rPh>
    <rPh sb="2" eb="4">
      <t>イジョウ</t>
    </rPh>
    <phoneticPr fontId="1"/>
  </si>
  <si>
    <t>サービス提供体制強化加算（Ⅱ）</t>
    <rPh sb="4" eb="6">
      <t>テイキョウ</t>
    </rPh>
    <rPh sb="6" eb="8">
      <t>タイセイ</t>
    </rPh>
    <rPh sb="8" eb="10">
      <t>キョウカ</t>
    </rPh>
    <rPh sb="10" eb="12">
      <t>カサン</t>
    </rPh>
    <phoneticPr fontId="1"/>
  </si>
  <si>
    <t>生活相談員配置等加算</t>
    <rPh sb="0" eb="2">
      <t>セイカツ</t>
    </rPh>
    <rPh sb="2" eb="5">
      <t>ソウダンイン</t>
    </rPh>
    <rPh sb="5" eb="7">
      <t>ハイチ</t>
    </rPh>
    <rPh sb="7" eb="8">
      <t>トウ</t>
    </rPh>
    <rPh sb="8" eb="10">
      <t>カサン</t>
    </rPh>
    <phoneticPr fontId="1"/>
  </si>
  <si>
    <t>栄養アセスメント加算</t>
    <rPh sb="0" eb="2">
      <t>エイヨウ</t>
    </rPh>
    <rPh sb="8" eb="10">
      <t>カサン</t>
    </rPh>
    <phoneticPr fontId="1"/>
  </si>
  <si>
    <t>ＡＤＬ維持等加算（Ⅰ）</t>
    <rPh sb="3" eb="5">
      <t>イジ</t>
    </rPh>
    <rPh sb="5" eb="6">
      <t>トウ</t>
    </rPh>
    <rPh sb="6" eb="8">
      <t>カサン</t>
    </rPh>
    <phoneticPr fontId="1"/>
  </si>
  <si>
    <t>いずれか該当</t>
    <rPh sb="4" eb="6">
      <t>ガイトウ</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</si>
  <si>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</si>
  <si>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</si>
  <si>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1"/>
  </si>
  <si>
    <t>口腔機能向上加算（Ⅰ）</t>
    <rPh sb="0" eb="2">
      <t>コウクウ</t>
    </rPh>
    <rPh sb="2" eb="4">
      <t>キノウ</t>
    </rPh>
    <rPh sb="4" eb="6">
      <t>コウジョウ</t>
    </rPh>
    <rPh sb="6" eb="8">
      <t>カサン</t>
    </rPh>
    <phoneticPr fontId="1"/>
  </si>
  <si>
    <t>入浴介助加算（Ⅰ）</t>
    <rPh sb="0" eb="2">
      <t>ニュウヨク</t>
    </rPh>
    <rPh sb="2" eb="4">
      <t>カイジョ</t>
    </rPh>
    <rPh sb="4" eb="6">
      <t>カサン</t>
    </rPh>
    <phoneticPr fontId="1"/>
  </si>
  <si>
    <t>入浴介助加算（Ⅱ）</t>
    <rPh sb="0" eb="2">
      <t>ニュウヨク</t>
    </rPh>
    <rPh sb="2" eb="4">
      <t>カイジョ</t>
    </rPh>
    <rPh sb="4" eb="6">
      <t>カサン</t>
    </rPh>
    <phoneticPr fontId="1"/>
  </si>
  <si>
    <t>科学的介護推進体制加算</t>
    <rPh sb="0" eb="3">
      <t>カガクテキ</t>
    </rPh>
    <rPh sb="3" eb="5">
      <t>カイゴ</t>
    </rPh>
    <rPh sb="5" eb="7">
      <t>スイシン</t>
    </rPh>
    <rPh sb="7" eb="9">
      <t>タイセイ</t>
    </rPh>
    <rPh sb="9" eb="11">
      <t>カサン</t>
    </rPh>
    <phoneticPr fontId="1"/>
  </si>
  <si>
    <t>生活機能向上連携加算（Ⅱ）</t>
    <rPh sb="0" eb="10">
      <t>セイカツキノウコウジョウレンケイカサン</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</si>
  <si>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</si>
  <si>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
  </si>
  <si>
    <t>個別機能訓練加算（Ⅰ）イ</t>
    <rPh sb="0" eb="2">
      <t>コベツ</t>
    </rPh>
    <rPh sb="2" eb="4">
      <t>キノウ</t>
    </rPh>
    <rPh sb="4" eb="6">
      <t>クンレン</t>
    </rPh>
    <rPh sb="6" eb="8">
      <t>カサン</t>
    </rPh>
    <phoneticPr fontId="1"/>
  </si>
  <si>
    <t>サービス提供体制強化加算（Ⅰ）</t>
    <rPh sb="4" eb="6">
      <t>テイキョウ</t>
    </rPh>
    <rPh sb="6" eb="8">
      <t>タイセイ</t>
    </rPh>
    <rPh sb="8" eb="10">
      <t>キョウカ</t>
    </rPh>
    <rPh sb="10" eb="12">
      <t>カサン</t>
    </rPh>
    <phoneticPr fontId="1"/>
  </si>
  <si>
    <t>個別機能訓練加算（Ⅰ）ロ</t>
    <rPh sb="0" eb="8">
      <t>コベツキノウクンレンカサン</t>
    </rPh>
    <phoneticPr fontId="1"/>
  </si>
  <si>
    <t>口腔・栄養スクリーニング加算（Ⅰ）</t>
  </si>
  <si>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1"/>
  </si>
  <si>
    <t>５割以上</t>
    <rPh sb="1" eb="2">
      <t>ワリ</t>
    </rPh>
    <rPh sb="2" eb="4">
      <t>イジョウ</t>
    </rPh>
    <phoneticPr fontId="1"/>
  </si>
  <si>
    <t>該当</t>
    <rPh sb="0" eb="2">
      <t>ガイトウ</t>
    </rPh>
    <phoneticPr fontId="7"/>
  </si>
  <si>
    <t>配置</t>
    <rPh sb="0" eb="2">
      <t>ハイチ</t>
    </rPh>
    <phoneticPr fontId="7"/>
  </si>
  <si>
    <t>実施</t>
    <rPh sb="0" eb="2">
      <t>ジッシ</t>
    </rPh>
    <phoneticPr fontId="7"/>
  </si>
  <si>
    <t>サービス提供体制強化加算（Ⅲ）</t>
    <rPh sb="4" eb="6">
      <t>テイキョウ</t>
    </rPh>
    <rPh sb="6" eb="8">
      <t>タイセイ</t>
    </rPh>
    <rPh sb="8" eb="10">
      <t>キョウカ</t>
    </rPh>
    <rPh sb="10" eb="12">
      <t>カサン</t>
    </rPh>
    <phoneticPr fontId="1"/>
  </si>
  <si>
    <t>口腔・栄養スクリーニング加算（Ⅱ）</t>
  </si>
  <si>
    <t xml:space="preserve">心身の状況その他利用者側のやむを得ない事情により長時間のサービス利用が困難な者に対して、所要時間２時間以上３時間未満の指定地域密着型通所介護を行う場合
</t>
  </si>
  <si>
    <t xml:space="preserve">地域密着型通所介護の本来の目的に照らし、単に入浴サービスのみといった利用ではなく、利用者の日常生活動作能力などの向上のため、日常生活を通じた機能訓練等が実施されている。
</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</si>
  <si>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</si>
  <si>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８時間以上９時間未満の報酬区分でのサービス提供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</si>
  <si>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</si>
  <si>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</si>
  <si>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</si>
  <si>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</si>
  <si>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</si>
  <si>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 xml:space="preserve">共生型居宅サービスの事業を行う指定生活介護事業者が当該事業を行う事業所において共生型地域密着型通所介護を行った場合
</t>
  </si>
  <si>
    <t xml:space="preserve">共生型居宅サービスの事業を行う指定自立訓練（機能訓練）事業者又は指定自立訓練（生活訓練）事業者が当該事業を行う事業所において共生型地域密着型通所介護を行った場合
</t>
  </si>
  <si>
    <t xml:space="preserve">共生型居宅サービスの事業を行う指定児童発達支援事業者が当該事業を行う事業所において共生型地域密着型通所介護を行った場合
</t>
  </si>
  <si>
    <t xml:space="preserve">共生型居宅サービスの事業を行う指定放課後等デイサービス事業者が当該事業を行う事業所において共生型地域密着型通所介護を行った場合
</t>
  </si>
  <si>
    <t xml:space="preserve">共生型地域密着型通所介護費を算定している。
</t>
  </si>
  <si>
    <t xml:space="preserve">生活相談員を、共生型地域密着型通所介護の提供日ごとに、当該共生型地域密着型通所介護を行う時間帯を通じて１名以上配置している。
</t>
  </si>
  <si>
    <t xml:space="preserve">地域に貢献する活動を行っている。
</t>
  </si>
  <si>
    <t xml:space="preserve">入浴介助を適切に行うことのできる人員及び設備を有している。
</t>
  </si>
  <si>
    <t xml:space="preserve">入浴介助を実施している。
</t>
  </si>
  <si>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</si>
  <si>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 xml:space="preserve">指定地域密着型通所介護を行う時間帯を通じて専ら当該指定地域密着型通所介護の提供に当たる看護職員を１名以上配置している。
</t>
  </si>
  <si>
    <t xml:space="preserve">共生型地域密着型通所介護費を算定していない。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</si>
  <si>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</si>
  <si>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</si>
  <si>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</si>
  <si>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</si>
  <si>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</si>
  <si>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</si>
  <si>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機能訓練に関する記録（実施時間、訓練内容、担当者等）は、利用者ごとに保管され、常に当該事業所の機能訓練指導員等により閲覧が可能であるようにしている。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</si>
  <si>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</si>
  <si>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</si>
  <si>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</si>
  <si>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</si>
  <si>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個別機能訓練を行うにあたっては、機能訓練指導員等が共同して、利用者ごとにその目標、目標を踏まえた訓練項目、訓練実施時間、訓練実施回数等を内容とする個別機能訓練計画を作成している。
</t>
  </si>
  <si>
    <t xml:space="preserve">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
</t>
  </si>
  <si>
    <t xml:space="preserve">個別機能訓練目標の設定にあたっては、当該利用者の意欲の向上につながるよう長期目標・短期目標のように段階的な目標とするなど可能な限り具体的かつ分かりやすい目標としている。
</t>
  </si>
  <si>
    <t xml:space="preserve">個別機能訓練目標の設定にあたっては、単に身体機能の向上を目指すことのみを目標とするのではなく、日常生活における生活機能の維持・向上を目指すことを含めた目標としている。
</t>
  </si>
  <si>
    <t xml:space="preserve">個別機能訓練項目の設定にあたっては、利用者の生活機能の向上に資するよう複数の種類の機能訓練項目を準備し、その項目の選択に当たっては、利用者の生活意欲の向上に繋がるよう利用者を援助している。
</t>
  </si>
  <si>
    <t xml:space="preserve">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</si>
  <si>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</si>
  <si>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個別機能訓練時間を、個別機能訓練計画に定めた訓練項目の実施に必要な１回あたりの訓練時間を考慮し、適切に設定している。
</t>
  </si>
  <si>
    <t xml:space="preserve">個別機能訓練を開始した後に、個別機能訓練項目や訓練実施時間、個別機能訓練の効果（当該利用者のADL及びIADLの改善状況）等についての評価を行っている。
</t>
  </si>
  <si>
    <t xml:space="preserve">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
</t>
  </si>
  <si>
    <t xml:space="preserve">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
</t>
  </si>
  <si>
    <t xml:space="preserve">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
</t>
  </si>
  <si>
    <t xml:space="preserve">定員超過利用・人員基準欠如が発生していない。
</t>
  </si>
  <si>
    <t xml:space="preserve">個別機能訓練加算（Ⅰ）イ又はロの基準に適合
</t>
  </si>
  <si>
    <t xml:space="preserve">個別機能訓練計画書の内容等の情報を厚生労働省（LIFE)に提出し、機能訓練の実施に当たって、当該情報その他機能訓練の適切かつ有効な実施のために必要な情報を活用
</t>
  </si>
  <si>
    <t xml:space="preserve">評価対象者（当該通所介護事業所の利用期間（評価対象利用期間）が６月を超える者）の総数が10人以上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</si>
  <si>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</si>
  <si>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</si>
  <si>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</si>
  <si>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</si>
  <si>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</si>
  <si>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当該事業所の従業者又は外部との連携により管理栄養士を１名以上配置
</t>
  </si>
  <si>
    <t xml:space="preserve">利用者ごとに管理栄養士等（管理栄養士、看護職員、介護職員、生活相談員その他の職員）が共同で栄養アセスメントを3ヶ月に1回以上行い、利用者、家族に結果を説明し、相談等に対応
</t>
  </si>
  <si>
    <t xml:space="preserve">定員、人員基準に適合
</t>
  </si>
  <si>
    <t xml:space="preserve">利用者ごとの栄養状態等の情報を厚生労働省（LIFE）へ提出し、当該情報その他栄養管理の適切かつ有効な実施のために必要な情報を活用
</t>
  </si>
  <si>
    <t xml:space="preserve">当該事業所の従業者として又は外部との連携により管理栄養士を１名以上配置
</t>
  </si>
  <si>
    <t xml:space="preserve">管理栄養士、看護・介護職員、生活相談員その他の職種の者が共同して利用者ごとの摂食・嚥下機能及び食形態に配慮した栄養ケア計画の作成
</t>
  </si>
  <si>
    <t xml:space="preserve">利用者等に対する計画の説明及び同意の有無
</t>
  </si>
  <si>
    <t xml:space="preserve">栄養計画に従い、管理栄養士等が（必要に応じて居宅を訪問し）栄養改善サービスの提供、栄養状態等の記録
</t>
  </si>
  <si>
    <t xml:space="preserve">栄養ケア計画の評価、介護支援専門員や主治の医師に対する情報提供
</t>
  </si>
  <si>
    <t xml:space="preserve">月の算定回数
</t>
  </si>
  <si>
    <t xml:space="preserve">言語聴覚士、歯科衛生士、看護職員を１名以上配置
</t>
  </si>
  <si>
    <t xml:space="preserve">計画に基づく言語聴覚士、歯科衛生士又は看護職員による口腔機能向上サービスの提供、定期的な記録作成
</t>
  </si>
  <si>
    <t xml:space="preserve">言語聴覚士、歯科衛生士又は看護職員を１名以上配置
</t>
  </si>
  <si>
    <t xml:space="preserve">利用者ごとの口腔機能改善管理指導計画等の内容等の情報を厚生労働省（LIFE）へのデータ提出とフィードバックの活用
</t>
  </si>
  <si>
    <t xml:space="preserve">利用者ごとのＡＤＬ値（ＡＤＬの評価に基づき測定し値）、栄養状態、口腔機能、認知症の状況その他の利用者の心身の状況等に係る基本的な情報を、厚生労働省（LIFE)に提出
</t>
  </si>
  <si>
    <t xml:space="preserve">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
</t>
  </si>
  <si>
    <t xml:space="preserve">指定地域密着型通所介護事業所の従業者が、利用者に対し、その居宅と指定地域密着型通所介護事業所との間の送迎を行わない場合
</t>
  </si>
  <si>
    <t>高齢者虐待防止措置未実施減算</t>
    <rPh sb="0" eb="3">
      <t>コウレイシャ</t>
    </rPh>
    <rPh sb="3" eb="5">
      <t>ギャクタイ</t>
    </rPh>
    <rPh sb="5" eb="7">
      <t>ボウシ</t>
    </rPh>
    <rPh sb="7" eb="9">
      <t>ソチ</t>
    </rPh>
    <rPh sb="9" eb="12">
      <t>ミジッシ</t>
    </rPh>
    <rPh sb="12" eb="14">
      <t>ゲンザン</t>
    </rPh>
    <phoneticPr fontId="1"/>
  </si>
  <si>
    <t>□</t>
    <phoneticPr fontId="1"/>
  </si>
  <si>
    <t>業務継続計画未策定減算</t>
    <rPh sb="0" eb="2">
      <t>ギョウム</t>
    </rPh>
    <rPh sb="2" eb="4">
      <t>ケイゾク</t>
    </rPh>
    <rPh sb="4" eb="6">
      <t>ケイカク</t>
    </rPh>
    <rPh sb="6" eb="9">
      <t>ミサクテイ</t>
    </rPh>
    <rPh sb="9" eb="11">
      <t>ゲンザン</t>
    </rPh>
    <phoneticPr fontId="1"/>
  </si>
  <si>
    <t xml:space="preserve">入浴介助に関わる職員に対し入浴介助に関する研修等を行っている。
</t>
  </si>
  <si>
    <t xml:space="preserve">当該事業所の従業者に対する認知症ケアに関する事例の検討や技術的指導に係る会議を定期開催していること。
</t>
  </si>
  <si>
    <t>非該当</t>
    <rPh sb="0" eb="1">
      <t>ヒ</t>
    </rPh>
    <rPh sb="1" eb="3">
      <t>ガイトウ</t>
    </rPh>
    <phoneticPr fontId="1"/>
  </si>
  <si>
    <t xml:space="preserve">定員、人員基準に適合
</t>
    <phoneticPr fontId="1"/>
  </si>
  <si>
    <t xml:space="preserve">利用開始時および利用中６月ごとに利用者の口腔の健康状態について確認し情報を担当の介護支援専門員に提供
</t>
    <phoneticPr fontId="1"/>
  </si>
  <si>
    <t xml:space="preserve">（１）利用開始時および利用中６月ごとに利用者の口腔の健康状態について確認し情報を担当の介護支援専門員に提供している場合：次の①及び②が該当
</t>
  </si>
  <si>
    <t xml:space="preserve">②算定日が属する月が、当該利用者が口腔機能向上加算の算定に係る口腔機能向上サービスを受けている間及び当該口腔機能向上サービスが終了した日の属する月ではない
</t>
  </si>
  <si>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</si>
  <si>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xml:space="preserve">定員、人員基準に適合
</t>
    <phoneticPr fontId="1"/>
  </si>
  <si>
    <t xml:space="preserve">利用開始時および利用中６月ごとに利用者の栄養状態について確認し情報を担当の介護支援専門員に提供
</t>
    <phoneticPr fontId="1"/>
  </si>
  <si>
    <t xml:space="preserve">③他の介護サービスの事業所において、当該利用者について、口腔連携強化加算を算定していない。
</t>
    <phoneticPr fontId="1"/>
  </si>
  <si>
    <t xml:space="preserve">上記（１）又は（２）に該当
</t>
    <rPh sb="0" eb="2">
      <t>ジョウキ</t>
    </rPh>
    <phoneticPr fontId="1"/>
  </si>
  <si>
    <t>あり</t>
    <phoneticPr fontId="8"/>
  </si>
  <si>
    <t>介護職員処遇改善計画書</t>
    <rPh sb="0" eb="2">
      <t>カイゴ</t>
    </rPh>
    <rPh sb="2" eb="4">
      <t>ショクイン</t>
    </rPh>
    <rPh sb="4" eb="6">
      <t>ショグウ</t>
    </rPh>
    <rPh sb="6" eb="8">
      <t>カイゼン</t>
    </rPh>
    <rPh sb="8" eb="11">
      <t>ケイカクショ</t>
    </rPh>
    <phoneticPr fontId="8"/>
  </si>
  <si>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</si>
  <si>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8"/>
  </si>
  <si>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</si>
  <si>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</si>
  <si>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</si>
  <si>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8"/>
  </si>
  <si>
    <t>なし</t>
    <phoneticPr fontId="8"/>
  </si>
  <si>
    <t xml:space="preserve">⑥　労働保険料の納付
</t>
  </si>
  <si>
    <t>適正に納付</t>
    <rPh sb="0" eb="2">
      <t>テキセイ</t>
    </rPh>
    <rPh sb="3" eb="5">
      <t>ノウフ</t>
    </rPh>
    <phoneticPr fontId="8"/>
  </si>
  <si>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</si>
  <si>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</si>
  <si>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</si>
  <si>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8"/>
  </si>
  <si>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</si>
  <si>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</si>
  <si>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</si>
  <si>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算定あり</t>
    <rPh sb="0" eb="2">
      <t>サンテイ</t>
    </rPh>
    <phoneticPr fontId="8"/>
  </si>
  <si>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</si>
  <si>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</si>
  <si>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</si>
  <si>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①　次の(一)及び(二)のいずれにも適合し、かつ賃金改善に要する費用の見込額がこの加算の算定見込額以上となる賃金改善に関する計画の策定、計画に基づく措置
</t>
    <phoneticPr fontId="1"/>
  </si>
  <si>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1"/>
  </si>
  <si>
    <t xml:space="preserve">個別機能訓練加算を算定している場合は100単位を算定している。
</t>
  </si>
  <si>
    <t xml:space="preserve">個別機能訓練加算を算定していない。
</t>
  </si>
  <si>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phoneticPr fontId="1"/>
  </si>
  <si>
    <t>非該当</t>
    <rPh sb="0" eb="3">
      <t>ヒガイトウ</t>
    </rPh>
    <phoneticPr fontId="1"/>
  </si>
  <si>
    <t xml:space="preserve">介護職員の総数のうち勤続年数が10年以上の介護福祉士の占める割合が100分の25以上
</t>
    <phoneticPr fontId="1"/>
  </si>
  <si>
    <t xml:space="preserve">介護職員の総数のうち介護福祉士の占める割合が100分の70以上
</t>
    <phoneticPr fontId="1"/>
  </si>
  <si>
    <t xml:space="preserve">定員、人員基準に適合
</t>
    <phoneticPr fontId="1"/>
  </si>
  <si>
    <t xml:space="preserve">介護職員の総数のうち介護福祉士の占める割合が100分の50以上
</t>
    <phoneticPr fontId="1"/>
  </si>
  <si>
    <t xml:space="preserve">介護職員の総数のうち介護福祉士の占める割合が100分の40以上
</t>
    <phoneticPr fontId="1"/>
  </si>
  <si>
    <t xml:space="preserve">勤続年数７年以上の介護福祉士が100分の30以上
</t>
    <phoneticPr fontId="1"/>
  </si>
  <si>
    <t xml:space="preserve">サービス提供体制強化加算（Ⅰ）及び（Ⅲ）を算定していない
</t>
    <phoneticPr fontId="1"/>
  </si>
  <si>
    <t xml:space="preserve">サービス提供体制強化加算（Ⅰ）及び（Ⅱ）を算定していない
</t>
    <phoneticPr fontId="1"/>
  </si>
  <si>
    <t xml:space="preserve">介護保険の口腔機能向上サービスとして摂食・嚥下機能に関する訓練の指導若しくは実施をしている
</t>
    <phoneticPr fontId="1"/>
  </si>
  <si>
    <t xml:space="preserve">利用者毎の口腔機能改善管理指導計画の進捗状況を定期的に評価、３月ごとに口腔機能のの状態の評価を行い、介護支援専門員、主治の医師・歯科医師への情報提供
</t>
    <phoneticPr fontId="1"/>
  </si>
  <si>
    <t xml:space="preserve">言語聴覚士、歯科衛生士、看護職員、介護職員、生活相談員その他の職種の者が共同して口腔機能改善管理指導計画の作成
</t>
    <phoneticPr fontId="1"/>
  </si>
  <si>
    <t>609 地域密着型通所介護費（療養除く）</t>
    <rPh sb="4" eb="6">
      <t>チイキ</t>
    </rPh>
    <rPh sb="6" eb="9">
      <t>ミッチャクガタ</t>
    </rPh>
    <rPh sb="15" eb="17">
      <t>リョウヨウ</t>
    </rPh>
    <rPh sb="17" eb="18">
      <t>ノゾ</t>
    </rPh>
    <phoneticPr fontId="1"/>
  </si>
  <si>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phoneticPr fontId="1"/>
  </si>
  <si>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rPh sb="114" eb="116">
      <t>イカ</t>
    </rPh>
    <rPh sb="117" eb="119">
      <t>ホンコウ</t>
    </rPh>
    <rPh sb="121" eb="123">
      <t>イシ</t>
    </rPh>
    <rPh sb="123" eb="124">
      <t>トウ</t>
    </rPh>
    <phoneticPr fontId="1"/>
  </si>
  <si>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7" eb="199">
      <t>イシ</t>
    </rPh>
    <rPh sb="199" eb="200">
      <t>トウ</t>
    </rPh>
    <rPh sb="201" eb="203">
      <t>ホウモン</t>
    </rPh>
    <rPh sb="208" eb="210">
      <t>コンナン</t>
    </rPh>
    <rPh sb="213" eb="215">
      <t>バアイ</t>
    </rPh>
    <rPh sb="217" eb="219">
      <t>イシ</t>
    </rPh>
    <rPh sb="219" eb="220">
      <t>トウ</t>
    </rPh>
    <rPh sb="221" eb="223">
      <t>シジ</t>
    </rPh>
    <rPh sb="224" eb="225">
      <t>シタ</t>
    </rPh>
    <rPh sb="235" eb="237">
      <t>ジョウホウ</t>
    </rPh>
    <rPh sb="251" eb="253">
      <t>ドウサ</t>
    </rPh>
    <rPh sb="254" eb="256">
      <t>カンキョウ</t>
    </rPh>
    <rPh sb="257" eb="258">
      <t>フ</t>
    </rPh>
    <rPh sb="261" eb="263">
      <t>イシ</t>
    </rPh>
    <rPh sb="263" eb="264">
      <t>トウ</t>
    </rPh>
    <rPh sb="265" eb="267">
      <t>ヒョウカ</t>
    </rPh>
    <rPh sb="267" eb="268">
      <t>オヨ</t>
    </rPh>
    <rPh sb="269" eb="271">
      <t>ジョゲン</t>
    </rPh>
    <rPh sb="282" eb="285">
      <t>リヨウシャ</t>
    </rPh>
    <rPh sb="285" eb="286">
      <t>トウ</t>
    </rPh>
    <rPh sb="287" eb="289">
      <t>ドウイ</t>
    </rPh>
    <rPh sb="290" eb="292">
      <t>ヒツヨウ</t>
    </rPh>
    <phoneticPr fontId="1"/>
  </si>
  <si>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262" eb="264">
      <t>ジョウホウ</t>
    </rPh>
    <phoneticPr fontId="1"/>
  </si>
  <si>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phoneticPr fontId="1"/>
  </si>
  <si>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phoneticPr fontId="1"/>
  </si>
  <si>
    <t xml:space="preserve">指定地域密着型通所介護事業所における前年度又は算定日が属する月の前３月間の利用者の総数のうち、要介護状態区分が要介護３、要介護４又は要介護５である者の占める割合が100分の30以上である。
</t>
    <rPh sb="64" eb="65">
      <t>マタ</t>
    </rPh>
    <phoneticPr fontId="1"/>
  </si>
  <si>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
</t>
    <phoneticPr fontId="1"/>
  </si>
  <si>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phoneticPr fontId="1"/>
  </si>
  <si>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
</t>
    <phoneticPr fontId="1"/>
  </si>
  <si>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1"/>
  </si>
  <si>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phoneticPr fontId="1"/>
  </si>
  <si>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1"/>
  </si>
  <si>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1"/>
  </si>
  <si>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phoneticPr fontId="1"/>
  </si>
  <si>
    <t xml:space="preserve">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
</t>
    <rPh sb="6" eb="8">
      <t>チイキ</t>
    </rPh>
    <rPh sb="26" eb="28">
      <t>チイキ</t>
    </rPh>
    <rPh sb="28" eb="30">
      <t>ミッチャク</t>
    </rPh>
    <rPh sb="61" eb="63">
      <t>チイキ</t>
    </rPh>
    <rPh sb="63" eb="65">
      <t>ミッチャク</t>
    </rPh>
    <phoneticPr fontId="1"/>
  </si>
  <si>
    <t xml:space="preserve">サービス提供体制強化加算（Ⅱ）及び（Ⅲ）を算定していない
</t>
    <phoneticPr fontId="1"/>
  </si>
  <si>
    <t xml:space="preserve">⑤　前12月間に労働関係の法令に違反し、罰金以上の刑
</t>
    <rPh sb="8" eb="10">
      <t>ロウドウ</t>
    </rPh>
    <rPh sb="10" eb="12">
      <t>カンケイ</t>
    </rPh>
    <phoneticPr fontId="1"/>
  </si>
  <si>
    <t xml:space="preserve">指定地域密着型サービス基準省令第20条第１項第２号又は第３号に規定する看護職員又は介護職員の員数に加え、看護職員又は介護職員を常勤換算方法で２以上確保している。
</t>
    <rPh sb="13" eb="15">
      <t>ショウレイ</t>
    </rPh>
    <phoneticPr fontId="1"/>
  </si>
  <si>
    <t xml:space="preserve">指定地域密着型サービス省令基準第20条第１項第２号又は第３号に規定する員数に加え、看護職員又は介護職員を常勤換算方法で２以上確保している。
</t>
    <rPh sb="11" eb="13">
      <t>ショウレイ</t>
    </rPh>
    <phoneticPr fontId="1"/>
  </si>
  <si>
    <t>備考</t>
    <rPh sb="0" eb="2">
      <t>ビコウ</t>
    </rPh>
    <phoneticPr fontId="1"/>
  </si>
  <si>
    <t>■</t>
    <phoneticPr fontId="1"/>
  </si>
  <si>
    <t>×</t>
    <phoneticPr fontId="1"/>
  </si>
  <si>
    <t>○</t>
    <phoneticPr fontId="1"/>
  </si>
  <si>
    <t>△</t>
    <phoneticPr fontId="1"/>
  </si>
  <si>
    <t>他</t>
    <rPh sb="0" eb="1">
      <t>ホカ</t>
    </rPh>
    <phoneticPr fontId="1"/>
  </si>
  <si>
    <r>
      <t>点検結果</t>
    </r>
    <r>
      <rPr>
        <sz val="8"/>
        <rFont val="ＭＳ ゴシック"/>
        <family val="3"/>
        <charset val="128"/>
      </rPr>
      <t xml:space="preserve">
(■×で示す)</t>
    </r>
    <rPh sb="0" eb="2">
      <t>テンケン</t>
    </rPh>
    <rPh sb="2" eb="4">
      <t>ケッカ</t>
    </rPh>
    <rPh sb="9" eb="10">
      <t>シメ</t>
    </rPh>
    <phoneticPr fontId="1"/>
  </si>
  <si>
    <t>評価</t>
    <rPh sb="0" eb="2">
      <t>ヒョウカ</t>
    </rPh>
    <phoneticPr fontId="1"/>
  </si>
  <si>
    <t>発見した事実等</t>
    <phoneticPr fontId="1"/>
  </si>
  <si>
    <t>調査対象選定</t>
    <rPh sb="0" eb="6">
      <t>チョウサタイショウセンテイ</t>
    </rPh>
    <phoneticPr fontId="1"/>
  </si>
  <si>
    <t>.</t>
    <phoneticPr fontId="1"/>
  </si>
  <si>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</si>
  <si>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</si>
  <si>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</si>
  <si>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</si>
  <si>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</si>
  <si>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</si>
  <si>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</si>
  <si>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</si>
  <si>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</si>
  <si>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</si>
  <si>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</si>
  <si>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</si>
  <si>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適合</t>
    <rPh sb="0" eb="2">
      <t>テキゴウ</t>
    </rPh>
    <phoneticPr fontId="8"/>
  </si>
  <si>
    <t xml:space="preserve">虐待防止のための委員会を定期的に開催し、その結果を従業者に周知している。
</t>
  </si>
  <si>
    <t>未実施</t>
    <rPh sb="0" eb="3">
      <t>ミジッシ</t>
    </rPh>
    <phoneticPr fontId="1"/>
  </si>
  <si>
    <t xml:space="preserve">虐待防止のための指針を整備している。
</t>
  </si>
  <si>
    <t>未整備</t>
    <rPh sb="0" eb="3">
      <t>ミセイビ</t>
    </rPh>
    <phoneticPr fontId="1"/>
  </si>
  <si>
    <t xml:space="preserve">虐待防止のための研修を定期的に（年１回以上）実施している。
</t>
  </si>
  <si>
    <t xml:space="preserve">虐待防止措置を適正に実施するための担当者を置いている。
</t>
  </si>
  <si>
    <t>未配置</t>
    <rPh sb="0" eb="1">
      <t>ミ</t>
    </rPh>
    <rPh sb="1" eb="3">
      <t>ハイチ</t>
    </rPh>
    <phoneticPr fontId="1"/>
  </si>
  <si>
    <t xml:space="preserve">業務継続計画を策定している。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</si>
  <si>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</si>
  <si>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</si>
  <si>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介護保険法施行規則第131条の３の２の規定に基づき市町村長に提出した運営規程に定められている利用定員を超える。
</t>
    <phoneticPr fontId="1"/>
  </si>
  <si>
    <t xml:space="preserve">指定地域密着型サービス基準省令第37条の２の規定の適用を受けない指定地域密着型通所介護事業所であって、省令第20条に定める員数を置いていない。
</t>
    <rPh sb="13" eb="15">
      <t>ショウレイ</t>
    </rPh>
    <rPh sb="51" eb="53">
      <t>ショウレイ</t>
    </rPh>
    <phoneticPr fontId="1"/>
  </si>
  <si>
    <t xml:space="preserve">省令第37条の２の規定の適用を受ける指定地域密着型通所介護事業所であって、同条第１号に定める員数を置いていない。
</t>
    <rPh sb="0" eb="2">
      <t>ショウレイ</t>
    </rPh>
    <phoneticPr fontId="1"/>
  </si>
  <si>
    <t>事業所名：</t>
    <rPh sb="0" eb="3">
      <t>ジギョウショ</t>
    </rPh>
    <rPh sb="3" eb="4">
      <t>ナ</t>
    </rPh>
    <phoneticPr fontId="1"/>
  </si>
  <si>
    <t>〔　　　　　　　　　〕</t>
    <phoneticPr fontId="1"/>
  </si>
  <si>
    <t>令7.6.12
指導員:</t>
  </si>
  <si>
    <t>施設側:</t>
    <rPh sb="0" eb="2">
      <t>シセツ</t>
    </rPh>
    <rPh sb="2" eb="3">
      <t>ガワ</t>
    </rPh>
    <phoneticPr fontId="1"/>
  </si>
  <si>
    <t xml:space="preserve">①　次の(一)及び(二)のいずれにも適合し、かつ賃金改善に要する費用の見込額がこの加算の算定見込額以上となる賃金改善に関する計画の策定、計画に基づく措置
</t>
  </si>
  <si>
    <t>□</t>
    <phoneticPr fontId="8"/>
  </si>
  <si>
    <t xml:space="preserve">(一)　仮に介護職員等処遇改善加算(Ⅳ)を算定した場合に算定することが見込まれる額の1/2以上を基本給又は毎月支払われる手当に充てるものであること
</t>
    <phoneticPr fontId="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</si>
  <si>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
  </si>
  <si>
    <t xml:space="preserve">⑤　前12月間に労働関係の法令に違反し、罰金以上の刑
</t>
    <rPh sb="8" eb="10">
      <t>ロウドウ</t>
    </rPh>
    <rPh sb="10" eb="12">
      <t>カンケイ</t>
    </rPh>
    <phoneticPr fontId="24"/>
  </si>
  <si>
    <t xml:space="preserve">⑦　次の(一)、(二)、（三）のいずれにも適合
</t>
    <phoneticPr fontId="1"/>
  </si>
  <si>
    <t xml:space="preserve">(一)　任用の際の職責又は職務内容等の要件を書面で作成し、全ての介護職員に周知
</t>
    <phoneticPr fontId="1"/>
  </si>
  <si>
    <t xml:space="preserve">(二)　資質の向上の支援に関する計画の策定、研修の実施又は研修の機会の確保し、全ての介護職員に周知
</t>
    <phoneticPr fontId="1"/>
  </si>
  <si>
    <t xml:space="preserve">(三)経験もしくは資格等に応じて昇給する仕組み又は一定の基準に基づき定期に昇給を判定する仕組みを設け、全ての職員に周知
</t>
    <phoneticPr fontId="1"/>
  </si>
  <si>
    <t xml:space="preserve">介護職員等処遇改善加算(Ⅰイ)の①から⑩までのいずれにも適合すること
</t>
    <phoneticPr fontId="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</si>
  <si>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
  </si>
  <si>
    <t>該当</t>
  </si>
  <si>
    <t>(一)　ケアプランデータ連携システム（厚生労働省がケアプランデータ連携システムと同等の機能とセキュリティを有するシステムとして認めたものを含む。以下同じ。）を利用している</t>
    <phoneticPr fontId="1"/>
  </si>
  <si>
    <t>(二)　生産性向上推進体制加算Ⅰ又はⅡを算定している</t>
    <phoneticPr fontId="1"/>
  </si>
  <si>
    <t xml:space="preserve">介護職員等処遇改善加算(Ⅰイ)の①から⑨までのいずれにも適合すること
</t>
    <phoneticPr fontId="1"/>
  </si>
  <si>
    <t xml:space="preserve">介護職員等処遇改善加算(Ⅰイ)の①(一)及び②から⑧までのいずれにも適合すること
</t>
    <phoneticPr fontId="1"/>
  </si>
  <si>
    <t xml:space="preserve">介護職員等処遇改善加算(Ⅰイ)の①(一)、②から⑥まで、⑦(一)から(二)まで及び⑧のいずれにも適合すること
</t>
    <phoneticPr fontId="1"/>
  </si>
  <si>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8"/>
  </si>
  <si>
    <t>介護職員等処遇改善加算（Ⅱ）(令和8年5月まで)</t>
    <rPh sb="0" eb="2">
      <t>カイゴ</t>
    </rPh>
    <rPh sb="2" eb="4">
      <t>ショクイン</t>
    </rPh>
    <rPh sb="4" eb="5">
      <t>トウ</t>
    </rPh>
    <rPh sb="5" eb="7">
      <t>ショグウ</t>
    </rPh>
    <rPh sb="7" eb="9">
      <t>カイゼン</t>
    </rPh>
    <rPh sb="9" eb="11">
      <t>カサン</t>
    </rPh>
    <phoneticPr fontId="8"/>
  </si>
  <si>
    <t>介護職員等処遇改善加算（Ⅲ）(令和8年5月まで)</t>
    <rPh sb="0" eb="2">
      <t>カイゴ</t>
    </rPh>
    <rPh sb="2" eb="4">
      <t>ショクイン</t>
    </rPh>
    <rPh sb="4" eb="5">
      <t>トウ</t>
    </rPh>
    <rPh sb="5" eb="7">
      <t>ショグウ</t>
    </rPh>
    <rPh sb="7" eb="9">
      <t>カイゼン</t>
    </rPh>
    <rPh sb="9" eb="11">
      <t>カサン</t>
    </rPh>
    <phoneticPr fontId="8"/>
  </si>
  <si>
    <t>介護職員等処遇改善加算（Ⅳ）(令和8年5月まで)</t>
    <rPh sb="0" eb="2">
      <t>カイゴ</t>
    </rPh>
    <rPh sb="2" eb="4">
      <t>ショクイン</t>
    </rPh>
    <rPh sb="4" eb="5">
      <t>トウ</t>
    </rPh>
    <rPh sb="5" eb="7">
      <t>ショグウ</t>
    </rPh>
    <rPh sb="7" eb="9">
      <t>カイゼン</t>
    </rPh>
    <rPh sb="9" eb="11">
      <t>カサン</t>
    </rPh>
    <phoneticPr fontId="8"/>
  </si>
  <si>
    <t>介護職員等処遇改善加算（Ⅰイ）(令和8年6月から)</t>
    <rPh sb="0" eb="2">
      <t>カイゴ</t>
    </rPh>
    <rPh sb="2" eb="4">
      <t>ショクイン</t>
    </rPh>
    <rPh sb="4" eb="5">
      <t>トウ</t>
    </rPh>
    <rPh sb="5" eb="7">
      <t>ショグウ</t>
    </rPh>
    <rPh sb="7" eb="9">
      <t>カイゼン</t>
    </rPh>
    <rPh sb="9" eb="11">
      <t>カサン</t>
    </rPh>
    <phoneticPr fontId="8"/>
  </si>
  <si>
    <t>介護職員等処遇改善加算（Ⅰロ）(令和8年6月から)</t>
    <rPh sb="0" eb="2">
      <t>カイゴ</t>
    </rPh>
    <rPh sb="2" eb="4">
      <t>ショクイン</t>
    </rPh>
    <rPh sb="4" eb="5">
      <t>トウ</t>
    </rPh>
    <rPh sb="5" eb="7">
      <t>ショグウ</t>
    </rPh>
    <rPh sb="7" eb="9">
      <t>カイゼン</t>
    </rPh>
    <rPh sb="9" eb="11">
      <t>カサン</t>
    </rPh>
    <phoneticPr fontId="8"/>
  </si>
  <si>
    <t>介護職員等処遇改善加算（Ⅱイ）(令和8年6月から)</t>
    <rPh sb="0" eb="2">
      <t>カイゴ</t>
    </rPh>
    <rPh sb="2" eb="4">
      <t>ショクイン</t>
    </rPh>
    <rPh sb="4" eb="5">
      <t>トウ</t>
    </rPh>
    <rPh sb="5" eb="7">
      <t>ショグウ</t>
    </rPh>
    <rPh sb="7" eb="9">
      <t>カイゼン</t>
    </rPh>
    <rPh sb="9" eb="11">
      <t>カサン</t>
    </rPh>
    <phoneticPr fontId="8"/>
  </si>
  <si>
    <t>介護職員等処遇改善加算（Ⅱロ）(令和8年6月から)</t>
    <rPh sb="0" eb="2">
      <t>カイゴ</t>
    </rPh>
    <rPh sb="2" eb="4">
      <t>ショクイン</t>
    </rPh>
    <rPh sb="4" eb="5">
      <t>トウ</t>
    </rPh>
    <rPh sb="5" eb="7">
      <t>ショグウ</t>
    </rPh>
    <rPh sb="7" eb="9">
      <t>カイゼン</t>
    </rPh>
    <rPh sb="9" eb="11">
      <t>カサン</t>
    </rPh>
    <phoneticPr fontId="8"/>
  </si>
  <si>
    <t>介護職員等処遇改善加算（Ⅲ）(令和8年6月から)</t>
    <rPh sb="0" eb="2">
      <t>カイゴ</t>
    </rPh>
    <rPh sb="2" eb="4">
      <t>ショクイン</t>
    </rPh>
    <rPh sb="4" eb="5">
      <t>トウ</t>
    </rPh>
    <rPh sb="5" eb="7">
      <t>ショグウ</t>
    </rPh>
    <rPh sb="7" eb="9">
      <t>カイゼン</t>
    </rPh>
    <rPh sb="9" eb="11">
      <t>カサン</t>
    </rPh>
    <phoneticPr fontId="8"/>
  </si>
  <si>
    <t>介護職員等処遇改善加算（Ⅳ）(令和8年6月から)</t>
    <rPh sb="0" eb="2">
      <t>カイゴ</t>
    </rPh>
    <rPh sb="2" eb="4">
      <t>ショクイン</t>
    </rPh>
    <rPh sb="4" eb="5">
      <t>トウ</t>
    </rPh>
    <rPh sb="5" eb="7">
      <t>ショグウ</t>
    </rPh>
    <rPh sb="7" eb="9">
      <t>カイゼン</t>
    </rPh>
    <rPh sb="9" eb="11">
      <t>カサン</t>
    </rPh>
    <phoneticPr fontId="8"/>
  </si>
  <si>
    <t xml:space="preserve">⑩　サービス提供体制強化加算(Ⅰ）、(Ⅱ）を算定
</t>
    <phoneticPr fontId="1"/>
  </si>
  <si>
    <t>介護職員等処遇改善加算（Ⅰ）(令和8年5月まで)</t>
    <rPh sb="0" eb="2">
      <t>カイゴ</t>
    </rPh>
    <rPh sb="2" eb="4">
      <t>ショクイン</t>
    </rPh>
    <rPh sb="4" eb="5">
      <t>トウ</t>
    </rPh>
    <rPh sb="5" eb="7">
      <t>ショグウ</t>
    </rPh>
    <rPh sb="7" eb="9">
      <t>カイゼン</t>
    </rPh>
    <rPh sb="9" eb="11">
      <t>カサン</t>
    </rPh>
    <phoneticPr fontId="1"/>
  </si>
  <si>
    <t>介護職員等処遇改善加算（Ⅳ）(令和8年5月まで)</t>
    <rPh sb="0" eb="2">
      <t>カイゴ</t>
    </rPh>
    <rPh sb="2" eb="4">
      <t>ショクイン</t>
    </rPh>
    <rPh sb="4" eb="5">
      <t>トウ</t>
    </rPh>
    <rPh sb="5" eb="7">
      <t>ショグウ</t>
    </rPh>
    <rPh sb="7" eb="9">
      <t>カイゼン</t>
    </rPh>
    <rPh sb="9" eb="11">
      <t>カサン</t>
    </rPh>
    <phoneticPr fontId="1"/>
  </si>
  <si>
    <t>介護職員等処遇改善加算（Ⅰイ）(令和8年6月から)</t>
    <phoneticPr fontId="1"/>
  </si>
  <si>
    <t>介護職員等処遇改善加算（Ⅰロ）(令和8年6月から)</t>
    <phoneticPr fontId="1"/>
  </si>
  <si>
    <t>介護職員等処遇改善加算（Ⅱイ）(令和8年6月から)</t>
    <phoneticPr fontId="1"/>
  </si>
  <si>
    <t>介護職員等処遇改善加算（Ⅱロ）(令和8年6月から)</t>
    <phoneticPr fontId="1"/>
  </si>
  <si>
    <t>介護職員等処遇改善加算（Ⅲ）(令和8年6月から)</t>
    <phoneticPr fontId="1"/>
  </si>
  <si>
    <t>介護職員等処遇改善加算（Ⅳ）(令和8年6月から)</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</si>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</sst>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e\.m\.d;@"/>
  </numFmts>
  <fonts count="25">
    <font>
      <sz val="11"/>
      <name val="ＭＳ Ｐゴシック"/>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9"/>
      <name val="ＭＳ Ｐゴシック"/>
      <family val="3"/>
      <charset val="128"/>
    </font>
    <font>
      <b/>
      <sz val="20"/>
      <name val="ＭＳ ゴシック"/>
      <family val="3"/>
      <charset val="128"/>
    </font>
    <font>
      <sz val="6"/>
      <name val="ＭＳ Ｐゴシック"/>
      <family val="3"/>
    </font>
    <font>
      <sz val="11"/>
      <name val="ＭＳ Ｐ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8"/>
      <name val="ＭＳ ゴシック"/>
      <family val="3"/>
      <charset val="128"/>
    </font>
    <font>
      <sz val="8"/>
      <name val="ＭＳ Ｐゴシック"/>
      <family val="3"/>
      <charset val="128"/>
    </font>
    <font>
      <sz val="11"/>
      <color theme="5" tint="-0.249977111117893"/>
      <name val="ＭＳ Ｐゴシック"/>
      <family val="3"/>
      <charset val="128"/>
    </font>
    <font>
      <b/>
      <sz val="10"/>
      <name val="ＭＳ ゴシック"/>
      <family val="3"/>
      <charset val="128"/>
    </font>
    <font>
      <sz val="10"/>
      <name val="ＭＳ Ｐゴシック"/>
      <family val="3"/>
      <charset val="128"/>
    </font>
    <font>
      <b/>
      <sz val="11"/>
      <name val="ＭＳ Ｐゴシック"/>
      <family val="3"/>
      <charset val="128"/>
    </font>
    <font>
      <u/>
      <sz val="10"/>
      <name val="ＭＳ ゴシック"/>
      <family val="3"/>
      <charset val="128"/>
    </font>
    <font>
      <sz val="11"/>
      <color theme="0" tint="-0.249977111117893"/>
      <name val="ＭＳ ゴシック"/>
      <family val="3"/>
      <charset val="128"/>
    </font>
    <font>
      <sz val="10"/>
      <name val="游ゴシック Light"/>
      <family val="3"/>
      <charset val="128"/>
    </font>
    <font>
      <sz val="12"/>
      <name val="ＭＳ Ｐゴシック"/>
      <family val="3"/>
    </font>
    <font>
      <sz val="11"/>
      <color indexed="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top/>
      <bottom style="thin">
        <color indexed="64"/>
      </bottom>
      <diagonal/>
    </border>
    <border>
      <left style="dotted">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s>
  <cellStyleXfs count="1">
    <xf numFmtId="0" fontId="0" fillId="0" borderId="0">
      <alignment vertical="center"/>
    </xf>
  </cellStyleXfs>
  <cellXfs count="208">
    <xf numFmtId="0" fontId="0" fillId="0" borderId="0" xfId="0">
      <alignment vertical="center"/>
    </xf>
    <xf numFmtId="0" fontId="2" fillId="0" borderId="0" xfId="0" applyFont="1" applyFill="1">
      <alignment vertical="center"/>
    </xf>
    <xf numFmtId="0" fontId="2" fillId="0" borderId="0" xfId="0" applyFont="1" applyFill="1" applyAlignment="1">
      <alignment vertical="center"/>
    </xf>
    <xf numFmtId="0" fontId="9" fillId="0" borderId="0" xfId="0" applyFont="1" applyFill="1">
      <alignment vertical="center"/>
    </xf>
    <xf numFmtId="0" fontId="9" fillId="0" borderId="0" xfId="0" applyFont="1" applyFill="1" applyAlignment="1">
      <alignment vertical="center"/>
    </xf>
    <xf numFmtId="0" fontId="9" fillId="0" borderId="3"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4" fillId="0" borderId="0" xfId="0" applyFont="1" applyAlignment="1">
      <alignment horizontal="center" vertical="center" wrapText="1"/>
    </xf>
    <xf numFmtId="0" fontId="3" fillId="0" borderId="0" xfId="0" applyFont="1">
      <alignment vertical="center"/>
    </xf>
    <xf numFmtId="0" fontId="12" fillId="0" borderId="0" xfId="0" applyFont="1">
      <alignment vertical="center"/>
    </xf>
    <xf numFmtId="0" fontId="6" fillId="0" borderId="0" xfId="0" applyFont="1" applyAlignment="1" applyProtection="1">
      <alignment vertical="center" wrapText="1"/>
      <protection locked="0"/>
    </xf>
    <xf numFmtId="0" fontId="15" fillId="0" borderId="0" xfId="0" applyFont="1" applyAlignment="1">
      <alignment vertical="center" wrapText="1"/>
    </xf>
    <xf numFmtId="0" fontId="3" fillId="2" borderId="38" xfId="0" applyFont="1" applyFill="1" applyBorder="1" applyAlignment="1" applyProtection="1">
      <alignment vertical="center" wrapText="1"/>
      <protection locked="0"/>
    </xf>
    <xf numFmtId="0" fontId="3"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3" fillId="2" borderId="42" xfId="0" applyFont="1" applyFill="1" applyBorder="1" applyAlignment="1" applyProtection="1">
      <alignment vertical="center" wrapText="1"/>
      <protection locked="0"/>
    </xf>
    <xf numFmtId="0" fontId="2" fillId="2" borderId="10" xfId="0" applyFont="1" applyFill="1" applyBorder="1" applyAlignment="1" applyProtection="1">
      <alignment horizontal="center" vertical="center" wrapText="1"/>
      <protection locked="0"/>
    </xf>
    <xf numFmtId="0" fontId="16" fillId="0" borderId="0" xfId="0" applyFont="1">
      <alignment vertical="center"/>
    </xf>
    <xf numFmtId="0" fontId="0" fillId="0" borderId="0" xfId="0" applyAlignment="1">
      <alignment horizontal="center" vertical="center"/>
    </xf>
    <xf numFmtId="0" fontId="5" fillId="0" borderId="32" xfId="0" applyFont="1" applyFill="1" applyBorder="1" applyAlignment="1" applyProtection="1">
      <alignment horizontal="left" vertical="center" wrapText="1" shrinkToFit="1"/>
      <protection locked="0"/>
    </xf>
    <xf numFmtId="0" fontId="5" fillId="0" borderId="31" xfId="0" applyFont="1" applyFill="1" applyBorder="1" applyAlignment="1" applyProtection="1">
      <alignment horizontal="center" vertical="center" shrinkToFit="1"/>
      <protection locked="0"/>
    </xf>
    <xf numFmtId="0" fontId="19" fillId="0" borderId="19"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8" fillId="0" borderId="19" xfId="0" applyFont="1" applyFill="1" applyBorder="1" applyAlignment="1">
      <alignment horizontal="left" vertical="top" wrapText="1"/>
    </xf>
    <xf numFmtId="0" fontId="18" fillId="0" borderId="39" xfId="0" applyFont="1" applyFill="1" applyBorder="1" applyAlignment="1">
      <alignment horizontal="left" vertical="top" wrapText="1"/>
    </xf>
    <xf numFmtId="0" fontId="18" fillId="0" borderId="41" xfId="0" applyFont="1" applyFill="1" applyBorder="1" applyAlignment="1">
      <alignment horizontal="left" vertical="top" wrapText="1"/>
    </xf>
    <xf numFmtId="0" fontId="18" fillId="0" borderId="40" xfId="0" applyFont="1" applyFill="1" applyBorder="1" applyAlignment="1">
      <alignment horizontal="left" vertical="top" wrapText="1"/>
    </xf>
    <xf numFmtId="0" fontId="18" fillId="0" borderId="43" xfId="0" applyFont="1" applyFill="1" applyBorder="1" applyAlignment="1">
      <alignment horizontal="left" vertical="top" wrapText="1"/>
    </xf>
    <xf numFmtId="0" fontId="18" fillId="0" borderId="50" xfId="0" applyFont="1" applyFill="1" applyBorder="1" applyAlignment="1">
      <alignment horizontal="left" vertical="top" wrapText="1"/>
    </xf>
    <xf numFmtId="0" fontId="18" fillId="0" borderId="36"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48" xfId="0" applyFont="1" applyFill="1" applyBorder="1" applyAlignment="1">
      <alignment horizontal="left" vertical="top" wrapText="1"/>
    </xf>
    <xf numFmtId="0" fontId="18" fillId="0" borderId="49" xfId="0" applyFont="1" applyFill="1" applyBorder="1" applyAlignment="1">
      <alignment horizontal="left" vertical="top" wrapText="1"/>
    </xf>
    <xf numFmtId="0" fontId="18" fillId="0" borderId="52" xfId="0" applyFont="1" applyFill="1" applyBorder="1" applyAlignment="1">
      <alignment horizontal="left" vertical="top" wrapText="1"/>
    </xf>
    <xf numFmtId="0" fontId="18" fillId="0" borderId="16" xfId="0" applyFont="1" applyFill="1" applyBorder="1" applyAlignment="1">
      <alignment horizontal="left" vertical="top" wrapText="1"/>
    </xf>
    <xf numFmtId="177" fontId="15" fillId="0" borderId="0" xfId="0" applyNumberFormat="1" applyFont="1" applyAlignment="1">
      <alignment horizontal="left" vertical="center"/>
    </xf>
    <xf numFmtId="0" fontId="4" fillId="0" borderId="0" xfId="0" applyFont="1" applyAlignment="1" applyProtection="1">
      <alignment vertical="center"/>
      <protection locked="0"/>
    </xf>
    <xf numFmtId="0" fontId="17" fillId="4" borderId="0" xfId="0" applyFont="1" applyFill="1" applyAlignment="1" applyProtection="1">
      <alignment horizontal="right" vertical="center"/>
      <protection locked="0"/>
    </xf>
    <xf numFmtId="0" fontId="17" fillId="4" borderId="0" xfId="0" applyFont="1" applyFill="1" applyAlignment="1" applyProtection="1">
      <alignment vertical="center"/>
      <protection locked="0"/>
    </xf>
    <xf numFmtId="0" fontId="3" fillId="2" borderId="9"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left" vertical="top" wrapText="1"/>
      <protection locked="0"/>
    </xf>
    <xf numFmtId="0" fontId="10" fillId="0" borderId="9"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20" xfId="0" applyFont="1" applyBorder="1" applyAlignment="1" applyProtection="1">
      <alignment horizontal="center" vertical="center" shrinkToFit="1"/>
      <protection locked="0"/>
    </xf>
    <xf numFmtId="0" fontId="5" fillId="0" borderId="28"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22" xfId="0" applyFont="1" applyBorder="1" applyAlignment="1" applyProtection="1">
      <alignment horizontal="center" vertical="center" shrinkToFit="1"/>
      <protection locked="0"/>
    </xf>
    <xf numFmtId="0" fontId="5" fillId="0" borderId="24" xfId="0" applyFont="1" applyFill="1" applyBorder="1" applyAlignment="1" applyProtection="1">
      <alignment horizontal="left" vertical="center" wrapText="1" shrinkToFit="1"/>
      <protection locked="0"/>
    </xf>
    <xf numFmtId="0" fontId="10" fillId="0" borderId="7"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21" xfId="0" applyFont="1" applyBorder="1" applyAlignment="1" applyProtection="1">
      <alignment horizontal="center" vertical="center" shrinkToFit="1"/>
      <protection locked="0"/>
    </xf>
    <xf numFmtId="0" fontId="5" fillId="0" borderId="25"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26" xfId="0" applyFont="1" applyBorder="1" applyAlignment="1" applyProtection="1">
      <alignment horizontal="center" vertical="center" shrinkToFit="1"/>
      <protection locked="0"/>
    </xf>
    <xf numFmtId="0" fontId="5" fillId="0" borderId="27" xfId="0" applyFont="1" applyFill="1" applyBorder="1" applyAlignment="1" applyProtection="1">
      <alignment horizontal="left" vertical="center" wrapText="1" shrinkToFit="1"/>
      <protection locked="0"/>
    </xf>
    <xf numFmtId="0" fontId="10" fillId="0" borderId="8"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29" xfId="0" applyFont="1" applyBorder="1" applyAlignment="1" applyProtection="1">
      <alignment horizontal="center" vertical="center" shrinkToFit="1"/>
      <protection locked="0"/>
    </xf>
    <xf numFmtId="0" fontId="5" fillId="0" borderId="30" xfId="0" applyFont="1" applyFill="1" applyBorder="1" applyAlignment="1" applyProtection="1">
      <alignment horizontal="left" vertical="center" wrapText="1" shrinkToFit="1"/>
      <protection locked="0"/>
    </xf>
    <xf numFmtId="0" fontId="10" fillId="0" borderId="6"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31" xfId="0" applyFont="1" applyBorder="1" applyAlignment="1" applyProtection="1">
      <alignment horizontal="center" vertical="center" shrinkToFit="1"/>
      <protection locked="0"/>
    </xf>
    <xf numFmtId="0" fontId="9" fillId="0" borderId="32" xfId="0" applyFont="1" applyFill="1" applyBorder="1" applyAlignment="1" applyProtection="1">
      <alignment horizontal="left" vertical="center" wrapText="1" shrinkToFit="1"/>
      <protection locked="0"/>
    </xf>
    <xf numFmtId="0" fontId="18" fillId="0" borderId="9"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shrinkToFit="1"/>
      <protection locked="0"/>
    </xf>
    <xf numFmtId="0" fontId="10" fillId="0" borderId="13" xfId="0" applyFont="1" applyFill="1" applyBorder="1" applyAlignment="1" applyProtection="1">
      <alignment horizontal="left" vertical="top" wrapText="1"/>
      <protection locked="0"/>
    </xf>
    <xf numFmtId="0" fontId="5" fillId="0" borderId="23" xfId="0" applyFont="1" applyBorder="1" applyAlignment="1" applyProtection="1">
      <alignment horizontal="center" vertical="center" shrinkToFit="1"/>
      <protection locked="0"/>
    </xf>
    <xf numFmtId="0" fontId="5" fillId="0" borderId="33" xfId="0" applyFont="1" applyFill="1" applyBorder="1" applyAlignment="1" applyProtection="1">
      <alignment horizontal="left" vertical="center" wrapText="1" shrinkToFit="1"/>
      <protection locked="0"/>
    </xf>
    <xf numFmtId="0" fontId="10" fillId="0" borderId="15"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protection locked="0"/>
    </xf>
    <xf numFmtId="0" fontId="5" fillId="0" borderId="46" xfId="0" applyFont="1" applyBorder="1" applyAlignment="1" applyProtection="1">
      <alignment horizontal="center" vertical="center" shrinkToFit="1"/>
      <protection locked="0"/>
    </xf>
    <xf numFmtId="0" fontId="5" fillId="0" borderId="47" xfId="0" applyFont="1" applyFill="1" applyBorder="1" applyAlignment="1" applyProtection="1">
      <alignment horizontal="left" vertical="center" wrapText="1" shrinkToFit="1"/>
      <protection locked="0"/>
    </xf>
    <xf numFmtId="0" fontId="10" fillId="0" borderId="37" xfId="0" applyFont="1" applyFill="1" applyBorder="1" applyAlignment="1" applyProtection="1">
      <alignment horizontal="left" vertical="top" wrapText="1"/>
      <protection locked="0"/>
    </xf>
    <xf numFmtId="0" fontId="5" fillId="0" borderId="44" xfId="0" applyFont="1" applyBorder="1" applyAlignment="1" applyProtection="1">
      <alignment horizontal="center" vertical="center" shrinkToFit="1"/>
      <protection locked="0"/>
    </xf>
    <xf numFmtId="0" fontId="5" fillId="0" borderId="53"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51" xfId="0" applyFont="1" applyFill="1" applyBorder="1" applyAlignment="1" applyProtection="1">
      <alignment horizontal="left" vertical="center" wrapText="1" shrinkToFit="1"/>
      <protection locked="0"/>
    </xf>
    <xf numFmtId="0" fontId="5" fillId="0" borderId="20"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left" vertical="top" wrapText="1" shrinkToFit="1"/>
      <protection locked="0"/>
    </xf>
    <xf numFmtId="0" fontId="5" fillId="0" borderId="21"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left" vertical="top" wrapText="1" shrinkToFit="1"/>
      <protection locked="0"/>
    </xf>
    <xf numFmtId="0" fontId="18" fillId="0" borderId="13"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shrinkToFit="1"/>
      <protection locked="0"/>
    </xf>
    <xf numFmtId="0" fontId="18" fillId="0" borderId="4" xfId="0" applyFont="1" applyFill="1" applyBorder="1" applyAlignment="1" applyProtection="1">
      <alignment horizontal="left" vertical="top" wrapText="1"/>
      <protection locked="0"/>
    </xf>
    <xf numFmtId="0" fontId="18" fillId="0" borderId="8"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shrinkToFit="1"/>
      <protection locked="0"/>
    </xf>
    <xf numFmtId="0" fontId="18" fillId="0" borderId="37"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vertical="top" wrapText="1" shrinkToFit="1"/>
      <protection locked="0"/>
    </xf>
    <xf numFmtId="0" fontId="5" fillId="0" borderId="5" xfId="0" applyFont="1" applyFill="1" applyBorder="1" applyAlignment="1" applyProtection="1">
      <alignment vertical="top" wrapText="1" shrinkToFit="1"/>
      <protection locked="0"/>
    </xf>
    <xf numFmtId="0" fontId="5" fillId="0" borderId="34"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vertical="top" wrapText="1" shrinkToFit="1"/>
      <protection locked="0"/>
    </xf>
    <xf numFmtId="0" fontId="5" fillId="0" borderId="6" xfId="0" applyFont="1" applyFill="1" applyBorder="1" applyAlignment="1" applyProtection="1">
      <alignment vertical="top" wrapText="1" shrinkToFit="1"/>
      <protection locked="0"/>
    </xf>
    <xf numFmtId="0" fontId="5" fillId="0" borderId="7" xfId="0" applyFont="1" applyFill="1" applyBorder="1" applyAlignment="1" applyProtection="1">
      <alignment vertical="top" wrapText="1" shrinkToFit="1"/>
      <protection locked="0"/>
    </xf>
    <xf numFmtId="0" fontId="5" fillId="0" borderId="9" xfId="0" applyFont="1" applyFill="1" applyBorder="1" applyAlignment="1" applyProtection="1">
      <alignment vertical="top" wrapText="1" shrinkToFit="1"/>
      <protection locked="0"/>
    </xf>
    <xf numFmtId="0" fontId="5" fillId="0" borderId="19" xfId="0" applyFont="1" applyFill="1" applyBorder="1" applyAlignment="1" applyProtection="1">
      <alignment vertical="top" wrapText="1" shrinkToFi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shrinkToFit="1"/>
      <protection locked="0"/>
    </xf>
    <xf numFmtId="176" fontId="21" fillId="3" borderId="5" xfId="0" applyNumberFormat="1" applyFont="1" applyFill="1" applyBorder="1" applyAlignment="1" applyProtection="1">
      <alignment horizontal="center" vertical="center" shrinkToFit="1"/>
      <protection locked="0"/>
    </xf>
    <xf numFmtId="0" fontId="21" fillId="3" borderId="25" xfId="0" applyFont="1" applyFill="1" applyBorder="1" applyAlignment="1" applyProtection="1">
      <alignment horizontal="left" vertical="center" wrapText="1" shrinkToFit="1"/>
      <protection locked="0"/>
    </xf>
    <xf numFmtId="0" fontId="11"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5" fillId="0" borderId="4" xfId="0" applyFont="1" applyFill="1" applyBorder="1" applyAlignment="1">
      <alignment vertical="center" wrapText="1" shrinkToFit="1"/>
    </xf>
    <xf numFmtId="176" fontId="5" fillId="0" borderId="4" xfId="0" applyNumberFormat="1" applyFont="1" applyFill="1" applyBorder="1" applyAlignment="1">
      <alignment horizontal="center" vertical="center" shrinkToFit="1"/>
    </xf>
    <xf numFmtId="0" fontId="5" fillId="0" borderId="28" xfId="0" applyFont="1" applyFill="1" applyBorder="1" applyAlignment="1">
      <alignment horizontal="left" vertical="center" wrapText="1"/>
    </xf>
    <xf numFmtId="0" fontId="22" fillId="0" borderId="14" xfId="0" applyFont="1" applyFill="1" applyBorder="1" applyAlignment="1">
      <alignment horizontal="left" vertical="top" wrapText="1"/>
    </xf>
    <xf numFmtId="0" fontId="5" fillId="0" borderId="14" xfId="0" applyFont="1" applyFill="1" applyBorder="1" applyAlignment="1">
      <alignment horizontal="center" vertical="center" shrinkToFit="1"/>
    </xf>
    <xf numFmtId="0" fontId="5" fillId="0" borderId="14" xfId="0" applyFont="1" applyFill="1" applyBorder="1" applyAlignment="1">
      <alignment horizontal="left" vertical="top" wrapText="1"/>
    </xf>
    <xf numFmtId="0" fontId="23" fillId="0" borderId="0" xfId="0" applyFont="1" applyAlignment="1">
      <alignment vertical="center"/>
    </xf>
    <xf numFmtId="0" fontId="5" fillId="0" borderId="5" xfId="0" applyFont="1" applyFill="1" applyBorder="1" applyAlignment="1">
      <alignment horizontal="left" vertical="center" wrapText="1" indent="1" shrinkToFit="1"/>
    </xf>
    <xf numFmtId="176" fontId="5" fillId="0" borderId="5" xfId="0" applyNumberFormat="1" applyFont="1" applyFill="1" applyBorder="1" applyAlignment="1">
      <alignment horizontal="center" vertical="center" shrinkToFit="1"/>
    </xf>
    <xf numFmtId="0" fontId="5" fillId="0" borderId="25" xfId="0" applyFont="1" applyFill="1" applyBorder="1" applyAlignment="1">
      <alignment horizontal="left" vertical="center" wrapText="1"/>
    </xf>
    <xf numFmtId="0" fontId="22" fillId="0" borderId="15" xfId="0" applyFont="1" applyFill="1" applyBorder="1" applyAlignment="1">
      <alignment horizontal="left" vertical="top" wrapText="1"/>
    </xf>
    <xf numFmtId="0" fontId="5" fillId="0" borderId="15" xfId="0" applyFont="1" applyFill="1" applyBorder="1" applyAlignment="1">
      <alignment horizontal="center" vertical="center" shrinkToFit="1"/>
    </xf>
    <xf numFmtId="0" fontId="5" fillId="0" borderId="15" xfId="0" applyFont="1" applyFill="1" applyBorder="1" applyAlignment="1">
      <alignment horizontal="left" vertical="top" wrapText="1"/>
    </xf>
    <xf numFmtId="0" fontId="5" fillId="0" borderId="5" xfId="0" applyFont="1" applyFill="1" applyBorder="1" applyAlignment="1">
      <alignment vertical="center" wrapText="1" shrinkToFit="1"/>
    </xf>
    <xf numFmtId="176" fontId="5" fillId="3" borderId="5" xfId="0" applyNumberFormat="1"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left" vertical="center" wrapText="1"/>
      <protection locked="0"/>
    </xf>
    <xf numFmtId="176" fontId="5" fillId="0" borderId="6" xfId="0" applyNumberFormat="1" applyFont="1" applyFill="1" applyBorder="1" applyAlignment="1">
      <alignment horizontal="center" vertical="center" shrinkToFit="1"/>
    </xf>
    <xf numFmtId="0" fontId="5" fillId="0" borderId="30" xfId="0" applyFont="1" applyFill="1" applyBorder="1" applyAlignment="1">
      <alignment horizontal="left" vertical="center" wrapText="1"/>
    </xf>
    <xf numFmtId="0" fontId="22" fillId="0" borderId="16" xfId="0" applyFont="1" applyFill="1" applyBorder="1" applyAlignment="1">
      <alignment horizontal="left" vertical="top" wrapText="1"/>
    </xf>
    <xf numFmtId="0" fontId="5" fillId="0" borderId="16" xfId="0" applyFont="1" applyFill="1" applyBorder="1" applyAlignment="1">
      <alignment horizontal="center" vertical="center" shrinkToFit="1"/>
    </xf>
    <xf numFmtId="0" fontId="5" fillId="0" borderId="16" xfId="0" applyFont="1" applyFill="1" applyBorder="1" applyAlignment="1">
      <alignment horizontal="left" vertical="top" wrapText="1"/>
    </xf>
    <xf numFmtId="0" fontId="5" fillId="0" borderId="15" xfId="0" applyFont="1" applyFill="1" applyBorder="1" applyAlignment="1">
      <alignment vertical="center" wrapText="1" shrinkToFit="1"/>
    </xf>
    <xf numFmtId="0" fontId="5" fillId="0" borderId="24" xfId="0" applyFont="1" applyFill="1" applyBorder="1" applyAlignment="1">
      <alignment horizontal="left" vertical="center" wrapText="1"/>
    </xf>
    <xf numFmtId="0" fontId="22" fillId="0" borderId="17" xfId="0" applyFont="1" applyFill="1" applyBorder="1" applyAlignment="1">
      <alignment horizontal="left" vertical="top" wrapText="1"/>
    </xf>
    <xf numFmtId="0" fontId="5" fillId="0" borderId="17" xfId="0" applyFont="1" applyFill="1" applyBorder="1" applyAlignment="1">
      <alignment horizontal="center" vertical="center" shrinkToFit="1"/>
    </xf>
    <xf numFmtId="0" fontId="5" fillId="0" borderId="17" xfId="0" applyFont="1" applyFill="1" applyBorder="1" applyAlignment="1">
      <alignment horizontal="left" vertical="top" wrapText="1"/>
    </xf>
    <xf numFmtId="0" fontId="5" fillId="0" borderId="14" xfId="0" applyFont="1" applyFill="1" applyBorder="1" applyAlignment="1">
      <alignment vertical="center" wrapText="1" shrinkToFit="1"/>
    </xf>
    <xf numFmtId="0" fontId="23" fillId="0" borderId="54" xfId="0" applyFont="1" applyBorder="1" applyAlignment="1">
      <alignment vertical="center"/>
    </xf>
    <xf numFmtId="176" fontId="5" fillId="3" borderId="5" xfId="0" applyNumberFormat="1" applyFont="1" applyFill="1" applyBorder="1" applyAlignment="1">
      <alignment horizontal="center" vertical="center" shrinkToFit="1"/>
    </xf>
    <xf numFmtId="0" fontId="5" fillId="3" borderId="25" xfId="0" applyFont="1" applyFill="1" applyBorder="1" applyAlignment="1">
      <alignment horizontal="left" vertical="center" wrapText="1"/>
    </xf>
    <xf numFmtId="0" fontId="5" fillId="0" borderId="7" xfId="0" applyFont="1" applyFill="1" applyBorder="1" applyAlignment="1">
      <alignment horizontal="left" vertical="center" wrapText="1" indent="1" shrinkToFit="1"/>
    </xf>
    <xf numFmtId="176" fontId="5" fillId="0" borderId="7" xfId="0" applyNumberFormat="1" applyFont="1" applyFill="1" applyBorder="1" applyAlignment="1">
      <alignment horizontal="center" vertical="center" shrinkToFit="1"/>
    </xf>
    <xf numFmtId="0" fontId="18" fillId="0" borderId="17" xfId="0" applyFont="1" applyFill="1" applyBorder="1" applyAlignment="1">
      <alignment horizontal="left" vertical="top" wrapText="1"/>
    </xf>
    <xf numFmtId="0" fontId="5" fillId="0" borderId="19" xfId="0" applyFont="1" applyFill="1" applyBorder="1" applyAlignment="1">
      <alignment horizontal="left" vertical="top" wrapText="1" shrinkToFit="1"/>
    </xf>
    <xf numFmtId="0" fontId="5" fillId="0" borderId="9" xfId="0" applyFont="1" applyFill="1" applyBorder="1" applyAlignment="1">
      <alignment vertical="center" wrapText="1" shrinkToFit="1"/>
    </xf>
    <xf numFmtId="176" fontId="5" fillId="0" borderId="9" xfId="0" applyNumberFormat="1" applyFont="1" applyFill="1" applyBorder="1" applyAlignment="1">
      <alignment horizontal="center" vertical="center" shrinkToFit="1"/>
    </xf>
    <xf numFmtId="0" fontId="5" fillId="0" borderId="32" xfId="0" applyFont="1" applyFill="1" applyBorder="1" applyAlignment="1">
      <alignment horizontal="left" vertical="center" wrapText="1"/>
    </xf>
    <xf numFmtId="0" fontId="22" fillId="0" borderId="19" xfId="0" applyFont="1" applyFill="1" applyBorder="1" applyAlignment="1">
      <alignment horizontal="left" vertical="top" wrapText="1"/>
    </xf>
    <xf numFmtId="0" fontId="5" fillId="0" borderId="19" xfId="0" applyFont="1" applyFill="1" applyBorder="1" applyAlignment="1">
      <alignment horizontal="center" vertical="center" shrinkToFit="1"/>
    </xf>
    <xf numFmtId="0" fontId="5" fillId="0" borderId="19" xfId="0" applyFont="1" applyFill="1" applyBorder="1" applyAlignment="1">
      <alignment horizontal="left" vertical="top" wrapText="1"/>
    </xf>
    <xf numFmtId="0" fontId="5" fillId="0" borderId="19" xfId="0" applyFont="1" applyFill="1" applyBorder="1" applyAlignment="1">
      <alignment vertical="top" wrapText="1" shrinkToFit="1"/>
    </xf>
    <xf numFmtId="0" fontId="0" fillId="0" borderId="0" xfId="0" applyAlignment="1">
      <alignment vertical="center"/>
    </xf>
    <xf numFmtId="0" fontId="5" fillId="0" borderId="10" xfId="0" applyFont="1" applyFill="1" applyBorder="1" applyAlignment="1" applyProtection="1">
      <alignment horizontal="left" vertical="top" wrapText="1" shrinkToFit="1"/>
      <protection locked="0"/>
    </xf>
    <xf numFmtId="0" fontId="9" fillId="0" borderId="0" xfId="0" applyFont="1" applyAlignment="1">
      <alignment vertical="center"/>
    </xf>
    <xf numFmtId="0" fontId="5" fillId="0" borderId="45" xfId="0" applyFont="1" applyFill="1" applyBorder="1" applyAlignment="1" applyProtection="1">
      <alignment horizontal="left" vertical="center"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10" xfId="0" applyFont="1" applyFill="1" applyBorder="1" applyAlignment="1" applyProtection="1">
      <alignment horizontal="left" vertical="top" wrapText="1" shrinkToFit="1"/>
      <protection locked="0"/>
    </xf>
    <xf numFmtId="0" fontId="5" fillId="0" borderId="11" xfId="0" applyFont="1" applyFill="1" applyBorder="1" applyAlignment="1" applyProtection="1">
      <alignment horizontal="left" vertical="top" wrapText="1" shrinkToFit="1"/>
      <protection locked="0"/>
    </xf>
    <xf numFmtId="0" fontId="5" fillId="0" borderId="12" xfId="0" applyFont="1" applyFill="1" applyBorder="1" applyAlignment="1" applyProtection="1">
      <alignment horizontal="left" vertical="top" wrapText="1" shrinkToFit="1"/>
      <protection locked="0"/>
    </xf>
    <xf numFmtId="176" fontId="5" fillId="0" borderId="4" xfId="0" applyNumberFormat="1" applyFont="1" applyFill="1" applyBorder="1" applyAlignment="1" applyProtection="1">
      <alignment horizontal="left" vertical="top" wrapText="1"/>
      <protection locked="0"/>
    </xf>
    <xf numFmtId="176" fontId="5" fillId="0" borderId="5" xfId="0" applyNumberFormat="1" applyFont="1" applyFill="1" applyBorder="1" applyAlignment="1" applyProtection="1">
      <alignment horizontal="left" vertical="top" wrapText="1"/>
      <protection locked="0"/>
    </xf>
    <xf numFmtId="176" fontId="5" fillId="0" borderId="6" xfId="0" applyNumberFormat="1" applyFont="1" applyFill="1" applyBorder="1" applyAlignment="1" applyProtection="1">
      <alignment horizontal="left" vertical="top" wrapText="1"/>
      <protection locked="0"/>
    </xf>
    <xf numFmtId="176" fontId="5" fillId="0" borderId="7" xfId="0" applyNumberFormat="1" applyFont="1" applyFill="1" applyBorder="1" applyAlignment="1" applyProtection="1">
      <alignment horizontal="left" vertical="top" wrapText="1"/>
      <protection locked="0"/>
    </xf>
    <xf numFmtId="176" fontId="5" fillId="0" borderId="8" xfId="0" applyNumberFormat="1"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7"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0" xfId="0" applyFont="1" applyFill="1" applyBorder="1" applyAlignment="1" applyProtection="1">
      <alignment horizontal="center" vertical="top" wrapText="1"/>
      <protection locked="0"/>
    </xf>
    <xf numFmtId="0" fontId="9" fillId="0" borderId="11"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center" vertical="top" wrapText="1"/>
      <protection locked="0"/>
    </xf>
    <xf numFmtId="0" fontId="9" fillId="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176" fontId="5" fillId="0" borderId="10" xfId="0" applyNumberFormat="1" applyFont="1" applyFill="1" applyBorder="1" applyAlignment="1" applyProtection="1">
      <alignment horizontal="left" vertical="top" wrapText="1"/>
      <protection locked="0"/>
    </xf>
    <xf numFmtId="176" fontId="5" fillId="0" borderId="11" xfId="0" applyNumberFormat="1" applyFont="1" applyFill="1" applyBorder="1" applyAlignment="1" applyProtection="1">
      <alignment horizontal="left" vertical="top" wrapText="1"/>
      <protection locked="0"/>
    </xf>
    <xf numFmtId="176" fontId="5" fillId="0" borderId="12" xfId="0" applyNumberFormat="1"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5" fillId="0" borderId="10" xfId="0" applyFont="1" applyFill="1" applyBorder="1" applyAlignment="1">
      <alignment vertical="top" wrapText="1" shrinkToFit="1"/>
    </xf>
    <xf numFmtId="0" fontId="5" fillId="0" borderId="11" xfId="0" applyFont="1" applyFill="1" applyBorder="1" applyAlignment="1">
      <alignment vertical="top" wrapText="1" shrinkToFit="1"/>
    </xf>
    <xf numFmtId="0" fontId="5" fillId="0" borderId="12" xfId="0" applyFont="1" applyFill="1" applyBorder="1" applyAlignment="1">
      <alignment vertical="top" wrapText="1" shrinkToFit="1"/>
    </xf>
    <xf numFmtId="0" fontId="5" fillId="0" borderId="10" xfId="0" applyFont="1" applyFill="1" applyBorder="1" applyAlignment="1">
      <alignment horizontal="left" vertical="top" wrapText="1" shrinkToFit="1"/>
    </xf>
    <xf numFmtId="0" fontId="5" fillId="0" borderId="11" xfId="0" applyFont="1" applyFill="1" applyBorder="1" applyAlignment="1">
      <alignment horizontal="left" vertical="top" wrapText="1" shrinkToFit="1"/>
    </xf>
    <xf numFmtId="0" fontId="5" fillId="0" borderId="12" xfId="0" applyFont="1" applyFill="1" applyBorder="1" applyAlignment="1">
      <alignment horizontal="left" vertical="top" wrapText="1" shrinkToFit="1"/>
    </xf>
    <xf numFmtId="0" fontId="5" fillId="0" borderId="14" xfId="0" applyFont="1" applyFill="1" applyBorder="1" applyAlignment="1">
      <alignment horizontal="left" vertical="top" wrapText="1" shrinkToFit="1"/>
    </xf>
    <xf numFmtId="0" fontId="5" fillId="0" borderId="15" xfId="0" applyFont="1" applyFill="1" applyBorder="1" applyAlignment="1">
      <alignment horizontal="left" vertical="top" wrapText="1" shrinkToFit="1"/>
    </xf>
    <xf numFmtId="0" fontId="5" fillId="0" borderId="17" xfId="0" applyFont="1" applyFill="1" applyBorder="1" applyAlignment="1">
      <alignment horizontal="left" vertical="top" wrapText="1" shrinkToFit="1"/>
    </xf>
    <xf numFmtId="0" fontId="5" fillId="0" borderId="12" xfId="0" applyFont="1" applyFill="1" applyBorder="1" applyAlignment="1" applyProtection="1">
      <alignment horizontal="left" vertical="top" wrapText="1"/>
      <protection locked="0"/>
    </xf>
    <xf numFmtId="0" fontId="5" fillId="0" borderId="10" xfId="0" applyFont="1" applyFill="1" applyBorder="1" applyAlignment="1" applyProtection="1">
      <alignment vertical="top" wrapText="1" shrinkToFit="1"/>
      <protection locked="0"/>
    </xf>
    <xf numFmtId="0" fontId="5" fillId="0" borderId="11" xfId="0" applyFont="1" applyFill="1" applyBorder="1" applyAlignment="1" applyProtection="1">
      <alignment vertical="top" wrapText="1" shrinkToFit="1"/>
      <protection locked="0"/>
    </xf>
    <xf numFmtId="0" fontId="5" fillId="0" borderId="12" xfId="0" applyFont="1" applyFill="1" applyBorder="1" applyAlignment="1" applyProtection="1">
      <alignment vertical="top" wrapText="1" shrinkToFit="1"/>
      <protection locked="0"/>
    </xf>
  </cellXfs>
  <cellStyles count="1">
    <cellStyle name="標準" xfId="0" builtinId="0"/>
  </cellStyles>
  <dxfs count="53">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b/>
        <i val="0"/>
        <color rgb="FFFF0000"/>
      </font>
    </dxf>
    <dxf>
      <font>
        <color rgb="FFFFFF00"/>
      </font>
      <fill>
        <patternFill>
          <bgColor rgb="FFFFFF00"/>
        </patternFill>
      </fill>
    </dxf>
    <dxf>
      <font>
        <b/>
        <i val="0"/>
        <color rgb="FFFF0000"/>
      </font>
      <fill>
        <patternFill>
          <bgColor rgb="FFFFFF00"/>
        </patternFill>
      </fill>
    </dxf>
    <dxf>
      <font>
        <color theme="0" tint="-0.499984740745262"/>
      </font>
      <fill>
        <patternFill>
          <bgColor theme="0" tint="-0.24994659260841701"/>
        </patternFill>
      </fill>
    </dxf>
    <dxf>
      <font>
        <color rgb="FFFF0000"/>
      </font>
      <fill>
        <patternFill patternType="none">
          <bgColor auto="1"/>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388620</xdr:colOff>
      <xdr:row>2</xdr:row>
      <xdr:rowOff>289560</xdr:rowOff>
    </xdr:from>
    <xdr:to>
      <xdr:col>4</xdr:col>
      <xdr:colOff>2026920</xdr:colOff>
      <xdr:row>4</xdr:row>
      <xdr:rowOff>552450</xdr:rowOff>
    </xdr:to>
    <xdr:sp macro="" textlink="">
      <xdr:nvSpPr>
        <xdr:cNvPr id="2" name="角丸四角形吹き出し 1">
          <a:extLst>
            <a:ext uri="{FF2B5EF4-FFF2-40B4-BE49-F238E27FC236}">
              <a16:creationId xmlns:a16="http://schemas.microsoft.com/office/drawing/2014/main" id="{AFE171DA-04C8-42A4-B023-DEA0ABC439E3}"/>
            </a:ext>
          </a:extLst>
        </xdr:cNvPr>
        <xdr:cNvSpPr/>
      </xdr:nvSpPr>
      <xdr:spPr>
        <a:xfrm>
          <a:off x="6134100" y="1021080"/>
          <a:ext cx="2712720" cy="1436370"/>
        </a:xfrm>
        <a:prstGeom prst="wedgeRoundRectCallout">
          <a:avLst>
            <a:gd name="adj1" fmla="val -67667"/>
            <a:gd name="adj2" fmla="val -4849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206"/>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12" customWidth="1"/>
    <col min="2" max="2" width="56" style="113" customWidth="1"/>
    <col min="3" max="3" width="4.109375" style="114" customWidth="1"/>
    <col min="4" max="4" width="15.6640625" style="115" customWidth="1"/>
    <col min="5" max="5" width="30.6640625" style="112" customWidth="1"/>
    <col min="6" max="6" width="9" style="1" hidden="1" customWidth="1"/>
    <col min="7" max="7" width="26.44140625" style="1" hidden="1" customWidth="1"/>
    <col min="8" max="8" width="8.33203125" style="1" hidden="1" customWidth="1"/>
    <col min="9" max="16" width="9" style="1" hidden="1" customWidth="1"/>
    <col min="17" max="16384" width="9" style="1"/>
  </cols>
  <sheetData>
    <row r="1" spans="1:16" ht="29.1" customHeight="1">
      <c r="A1" s="43" t="s">
        <v>180</v>
      </c>
      <c r="B1" s="43"/>
      <c r="C1" s="43"/>
      <c r="D1" s="44" t="s">
        <v>238</v>
      </c>
      <c r="E1" s="45" t="s">
        <v>239</v>
      </c>
      <c r="F1" s="119" t="s">
        <v>240</v>
      </c>
      <c r="G1" s="118" t="s">
        <v>241</v>
      </c>
      <c r="H1" s="8"/>
      <c r="I1" t="s">
        <v>127</v>
      </c>
      <c r="J1" t="s">
        <v>202</v>
      </c>
      <c r="K1" s="9" t="s">
        <v>203</v>
      </c>
      <c r="L1" s="9" t="s">
        <v>204</v>
      </c>
      <c r="M1" s="10" t="s">
        <v>205</v>
      </c>
      <c r="N1" s="10" t="s">
        <v>203</v>
      </c>
      <c r="O1" s="9" t="s">
        <v>131</v>
      </c>
      <c r="P1" s="9" t="s">
        <v>206</v>
      </c>
    </row>
    <row r="2" spans="1:16" ht="29.1" customHeight="1">
      <c r="A2" s="46" t="s">
        <v>2</v>
      </c>
      <c r="B2" s="47" t="s">
        <v>3</v>
      </c>
      <c r="C2" s="13"/>
      <c r="D2" s="16" t="s">
        <v>207</v>
      </c>
      <c r="E2" s="17" t="s">
        <v>201</v>
      </c>
      <c r="F2" s="14" t="s">
        <v>208</v>
      </c>
      <c r="G2" s="15" t="s">
        <v>209</v>
      </c>
      <c r="H2" s="11" t="s">
        <v>210</v>
      </c>
      <c r="I2" s="42">
        <f ca="1">TODAY()</f>
        <v>46205</v>
      </c>
    </row>
    <row r="3" spans="1:16" s="3" customFormat="1" ht="39.6">
      <c r="A3" s="48" t="s">
        <v>22</v>
      </c>
      <c r="B3" s="62" t="s">
        <v>235</v>
      </c>
      <c r="C3" s="21" t="s">
        <v>127</v>
      </c>
      <c r="D3" s="20" t="s">
        <v>20</v>
      </c>
      <c r="E3" s="49"/>
      <c r="F3" s="22"/>
      <c r="G3" s="30"/>
      <c r="H3" s="3" t="str">
        <f>IF(A3=0,H2,INDEX(調査対象選定!A:A,MATCH(A3,調査対象選定!B:B,0)))</f>
        <v>○</v>
      </c>
      <c r="I3" s="12" t="str">
        <f ca="1">TEXT(I2,"gge.m.d")&amp;CHAR(10)&amp;"指導員:"</f>
        <v>令8.7.2
指導員:</v>
      </c>
    </row>
    <row r="4" spans="1:16" s="3" customFormat="1" ht="52.8">
      <c r="A4" s="174" t="s">
        <v>6</v>
      </c>
      <c r="B4" s="50" t="s">
        <v>236</v>
      </c>
      <c r="C4" s="51" t="s">
        <v>127</v>
      </c>
      <c r="D4" s="52" t="s">
        <v>20</v>
      </c>
      <c r="E4" s="53"/>
      <c r="F4" s="23"/>
      <c r="G4" s="31"/>
      <c r="H4" s="3" t="str">
        <f>IF(A4=0,H3,INDEX(調査対象選定!A:A,MATCH(A4,調査対象選定!B:B,0)))</f>
        <v>○</v>
      </c>
    </row>
    <row r="5" spans="1:16" s="3" customFormat="1" ht="52.8">
      <c r="A5" s="175"/>
      <c r="B5" s="54" t="s">
        <v>237</v>
      </c>
      <c r="C5" s="55" t="s">
        <v>127</v>
      </c>
      <c r="D5" s="56" t="s">
        <v>20</v>
      </c>
      <c r="E5" s="57"/>
      <c r="F5" s="24"/>
      <c r="G5" s="32"/>
      <c r="H5" s="3" t="str">
        <f>IF(A5=0,H4,INDEX(調査対象選定!A:A,MATCH(A5,調査対象選定!B:B,0)))</f>
        <v>○</v>
      </c>
    </row>
    <row r="6" spans="1:16" s="3" customFormat="1" ht="39.6">
      <c r="A6" s="177" t="s">
        <v>126</v>
      </c>
      <c r="B6" s="50" t="s">
        <v>225</v>
      </c>
      <c r="C6" s="51" t="s">
        <v>19</v>
      </c>
      <c r="D6" s="52" t="s">
        <v>226</v>
      </c>
      <c r="E6" s="53"/>
      <c r="F6" s="23"/>
      <c r="G6" s="31"/>
      <c r="H6" s="3" t="str">
        <f>IF(A6=0,H5,INDEX(調査対象選定!A:A,MATCH(A6,調査対象選定!B:B,0)))</f>
        <v>○</v>
      </c>
    </row>
    <row r="7" spans="1:16" s="3" customFormat="1" ht="26.4">
      <c r="A7" s="178"/>
      <c r="B7" s="58" t="s">
        <v>227</v>
      </c>
      <c r="C7" s="59" t="s">
        <v>19</v>
      </c>
      <c r="D7" s="60" t="s">
        <v>228</v>
      </c>
      <c r="E7" s="61"/>
      <c r="F7" s="25"/>
      <c r="G7" s="33"/>
      <c r="H7" s="3" t="str">
        <f>IF(A7=0,H6,INDEX(調査対象選定!A:A,MATCH(A7,調査対象選定!B:B,0)))</f>
        <v>○</v>
      </c>
    </row>
    <row r="8" spans="1:16" s="3" customFormat="1" ht="39.6">
      <c r="A8" s="178"/>
      <c r="B8" s="58" t="s">
        <v>229</v>
      </c>
      <c r="C8" s="59" t="s">
        <v>19</v>
      </c>
      <c r="D8" s="60" t="s">
        <v>226</v>
      </c>
      <c r="E8" s="61"/>
      <c r="F8" s="25"/>
      <c r="G8" s="33"/>
      <c r="H8" s="3" t="str">
        <f>IF(A8=0,H7,INDEX(調査対象選定!A:A,MATCH(A8,調査対象選定!B:B,0)))</f>
        <v>○</v>
      </c>
    </row>
    <row r="9" spans="1:16" s="3" customFormat="1" ht="26.4">
      <c r="A9" s="179"/>
      <c r="B9" s="54" t="s">
        <v>230</v>
      </c>
      <c r="C9" s="55" t="s">
        <v>19</v>
      </c>
      <c r="D9" s="56" t="s">
        <v>231</v>
      </c>
      <c r="E9" s="57"/>
      <c r="F9" s="24"/>
      <c r="G9" s="32"/>
      <c r="H9" s="3" t="str">
        <f>IF(A9=0,H8,INDEX(調査対象選定!A:A,MATCH(A9,調査対象選定!B:B,0)))</f>
        <v>○</v>
      </c>
    </row>
    <row r="10" spans="1:16" s="3" customFormat="1" ht="26.4">
      <c r="A10" s="177" t="s">
        <v>128</v>
      </c>
      <c r="B10" s="50" t="s">
        <v>232</v>
      </c>
      <c r="C10" s="51" t="s">
        <v>19</v>
      </c>
      <c r="D10" s="52" t="s">
        <v>233</v>
      </c>
      <c r="E10" s="190"/>
      <c r="F10" s="23"/>
      <c r="G10" s="31"/>
      <c r="H10" s="3" t="str">
        <f>IF(A10=0,H9,INDEX(調査対象選定!A:A,MATCH(A10,調査対象選定!B:B,0)))</f>
        <v>○</v>
      </c>
    </row>
    <row r="11" spans="1:16" s="3" customFormat="1" ht="66">
      <c r="A11" s="179"/>
      <c r="B11" s="54" t="s">
        <v>234</v>
      </c>
      <c r="C11" s="55" t="s">
        <v>19</v>
      </c>
      <c r="D11" s="56" t="s">
        <v>226</v>
      </c>
      <c r="E11" s="191"/>
      <c r="F11" s="24"/>
      <c r="G11" s="32"/>
      <c r="H11" s="3" t="str">
        <f>IF(A11=0,H10,INDEX(調査対象選定!A:A,MATCH(A11,調査対象選定!B:B,0)))</f>
        <v>○</v>
      </c>
    </row>
    <row r="12" spans="1:16" s="3" customFormat="1" ht="52.8">
      <c r="A12" s="192" t="s">
        <v>49</v>
      </c>
      <c r="B12" s="48" t="s">
        <v>56</v>
      </c>
      <c r="C12" s="63" t="s">
        <v>127</v>
      </c>
      <c r="D12" s="64" t="s">
        <v>20</v>
      </c>
      <c r="E12" s="65"/>
      <c r="F12" s="26"/>
      <c r="G12" s="34"/>
      <c r="H12" s="3" t="str">
        <f>IF(A12=0,H11,INDEX(調査対象選定!A:A,MATCH(A12,調査対象選定!B:B,0)))</f>
        <v>○</v>
      </c>
    </row>
    <row r="13" spans="1:16" s="3" customFormat="1" ht="66">
      <c r="A13" s="193"/>
      <c r="B13" s="66" t="s">
        <v>57</v>
      </c>
      <c r="C13" s="67" t="s">
        <v>127</v>
      </c>
      <c r="D13" s="68" t="s">
        <v>20</v>
      </c>
      <c r="E13" s="69"/>
      <c r="F13" s="27"/>
      <c r="G13" s="35"/>
      <c r="H13" s="3" t="str">
        <f>IF(A13=0,H12,INDEX(調査対象選定!A:A,MATCH(A13,調査対象選定!B:B,0)))</f>
        <v>○</v>
      </c>
    </row>
    <row r="14" spans="1:16" s="2" customFormat="1" ht="66">
      <c r="A14" s="70" t="s">
        <v>27</v>
      </c>
      <c r="B14" s="71" t="s">
        <v>58</v>
      </c>
      <c r="C14" s="72" t="s">
        <v>127</v>
      </c>
      <c r="D14" s="73" t="s">
        <v>20</v>
      </c>
      <c r="E14" s="74" t="s">
        <v>35</v>
      </c>
      <c r="F14" s="22"/>
      <c r="G14" s="36"/>
      <c r="H14" s="3" t="str">
        <f>IF(A14=0,H13,INDEX(調査対象選定!A:A,MATCH(A14,調査対象選定!B:B,0)))</f>
        <v>○</v>
      </c>
    </row>
    <row r="15" spans="1:16" s="3" customFormat="1" ht="26.4">
      <c r="A15" s="174" t="s">
        <v>36</v>
      </c>
      <c r="B15" s="50" t="s">
        <v>59</v>
      </c>
      <c r="C15" s="63" t="s">
        <v>127</v>
      </c>
      <c r="D15" s="64" t="s">
        <v>20</v>
      </c>
      <c r="E15" s="75"/>
      <c r="F15" s="26"/>
      <c r="G15" s="34"/>
      <c r="H15" s="3" t="str">
        <f>IF(A15=0,H14,INDEX(調査対象選定!A:A,MATCH(A15,調査対象選定!B:B,0)))</f>
        <v>○</v>
      </c>
    </row>
    <row r="16" spans="1:16" s="3" customFormat="1" ht="26.4">
      <c r="A16" s="175"/>
      <c r="B16" s="58" t="s">
        <v>60</v>
      </c>
      <c r="C16" s="59" t="s">
        <v>127</v>
      </c>
      <c r="D16" s="60" t="s">
        <v>20</v>
      </c>
      <c r="E16" s="76"/>
      <c r="F16" s="25"/>
      <c r="G16" s="33"/>
      <c r="H16" s="3" t="str">
        <f>IF(A16=0,H15,INDEX(調査対象選定!A:A,MATCH(A16,調査対象選定!B:B,0)))</f>
        <v>○</v>
      </c>
    </row>
    <row r="17" spans="1:8" s="3" customFormat="1" ht="26.4">
      <c r="A17" s="175"/>
      <c r="B17" s="58" t="s">
        <v>61</v>
      </c>
      <c r="C17" s="59" t="s">
        <v>127</v>
      </c>
      <c r="D17" s="60" t="s">
        <v>20</v>
      </c>
      <c r="E17" s="76"/>
      <c r="F17" s="25"/>
      <c r="G17" s="33"/>
      <c r="H17" s="3" t="str">
        <f>IF(A17=0,H16,INDEX(調査対象選定!A:A,MATCH(A17,調査対象選定!B:B,0)))</f>
        <v>○</v>
      </c>
    </row>
    <row r="18" spans="1:8" s="3" customFormat="1" ht="26.4">
      <c r="A18" s="175"/>
      <c r="B18" s="58" t="s">
        <v>62</v>
      </c>
      <c r="C18" s="59" t="s">
        <v>127</v>
      </c>
      <c r="D18" s="60" t="s">
        <v>20</v>
      </c>
      <c r="E18" s="76"/>
      <c r="F18" s="25"/>
      <c r="G18" s="33"/>
      <c r="H18" s="3" t="str">
        <f>IF(A18=0,H17,INDEX(調査対象選定!A:A,MATCH(A18,調査対象選定!B:B,0)))</f>
        <v>○</v>
      </c>
    </row>
    <row r="19" spans="1:8" s="3" customFormat="1" ht="26.4">
      <c r="A19" s="175"/>
      <c r="B19" s="58" t="s">
        <v>63</v>
      </c>
      <c r="C19" s="59" t="s">
        <v>127</v>
      </c>
      <c r="D19" s="60" t="s">
        <v>20</v>
      </c>
      <c r="E19" s="76"/>
      <c r="F19" s="25"/>
      <c r="G19" s="33"/>
      <c r="H19" s="3" t="str">
        <f>IF(A19=0,H18,INDEX(調査対象選定!A:A,MATCH(A19,調査対象選定!B:B,0)))</f>
        <v>○</v>
      </c>
    </row>
    <row r="20" spans="1:8" s="3" customFormat="1" ht="26.4">
      <c r="A20" s="176"/>
      <c r="B20" s="54" t="s">
        <v>64</v>
      </c>
      <c r="C20" s="67" t="s">
        <v>127</v>
      </c>
      <c r="D20" s="68" t="s">
        <v>20</v>
      </c>
      <c r="E20" s="77"/>
      <c r="F20" s="27"/>
      <c r="G20" s="35"/>
      <c r="H20" s="3" t="str">
        <f>IF(A20=0,H19,INDEX(調査対象選定!A:A,MATCH(A20,調査対象選定!B:B,0)))</f>
        <v>○</v>
      </c>
    </row>
    <row r="21" spans="1:8" s="3" customFormat="1" ht="52.8">
      <c r="A21" s="174" t="s">
        <v>37</v>
      </c>
      <c r="B21" s="50" t="s">
        <v>65</v>
      </c>
      <c r="C21" s="51" t="s">
        <v>127</v>
      </c>
      <c r="D21" s="52" t="s">
        <v>20</v>
      </c>
      <c r="E21" s="53"/>
      <c r="F21" s="23"/>
      <c r="G21" s="31"/>
      <c r="H21" s="3" t="str">
        <f>IF(A21=0,H20,INDEX(調査対象選定!A:A,MATCH(A21,調査対象選定!B:B,0)))</f>
        <v>○</v>
      </c>
    </row>
    <row r="22" spans="1:8" s="3" customFormat="1" ht="52.8">
      <c r="A22" s="175"/>
      <c r="B22" s="58" t="s">
        <v>66</v>
      </c>
      <c r="C22" s="59" t="s">
        <v>127</v>
      </c>
      <c r="D22" s="60" t="s">
        <v>20</v>
      </c>
      <c r="E22" s="61"/>
      <c r="F22" s="25"/>
      <c r="G22" s="33"/>
      <c r="H22" s="3" t="str">
        <f>IF(A22=0,H21,INDEX(調査対象選定!A:A,MATCH(A22,調査対象選定!B:B,0)))</f>
        <v>○</v>
      </c>
    </row>
    <row r="23" spans="1:8" s="3" customFormat="1" ht="52.8">
      <c r="A23" s="175"/>
      <c r="B23" s="58" t="s">
        <v>67</v>
      </c>
      <c r="C23" s="59" t="s">
        <v>127</v>
      </c>
      <c r="D23" s="60" t="s">
        <v>20</v>
      </c>
      <c r="E23" s="61"/>
      <c r="F23" s="25"/>
      <c r="G23" s="33"/>
      <c r="H23" s="3" t="str">
        <f>IF(A23=0,H22,INDEX(調査対象選定!A:A,MATCH(A23,調査対象選定!B:B,0)))</f>
        <v>○</v>
      </c>
    </row>
    <row r="24" spans="1:8" s="3" customFormat="1" ht="52.8">
      <c r="A24" s="176"/>
      <c r="B24" s="54" t="s">
        <v>68</v>
      </c>
      <c r="C24" s="55" t="s">
        <v>127</v>
      </c>
      <c r="D24" s="56" t="s">
        <v>20</v>
      </c>
      <c r="E24" s="57"/>
      <c r="F24" s="24"/>
      <c r="G24" s="32"/>
      <c r="H24" s="3" t="str">
        <f>IF(A24=0,H23,INDEX(調査対象選定!A:A,MATCH(A24,調査対象選定!B:B,0)))</f>
        <v>○</v>
      </c>
    </row>
    <row r="25" spans="1:8" s="3" customFormat="1" ht="26.4">
      <c r="A25" s="192" t="s">
        <v>31</v>
      </c>
      <c r="B25" s="48" t="s">
        <v>69</v>
      </c>
      <c r="C25" s="63" t="s">
        <v>127</v>
      </c>
      <c r="D25" s="64" t="s">
        <v>20</v>
      </c>
      <c r="E25" s="65"/>
      <c r="F25" s="26"/>
      <c r="G25" s="34"/>
      <c r="H25" s="3" t="str">
        <f>IF(A25=0,H24,INDEX(調査対象選定!A:A,MATCH(A25,調査対象選定!B:B,0)))</f>
        <v>○</v>
      </c>
    </row>
    <row r="26" spans="1:8" s="3" customFormat="1" ht="52.8">
      <c r="A26" s="175"/>
      <c r="B26" s="58" t="s">
        <v>70</v>
      </c>
      <c r="C26" s="59" t="s">
        <v>127</v>
      </c>
      <c r="D26" s="60" t="s">
        <v>20</v>
      </c>
      <c r="E26" s="61"/>
      <c r="F26" s="25"/>
      <c r="G26" s="33"/>
      <c r="H26" s="3" t="str">
        <f>IF(A26=0,H25,INDEX(調査対象選定!A:A,MATCH(A26,調査対象選定!B:B,0)))</f>
        <v>○</v>
      </c>
    </row>
    <row r="27" spans="1:8" s="3" customFormat="1" ht="26.4">
      <c r="A27" s="193"/>
      <c r="B27" s="66" t="s">
        <v>71</v>
      </c>
      <c r="C27" s="67" t="s">
        <v>127</v>
      </c>
      <c r="D27" s="68" t="s">
        <v>20</v>
      </c>
      <c r="E27" s="69"/>
      <c r="F27" s="27"/>
      <c r="G27" s="35"/>
      <c r="H27" s="3" t="str">
        <f>IF(A27=0,H26,INDEX(調査対象選定!A:A,MATCH(A27,調査対象選定!B:B,0)))</f>
        <v>○</v>
      </c>
    </row>
    <row r="28" spans="1:8" ht="79.2">
      <c r="A28" s="78" t="s">
        <v>5</v>
      </c>
      <c r="B28" s="78" t="s">
        <v>181</v>
      </c>
      <c r="C28" s="72" t="s">
        <v>127</v>
      </c>
      <c r="D28" s="20" t="s">
        <v>20</v>
      </c>
      <c r="E28" s="74"/>
      <c r="F28" s="22"/>
      <c r="G28" s="36"/>
      <c r="H28" s="3" t="str">
        <f>IF(A28=0,H27,INDEX(調査対象選定!A:A,MATCH(A28,調査対象選定!B:B,0)))</f>
        <v>○</v>
      </c>
    </row>
    <row r="29" spans="1:8" s="3" customFormat="1" ht="39.6">
      <c r="A29" s="192" t="s">
        <v>39</v>
      </c>
      <c r="B29" s="48" t="s">
        <v>72</v>
      </c>
      <c r="C29" s="63" t="s">
        <v>127</v>
      </c>
      <c r="D29" s="64" t="s">
        <v>20</v>
      </c>
      <c r="E29" s="65"/>
      <c r="F29" s="26"/>
      <c r="G29" s="34"/>
      <c r="H29" s="3" t="str">
        <f>IF(A29=0,H28,INDEX(調査対象選定!A:A,MATCH(A29,調査対象選定!B:B,0)))</f>
        <v>○</v>
      </c>
    </row>
    <row r="30" spans="1:8" s="3" customFormat="1" ht="26.4">
      <c r="A30" s="194"/>
      <c r="B30" s="66" t="s">
        <v>73</v>
      </c>
      <c r="C30" s="59" t="s">
        <v>127</v>
      </c>
      <c r="D30" s="68" t="s">
        <v>20</v>
      </c>
      <c r="E30" s="79"/>
      <c r="F30" s="25"/>
      <c r="G30" s="33"/>
      <c r="H30" s="3" t="str">
        <f>IF(A30=0,H29,INDEX(調査対象選定!A:A,MATCH(A30,調査対象選定!B:B,0)))</f>
        <v>○</v>
      </c>
    </row>
    <row r="31" spans="1:8" s="3" customFormat="1" ht="39.6">
      <c r="A31" s="193"/>
      <c r="B31" s="66" t="s">
        <v>129</v>
      </c>
      <c r="C31" s="67" t="s">
        <v>127</v>
      </c>
      <c r="D31" s="68" t="s">
        <v>20</v>
      </c>
      <c r="E31" s="69"/>
      <c r="F31" s="27"/>
      <c r="G31" s="35"/>
      <c r="H31" s="3" t="str">
        <f>IF(A31=0,H30,INDEX(調査対象選定!A:A,MATCH(A31,調査対象選定!B:B,0)))</f>
        <v>○</v>
      </c>
    </row>
    <row r="32" spans="1:8" s="3" customFormat="1" ht="39.6">
      <c r="A32" s="174" t="s">
        <v>40</v>
      </c>
      <c r="B32" s="50" t="s">
        <v>72</v>
      </c>
      <c r="C32" s="51" t="s">
        <v>127</v>
      </c>
      <c r="D32" s="52" t="s">
        <v>20</v>
      </c>
      <c r="E32" s="53"/>
      <c r="F32" s="23"/>
      <c r="G32" s="31"/>
      <c r="H32" s="3" t="str">
        <f>IF(A32=0,H31,INDEX(調査対象選定!A:A,MATCH(A32,調査対象選定!B:B,0)))</f>
        <v>○</v>
      </c>
    </row>
    <row r="33" spans="1:8" s="3" customFormat="1" ht="105.6">
      <c r="A33" s="175"/>
      <c r="B33" s="48" t="s">
        <v>182</v>
      </c>
      <c r="C33" s="80" t="s">
        <v>127</v>
      </c>
      <c r="D33" s="81" t="s">
        <v>20</v>
      </c>
      <c r="E33" s="79"/>
      <c r="F33" s="25"/>
      <c r="G33" s="37"/>
      <c r="H33" s="3" t="str">
        <f>IF(A33=0,H32,INDEX(調査対象選定!A:A,MATCH(A33,調査対象選定!B:B,0)))</f>
        <v>○</v>
      </c>
    </row>
    <row r="34" spans="1:8" s="3" customFormat="1" ht="171.6">
      <c r="A34" s="175"/>
      <c r="B34" s="58" t="s">
        <v>183</v>
      </c>
      <c r="C34" s="59" t="s">
        <v>127</v>
      </c>
      <c r="D34" s="60" t="s">
        <v>20</v>
      </c>
      <c r="E34" s="82"/>
      <c r="F34" s="25"/>
      <c r="G34" s="33"/>
      <c r="H34" s="3" t="str">
        <f>IF(A34=0,H33,INDEX(調査対象選定!A:A,MATCH(A34,調査対象選定!B:B,0)))</f>
        <v>○</v>
      </c>
    </row>
    <row r="35" spans="1:8" s="4" customFormat="1" ht="184.8">
      <c r="A35" s="175"/>
      <c r="B35" s="58" t="s">
        <v>184</v>
      </c>
      <c r="C35" s="59" t="s">
        <v>127</v>
      </c>
      <c r="D35" s="60" t="s">
        <v>20</v>
      </c>
      <c r="E35" s="61"/>
      <c r="F35" s="25"/>
      <c r="G35" s="33"/>
      <c r="H35" s="3" t="str">
        <f>IF(A35=0,H34,INDEX(調査対象選定!A:A,MATCH(A35,調査対象選定!B:B,0)))</f>
        <v>○</v>
      </c>
    </row>
    <row r="36" spans="1:8" s="4" customFormat="1" ht="92.4">
      <c r="A36" s="175"/>
      <c r="B36" s="58" t="s">
        <v>185</v>
      </c>
      <c r="C36" s="59" t="s">
        <v>127</v>
      </c>
      <c r="D36" s="60" t="s">
        <v>20</v>
      </c>
      <c r="E36" s="61"/>
      <c r="F36" s="25"/>
      <c r="G36" s="33"/>
      <c r="H36" s="3" t="str">
        <f>IF(A36=0,H35,INDEX(調査対象選定!A:A,MATCH(A36,調査対象選定!B:B,0)))</f>
        <v>○</v>
      </c>
    </row>
    <row r="37" spans="1:8" s="4" customFormat="1" ht="79.2">
      <c r="A37" s="193"/>
      <c r="B37" s="58" t="s">
        <v>186</v>
      </c>
      <c r="C37" s="59" t="s">
        <v>127</v>
      </c>
      <c r="D37" s="60" t="s">
        <v>51</v>
      </c>
      <c r="E37" s="61"/>
      <c r="F37" s="25"/>
      <c r="G37" s="33"/>
      <c r="H37" s="3" t="str">
        <f>IF(A37=0,H36,INDEX(調査対象選定!A:A,MATCH(A37,調査対象選定!B:B,0)))</f>
        <v>○</v>
      </c>
    </row>
    <row r="38" spans="1:8" s="3" customFormat="1" ht="79.2">
      <c r="A38" s="176"/>
      <c r="B38" s="83" t="s">
        <v>74</v>
      </c>
      <c r="C38" s="84" t="s">
        <v>127</v>
      </c>
      <c r="D38" s="85" t="s">
        <v>51</v>
      </c>
      <c r="E38" s="86"/>
      <c r="F38" s="28"/>
      <c r="G38" s="38"/>
      <c r="H38" s="3" t="str">
        <f>IF(A38=0,H37,INDEX(調査対象選定!A:A,MATCH(A38,調査対象選定!B:B,0)))</f>
        <v>○</v>
      </c>
    </row>
    <row r="39" spans="1:8" s="3" customFormat="1" ht="52.8">
      <c r="A39" s="169" t="s">
        <v>0</v>
      </c>
      <c r="B39" s="50" t="s">
        <v>199</v>
      </c>
      <c r="C39" s="63" t="s">
        <v>127</v>
      </c>
      <c r="D39" s="64" t="s">
        <v>20</v>
      </c>
      <c r="E39" s="65"/>
      <c r="F39" s="26"/>
      <c r="G39" s="34"/>
      <c r="H39" s="3" t="str">
        <f>IF(A39=0,H38,INDEX(調査対象選定!A:A,MATCH(A39,調査対象選定!B:B,0)))</f>
        <v>○</v>
      </c>
    </row>
    <row r="40" spans="1:8" s="3" customFormat="1" ht="66">
      <c r="A40" s="170"/>
      <c r="B40" s="58" t="s">
        <v>187</v>
      </c>
      <c r="C40" s="59" t="s">
        <v>127</v>
      </c>
      <c r="D40" s="60" t="s">
        <v>20</v>
      </c>
      <c r="E40" s="61"/>
      <c r="F40" s="25"/>
      <c r="G40" s="33"/>
      <c r="H40" s="3" t="str">
        <f>IF(A40=0,H39,INDEX(調査対象選定!A:A,MATCH(A40,調査対象選定!B:B,0)))</f>
        <v>○</v>
      </c>
    </row>
    <row r="41" spans="1:8" s="3" customFormat="1" ht="52.8">
      <c r="A41" s="170"/>
      <c r="B41" s="58" t="s">
        <v>75</v>
      </c>
      <c r="C41" s="59" t="s">
        <v>127</v>
      </c>
      <c r="D41" s="60" t="s">
        <v>20</v>
      </c>
      <c r="E41" s="61"/>
      <c r="F41" s="25"/>
      <c r="G41" s="33"/>
      <c r="H41" s="3" t="str">
        <f>IF(A41=0,H40,INDEX(調査対象選定!A:A,MATCH(A41,調査対象選定!B:B,0)))</f>
        <v>○</v>
      </c>
    </row>
    <row r="42" spans="1:8" s="3" customFormat="1" ht="26.4">
      <c r="A42" s="172"/>
      <c r="B42" s="54" t="s">
        <v>76</v>
      </c>
      <c r="C42" s="67" t="s">
        <v>127</v>
      </c>
      <c r="D42" s="68" t="s">
        <v>20</v>
      </c>
      <c r="E42" s="69"/>
      <c r="F42" s="27"/>
      <c r="G42" s="35"/>
      <c r="H42" s="3" t="str">
        <f>IF(A42=0,H41,INDEX(調査対象選定!A:A,MATCH(A42,調査対象選定!B:B,0)))</f>
        <v>○</v>
      </c>
    </row>
    <row r="43" spans="1:8" s="4" customFormat="1" ht="158.4">
      <c r="A43" s="169" t="s">
        <v>10</v>
      </c>
      <c r="B43" s="50" t="s">
        <v>77</v>
      </c>
      <c r="C43" s="87" t="s">
        <v>127</v>
      </c>
      <c r="D43" s="52" t="s">
        <v>20</v>
      </c>
      <c r="E43" s="53"/>
      <c r="F43" s="23"/>
      <c r="G43" s="31"/>
      <c r="H43" s="3" t="str">
        <f>IF(A43=0,H42,INDEX(調査対象選定!A:A,MATCH(A43,調査対象選定!B:B,0)))</f>
        <v>○</v>
      </c>
    </row>
    <row r="44" spans="1:8" s="3" customFormat="1" ht="118.8">
      <c r="A44" s="170"/>
      <c r="B44" s="66" t="s">
        <v>78</v>
      </c>
      <c r="C44" s="59" t="s">
        <v>127</v>
      </c>
      <c r="D44" s="81" t="s">
        <v>20</v>
      </c>
      <c r="E44" s="79"/>
      <c r="F44" s="29"/>
      <c r="G44" s="39"/>
      <c r="H44" s="3" t="str">
        <f>IF(A44=0,H43,INDEX(調査対象選定!A:A,MATCH(A44,調査対象選定!B:B,0)))</f>
        <v>○</v>
      </c>
    </row>
    <row r="45" spans="1:8" s="4" customFormat="1" ht="92.4">
      <c r="A45" s="170"/>
      <c r="B45" s="88" t="s">
        <v>79</v>
      </c>
      <c r="C45" s="59" t="s">
        <v>127</v>
      </c>
      <c r="D45" s="60" t="s">
        <v>20</v>
      </c>
      <c r="E45" s="61"/>
      <c r="F45" s="25"/>
      <c r="G45" s="40"/>
      <c r="H45" s="3" t="str">
        <f>IF(A45=0,H44,INDEX(調査対象選定!A:A,MATCH(A45,調査対象選定!B:B,0)))</f>
        <v>○</v>
      </c>
    </row>
    <row r="46" spans="1:8" s="4" customFormat="1" ht="66">
      <c r="A46" s="170"/>
      <c r="B46" s="48" t="s">
        <v>80</v>
      </c>
      <c r="C46" s="80" t="s">
        <v>127</v>
      </c>
      <c r="D46" s="81" t="s">
        <v>20</v>
      </c>
      <c r="E46" s="82"/>
      <c r="F46" s="29"/>
      <c r="G46" s="39"/>
      <c r="H46" s="3" t="str">
        <f>IF(A46=0,H45,INDEX(調査対象選定!A:A,MATCH(A46,調査対象選定!B:B,0)))</f>
        <v>○</v>
      </c>
    </row>
    <row r="47" spans="1:8" s="4" customFormat="1" ht="92.4">
      <c r="A47" s="170"/>
      <c r="B47" s="58" t="s">
        <v>81</v>
      </c>
      <c r="C47" s="67" t="s">
        <v>127</v>
      </c>
      <c r="D47" s="60" t="s">
        <v>20</v>
      </c>
      <c r="E47" s="79"/>
      <c r="F47" s="27"/>
      <c r="G47" s="41"/>
      <c r="H47" s="3" t="str">
        <f>IF(A47=0,H46,INDEX(調査対象選定!A:A,MATCH(A47,調査対象選定!B:B,0)))</f>
        <v>○</v>
      </c>
    </row>
    <row r="48" spans="1:8" s="4" customFormat="1" ht="79.2">
      <c r="A48" s="170"/>
      <c r="B48" s="58" t="s">
        <v>82</v>
      </c>
      <c r="C48" s="67" t="s">
        <v>127</v>
      </c>
      <c r="D48" s="60" t="s">
        <v>20</v>
      </c>
      <c r="E48" s="82"/>
      <c r="F48" s="27"/>
      <c r="G48" s="37"/>
      <c r="H48" s="3" t="str">
        <f>IF(A48=0,H47,INDEX(調査対象選定!A:A,MATCH(A48,調査対象選定!B:B,0)))</f>
        <v>○</v>
      </c>
    </row>
    <row r="49" spans="1:8" s="4" customFormat="1" ht="52.8">
      <c r="A49" s="171"/>
      <c r="B49" s="66" t="s">
        <v>83</v>
      </c>
      <c r="C49" s="67" t="s">
        <v>127</v>
      </c>
      <c r="D49" s="81" t="s">
        <v>20</v>
      </c>
      <c r="E49" s="82"/>
      <c r="F49" s="25"/>
      <c r="G49" s="37"/>
      <c r="H49" s="3" t="str">
        <f>IF(A49=0,H48,INDEX(調査対象選定!A:A,MATCH(A49,調査対象選定!B:B,0)))</f>
        <v>○</v>
      </c>
    </row>
    <row r="50" spans="1:8" s="4" customFormat="1" ht="26.4">
      <c r="A50" s="172"/>
      <c r="B50" s="54" t="s">
        <v>166</v>
      </c>
      <c r="C50" s="84" t="s">
        <v>127</v>
      </c>
      <c r="D50" s="56" t="s">
        <v>20</v>
      </c>
      <c r="E50" s="86"/>
      <c r="F50" s="28"/>
      <c r="G50" s="38"/>
      <c r="H50" s="3" t="str">
        <f>IF(A50=0,H49,INDEX(調査対象選定!A:A,MATCH(A50,調査対象選定!B:B,0)))</f>
        <v>○</v>
      </c>
    </row>
    <row r="51" spans="1:8" s="3" customFormat="1" ht="158.4">
      <c r="A51" s="173" t="s">
        <v>42</v>
      </c>
      <c r="B51" s="48" t="s">
        <v>84</v>
      </c>
      <c r="C51" s="63" t="s">
        <v>127</v>
      </c>
      <c r="D51" s="64" t="s">
        <v>20</v>
      </c>
      <c r="E51" s="65"/>
      <c r="F51" s="26"/>
      <c r="G51" s="34"/>
      <c r="H51" s="3" t="str">
        <f>IF(A51=0,H50,INDEX(調査対象選定!A:A,MATCH(A51,調査対象選定!B:B,0)))</f>
        <v>○</v>
      </c>
    </row>
    <row r="52" spans="1:8" s="4" customFormat="1" ht="52.8">
      <c r="A52" s="173"/>
      <c r="B52" s="48" t="s">
        <v>85</v>
      </c>
      <c r="C52" s="59" t="s">
        <v>127</v>
      </c>
      <c r="D52" s="64" t="s">
        <v>20</v>
      </c>
      <c r="E52" s="65"/>
      <c r="F52" s="25"/>
      <c r="G52" s="33"/>
      <c r="H52" s="3" t="str">
        <f>IF(A52=0,H51,INDEX(調査対象選定!A:A,MATCH(A52,調査対象選定!B:B,0)))</f>
        <v>○</v>
      </c>
    </row>
    <row r="53" spans="1:8" s="3" customFormat="1" ht="92.4">
      <c r="A53" s="170"/>
      <c r="B53" s="58" t="s">
        <v>79</v>
      </c>
      <c r="C53" s="59" t="s">
        <v>127</v>
      </c>
      <c r="D53" s="60" t="s">
        <v>20</v>
      </c>
      <c r="E53" s="82"/>
      <c r="F53" s="25"/>
      <c r="G53" s="33"/>
      <c r="H53" s="3" t="str">
        <f>IF(A53=0,H52,INDEX(調査対象選定!A:A,MATCH(A53,調査対象選定!B:B,0)))</f>
        <v>○</v>
      </c>
    </row>
    <row r="54" spans="1:8" s="4" customFormat="1" ht="66">
      <c r="A54" s="170"/>
      <c r="B54" s="89" t="s">
        <v>80</v>
      </c>
      <c r="C54" s="59" t="s">
        <v>127</v>
      </c>
      <c r="D54" s="60" t="s">
        <v>20</v>
      </c>
      <c r="E54" s="61"/>
      <c r="F54" s="25"/>
      <c r="G54" s="37"/>
      <c r="H54" s="3" t="str">
        <f>IF(A54=0,H53,INDEX(調査対象選定!A:A,MATCH(A54,調査対象選定!B:B,0)))</f>
        <v>○</v>
      </c>
    </row>
    <row r="55" spans="1:8" s="4" customFormat="1" ht="92.4">
      <c r="A55" s="170"/>
      <c r="B55" s="58" t="s">
        <v>81</v>
      </c>
      <c r="C55" s="59" t="s">
        <v>127</v>
      </c>
      <c r="D55" s="60" t="s">
        <v>20</v>
      </c>
      <c r="E55" s="61"/>
      <c r="F55" s="25"/>
      <c r="G55" s="33"/>
      <c r="H55" s="3" t="str">
        <f>IF(A55=0,H54,INDEX(調査対象選定!A:A,MATCH(A55,調査対象選定!B:B,0)))</f>
        <v>○</v>
      </c>
    </row>
    <row r="56" spans="1:8" s="4" customFormat="1" ht="92.4">
      <c r="A56" s="170"/>
      <c r="B56" s="58" t="s">
        <v>86</v>
      </c>
      <c r="C56" s="59" t="s">
        <v>127</v>
      </c>
      <c r="D56" s="60" t="s">
        <v>20</v>
      </c>
      <c r="E56" s="61"/>
      <c r="F56" s="25"/>
      <c r="G56" s="33"/>
      <c r="H56" s="3" t="str">
        <f>IF(A56=0,H55,INDEX(調査対象選定!A:A,MATCH(A56,調査対象選定!B:B,0)))</f>
        <v>○</v>
      </c>
    </row>
    <row r="57" spans="1:8" s="4" customFormat="1" ht="52.8">
      <c r="A57" s="171"/>
      <c r="B57" s="66" t="s">
        <v>83</v>
      </c>
      <c r="C57" s="59" t="s">
        <v>127</v>
      </c>
      <c r="D57" s="68" t="s">
        <v>20</v>
      </c>
      <c r="E57" s="69"/>
      <c r="F57" s="25"/>
      <c r="G57" s="33"/>
      <c r="H57" s="3" t="str">
        <f>IF(A57=0,H56,INDEX(調査対象選定!A:A,MATCH(A57,調査対象選定!B:B,0)))</f>
        <v>○</v>
      </c>
    </row>
    <row r="58" spans="1:8" s="3" customFormat="1" ht="39.6">
      <c r="A58" s="171"/>
      <c r="B58" s="54" t="s">
        <v>165</v>
      </c>
      <c r="C58" s="67" t="s">
        <v>127</v>
      </c>
      <c r="D58" s="90" t="s">
        <v>20</v>
      </c>
      <c r="E58" s="69"/>
      <c r="F58" s="27"/>
      <c r="G58" s="35"/>
      <c r="H58" s="3" t="str">
        <f>IF(A58=0,H57,INDEX(調査対象選定!A:A,MATCH(A58,調査対象選定!B:B,0)))</f>
        <v>○</v>
      </c>
    </row>
    <row r="59" spans="1:8" s="3" customFormat="1" ht="118.8">
      <c r="A59" s="174" t="s">
        <v>45</v>
      </c>
      <c r="B59" s="50" t="s">
        <v>87</v>
      </c>
      <c r="C59" s="51" t="s">
        <v>127</v>
      </c>
      <c r="D59" s="52" t="s">
        <v>20</v>
      </c>
      <c r="E59" s="53"/>
      <c r="F59" s="23"/>
      <c r="G59" s="31"/>
      <c r="H59" s="3" t="str">
        <f>IF(A59=0,H58,INDEX(調査対象選定!A:A,MATCH(A59,調査対象選定!B:B,0)))</f>
        <v>○</v>
      </c>
    </row>
    <row r="60" spans="1:8" s="4" customFormat="1" ht="66">
      <c r="A60" s="175"/>
      <c r="B60" s="58" t="s">
        <v>88</v>
      </c>
      <c r="C60" s="59" t="s">
        <v>127</v>
      </c>
      <c r="D60" s="60" t="s">
        <v>20</v>
      </c>
      <c r="E60" s="61" t="s">
        <v>43</v>
      </c>
      <c r="F60" s="25"/>
      <c r="G60" s="33"/>
      <c r="H60" s="3" t="str">
        <f>IF(A60=0,H59,INDEX(調査対象選定!A:A,MATCH(A60,調査対象選定!B:B,0)))</f>
        <v>○</v>
      </c>
    </row>
    <row r="61" spans="1:8" s="4" customFormat="1" ht="79.2">
      <c r="A61" s="175"/>
      <c r="B61" s="58" t="s">
        <v>89</v>
      </c>
      <c r="C61" s="59" t="s">
        <v>127</v>
      </c>
      <c r="D61" s="60" t="s">
        <v>20</v>
      </c>
      <c r="E61" s="61" t="s">
        <v>44</v>
      </c>
      <c r="F61" s="25"/>
      <c r="G61" s="33"/>
      <c r="H61" s="3" t="str">
        <f>IF(A61=0,H60,INDEX(調査対象選定!A:A,MATCH(A61,調査対象選定!B:B,0)))</f>
        <v>○</v>
      </c>
    </row>
    <row r="62" spans="1:8" s="4" customFormat="1" ht="66">
      <c r="A62" s="175"/>
      <c r="B62" s="58" t="s">
        <v>90</v>
      </c>
      <c r="C62" s="59" t="s">
        <v>127</v>
      </c>
      <c r="D62" s="60" t="s">
        <v>20</v>
      </c>
      <c r="E62" s="61"/>
      <c r="F62" s="25"/>
      <c r="G62" s="33"/>
      <c r="H62" s="3" t="str">
        <f>IF(A62=0,H61,INDEX(調査対象選定!A:A,MATCH(A62,調査対象選定!B:B,0)))</f>
        <v>○</v>
      </c>
    </row>
    <row r="63" spans="1:8" s="4" customFormat="1" ht="66">
      <c r="A63" s="175"/>
      <c r="B63" s="58" t="s">
        <v>91</v>
      </c>
      <c r="C63" s="59" t="s">
        <v>127</v>
      </c>
      <c r="D63" s="60" t="s">
        <v>20</v>
      </c>
      <c r="E63" s="61"/>
      <c r="F63" s="25"/>
      <c r="G63" s="33"/>
      <c r="H63" s="3" t="str">
        <f>IF(A63=0,H62,INDEX(調査対象選定!A:A,MATCH(A63,調査対象選定!B:B,0)))</f>
        <v>○</v>
      </c>
    </row>
    <row r="64" spans="1:8" s="4" customFormat="1" ht="66">
      <c r="A64" s="175"/>
      <c r="B64" s="58" t="s">
        <v>92</v>
      </c>
      <c r="C64" s="59" t="s">
        <v>127</v>
      </c>
      <c r="D64" s="60" t="s">
        <v>20</v>
      </c>
      <c r="E64" s="61"/>
      <c r="F64" s="25"/>
      <c r="G64" s="33"/>
      <c r="H64" s="3" t="str">
        <f>IF(A64=0,H63,INDEX(調査対象選定!A:A,MATCH(A64,調査対象選定!B:B,0)))</f>
        <v>○</v>
      </c>
    </row>
    <row r="65" spans="1:8" s="4" customFormat="1" ht="66">
      <c r="A65" s="175"/>
      <c r="B65" s="58" t="s">
        <v>93</v>
      </c>
      <c r="C65" s="59" t="s">
        <v>127</v>
      </c>
      <c r="D65" s="60" t="s">
        <v>20</v>
      </c>
      <c r="E65" s="61"/>
      <c r="F65" s="25"/>
      <c r="G65" s="33"/>
      <c r="H65" s="3" t="str">
        <f>IF(A65=0,H64,INDEX(調査対象選定!A:A,MATCH(A65,調査対象選定!B:B,0)))</f>
        <v>○</v>
      </c>
    </row>
    <row r="66" spans="1:8" s="4" customFormat="1" ht="26.4">
      <c r="A66" s="175"/>
      <c r="B66" s="58" t="s">
        <v>94</v>
      </c>
      <c r="C66" s="59" t="s">
        <v>127</v>
      </c>
      <c r="D66" s="60" t="s">
        <v>20</v>
      </c>
      <c r="E66" s="61"/>
      <c r="F66" s="25"/>
      <c r="G66" s="33"/>
      <c r="H66" s="3" t="str">
        <f>IF(A66=0,H65,INDEX(調査対象選定!A:A,MATCH(A66,調査対象選定!B:B,0)))</f>
        <v>○</v>
      </c>
    </row>
    <row r="67" spans="1:8" s="4" customFormat="1" ht="52.8">
      <c r="A67" s="175"/>
      <c r="B67" s="58" t="s">
        <v>95</v>
      </c>
      <c r="C67" s="59" t="s">
        <v>127</v>
      </c>
      <c r="D67" s="60" t="s">
        <v>20</v>
      </c>
      <c r="E67" s="61"/>
      <c r="F67" s="25"/>
      <c r="G67" s="33"/>
      <c r="H67" s="3" t="str">
        <f>IF(A67=0,H66,INDEX(調査対象選定!A:A,MATCH(A67,調査対象選定!B:B,0)))</f>
        <v>○</v>
      </c>
    </row>
    <row r="68" spans="1:8" s="4" customFormat="1" ht="52.8">
      <c r="A68" s="175"/>
      <c r="B68" s="58" t="s">
        <v>96</v>
      </c>
      <c r="C68" s="59" t="s">
        <v>127</v>
      </c>
      <c r="D68" s="60" t="s">
        <v>20</v>
      </c>
      <c r="E68" s="61"/>
      <c r="F68" s="25"/>
      <c r="G68" s="33"/>
      <c r="H68" s="3" t="str">
        <f>IF(A68=0,H67,INDEX(調査対象選定!A:A,MATCH(A68,調査対象選定!B:B,0)))</f>
        <v>○</v>
      </c>
    </row>
    <row r="69" spans="1:8" s="4" customFormat="1" ht="79.2">
      <c r="A69" s="175"/>
      <c r="B69" s="58" t="s">
        <v>97</v>
      </c>
      <c r="C69" s="59" t="s">
        <v>127</v>
      </c>
      <c r="D69" s="60" t="s">
        <v>20</v>
      </c>
      <c r="E69" s="61"/>
      <c r="F69" s="25"/>
      <c r="G69" s="33"/>
      <c r="H69" s="3" t="str">
        <f>IF(A69=0,H68,INDEX(調査対象選定!A:A,MATCH(A69,調査対象選定!B:B,0)))</f>
        <v>○</v>
      </c>
    </row>
    <row r="70" spans="1:8" s="4" customFormat="1" ht="105.6">
      <c r="A70" s="175"/>
      <c r="B70" s="58" t="s">
        <v>98</v>
      </c>
      <c r="C70" s="59" t="s">
        <v>127</v>
      </c>
      <c r="D70" s="60" t="s">
        <v>20</v>
      </c>
      <c r="E70" s="61"/>
      <c r="F70" s="25"/>
      <c r="G70" s="33"/>
      <c r="H70" s="3" t="str">
        <f>IF(A70=0,H69,INDEX(調査対象選定!A:A,MATCH(A70,調査対象選定!B:B,0)))</f>
        <v>○</v>
      </c>
    </row>
    <row r="71" spans="1:8" s="4" customFormat="1" ht="66">
      <c r="A71" s="175"/>
      <c r="B71" s="58" t="s">
        <v>99</v>
      </c>
      <c r="C71" s="59" t="s">
        <v>127</v>
      </c>
      <c r="D71" s="60" t="s">
        <v>20</v>
      </c>
      <c r="E71" s="61"/>
      <c r="F71" s="25"/>
      <c r="G71" s="33"/>
      <c r="H71" s="3" t="str">
        <f>IF(A71=0,H70,INDEX(調査対象選定!A:A,MATCH(A71,調査対象選定!B:B,0)))</f>
        <v>○</v>
      </c>
    </row>
    <row r="72" spans="1:8" s="4" customFormat="1" ht="26.4">
      <c r="A72" s="176"/>
      <c r="B72" s="54" t="s">
        <v>100</v>
      </c>
      <c r="C72" s="55" t="s">
        <v>127</v>
      </c>
      <c r="D72" s="56" t="s">
        <v>20</v>
      </c>
      <c r="E72" s="57"/>
      <c r="F72" s="24"/>
      <c r="G72" s="32"/>
      <c r="H72" s="3" t="str">
        <f>IF(A72=0,H71,INDEX(調査対象選定!A:A,MATCH(A72,調査対象選定!B:B,0)))</f>
        <v>○</v>
      </c>
    </row>
    <row r="73" spans="1:8" s="3" customFormat="1" ht="145.19999999999999">
      <c r="A73" s="174" t="s">
        <v>47</v>
      </c>
      <c r="B73" s="50" t="s">
        <v>188</v>
      </c>
      <c r="C73" s="63" t="s">
        <v>127</v>
      </c>
      <c r="D73" s="64" t="s">
        <v>20</v>
      </c>
      <c r="E73" s="65"/>
      <c r="F73" s="26"/>
      <c r="G73" s="34"/>
      <c r="H73" s="3" t="str">
        <f>IF(A73=0,H72,INDEX(調査対象選定!A:A,MATCH(A73,調査対象選定!B:B,0)))</f>
        <v>○</v>
      </c>
    </row>
    <row r="74" spans="1:8" s="4" customFormat="1" ht="66">
      <c r="A74" s="175"/>
      <c r="B74" s="58" t="s">
        <v>88</v>
      </c>
      <c r="C74" s="59" t="s">
        <v>127</v>
      </c>
      <c r="D74" s="60" t="s">
        <v>20</v>
      </c>
      <c r="E74" s="61" t="s">
        <v>43</v>
      </c>
      <c r="F74" s="25"/>
      <c r="G74" s="33"/>
      <c r="H74" s="3" t="str">
        <f>IF(A74=0,H73,INDEX(調査対象選定!A:A,MATCH(A74,調査対象選定!B:B,0)))</f>
        <v>○</v>
      </c>
    </row>
    <row r="75" spans="1:8" s="4" customFormat="1" ht="79.2">
      <c r="A75" s="175"/>
      <c r="B75" s="58" t="s">
        <v>89</v>
      </c>
      <c r="C75" s="59" t="s">
        <v>127</v>
      </c>
      <c r="D75" s="60" t="s">
        <v>20</v>
      </c>
      <c r="E75" s="61" t="s">
        <v>44</v>
      </c>
      <c r="F75" s="25"/>
      <c r="G75" s="33"/>
      <c r="H75" s="3" t="str">
        <f>IF(A75=0,H74,INDEX(調査対象選定!A:A,MATCH(A75,調査対象選定!B:B,0)))</f>
        <v>○</v>
      </c>
    </row>
    <row r="76" spans="1:8" s="4" customFormat="1" ht="66">
      <c r="A76" s="175"/>
      <c r="B76" s="58" t="s">
        <v>90</v>
      </c>
      <c r="C76" s="59" t="s">
        <v>127</v>
      </c>
      <c r="D76" s="60" t="s">
        <v>20</v>
      </c>
      <c r="E76" s="61"/>
      <c r="F76" s="25"/>
      <c r="G76" s="33"/>
      <c r="H76" s="3" t="str">
        <f>IF(A76=0,H75,INDEX(調査対象選定!A:A,MATCH(A76,調査対象選定!B:B,0)))</f>
        <v>○</v>
      </c>
    </row>
    <row r="77" spans="1:8" s="4" customFormat="1" ht="66">
      <c r="A77" s="175"/>
      <c r="B77" s="58" t="s">
        <v>91</v>
      </c>
      <c r="C77" s="59" t="s">
        <v>127</v>
      </c>
      <c r="D77" s="60" t="s">
        <v>20</v>
      </c>
      <c r="E77" s="61"/>
      <c r="F77" s="25"/>
      <c r="G77" s="33"/>
      <c r="H77" s="3" t="str">
        <f>IF(A77=0,H76,INDEX(調査対象選定!A:A,MATCH(A77,調査対象選定!B:B,0)))</f>
        <v>○</v>
      </c>
    </row>
    <row r="78" spans="1:8" s="4" customFormat="1" ht="66">
      <c r="A78" s="175"/>
      <c r="B78" s="58" t="s">
        <v>92</v>
      </c>
      <c r="C78" s="59" t="s">
        <v>127</v>
      </c>
      <c r="D78" s="60" t="s">
        <v>20</v>
      </c>
      <c r="E78" s="61"/>
      <c r="F78" s="25"/>
      <c r="G78" s="33"/>
      <c r="H78" s="3" t="str">
        <f>IF(A78=0,H77,INDEX(調査対象選定!A:A,MATCH(A78,調査対象選定!B:B,0)))</f>
        <v>○</v>
      </c>
    </row>
    <row r="79" spans="1:8" s="4" customFormat="1" ht="66">
      <c r="A79" s="175"/>
      <c r="B79" s="58" t="s">
        <v>93</v>
      </c>
      <c r="C79" s="59" t="s">
        <v>127</v>
      </c>
      <c r="D79" s="60" t="s">
        <v>20</v>
      </c>
      <c r="E79" s="61"/>
      <c r="F79" s="25"/>
      <c r="G79" s="33"/>
      <c r="H79" s="3" t="str">
        <f>IF(A79=0,H78,INDEX(調査対象選定!A:A,MATCH(A79,調査対象選定!B:B,0)))</f>
        <v>○</v>
      </c>
    </row>
    <row r="80" spans="1:8" s="4" customFormat="1" ht="26.4">
      <c r="A80" s="175"/>
      <c r="B80" s="58" t="s">
        <v>94</v>
      </c>
      <c r="C80" s="59" t="s">
        <v>127</v>
      </c>
      <c r="D80" s="60" t="s">
        <v>20</v>
      </c>
      <c r="E80" s="61"/>
      <c r="F80" s="25"/>
      <c r="G80" s="33"/>
      <c r="H80" s="3" t="str">
        <f>IF(A80=0,H79,INDEX(調査対象選定!A:A,MATCH(A80,調査対象選定!B:B,0)))</f>
        <v>○</v>
      </c>
    </row>
    <row r="81" spans="1:8" s="4" customFormat="1" ht="52.8">
      <c r="A81" s="175"/>
      <c r="B81" s="58" t="s">
        <v>95</v>
      </c>
      <c r="C81" s="59" t="s">
        <v>127</v>
      </c>
      <c r="D81" s="60" t="s">
        <v>20</v>
      </c>
      <c r="E81" s="61"/>
      <c r="F81" s="25"/>
      <c r="G81" s="33"/>
      <c r="H81" s="3" t="str">
        <f>IF(A81=0,H80,INDEX(調査対象選定!A:A,MATCH(A81,調査対象選定!B:B,0)))</f>
        <v>○</v>
      </c>
    </row>
    <row r="82" spans="1:8" s="4" customFormat="1" ht="52.8">
      <c r="A82" s="175"/>
      <c r="B82" s="58" t="s">
        <v>96</v>
      </c>
      <c r="C82" s="59" t="s">
        <v>127</v>
      </c>
      <c r="D82" s="60" t="s">
        <v>20</v>
      </c>
      <c r="E82" s="61"/>
      <c r="F82" s="25"/>
      <c r="G82" s="33"/>
      <c r="H82" s="3" t="str">
        <f>IF(A82=0,H81,INDEX(調査対象選定!A:A,MATCH(A82,調査対象選定!B:B,0)))</f>
        <v>○</v>
      </c>
    </row>
    <row r="83" spans="1:8" s="4" customFormat="1" ht="79.2">
      <c r="A83" s="175"/>
      <c r="B83" s="58" t="s">
        <v>97</v>
      </c>
      <c r="C83" s="59" t="s">
        <v>127</v>
      </c>
      <c r="D83" s="60" t="s">
        <v>20</v>
      </c>
      <c r="E83" s="61"/>
      <c r="F83" s="25"/>
      <c r="G83" s="33"/>
      <c r="H83" s="3" t="str">
        <f>IF(A83=0,H82,INDEX(調査対象選定!A:A,MATCH(A83,調査対象選定!B:B,0)))</f>
        <v>○</v>
      </c>
    </row>
    <row r="84" spans="1:8" s="4" customFormat="1" ht="105.6">
      <c r="A84" s="175"/>
      <c r="B84" s="58" t="s">
        <v>98</v>
      </c>
      <c r="C84" s="59" t="s">
        <v>127</v>
      </c>
      <c r="D84" s="60" t="s">
        <v>20</v>
      </c>
      <c r="E84" s="61"/>
      <c r="F84" s="25"/>
      <c r="G84" s="33"/>
      <c r="H84" s="3" t="str">
        <f>IF(A84=0,H83,INDEX(調査対象選定!A:A,MATCH(A84,調査対象選定!B:B,0)))</f>
        <v>○</v>
      </c>
    </row>
    <row r="85" spans="1:8" s="4" customFormat="1" ht="66">
      <c r="A85" s="175"/>
      <c r="B85" s="58" t="s">
        <v>99</v>
      </c>
      <c r="C85" s="59" t="s">
        <v>127</v>
      </c>
      <c r="D85" s="60" t="s">
        <v>20</v>
      </c>
      <c r="E85" s="61"/>
      <c r="F85" s="25"/>
      <c r="G85" s="33"/>
      <c r="H85" s="3" t="str">
        <f>IF(A85=0,H84,INDEX(調査対象選定!A:A,MATCH(A85,調査対象選定!B:B,0)))</f>
        <v>○</v>
      </c>
    </row>
    <row r="86" spans="1:8" s="4" customFormat="1" ht="26.4">
      <c r="A86" s="176"/>
      <c r="B86" s="54" t="s">
        <v>100</v>
      </c>
      <c r="C86" s="67" t="s">
        <v>127</v>
      </c>
      <c r="D86" s="68" t="s">
        <v>20</v>
      </c>
      <c r="E86" s="69"/>
      <c r="F86" s="27"/>
      <c r="G86" s="35"/>
      <c r="H86" s="3" t="str">
        <f>IF(A86=0,H85,INDEX(調査対象選定!A:A,MATCH(A86,調査対象選定!B:B,0)))</f>
        <v>○</v>
      </c>
    </row>
    <row r="87" spans="1:8" s="3" customFormat="1" ht="26.4">
      <c r="A87" s="180" t="s">
        <v>26</v>
      </c>
      <c r="B87" s="50" t="s">
        <v>101</v>
      </c>
      <c r="C87" s="51" t="s">
        <v>127</v>
      </c>
      <c r="D87" s="52" t="s">
        <v>51</v>
      </c>
      <c r="E87" s="53"/>
      <c r="F87" s="23"/>
      <c r="G87" s="31"/>
      <c r="H87" s="3" t="str">
        <f>IF(A87=0,H86,INDEX(調査対象選定!A:A,MATCH(A87,調査対象選定!B:B,0)))</f>
        <v>○</v>
      </c>
    </row>
    <row r="88" spans="1:8" s="3" customFormat="1" ht="52.8">
      <c r="A88" s="181"/>
      <c r="B88" s="83" t="s">
        <v>102</v>
      </c>
      <c r="C88" s="84" t="s">
        <v>127</v>
      </c>
      <c r="D88" s="85" t="s">
        <v>51</v>
      </c>
      <c r="E88" s="86"/>
      <c r="F88" s="28"/>
      <c r="G88" s="38"/>
      <c r="H88" s="3" t="str">
        <f>IF(A88=0,H87,INDEX(調査対象選定!A:A,MATCH(A88,調査対象選定!B:B,0)))</f>
        <v>○</v>
      </c>
    </row>
    <row r="89" spans="1:8" s="4" customFormat="1" ht="39.6">
      <c r="A89" s="182" t="s">
        <v>33</v>
      </c>
      <c r="B89" s="50" t="s">
        <v>103</v>
      </c>
      <c r="C89" s="51" t="s">
        <v>127</v>
      </c>
      <c r="D89" s="52" t="s">
        <v>20</v>
      </c>
      <c r="E89" s="53"/>
      <c r="F89" s="23"/>
      <c r="G89" s="31"/>
      <c r="H89" s="3" t="str">
        <f>IF(A89=0,H88,INDEX(調査対象選定!A:A,MATCH(A89,調査対象選定!B:B,0)))</f>
        <v>○</v>
      </c>
    </row>
    <row r="90" spans="1:8" s="4" customFormat="1" ht="66">
      <c r="A90" s="183"/>
      <c r="B90" s="58" t="s">
        <v>104</v>
      </c>
      <c r="C90" s="59" t="s">
        <v>127</v>
      </c>
      <c r="D90" s="60" t="s">
        <v>20</v>
      </c>
      <c r="E90" s="61"/>
      <c r="F90" s="25"/>
      <c r="G90" s="33"/>
      <c r="H90" s="3" t="str">
        <f>IF(A90=0,H89,INDEX(調査対象選定!A:A,MATCH(A90,調査対象選定!B:B,0)))</f>
        <v>○</v>
      </c>
    </row>
    <row r="91" spans="1:8" s="4" customFormat="1" ht="66">
      <c r="A91" s="184"/>
      <c r="B91" s="54" t="s">
        <v>105</v>
      </c>
      <c r="C91" s="55" t="s">
        <v>127</v>
      </c>
      <c r="D91" s="56" t="s">
        <v>20</v>
      </c>
      <c r="E91" s="57"/>
      <c r="F91" s="24"/>
      <c r="G91" s="32"/>
      <c r="H91" s="3" t="str">
        <f>IF(A91=0,H90,INDEX(調査対象選定!A:A,MATCH(A91,調査対象選定!B:B,0)))</f>
        <v>○</v>
      </c>
    </row>
    <row r="92" spans="1:8" s="4" customFormat="1" ht="39.6">
      <c r="A92" s="180" t="s">
        <v>16</v>
      </c>
      <c r="B92" s="50" t="s">
        <v>103</v>
      </c>
      <c r="C92" s="51" t="s">
        <v>127</v>
      </c>
      <c r="D92" s="52" t="s">
        <v>20</v>
      </c>
      <c r="E92" s="53"/>
      <c r="F92" s="23"/>
      <c r="G92" s="31"/>
      <c r="H92" s="3" t="str">
        <f>IF(A92=0,H91,INDEX(調査対象選定!A:A,MATCH(A92,調査対象選定!B:B,0)))</f>
        <v>○</v>
      </c>
    </row>
    <row r="93" spans="1:8" s="4" customFormat="1" ht="66">
      <c r="A93" s="185"/>
      <c r="B93" s="48" t="s">
        <v>104</v>
      </c>
      <c r="C93" s="63" t="s">
        <v>127</v>
      </c>
      <c r="D93" s="64" t="s">
        <v>20</v>
      </c>
      <c r="E93" s="65"/>
      <c r="F93" s="26"/>
      <c r="G93" s="34"/>
      <c r="H93" s="3" t="str">
        <f>IF(A93=0,H92,INDEX(調査対象選定!A:A,MATCH(A93,調査対象選定!B:B,0)))</f>
        <v>○</v>
      </c>
    </row>
    <row r="94" spans="1:8" s="4" customFormat="1" ht="66">
      <c r="A94" s="186"/>
      <c r="B94" s="83" t="s">
        <v>189</v>
      </c>
      <c r="C94" s="84" t="s">
        <v>127</v>
      </c>
      <c r="D94" s="85" t="s">
        <v>20</v>
      </c>
      <c r="E94" s="86"/>
      <c r="F94" s="28"/>
      <c r="G94" s="38"/>
      <c r="H94" s="3" t="str">
        <f>IF(A94=0,H93,INDEX(調査対象選定!A:A,MATCH(A94,調査対象選定!B:B,0)))</f>
        <v>○</v>
      </c>
    </row>
    <row r="95" spans="1:8" s="3" customFormat="1" ht="52.8">
      <c r="A95" s="169" t="s">
        <v>28</v>
      </c>
      <c r="B95" s="50" t="s">
        <v>200</v>
      </c>
      <c r="C95" s="63" t="s">
        <v>127</v>
      </c>
      <c r="D95" s="64" t="s">
        <v>20</v>
      </c>
      <c r="E95" s="65"/>
      <c r="F95" s="26"/>
      <c r="G95" s="34"/>
      <c r="H95" s="3" t="str">
        <f>IF(A95=0,H94,INDEX(調査対象選定!A:A,MATCH(A95,調査対象選定!B:B,0)))</f>
        <v>○</v>
      </c>
    </row>
    <row r="96" spans="1:8" s="3" customFormat="1" ht="79.2">
      <c r="A96" s="170"/>
      <c r="B96" s="58" t="s">
        <v>190</v>
      </c>
      <c r="C96" s="59" t="s">
        <v>127</v>
      </c>
      <c r="D96" s="60" t="s">
        <v>29</v>
      </c>
      <c r="E96" s="61"/>
      <c r="F96" s="25"/>
      <c r="G96" s="33"/>
      <c r="H96" s="3" t="str">
        <f>IF(A96=0,H95,INDEX(調査対象選定!A:A,MATCH(A96,調査対象選定!B:B,0)))</f>
        <v>○</v>
      </c>
    </row>
    <row r="97" spans="1:8" s="3" customFormat="1" ht="105.6">
      <c r="A97" s="171"/>
      <c r="B97" s="66" t="s">
        <v>106</v>
      </c>
      <c r="C97" s="59" t="s">
        <v>127</v>
      </c>
      <c r="D97" s="68" t="s">
        <v>8</v>
      </c>
      <c r="E97" s="69"/>
      <c r="F97" s="25"/>
      <c r="G97" s="33"/>
      <c r="H97" s="3" t="str">
        <f>IF(A97=0,H96,INDEX(調査対象選定!A:A,MATCH(A97,調査対象選定!B:B,0)))</f>
        <v>○</v>
      </c>
    </row>
    <row r="98" spans="1:8" s="3" customFormat="1" ht="39.6">
      <c r="A98" s="172"/>
      <c r="B98" s="66" t="s">
        <v>130</v>
      </c>
      <c r="C98" s="67" t="s">
        <v>127</v>
      </c>
      <c r="D98" s="68" t="s">
        <v>20</v>
      </c>
      <c r="E98" s="69"/>
      <c r="F98" s="27"/>
      <c r="G98" s="35"/>
      <c r="H98" s="3" t="str">
        <f>IF(A98=0,H97,INDEX(調査対象選定!A:A,MATCH(A98,調査対象選定!B:B,0)))</f>
        <v>○</v>
      </c>
    </row>
    <row r="99" spans="1:8" s="3" customFormat="1" ht="52.8">
      <c r="A99" s="169" t="s">
        <v>21</v>
      </c>
      <c r="B99" s="50" t="s">
        <v>107</v>
      </c>
      <c r="C99" s="51" t="s">
        <v>127</v>
      </c>
      <c r="D99" s="52" t="s">
        <v>20</v>
      </c>
      <c r="E99" s="53"/>
      <c r="F99" s="23"/>
      <c r="G99" s="31"/>
      <c r="H99" s="3" t="str">
        <f>IF(A99=0,H98,INDEX(調査対象選定!A:A,MATCH(A99,調査対象選定!B:B,0)))</f>
        <v>○</v>
      </c>
    </row>
    <row r="100" spans="1:8" s="3" customFormat="1" ht="39.6">
      <c r="A100" s="172"/>
      <c r="B100" s="83" t="s">
        <v>108</v>
      </c>
      <c r="C100" s="84" t="s">
        <v>127</v>
      </c>
      <c r="D100" s="85" t="s">
        <v>20</v>
      </c>
      <c r="E100" s="86"/>
      <c r="F100" s="28"/>
      <c r="G100" s="38"/>
      <c r="H100" s="3" t="str">
        <f>IF(A100=0,H99,INDEX(調査対象選定!A:A,MATCH(A100,調査対象選定!B:B,0)))</f>
        <v>○</v>
      </c>
    </row>
    <row r="101" spans="1:8" s="3" customFormat="1" ht="39.6">
      <c r="A101" s="187" t="s">
        <v>32</v>
      </c>
      <c r="B101" s="50" t="s">
        <v>109</v>
      </c>
      <c r="C101" s="63" t="s">
        <v>127</v>
      </c>
      <c r="D101" s="64" t="s">
        <v>52</v>
      </c>
      <c r="E101" s="65"/>
      <c r="F101" s="26"/>
      <c r="G101" s="34"/>
      <c r="H101" s="3" t="str">
        <f>IF(A101=0,H100,INDEX(調査対象選定!A:A,MATCH(A101,調査対象選定!B:B,0)))</f>
        <v>○</v>
      </c>
    </row>
    <row r="102" spans="1:8" s="3" customFormat="1" ht="66">
      <c r="A102" s="188"/>
      <c r="B102" s="58" t="s">
        <v>110</v>
      </c>
      <c r="C102" s="59" t="s">
        <v>127</v>
      </c>
      <c r="D102" s="60" t="s">
        <v>53</v>
      </c>
      <c r="E102" s="61"/>
      <c r="F102" s="25"/>
      <c r="G102" s="33"/>
      <c r="H102" s="3" t="str">
        <f>IF(A102=0,H101,INDEX(調査対象選定!A:A,MATCH(A102,調査対象選定!B:B,0)))</f>
        <v>○</v>
      </c>
    </row>
    <row r="103" spans="1:8" s="3" customFormat="1" ht="26.4">
      <c r="A103" s="188"/>
      <c r="B103" s="58" t="s">
        <v>111</v>
      </c>
      <c r="C103" s="59" t="s">
        <v>127</v>
      </c>
      <c r="D103" s="60" t="s">
        <v>51</v>
      </c>
      <c r="E103" s="61"/>
      <c r="F103" s="25"/>
      <c r="G103" s="33"/>
      <c r="H103" s="3" t="str">
        <f>IF(A103=0,H102,INDEX(調査対象選定!A:A,MATCH(A103,調査対象選定!B:B,0)))</f>
        <v>○</v>
      </c>
    </row>
    <row r="104" spans="1:8" s="3" customFormat="1" ht="52.8">
      <c r="A104" s="188"/>
      <c r="B104" s="58" t="s">
        <v>112</v>
      </c>
      <c r="C104" s="59" t="s">
        <v>127</v>
      </c>
      <c r="D104" s="60" t="s">
        <v>53</v>
      </c>
      <c r="E104" s="61"/>
      <c r="F104" s="25"/>
      <c r="G104" s="33"/>
      <c r="H104" s="3" t="str">
        <f>IF(A104=0,H103,INDEX(調査対象選定!A:A,MATCH(A104,調査対象選定!B:B,0)))</f>
        <v>○</v>
      </c>
    </row>
    <row r="105" spans="1:8" s="3" customFormat="1" ht="79.2">
      <c r="A105" s="189"/>
      <c r="B105" s="54" t="s">
        <v>167</v>
      </c>
      <c r="C105" s="67" t="s">
        <v>127</v>
      </c>
      <c r="D105" s="90" t="s">
        <v>168</v>
      </c>
      <c r="E105" s="79"/>
      <c r="F105" s="27"/>
      <c r="G105" s="35"/>
      <c r="H105" s="3" t="str">
        <f>IF(A105=0,H104,INDEX(調査対象選定!A:A,MATCH(A105,調査対象選定!B:B,0)))</f>
        <v>○</v>
      </c>
    </row>
    <row r="106" spans="1:8" s="3" customFormat="1" ht="39.6">
      <c r="A106" s="177" t="s">
        <v>23</v>
      </c>
      <c r="B106" s="50" t="s">
        <v>113</v>
      </c>
      <c r="C106" s="91" t="s">
        <v>127</v>
      </c>
      <c r="D106" s="52" t="s">
        <v>8</v>
      </c>
      <c r="E106" s="53"/>
      <c r="F106" s="23"/>
      <c r="G106" s="31"/>
      <c r="H106" s="3" t="str">
        <f>IF(A106=0,H105,INDEX(調査対象選定!A:A,MATCH(A106,調査対象選定!B:B,0)))</f>
        <v>○</v>
      </c>
    </row>
    <row r="107" spans="1:8" s="3" customFormat="1" ht="52.8">
      <c r="A107" s="178"/>
      <c r="B107" s="92" t="s">
        <v>114</v>
      </c>
      <c r="C107" s="93" t="s">
        <v>127</v>
      </c>
      <c r="D107" s="60" t="s">
        <v>24</v>
      </c>
      <c r="E107" s="61" t="s">
        <v>11</v>
      </c>
      <c r="F107" s="25"/>
      <c r="G107" s="33"/>
      <c r="H107" s="3" t="str">
        <f>IF(A107=0,H106,INDEX(調査対象選定!A:A,MATCH(A107,調査対象選定!B:B,0)))</f>
        <v>○</v>
      </c>
    </row>
    <row r="108" spans="1:8" s="3" customFormat="1" ht="26.4">
      <c r="A108" s="178"/>
      <c r="B108" s="58" t="s">
        <v>115</v>
      </c>
      <c r="C108" s="59" t="s">
        <v>127</v>
      </c>
      <c r="D108" s="60" t="s">
        <v>24</v>
      </c>
      <c r="E108" s="61"/>
      <c r="F108" s="25"/>
      <c r="G108" s="33"/>
      <c r="H108" s="3" t="str">
        <f>IF(A108=0,H107,INDEX(調査対象選定!A:A,MATCH(A108,調査対象選定!B:B,0)))</f>
        <v>○</v>
      </c>
    </row>
    <row r="109" spans="1:8" s="3" customFormat="1" ht="39.6">
      <c r="A109" s="178"/>
      <c r="B109" s="58" t="s">
        <v>116</v>
      </c>
      <c r="C109" s="59" t="s">
        <v>127</v>
      </c>
      <c r="D109" s="60" t="s">
        <v>24</v>
      </c>
      <c r="E109" s="61" t="s">
        <v>17</v>
      </c>
      <c r="F109" s="25"/>
      <c r="G109" s="33"/>
      <c r="H109" s="3" t="str">
        <f>IF(A109=0,H108,INDEX(調査対象選定!A:A,MATCH(A109,調査対象選定!B:B,0)))</f>
        <v>○</v>
      </c>
    </row>
    <row r="110" spans="1:8" s="3" customFormat="1" ht="39.6">
      <c r="A110" s="178"/>
      <c r="B110" s="58" t="s">
        <v>117</v>
      </c>
      <c r="C110" s="59" t="s">
        <v>127</v>
      </c>
      <c r="D110" s="60" t="s">
        <v>4</v>
      </c>
      <c r="E110" s="61" t="s">
        <v>18</v>
      </c>
      <c r="F110" s="25"/>
      <c r="G110" s="33"/>
      <c r="H110" s="3" t="str">
        <f>IF(A110=0,H109,INDEX(調査対象選定!A:A,MATCH(A110,調査対象選定!B:B,0)))</f>
        <v>○</v>
      </c>
    </row>
    <row r="111" spans="1:8" s="3" customFormat="1" ht="26.4">
      <c r="A111" s="178"/>
      <c r="B111" s="58" t="s">
        <v>111</v>
      </c>
      <c r="C111" s="59" t="s">
        <v>127</v>
      </c>
      <c r="D111" s="60" t="s">
        <v>24</v>
      </c>
      <c r="E111" s="61"/>
      <c r="F111" s="25"/>
      <c r="G111" s="33"/>
      <c r="H111" s="3" t="str">
        <f>IF(A111=0,H110,INDEX(調査対象選定!A:A,MATCH(A111,調査対象選定!B:B,0)))</f>
        <v>○</v>
      </c>
    </row>
    <row r="112" spans="1:8" s="3" customFormat="1" ht="26.4">
      <c r="A112" s="179"/>
      <c r="B112" s="54" t="s">
        <v>118</v>
      </c>
      <c r="C112" s="55" t="s">
        <v>127</v>
      </c>
      <c r="D112" s="56" t="s">
        <v>9</v>
      </c>
      <c r="E112" s="57"/>
      <c r="F112" s="24"/>
      <c r="G112" s="32"/>
      <c r="H112" s="3" t="str">
        <f>IF(A112=0,H111,INDEX(調査対象選定!A:A,MATCH(A112,調査対象選定!B:B,0)))</f>
        <v>○</v>
      </c>
    </row>
    <row r="113" spans="1:8" s="3" customFormat="1" ht="39.6">
      <c r="A113" s="177" t="s">
        <v>48</v>
      </c>
      <c r="B113" s="58" t="s">
        <v>133</v>
      </c>
      <c r="C113" s="63" t="s">
        <v>127</v>
      </c>
      <c r="D113" s="64" t="s">
        <v>20</v>
      </c>
      <c r="E113" s="65"/>
      <c r="F113" s="26"/>
      <c r="G113" s="34"/>
      <c r="H113" s="3" t="str">
        <f>IF(A113=0,H112,INDEX(調査対象選定!A:A,MATCH(A113,調査対象選定!B:B,0)))</f>
        <v>○</v>
      </c>
    </row>
    <row r="114" spans="1:8" s="3" customFormat="1" ht="39.6">
      <c r="A114" s="178"/>
      <c r="B114" s="58" t="s">
        <v>133</v>
      </c>
      <c r="C114" s="59" t="s">
        <v>127</v>
      </c>
      <c r="D114" s="60" t="s">
        <v>20</v>
      </c>
      <c r="E114" s="61"/>
      <c r="F114" s="25"/>
      <c r="G114" s="33"/>
      <c r="H114" s="3" t="str">
        <f>IF(A114=0,H113,INDEX(調査対象選定!A:A,MATCH(A114,調査対象選定!B:B,0)))</f>
        <v>○</v>
      </c>
    </row>
    <row r="115" spans="1:8" s="3" customFormat="1" ht="39.6">
      <c r="A115" s="178"/>
      <c r="B115" s="58" t="s">
        <v>138</v>
      </c>
      <c r="C115" s="59" t="s">
        <v>127</v>
      </c>
      <c r="D115" s="60" t="s">
        <v>20</v>
      </c>
      <c r="E115" s="61"/>
      <c r="F115" s="25"/>
      <c r="G115" s="33"/>
      <c r="H115" s="3" t="str">
        <f>IF(A115=0,H114,INDEX(調査対象選定!A:A,MATCH(A115,調査対象選定!B:B,0)))</f>
        <v>○</v>
      </c>
    </row>
    <row r="116" spans="1:8" s="3" customFormat="1" ht="26.4">
      <c r="A116" s="178"/>
      <c r="B116" s="58" t="s">
        <v>132</v>
      </c>
      <c r="C116" s="59" t="s">
        <v>127</v>
      </c>
      <c r="D116" s="60" t="s">
        <v>20</v>
      </c>
      <c r="E116" s="61"/>
      <c r="F116" s="25"/>
      <c r="G116" s="33"/>
      <c r="H116" s="3" t="str">
        <f>IF(A116=0,H115,INDEX(調査対象選定!A:A,MATCH(A116,調査対象選定!B:B,0)))</f>
        <v>○</v>
      </c>
    </row>
    <row r="117" spans="1:8" s="3" customFormat="1" ht="92.4">
      <c r="A117" s="178"/>
      <c r="B117" s="58" t="s">
        <v>191</v>
      </c>
      <c r="C117" s="59" t="s">
        <v>127</v>
      </c>
      <c r="D117" s="60" t="s">
        <v>131</v>
      </c>
      <c r="E117" s="61"/>
      <c r="F117" s="25"/>
      <c r="G117" s="33"/>
      <c r="H117" s="3" t="str">
        <f>IF(A117=0,H116,INDEX(調査対象選定!A:A,MATCH(A117,調査対象選定!B:B,0)))</f>
        <v>○</v>
      </c>
    </row>
    <row r="118" spans="1:8" s="3" customFormat="1" ht="79.2">
      <c r="A118" s="179"/>
      <c r="B118" s="54" t="s">
        <v>192</v>
      </c>
      <c r="C118" s="67" t="s">
        <v>127</v>
      </c>
      <c r="D118" s="68" t="s">
        <v>131</v>
      </c>
      <c r="E118" s="69"/>
      <c r="F118" s="27"/>
      <c r="G118" s="35"/>
      <c r="H118" s="3" t="str">
        <f>IF(A118=0,H117,INDEX(調査対象選定!A:A,MATCH(A118,調査対象選定!B:B,0)))</f>
        <v>○</v>
      </c>
    </row>
    <row r="119" spans="1:8" s="3" customFormat="1" ht="52.8">
      <c r="A119" s="177" t="s">
        <v>55</v>
      </c>
      <c r="B119" s="50" t="s">
        <v>134</v>
      </c>
      <c r="C119" s="51" t="s">
        <v>127</v>
      </c>
      <c r="D119" s="52" t="s">
        <v>20</v>
      </c>
      <c r="E119" s="53"/>
      <c r="F119" s="23"/>
      <c r="G119" s="31"/>
      <c r="H119" s="3" t="str">
        <f>IF(A119=0,H118,INDEX(調査対象選定!A:A,MATCH(A119,調査対象選定!B:B,0)))</f>
        <v>○</v>
      </c>
    </row>
    <row r="120" spans="1:8" s="3" customFormat="1" ht="92.4">
      <c r="A120" s="178"/>
      <c r="B120" s="58" t="s">
        <v>193</v>
      </c>
      <c r="C120" s="59" t="s">
        <v>127</v>
      </c>
      <c r="D120" s="60" t="s">
        <v>20</v>
      </c>
      <c r="E120" s="61"/>
      <c r="F120" s="25"/>
      <c r="G120" s="33"/>
      <c r="H120" s="3" t="str">
        <f>IF(A120=0,H119,INDEX(調査対象選定!A:A,MATCH(A120,調査対象選定!B:B,0)))</f>
        <v>○</v>
      </c>
    </row>
    <row r="121" spans="1:8" s="3" customFormat="1" ht="52.8">
      <c r="A121" s="178"/>
      <c r="B121" s="58" t="s">
        <v>135</v>
      </c>
      <c r="C121" s="59" t="s">
        <v>127</v>
      </c>
      <c r="D121" s="60" t="s">
        <v>20</v>
      </c>
      <c r="E121" s="61"/>
      <c r="F121" s="25"/>
      <c r="G121" s="33"/>
      <c r="H121" s="3" t="str">
        <f>IF(A121=0,H120,INDEX(調査対象選定!A:A,MATCH(A121,調査対象選定!B:B,0)))</f>
        <v>○</v>
      </c>
    </row>
    <row r="122" spans="1:8" s="3" customFormat="1" ht="52.8">
      <c r="A122" s="178"/>
      <c r="B122" s="58" t="s">
        <v>194</v>
      </c>
      <c r="C122" s="59" t="s">
        <v>127</v>
      </c>
      <c r="D122" s="60" t="s">
        <v>20</v>
      </c>
      <c r="E122" s="61"/>
      <c r="F122" s="25"/>
      <c r="G122" s="33"/>
      <c r="H122" s="3" t="str">
        <f>IF(A122=0,H121,INDEX(調査対象選定!A:A,MATCH(A122,調査対象選定!B:B,0)))</f>
        <v>○</v>
      </c>
    </row>
    <row r="123" spans="1:8" s="3" customFormat="1" ht="66">
      <c r="A123" s="178"/>
      <c r="B123" s="58" t="s">
        <v>136</v>
      </c>
      <c r="C123" s="59" t="s">
        <v>127</v>
      </c>
      <c r="D123" s="60" t="s">
        <v>20</v>
      </c>
      <c r="E123" s="61"/>
      <c r="F123" s="25"/>
      <c r="G123" s="33"/>
      <c r="H123" s="3" t="str">
        <f>IF(A123=0,H122,INDEX(調査対象選定!A:A,MATCH(A123,調査対象選定!B:B,0)))</f>
        <v>○</v>
      </c>
    </row>
    <row r="124" spans="1:8" s="3" customFormat="1" ht="92.4">
      <c r="A124" s="178"/>
      <c r="B124" s="58" t="s">
        <v>195</v>
      </c>
      <c r="C124" s="59" t="s">
        <v>127</v>
      </c>
      <c r="D124" s="60" t="s">
        <v>20</v>
      </c>
      <c r="E124" s="61"/>
      <c r="F124" s="25"/>
      <c r="G124" s="33"/>
      <c r="H124" s="3" t="str">
        <f>IF(A124=0,H123,INDEX(調査対象選定!A:A,MATCH(A124,調査対象選定!B:B,0)))</f>
        <v>○</v>
      </c>
    </row>
    <row r="125" spans="1:8" s="3" customFormat="1" ht="39.6">
      <c r="A125" s="178"/>
      <c r="B125" s="58" t="s">
        <v>139</v>
      </c>
      <c r="C125" s="59" t="s">
        <v>127</v>
      </c>
      <c r="D125" s="60" t="s">
        <v>20</v>
      </c>
      <c r="E125" s="61"/>
      <c r="F125" s="25"/>
      <c r="G125" s="33"/>
      <c r="H125" s="3" t="str">
        <f>IF(A125=0,H124,INDEX(調査対象選定!A:A,MATCH(A125,調査対象選定!B:B,0)))</f>
        <v>○</v>
      </c>
    </row>
    <row r="126" spans="1:8" s="3" customFormat="1" ht="26.4">
      <c r="A126" s="178"/>
      <c r="B126" s="58" t="s">
        <v>140</v>
      </c>
      <c r="C126" s="59" t="s">
        <v>127</v>
      </c>
      <c r="D126" s="60" t="s">
        <v>20</v>
      </c>
      <c r="E126" s="61"/>
      <c r="F126" s="25"/>
      <c r="G126" s="33"/>
      <c r="H126" s="3" t="str">
        <f>IF(A126=0,H125,INDEX(調査対象選定!A:A,MATCH(A126,調査対象選定!B:B,0)))</f>
        <v>○</v>
      </c>
    </row>
    <row r="127" spans="1:8" s="3" customFormat="1" ht="26.4">
      <c r="A127" s="179"/>
      <c r="B127" s="83" t="s">
        <v>137</v>
      </c>
      <c r="C127" s="84" t="s">
        <v>127</v>
      </c>
      <c r="D127" s="85" t="s">
        <v>20</v>
      </c>
      <c r="E127" s="86"/>
      <c r="F127" s="28"/>
      <c r="G127" s="38"/>
      <c r="H127" s="3" t="str">
        <f>IF(A127=0,H126,INDEX(調査対象選定!A:A,MATCH(A127,調査対象選定!B:B,0)))</f>
        <v>○</v>
      </c>
    </row>
    <row r="128" spans="1:8" s="3" customFormat="1" ht="26.4">
      <c r="A128" s="181" t="s">
        <v>38</v>
      </c>
      <c r="B128" s="48" t="s">
        <v>119</v>
      </c>
      <c r="C128" s="63" t="s">
        <v>127</v>
      </c>
      <c r="D128" s="64" t="s">
        <v>8</v>
      </c>
      <c r="E128" s="65"/>
      <c r="F128" s="26"/>
      <c r="G128" s="34"/>
      <c r="H128" s="3" t="str">
        <f>IF(A128=0,H127,INDEX(調査対象選定!A:A,MATCH(A128,調査対象選定!B:B,0)))</f>
        <v>○</v>
      </c>
    </row>
    <row r="129" spans="1:8" s="3" customFormat="1" ht="52.8">
      <c r="A129" s="181"/>
      <c r="B129" s="58" t="s">
        <v>179</v>
      </c>
      <c r="C129" s="59" t="s">
        <v>127</v>
      </c>
      <c r="D129" s="60" t="s">
        <v>25</v>
      </c>
      <c r="E129" s="61" t="s">
        <v>13</v>
      </c>
      <c r="F129" s="25"/>
      <c r="G129" s="33"/>
      <c r="H129" s="3" t="str">
        <f>IF(A129=0,H128,INDEX(調査対象選定!A:A,MATCH(A129,調査対象選定!B:B,0)))</f>
        <v>○</v>
      </c>
    </row>
    <row r="130" spans="1:8" s="3" customFormat="1" ht="26.4">
      <c r="A130" s="181"/>
      <c r="B130" s="58" t="s">
        <v>115</v>
      </c>
      <c r="C130" s="59" t="s">
        <v>127</v>
      </c>
      <c r="D130" s="60" t="s">
        <v>24</v>
      </c>
      <c r="E130" s="61"/>
      <c r="F130" s="25"/>
      <c r="G130" s="33"/>
      <c r="H130" s="3" t="str">
        <f>IF(A130=0,H129,INDEX(調査対象選定!A:A,MATCH(A130,調査対象選定!B:B,0)))</f>
        <v>○</v>
      </c>
    </row>
    <row r="131" spans="1:8" s="3" customFormat="1" ht="39.6">
      <c r="A131" s="181"/>
      <c r="B131" s="58" t="s">
        <v>120</v>
      </c>
      <c r="C131" s="59" t="s">
        <v>127</v>
      </c>
      <c r="D131" s="60" t="s">
        <v>24</v>
      </c>
      <c r="E131" s="61" t="s">
        <v>13</v>
      </c>
      <c r="F131" s="25"/>
      <c r="G131" s="33"/>
      <c r="H131" s="3" t="str">
        <f>IF(A131=0,H130,INDEX(調査対象選定!A:A,MATCH(A131,調査対象選定!B:B,0)))</f>
        <v>○</v>
      </c>
    </row>
    <row r="132" spans="1:8" s="3" customFormat="1" ht="52.8">
      <c r="A132" s="181"/>
      <c r="B132" s="92" t="s">
        <v>178</v>
      </c>
      <c r="C132" s="59" t="s">
        <v>127</v>
      </c>
      <c r="D132" s="60" t="s">
        <v>20</v>
      </c>
      <c r="E132" s="61" t="s">
        <v>14</v>
      </c>
      <c r="F132" s="25"/>
      <c r="G132" s="33"/>
      <c r="H132" s="3" t="str">
        <f>IF(A132=0,H131,INDEX(調査対象選定!A:A,MATCH(A132,調査対象選定!B:B,0)))</f>
        <v>○</v>
      </c>
    </row>
    <row r="133" spans="1:8" s="3" customFormat="1" ht="26.4">
      <c r="A133" s="181"/>
      <c r="B133" s="58" t="s">
        <v>111</v>
      </c>
      <c r="C133" s="59" t="s">
        <v>127</v>
      </c>
      <c r="D133" s="60" t="s">
        <v>24</v>
      </c>
      <c r="E133" s="61"/>
      <c r="F133" s="25"/>
      <c r="G133" s="33"/>
      <c r="H133" s="3" t="str">
        <f>IF(A133=0,H132,INDEX(調査対象選定!A:A,MATCH(A133,調査対象選定!B:B,0)))</f>
        <v>○</v>
      </c>
    </row>
    <row r="134" spans="1:8" s="3" customFormat="1" ht="26.4">
      <c r="A134" s="181"/>
      <c r="B134" s="66" t="s">
        <v>118</v>
      </c>
      <c r="C134" s="59" t="s">
        <v>127</v>
      </c>
      <c r="D134" s="68" t="s">
        <v>9</v>
      </c>
      <c r="E134" s="69"/>
      <c r="F134" s="25"/>
      <c r="G134" s="33"/>
      <c r="H134" s="3" t="str">
        <f>IF(A134=0,H133,INDEX(調査対象選定!A:A,MATCH(A134,調査対象選定!B:B,0)))</f>
        <v>○</v>
      </c>
    </row>
    <row r="135" spans="1:8" s="5" customFormat="1" ht="39.6">
      <c r="A135" s="204"/>
      <c r="B135" s="54" t="s">
        <v>177</v>
      </c>
      <c r="C135" s="67" t="s">
        <v>127</v>
      </c>
      <c r="D135" s="68" t="s">
        <v>20</v>
      </c>
      <c r="E135" s="69"/>
      <c r="F135" s="27"/>
      <c r="G135" s="35"/>
      <c r="H135" s="3" t="str">
        <f>IF(A135=0,H134,INDEX(調査対象選定!A:A,MATCH(A135,調査対象選定!B:B,0)))</f>
        <v>○</v>
      </c>
    </row>
    <row r="136" spans="1:8" s="6" customFormat="1" ht="26.4">
      <c r="A136" s="177" t="s">
        <v>7</v>
      </c>
      <c r="B136" s="50" t="s">
        <v>121</v>
      </c>
      <c r="C136" s="51" t="s">
        <v>127</v>
      </c>
      <c r="D136" s="52" t="s">
        <v>8</v>
      </c>
      <c r="E136" s="53"/>
      <c r="F136" s="23"/>
      <c r="G136" s="31"/>
      <c r="H136" s="3" t="str">
        <f>IF(A136=0,H135,INDEX(調査対象選定!A:A,MATCH(A136,調査対象選定!B:B,0)))</f>
        <v>○</v>
      </c>
    </row>
    <row r="137" spans="1:8" s="7" customFormat="1" ht="52.8">
      <c r="A137" s="178"/>
      <c r="B137" s="58" t="s">
        <v>179</v>
      </c>
      <c r="C137" s="59" t="s">
        <v>127</v>
      </c>
      <c r="D137" s="60" t="s">
        <v>24</v>
      </c>
      <c r="E137" s="61" t="s">
        <v>13</v>
      </c>
      <c r="F137" s="25"/>
      <c r="G137" s="33"/>
      <c r="H137" s="3" t="str">
        <f>IF(A137=0,H136,INDEX(調査対象選定!A:A,MATCH(A137,調査対象選定!B:B,0)))</f>
        <v>○</v>
      </c>
    </row>
    <row r="138" spans="1:8" s="7" customFormat="1" ht="39.6">
      <c r="A138" s="178"/>
      <c r="B138" s="58" t="s">
        <v>120</v>
      </c>
      <c r="C138" s="59" t="s">
        <v>127</v>
      </c>
      <c r="D138" s="60" t="s">
        <v>24</v>
      </c>
      <c r="E138" s="61" t="s">
        <v>13</v>
      </c>
      <c r="F138" s="25"/>
      <c r="G138" s="33"/>
      <c r="H138" s="3" t="str">
        <f>IF(A138=0,H137,INDEX(調査対象選定!A:A,MATCH(A138,調査対象選定!B:B,0)))</f>
        <v>○</v>
      </c>
    </row>
    <row r="139" spans="1:8" s="7" customFormat="1" ht="52.8">
      <c r="A139" s="178"/>
      <c r="B139" s="58" t="s">
        <v>178</v>
      </c>
      <c r="C139" s="59" t="s">
        <v>127</v>
      </c>
      <c r="D139" s="60" t="s">
        <v>20</v>
      </c>
      <c r="E139" s="61" t="s">
        <v>14</v>
      </c>
      <c r="F139" s="25"/>
      <c r="G139" s="33"/>
      <c r="H139" s="3" t="str">
        <f>IF(A139=0,H138,INDEX(調査対象選定!A:A,MATCH(A139,調査対象選定!B:B,0)))</f>
        <v>○</v>
      </c>
    </row>
    <row r="140" spans="1:8" s="7" customFormat="1" ht="26.4">
      <c r="A140" s="178"/>
      <c r="B140" s="58" t="s">
        <v>115</v>
      </c>
      <c r="C140" s="59" t="s">
        <v>127</v>
      </c>
      <c r="D140" s="60" t="s">
        <v>24</v>
      </c>
      <c r="E140" s="61"/>
      <c r="F140" s="25"/>
      <c r="G140" s="33"/>
      <c r="H140" s="3" t="str">
        <f>IF(A140=0,H139,INDEX(調査対象選定!A:A,MATCH(A140,調査対象選定!B:B,0)))</f>
        <v>○</v>
      </c>
    </row>
    <row r="141" spans="1:8" s="7" customFormat="1" ht="26.4">
      <c r="A141" s="178"/>
      <c r="B141" s="58" t="s">
        <v>111</v>
      </c>
      <c r="C141" s="59" t="s">
        <v>127</v>
      </c>
      <c r="D141" s="60" t="s">
        <v>24</v>
      </c>
      <c r="E141" s="61"/>
      <c r="F141" s="25"/>
      <c r="G141" s="33"/>
      <c r="H141" s="3" t="str">
        <f>IF(A141=0,H140,INDEX(調査対象選定!A:A,MATCH(A141,調査対象選定!B:B,0)))</f>
        <v>○</v>
      </c>
    </row>
    <row r="142" spans="1:8" s="7" customFormat="1" ht="26.4">
      <c r="A142" s="178"/>
      <c r="B142" s="58" t="s">
        <v>118</v>
      </c>
      <c r="C142" s="59" t="s">
        <v>127</v>
      </c>
      <c r="D142" s="60" t="s">
        <v>9</v>
      </c>
      <c r="E142" s="61"/>
      <c r="F142" s="25"/>
      <c r="G142" s="33"/>
      <c r="H142" s="3" t="str">
        <f>IF(A142=0,H141,INDEX(調査対象選定!A:A,MATCH(A142,調査対象選定!B:B,0)))</f>
        <v>○</v>
      </c>
    </row>
    <row r="143" spans="1:8" s="7" customFormat="1" ht="39.6">
      <c r="A143" s="178"/>
      <c r="B143" s="58" t="s">
        <v>122</v>
      </c>
      <c r="C143" s="59" t="s">
        <v>127</v>
      </c>
      <c r="D143" s="60" t="s">
        <v>20</v>
      </c>
      <c r="E143" s="61"/>
      <c r="F143" s="25"/>
      <c r="G143" s="33"/>
      <c r="H143" s="3" t="str">
        <f>IF(A143=0,H142,INDEX(調査対象選定!A:A,MATCH(A143,調査対象選定!B:B,0)))</f>
        <v>○</v>
      </c>
    </row>
    <row r="144" spans="1:8" s="7" customFormat="1" ht="26.4">
      <c r="A144" s="178"/>
      <c r="B144" s="58" t="s">
        <v>111</v>
      </c>
      <c r="C144" s="59" t="s">
        <v>127</v>
      </c>
      <c r="D144" s="60" t="s">
        <v>24</v>
      </c>
      <c r="E144" s="61"/>
      <c r="F144" s="25"/>
      <c r="G144" s="33"/>
      <c r="H144" s="3" t="str">
        <f>IF(A144=0,H143,INDEX(調査対象選定!A:A,MATCH(A144,調査対象選定!B:B,0)))</f>
        <v>○</v>
      </c>
    </row>
    <row r="145" spans="1:8" s="7" customFormat="1" ht="26.4">
      <c r="A145" s="178"/>
      <c r="B145" s="58" t="s">
        <v>118</v>
      </c>
      <c r="C145" s="59" t="s">
        <v>127</v>
      </c>
      <c r="D145" s="60" t="s">
        <v>9</v>
      </c>
      <c r="E145" s="61"/>
      <c r="F145" s="25"/>
      <c r="G145" s="33"/>
      <c r="H145" s="3" t="str">
        <f>IF(A145=0,H144,INDEX(調査対象選定!A:A,MATCH(A145,調査対象選定!B:B,0)))</f>
        <v>○</v>
      </c>
    </row>
    <row r="146" spans="1:8" s="5" customFormat="1" ht="39.6">
      <c r="A146" s="179"/>
      <c r="B146" s="83" t="s">
        <v>177</v>
      </c>
      <c r="C146" s="84" t="s">
        <v>127</v>
      </c>
      <c r="D146" s="85" t="s">
        <v>20</v>
      </c>
      <c r="E146" s="86"/>
      <c r="F146" s="28"/>
      <c r="G146" s="38"/>
      <c r="H146" s="3" t="str">
        <f>IF(A146=0,H145,INDEX(調査対象選定!A:A,MATCH(A146,調査対象選定!B:B,0)))</f>
        <v>○</v>
      </c>
    </row>
    <row r="147" spans="1:8" s="3" customFormat="1" ht="52.8">
      <c r="A147" s="177" t="s">
        <v>41</v>
      </c>
      <c r="B147" s="50" t="s">
        <v>123</v>
      </c>
      <c r="C147" s="63" t="s">
        <v>127</v>
      </c>
      <c r="D147" s="64" t="s">
        <v>1</v>
      </c>
      <c r="E147" s="65"/>
      <c r="F147" s="26"/>
      <c r="G147" s="34"/>
      <c r="H147" s="3" t="str">
        <f>IF(A147=0,H146,INDEX(調査対象選定!A:A,MATCH(A147,調査対象選定!B:B,0)))</f>
        <v>○</v>
      </c>
    </row>
    <row r="148" spans="1:8" s="3" customFormat="1" ht="66">
      <c r="A148" s="179"/>
      <c r="B148" s="54" t="s">
        <v>196</v>
      </c>
      <c r="C148" s="67" t="s">
        <v>127</v>
      </c>
      <c r="D148" s="68" t="s">
        <v>1</v>
      </c>
      <c r="E148" s="69"/>
      <c r="F148" s="27"/>
      <c r="G148" s="35"/>
      <c r="H148" s="3" t="str">
        <f>IF(A148=0,H147,INDEX(調査対象選定!A:A,MATCH(A148,調査対象選定!B:B,0)))</f>
        <v>○</v>
      </c>
    </row>
    <row r="149" spans="1:8" ht="92.4">
      <c r="A149" s="94" t="s">
        <v>12</v>
      </c>
      <c r="B149" s="94" t="s">
        <v>124</v>
      </c>
      <c r="C149" s="72" t="s">
        <v>127</v>
      </c>
      <c r="D149" s="20" t="s">
        <v>20</v>
      </c>
      <c r="E149" s="74"/>
      <c r="F149" s="22"/>
      <c r="G149" s="36"/>
      <c r="H149" s="3" t="str">
        <f>IF(A149=0,H148,INDEX(調査対象選定!A:A,MATCH(A149,調査対象選定!B:B,0)))</f>
        <v>○</v>
      </c>
    </row>
    <row r="150" spans="1:8" ht="52.8">
      <c r="A150" s="78" t="s">
        <v>15</v>
      </c>
      <c r="B150" s="78" t="s">
        <v>125</v>
      </c>
      <c r="C150" s="80" t="s">
        <v>127</v>
      </c>
      <c r="D150" s="81" t="s">
        <v>20</v>
      </c>
      <c r="E150" s="95"/>
      <c r="F150" s="29"/>
      <c r="G150" s="39"/>
      <c r="H150" s="3" t="str">
        <f>IF(A150=0,H149,INDEX(調査対象選定!A:A,MATCH(A150,調査対象選定!B:B,0)))</f>
        <v>○</v>
      </c>
    </row>
    <row r="151" spans="1:8" ht="39.6">
      <c r="A151" s="166" t="s">
        <v>46</v>
      </c>
      <c r="B151" s="96" t="s">
        <v>170</v>
      </c>
      <c r="C151" s="51" t="s">
        <v>127</v>
      </c>
      <c r="D151" s="164" t="s">
        <v>34</v>
      </c>
      <c r="E151" s="97"/>
      <c r="F151" s="23"/>
      <c r="G151" s="31"/>
      <c r="H151" s="3" t="str">
        <f>IF(A151=0,H150,INDEX(調査対象選定!A:A,MATCH(A151,調査対象選定!B:B,0)))</f>
        <v>○</v>
      </c>
    </row>
    <row r="152" spans="1:8" ht="39.6">
      <c r="A152" s="167"/>
      <c r="B152" s="92" t="s">
        <v>169</v>
      </c>
      <c r="C152" s="63" t="s">
        <v>127</v>
      </c>
      <c r="D152" s="165"/>
      <c r="E152" s="98"/>
      <c r="F152" s="26"/>
      <c r="G152" s="34"/>
      <c r="H152" s="3" t="str">
        <f>IF(A152=0,H151,INDEX(調査対象選定!A:A,MATCH(A152,調査対象選定!B:B,0)))</f>
        <v>○</v>
      </c>
    </row>
    <row r="153" spans="1:8" ht="26.4">
      <c r="A153" s="167"/>
      <c r="B153" s="92" t="s">
        <v>171</v>
      </c>
      <c r="C153" s="59" t="s">
        <v>127</v>
      </c>
      <c r="D153" s="60" t="s">
        <v>20</v>
      </c>
      <c r="E153" s="99"/>
      <c r="F153" s="25"/>
      <c r="G153" s="33"/>
      <c r="H153" s="3" t="str">
        <f>IF(A153=0,H152,INDEX(調査対象選定!A:A,MATCH(A153,調査対象選定!B:B,0)))</f>
        <v>○</v>
      </c>
    </row>
    <row r="154" spans="1:8" ht="39.6">
      <c r="A154" s="168"/>
      <c r="B154" s="100" t="s">
        <v>197</v>
      </c>
      <c r="C154" s="84" t="s">
        <v>127</v>
      </c>
      <c r="D154" s="85" t="s">
        <v>20</v>
      </c>
      <c r="E154" s="101"/>
      <c r="F154" s="28"/>
      <c r="G154" s="38"/>
      <c r="H154" s="3" t="str">
        <f>IF(A154=0,H153,INDEX(調査対象選定!A:A,MATCH(A154,調査対象選定!B:B,0)))</f>
        <v>○</v>
      </c>
    </row>
    <row r="155" spans="1:8" ht="39.6">
      <c r="A155" s="166" t="s">
        <v>30</v>
      </c>
      <c r="B155" s="96" t="s">
        <v>172</v>
      </c>
      <c r="C155" s="63" t="s">
        <v>127</v>
      </c>
      <c r="D155" s="64" t="s">
        <v>50</v>
      </c>
      <c r="E155" s="98"/>
      <c r="F155" s="26"/>
      <c r="G155" s="34"/>
      <c r="H155" s="3" t="str">
        <f>IF(A155=0,H154,INDEX(調査対象選定!A:A,MATCH(A155,調査対象選定!B:B,0)))</f>
        <v>○</v>
      </c>
    </row>
    <row r="156" spans="1:8" ht="26.4">
      <c r="A156" s="167"/>
      <c r="B156" s="92" t="s">
        <v>171</v>
      </c>
      <c r="C156" s="59" t="s">
        <v>127</v>
      </c>
      <c r="D156" s="60" t="s">
        <v>20</v>
      </c>
      <c r="E156" s="99"/>
      <c r="F156" s="25"/>
      <c r="G156" s="33"/>
      <c r="H156" s="3" t="str">
        <f>IF(A156=0,H155,INDEX(調査対象選定!A:A,MATCH(A156,調査対象選定!B:B,0)))</f>
        <v>○</v>
      </c>
    </row>
    <row r="157" spans="1:8" s="2" customFormat="1" ht="39.6">
      <c r="A157" s="168"/>
      <c r="B157" s="102" t="s">
        <v>175</v>
      </c>
      <c r="C157" s="67" t="s">
        <v>127</v>
      </c>
      <c r="D157" s="103" t="s">
        <v>20</v>
      </c>
      <c r="E157" s="95"/>
      <c r="F157" s="27"/>
      <c r="G157" s="35"/>
      <c r="H157" s="3" t="str">
        <f>IF(A157=0,H156,INDEX(調査対象選定!A:A,MATCH(A157,調査対象選定!B:B,0)))</f>
        <v>○</v>
      </c>
    </row>
    <row r="158" spans="1:8" ht="39.6">
      <c r="A158" s="166" t="s">
        <v>54</v>
      </c>
      <c r="B158" s="104" t="s">
        <v>173</v>
      </c>
      <c r="C158" s="51" t="s">
        <v>127</v>
      </c>
      <c r="D158" s="164" t="s">
        <v>34</v>
      </c>
      <c r="E158" s="97"/>
      <c r="F158" s="23"/>
      <c r="G158" s="31"/>
      <c r="H158" s="3" t="str">
        <f>IF(A158=0,H157,INDEX(調査対象選定!A:A,MATCH(A158,調査対象選定!B:B,0)))</f>
        <v>○</v>
      </c>
    </row>
    <row r="159" spans="1:8" ht="26.4">
      <c r="A159" s="167"/>
      <c r="B159" s="105" t="s">
        <v>174</v>
      </c>
      <c r="C159" s="63" t="s">
        <v>127</v>
      </c>
      <c r="D159" s="165"/>
      <c r="E159" s="98"/>
      <c r="F159" s="26"/>
      <c r="G159" s="34"/>
      <c r="H159" s="3" t="str">
        <f>IF(A159=0,H158,INDEX(調査対象選定!A:A,MATCH(A159,調査対象選定!B:B,0)))</f>
        <v>○</v>
      </c>
    </row>
    <row r="160" spans="1:8" ht="26.4">
      <c r="A160" s="167"/>
      <c r="B160" s="105" t="s">
        <v>171</v>
      </c>
      <c r="C160" s="80" t="s">
        <v>127</v>
      </c>
      <c r="D160" s="81" t="s">
        <v>20</v>
      </c>
      <c r="E160" s="95"/>
      <c r="F160" s="29"/>
      <c r="G160" s="39"/>
      <c r="H160" s="3" t="str">
        <f>IF(A160=0,H159,INDEX(調査対象選定!A:A,MATCH(A160,調査対象選定!B:B,0)))</f>
        <v>○</v>
      </c>
    </row>
    <row r="161" spans="1:8" s="2" customFormat="1" ht="39.6">
      <c r="A161" s="168"/>
      <c r="B161" s="102" t="s">
        <v>176</v>
      </c>
      <c r="C161" s="84" t="s">
        <v>127</v>
      </c>
      <c r="D161" s="106" t="s">
        <v>20</v>
      </c>
      <c r="E161" s="101"/>
      <c r="F161" s="28"/>
      <c r="G161" s="38"/>
      <c r="H161" s="3" t="str">
        <f>IF(A161=0,H160,INDEX(調査対象選定!A:A,MATCH(A161,調査対象選定!B:B,0)))</f>
        <v>○</v>
      </c>
    </row>
    <row r="162" spans="1:8" ht="52.8">
      <c r="A162" s="205" t="s">
        <v>259</v>
      </c>
      <c r="B162" s="104" t="s">
        <v>163</v>
      </c>
      <c r="C162" s="63" t="s">
        <v>127</v>
      </c>
      <c r="D162" s="64" t="s">
        <v>141</v>
      </c>
      <c r="E162" s="65" t="s">
        <v>142</v>
      </c>
      <c r="F162" s="26"/>
      <c r="G162" s="34"/>
      <c r="H162" s="3" t="str">
        <f>IF(A162=0,H161,INDEX(調査対象選定!A:A,MATCH(A162,調査対象選定!B:B,0)))</f>
        <v>○</v>
      </c>
    </row>
    <row r="163" spans="1:8" ht="52.8">
      <c r="A163" s="206"/>
      <c r="B163" s="107" t="s">
        <v>143</v>
      </c>
      <c r="C163" s="59" t="s">
        <v>127</v>
      </c>
      <c r="D163" s="60" t="s">
        <v>144</v>
      </c>
      <c r="E163" s="61"/>
      <c r="F163" s="25"/>
      <c r="G163" s="33"/>
      <c r="H163" s="3" t="str">
        <f>IF(A163=0,H162,INDEX(調査対象選定!A:A,MATCH(A163,調査対象選定!B:B,0)))</f>
        <v>○</v>
      </c>
    </row>
    <row r="164" spans="1:8" ht="66">
      <c r="A164" s="206"/>
      <c r="B164" s="107" t="s">
        <v>164</v>
      </c>
      <c r="C164" s="59" t="s">
        <v>127</v>
      </c>
      <c r="D164" s="60" t="s">
        <v>144</v>
      </c>
      <c r="E164" s="61"/>
      <c r="F164" s="25"/>
      <c r="G164" s="33"/>
      <c r="H164" s="3" t="str">
        <f>IF(A164=0,H163,INDEX(調査対象選定!A:A,MATCH(A164,調査対象選定!B:B,0)))</f>
        <v>○</v>
      </c>
    </row>
    <row r="165" spans="1:8" ht="26.4">
      <c r="A165" s="206"/>
      <c r="B165" s="105" t="s">
        <v>145</v>
      </c>
      <c r="C165" s="59" t="s">
        <v>127</v>
      </c>
      <c r="D165" s="60" t="s">
        <v>141</v>
      </c>
      <c r="E165" s="61" t="s">
        <v>142</v>
      </c>
      <c r="F165" s="25"/>
      <c r="G165" s="33"/>
      <c r="H165" s="3" t="str">
        <f>IF(A165=0,H164,INDEX(調査対象選定!A:A,MATCH(A165,調査対象選定!B:B,0)))</f>
        <v>○</v>
      </c>
    </row>
    <row r="166" spans="1:8" ht="26.4">
      <c r="A166" s="206"/>
      <c r="B166" s="105" t="s">
        <v>146</v>
      </c>
      <c r="C166" s="59" t="s">
        <v>127</v>
      </c>
      <c r="D166" s="60" t="s">
        <v>141</v>
      </c>
      <c r="E166" s="61"/>
      <c r="F166" s="25"/>
      <c r="G166" s="33"/>
      <c r="H166" s="3" t="str">
        <f>IF(A166=0,H165,INDEX(調査対象選定!A:A,MATCH(A166,調査対象選定!B:B,0)))</f>
        <v>○</v>
      </c>
    </row>
    <row r="167" spans="1:8" ht="26.4">
      <c r="A167" s="206"/>
      <c r="B167" s="105" t="s">
        <v>147</v>
      </c>
      <c r="C167" s="59" t="s">
        <v>127</v>
      </c>
      <c r="D167" s="60" t="s">
        <v>141</v>
      </c>
      <c r="E167" s="61" t="s">
        <v>148</v>
      </c>
      <c r="F167" s="25"/>
      <c r="G167" s="33"/>
      <c r="H167" s="3" t="str">
        <f>IF(A167=0,H166,INDEX(調査対象選定!A:A,MATCH(A167,調査対象選定!B:B,0)))</f>
        <v>○</v>
      </c>
    </row>
    <row r="168" spans="1:8" ht="26.4">
      <c r="A168" s="206"/>
      <c r="B168" s="105" t="s">
        <v>198</v>
      </c>
      <c r="C168" s="59" t="s">
        <v>127</v>
      </c>
      <c r="D168" s="60" t="s">
        <v>149</v>
      </c>
      <c r="E168" s="61"/>
      <c r="F168" s="25"/>
      <c r="G168" s="33"/>
      <c r="H168" s="3" t="str">
        <f>IF(A168=0,H167,INDEX(調査対象選定!A:A,MATCH(A168,調査対象選定!B:B,0)))</f>
        <v>○</v>
      </c>
    </row>
    <row r="169" spans="1:8" ht="26.4">
      <c r="A169" s="206"/>
      <c r="B169" s="105" t="s">
        <v>150</v>
      </c>
      <c r="C169" s="59" t="s">
        <v>127</v>
      </c>
      <c r="D169" s="60" t="s">
        <v>151</v>
      </c>
      <c r="E169" s="61"/>
      <c r="F169" s="25"/>
      <c r="G169" s="33"/>
      <c r="H169" s="3" t="str">
        <f>IF(A169=0,H168,INDEX(調査対象選定!A:A,MATCH(A169,調査対象選定!B:B,0)))</f>
        <v>○</v>
      </c>
    </row>
    <row r="170" spans="1:8" ht="26.4">
      <c r="A170" s="206"/>
      <c r="B170" s="105" t="s">
        <v>152</v>
      </c>
      <c r="C170" s="116" t="str">
        <f>IF(AND(C171=$J$1,C172=$J$1,C173=$J$1),$J$1,$I$1)</f>
        <v>□</v>
      </c>
      <c r="D170" s="117" t="s">
        <v>224</v>
      </c>
      <c r="E170" s="61"/>
      <c r="F170" s="25"/>
      <c r="G170" s="33"/>
      <c r="H170" s="3" t="str">
        <f>IF(A170=0,H169,INDEX(調査対象選定!A:A,MATCH(A170,調査対象選定!B:B,0)))</f>
        <v>○</v>
      </c>
    </row>
    <row r="171" spans="1:8" ht="39.6">
      <c r="A171" s="206"/>
      <c r="B171" s="105" t="s">
        <v>153</v>
      </c>
      <c r="C171" s="59" t="s">
        <v>127</v>
      </c>
      <c r="D171" s="60" t="s">
        <v>141</v>
      </c>
      <c r="E171" s="61"/>
      <c r="F171" s="25"/>
      <c r="G171" s="33"/>
      <c r="H171" s="3" t="str">
        <f>IF(A171=0,H170,INDEX(調査対象選定!A:A,MATCH(A171,調査対象選定!B:B,0)))</f>
        <v>○</v>
      </c>
    </row>
    <row r="172" spans="1:8" ht="39.6">
      <c r="A172" s="206"/>
      <c r="B172" s="105" t="s">
        <v>154</v>
      </c>
      <c r="C172" s="59" t="s">
        <v>127</v>
      </c>
      <c r="D172" s="60" t="s">
        <v>141</v>
      </c>
      <c r="E172" s="61" t="s">
        <v>155</v>
      </c>
      <c r="F172" s="25"/>
      <c r="G172" s="33"/>
      <c r="H172" s="3" t="str">
        <f>IF(A172=0,H171,INDEX(調査対象選定!A:A,MATCH(A172,調査対象選定!B:B,0)))</f>
        <v>○</v>
      </c>
    </row>
    <row r="173" spans="1:8" ht="52.8">
      <c r="A173" s="206"/>
      <c r="B173" s="108" t="s">
        <v>156</v>
      </c>
      <c r="C173" s="59" t="s">
        <v>127</v>
      </c>
      <c r="D173" s="68" t="s">
        <v>24</v>
      </c>
      <c r="E173" s="69"/>
      <c r="F173" s="25"/>
      <c r="G173" s="33"/>
      <c r="H173" s="3" t="str">
        <f>IF(A173=0,H172,INDEX(調査対象選定!A:A,MATCH(A173,調査対象選定!B:B,0)))</f>
        <v>○</v>
      </c>
    </row>
    <row r="174" spans="1:8" ht="39.6">
      <c r="A174" s="206"/>
      <c r="B174" s="105" t="s">
        <v>157</v>
      </c>
      <c r="C174" s="59" t="s">
        <v>127</v>
      </c>
      <c r="D174" s="60" t="s">
        <v>141</v>
      </c>
      <c r="E174" s="61"/>
      <c r="F174" s="25"/>
      <c r="G174" s="33"/>
      <c r="H174" s="3" t="str">
        <f>IF(A174=0,H173,INDEX(調査対象選定!A:A,MATCH(A174,調査対象選定!B:B,0)))</f>
        <v>○</v>
      </c>
    </row>
    <row r="175" spans="1:8" ht="39.6">
      <c r="A175" s="206"/>
      <c r="B175" s="105" t="s">
        <v>158</v>
      </c>
      <c r="C175" s="59" t="s">
        <v>127</v>
      </c>
      <c r="D175" s="60" t="s">
        <v>141</v>
      </c>
      <c r="E175" s="61"/>
      <c r="F175" s="25"/>
      <c r="G175" s="33"/>
      <c r="H175" s="3" t="str">
        <f>IF(A175=0,H174,INDEX(調査対象選定!A:A,MATCH(A175,調査対象選定!B:B,0)))</f>
        <v>○</v>
      </c>
    </row>
    <row r="176" spans="1:8" ht="26.4">
      <c r="A176" s="207"/>
      <c r="B176" s="109" t="s">
        <v>269</v>
      </c>
      <c r="C176" s="67" t="s">
        <v>127</v>
      </c>
      <c r="D176" s="68" t="s">
        <v>159</v>
      </c>
      <c r="E176" s="69"/>
      <c r="F176" s="27"/>
      <c r="G176" s="35"/>
      <c r="H176" s="3" t="str">
        <f>IF(A176=0,H175,INDEX(調査対象選定!A:A,MATCH(A176,調査対象選定!B:B,0)))</f>
        <v>○</v>
      </c>
    </row>
    <row r="177" spans="1:8" ht="39.6">
      <c r="A177" s="162" t="s">
        <v>260</v>
      </c>
      <c r="B177" s="110" t="s">
        <v>160</v>
      </c>
      <c r="C177" s="72" t="s">
        <v>127</v>
      </c>
      <c r="D177" s="20" t="s">
        <v>144</v>
      </c>
      <c r="E177" s="49"/>
      <c r="F177" s="22"/>
      <c r="G177" s="36"/>
      <c r="H177" s="3" t="str">
        <f>IF(A177=0,H176,INDEX(調査対象選定!A:A,MATCH(A177,調査対象選定!B:B,0)))</f>
        <v>○</v>
      </c>
    </row>
    <row r="178" spans="1:8" ht="39.6">
      <c r="A178" s="162" t="s">
        <v>261</v>
      </c>
      <c r="B178" s="104" t="s">
        <v>161</v>
      </c>
      <c r="C178" s="80" t="s">
        <v>127</v>
      </c>
      <c r="D178" s="81" t="s">
        <v>144</v>
      </c>
      <c r="E178" s="79"/>
      <c r="F178" s="29"/>
      <c r="G178" s="39"/>
      <c r="H178" s="3" t="str">
        <f>IF(A178=0,H177,INDEX(調査対象選定!A:A,MATCH(A178,調査対象選定!B:B,0)))</f>
        <v>○</v>
      </c>
    </row>
    <row r="179" spans="1:8" ht="39.6">
      <c r="A179" s="111" t="s">
        <v>262</v>
      </c>
      <c r="B179" s="110" t="s">
        <v>162</v>
      </c>
      <c r="C179" s="72" t="s">
        <v>127</v>
      </c>
      <c r="D179" s="20" t="s">
        <v>144</v>
      </c>
      <c r="E179" s="49"/>
      <c r="F179" s="22"/>
      <c r="G179" s="36"/>
      <c r="H179" s="3" t="str">
        <f>IF(A179=0,H178,INDEX(調査対象選定!A:A,MATCH(A179,調査対象選定!B:B,0)))</f>
        <v>○</v>
      </c>
    </row>
    <row r="180" spans="1:8" s="126" customFormat="1" ht="52.8">
      <c r="A180" s="195" t="s">
        <v>263</v>
      </c>
      <c r="B180" s="120" t="s">
        <v>242</v>
      </c>
      <c r="C180" s="121" t="s">
        <v>243</v>
      </c>
      <c r="D180" s="122" t="s">
        <v>141</v>
      </c>
      <c r="E180" s="123" t="s">
        <v>142</v>
      </c>
      <c r="F180" s="124"/>
      <c r="G180" s="125"/>
      <c r="H180" s="3" t="str">
        <f>IF(A180=0,H179,INDEX(調査対象選定!A:A,MATCH(A180,調査対象選定!B:B,0)))</f>
        <v>○</v>
      </c>
    </row>
    <row r="181" spans="1:8" s="126" customFormat="1" ht="52.8">
      <c r="A181" s="196"/>
      <c r="B181" s="127" t="s">
        <v>244</v>
      </c>
      <c r="C181" s="128" t="s">
        <v>243</v>
      </c>
      <c r="D181" s="129" t="s">
        <v>144</v>
      </c>
      <c r="E181" s="130"/>
      <c r="F181" s="131"/>
      <c r="G181" s="132"/>
      <c r="H181" s="3" t="str">
        <f>IF(A181=0,H180,INDEX(調査対象選定!A:A,MATCH(A181,調査対象選定!B:B,0)))</f>
        <v>○</v>
      </c>
    </row>
    <row r="182" spans="1:8" s="126" customFormat="1" ht="66">
      <c r="A182" s="196"/>
      <c r="B182" s="127" t="s">
        <v>245</v>
      </c>
      <c r="C182" s="128" t="s">
        <v>243</v>
      </c>
      <c r="D182" s="129" t="s">
        <v>144</v>
      </c>
      <c r="E182" s="130"/>
      <c r="F182" s="131"/>
      <c r="G182" s="132"/>
      <c r="H182" s="3" t="str">
        <f>IF(A182=0,H181,INDEX(調査対象選定!A:A,MATCH(A182,調査対象選定!B:B,0)))</f>
        <v>○</v>
      </c>
    </row>
    <row r="183" spans="1:8" s="126" customFormat="1" ht="26.4">
      <c r="A183" s="196"/>
      <c r="B183" s="133" t="s">
        <v>145</v>
      </c>
      <c r="C183" s="128" t="s">
        <v>243</v>
      </c>
      <c r="D183" s="129" t="s">
        <v>141</v>
      </c>
      <c r="E183" s="130" t="s">
        <v>142</v>
      </c>
      <c r="F183" s="131"/>
      <c r="G183" s="132"/>
      <c r="H183" s="3" t="str">
        <f>IF(A183=0,H182,INDEX(調査対象選定!A:A,MATCH(A183,調査対象選定!B:B,0)))</f>
        <v>○</v>
      </c>
    </row>
    <row r="184" spans="1:8" s="126" customFormat="1" ht="26.4">
      <c r="A184" s="196"/>
      <c r="B184" s="133" t="s">
        <v>146</v>
      </c>
      <c r="C184" s="128" t="s">
        <v>243</v>
      </c>
      <c r="D184" s="129" t="s">
        <v>141</v>
      </c>
      <c r="E184" s="130"/>
      <c r="F184" s="131"/>
      <c r="G184" s="132"/>
      <c r="H184" s="3" t="str">
        <f>IF(A184=0,H183,INDEX(調査対象選定!A:A,MATCH(A184,調査対象選定!B:B,0)))</f>
        <v>○</v>
      </c>
    </row>
    <row r="185" spans="1:8" s="126" customFormat="1" ht="26.4">
      <c r="A185" s="196"/>
      <c r="B185" s="133" t="s">
        <v>147</v>
      </c>
      <c r="C185" s="128" t="s">
        <v>243</v>
      </c>
      <c r="D185" s="129" t="s">
        <v>141</v>
      </c>
      <c r="E185" s="130" t="s">
        <v>148</v>
      </c>
      <c r="F185" s="131"/>
      <c r="G185" s="132"/>
      <c r="H185" s="3" t="str">
        <f>IF(A185=0,H184,INDEX(調査対象選定!A:A,MATCH(A185,調査対象選定!B:B,0)))</f>
        <v>○</v>
      </c>
    </row>
    <row r="186" spans="1:8" s="126" customFormat="1" ht="26.4">
      <c r="A186" s="196"/>
      <c r="B186" s="133" t="s">
        <v>246</v>
      </c>
      <c r="C186" s="128" t="s">
        <v>243</v>
      </c>
      <c r="D186" s="129" t="s">
        <v>149</v>
      </c>
      <c r="E186" s="130"/>
      <c r="F186" s="131"/>
      <c r="G186" s="132"/>
      <c r="H186" s="3" t="str">
        <f>IF(A186=0,H185,INDEX(調査対象選定!A:A,MATCH(A186,調査対象選定!B:B,0)))</f>
        <v>○</v>
      </c>
    </row>
    <row r="187" spans="1:8" s="126" customFormat="1" ht="26.4">
      <c r="A187" s="196"/>
      <c r="B187" s="133" t="s">
        <v>150</v>
      </c>
      <c r="C187" s="128" t="s">
        <v>243</v>
      </c>
      <c r="D187" s="129" t="s">
        <v>151</v>
      </c>
      <c r="E187" s="130"/>
      <c r="F187" s="131"/>
      <c r="G187" s="132"/>
      <c r="H187" s="3" t="str">
        <f>IF(A187=0,H186,INDEX(調査対象選定!A:A,MATCH(A187,調査対象選定!B:B,0)))</f>
        <v>○</v>
      </c>
    </row>
    <row r="188" spans="1:8" s="126" customFormat="1" ht="26.4">
      <c r="A188" s="196"/>
      <c r="B188" s="133" t="s">
        <v>247</v>
      </c>
      <c r="C188" s="134" t="str">
        <f>IF(AND(C189=$J$1,C190=$J$1,C191=$J$1),$J$1,$I$1)</f>
        <v>□</v>
      </c>
      <c r="D188" s="135" t="s">
        <v>224</v>
      </c>
      <c r="E188" s="130"/>
      <c r="F188" s="131"/>
      <c r="G188" s="132"/>
      <c r="H188" s="3" t="str">
        <f>IF(A188=0,H187,INDEX(調査対象選定!A:A,MATCH(A188,調査対象選定!B:B,0)))</f>
        <v>○</v>
      </c>
    </row>
    <row r="189" spans="1:8" s="126" customFormat="1" ht="39.6">
      <c r="A189" s="196"/>
      <c r="B189" s="127" t="s">
        <v>248</v>
      </c>
      <c r="C189" s="128" t="s">
        <v>243</v>
      </c>
      <c r="D189" s="129" t="s">
        <v>141</v>
      </c>
      <c r="E189" s="130"/>
      <c r="F189" s="131"/>
      <c r="G189" s="132"/>
      <c r="H189" s="3" t="str">
        <f>IF(A189=0,H188,INDEX(調査対象選定!A:A,MATCH(A189,調査対象選定!B:B,0)))</f>
        <v>○</v>
      </c>
    </row>
    <row r="190" spans="1:8" s="126" customFormat="1" ht="39.6">
      <c r="A190" s="196"/>
      <c r="B190" s="127" t="s">
        <v>249</v>
      </c>
      <c r="C190" s="128" t="s">
        <v>243</v>
      </c>
      <c r="D190" s="129" t="s">
        <v>141</v>
      </c>
      <c r="E190" s="130" t="s">
        <v>155</v>
      </c>
      <c r="F190" s="131"/>
      <c r="G190" s="132"/>
      <c r="H190" s="3" t="str">
        <f>IF(A190=0,H189,INDEX(調査対象選定!A:A,MATCH(A190,調査対象選定!B:B,0)))</f>
        <v>○</v>
      </c>
    </row>
    <row r="191" spans="1:8" s="126" customFormat="1" ht="52.8">
      <c r="A191" s="196"/>
      <c r="B191" s="127" t="s">
        <v>250</v>
      </c>
      <c r="C191" s="136" t="s">
        <v>19</v>
      </c>
      <c r="D191" s="137" t="s">
        <v>24</v>
      </c>
      <c r="E191" s="138"/>
      <c r="F191" s="139"/>
      <c r="G191" s="140"/>
      <c r="H191" s="3" t="str">
        <f>IF(A191=0,H190,INDEX(調査対象選定!A:A,MATCH(A191,調査対象選定!B:B,0)))</f>
        <v>○</v>
      </c>
    </row>
    <row r="192" spans="1:8" s="126" customFormat="1" ht="39.6">
      <c r="A192" s="196"/>
      <c r="B192" s="141" t="s">
        <v>157</v>
      </c>
      <c r="C192" s="128" t="s">
        <v>243</v>
      </c>
      <c r="D192" s="129" t="s">
        <v>141</v>
      </c>
      <c r="E192" s="130"/>
      <c r="F192" s="131"/>
      <c r="G192" s="132"/>
      <c r="H192" s="3" t="str">
        <f>IF(A192=0,H191,INDEX(調査対象選定!A:A,MATCH(A192,調査対象選定!B:B,0)))</f>
        <v>○</v>
      </c>
    </row>
    <row r="193" spans="1:28" s="126" customFormat="1" ht="39.6">
      <c r="A193" s="196"/>
      <c r="B193" s="133" t="s">
        <v>158</v>
      </c>
      <c r="C193" s="128" t="s">
        <v>243</v>
      </c>
      <c r="D193" s="129" t="s">
        <v>141</v>
      </c>
      <c r="E193" s="130"/>
      <c r="F193" s="131"/>
      <c r="G193" s="132"/>
      <c r="H193" s="3" t="str">
        <f>IF(A193=0,H192,INDEX(調査対象選定!A:A,MATCH(A193,調査対象選定!B:B,0)))</f>
        <v>○</v>
      </c>
    </row>
    <row r="194" spans="1:28" s="126" customFormat="1" ht="26.4">
      <c r="A194" s="197"/>
      <c r="B194" s="109" t="s">
        <v>269</v>
      </c>
      <c r="C194" s="128" t="s">
        <v>243</v>
      </c>
      <c r="D194" s="142" t="s">
        <v>159</v>
      </c>
      <c r="E194" s="143"/>
      <c r="F194" s="144"/>
      <c r="G194" s="145"/>
      <c r="H194" s="3" t="str">
        <f>IF(A194=0,H193,INDEX(調査対象選定!A:A,MATCH(A194,調査対象選定!B:B,0)))</f>
        <v>○</v>
      </c>
    </row>
    <row r="195" spans="1:28" s="126" customFormat="1" ht="39.6">
      <c r="A195" s="198" t="s">
        <v>264</v>
      </c>
      <c r="B195" s="146" t="s">
        <v>251</v>
      </c>
      <c r="C195" s="121" t="s">
        <v>243</v>
      </c>
      <c r="D195" s="122" t="s">
        <v>144</v>
      </c>
      <c r="E195" s="123"/>
      <c r="F195" s="124"/>
      <c r="G195" s="125"/>
      <c r="H195" s="3" t="str">
        <f>IF(A195=0,H194,INDEX(調査対象選定!A:A,MATCH(A195,調査対象選定!B:B,0)))</f>
        <v>○</v>
      </c>
      <c r="AB195" s="147"/>
    </row>
    <row r="196" spans="1:28" s="126" customFormat="1" ht="34.049999999999997" customHeight="1">
      <c r="A196" s="199"/>
      <c r="B196" s="133" t="s">
        <v>252</v>
      </c>
      <c r="C196" s="148" t="str">
        <f>IF(OR(C197=$J$1,C198=$J$1),$J$1,$I$1)</f>
        <v>□</v>
      </c>
      <c r="D196" s="149" t="s">
        <v>253</v>
      </c>
      <c r="E196" s="37"/>
      <c r="F196" s="131"/>
      <c r="G196" s="132"/>
      <c r="H196" s="3" t="str">
        <f>IF(A196=0,H195,INDEX(調査対象選定!A:A,MATCH(A196,調査対象選定!B:B,0)))</f>
        <v>○</v>
      </c>
    </row>
    <row r="197" spans="1:28" s="126" customFormat="1" ht="60.6" customHeight="1">
      <c r="A197" s="199"/>
      <c r="B197" s="127" t="s">
        <v>254</v>
      </c>
      <c r="C197" s="128" t="s">
        <v>243</v>
      </c>
      <c r="D197" s="129" t="s">
        <v>144</v>
      </c>
      <c r="E197" s="37"/>
      <c r="F197" s="131"/>
      <c r="G197" s="132"/>
      <c r="H197" s="3" t="str">
        <f>IF(A197=0,H196,INDEX(調査対象選定!A:A,MATCH(A197,調査対象選定!B:B,0)))</f>
        <v>○</v>
      </c>
    </row>
    <row r="198" spans="1:28" s="126" customFormat="1" ht="35.549999999999997" customHeight="1">
      <c r="A198" s="200"/>
      <c r="B198" s="150" t="s">
        <v>255</v>
      </c>
      <c r="C198" s="151" t="s">
        <v>243</v>
      </c>
      <c r="D198" s="142" t="s">
        <v>144</v>
      </c>
      <c r="E198" s="152"/>
      <c r="F198" s="144"/>
      <c r="G198" s="145"/>
      <c r="H198" s="3" t="str">
        <f>IF(A198=0,H197,INDEX(調査対象選定!A:A,MATCH(A198,調査対象選定!B:B,0)))</f>
        <v>○</v>
      </c>
    </row>
    <row r="199" spans="1:28" s="126" customFormat="1" ht="39.6">
      <c r="A199" s="153" t="s">
        <v>265</v>
      </c>
      <c r="B199" s="154" t="s">
        <v>256</v>
      </c>
      <c r="C199" s="155" t="s">
        <v>243</v>
      </c>
      <c r="D199" s="156" t="s">
        <v>144</v>
      </c>
      <c r="E199" s="157"/>
      <c r="F199" s="158"/>
      <c r="G199" s="159"/>
      <c r="H199" s="3" t="str">
        <f>IF(A199=0,H198,INDEX(調査対象選定!A:A,MATCH(A199,調査対象選定!B:B,0)))</f>
        <v>○</v>
      </c>
    </row>
    <row r="200" spans="1:28" s="126" customFormat="1" ht="39.6">
      <c r="A200" s="201" t="s">
        <v>266</v>
      </c>
      <c r="B200" s="120" t="s">
        <v>256</v>
      </c>
      <c r="C200" s="121" t="s">
        <v>243</v>
      </c>
      <c r="D200" s="122" t="s">
        <v>144</v>
      </c>
      <c r="E200" s="123"/>
      <c r="F200" s="124"/>
      <c r="G200" s="125"/>
      <c r="H200" s="3" t="str">
        <f>IF(A200=0,H199,INDEX(調査対象選定!A:A,MATCH(A200,調査対象選定!B:B,0)))</f>
        <v>○</v>
      </c>
    </row>
    <row r="201" spans="1:28" s="126" customFormat="1" ht="34.049999999999997" customHeight="1">
      <c r="A201" s="202"/>
      <c r="B201" s="133" t="s">
        <v>252</v>
      </c>
      <c r="C201" s="148" t="str">
        <f>IF(OR(C202=$J$1,C203=$J$1),$J$1,$I$1)</f>
        <v>□</v>
      </c>
      <c r="D201" s="149" t="s">
        <v>253</v>
      </c>
      <c r="E201" s="130"/>
      <c r="F201" s="131"/>
      <c r="G201" s="132"/>
      <c r="H201" s="3" t="str">
        <f>IF(A201=0,H200,INDEX(調査対象選定!A:A,MATCH(A201,調査対象選定!B:B,0)))</f>
        <v>○</v>
      </c>
    </row>
    <row r="202" spans="1:28" s="126" customFormat="1" ht="60.6" customHeight="1">
      <c r="A202" s="202"/>
      <c r="B202" s="127" t="s">
        <v>254</v>
      </c>
      <c r="C202" s="128" t="s">
        <v>19</v>
      </c>
      <c r="D202" s="129" t="s">
        <v>144</v>
      </c>
      <c r="E202" s="130"/>
      <c r="F202" s="131"/>
      <c r="G202" s="132"/>
      <c r="H202" s="3" t="str">
        <f>IF(A202=0,H201,INDEX(調査対象選定!A:A,MATCH(A202,調査対象選定!B:B,0)))</f>
        <v>○</v>
      </c>
    </row>
    <row r="203" spans="1:28" s="126" customFormat="1" ht="35.549999999999997" customHeight="1">
      <c r="A203" s="203"/>
      <c r="B203" s="150" t="s">
        <v>255</v>
      </c>
      <c r="C203" s="151" t="s">
        <v>19</v>
      </c>
      <c r="D203" s="142" t="s">
        <v>144</v>
      </c>
      <c r="E203" s="143"/>
      <c r="F203" s="144"/>
      <c r="G203" s="145"/>
      <c r="H203" s="3" t="str">
        <f>IF(A203=0,H202,INDEX(調査対象選定!A:A,MATCH(A203,調査対象選定!B:B,0)))</f>
        <v>○</v>
      </c>
    </row>
    <row r="204" spans="1:28" s="126" customFormat="1" ht="39.6">
      <c r="A204" s="153" t="s">
        <v>267</v>
      </c>
      <c r="B204" s="154" t="s">
        <v>257</v>
      </c>
      <c r="C204" s="155" t="s">
        <v>243</v>
      </c>
      <c r="D204" s="156" t="s">
        <v>144</v>
      </c>
      <c r="E204" s="157"/>
      <c r="F204" s="158"/>
      <c r="G204" s="159"/>
      <c r="H204" s="3" t="str">
        <f>IF(A204=0,H203,INDEX(調査対象選定!A:A,MATCH(A204,調査対象選定!B:B,0)))</f>
        <v>○</v>
      </c>
    </row>
    <row r="205" spans="1:28" s="126" customFormat="1" ht="51.6" customHeight="1">
      <c r="A205" s="160" t="s">
        <v>268</v>
      </c>
      <c r="B205" s="154" t="s">
        <v>258</v>
      </c>
      <c r="C205" s="155" t="s">
        <v>243</v>
      </c>
      <c r="D205" s="156" t="s">
        <v>144</v>
      </c>
      <c r="E205" s="157"/>
      <c r="F205" s="158"/>
      <c r="G205" s="159"/>
      <c r="H205" s="3" t="str">
        <f>IF(A205=0,H204,INDEX(調査対象選定!A:A,MATCH(A205,調査対象選定!B:B,0)))</f>
        <v>○</v>
      </c>
    </row>
    <row r="206" spans="1:28" ht="20.100000000000001" customHeight="1">
      <c r="A206" s="112" t="s">
        <v>211</v>
      </c>
    </row>
  </sheetData>
  <mergeCells count="36">
    <mergeCell ref="A180:A194"/>
    <mergeCell ref="A195:A198"/>
    <mergeCell ref="A200:A203"/>
    <mergeCell ref="A4:A5"/>
    <mergeCell ref="A12:A13"/>
    <mergeCell ref="A6:A9"/>
    <mergeCell ref="A10:A11"/>
    <mergeCell ref="A39:A42"/>
    <mergeCell ref="A32:A38"/>
    <mergeCell ref="A128:A135"/>
    <mergeCell ref="A119:A127"/>
    <mergeCell ref="A136:A146"/>
    <mergeCell ref="A151:A154"/>
    <mergeCell ref="A113:A118"/>
    <mergeCell ref="A147:A148"/>
    <mergeCell ref="A162:A176"/>
    <mergeCell ref="E10:E11"/>
    <mergeCell ref="A15:A20"/>
    <mergeCell ref="A21:A24"/>
    <mergeCell ref="A25:A27"/>
    <mergeCell ref="A29:A31"/>
    <mergeCell ref="D151:D152"/>
    <mergeCell ref="D158:D159"/>
    <mergeCell ref="A155:A157"/>
    <mergeCell ref="A158:A161"/>
    <mergeCell ref="A43:A50"/>
    <mergeCell ref="A51:A58"/>
    <mergeCell ref="A59:A72"/>
    <mergeCell ref="A73:A86"/>
    <mergeCell ref="A106:A112"/>
    <mergeCell ref="A87:A88"/>
    <mergeCell ref="A89:A91"/>
    <mergeCell ref="A92:A94"/>
    <mergeCell ref="A95:A98"/>
    <mergeCell ref="A99:A100"/>
    <mergeCell ref="A101:A105"/>
  </mergeCells>
  <phoneticPr fontId="1"/>
  <conditionalFormatting sqref="F3:G179 F206:G206">
    <cfRule type="expression" dxfId="52" priority="48">
      <formula>OR($F3=$M$1,$F3=$N$1)</formula>
    </cfRule>
  </conditionalFormatting>
  <conditionalFormatting sqref="C170:D170">
    <cfRule type="expression" dxfId="51" priority="58">
      <formula>AND($C171=$J$1,$C172=$J$1,$C173=$J$1)</formula>
    </cfRule>
  </conditionalFormatting>
  <conditionalFormatting sqref="A3:E161 A206:E206 B162:E179">
    <cfRule type="expression" dxfId="50" priority="52">
      <formula>AND($H3&lt;&gt;$L$1,$C3=$I$1)</formula>
    </cfRule>
  </conditionalFormatting>
  <conditionalFormatting sqref="C3:C179 C206">
    <cfRule type="expression" dxfId="49" priority="50">
      <formula>$C3=$K$1</formula>
    </cfRule>
  </conditionalFormatting>
  <conditionalFormatting sqref="D3:D179 D206">
    <cfRule type="expression" dxfId="48" priority="49">
      <formula>$C3=$K$1</formula>
    </cfRule>
  </conditionalFormatting>
  <conditionalFormatting sqref="C3:D179 C206:D206">
    <cfRule type="expression" dxfId="47" priority="51">
      <formula>$C3=$J$1</formula>
    </cfRule>
  </conditionalFormatting>
  <conditionalFormatting sqref="F204:G205">
    <cfRule type="expression" dxfId="46" priority="43">
      <formula>OR($F204=$M$1,$F204=$N$1)</formula>
    </cfRule>
  </conditionalFormatting>
  <conditionalFormatting sqref="C204:D205">
    <cfRule type="expression" dxfId="45" priority="46">
      <formula>$C204=$J$1</formula>
    </cfRule>
  </conditionalFormatting>
  <conditionalFormatting sqref="C204:C205">
    <cfRule type="expression" dxfId="44" priority="45">
      <formula>$C204=$K$1</formula>
    </cfRule>
  </conditionalFormatting>
  <conditionalFormatting sqref="D204:D205">
    <cfRule type="expression" dxfId="43" priority="44">
      <formula>$C204=$K$1</formula>
    </cfRule>
  </conditionalFormatting>
  <conditionalFormatting sqref="B204:E205">
    <cfRule type="expression" dxfId="42" priority="47">
      <formula>AND($H204&lt;&gt;$L$1,$C204=$I$1)</formula>
    </cfRule>
  </conditionalFormatting>
  <conditionalFormatting sqref="C188:D188">
    <cfRule type="expression" dxfId="41" priority="42">
      <formula>AND($C189=$J$1,$C190=$J$1,$C191=$J$1)</formula>
    </cfRule>
  </conditionalFormatting>
  <conditionalFormatting sqref="F180:G194 F199:G199">
    <cfRule type="expression" dxfId="40" priority="37">
      <formula>OR($F180=$M$1,$F180=$N$1)</formula>
    </cfRule>
  </conditionalFormatting>
  <conditionalFormatting sqref="C180:D194 C199:D199">
    <cfRule type="expression" dxfId="39" priority="40">
      <formula>$C180=$J$1</formula>
    </cfRule>
  </conditionalFormatting>
  <conditionalFormatting sqref="C180:C194 C199">
    <cfRule type="expression" dxfId="38" priority="39">
      <formula>$C180=$K$1</formula>
    </cfRule>
  </conditionalFormatting>
  <conditionalFormatting sqref="D180:D194 D199">
    <cfRule type="expression" dxfId="37" priority="38">
      <formula>$C180=$K$1</formula>
    </cfRule>
  </conditionalFormatting>
  <conditionalFormatting sqref="B199:E199 B180:E193 C194:E194">
    <cfRule type="expression" dxfId="36" priority="41">
      <formula>AND($H180&lt;&gt;$L$1,$C180=$I$1)</formula>
    </cfRule>
  </conditionalFormatting>
  <conditionalFormatting sqref="F195:G198">
    <cfRule type="expression" dxfId="35" priority="32">
      <formula>OR($F195=$M$1,$F195=$N$1)</formula>
    </cfRule>
  </conditionalFormatting>
  <conditionalFormatting sqref="C195:D195">
    <cfRule type="expression" dxfId="34" priority="35">
      <formula>$C195=$J$1</formula>
    </cfRule>
  </conditionalFormatting>
  <conditionalFormatting sqref="C195">
    <cfRule type="expression" dxfId="33" priority="34">
      <formula>$C195=$K$1</formula>
    </cfRule>
  </conditionalFormatting>
  <conditionalFormatting sqref="D195">
    <cfRule type="expression" dxfId="32" priority="33">
      <formula>$C195=$K$1</formula>
    </cfRule>
  </conditionalFormatting>
  <conditionalFormatting sqref="B195:E195">
    <cfRule type="expression" dxfId="31" priority="36">
      <formula>AND($H195&lt;&gt;$L$1,$C195=$I$1)</formula>
    </cfRule>
  </conditionalFormatting>
  <conditionalFormatting sqref="F200:G200">
    <cfRule type="expression" dxfId="30" priority="27">
      <formula>OR($F200=$M$1,$F200=$N$1)</formula>
    </cfRule>
  </conditionalFormatting>
  <conditionalFormatting sqref="C200:D200">
    <cfRule type="expression" dxfId="29" priority="30">
      <formula>$C200=$J$1</formula>
    </cfRule>
  </conditionalFormatting>
  <conditionalFormatting sqref="C200">
    <cfRule type="expression" dxfId="28" priority="29">
      <formula>$C200=$K$1</formula>
    </cfRule>
  </conditionalFormatting>
  <conditionalFormatting sqref="D200">
    <cfRule type="expression" dxfId="27" priority="28">
      <formula>$C200=$K$1</formula>
    </cfRule>
  </conditionalFormatting>
  <conditionalFormatting sqref="B200:E200">
    <cfRule type="expression" dxfId="26" priority="31">
      <formula>AND($H200&lt;&gt;$L$1,$C200=$I$1)</formula>
    </cfRule>
  </conditionalFormatting>
  <conditionalFormatting sqref="F201:G203">
    <cfRule type="expression" dxfId="25" priority="25">
      <formula>OR($F201=$M$1,$F201=$N$1)</formula>
    </cfRule>
  </conditionalFormatting>
  <conditionalFormatting sqref="E201:E203">
    <cfRule type="expression" dxfId="24" priority="26">
      <formula>AND($H201&lt;&gt;$L$1,$C201=$I$1)</formula>
    </cfRule>
  </conditionalFormatting>
  <conditionalFormatting sqref="C197:D198">
    <cfRule type="expression" dxfId="23" priority="23">
      <formula>$C197=$J$1</formula>
    </cfRule>
  </conditionalFormatting>
  <conditionalFormatting sqref="C197:C198">
    <cfRule type="expression" dxfId="22" priority="22">
      <formula>$C197=$K$1</formula>
    </cfRule>
  </conditionalFormatting>
  <conditionalFormatting sqref="D197:D198">
    <cfRule type="expression" dxfId="21" priority="21">
      <formula>$C197=$K$1</formula>
    </cfRule>
  </conditionalFormatting>
  <conditionalFormatting sqref="B197:E198 B196 E196">
    <cfRule type="expression" dxfId="20" priority="24">
      <formula>AND($H196&lt;&gt;$L$1,$C196=$I$1)</formula>
    </cfRule>
  </conditionalFormatting>
  <conditionalFormatting sqref="C196:D196">
    <cfRule type="expression" dxfId="19" priority="20">
      <formula>OR($C197=$J$1,$C198=$J$1)</formula>
    </cfRule>
  </conditionalFormatting>
  <conditionalFormatting sqref="C196:D196">
    <cfRule type="expression" dxfId="18" priority="18">
      <formula>$C196=$J$1</formula>
    </cfRule>
  </conditionalFormatting>
  <conditionalFormatting sqref="C196">
    <cfRule type="expression" dxfId="17" priority="17">
      <formula>$C196=$K$1</formula>
    </cfRule>
  </conditionalFormatting>
  <conditionalFormatting sqref="D196">
    <cfRule type="expression" dxfId="16" priority="16">
      <formula>$C196=$K$1</formula>
    </cfRule>
  </conditionalFormatting>
  <conditionalFormatting sqref="C196:D196">
    <cfRule type="expression" dxfId="15" priority="19">
      <formula>AND($H196&lt;&gt;$L$1,$C196=$I$1)</formula>
    </cfRule>
  </conditionalFormatting>
  <conditionalFormatting sqref="C202:D203">
    <cfRule type="expression" dxfId="14" priority="14">
      <formula>$C202=$J$1</formula>
    </cfRule>
  </conditionalFormatting>
  <conditionalFormatting sqref="C202:C203">
    <cfRule type="expression" dxfId="13" priority="13">
      <formula>$C202=$K$1</formula>
    </cfRule>
  </conditionalFormatting>
  <conditionalFormatting sqref="D202:D203">
    <cfRule type="expression" dxfId="12" priority="12">
      <formula>$C202=$K$1</formula>
    </cfRule>
  </conditionalFormatting>
  <conditionalFormatting sqref="B202:D203 B201">
    <cfRule type="expression" dxfId="11" priority="15">
      <formula>AND($H201&lt;&gt;$L$1,$C201=$I$1)</formula>
    </cfRule>
  </conditionalFormatting>
  <conditionalFormatting sqref="C201:D201">
    <cfRule type="expression" dxfId="10" priority="11">
      <formula>OR($C202=$J$1,$C203=$J$1)</formula>
    </cfRule>
  </conditionalFormatting>
  <conditionalFormatting sqref="C201:D201">
    <cfRule type="expression" dxfId="9" priority="9">
      <formula>$C201=$J$1</formula>
    </cfRule>
  </conditionalFormatting>
  <conditionalFormatting sqref="C201">
    <cfRule type="expression" dxfId="8" priority="8">
      <formula>$C201=$K$1</formula>
    </cfRule>
  </conditionalFormatting>
  <conditionalFormatting sqref="D201">
    <cfRule type="expression" dxfId="7" priority="7">
      <formula>$C201=$K$1</formula>
    </cfRule>
  </conditionalFormatting>
  <conditionalFormatting sqref="C201:D201">
    <cfRule type="expression" dxfId="6" priority="10">
      <formula>AND($H201&lt;&gt;$L$1,$C201=$I$1)</formula>
    </cfRule>
  </conditionalFormatting>
  <conditionalFormatting sqref="A162:A179">
    <cfRule type="expression" dxfId="5" priority="6">
      <formula>AND($H162&lt;&gt;$L$1,$C162=$I$1)</formula>
    </cfRule>
  </conditionalFormatting>
  <conditionalFormatting sqref="A204:A205">
    <cfRule type="expression" dxfId="4" priority="5">
      <formula>AND($H204&lt;&gt;$L$1,$C204=$I$1)</formula>
    </cfRule>
  </conditionalFormatting>
  <conditionalFormatting sqref="A199 A180:A194">
    <cfRule type="expression" dxfId="3" priority="4">
      <formula>AND($H180&lt;&gt;$L$1,$C180=$I$1)</formula>
    </cfRule>
  </conditionalFormatting>
  <conditionalFormatting sqref="A195">
    <cfRule type="expression" dxfId="2" priority="3">
      <formula>AND($H195&lt;&gt;$L$1,$C195=$I$1)</formula>
    </cfRule>
  </conditionalFormatting>
  <conditionalFormatting sqref="A200">
    <cfRule type="expression" dxfId="1" priority="2">
      <formula>AND($H200&lt;&gt;$L$1,$C200=$I$1)</formula>
    </cfRule>
  </conditionalFormatting>
  <conditionalFormatting sqref="B194">
    <cfRule type="expression" dxfId="0" priority="1">
      <formula>AND($H194&lt;&gt;$L$1,$C194=$I$1)</formula>
    </cfRule>
  </conditionalFormatting>
  <dataValidations count="5">
    <dataValidation type="list" allowBlank="1" showInputMessage="1" sqref="F1">
      <formula1>$I$3</formula1>
    </dataValidation>
    <dataValidation type="list" allowBlank="1" showInputMessage="1" sqref="C3:C169 C171:C179">
      <formula1>$I$1:$J$1</formula1>
    </dataValidation>
    <dataValidation type="list" allowBlank="1" showInputMessage="1" sqref="F3:F205">
      <formula1>$L$1:$P$1</formula1>
    </dataValidation>
    <dataValidation type="list" allowBlank="1" showInputMessage="1" sqref="C170 C180:C205">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pane ySplit="1" topLeftCell="A23" activePane="bottomLeft" state="frozen"/>
      <selection pane="bottomLeft" activeCell="B47" sqref="B47"/>
    </sheetView>
  </sheetViews>
  <sheetFormatPr defaultRowHeight="13.2"/>
  <cols>
    <col min="2" max="2" width="93.109375" bestFit="1" customWidth="1"/>
  </cols>
  <sheetData>
    <row r="1" spans="1:6">
      <c r="A1" t="s">
        <v>212</v>
      </c>
      <c r="B1" t="s">
        <v>213</v>
      </c>
      <c r="C1" t="s">
        <v>214</v>
      </c>
      <c r="D1" t="s">
        <v>215</v>
      </c>
      <c r="E1" t="str">
        <f>'609地域密着型通所介護費'!L1</f>
        <v>○</v>
      </c>
      <c r="F1" s="18" t="s">
        <v>216</v>
      </c>
    </row>
    <row r="2" spans="1:6">
      <c r="A2" s="19" t="s">
        <v>223</v>
      </c>
      <c r="B2" t="s">
        <v>22</v>
      </c>
      <c r="C2">
        <f>MATCH(B2,'609地域密着型通所介護費'!A:A,0)</f>
        <v>3</v>
      </c>
      <c r="D2">
        <f>C3-1</f>
        <v>3</v>
      </c>
      <c r="F2" s="18" t="s">
        <v>217</v>
      </c>
    </row>
    <row r="3" spans="1:6">
      <c r="A3" s="19" t="s">
        <v>223</v>
      </c>
      <c r="B3" t="s">
        <v>6</v>
      </c>
      <c r="C3">
        <f>MATCH(B3,'609地域密着型通所介護費'!A:A,0)</f>
        <v>4</v>
      </c>
      <c r="D3">
        <f t="shared" ref="D3:D13" si="0">C4-1</f>
        <v>5</v>
      </c>
      <c r="F3" s="18" t="s">
        <v>218</v>
      </c>
    </row>
    <row r="4" spans="1:6">
      <c r="A4" s="19" t="s">
        <v>223</v>
      </c>
      <c r="B4" t="s">
        <v>126</v>
      </c>
      <c r="C4">
        <f>MATCH(B4,'609地域密着型通所介護費'!A:A,0)</f>
        <v>6</v>
      </c>
      <c r="D4">
        <f t="shared" si="0"/>
        <v>9</v>
      </c>
      <c r="F4" s="18" t="s">
        <v>219</v>
      </c>
    </row>
    <row r="5" spans="1:6">
      <c r="A5" s="19" t="s">
        <v>223</v>
      </c>
      <c r="B5" t="s">
        <v>128</v>
      </c>
      <c r="C5">
        <f>MATCH(B5,'609地域密着型通所介護費'!A:A,0)</f>
        <v>10</v>
      </c>
      <c r="D5">
        <f t="shared" si="0"/>
        <v>11</v>
      </c>
      <c r="F5" s="18" t="s">
        <v>220</v>
      </c>
    </row>
    <row r="6" spans="1:6">
      <c r="A6" s="19" t="s">
        <v>223</v>
      </c>
      <c r="B6" t="s">
        <v>49</v>
      </c>
      <c r="C6">
        <f>MATCH(B6,'609地域密着型通所介護費'!A:A,0)</f>
        <v>12</v>
      </c>
      <c r="D6">
        <f t="shared" si="0"/>
        <v>13</v>
      </c>
      <c r="F6" s="18" t="s">
        <v>221</v>
      </c>
    </row>
    <row r="7" spans="1:6">
      <c r="A7" s="19" t="s">
        <v>223</v>
      </c>
      <c r="B7" t="s">
        <v>27</v>
      </c>
      <c r="C7">
        <f>MATCH(B7,'609地域密着型通所介護費'!A:A,0)</f>
        <v>14</v>
      </c>
      <c r="D7">
        <f t="shared" si="0"/>
        <v>14</v>
      </c>
      <c r="F7" s="18" t="s">
        <v>222</v>
      </c>
    </row>
    <row r="8" spans="1:6">
      <c r="A8" s="19" t="s">
        <v>223</v>
      </c>
      <c r="B8" t="s">
        <v>36</v>
      </c>
      <c r="C8">
        <f>MATCH(B8,'609地域密着型通所介護費'!A:A,0)</f>
        <v>15</v>
      </c>
      <c r="D8">
        <f t="shared" si="0"/>
        <v>20</v>
      </c>
    </row>
    <row r="9" spans="1:6">
      <c r="A9" s="19" t="s">
        <v>223</v>
      </c>
      <c r="B9" t="s">
        <v>37</v>
      </c>
      <c r="C9">
        <f>MATCH(B9,'609地域密着型通所介護費'!A:A,0)</f>
        <v>21</v>
      </c>
      <c r="D9">
        <f t="shared" si="0"/>
        <v>24</v>
      </c>
    </row>
    <row r="10" spans="1:6">
      <c r="A10" s="19" t="s">
        <v>223</v>
      </c>
      <c r="B10" t="s">
        <v>31</v>
      </c>
      <c r="C10">
        <f>MATCH(B10,'609地域密着型通所介護費'!A:A,0)</f>
        <v>25</v>
      </c>
      <c r="D10">
        <f t="shared" si="0"/>
        <v>27</v>
      </c>
    </row>
    <row r="11" spans="1:6">
      <c r="A11" s="19" t="s">
        <v>223</v>
      </c>
      <c r="B11" t="s">
        <v>5</v>
      </c>
      <c r="C11">
        <f>MATCH(B11,'609地域密着型通所介護費'!A:A,0)</f>
        <v>28</v>
      </c>
      <c r="D11">
        <f t="shared" si="0"/>
        <v>28</v>
      </c>
    </row>
    <row r="12" spans="1:6">
      <c r="A12" s="19" t="s">
        <v>223</v>
      </c>
      <c r="B12" t="s">
        <v>39</v>
      </c>
      <c r="C12">
        <f>MATCH(B12,'609地域密着型通所介護費'!A:A,0)</f>
        <v>29</v>
      </c>
      <c r="D12">
        <f t="shared" si="0"/>
        <v>31</v>
      </c>
    </row>
    <row r="13" spans="1:6">
      <c r="A13" s="19" t="s">
        <v>223</v>
      </c>
      <c r="B13" t="s">
        <v>40</v>
      </c>
      <c r="C13">
        <f>MATCH(B13,'609地域密着型通所介護費'!A:A,0)</f>
        <v>32</v>
      </c>
      <c r="D13">
        <f t="shared" si="0"/>
        <v>38</v>
      </c>
    </row>
    <row r="14" spans="1:6">
      <c r="A14" s="19" t="s">
        <v>223</v>
      </c>
      <c r="B14" t="s">
        <v>0</v>
      </c>
      <c r="C14">
        <f>MATCH(B14,'609地域密着型通所介護費'!A:A,0)</f>
        <v>39</v>
      </c>
      <c r="D14">
        <f>C15-1</f>
        <v>42</v>
      </c>
    </row>
    <row r="15" spans="1:6">
      <c r="A15" s="19" t="s">
        <v>223</v>
      </c>
      <c r="B15" t="s">
        <v>10</v>
      </c>
      <c r="C15">
        <f>MATCH(B15,'609地域密着型通所介護費'!A:A,0)</f>
        <v>43</v>
      </c>
      <c r="D15">
        <f t="shared" ref="D15:D45" si="1">C16-1</f>
        <v>50</v>
      </c>
    </row>
    <row r="16" spans="1:6">
      <c r="A16" s="19" t="s">
        <v>223</v>
      </c>
      <c r="B16" t="s">
        <v>42</v>
      </c>
      <c r="C16">
        <f>MATCH(B16,'609地域密着型通所介護費'!A:A,0)</f>
        <v>51</v>
      </c>
      <c r="D16">
        <f t="shared" si="1"/>
        <v>58</v>
      </c>
    </row>
    <row r="17" spans="1:4">
      <c r="A17" s="19" t="s">
        <v>223</v>
      </c>
      <c r="B17" t="s">
        <v>45</v>
      </c>
      <c r="C17">
        <f>MATCH(B17,'609地域密着型通所介護費'!A:A,0)</f>
        <v>59</v>
      </c>
      <c r="D17">
        <f t="shared" si="1"/>
        <v>72</v>
      </c>
    </row>
    <row r="18" spans="1:4">
      <c r="A18" s="19" t="s">
        <v>223</v>
      </c>
      <c r="B18" t="s">
        <v>47</v>
      </c>
      <c r="C18">
        <f>MATCH(B18,'609地域密着型通所介護費'!A:A,0)</f>
        <v>73</v>
      </c>
      <c r="D18">
        <f t="shared" si="1"/>
        <v>86</v>
      </c>
    </row>
    <row r="19" spans="1:4">
      <c r="A19" s="19" t="s">
        <v>223</v>
      </c>
      <c r="B19" t="s">
        <v>26</v>
      </c>
      <c r="C19">
        <f>MATCH(B19,'609地域密着型通所介護費'!A:A,0)</f>
        <v>87</v>
      </c>
      <c r="D19">
        <f t="shared" si="1"/>
        <v>88</v>
      </c>
    </row>
    <row r="20" spans="1:4">
      <c r="A20" s="19" t="s">
        <v>223</v>
      </c>
      <c r="B20" t="s">
        <v>33</v>
      </c>
      <c r="C20">
        <f>MATCH(B20,'609地域密着型通所介護費'!A:A,0)</f>
        <v>89</v>
      </c>
      <c r="D20">
        <f t="shared" si="1"/>
        <v>91</v>
      </c>
    </row>
    <row r="21" spans="1:4">
      <c r="A21" s="19" t="s">
        <v>223</v>
      </c>
      <c r="B21" t="s">
        <v>16</v>
      </c>
      <c r="C21">
        <f>MATCH(B21,'609地域密着型通所介護費'!A:A,0)</f>
        <v>92</v>
      </c>
      <c r="D21">
        <f t="shared" si="1"/>
        <v>94</v>
      </c>
    </row>
    <row r="22" spans="1:4">
      <c r="A22" s="19" t="s">
        <v>223</v>
      </c>
      <c r="B22" t="s">
        <v>28</v>
      </c>
      <c r="C22">
        <f>MATCH(B22,'609地域密着型通所介護費'!A:A,0)</f>
        <v>95</v>
      </c>
      <c r="D22">
        <f t="shared" si="1"/>
        <v>98</v>
      </c>
    </row>
    <row r="23" spans="1:4">
      <c r="A23" s="19" t="s">
        <v>223</v>
      </c>
      <c r="B23" t="s">
        <v>21</v>
      </c>
      <c r="C23">
        <f>MATCH(B23,'609地域密着型通所介護費'!A:A,0)</f>
        <v>99</v>
      </c>
      <c r="D23">
        <f t="shared" si="1"/>
        <v>100</v>
      </c>
    </row>
    <row r="24" spans="1:4">
      <c r="A24" s="19" t="s">
        <v>223</v>
      </c>
      <c r="B24" t="s">
        <v>32</v>
      </c>
      <c r="C24">
        <f>MATCH(B24,'609地域密着型通所介護費'!A:A,0)</f>
        <v>101</v>
      </c>
      <c r="D24">
        <f t="shared" si="1"/>
        <v>105</v>
      </c>
    </row>
    <row r="25" spans="1:4">
      <c r="A25" s="19" t="s">
        <v>223</v>
      </c>
      <c r="B25" t="s">
        <v>23</v>
      </c>
      <c r="C25">
        <f>MATCH(B25,'609地域密着型通所介護費'!A:A,0)</f>
        <v>106</v>
      </c>
      <c r="D25">
        <f t="shared" si="1"/>
        <v>112</v>
      </c>
    </row>
    <row r="26" spans="1:4">
      <c r="A26" s="19" t="s">
        <v>223</v>
      </c>
      <c r="B26" t="s">
        <v>48</v>
      </c>
      <c r="C26">
        <f>MATCH(B26,'609地域密着型通所介護費'!A:A,0)</f>
        <v>113</v>
      </c>
      <c r="D26">
        <f t="shared" si="1"/>
        <v>118</v>
      </c>
    </row>
    <row r="27" spans="1:4">
      <c r="A27" s="19" t="s">
        <v>223</v>
      </c>
      <c r="B27" t="s">
        <v>55</v>
      </c>
      <c r="C27">
        <f>MATCH(B27,'609地域密着型通所介護費'!A:A,0)</f>
        <v>119</v>
      </c>
      <c r="D27">
        <f t="shared" si="1"/>
        <v>127</v>
      </c>
    </row>
    <row r="28" spans="1:4">
      <c r="A28" s="19" t="s">
        <v>223</v>
      </c>
      <c r="B28" t="s">
        <v>38</v>
      </c>
      <c r="C28">
        <f>MATCH(B28,'609地域密着型通所介護費'!A:A,0)</f>
        <v>128</v>
      </c>
      <c r="D28">
        <f t="shared" si="1"/>
        <v>135</v>
      </c>
    </row>
    <row r="29" spans="1:4">
      <c r="A29" s="19" t="s">
        <v>223</v>
      </c>
      <c r="B29" t="s">
        <v>7</v>
      </c>
      <c r="C29">
        <f>MATCH(B29,'609地域密着型通所介護費'!A:A,0)</f>
        <v>136</v>
      </c>
      <c r="D29">
        <f t="shared" si="1"/>
        <v>146</v>
      </c>
    </row>
    <row r="30" spans="1:4">
      <c r="A30" s="19" t="s">
        <v>223</v>
      </c>
      <c r="B30" t="s">
        <v>41</v>
      </c>
      <c r="C30">
        <f>MATCH(B30,'609地域密着型通所介護費'!A:A,0)</f>
        <v>147</v>
      </c>
      <c r="D30">
        <f t="shared" si="1"/>
        <v>148</v>
      </c>
    </row>
    <row r="31" spans="1:4">
      <c r="A31" s="19" t="s">
        <v>223</v>
      </c>
      <c r="B31" t="s">
        <v>12</v>
      </c>
      <c r="C31">
        <f>MATCH(B31,'609地域密着型通所介護費'!A:A,0)</f>
        <v>149</v>
      </c>
      <c r="D31">
        <f t="shared" si="1"/>
        <v>149</v>
      </c>
    </row>
    <row r="32" spans="1:4">
      <c r="A32" s="19" t="s">
        <v>223</v>
      </c>
      <c r="B32" t="s">
        <v>15</v>
      </c>
      <c r="C32">
        <f>MATCH(B32,'609地域密着型通所介護費'!A:A,0)</f>
        <v>150</v>
      </c>
      <c r="D32">
        <f t="shared" si="1"/>
        <v>150</v>
      </c>
    </row>
    <row r="33" spans="1:4">
      <c r="A33" s="19" t="s">
        <v>223</v>
      </c>
      <c r="B33" t="s">
        <v>46</v>
      </c>
      <c r="C33">
        <f>MATCH(B33,'609地域密着型通所介護費'!A:A,0)</f>
        <v>151</v>
      </c>
      <c r="D33">
        <f t="shared" si="1"/>
        <v>154</v>
      </c>
    </row>
    <row r="34" spans="1:4">
      <c r="A34" s="19" t="s">
        <v>223</v>
      </c>
      <c r="B34" t="s">
        <v>30</v>
      </c>
      <c r="C34">
        <f>MATCH(B34,'609地域密着型通所介護費'!A:A,0)</f>
        <v>155</v>
      </c>
      <c r="D34">
        <f t="shared" si="1"/>
        <v>157</v>
      </c>
    </row>
    <row r="35" spans="1:4">
      <c r="A35" s="19" t="s">
        <v>223</v>
      </c>
      <c r="B35" t="s">
        <v>54</v>
      </c>
      <c r="C35">
        <f>MATCH(B35,'609地域密着型通所介護費'!A:A,0)</f>
        <v>158</v>
      </c>
      <c r="D35">
        <f t="shared" si="1"/>
        <v>161</v>
      </c>
    </row>
    <row r="36" spans="1:4">
      <c r="A36" s="19" t="s">
        <v>223</v>
      </c>
      <c r="B36" s="161" t="s">
        <v>270</v>
      </c>
      <c r="C36">
        <f>MATCH(B36,'609地域密着型通所介護費'!A:A,0)</f>
        <v>162</v>
      </c>
      <c r="D36">
        <f t="shared" si="1"/>
        <v>176</v>
      </c>
    </row>
    <row r="37" spans="1:4">
      <c r="A37" s="19" t="s">
        <v>223</v>
      </c>
      <c r="B37" s="161" t="s">
        <v>260</v>
      </c>
      <c r="C37">
        <f>MATCH(B37,'609地域密着型通所介護費'!A:A,0)</f>
        <v>177</v>
      </c>
      <c r="D37">
        <f t="shared" si="1"/>
        <v>177</v>
      </c>
    </row>
    <row r="38" spans="1:4">
      <c r="A38" s="19" t="s">
        <v>223</v>
      </c>
      <c r="B38" s="161" t="s">
        <v>261</v>
      </c>
      <c r="C38">
        <f>MATCH(B38,'609地域密着型通所介護費'!A:A,0)</f>
        <v>178</v>
      </c>
      <c r="D38">
        <f t="shared" si="1"/>
        <v>178</v>
      </c>
    </row>
    <row r="39" spans="1:4">
      <c r="A39" s="19" t="s">
        <v>223</v>
      </c>
      <c r="B39" s="161" t="s">
        <v>271</v>
      </c>
      <c r="C39">
        <f>MATCH(B39,'609地域密着型通所介護費'!A:A,0)</f>
        <v>179</v>
      </c>
      <c r="D39">
        <f t="shared" si="1"/>
        <v>179</v>
      </c>
    </row>
    <row r="40" spans="1:4">
      <c r="A40" s="19" t="s">
        <v>223</v>
      </c>
      <c r="B40" s="161" t="s">
        <v>272</v>
      </c>
      <c r="C40">
        <f>MATCH(B40,'609地域密着型通所介護費'!A:A,0)</f>
        <v>180</v>
      </c>
      <c r="D40">
        <f t="shared" si="1"/>
        <v>194</v>
      </c>
    </row>
    <row r="41" spans="1:4">
      <c r="A41" s="19" t="s">
        <v>223</v>
      </c>
      <c r="B41" s="161" t="s">
        <v>273</v>
      </c>
      <c r="C41">
        <f>MATCH(B41,'609地域密着型通所介護費'!A:A,0)</f>
        <v>195</v>
      </c>
      <c r="D41">
        <f t="shared" si="1"/>
        <v>198</v>
      </c>
    </row>
    <row r="42" spans="1:4">
      <c r="A42" s="19" t="s">
        <v>223</v>
      </c>
      <c r="B42" s="161" t="s">
        <v>274</v>
      </c>
      <c r="C42">
        <f>MATCH(B42,'609地域密着型通所介護費'!A:A,0)</f>
        <v>199</v>
      </c>
      <c r="D42">
        <f t="shared" si="1"/>
        <v>199</v>
      </c>
    </row>
    <row r="43" spans="1:4">
      <c r="A43" s="19" t="s">
        <v>223</v>
      </c>
      <c r="B43" s="161" t="s">
        <v>275</v>
      </c>
      <c r="C43">
        <f>MATCH(B43,'609地域密着型通所介護費'!A:A,0)</f>
        <v>200</v>
      </c>
      <c r="D43">
        <f t="shared" si="1"/>
        <v>203</v>
      </c>
    </row>
    <row r="44" spans="1:4">
      <c r="A44" s="19" t="s">
        <v>223</v>
      </c>
      <c r="B44" s="161" t="s">
        <v>276</v>
      </c>
      <c r="C44">
        <f>MATCH(B44,'609地域密着型通所介護費'!A:A,0)</f>
        <v>204</v>
      </c>
      <c r="D44">
        <f t="shared" si="1"/>
        <v>204</v>
      </c>
    </row>
    <row r="45" spans="1:4">
      <c r="A45" s="19" t="s">
        <v>223</v>
      </c>
      <c r="B45" s="161" t="s">
        <v>277</v>
      </c>
      <c r="C45">
        <f>MATCH(B45,'609地域密着型通所介護費'!A:A,0)</f>
        <v>205</v>
      </c>
      <c r="D45">
        <f t="shared" si="1"/>
        <v>205</v>
      </c>
    </row>
    <row r="46" spans="1:4">
      <c r="B46" s="163" t="s">
        <v>278</v>
      </c>
      <c r="C46">
        <f>MATCH(B46,'609地域密着型通所介護費'!A:A,0)</f>
        <v>206</v>
      </c>
    </row>
  </sheetData>
  <sortState ref="A1:B227">
    <sortCondition ref="A1:A227"/>
  </sortState>
  <phoneticPr fontId="1"/>
  <dataValidations count="1">
    <dataValidation type="list" allowBlank="1" showInputMessage="1" showErrorMessage="1" sqref="A2:A3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609地域密着型通所介護費</vt:lpstr>
      <vt:lpstr>調査対象選定</vt:lpstr>
      <vt:lpstr>'609地域密着型通所介護費'!Print_Area</vt:lpstr>
      <vt:lpstr>'609地域密着型通所介護費'!Print_Titles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2024-10-18T07:49:33Z</cp:lastPrinted>
  <dcterms:created xsi:type="dcterms:W3CDTF">2006-11-13T02:22:16Z</dcterms:created>
  <dcterms:modified xsi:type="dcterms:W3CDTF">2026-07-02T01:23:47Z</dcterms:modified>
</cp:coreProperties>
</file>