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08" yWindow="-108" windowWidth="19416" windowHeight="10296"/>
  </bookViews>
  <sheets>
    <sheet name="703介護予防認知症対応型共同生活介護費" sheetId="10" r:id="rId1"/>
    <sheet name="調査対象選定" sheetId="11" state="hidden" r:id="rId2"/>
  </sheets>
  <definedNames>
    <definedName name="_xlnm.Print_Area" localSheetId="0">'703介護予防認知症対応型共同生活介護費'!$A$1:$G$126</definedName>
    <definedName name="_xlnm.Print_Titles" localSheetId="0">'703介護予防認知症対応型共同生活介護費'!$2:$2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1" l="1"/>
  <c r="C117" i="10" l="1"/>
  <c r="E1" i="11"/>
  <c r="C2" i="11" l="1"/>
  <c r="C3" i="11"/>
  <c r="D2" i="11" s="1"/>
  <c r="C4" i="11"/>
  <c r="D3" i="11" s="1"/>
  <c r="C5" i="11"/>
  <c r="D4" i="11" s="1"/>
  <c r="C6" i="11"/>
  <c r="D5" i="11" s="1"/>
  <c r="C7" i="11"/>
  <c r="D6" i="11" s="1"/>
  <c r="C8" i="11"/>
  <c r="D7" i="11" s="1"/>
  <c r="C9" i="11"/>
  <c r="D8" i="11" s="1"/>
  <c r="C10" i="11"/>
  <c r="D9" i="11" s="1"/>
  <c r="C11" i="11"/>
  <c r="D10" i="11" s="1"/>
  <c r="C12" i="11"/>
  <c r="D11" i="11" s="1"/>
  <c r="C13" i="11"/>
  <c r="D12" i="11" s="1"/>
  <c r="C14" i="11"/>
  <c r="D13" i="11" s="1"/>
  <c r="C15" i="11"/>
  <c r="D14" i="11" s="1"/>
  <c r="C16" i="11"/>
  <c r="D15" i="11" s="1"/>
  <c r="C17" i="11"/>
  <c r="D16" i="11" s="1"/>
  <c r="C18" i="11"/>
  <c r="D17" i="11" s="1"/>
  <c r="C19" i="11"/>
  <c r="D18" i="11" s="1"/>
  <c r="C20" i="11"/>
  <c r="D19" i="11" s="1"/>
  <c r="C21" i="11"/>
  <c r="D20" i="11" s="1"/>
  <c r="C22" i="11"/>
  <c r="D21" i="11" s="1"/>
  <c r="C23" i="11"/>
  <c r="D22" i="11" s="1"/>
  <c r="C24" i="11"/>
  <c r="D23" i="11" s="1"/>
  <c r="C25" i="11"/>
  <c r="D24" i="11" s="1"/>
  <c r="C26" i="11"/>
  <c r="D25" i="11" s="1"/>
  <c r="C27" i="11"/>
  <c r="D26" i="11" s="1"/>
  <c r="C28" i="11"/>
  <c r="D27" i="11" s="1"/>
  <c r="C29" i="11"/>
  <c r="D28" i="11" s="1"/>
  <c r="C30" i="11"/>
  <c r="D29" i="11" s="1"/>
  <c r="C31" i="11"/>
  <c r="D30" i="11" s="1"/>
  <c r="C32" i="11"/>
  <c r="D31" i="11" s="1"/>
  <c r="C33" i="11"/>
  <c r="D32" i="11" s="1"/>
  <c r="C34" i="11"/>
  <c r="D33" i="11" s="1"/>
  <c r="C35" i="11"/>
  <c r="D34" i="11" s="1"/>
  <c r="C36" i="11"/>
  <c r="D35" i="11" s="1"/>
  <c r="C37" i="11"/>
  <c r="D36" i="11" s="1"/>
  <c r="C38" i="11"/>
  <c r="D37" i="11" s="1"/>
  <c r="C39" i="11"/>
  <c r="D39" i="11"/>
  <c r="H4" i="10"/>
  <c r="H5" i="10"/>
  <c r="H6" i="10"/>
  <c r="H7" i="10" s="1"/>
  <c r="H8" i="10" s="1"/>
  <c r="H9" i="10" s="1"/>
  <c r="H10" i="10"/>
  <c r="H11" i="10" s="1"/>
  <c r="H12" i="10" s="1"/>
  <c r="H13" i="10" s="1"/>
  <c r="H14" i="10"/>
  <c r="H15" i="10" s="1"/>
  <c r="H16" i="10"/>
  <c r="H17" i="10" s="1"/>
  <c r="H18" i="10"/>
  <c r="H19" i="10" s="1"/>
  <c r="H20" i="10" s="1"/>
  <c r="H21" i="10" s="1"/>
  <c r="H22" i="10" s="1"/>
  <c r="H23" i="10" s="1"/>
  <c r="H24" i="10"/>
  <c r="H25" i="10" s="1"/>
  <c r="H26" i="10" s="1"/>
  <c r="H27" i="10" s="1"/>
  <c r="H28" i="10" s="1"/>
  <c r="H29" i="10" s="1"/>
  <c r="H30" i="10"/>
  <c r="H31" i="10" s="1"/>
  <c r="H32" i="10" s="1"/>
  <c r="H33" i="10" s="1"/>
  <c r="H34" i="10" s="1"/>
  <c r="H35" i="10"/>
  <c r="H36" i="10" s="1"/>
  <c r="H37" i="10"/>
  <c r="H38" i="10" s="1"/>
  <c r="H39" i="10" s="1"/>
  <c r="H40" i="10"/>
  <c r="H41" i="10" s="1"/>
  <c r="H42" i="10"/>
  <c r="H43" i="10" s="1"/>
  <c r="H44" i="10"/>
  <c r="H45" i="10" s="1"/>
  <c r="H46" i="10" s="1"/>
  <c r="H47" i="10" s="1"/>
  <c r="H48" i="10" s="1"/>
  <c r="H49" i="10"/>
  <c r="H50" i="10" s="1"/>
  <c r="H51" i="10" s="1"/>
  <c r="H52" i="10" s="1"/>
  <c r="H53" i="10"/>
  <c r="H54" i="10" s="1"/>
  <c r="H55" i="10" s="1"/>
  <c r="H56" i="10" s="1"/>
  <c r="H57" i="10" s="1"/>
  <c r="H58" i="10" s="1"/>
  <c r="H59" i="10"/>
  <c r="H60" i="10" s="1"/>
  <c r="H61" i="10" s="1"/>
  <c r="H62" i="10" s="1"/>
  <c r="H63" i="10"/>
  <c r="H64" i="10" s="1"/>
  <c r="H65" i="10" s="1"/>
  <c r="H66" i="10" s="1"/>
  <c r="H67" i="10"/>
  <c r="H68" i="10" s="1"/>
  <c r="H69" i="10" s="1"/>
  <c r="H70" i="10"/>
  <c r="H71" i="10" s="1"/>
  <c r="H72" i="10" s="1"/>
  <c r="H73" i="10"/>
  <c r="H74" i="10" s="1"/>
  <c r="H75" i="10"/>
  <c r="H76" i="10" s="1"/>
  <c r="H77" i="10" s="1"/>
  <c r="H78" i="10"/>
  <c r="H79" i="10" s="1"/>
  <c r="H80" i="10" s="1"/>
  <c r="H81" i="10" s="1"/>
  <c r="H82" i="10"/>
  <c r="H83" i="10" s="1"/>
  <c r="H84" i="10"/>
  <c r="H85" i="10" s="1"/>
  <c r="H86" i="10" s="1"/>
  <c r="H87" i="10"/>
  <c r="H88" i="10"/>
  <c r="H89" i="10" s="1"/>
  <c r="H90" i="10"/>
  <c r="H91" i="10" s="1"/>
  <c r="H92" i="10" s="1"/>
  <c r="H93" i="10" s="1"/>
  <c r="H94" i="10" s="1"/>
  <c r="H95" i="10"/>
  <c r="H96" i="10" s="1"/>
  <c r="H97" i="10" s="1"/>
  <c r="H98" i="10"/>
  <c r="H99" i="10" s="1"/>
  <c r="H100" i="10" s="1"/>
  <c r="H101" i="10" s="1"/>
  <c r="H102" i="10"/>
  <c r="H103" i="10" s="1"/>
  <c r="H104" i="10"/>
  <c r="H105" i="10" s="1"/>
  <c r="H106" i="10" s="1"/>
  <c r="H107" i="10" s="1"/>
  <c r="H108" i="10" s="1"/>
  <c r="H109" i="10"/>
  <c r="H110" i="10" s="1"/>
  <c r="H111" i="10" s="1"/>
  <c r="H112" i="10" s="1"/>
  <c r="H113" i="10" s="1"/>
  <c r="H114" i="10" s="1"/>
  <c r="H115" i="10" s="1"/>
  <c r="H116" i="10" s="1"/>
  <c r="H117" i="10" s="1"/>
  <c r="H118" i="10" s="1"/>
  <c r="H119" i="10" s="1"/>
  <c r="H120" i="10" s="1"/>
  <c r="H121" i="10" s="1"/>
  <c r="H122" i="10" s="1"/>
  <c r="H123" i="10" s="1"/>
  <c r="H124" i="10"/>
  <c r="H125" i="10"/>
  <c r="H126"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<sst xmlns="http://schemas.openxmlformats.org/spreadsheetml/2006/main" count="523" uniqueCount="216">
  <si>
    <t>入院時費用</t>
    <rPh sb="0" eb="3">
      <t>ニュウインジ</t>
    </rPh>
    <rPh sb="3" eb="5">
      <t>ヒヨウ</t>
    </rPh>
    <phoneticPr fontId="19"/>
  </si>
  <si>
    <t>□</t>
    <phoneticPr fontId="19"/>
  </si>
  <si>
    <t>703 介護予防認知症対応型共同生活介護費</t>
    <phoneticPr fontId="19"/>
  </si>
  <si>
    <t>点検項目</t>
    <rPh sb="0" eb="2">
      <t>テンケン</t>
    </rPh>
    <rPh sb="2" eb="4">
      <t>コウモク</t>
    </rPh>
    <phoneticPr fontId="19"/>
  </si>
  <si>
    <t>点検事項</t>
    <rPh sb="0" eb="2">
      <t>テンケン</t>
    </rPh>
    <rPh sb="2" eb="4">
      <t>ジコウ</t>
    </rPh>
    <phoneticPr fontId="19"/>
  </si>
  <si>
    <t>口腔・栄養スクリーニング加算</t>
    <rPh sb="0" eb="2">
      <t>コウクウ</t>
    </rPh>
    <rPh sb="3" eb="5">
      <t>エイヨウ</t>
    </rPh>
    <rPh sb="12" eb="14">
      <t>カサン</t>
    </rPh>
    <phoneticPr fontId="19"/>
  </si>
  <si>
    <t>初期加算</t>
    <rPh sb="0" eb="2">
      <t>ショキ</t>
    </rPh>
    <rPh sb="2" eb="4">
      <t>カサン</t>
    </rPh>
    <phoneticPr fontId="19"/>
  </si>
  <si>
    <t>身体拘束廃止未実施減算</t>
    <rPh sb="0" eb="2">
      <t>シンタイ</t>
    </rPh>
    <rPh sb="2" eb="4">
      <t>コウソク</t>
    </rPh>
    <rPh sb="4" eb="6">
      <t>ハイシ</t>
    </rPh>
    <rPh sb="6" eb="9">
      <t>ミジッシ</t>
    </rPh>
    <rPh sb="9" eb="11">
      <t>ゲンサン</t>
    </rPh>
    <phoneticPr fontId="19"/>
  </si>
  <si>
    <t>夜間支援体制加算（Ⅰ）</t>
    <rPh sb="0" eb="2">
      <t>ヤカン</t>
    </rPh>
    <rPh sb="2" eb="4">
      <t>シエン</t>
    </rPh>
    <rPh sb="4" eb="6">
      <t>タイセイ</t>
    </rPh>
    <rPh sb="6" eb="8">
      <t>カサン</t>
    </rPh>
    <phoneticPr fontId="19"/>
  </si>
  <si>
    <t>３ユニットで夜勤を行う職員の員数を２人以上とする場合</t>
    <phoneticPr fontId="19"/>
  </si>
  <si>
    <t>口腔衛生管理体制加算</t>
    <rPh sb="0" eb="2">
      <t>コウクウ</t>
    </rPh>
    <rPh sb="2" eb="4">
      <t>エイセイ</t>
    </rPh>
    <rPh sb="4" eb="6">
      <t>カンリ</t>
    </rPh>
    <rPh sb="6" eb="8">
      <t>タイセイ</t>
    </rPh>
    <rPh sb="8" eb="10">
      <t>カサン</t>
    </rPh>
    <phoneticPr fontId="19"/>
  </si>
  <si>
    <t>該当</t>
    <rPh sb="0" eb="2">
      <t>ガイトウ</t>
    </rPh>
    <phoneticPr fontId="19"/>
  </si>
  <si>
    <t>満たす</t>
    <rPh sb="0" eb="1">
      <t>ミ</t>
    </rPh>
    <phoneticPr fontId="19"/>
  </si>
  <si>
    <t>生活機能向上連携加算
（Ⅱ）</t>
    <rPh sb="0" eb="2">
      <t>セイカツ</t>
    </rPh>
    <rPh sb="2" eb="4">
      <t>キノウ</t>
    </rPh>
    <rPh sb="4" eb="6">
      <t>コウジョウ</t>
    </rPh>
    <rPh sb="6" eb="8">
      <t>レンケイ</t>
    </rPh>
    <rPh sb="8" eb="10">
      <t>カサン</t>
    </rPh>
    <phoneticPr fontId="19"/>
  </si>
  <si>
    <t>夜間支援体制加算（Ⅱ）</t>
    <rPh sb="0" eb="2">
      <t>ヤカン</t>
    </rPh>
    <rPh sb="2" eb="4">
      <t>シエン</t>
    </rPh>
    <rPh sb="4" eb="6">
      <t>タイセイ</t>
    </rPh>
    <rPh sb="6" eb="8">
      <t>カサン</t>
    </rPh>
    <phoneticPr fontId="19"/>
  </si>
  <si>
    <t>実施</t>
    <rPh sb="0" eb="2">
      <t>ジッシ</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</si>
  <si>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</si>
  <si>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生活機能向上連携加算
（Ⅰ）</t>
    <rPh sb="0" eb="2">
      <t>セイカツ</t>
    </rPh>
    <rPh sb="2" eb="4">
      <t>キノウ</t>
    </rPh>
    <rPh sb="4" eb="6">
      <t>コウジョウ</t>
    </rPh>
    <rPh sb="6" eb="8">
      <t>レンケイ</t>
    </rPh>
    <rPh sb="8" eb="10">
      <t>カサン</t>
    </rPh>
    <phoneticPr fontId="19"/>
  </si>
  <si>
    <t>退居時相談援助加算</t>
    <rPh sb="0" eb="1">
      <t>タイ</t>
    </rPh>
    <rPh sb="1" eb="2">
      <t>キョ</t>
    </rPh>
    <rPh sb="2" eb="3">
      <t>ジ</t>
    </rPh>
    <rPh sb="3" eb="5">
      <t>ソウダン</t>
    </rPh>
    <rPh sb="5" eb="7">
      <t>エンジョ</t>
    </rPh>
    <rPh sb="7" eb="9">
      <t>カサン</t>
    </rPh>
    <phoneticPr fontId="19"/>
  </si>
  <si>
    <t>認知症専門ケア加算（Ⅰ)</t>
    <rPh sb="0" eb="3">
      <t>ニンチショウ</t>
    </rPh>
    <rPh sb="3" eb="5">
      <t>センモン</t>
    </rPh>
    <rPh sb="7" eb="9">
      <t>カサン</t>
    </rPh>
    <phoneticPr fontId="19"/>
  </si>
  <si>
    <t>認知症専門ケア加算（Ⅱ）</t>
    <rPh sb="0" eb="3">
      <t>ニンチショウ</t>
    </rPh>
    <rPh sb="3" eb="5">
      <t>センモン</t>
    </rPh>
    <rPh sb="7" eb="9">
      <t>カサン</t>
    </rPh>
    <phoneticPr fontId="19"/>
  </si>
  <si>
    <t>栄養管理体制加算</t>
    <rPh sb="0" eb="2">
      <t>エイヨウ</t>
    </rPh>
    <rPh sb="2" eb="4">
      <t>カンリ</t>
    </rPh>
    <rPh sb="4" eb="6">
      <t>タイセイ</t>
    </rPh>
    <rPh sb="6" eb="8">
      <t>カサン</t>
    </rPh>
    <phoneticPr fontId="19"/>
  </si>
  <si>
    <t>口腔ケアマネジメント計画</t>
    <phoneticPr fontId="19"/>
  </si>
  <si>
    <t>１月に１回以上</t>
    <rPh sb="1" eb="2">
      <t>ツキ</t>
    </rPh>
    <rPh sb="4" eb="5">
      <t>カイ</t>
    </rPh>
    <rPh sb="5" eb="7">
      <t>イジョウ</t>
    </rPh>
    <phoneticPr fontId="19"/>
  </si>
  <si>
    <t>科学的介護推進体制加算</t>
    <phoneticPr fontId="19"/>
  </si>
  <si>
    <t>サービス提供体制強化加算（Ⅰ）</t>
    <rPh sb="4" eb="6">
      <t>テイキョウ</t>
    </rPh>
    <rPh sb="6" eb="8">
      <t>タイセイ</t>
    </rPh>
    <rPh sb="8" eb="10">
      <t>キョウカ</t>
    </rPh>
    <rPh sb="10" eb="12">
      <t>カサン</t>
    </rPh>
    <phoneticPr fontId="19"/>
  </si>
  <si>
    <t>該当</t>
    <phoneticPr fontId="19"/>
  </si>
  <si>
    <t>あり</t>
  </si>
  <si>
    <t>高齢者虐待防止措置未実施減算</t>
    <rPh sb="0" eb="3">
      <t>コウレイシャ</t>
    </rPh>
    <rPh sb="3" eb="9">
      <t>ギャクタイボウシソチ</t>
    </rPh>
    <rPh sb="9" eb="12">
      <t>ミジッシ</t>
    </rPh>
    <rPh sb="12" eb="14">
      <t>ゲンサン</t>
    </rPh>
    <phoneticPr fontId="21"/>
  </si>
  <si>
    <t>業務継続計画未策定減算</t>
    <rPh sb="0" eb="2">
      <t>ギョウム</t>
    </rPh>
    <rPh sb="2" eb="4">
      <t>ケイゾク</t>
    </rPh>
    <rPh sb="4" eb="6">
      <t>ケイカク</t>
    </rPh>
    <rPh sb="6" eb="11">
      <t>ミサクテイゲンサン</t>
    </rPh>
    <phoneticPr fontId="21"/>
  </si>
  <si>
    <t xml:space="preserve">退居時情報提供加算
</t>
    <rPh sb="0" eb="3">
      <t>タイキョジ</t>
    </rPh>
    <rPh sb="3" eb="5">
      <t>ジョウホウ</t>
    </rPh>
    <rPh sb="5" eb="7">
      <t>テイキョウ</t>
    </rPh>
    <rPh sb="7" eb="9">
      <t>カサン</t>
    </rPh>
    <phoneticPr fontId="21"/>
  </si>
  <si>
    <t>該当</t>
    <rPh sb="0" eb="2">
      <t>ガイトウ</t>
    </rPh>
    <phoneticPr fontId="21"/>
  </si>
  <si>
    <t xml:space="preserve">認知症チームケア推進加算（Ⅰ）
</t>
    <rPh sb="0" eb="3">
      <t>ニンチショウ</t>
    </rPh>
    <rPh sb="8" eb="10">
      <t>スイシン</t>
    </rPh>
    <rPh sb="10" eb="12">
      <t>カサン</t>
    </rPh>
    <phoneticPr fontId="21"/>
  </si>
  <si>
    <t>「認知症チームケア推進加算・ワークシート」、介護記録等</t>
  </si>
  <si>
    <t>「認知症チームケア推進加算・ワークシート」、介護記録等</t>
    <phoneticPr fontId="21"/>
  </si>
  <si>
    <t>認知症チームケア推進加算（Ⅱ）</t>
    <rPh sb="0" eb="3">
      <t>ニンチショウ</t>
    </rPh>
    <rPh sb="8" eb="10">
      <t>スイシン</t>
    </rPh>
    <rPh sb="10" eb="12">
      <t>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</si>
  <si>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2"/>
  </si>
  <si>
    <t>該当</t>
    <rPh sb="0" eb="2">
      <t>ガイトウ</t>
    </rPh>
    <phoneticPr fontId="22"/>
  </si>
  <si>
    <t>高齢者施設等感染対策向上加算（Ⅱ）</t>
    <rPh sb="0" eb="3">
      <t>コウレイシャ</t>
    </rPh>
    <rPh sb="3" eb="5">
      <t>シセツ</t>
    </rPh>
    <rPh sb="5" eb="6">
      <t>トウ</t>
    </rPh>
    <rPh sb="6" eb="10">
      <t>カンセンタイサク</t>
    </rPh>
    <rPh sb="10" eb="12">
      <t>コウジョウ</t>
    </rPh>
    <rPh sb="12" eb="14">
      <t>カサン</t>
    </rPh>
    <phoneticPr fontId="22"/>
  </si>
  <si>
    <t>新興感染症等施設療養費</t>
    <rPh sb="0" eb="2">
      <t>シンコウ</t>
    </rPh>
    <rPh sb="2" eb="6">
      <t>カンセンショウトウ</t>
    </rPh>
    <rPh sb="6" eb="11">
      <t>シセツリョウヨウヒ</t>
    </rPh>
    <phoneticPr fontId="22"/>
  </si>
  <si>
    <t xml:space="preserve">生産性向上推進体制加算（Ⅰ）
</t>
    <rPh sb="0" eb="3">
      <t>セイサンセイ</t>
    </rPh>
    <rPh sb="3" eb="5">
      <t>コウジョウ</t>
    </rPh>
    <rPh sb="5" eb="7">
      <t>スイシン</t>
    </rPh>
    <rPh sb="7" eb="9">
      <t>タイセイ</t>
    </rPh>
    <rPh sb="9" eb="11">
      <t>カサン</t>
    </rPh>
    <phoneticPr fontId="22"/>
  </si>
  <si>
    <t xml:space="preserve">生産性向上推進体制加算（Ⅱ）
</t>
    <rPh sb="0" eb="3">
      <t>セイサンセイ</t>
    </rPh>
    <rPh sb="3" eb="5">
      <t>コウジョウ</t>
    </rPh>
    <rPh sb="5" eb="7">
      <t>スイシン</t>
    </rPh>
    <rPh sb="7" eb="9">
      <t>タイセイ</t>
    </rPh>
    <rPh sb="9" eb="11">
      <t>カサン</t>
    </rPh>
    <phoneticPr fontId="22"/>
  </si>
  <si>
    <t>介護職員等処遇改善加算（Ⅰ）</t>
    <rPh sb="0" eb="2">
      <t>カイゴ</t>
    </rPh>
    <rPh sb="2" eb="4">
      <t>ショクイン</t>
    </rPh>
    <rPh sb="4" eb="5">
      <t>トウ</t>
    </rPh>
    <rPh sb="5" eb="7">
      <t>ショグウ</t>
    </rPh>
    <rPh sb="7" eb="9">
      <t>カイゼン</t>
    </rPh>
    <rPh sb="9" eb="11">
      <t>カサン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</si>
  <si>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</si>
  <si>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</si>
  <si>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</si>
  <si>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</si>
  <si>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</si>
  <si>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</si>
  <si>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2"/>
  </si>
  <si>
    <t>なし</t>
    <phoneticPr fontId="22"/>
  </si>
  <si>
    <t xml:space="preserve">⑥　労働保険料の納付
</t>
  </si>
  <si>
    <t>適正に納付</t>
    <rPh sb="0" eb="2">
      <t>テキセイ</t>
    </rPh>
    <rPh sb="3" eb="5">
      <t>ノウフ</t>
    </rPh>
    <phoneticPr fontId="22"/>
  </si>
  <si>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</si>
  <si>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</si>
  <si>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2"/>
  </si>
  <si>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</si>
  <si>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</si>
  <si>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算定あり</t>
    <rPh sb="0" eb="2">
      <t>サンテイ</t>
    </rPh>
    <phoneticPr fontId="22"/>
  </si>
  <si>
    <t>介護職員等処遇改善加算（Ⅱ）</t>
    <rPh sb="0" eb="2">
      <t>カイゴ</t>
    </rPh>
    <rPh sb="2" eb="4">
      <t>ショクイン</t>
    </rPh>
    <rPh sb="4" eb="5">
      <t>トウ</t>
    </rPh>
    <rPh sb="5" eb="7">
      <t>ショグウ</t>
    </rPh>
    <rPh sb="7" eb="9">
      <t>カイゼン</t>
    </rPh>
    <rPh sb="9" eb="11">
      <t>カサン</t>
    </rPh>
    <phoneticPr fontId="22"/>
  </si>
  <si>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</si>
  <si>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22"/>
  </si>
  <si>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</si>
  <si>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22"/>
  </si>
  <si>
    <t xml:space="preserve">介護職員等処遇改善加算(Ⅰ)の①(一)、②から⑥まで、⑦(一)から(二)まで及び⑧のいずれにも適合すること
</t>
  </si>
  <si>
    <t xml:space="preserve">人員基準欠如減算
</t>
    <rPh sb="0" eb="2">
      <t>ジンイン</t>
    </rPh>
    <rPh sb="2" eb="4">
      <t>キジュン</t>
    </rPh>
    <rPh sb="4" eb="6">
      <t>ケツジョ</t>
    </rPh>
    <rPh sb="6" eb="8">
      <t>ゲンサン</t>
    </rPh>
    <phoneticPr fontId="23"/>
  </si>
  <si>
    <t>満たさない場合は減算適用</t>
    <rPh sb="0" eb="1">
      <t>ミ</t>
    </rPh>
    <rPh sb="5" eb="7">
      <t>バアイ</t>
    </rPh>
    <rPh sb="8" eb="10">
      <t>ゲンザン</t>
    </rPh>
    <rPh sb="10" eb="12">
      <t>テキヨウ</t>
    </rPh>
    <phoneticPr fontId="19"/>
  </si>
  <si>
    <t xml:space="preserve">定員超過利用減算
</t>
    <rPh sb="0" eb="2">
      <t>テイイン</t>
    </rPh>
    <rPh sb="2" eb="4">
      <t>チョウカ</t>
    </rPh>
    <rPh sb="4" eb="6">
      <t>リヨウ</t>
    </rPh>
    <rPh sb="6" eb="8">
      <t>ゲンサン</t>
    </rPh>
    <phoneticPr fontId="23"/>
  </si>
  <si>
    <t>夜勤減算</t>
    <rPh sb="0" eb="4">
      <t>ヤキンゲンザン</t>
    </rPh>
    <phoneticPr fontId="19"/>
  </si>
  <si>
    <t>満たす</t>
    <rPh sb="0" eb="1">
      <t>ミ</t>
    </rPh>
    <phoneticPr fontId="23"/>
  </si>
  <si>
    <t>該当</t>
    <rPh sb="0" eb="2">
      <t>ガイトウ</t>
    </rPh>
    <phoneticPr fontId="23"/>
  </si>
  <si>
    <t>該当</t>
    <rPh sb="0" eb="2">
      <t>ガイトウ</t>
    </rPh>
    <phoneticPr fontId="19"/>
  </si>
  <si>
    <t>該当</t>
    <rPh sb="0" eb="2">
      <t>ガイトウ</t>
    </rPh>
    <phoneticPr fontId="19"/>
  </si>
  <si>
    <t>（別紙１）生産性向上推進体制加算に関する取組の実績報告書（毎年度報告）</t>
    <rPh sb="1" eb="3">
      <t>ベッシ</t>
    </rPh>
    <rPh sb="29" eb="32">
      <t>マイネンド</t>
    </rPh>
    <rPh sb="32" eb="34">
      <t>ホウコク</t>
    </rPh>
    <phoneticPr fontId="23"/>
  </si>
  <si>
    <r>
      <t>サ</t>
    </r>
    <r>
      <rPr>
        <sz val="11"/>
        <rFont val="ＭＳ Ｐゴシック"/>
        <family val="3"/>
        <charset val="128"/>
      </rPr>
      <t>ービス提供体制強化加算（Ⅱ）</t>
    </r>
    <rPh sb="4" eb="6">
      <t>テイキョウ</t>
    </rPh>
    <rPh sb="6" eb="8">
      <t>タイセイ</t>
    </rPh>
    <rPh sb="8" eb="10">
      <t>キョウカ</t>
    </rPh>
    <rPh sb="10" eb="12">
      <t>カサン</t>
    </rPh>
    <phoneticPr fontId="19"/>
  </si>
  <si>
    <r>
      <t>サ</t>
    </r>
    <r>
      <rPr>
        <sz val="11"/>
        <rFont val="ＭＳ Ｐゴシック"/>
        <family val="3"/>
        <charset val="128"/>
      </rPr>
      <t>ービス提供体制強化加算 （Ⅲ）</t>
    </r>
    <rPh sb="4" eb="6">
      <t>テイキョウ</t>
    </rPh>
    <rPh sb="6" eb="8">
      <t>タイセイ</t>
    </rPh>
    <rPh sb="8" eb="10">
      <t>キョウカ</t>
    </rPh>
    <rPh sb="10" eb="12">
      <t>カサン</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</si>
  <si>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</si>
  <si>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 xml:space="preserve">３つの共同生活住居を有する事業所において、全ての共同生活住居が同一の階に隣接し、介護従業者が円滑に利用者の状況把握を行い、速やかな対応を行うことが可能である構造
</t>
  </si>
  <si>
    <t xml:space="preserve">夜間の勤務に関するマニュアルの策定や避難訓練の実施といった安全対策が行われ、利用者の安全性が確保されていると認められること
</t>
  </si>
  <si>
    <t xml:space="preserve">認知症対応型共同生活介護費(Ⅰ)又は短期利用認知症対応型共同生活介護費(Ⅰ)を算定していること。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</si>
  <si>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</si>
  <si>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</si>
  <si>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全ての開所日において夜間及び深夜の時間帯の体制が人員配置基準を上回っている
</t>
  </si>
  <si>
    <t xml:space="preserve">定員超過利用・人員基準欠如に該当していない
</t>
  </si>
  <si>
    <t xml:space="preserve">認知症対応型共同生活介護費(Ⅱ)又は短期利用認知症対応型共同生活介護費(Ⅱ)を算定していること。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</si>
  <si>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</si>
  <si>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</si>
  <si>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</si>
  <si>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利用者に「認知症の行動・心理症状」が認められ、緊急に短期利用認知症対応型共同生活介護が必要であると医師が判断し、医師が判断した当該日又はその次の日に利用を開始した場合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</si>
  <si>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</si>
  <si>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</si>
  <si>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</si>
  <si>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若年性認知症利用者ごとに個別に担当者定めている
</t>
  </si>
  <si>
    <t xml:space="preserve">担当者中心に利用者の特性やニーズに応じた適切なサービス提供を行う
</t>
  </si>
  <si>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</si>
  <si>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</si>
  <si>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</si>
  <si>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 xml:space="preserve">入居した日から起算して30日以内（30日を超える病院又は診療所への入院後に事業所に再び入居した場合も、同様とする。）
</t>
  </si>
  <si>
    <t xml:space="preserve">過去３月間（ただし日常生活自立度のランクⅢ、Ⅳ又はＭに該当する者の場合は過去１月間）の間に、当該事業所に入居したことがない
</t>
  </si>
  <si>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</si>
  <si>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 xml:space="preserve">入居者が医療機関に入院後、当該医療機関を退院し、同一月に再度当該医療機関に入院する場合には、算定していない
</t>
  </si>
  <si>
    <t xml:space="preserve">利用期間が１月を超える利用者が退居
</t>
  </si>
  <si>
    <t xml:space="preserve">利用者の退去時に利用者及びその家族等に対して退居後の居宅サービス、地域密着型サービスその他の保健医療サービス又は福祉サービスについて相談援助を行う
</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</si>
  <si>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</si>
  <si>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t xml:space="preserve">介護支援専門員である計画作成担当者、介護職員等が協力し、退居者及びその家族等のいずれにも行い、当該相談援助を行った日付及び内容の要点に関する記録を行うこと
</t>
  </si>
  <si>
    <t xml:space="preserve">利用者１人につき１回が限度
</t>
  </si>
  <si>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</si>
  <si>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</si>
  <si>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</si>
  <si>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認知症専門ケア加算（Ⅱ）及び認知症チームケア推進加算を算定していない
</t>
  </si>
  <si>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</si>
  <si>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</si>
  <si>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</si>
  <si>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認知症専門ケア加算（Ⅰ）及び認知症チームケア推進加算を算定していない
</t>
  </si>
  <si>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</si>
  <si>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</si>
  <si>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</si>
  <si>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</si>
  <si>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</si>
  <si>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xml:space="preserve">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
</t>
  </si>
  <si>
    <t xml:space="preserve">生活機能の向上を目的とした個別サービス計画の作成及び計画に基づくサービス提供
</t>
  </si>
  <si>
    <t xml:space="preserve">当該計画に基づく初回のサービス提供が行われた日の属する月
</t>
  </si>
  <si>
    <t xml:space="preserve">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
</t>
  </si>
  <si>
    <t xml:space="preserve">当該計画に基づく初回のサービス提供がが行われた日の属する月以降３月の間
</t>
  </si>
  <si>
    <t xml:space="preserve">管理栄養士（当該事業所の従業者以外の管理栄養士を含む。）が、従業者に対する栄養ケアに係る技術的助言及び指導を月１回以上行っている
</t>
  </si>
  <si>
    <t xml:space="preserve">定員、人員基準に適合
</t>
  </si>
  <si>
    <t xml:space="preserve">歯科医師又は歯科医師の指示を受けた歯科衛生士の助言及び指導に基づき口腔ケアマネジメント計画を作成
</t>
  </si>
  <si>
    <t xml:space="preserve">歯科医師又は歯科医師の指示を受けた歯科衛生士が、介護職員に対する口腔ケアに係る指導及び助言を実施
</t>
  </si>
  <si>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</si>
  <si>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</si>
  <si>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 xml:space="preserve">本事業所以外で既に口腔・栄養スクリーニング加算を算定していない
</t>
  </si>
  <si>
    <t xml:space="preserve">利用者ごとのＡＤＬ値、栄養状態、口腔機能、認知症の状況その他の利用者の心身の状況等に係る基本的な情報を、厚生労働省に提出
</t>
  </si>
  <si>
    <t xml:space="preserve">必要に応じて介護予防認知症対応型共同生活介護計画を見直すなど、指定介護予防認知症対応型共同生活介護の提供に当たって、上記に規定する情報その他指定介護予防認知症対応型共同生活介護を適切かつ有効に提供するために必要な情報を活用
</t>
  </si>
  <si>
    <t xml:space="preserve">第二種協定指定医療機関との間で、新興感染症の発生時等の対応を行う体制を確保している
</t>
  </si>
  <si>
    <t xml:space="preserve">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</si>
  <si>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</si>
  <si>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
</t>
  </si>
  <si>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</si>
  <si>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</si>
  <si>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</si>
  <si>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</si>
  <si>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</si>
  <si>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り組み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</si>
  <si>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</si>
  <si>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</si>
  <si>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</si>
  <si>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次の（１）又は（２）のいずれかに該当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</si>
  <si>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</si>
  <si>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</si>
  <si>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介護職員の総数のうち介護福祉士の占める割合が100分の60以上
</t>
  </si>
  <si>
    <t xml:space="preserve">次の（１）、（２）、（３）のいずれかに該当
</t>
  </si>
  <si>
    <t xml:space="preserve">（１）介護職員の総数のうち介護福祉士の占める割合が100分の50以上
</t>
  </si>
  <si>
    <t xml:space="preserve">（２）看護・介護職員の総数のうち、常勤職員の占める割合が100分の75以上
</t>
  </si>
  <si>
    <t xml:space="preserve">サービス提供体制強化加算（Ⅰ）又は（Ⅱ）を算定していない
</t>
  </si>
  <si>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1"/>
  </si>
  <si>
    <t xml:space="preserve">⑩　サービス提供体制強化加算(Ⅰ)又は(Ⅱ)を算定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</si>
  <si>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1"/>
  </si>
  <si>
    <t xml:space="preserve">⑦　次の(一)、(二)、（三）のいずれにも適合
</t>
    <phoneticPr fontId="19"/>
  </si>
  <si>
    <t xml:space="preserve">⑧　処遇改善の内容（賃金改善を除く）及び処遇改善に要した費用を全ての職員に周知
</t>
    <phoneticPr fontId="19"/>
  </si>
  <si>
    <t xml:space="preserve">⑤　前12月間に労働関係の法令に違反し、罰金以上の刑
</t>
    <rPh sb="8" eb="10">
      <t>ロウドウ</t>
    </rPh>
    <rPh sb="10" eb="12">
      <t>カンケイ</t>
    </rPh>
    <phoneticPr fontId="21"/>
  </si>
  <si>
    <t>■</t>
    <phoneticPr fontId="19"/>
  </si>
  <si>
    <t>×</t>
    <phoneticPr fontId="19"/>
  </si>
  <si>
    <t>○</t>
    <phoneticPr fontId="19"/>
  </si>
  <si>
    <t>△</t>
    <phoneticPr fontId="19"/>
  </si>
  <si>
    <t>非該当</t>
    <rPh sb="0" eb="1">
      <t>ヒ</t>
    </rPh>
    <rPh sb="1" eb="3">
      <t>ガイトウ</t>
    </rPh>
    <phoneticPr fontId="19"/>
  </si>
  <si>
    <t>他</t>
    <rPh sb="0" eb="1">
      <t>ホカ</t>
    </rPh>
    <phoneticPr fontId="19"/>
  </si>
  <si>
    <r>
      <t>点検結果</t>
    </r>
    <r>
      <rPr>
        <sz val="8"/>
        <rFont val="ＭＳ ゴシック"/>
        <family val="3"/>
        <charset val="128"/>
      </rPr>
      <t xml:space="preserve">
(■×で示す)</t>
    </r>
    <rPh sb="0" eb="2">
      <t>テンケン</t>
    </rPh>
    <rPh sb="2" eb="4">
      <t>ケッカ</t>
    </rPh>
    <rPh sb="9" eb="10">
      <t>シメ</t>
    </rPh>
    <phoneticPr fontId="19"/>
  </si>
  <si>
    <t>備考</t>
    <rPh sb="0" eb="2">
      <t>ビコウ</t>
    </rPh>
    <phoneticPr fontId="19"/>
  </si>
  <si>
    <t>評価</t>
    <rPh sb="0" eb="2">
      <t>ヒョウカ</t>
    </rPh>
    <phoneticPr fontId="19"/>
  </si>
  <si>
    <t>発見した事実等</t>
    <phoneticPr fontId="19"/>
  </si>
  <si>
    <t>調査対象選定</t>
    <rPh sb="0" eb="6">
      <t>チョウサタイショウセンテイ</t>
    </rPh>
    <phoneticPr fontId="19"/>
  </si>
  <si>
    <t>３ユニットで夜勤を行う職員の員数を２人以上とする場合</t>
  </si>
  <si>
    <t>科学的介護推進体制加算</t>
  </si>
  <si>
    <t>.</t>
    <phoneticPr fontId="19"/>
  </si>
  <si>
    <t>.</t>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</si>
  <si>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</si>
  <si>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</si>
  <si>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</si>
  <si>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</si>
  <si>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</si>
  <si>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</si>
  <si>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</si>
  <si>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</si>
  <si>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</si>
  <si>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</si>
  <si>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</si>
  <si>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</si>
  <si>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 xml:space="preserve">従業者が指定介護予防地域密着型サービス基準に定める員数を置いていない
</t>
    <phoneticPr fontId="19"/>
  </si>
  <si>
    <t xml:space="preserve">利用者数が市町村長に提出した運営規程に定められる利用定員を超えている
</t>
    <phoneticPr fontId="19"/>
  </si>
  <si>
    <t xml:space="preserve">夜勤を行う介護従業者の数が共同生活住居ごとに１以上配置されていない
</t>
    <phoneticPr fontId="19"/>
  </si>
  <si>
    <t xml:space="preserve">身体的拘束等を行う場合の記録
</t>
  </si>
  <si>
    <t>□</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</si>
  <si>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</si>
  <si>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</si>
  <si>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</si>
  <si>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</si>
  <si>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</si>
  <si>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</si>
  <si>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</si>
  <si>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</si>
  <si>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</si>
  <si>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</si>
  <si>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</si>
  <si>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</si>
  <si>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</si>
  <si>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</si>
  <si>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以下（一）（二）のいずれかに該当すること
</t>
    <rPh sb="6" eb="7">
      <t>ニ</t>
    </rPh>
    <phoneticPr fontId="19"/>
  </si>
  <si>
    <t xml:space="preserve">以下（一）（二）のいずれかに該当すること
</t>
    <phoneticPr fontId="19"/>
  </si>
  <si>
    <t>事業所名：</t>
    <rPh sb="0" eb="3">
      <t>ジギョウショ</t>
    </rPh>
    <rPh sb="3" eb="4">
      <t>ナ</t>
    </rPh>
    <phoneticPr fontId="19"/>
  </si>
  <si>
    <t>〔　　　　　　　　　〕</t>
    <phoneticPr fontId="19"/>
  </si>
  <si>
    <t>適合</t>
    <rPh sb="0" eb="2">
      <t>テキゴウ</t>
    </rPh>
    <phoneticPr fontId="23"/>
  </si>
  <si>
    <t>サービス提供体制強化加算（Ⅱ）</t>
    <rPh sb="4" eb="6">
      <t>テイキョウ</t>
    </rPh>
    <rPh sb="6" eb="8">
      <t>タイセイ</t>
    </rPh>
    <rPh sb="8" eb="10">
      <t>キョウカ</t>
    </rPh>
    <rPh sb="10" eb="12">
      <t>カサン</t>
    </rPh>
    <phoneticPr fontId="19"/>
  </si>
  <si>
    <t>サービス提供体制強化加算 （Ⅲ）</t>
    <rPh sb="4" eb="6">
      <t>テイキョウ</t>
    </rPh>
    <rPh sb="6" eb="8">
      <t>タイセイ</t>
    </rPh>
    <rPh sb="8" eb="10">
      <t>キョウカ</t>
    </rPh>
    <rPh sb="10" eb="12">
      <t>カサン</t>
    </rPh>
    <phoneticPr fontId="19"/>
  </si>
  <si>
    <t xml:space="preserve">虐待防止のための研修を定期的に（年２回以上）実施
</t>
    <phoneticPr fontId="19"/>
  </si>
  <si>
    <t>令7.6.12
指導員:</t>
  </si>
  <si>
    <t>施設側:</t>
    <rPh sb="0" eb="2">
      <t>シセツ</t>
    </rPh>
    <rPh sb="2" eb="3">
      <t>ガワ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</si>
</sst>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8">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font>
    <font>
      <b/>
      <sz val="20"/>
      <name val="ＭＳ Ｐゴシック"/>
      <family val="3"/>
      <charset val="128"/>
    </font>
    <font>
      <sz val="9"/>
      <name val="ＭＳ Ｐゴシック"/>
      <family val="3"/>
      <charset val="128"/>
    </font>
    <font>
      <sz val="10"/>
      <name val="ＭＳ Ｐゴシック"/>
      <family val="3"/>
      <charset val="128"/>
    </font>
    <font>
      <sz val="9"/>
      <name val="ＭＳ ゴシック"/>
      <family val="3"/>
      <charset val="128"/>
    </font>
    <font>
      <b/>
      <sz val="20"/>
      <name val="ＭＳ ゴシック"/>
      <family val="3"/>
      <charset val="128"/>
    </font>
    <font>
      <sz val="12"/>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1"/>
      <color theme="5" tint="-0.249977111117893"/>
      <name val="ＭＳ Ｐゴシック"/>
      <family val="3"/>
      <charset val="128"/>
    </font>
    <font>
      <b/>
      <sz val="10"/>
      <name val="ＭＳ ゴシック"/>
      <family val="3"/>
      <charset val="128"/>
    </font>
    <font>
      <sz val="11"/>
      <color theme="0" tint="-0.249977111117893"/>
      <name val="ＭＳ ゴシック"/>
      <family val="3"/>
      <charset val="128"/>
    </font>
    <font>
      <sz val="9"/>
      <color indexed="81"/>
      <name val="MS P 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58">
    <xf numFmtId="0" fontId="0" fillId="0" borderId="0" xfId="0" applyAlignment="1">
      <alignment vertical="center"/>
    </xf>
    <xf numFmtId="0" fontId="0" fillId="0" borderId="0" xfId="0" applyFont="1" applyFill="1" applyAlignment="1">
      <alignment vertical="center"/>
    </xf>
    <xf numFmtId="0" fontId="18" fillId="0" borderId="0" xfId="0" applyFont="1" applyFill="1" applyAlignment="1">
      <alignment vertical="center"/>
    </xf>
    <xf numFmtId="0" fontId="18" fillId="0" borderId="0" xfId="0" applyFont="1" applyFill="1" applyAlignment="1">
      <alignment horizontal="center" vertical="center"/>
    </xf>
    <xf numFmtId="0" fontId="0" fillId="0" borderId="0" xfId="0" applyFont="1" applyFill="1">
      <alignment vertical="center"/>
    </xf>
    <xf numFmtId="0" fontId="18" fillId="0" borderId="0" xfId="0" applyFont="1" applyFill="1">
      <alignment vertical="center"/>
    </xf>
    <xf numFmtId="0" fontId="28" fillId="0" borderId="0" xfId="0" applyFont="1" applyAlignment="1">
      <alignment horizontal="center" vertical="center" wrapText="1"/>
    </xf>
    <xf numFmtId="0" fontId="0" fillId="0" borderId="0" xfId="0">
      <alignment vertical="center"/>
    </xf>
    <xf numFmtId="0" fontId="29" fillId="0" borderId="0" xfId="0" applyFont="1">
      <alignment vertical="center"/>
    </xf>
    <xf numFmtId="0" fontId="30" fillId="0" borderId="0" xfId="0" applyFont="1">
      <alignment vertical="center"/>
    </xf>
    <xf numFmtId="0" fontId="29" fillId="23" borderId="46" xfId="0" applyFont="1" applyFill="1" applyBorder="1" applyAlignment="1" applyProtection="1">
      <alignment vertical="center" wrapText="1"/>
      <protection locked="0"/>
    </xf>
    <xf numFmtId="0" fontId="29" fillId="23" borderId="31" xfId="0" applyFont="1" applyFill="1" applyBorder="1" applyAlignment="1" applyProtection="1">
      <alignment vertical="center" wrapText="1"/>
      <protection locked="0"/>
    </xf>
    <xf numFmtId="0" fontId="18" fillId="23" borderId="10" xfId="0" applyFont="1" applyFill="1" applyBorder="1" applyAlignment="1" applyProtection="1">
      <alignment horizontal="center" vertical="center" wrapText="1"/>
      <protection locked="0"/>
    </xf>
    <xf numFmtId="0" fontId="25" fillId="0" borderId="0" xfId="0" applyFont="1" applyAlignment="1" applyProtection="1">
      <alignment vertical="center" wrapText="1"/>
      <protection locked="0"/>
    </xf>
    <xf numFmtId="176" fontId="32" fillId="0" borderId="0" xfId="0" applyNumberFormat="1" applyFont="1">
      <alignment vertical="center"/>
    </xf>
    <xf numFmtId="0" fontId="32" fillId="0" borderId="0" xfId="0" applyFont="1" applyAlignment="1">
      <alignment vertical="center" wrapText="1"/>
    </xf>
    <xf numFmtId="0" fontId="34" fillId="0" borderId="0" xfId="0" applyFont="1">
      <alignment vertical="center"/>
    </xf>
    <xf numFmtId="0" fontId="0" fillId="0" borderId="0" xfId="0" applyAlignment="1">
      <alignment horizontal="center" vertical="center"/>
    </xf>
    <xf numFmtId="0" fontId="29"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3" fillId="0" borderId="30" xfId="0" applyFont="1" applyBorder="1" applyAlignment="1" applyProtection="1">
      <alignment horizontal="center" vertical="center" shrinkToFit="1"/>
      <protection locked="0"/>
    </xf>
    <xf numFmtId="0" fontId="26" fillId="0" borderId="14" xfId="0" applyFont="1" applyFill="1" applyBorder="1" applyAlignment="1">
      <alignment horizontal="left" vertical="top" wrapText="1"/>
    </xf>
    <xf numFmtId="0" fontId="0" fillId="0" borderId="10"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26" fillId="0" borderId="10"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31" xfId="0" applyFont="1" applyFill="1" applyBorder="1" applyAlignment="1">
      <alignment horizontal="left" vertical="top" wrapText="1"/>
    </xf>
    <xf numFmtId="0" fontId="26" fillId="0" borderId="49" xfId="0" applyFont="1" applyFill="1" applyBorder="1" applyAlignment="1">
      <alignment horizontal="left" vertical="top" wrapText="1"/>
    </xf>
    <xf numFmtId="0" fontId="26" fillId="0" borderId="35" xfId="0" applyFont="1" applyFill="1" applyBorder="1" applyAlignment="1">
      <alignment horizontal="left" vertical="top" wrapText="1"/>
    </xf>
    <xf numFmtId="0" fontId="26" fillId="0" borderId="34" xfId="0" applyFont="1" applyFill="1" applyBorder="1" applyAlignment="1">
      <alignment horizontal="left" vertical="top" wrapText="1"/>
    </xf>
    <xf numFmtId="0" fontId="26" fillId="0" borderId="33"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44" xfId="0" applyFont="1" applyFill="1" applyBorder="1" applyAlignment="1">
      <alignment horizontal="left" vertical="top" wrapText="1"/>
    </xf>
    <xf numFmtId="0" fontId="26" fillId="0" borderId="52" xfId="0" applyFont="1" applyFill="1" applyBorder="1" applyAlignment="1">
      <alignment horizontal="left" vertical="top" wrapText="1"/>
    </xf>
    <xf numFmtId="0" fontId="24" fillId="0" borderId="55" xfId="0" applyFont="1" applyFill="1" applyBorder="1" applyAlignment="1" applyProtection="1">
      <alignment vertical="center"/>
      <protection locked="0"/>
    </xf>
    <xf numFmtId="0" fontId="35" fillId="25" borderId="0" xfId="0" applyFont="1" applyFill="1" applyAlignment="1" applyProtection="1">
      <alignment horizontal="right" vertical="center"/>
      <protection locked="0"/>
    </xf>
    <xf numFmtId="0" fontId="35" fillId="25" borderId="0" xfId="0" applyFont="1" applyFill="1" applyAlignment="1" applyProtection="1">
      <alignment vertical="center"/>
      <protection locked="0"/>
    </xf>
    <xf numFmtId="0" fontId="18" fillId="24"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33" fillId="0" borderId="31" xfId="0" applyFont="1" applyFill="1" applyBorder="1" applyAlignment="1" applyProtection="1">
      <alignment horizontal="left" vertical="center" wrapText="1" shrinkToFit="1"/>
      <protection locked="0"/>
    </xf>
    <xf numFmtId="0" fontId="26" fillId="0" borderId="46"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center" wrapText="1"/>
      <protection locked="0"/>
    </xf>
    <xf numFmtId="0" fontId="26" fillId="0" borderId="40"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0" fillId="0" borderId="31" xfId="0" applyFont="1" applyFill="1" applyBorder="1" applyAlignment="1" applyProtection="1">
      <alignment horizontal="left" vertical="center" wrapText="1"/>
      <protection locked="0"/>
    </xf>
    <xf numFmtId="0" fontId="0" fillId="0" borderId="11" xfId="41" applyFont="1" applyFill="1" applyBorder="1" applyAlignment="1" applyProtection="1">
      <alignment horizontal="left" vertical="top" wrapText="1"/>
      <protection locked="0"/>
    </xf>
    <xf numFmtId="0" fontId="33" fillId="0" borderId="47" xfId="0" applyFont="1" applyBorder="1" applyAlignment="1" applyProtection="1">
      <alignment horizontal="center" vertical="center" shrinkToFit="1"/>
      <protection locked="0"/>
    </xf>
    <xf numFmtId="0" fontId="0" fillId="0" borderId="50" xfId="41" applyFont="1" applyFill="1" applyBorder="1" applyAlignment="1" applyProtection="1">
      <alignment horizontal="left" vertical="center" wrapText="1" shrinkToFit="1"/>
      <protection locked="0"/>
    </xf>
    <xf numFmtId="0" fontId="26" fillId="0" borderId="38" xfId="41" applyFont="1" applyFill="1" applyBorder="1" applyAlignment="1" applyProtection="1">
      <alignment horizontal="left" vertical="top" wrapText="1"/>
      <protection locked="0"/>
    </xf>
    <xf numFmtId="0" fontId="0" fillId="0" borderId="21" xfId="0" applyFont="1" applyFill="1" applyBorder="1" applyAlignment="1" applyProtection="1">
      <alignment horizontal="left" vertical="top" wrapText="1"/>
      <protection locked="0"/>
    </xf>
    <xf numFmtId="0" fontId="33" fillId="0" borderId="22" xfId="0" applyFont="1" applyBorder="1" applyAlignment="1" applyProtection="1">
      <alignment horizontal="center" vertical="center" shrinkToFit="1"/>
      <protection locked="0"/>
    </xf>
    <xf numFmtId="0" fontId="0" fillId="0" borderId="23" xfId="0" applyFont="1" applyFill="1" applyBorder="1" applyAlignment="1" applyProtection="1">
      <alignment horizontal="left" vertical="center" wrapText="1" shrinkToFit="1"/>
      <protection locked="0"/>
    </xf>
    <xf numFmtId="0" fontId="26" fillId="0" borderId="21" xfId="41" applyFont="1" applyFill="1" applyBorder="1" applyAlignment="1" applyProtection="1">
      <alignment horizontal="left" vertical="top" wrapText="1"/>
      <protection locked="0"/>
    </xf>
    <xf numFmtId="0" fontId="0" fillId="0" borderId="24" xfId="0" applyFont="1" applyFill="1" applyBorder="1" applyAlignment="1" applyProtection="1">
      <alignment horizontal="left" vertical="top" wrapText="1"/>
      <protection locked="0"/>
    </xf>
    <xf numFmtId="0" fontId="33" fillId="0" borderId="25" xfId="0" applyFont="1" applyBorder="1" applyAlignment="1" applyProtection="1">
      <alignment horizontal="center" vertical="center" shrinkToFit="1"/>
      <protection locked="0"/>
    </xf>
    <xf numFmtId="0" fontId="0" fillId="0" borderId="26" xfId="0" applyFont="1" applyFill="1" applyBorder="1" applyAlignment="1" applyProtection="1">
      <alignment horizontal="left" vertical="center" wrapText="1" shrinkToFit="1"/>
      <protection locked="0"/>
    </xf>
    <xf numFmtId="0" fontId="26" fillId="0" borderId="24" xfId="41" applyFont="1" applyFill="1" applyBorder="1" applyAlignment="1" applyProtection="1">
      <alignment horizontal="left" vertical="top" wrapText="1"/>
      <protection locked="0"/>
    </xf>
    <xf numFmtId="0" fontId="0" fillId="0" borderId="50" xfId="0" applyFont="1" applyFill="1" applyBorder="1" applyAlignment="1" applyProtection="1">
      <alignment horizontal="left" vertical="center" wrapText="1" shrinkToFit="1"/>
      <protection locked="0"/>
    </xf>
    <xf numFmtId="0" fontId="26" fillId="0" borderId="38" xfId="0" applyFont="1" applyFill="1" applyBorder="1" applyAlignment="1" applyProtection="1">
      <alignment horizontal="left" vertical="top" wrapText="1"/>
      <protection locked="0"/>
    </xf>
    <xf numFmtId="0" fontId="26" fillId="0" borderId="21"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33" fillId="0" borderId="32" xfId="0" applyFont="1" applyBorder="1" applyAlignment="1" applyProtection="1">
      <alignment horizontal="center" vertical="center" shrinkToFit="1"/>
      <protection locked="0"/>
    </xf>
    <xf numFmtId="0" fontId="0" fillId="0" borderId="51" xfId="0" applyFont="1" applyFill="1" applyBorder="1" applyAlignment="1" applyProtection="1">
      <alignment horizontal="left" vertical="center" wrapText="1" shrinkToFit="1"/>
      <protection locked="0"/>
    </xf>
    <xf numFmtId="0" fontId="26" fillId="0" borderId="45" xfId="0" applyFont="1" applyFill="1" applyBorder="1" applyAlignment="1" applyProtection="1">
      <alignment horizontal="left" vertical="top" wrapText="1"/>
      <protection locked="0"/>
    </xf>
    <xf numFmtId="0" fontId="33" fillId="0" borderId="12" xfId="0" applyFont="1" applyBorder="1" applyAlignment="1" applyProtection="1">
      <alignment horizontal="center" vertical="center" shrinkToFit="1"/>
      <protection locked="0"/>
    </xf>
    <xf numFmtId="0" fontId="0" fillId="0" borderId="54" xfId="0" applyFont="1" applyFill="1" applyBorder="1" applyAlignment="1" applyProtection="1">
      <alignment horizontal="left" vertical="center" wrapText="1" shrinkToFit="1"/>
      <protection locked="0"/>
    </xf>
    <xf numFmtId="0" fontId="0" fillId="0" borderId="16" xfId="41" applyFont="1" applyFill="1" applyBorder="1" applyAlignment="1" applyProtection="1">
      <alignment horizontal="left" vertical="top" wrapText="1"/>
      <protection locked="0"/>
    </xf>
    <xf numFmtId="0" fontId="0" fillId="0" borderId="49" xfId="41" applyFont="1" applyFill="1" applyBorder="1" applyAlignment="1" applyProtection="1">
      <alignment horizontal="left" vertical="center" wrapText="1"/>
      <protection locked="0"/>
    </xf>
    <xf numFmtId="0" fontId="0" fillId="0" borderId="24" xfId="41" applyFont="1" applyFill="1" applyBorder="1" applyAlignment="1" applyProtection="1">
      <alignment horizontal="left" vertical="top" wrapText="1"/>
      <protection locked="0"/>
    </xf>
    <xf numFmtId="0" fontId="0" fillId="0" borderId="34" xfId="41"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0" fillId="0" borderId="21" xfId="0" applyFont="1" applyFill="1" applyBorder="1" applyAlignment="1" applyProtection="1">
      <alignment vertical="top" wrapText="1"/>
      <protection locked="0"/>
    </xf>
    <xf numFmtId="0" fontId="0" fillId="0" borderId="35" xfId="0" applyFont="1" applyFill="1" applyBorder="1" applyAlignment="1" applyProtection="1">
      <alignment horizontal="left" vertical="center" wrapText="1"/>
      <protection locked="0"/>
    </xf>
    <xf numFmtId="0" fontId="0" fillId="0" borderId="34" xfId="0" applyFont="1" applyFill="1" applyBorder="1" applyAlignment="1" applyProtection="1">
      <alignment horizontal="left" vertical="center" wrapText="1"/>
      <protection locked="0"/>
    </xf>
    <xf numFmtId="0" fontId="26" fillId="0" borderId="24"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49" xfId="0" applyFont="1" applyFill="1" applyBorder="1" applyAlignment="1" applyProtection="1">
      <alignment horizontal="left" vertical="center" wrapText="1"/>
      <protection locked="0"/>
    </xf>
    <xf numFmtId="0" fontId="0" fillId="0" borderId="48" xfId="0" applyFont="1" applyFill="1" applyBorder="1" applyAlignment="1" applyProtection="1">
      <alignment horizontal="left" vertical="top" wrapText="1"/>
      <protection locked="0"/>
    </xf>
    <xf numFmtId="0" fontId="33" fillId="0" borderId="43" xfId="0" applyFont="1" applyBorder="1" applyAlignment="1" applyProtection="1">
      <alignment horizontal="center" vertical="center" shrinkToFit="1"/>
      <protection locked="0"/>
    </xf>
    <xf numFmtId="0" fontId="0" fillId="0" borderId="44" xfId="0" applyFont="1" applyFill="1" applyBorder="1" applyAlignment="1" applyProtection="1">
      <alignment horizontal="left" vertical="center" wrapText="1" shrinkToFit="1"/>
      <protection locked="0"/>
    </xf>
    <xf numFmtId="0" fontId="26" fillId="0" borderId="16" xfId="0" applyFont="1" applyFill="1" applyBorder="1" applyAlignment="1" applyProtection="1">
      <alignment horizontal="left" vertical="top" wrapText="1"/>
      <protection locked="0"/>
    </xf>
    <xf numFmtId="0" fontId="0" fillId="0" borderId="34" xfId="0"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top" wrapText="1" shrinkToFit="1"/>
      <protection locked="0"/>
    </xf>
    <xf numFmtId="0" fontId="0" fillId="0" borderId="44"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18" fillId="0" borderId="15" xfId="0" applyFont="1" applyFill="1" applyBorder="1" applyAlignment="1" applyProtection="1">
      <alignment horizontal="left" vertical="top"/>
      <protection locked="0"/>
    </xf>
    <xf numFmtId="0" fontId="0" fillId="0" borderId="24" xfId="0" applyFont="1" applyFill="1" applyBorder="1" applyAlignment="1" applyProtection="1">
      <alignment vertical="top" wrapText="1"/>
      <protection locked="0"/>
    </xf>
    <xf numFmtId="0" fontId="0" fillId="0" borderId="49" xfId="0"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left" vertical="center" wrapText="1" shrinkToFit="1"/>
      <protection locked="0"/>
    </xf>
    <xf numFmtId="0" fontId="0" fillId="0" borderId="33" xfId="0" applyFont="1" applyFill="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top" wrapText="1"/>
      <protection locked="0"/>
    </xf>
    <xf numFmtId="0" fontId="0" fillId="0" borderId="48" xfId="0" applyFont="1" applyFill="1" applyBorder="1" applyAlignment="1" applyProtection="1">
      <alignment vertical="top" wrapText="1"/>
      <protection locked="0"/>
    </xf>
    <xf numFmtId="0" fontId="0" fillId="0" borderId="45" xfId="0" applyFont="1" applyFill="1" applyBorder="1" applyAlignment="1" applyProtection="1">
      <alignment vertical="top" wrapText="1"/>
      <protection locked="0"/>
    </xf>
    <xf numFmtId="0" fontId="0" fillId="0" borderId="53" xfId="0" applyFont="1" applyFill="1" applyBorder="1" applyAlignment="1" applyProtection="1">
      <alignment vertical="top" wrapText="1"/>
      <protection locked="0"/>
    </xf>
    <xf numFmtId="0" fontId="0" fillId="0" borderId="39" xfId="0" applyFont="1" applyFill="1" applyBorder="1" applyAlignment="1" applyProtection="1">
      <alignment horizontal="left" vertical="center" wrapText="1" shrinkToFit="1"/>
      <protection locked="0"/>
    </xf>
    <xf numFmtId="0" fontId="0" fillId="0" borderId="38"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center" wrapText="1" shrinkToFit="1"/>
      <protection locked="0"/>
    </xf>
    <xf numFmtId="0" fontId="0" fillId="0" borderId="11" xfId="0" applyFont="1" applyFill="1" applyBorder="1" applyAlignment="1" applyProtection="1">
      <alignment horizontal="left" vertical="top" wrapText="1" shrinkToFit="1"/>
      <protection locked="0"/>
    </xf>
    <xf numFmtId="0" fontId="0" fillId="0" borderId="11" xfId="0" applyFont="1" applyFill="1" applyBorder="1" applyAlignment="1" applyProtection="1">
      <alignment vertical="top" wrapText="1"/>
      <protection locked="0"/>
    </xf>
    <xf numFmtId="0" fontId="0" fillId="0" borderId="46" xfId="0" applyFont="1" applyFill="1" applyBorder="1" applyAlignment="1" applyProtection="1">
      <alignment vertical="top" wrapText="1"/>
      <protection locked="0"/>
    </xf>
    <xf numFmtId="0" fontId="0" fillId="0" borderId="16" xfId="0" applyFont="1" applyFill="1" applyBorder="1" applyAlignment="1" applyProtection="1">
      <alignment vertical="top" wrapText="1"/>
      <protection locked="0"/>
    </xf>
    <xf numFmtId="0" fontId="0" fillId="0" borderId="39"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top" wrapText="1" shrinkToFit="1"/>
      <protection locked="0"/>
    </xf>
    <xf numFmtId="0" fontId="0" fillId="0" borderId="16" xfId="0" applyFont="1" applyFill="1" applyBorder="1" applyAlignment="1" applyProtection="1">
      <alignment horizontal="left" vertical="top" wrapText="1" shrinkToFit="1"/>
      <protection locked="0"/>
    </xf>
    <xf numFmtId="0" fontId="0" fillId="0" borderId="45" xfId="0" applyFont="1" applyFill="1" applyBorder="1" applyAlignment="1" applyProtection="1">
      <alignment horizontal="left" vertical="top" wrapText="1" shrinkToFit="1"/>
      <protection locked="0"/>
    </xf>
    <xf numFmtId="0" fontId="0" fillId="0" borderId="24" xfId="0" applyFont="1" applyFill="1" applyBorder="1" applyAlignment="1" applyProtection="1">
      <alignment horizontal="left" vertical="top" wrapText="1" shrinkToFit="1"/>
      <protection locked="0"/>
    </xf>
    <xf numFmtId="0" fontId="33" fillId="0" borderId="19" xfId="0" applyFont="1" applyBorder="1" applyAlignment="1" applyProtection="1">
      <alignment horizontal="center" vertical="center" shrinkToFit="1"/>
      <protection locked="0"/>
    </xf>
    <xf numFmtId="0" fontId="0" fillId="0" borderId="20" xfId="0" applyFont="1" applyFill="1" applyBorder="1" applyAlignment="1" applyProtection="1">
      <alignment horizontal="left" vertical="center" wrapText="1" shrinkToFit="1"/>
      <protection locked="0"/>
    </xf>
    <xf numFmtId="0" fontId="0" fillId="0" borderId="11" xfId="0" applyFont="1" applyFill="1" applyBorder="1" applyAlignment="1" applyProtection="1">
      <alignment vertical="top" wrapText="1" shrinkToFit="1"/>
      <protection locked="0"/>
    </xf>
    <xf numFmtId="0" fontId="0" fillId="0" borderId="38" xfId="0" applyFont="1" applyFill="1" applyBorder="1" applyAlignment="1" applyProtection="1">
      <alignment vertical="top" wrapText="1" shrinkToFit="1"/>
      <protection locked="0"/>
    </xf>
    <xf numFmtId="0" fontId="0" fillId="0" borderId="21" xfId="0" applyFont="1" applyFill="1" applyBorder="1" applyAlignment="1" applyProtection="1">
      <alignment vertical="top" wrapText="1" shrinkToFit="1"/>
      <protection locked="0"/>
    </xf>
    <xf numFmtId="0" fontId="0" fillId="0" borderId="45" xfId="0" applyFont="1" applyFill="1" applyBorder="1" applyAlignment="1" applyProtection="1">
      <alignment vertical="top"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vertical="top" wrapText="1" shrinkToFit="1"/>
      <protection locked="0"/>
    </xf>
    <xf numFmtId="0" fontId="0" fillId="0" borderId="10" xfId="0" applyFont="1" applyFill="1" applyBorder="1" applyAlignment="1" applyProtection="1">
      <alignment horizontal="left" vertical="top" wrapText="1" shrinkToFit="1"/>
      <protection locked="0"/>
    </xf>
    <xf numFmtId="0" fontId="0" fillId="0" borderId="46" xfId="0" applyFont="1" applyFill="1" applyBorder="1" applyAlignment="1" applyProtection="1">
      <alignment vertical="top" wrapText="1" shrinkToFit="1"/>
      <protection locked="0"/>
    </xf>
    <xf numFmtId="0" fontId="0" fillId="0" borderId="56" xfId="0" applyFont="1" applyFill="1" applyBorder="1" applyAlignment="1" applyProtection="1">
      <alignment horizontal="left" vertical="center" wrapText="1" shrinkToFit="1"/>
      <protection locked="0"/>
    </xf>
    <xf numFmtId="0" fontId="0" fillId="0" borderId="0" xfId="0" applyFont="1" applyFill="1" applyAlignment="1" applyProtection="1">
      <alignment horizontal="left" vertical="top" wrapText="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wrapText="1" shrinkToFit="1"/>
      <protection locked="0"/>
    </xf>
    <xf numFmtId="0" fontId="0" fillId="0" borderId="0" xfId="0" applyFont="1" applyFill="1" applyAlignment="1" applyProtection="1">
      <alignment vertical="top"/>
      <protection locked="0"/>
    </xf>
    <xf numFmtId="177" fontId="36" fillId="24" borderId="21" xfId="0" applyNumberFormat="1" applyFont="1" applyFill="1" applyBorder="1" applyAlignment="1" applyProtection="1">
      <alignment horizontal="center" vertical="center" shrinkToFit="1"/>
      <protection locked="0"/>
    </xf>
    <xf numFmtId="0" fontId="36" fillId="24" borderId="42" xfId="0" applyFont="1" applyFill="1" applyBorder="1" applyAlignment="1" applyProtection="1">
      <alignment horizontal="left" vertical="center" wrapText="1" shrinkToFit="1"/>
      <protection locked="0"/>
    </xf>
    <xf numFmtId="0" fontId="0" fillId="0" borderId="27"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29"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0" fillId="0" borderId="13" xfId="41" applyFont="1" applyFill="1" applyBorder="1" applyAlignment="1" applyProtection="1">
      <alignment horizontal="left" vertical="top" wrapText="1" shrinkToFit="1"/>
      <protection locked="0"/>
    </xf>
    <xf numFmtId="0" fontId="0" fillId="0" borderId="14" xfId="41" applyFont="1" applyFill="1" applyBorder="1" applyAlignment="1" applyProtection="1">
      <alignment horizontal="left" vertical="top" wrapText="1" shrinkToFit="1"/>
      <protection locked="0"/>
    </xf>
    <xf numFmtId="0" fontId="0" fillId="0" borderId="18" xfId="41" applyFont="1" applyFill="1" applyBorder="1" applyAlignment="1" applyProtection="1">
      <alignment horizontal="left" vertical="top" wrapText="1" shrinkToFit="1"/>
      <protection locked="0"/>
    </xf>
    <xf numFmtId="0" fontId="0" fillId="0" borderId="27" xfId="41" applyFont="1" applyFill="1" applyBorder="1" applyAlignment="1" applyProtection="1">
      <alignment horizontal="left" vertical="top" wrapText="1" shrinkToFit="1"/>
      <protection locked="0"/>
    </xf>
    <xf numFmtId="0" fontId="0" fillId="0" borderId="15" xfId="41" applyFont="1" applyFill="1" applyBorder="1" applyAlignment="1" applyProtection="1">
      <alignment horizontal="left" vertical="top" wrapText="1" shrinkToFit="1"/>
      <protection locked="0"/>
    </xf>
    <xf numFmtId="0" fontId="0" fillId="0" borderId="21"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shrinkToFit="1"/>
      <protection locked="0"/>
    </xf>
    <xf numFmtId="0" fontId="0" fillId="0" borderId="29" xfId="0" applyFont="1" applyFill="1" applyBorder="1" applyAlignment="1" applyProtection="1">
      <alignment horizontal="left" vertical="top" wrapText="1" shrinkToFit="1"/>
      <protection locked="0"/>
    </xf>
    <xf numFmtId="0" fontId="0" fillId="0" borderId="13" xfId="0" applyFont="1" applyFill="1" applyBorder="1" applyAlignment="1" applyProtection="1">
      <alignment horizontal="left" vertical="top" wrapText="1" shrinkToFit="1"/>
      <protection locked="0"/>
    </xf>
    <xf numFmtId="0" fontId="0" fillId="0" borderId="18" xfId="0" applyFont="1" applyFill="1" applyBorder="1" applyAlignment="1" applyProtection="1">
      <alignment horizontal="left" vertical="top" wrapText="1" shrinkToFit="1"/>
      <protection locked="0"/>
    </xf>
    <xf numFmtId="0" fontId="26" fillId="0" borderId="11" xfId="0" applyFont="1" applyFill="1" applyBorder="1" applyAlignment="1" applyProtection="1">
      <alignment horizontal="left" vertical="top" wrapText="1"/>
      <protection locked="0"/>
    </xf>
    <xf numFmtId="0" fontId="26" fillId="0" borderId="24"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top" wrapText="1" shrinkToFit="1"/>
      <protection locked="0"/>
    </xf>
    <xf numFmtId="0" fontId="27"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ont>
        <color theme="0" tint="-0.499984740745262"/>
      </font>
      <fill>
        <patternFill>
          <bgColor theme="0" tint="-0.24994659260841701"/>
        </patternFill>
      </fill>
    </dxf>
    <dxf>
      <font>
        <color rgb="FFFF0000"/>
      </font>
    </dxf>
    <dxf>
      <font>
        <color rgb="FFFF0000"/>
      </font>
      <fill>
        <patternFill patternType="none">
          <bgColor auto="1"/>
        </patternFill>
      </fill>
    </dxf>
    <dxf>
      <font>
        <color rgb="FFFFFF00"/>
      </font>
      <fill>
        <patternFill>
          <bgColor rgb="FFFFFF00"/>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457200</xdr:colOff>
      <xdr:row>3</xdr:row>
      <xdr:rowOff>254000</xdr:rowOff>
    </xdr:from>
    <xdr:to>
      <xdr:col>4</xdr:col>
      <xdr:colOff>2095500</xdr:colOff>
      <xdr:row>6</xdr:row>
      <xdr:rowOff>347980</xdr:rowOff>
    </xdr:to>
    <xdr:sp macro="" textlink="">
      <xdr:nvSpPr>
        <xdr:cNvPr id="2" name="角丸四角形吹き出し 1">
          <a:extLst>
            <a:ext uri="{FF2B5EF4-FFF2-40B4-BE49-F238E27FC236}">
              <a16:creationId xmlns:a16="http://schemas.microsoft.com/office/drawing/2014/main" id="{13F95D56-CCD4-410B-9394-E788F6C4CD61}"/>
            </a:ext>
          </a:extLst>
        </xdr:cNvPr>
        <xdr:cNvSpPr/>
      </xdr:nvSpPr>
      <xdr:spPr>
        <a:xfrm>
          <a:off x="6305550" y="1473200"/>
          <a:ext cx="2730500" cy="1414780"/>
        </a:xfrm>
        <a:prstGeom prst="wedgeRoundRectCallout">
          <a:avLst>
            <a:gd name="adj1" fmla="val -68597"/>
            <a:gd name="adj2" fmla="val -8095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127"/>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23.6640625" style="129" customWidth="1"/>
    <col min="2" max="2" width="56" style="129" customWidth="1"/>
    <col min="3" max="3" width="4.109375" style="130" customWidth="1"/>
    <col min="4" max="4" width="15.6640625" style="131" customWidth="1"/>
    <col min="5" max="5" width="30.6640625" style="132" customWidth="1"/>
    <col min="6" max="6" width="9" style="2" hidden="1" customWidth="1"/>
    <col min="7" max="7" width="26.44140625" style="2" hidden="1" customWidth="1"/>
    <col min="8" max="16" width="9" style="2" hidden="1" customWidth="1"/>
    <col min="17" max="16384" width="9" style="2"/>
  </cols>
  <sheetData>
    <row r="1" spans="1:16" ht="28.8" customHeight="1">
      <c r="A1" s="40" t="s">
        <v>2</v>
      </c>
      <c r="B1" s="40"/>
      <c r="C1" s="40"/>
      <c r="D1" s="41" t="s">
        <v>208</v>
      </c>
      <c r="E1" s="42" t="s">
        <v>209</v>
      </c>
      <c r="F1" s="157" t="s">
        <v>214</v>
      </c>
      <c r="G1" s="156" t="s">
        <v>215</v>
      </c>
      <c r="H1" s="6"/>
      <c r="I1" s="7" t="s">
        <v>1</v>
      </c>
      <c r="J1" s="7" t="s">
        <v>160</v>
      </c>
      <c r="K1" s="8" t="s">
        <v>161</v>
      </c>
      <c r="L1" s="8" t="s">
        <v>162</v>
      </c>
      <c r="M1" s="9" t="s">
        <v>163</v>
      </c>
      <c r="N1" s="9" t="s">
        <v>161</v>
      </c>
      <c r="O1" s="8" t="s">
        <v>164</v>
      </c>
      <c r="P1" s="8" t="s">
        <v>165</v>
      </c>
    </row>
    <row r="2" spans="1:16" s="3" customFormat="1" ht="28.8" customHeight="1">
      <c r="A2" s="43" t="s">
        <v>3</v>
      </c>
      <c r="B2" s="43" t="s">
        <v>4</v>
      </c>
      <c r="C2" s="10"/>
      <c r="D2" s="11" t="s">
        <v>166</v>
      </c>
      <c r="E2" s="12" t="s">
        <v>167</v>
      </c>
      <c r="F2" s="18" t="s">
        <v>168</v>
      </c>
      <c r="G2" s="19" t="s">
        <v>169</v>
      </c>
      <c r="H2" s="13" t="s">
        <v>170</v>
      </c>
      <c r="I2" s="14">
        <f ca="1">TODAY()</f>
        <v>45820</v>
      </c>
    </row>
    <row r="3" spans="1:16" s="3" customFormat="1" ht="39.6">
      <c r="A3" s="44" t="s">
        <v>65</v>
      </c>
      <c r="B3" s="45" t="s">
        <v>187</v>
      </c>
      <c r="C3" s="20" t="s">
        <v>1</v>
      </c>
      <c r="D3" s="46" t="s">
        <v>11</v>
      </c>
      <c r="E3" s="47" t="s">
        <v>66</v>
      </c>
      <c r="F3" s="22"/>
      <c r="G3" s="30"/>
      <c r="H3" s="3" t="str">
        <f>IF(A3=0,H2,INDEX(調査対象選定!A:A,MATCH(A3,調査対象選定!B:B,0)))</f>
        <v>○</v>
      </c>
      <c r="I3" s="15" t="str">
        <f ca="1">TEXT(I2,"gge.m.d")&amp;CHAR(10)&amp;"指導員:"</f>
        <v>令7.6.12
指導員:</v>
      </c>
    </row>
    <row r="4" spans="1:16" ht="39.6">
      <c r="A4" s="44" t="s">
        <v>67</v>
      </c>
      <c r="B4" s="45" t="s">
        <v>188</v>
      </c>
      <c r="C4" s="20" t="s">
        <v>1</v>
      </c>
      <c r="D4" s="48" t="s">
        <v>70</v>
      </c>
      <c r="E4" s="49" t="s">
        <v>66</v>
      </c>
      <c r="F4" s="23"/>
      <c r="G4" s="31"/>
      <c r="H4" s="3" t="str">
        <f>IF(A4=0,H3,INDEX(調査対象選定!A:A,MATCH(A4,調査対象選定!B:B,0)))</f>
        <v>○</v>
      </c>
    </row>
    <row r="5" spans="1:16" s="1" customFormat="1" ht="39.6">
      <c r="A5" s="50" t="s">
        <v>68</v>
      </c>
      <c r="B5" s="51" t="s">
        <v>189</v>
      </c>
      <c r="C5" s="20" t="s">
        <v>1</v>
      </c>
      <c r="D5" s="52" t="s">
        <v>70</v>
      </c>
      <c r="E5" s="47" t="s">
        <v>66</v>
      </c>
      <c r="F5" s="22"/>
      <c r="G5" s="32"/>
      <c r="H5" s="3" t="str">
        <f>IF(A5=0,H4,INDEX(調査対象選定!A:A,MATCH(A5,調査対象選定!B:B,0)))</f>
        <v>○</v>
      </c>
    </row>
    <row r="6" spans="1:16" s="1" customFormat="1" ht="26.4">
      <c r="A6" s="142" t="s">
        <v>7</v>
      </c>
      <c r="B6" s="53" t="s">
        <v>190</v>
      </c>
      <c r="C6" s="54" t="s">
        <v>191</v>
      </c>
      <c r="D6" s="55" t="s">
        <v>192</v>
      </c>
      <c r="E6" s="56"/>
      <c r="F6" s="24"/>
      <c r="G6" s="33"/>
      <c r="H6" s="3" t="str">
        <f>IF(A6=0,H5,INDEX(調査対象選定!A:A,MATCH(A6,調査対象選定!B:B,0)))</f>
        <v>○</v>
      </c>
    </row>
    <row r="7" spans="1:16" s="1" customFormat="1" ht="39.6">
      <c r="A7" s="143"/>
      <c r="B7" s="57" t="s">
        <v>193</v>
      </c>
      <c r="C7" s="58" t="s">
        <v>191</v>
      </c>
      <c r="D7" s="59" t="s">
        <v>194</v>
      </c>
      <c r="E7" s="60"/>
      <c r="F7" s="25"/>
      <c r="G7" s="34"/>
      <c r="H7" s="3" t="str">
        <f>IF(A7=0,H6,INDEX(調査対象選定!A:A,MATCH(A7,調査対象選定!B:B,0)))</f>
        <v>○</v>
      </c>
    </row>
    <row r="8" spans="1:16" s="1" customFormat="1" ht="26.4">
      <c r="A8" s="143"/>
      <c r="B8" s="57" t="s">
        <v>195</v>
      </c>
      <c r="C8" s="58" t="s">
        <v>191</v>
      </c>
      <c r="D8" s="59" t="s">
        <v>192</v>
      </c>
      <c r="E8" s="60"/>
      <c r="F8" s="25"/>
      <c r="G8" s="34"/>
      <c r="H8" s="3" t="str">
        <f>IF(A8=0,H7,INDEX(調査対象選定!A:A,MATCH(A8,調査対象選定!B:B,0)))</f>
        <v>○</v>
      </c>
    </row>
    <row r="9" spans="1:16" s="4" customFormat="1" ht="39.6">
      <c r="A9" s="144"/>
      <c r="B9" s="61" t="s">
        <v>196</v>
      </c>
      <c r="C9" s="62" t="s">
        <v>191</v>
      </c>
      <c r="D9" s="63" t="s">
        <v>194</v>
      </c>
      <c r="E9" s="64"/>
      <c r="F9" s="26"/>
      <c r="G9" s="35"/>
      <c r="H9" s="3" t="str">
        <f>IF(A9=0,H8,INDEX(調査対象選定!A:A,MATCH(A9,調査対象選定!B:B,0)))</f>
        <v>○</v>
      </c>
    </row>
    <row r="10" spans="1:16" s="4" customFormat="1" ht="39.6">
      <c r="A10" s="148" t="s">
        <v>28</v>
      </c>
      <c r="B10" s="51" t="s">
        <v>197</v>
      </c>
      <c r="C10" s="54" t="s">
        <v>191</v>
      </c>
      <c r="D10" s="65" t="s">
        <v>198</v>
      </c>
      <c r="E10" s="66"/>
      <c r="F10" s="24"/>
      <c r="G10" s="33"/>
      <c r="H10" s="3" t="str">
        <f>IF(A10=0,H9,INDEX(調査対象選定!A:A,MATCH(A10,調査対象選定!B:B,0)))</f>
        <v>○</v>
      </c>
    </row>
    <row r="11" spans="1:16" s="4" customFormat="1" ht="26.4">
      <c r="A11" s="149"/>
      <c r="B11" s="57" t="s">
        <v>199</v>
      </c>
      <c r="C11" s="58" t="s">
        <v>191</v>
      </c>
      <c r="D11" s="59" t="s">
        <v>200</v>
      </c>
      <c r="E11" s="67"/>
      <c r="F11" s="25"/>
      <c r="G11" s="34"/>
      <c r="H11" s="3" t="str">
        <f>IF(A11=0,H10,INDEX(調査対象選定!A:A,MATCH(A11,調査対象選定!B:B,0)))</f>
        <v>○</v>
      </c>
    </row>
    <row r="12" spans="1:16" s="4" customFormat="1" ht="26.4">
      <c r="A12" s="149"/>
      <c r="B12" s="57" t="s">
        <v>213</v>
      </c>
      <c r="C12" s="58" t="s">
        <v>191</v>
      </c>
      <c r="D12" s="59" t="s">
        <v>198</v>
      </c>
      <c r="E12" s="67"/>
      <c r="F12" s="25"/>
      <c r="G12" s="34"/>
      <c r="H12" s="3" t="str">
        <f>IF(A12=0,H11,INDEX(調査対象選定!A:A,MATCH(A12,調査対象選定!B:B,0)))</f>
        <v>○</v>
      </c>
    </row>
    <row r="13" spans="1:16" s="4" customFormat="1" ht="26.4">
      <c r="A13" s="149"/>
      <c r="B13" s="68" t="s">
        <v>201</v>
      </c>
      <c r="C13" s="69" t="s">
        <v>191</v>
      </c>
      <c r="D13" s="70" t="s">
        <v>202</v>
      </c>
      <c r="E13" s="71"/>
      <c r="F13" s="27"/>
      <c r="G13" s="36"/>
      <c r="H13" s="3" t="str">
        <f>IF(A13=0,H12,INDEX(調査対象選定!A:A,MATCH(A13,調査対象選定!B:B,0)))</f>
        <v>○</v>
      </c>
    </row>
    <row r="14" spans="1:16" s="4" customFormat="1" ht="26.4">
      <c r="A14" s="150" t="s">
        <v>29</v>
      </c>
      <c r="B14" s="51" t="s">
        <v>203</v>
      </c>
      <c r="C14" s="72" t="s">
        <v>191</v>
      </c>
      <c r="D14" s="73" t="s">
        <v>204</v>
      </c>
      <c r="E14" s="152"/>
      <c r="F14" s="28"/>
      <c r="G14" s="37"/>
      <c r="H14" s="3" t="str">
        <f>IF(A14=0,H13,INDEX(調査対象選定!A:A,MATCH(A14,調査対象選定!B:B,0)))</f>
        <v>○</v>
      </c>
    </row>
    <row r="15" spans="1:16" s="1" customFormat="1" ht="66">
      <c r="A15" s="151"/>
      <c r="B15" s="61" t="s">
        <v>205</v>
      </c>
      <c r="C15" s="62" t="s">
        <v>191</v>
      </c>
      <c r="D15" s="63" t="s">
        <v>198</v>
      </c>
      <c r="E15" s="153"/>
      <c r="F15" s="26"/>
      <c r="G15" s="35"/>
      <c r="H15" s="3" t="str">
        <f>IF(A15=0,H14,INDEX(調査対象選定!A:A,MATCH(A15,調査対象選定!B:B,0)))</f>
        <v>○</v>
      </c>
    </row>
    <row r="16" spans="1:16" s="1" customFormat="1" ht="52.8">
      <c r="A16" s="145" t="s">
        <v>9</v>
      </c>
      <c r="B16" s="74" t="s">
        <v>77</v>
      </c>
      <c r="C16" s="54" t="s">
        <v>1</v>
      </c>
      <c r="D16" s="75" t="s">
        <v>11</v>
      </c>
      <c r="E16" s="56"/>
      <c r="F16" s="24"/>
      <c r="G16" s="33"/>
      <c r="H16" s="3" t="str">
        <f>IF(A16=0,H15,INDEX(調査対象選定!A:A,MATCH(A16,調査対象選定!B:B,0)))</f>
        <v>○</v>
      </c>
    </row>
    <row r="17" spans="1:8" ht="52.8" customHeight="1">
      <c r="A17" s="146"/>
      <c r="B17" s="76" t="s">
        <v>78</v>
      </c>
      <c r="C17" s="62" t="s">
        <v>1</v>
      </c>
      <c r="D17" s="77" t="s">
        <v>11</v>
      </c>
      <c r="E17" s="64"/>
      <c r="F17" s="26"/>
      <c r="G17" s="35"/>
      <c r="H17" s="3" t="str">
        <f>IF(A17=0,H16,INDEX(調査対象選定!A:A,MATCH(A17,調査対象選定!B:B,0)))</f>
        <v>○</v>
      </c>
    </row>
    <row r="18" spans="1:8" ht="39.6" customHeight="1">
      <c r="A18" s="137" t="s">
        <v>8</v>
      </c>
      <c r="B18" s="51" t="s">
        <v>79</v>
      </c>
      <c r="C18" s="72" t="s">
        <v>1</v>
      </c>
      <c r="D18" s="78" t="s">
        <v>12</v>
      </c>
      <c r="E18" s="79"/>
      <c r="F18" s="28"/>
      <c r="G18" s="37"/>
      <c r="H18" s="3" t="str">
        <f>IF(A18=0,H17,INDEX(調査対象選定!A:A,MATCH(A18,調査対象選定!B:B,0)))</f>
        <v>○</v>
      </c>
    </row>
    <row r="19" spans="1:8" ht="26.4" customHeight="1">
      <c r="A19" s="147"/>
      <c r="B19" s="80" t="s">
        <v>206</v>
      </c>
      <c r="C19" s="58" t="s">
        <v>1</v>
      </c>
      <c r="D19" s="154" t="s">
        <v>69</v>
      </c>
      <c r="E19" s="81"/>
      <c r="F19" s="25"/>
      <c r="G19" s="34"/>
      <c r="H19" s="3" t="str">
        <f>IF(A19=0,H18,INDEX(調査対象選定!A:A,MATCH(A19,調査対象選定!B:B,0)))</f>
        <v>○</v>
      </c>
    </row>
    <row r="20" spans="1:8" ht="145.19999999999999" customHeight="1">
      <c r="A20" s="140"/>
      <c r="B20" s="82" t="s">
        <v>80</v>
      </c>
      <c r="C20" s="58" t="s">
        <v>1</v>
      </c>
      <c r="D20" s="154"/>
      <c r="E20" s="67"/>
      <c r="F20" s="25"/>
      <c r="G20" s="34"/>
      <c r="H20" s="3" t="str">
        <f>IF(A20=0,H19,INDEX(調査対象選定!A:A,MATCH(A20,調査対象選定!B:B,0)))</f>
        <v>○</v>
      </c>
    </row>
    <row r="21" spans="1:8" ht="52.8" customHeight="1">
      <c r="A21" s="140"/>
      <c r="B21" s="82" t="s">
        <v>81</v>
      </c>
      <c r="C21" s="58" t="s">
        <v>1</v>
      </c>
      <c r="D21" s="154"/>
      <c r="E21" s="67"/>
      <c r="F21" s="25"/>
      <c r="G21" s="34"/>
      <c r="H21" s="3" t="str">
        <f>IF(A21=0,H20,INDEX(調査対象選定!A:A,MATCH(A21,調査対象選定!B:B,0)))</f>
        <v>○</v>
      </c>
    </row>
    <row r="22" spans="1:8" ht="39.6" customHeight="1">
      <c r="A22" s="140"/>
      <c r="B22" s="82" t="s">
        <v>82</v>
      </c>
      <c r="C22" s="58" t="s">
        <v>1</v>
      </c>
      <c r="D22" s="83" t="s">
        <v>70</v>
      </c>
      <c r="E22" s="67"/>
      <c r="F22" s="25"/>
      <c r="G22" s="34"/>
      <c r="H22" s="3" t="str">
        <f>IF(A22=0,H21,INDEX(調査対象選定!A:A,MATCH(A22,調査対象選定!B:B,0)))</f>
        <v>○</v>
      </c>
    </row>
    <row r="23" spans="1:8" ht="26.4" customHeight="1">
      <c r="A23" s="139"/>
      <c r="B23" s="61" t="s">
        <v>83</v>
      </c>
      <c r="C23" s="62" t="s">
        <v>1</v>
      </c>
      <c r="D23" s="84" t="s">
        <v>11</v>
      </c>
      <c r="E23" s="85"/>
      <c r="F23" s="26"/>
      <c r="G23" s="35"/>
      <c r="H23" s="3" t="str">
        <f>IF(A23=0,H22,INDEX(調査対象選定!A:A,MATCH(A23,調査対象選定!B:B,0)))</f>
        <v>○</v>
      </c>
    </row>
    <row r="24" spans="1:8" s="5" customFormat="1" ht="39.6" customHeight="1">
      <c r="A24" s="137" t="s">
        <v>14</v>
      </c>
      <c r="B24" s="86" t="s">
        <v>84</v>
      </c>
      <c r="C24" s="72" t="s">
        <v>1</v>
      </c>
      <c r="D24" s="78" t="s">
        <v>12</v>
      </c>
      <c r="E24" s="79"/>
      <c r="F24" s="28"/>
      <c r="G24" s="37"/>
      <c r="H24" s="3" t="str">
        <f>IF(A24=0,H23,INDEX(調査対象選定!A:A,MATCH(A24,調査対象選定!B:B,0)))</f>
        <v>○</v>
      </c>
    </row>
    <row r="25" spans="1:8" s="5" customFormat="1" ht="26.4" customHeight="1">
      <c r="A25" s="140"/>
      <c r="B25" s="80" t="s">
        <v>207</v>
      </c>
      <c r="C25" s="58" t="s">
        <v>1</v>
      </c>
      <c r="D25" s="154" t="s">
        <v>69</v>
      </c>
      <c r="E25" s="67"/>
      <c r="F25" s="25"/>
      <c r="G25" s="34"/>
      <c r="H25" s="3" t="str">
        <f>IF(A25=0,H24,INDEX(調査対象選定!A:A,MATCH(A25,調査対象選定!B:B,0)))</f>
        <v>○</v>
      </c>
    </row>
    <row r="26" spans="1:8" s="5" customFormat="1" ht="145.19999999999999" customHeight="1">
      <c r="A26" s="140"/>
      <c r="B26" s="82" t="s">
        <v>85</v>
      </c>
      <c r="C26" s="58" t="s">
        <v>1</v>
      </c>
      <c r="D26" s="154"/>
      <c r="E26" s="81"/>
      <c r="F26" s="25"/>
      <c r="G26" s="21"/>
      <c r="H26" s="3" t="str">
        <f>IF(A26=0,H25,INDEX(調査対象選定!A:A,MATCH(A26,調査対象選定!B:B,0)))</f>
        <v>○</v>
      </c>
    </row>
    <row r="27" spans="1:8" ht="52.8" customHeight="1">
      <c r="A27" s="140"/>
      <c r="B27" s="82" t="s">
        <v>86</v>
      </c>
      <c r="C27" s="58" t="s">
        <v>1</v>
      </c>
      <c r="D27" s="154"/>
      <c r="E27" s="67"/>
      <c r="F27" s="25"/>
      <c r="G27" s="34"/>
      <c r="H27" s="3" t="str">
        <f>IF(A27=0,H26,INDEX(調査対象選定!A:A,MATCH(A27,調査対象選定!B:B,0)))</f>
        <v>○</v>
      </c>
    </row>
    <row r="28" spans="1:8" ht="39.6" customHeight="1">
      <c r="A28" s="140"/>
      <c r="B28" s="82" t="s">
        <v>82</v>
      </c>
      <c r="C28" s="58" t="s">
        <v>1</v>
      </c>
      <c r="D28" s="83" t="s">
        <v>70</v>
      </c>
      <c r="E28" s="67"/>
      <c r="F28" s="25"/>
      <c r="G28" s="34"/>
      <c r="H28" s="3" t="str">
        <f>IF(A28=0,H27,INDEX(調査対象選定!A:A,MATCH(A28,調査対象選定!B:B,0)))</f>
        <v>○</v>
      </c>
    </row>
    <row r="29" spans="1:8" ht="26.4" customHeight="1">
      <c r="A29" s="139"/>
      <c r="B29" s="61" t="s">
        <v>83</v>
      </c>
      <c r="C29" s="62" t="s">
        <v>1</v>
      </c>
      <c r="D29" s="84" t="s">
        <v>11</v>
      </c>
      <c r="E29" s="85"/>
      <c r="F29" s="26"/>
      <c r="G29" s="35"/>
      <c r="H29" s="3" t="str">
        <f>IF(A29=0,H28,INDEX(調査対象選定!A:A,MATCH(A29,調査対象選定!B:B,0)))</f>
        <v>○</v>
      </c>
    </row>
    <row r="30" spans="1:8" ht="132" customHeight="1">
      <c r="A30" s="135" t="s">
        <v>76</v>
      </c>
      <c r="B30" s="51" t="s">
        <v>87</v>
      </c>
      <c r="C30" s="54" t="s">
        <v>1</v>
      </c>
      <c r="D30" s="87" t="s">
        <v>11</v>
      </c>
      <c r="E30" s="66"/>
      <c r="F30" s="24"/>
      <c r="G30" s="33"/>
      <c r="H30" s="3" t="str">
        <f>IF(A30=0,H29,INDEX(調査対象選定!A:A,MATCH(A30,調査対象選定!B:B,0)))</f>
        <v>○</v>
      </c>
    </row>
    <row r="31" spans="1:8" ht="52.8" customHeight="1">
      <c r="A31" s="138"/>
      <c r="B31" s="57" t="s">
        <v>88</v>
      </c>
      <c r="C31" s="58" t="s">
        <v>1</v>
      </c>
      <c r="D31" s="83" t="s">
        <v>11</v>
      </c>
      <c r="E31" s="67"/>
      <c r="F31" s="25"/>
      <c r="G31" s="34"/>
      <c r="H31" s="3" t="str">
        <f>IF(A31=0,H30,INDEX(調査対象選定!A:A,MATCH(A31,調査対象選定!B:B,0)))</f>
        <v>○</v>
      </c>
    </row>
    <row r="32" spans="1:8" ht="52.8" customHeight="1">
      <c r="A32" s="138"/>
      <c r="B32" s="68" t="s">
        <v>89</v>
      </c>
      <c r="C32" s="58" t="s">
        <v>1</v>
      </c>
      <c r="D32" s="83" t="s">
        <v>11</v>
      </c>
      <c r="E32" s="71"/>
      <c r="F32" s="25"/>
      <c r="G32" s="34"/>
      <c r="H32" s="3" t="str">
        <f>IF(A32=0,H31,INDEX(調査対象選定!A:A,MATCH(A32,調査対象選定!B:B,0)))</f>
        <v>○</v>
      </c>
    </row>
    <row r="33" spans="1:8" ht="52.8" customHeight="1">
      <c r="A33" s="138"/>
      <c r="B33" s="68" t="s">
        <v>90</v>
      </c>
      <c r="C33" s="58" t="s">
        <v>1</v>
      </c>
      <c r="D33" s="83" t="s">
        <v>11</v>
      </c>
      <c r="E33" s="71"/>
      <c r="F33" s="25"/>
      <c r="G33" s="34"/>
      <c r="H33" s="3" t="str">
        <f>IF(A33=0,H32,INDEX(調査対象選定!A:A,MATCH(A33,調査対象選定!B:B,0)))</f>
        <v>○</v>
      </c>
    </row>
    <row r="34" spans="1:8" ht="26.4" customHeight="1">
      <c r="A34" s="136"/>
      <c r="B34" s="61" t="s">
        <v>91</v>
      </c>
      <c r="C34" s="62" t="s">
        <v>1</v>
      </c>
      <c r="D34" s="84" t="s">
        <v>11</v>
      </c>
      <c r="E34" s="85"/>
      <c r="F34" s="26"/>
      <c r="G34" s="35"/>
      <c r="H34" s="3" t="str">
        <f>IF(A34=0,H33,INDEX(調査対象選定!A:A,MATCH(A34,調査対象選定!B:B,0)))</f>
        <v>○</v>
      </c>
    </row>
    <row r="35" spans="1:8" ht="26.4" customHeight="1">
      <c r="A35" s="135" t="s">
        <v>16</v>
      </c>
      <c r="B35" s="88" t="s">
        <v>92</v>
      </c>
      <c r="C35" s="89" t="s">
        <v>1</v>
      </c>
      <c r="D35" s="90" t="s">
        <v>11</v>
      </c>
      <c r="E35" s="91"/>
      <c r="F35" s="29"/>
      <c r="G35" s="38"/>
      <c r="H35" s="3" t="str">
        <f>IF(A35=0,H34,INDEX(調査対象選定!A:A,MATCH(A35,調査対象選定!B:B,0)))</f>
        <v>○</v>
      </c>
    </row>
    <row r="36" spans="1:8" ht="39.6" customHeight="1">
      <c r="A36" s="136"/>
      <c r="B36" s="61" t="s">
        <v>93</v>
      </c>
      <c r="C36" s="62" t="s">
        <v>1</v>
      </c>
      <c r="D36" s="92" t="s">
        <v>15</v>
      </c>
      <c r="E36" s="85"/>
      <c r="F36" s="26"/>
      <c r="G36" s="35"/>
      <c r="H36" s="3" t="str">
        <f>IF(A36=0,H35,INDEX(調査対象選定!A:A,MATCH(A36,調査対象選定!B:B,0)))</f>
        <v>○</v>
      </c>
    </row>
    <row r="37" spans="1:8" ht="26.4" customHeight="1">
      <c r="A37" s="135" t="s">
        <v>0</v>
      </c>
      <c r="B37" s="93" t="s">
        <v>94</v>
      </c>
      <c r="C37" s="54" t="s">
        <v>1</v>
      </c>
      <c r="D37" s="94" t="s">
        <v>11</v>
      </c>
      <c r="E37" s="91"/>
      <c r="F37" s="24"/>
      <c r="G37" s="33"/>
      <c r="H37" s="3" t="str">
        <f>IF(A37=0,H36,INDEX(調査対象選定!A:A,MATCH(A37,調査対象選定!B:B,0)))</f>
        <v>○</v>
      </c>
    </row>
    <row r="38" spans="1:8" ht="66" customHeight="1">
      <c r="A38" s="138"/>
      <c r="B38" s="57" t="s">
        <v>95</v>
      </c>
      <c r="C38" s="58" t="s">
        <v>1</v>
      </c>
      <c r="D38" s="83" t="s">
        <v>11</v>
      </c>
      <c r="E38" s="67"/>
      <c r="F38" s="25"/>
      <c r="G38" s="34"/>
      <c r="H38" s="3" t="str">
        <f>IF(A38=0,H37,INDEX(調査対象選定!A:A,MATCH(A38,調査対象選定!B:B,0)))</f>
        <v>○</v>
      </c>
    </row>
    <row r="39" spans="1:8" ht="26.4" customHeight="1">
      <c r="A39" s="136"/>
      <c r="B39" s="57" t="s">
        <v>96</v>
      </c>
      <c r="C39" s="62" t="s">
        <v>1</v>
      </c>
      <c r="D39" s="84" t="s">
        <v>11</v>
      </c>
      <c r="E39" s="85"/>
      <c r="F39" s="26"/>
      <c r="G39" s="35"/>
      <c r="H39" s="3" t="str">
        <f>IF(A39=0,H38,INDEX(調査対象選定!A:A,MATCH(A39,調査対象選定!B:B,0)))</f>
        <v>○</v>
      </c>
    </row>
    <row r="40" spans="1:8" ht="39.6" customHeight="1">
      <c r="A40" s="135" t="s">
        <v>6</v>
      </c>
      <c r="B40" s="88" t="s">
        <v>97</v>
      </c>
      <c r="C40" s="54" t="s">
        <v>1</v>
      </c>
      <c r="D40" s="94" t="s">
        <v>11</v>
      </c>
      <c r="E40" s="66"/>
      <c r="F40" s="24"/>
      <c r="G40" s="33"/>
      <c r="H40" s="3" t="str">
        <f>IF(A40=0,H39,INDEX(調査対象選定!A:A,MATCH(A40,調査対象選定!B:B,0)))</f>
        <v>○</v>
      </c>
    </row>
    <row r="41" spans="1:8" s="5" customFormat="1" ht="52.8" customHeight="1">
      <c r="A41" s="136"/>
      <c r="B41" s="61" t="s">
        <v>98</v>
      </c>
      <c r="C41" s="62" t="s">
        <v>1</v>
      </c>
      <c r="D41" s="95" t="s">
        <v>11</v>
      </c>
      <c r="E41" s="85"/>
      <c r="F41" s="26"/>
      <c r="G41" s="35"/>
      <c r="H41" s="3" t="str">
        <f>IF(A41=0,H40,INDEX(調査対象選定!A:A,MATCH(A41,調査対象選定!B:B,0)))</f>
        <v>○</v>
      </c>
    </row>
    <row r="42" spans="1:8" s="5" customFormat="1" ht="66" customHeight="1">
      <c r="A42" s="50" t="s">
        <v>30</v>
      </c>
      <c r="B42" s="93" t="s">
        <v>99</v>
      </c>
      <c r="C42" s="54" t="s">
        <v>1</v>
      </c>
      <c r="D42" s="94" t="s">
        <v>31</v>
      </c>
      <c r="E42" s="91"/>
      <c r="F42" s="24"/>
      <c r="G42" s="33"/>
      <c r="H42" s="3" t="str">
        <f>IF(A42=0,H41,INDEX(調査対象選定!A:A,MATCH(A42,調査対象選定!B:B,0)))</f>
        <v>○</v>
      </c>
    </row>
    <row r="43" spans="1:8" ht="39.6" customHeight="1">
      <c r="A43" s="96"/>
      <c r="B43" s="97" t="s">
        <v>100</v>
      </c>
      <c r="C43" s="62" t="s">
        <v>1</v>
      </c>
      <c r="D43" s="84" t="s">
        <v>31</v>
      </c>
      <c r="E43" s="85"/>
      <c r="F43" s="26"/>
      <c r="G43" s="35"/>
      <c r="H43" s="3" t="str">
        <f>IF(A43=0,H42,INDEX(調査対象選定!A:A,MATCH(A43,調査対象選定!B:B,0)))</f>
        <v>○</v>
      </c>
    </row>
    <row r="44" spans="1:8" ht="26.4" customHeight="1">
      <c r="A44" s="135" t="s">
        <v>18</v>
      </c>
      <c r="B44" s="93" t="s">
        <v>101</v>
      </c>
      <c r="C44" s="54" t="s">
        <v>1</v>
      </c>
      <c r="D44" s="94" t="s">
        <v>11</v>
      </c>
      <c r="E44" s="91"/>
      <c r="F44" s="24"/>
      <c r="G44" s="33"/>
      <c r="H44" s="3" t="str">
        <f>IF(A44=0,H43,INDEX(調査対象選定!A:A,MATCH(A44,調査対象選定!B:B,0)))</f>
        <v>○</v>
      </c>
    </row>
    <row r="45" spans="1:8" ht="52.8" customHeight="1">
      <c r="A45" s="138"/>
      <c r="B45" s="57" t="s">
        <v>102</v>
      </c>
      <c r="C45" s="58" t="s">
        <v>1</v>
      </c>
      <c r="D45" s="83" t="s">
        <v>11</v>
      </c>
      <c r="E45" s="67"/>
      <c r="F45" s="25"/>
      <c r="G45" s="34"/>
      <c r="H45" s="3" t="str">
        <f>IF(A45=0,H44,INDEX(調査対象選定!A:A,MATCH(A45,調査対象選定!B:B,0)))</f>
        <v>○</v>
      </c>
    </row>
    <row r="46" spans="1:8" ht="79.2" customHeight="1">
      <c r="A46" s="138"/>
      <c r="B46" s="57" t="s">
        <v>103</v>
      </c>
      <c r="C46" s="58" t="s">
        <v>1</v>
      </c>
      <c r="D46" s="83" t="s">
        <v>11</v>
      </c>
      <c r="E46" s="67"/>
      <c r="F46" s="25"/>
      <c r="G46" s="34"/>
      <c r="H46" s="3" t="str">
        <f>IF(A46=0,H45,INDEX(調査対象選定!A:A,MATCH(A46,調査対象選定!B:B,0)))</f>
        <v>○</v>
      </c>
    </row>
    <row r="47" spans="1:8" ht="52.8" customHeight="1">
      <c r="A47" s="138"/>
      <c r="B47" s="57" t="s">
        <v>104</v>
      </c>
      <c r="C47" s="58" t="s">
        <v>1</v>
      </c>
      <c r="D47" s="83" t="s">
        <v>11</v>
      </c>
      <c r="E47" s="67"/>
      <c r="F47" s="25"/>
      <c r="G47" s="34"/>
      <c r="H47" s="3" t="str">
        <f>IF(A47=0,H46,INDEX(調査対象選定!A:A,MATCH(A47,調査対象選定!B:B,0)))</f>
        <v>○</v>
      </c>
    </row>
    <row r="48" spans="1:8" ht="26.4" customHeight="1">
      <c r="A48" s="136"/>
      <c r="B48" s="61" t="s">
        <v>105</v>
      </c>
      <c r="C48" s="62" t="s">
        <v>1</v>
      </c>
      <c r="D48" s="84" t="s">
        <v>11</v>
      </c>
      <c r="E48" s="85"/>
      <c r="F48" s="26"/>
      <c r="G48" s="35"/>
      <c r="H48" s="3" t="str">
        <f>IF(A48=0,H47,INDEX(調査対象選定!A:A,MATCH(A48,調査対象選定!B:B,0)))</f>
        <v>○</v>
      </c>
    </row>
    <row r="49" spans="1:8" ht="39.6" customHeight="1">
      <c r="A49" s="135" t="s">
        <v>19</v>
      </c>
      <c r="B49" s="51" t="s">
        <v>106</v>
      </c>
      <c r="C49" s="54" t="s">
        <v>1</v>
      </c>
      <c r="D49" s="98" t="s">
        <v>11</v>
      </c>
      <c r="E49" s="66"/>
      <c r="F49" s="24"/>
      <c r="G49" s="33"/>
      <c r="H49" s="3" t="str">
        <f>IF(A49=0,H48,INDEX(調査対象選定!A:A,MATCH(A49,調査対象選定!B:B,0)))</f>
        <v>○</v>
      </c>
    </row>
    <row r="50" spans="1:8" ht="79.2" customHeight="1">
      <c r="A50" s="138"/>
      <c r="B50" s="57" t="s">
        <v>107</v>
      </c>
      <c r="C50" s="58" t="s">
        <v>1</v>
      </c>
      <c r="D50" s="99" t="s">
        <v>11</v>
      </c>
      <c r="E50" s="67"/>
      <c r="F50" s="25"/>
      <c r="G50" s="34"/>
      <c r="H50" s="3" t="str">
        <f>IF(A50=0,H49,INDEX(調査対象選定!A:A,MATCH(A50,調査対象選定!B:B,0)))</f>
        <v>○</v>
      </c>
    </row>
    <row r="51" spans="1:8" ht="39.6" customHeight="1">
      <c r="A51" s="138"/>
      <c r="B51" s="68" t="s">
        <v>108</v>
      </c>
      <c r="C51" s="58" t="s">
        <v>1</v>
      </c>
      <c r="D51" s="100" t="s">
        <v>15</v>
      </c>
      <c r="E51" s="71"/>
      <c r="F51" s="25"/>
      <c r="G51" s="34"/>
      <c r="H51" s="3" t="str">
        <f>IF(A51=0,H50,INDEX(調査対象選定!A:A,MATCH(A51,調査対象選定!B:B,0)))</f>
        <v>○</v>
      </c>
    </row>
    <row r="52" spans="1:8" ht="39.6" customHeight="1">
      <c r="A52" s="136"/>
      <c r="B52" s="61" t="s">
        <v>109</v>
      </c>
      <c r="C52" s="62" t="s">
        <v>1</v>
      </c>
      <c r="D52" s="101" t="s">
        <v>71</v>
      </c>
      <c r="E52" s="85"/>
      <c r="F52" s="26"/>
      <c r="G52" s="35"/>
      <c r="H52" s="3" t="str">
        <f>IF(A52=0,H51,INDEX(調査対象選定!A:A,MATCH(A52,調査対象選定!B:B,0)))</f>
        <v>○</v>
      </c>
    </row>
    <row r="53" spans="1:8" ht="39.6" customHeight="1">
      <c r="A53" s="135" t="s">
        <v>20</v>
      </c>
      <c r="B53" s="51" t="s">
        <v>106</v>
      </c>
      <c r="C53" s="54" t="s">
        <v>1</v>
      </c>
      <c r="D53" s="98" t="s">
        <v>11</v>
      </c>
      <c r="E53" s="66"/>
      <c r="F53" s="24"/>
      <c r="G53" s="33"/>
      <c r="H53" s="3" t="str">
        <f>IF(A53=0,H52,INDEX(調査対象選定!A:A,MATCH(A53,調査対象選定!B:B,0)))</f>
        <v>○</v>
      </c>
    </row>
    <row r="54" spans="1:8" ht="79.2" customHeight="1">
      <c r="A54" s="138"/>
      <c r="B54" s="57" t="s">
        <v>110</v>
      </c>
      <c r="C54" s="58" t="s">
        <v>1</v>
      </c>
      <c r="D54" s="99" t="s">
        <v>11</v>
      </c>
      <c r="E54" s="67"/>
      <c r="F54" s="25"/>
      <c r="G54" s="34"/>
      <c r="H54" s="3" t="str">
        <f>IF(A54=0,H53,INDEX(調査対象選定!A:A,MATCH(A54,調査対象選定!B:B,0)))</f>
        <v>○</v>
      </c>
    </row>
    <row r="55" spans="1:8" ht="39.6" customHeight="1">
      <c r="A55" s="138"/>
      <c r="B55" s="57" t="s">
        <v>108</v>
      </c>
      <c r="C55" s="58" t="s">
        <v>1</v>
      </c>
      <c r="D55" s="99" t="s">
        <v>15</v>
      </c>
      <c r="E55" s="67"/>
      <c r="F55" s="25"/>
      <c r="G55" s="34"/>
      <c r="H55" s="3" t="str">
        <f>IF(A55=0,H54,INDEX(調査対象選定!A:A,MATCH(A55,調査対象選定!B:B,0)))</f>
        <v>○</v>
      </c>
    </row>
    <row r="56" spans="1:8" ht="39.6" customHeight="1">
      <c r="A56" s="138"/>
      <c r="B56" s="57" t="s">
        <v>111</v>
      </c>
      <c r="C56" s="58" t="s">
        <v>1</v>
      </c>
      <c r="D56" s="99" t="s">
        <v>11</v>
      </c>
      <c r="E56" s="67"/>
      <c r="F56" s="25"/>
      <c r="G56" s="34"/>
      <c r="H56" s="3" t="str">
        <f>IF(A56=0,H55,INDEX(調査対象選定!A:A,MATCH(A56,調査対象選定!B:B,0)))</f>
        <v>○</v>
      </c>
    </row>
    <row r="57" spans="1:8" s="5" customFormat="1" ht="52.8" customHeight="1">
      <c r="A57" s="138"/>
      <c r="B57" s="57" t="s">
        <v>112</v>
      </c>
      <c r="C57" s="58" t="s">
        <v>1</v>
      </c>
      <c r="D57" s="100" t="s">
        <v>15</v>
      </c>
      <c r="E57" s="71"/>
      <c r="F57" s="25"/>
      <c r="G57" s="34"/>
      <c r="H57" s="3" t="str">
        <f>IF(A57=0,H56,INDEX(調査対象選定!A:A,MATCH(A57,調査対象選定!B:B,0)))</f>
        <v>○</v>
      </c>
    </row>
    <row r="58" spans="1:8" ht="39.6" customHeight="1">
      <c r="A58" s="136"/>
      <c r="B58" s="102" t="s">
        <v>113</v>
      </c>
      <c r="C58" s="62" t="s">
        <v>1</v>
      </c>
      <c r="D58" s="101" t="s">
        <v>71</v>
      </c>
      <c r="E58" s="85"/>
      <c r="F58" s="26"/>
      <c r="G58" s="35"/>
      <c r="H58" s="3" t="str">
        <f>IF(A58=0,H57,INDEX(調査対象選定!A:A,MATCH(A58,調査対象選定!B:B,0)))</f>
        <v>○</v>
      </c>
    </row>
    <row r="59" spans="1:8" s="5" customFormat="1" ht="52.8" customHeight="1">
      <c r="A59" s="135" t="s">
        <v>32</v>
      </c>
      <c r="B59" s="103" t="s">
        <v>114</v>
      </c>
      <c r="C59" s="54" t="s">
        <v>1</v>
      </c>
      <c r="D59" s="90" t="s">
        <v>31</v>
      </c>
      <c r="E59" s="91"/>
      <c r="F59" s="24"/>
      <c r="G59" s="33"/>
      <c r="H59" s="3" t="str">
        <f>IF(A59=0,H58,INDEX(調査対象選定!A:A,MATCH(A59,調査対象選定!B:B,0)))</f>
        <v>○</v>
      </c>
    </row>
    <row r="60" spans="1:8" s="5" customFormat="1" ht="118.8" customHeight="1">
      <c r="A60" s="138"/>
      <c r="B60" s="82" t="s">
        <v>115</v>
      </c>
      <c r="C60" s="58" t="s">
        <v>1</v>
      </c>
      <c r="D60" s="99" t="s">
        <v>31</v>
      </c>
      <c r="E60" s="67"/>
      <c r="F60" s="25"/>
      <c r="G60" s="34"/>
      <c r="H60" s="3" t="str">
        <f>IF(A60=0,H59,INDEX(調査対象選定!A:A,MATCH(A60,調査対象選定!B:B,0)))</f>
        <v>○</v>
      </c>
    </row>
    <row r="61" spans="1:8" s="5" customFormat="1" ht="52.8" customHeight="1">
      <c r="A61" s="138"/>
      <c r="B61" s="82" t="s">
        <v>116</v>
      </c>
      <c r="C61" s="58" t="s">
        <v>1</v>
      </c>
      <c r="D61" s="99" t="s">
        <v>31</v>
      </c>
      <c r="E61" s="67" t="s">
        <v>33</v>
      </c>
      <c r="F61" s="25"/>
      <c r="G61" s="34"/>
      <c r="H61" s="3" t="str">
        <f>IF(A61=0,H60,INDEX(調査対象選定!A:A,MATCH(A61,調査対象選定!B:B,0)))</f>
        <v>○</v>
      </c>
    </row>
    <row r="62" spans="1:8" s="5" customFormat="1" ht="66" customHeight="1">
      <c r="A62" s="136"/>
      <c r="B62" s="104" t="s">
        <v>117</v>
      </c>
      <c r="C62" s="69" t="s">
        <v>1</v>
      </c>
      <c r="D62" s="100" t="s">
        <v>31</v>
      </c>
      <c r="E62" s="71" t="s">
        <v>34</v>
      </c>
      <c r="F62" s="27"/>
      <c r="G62" s="36"/>
      <c r="H62" s="3" t="str">
        <f>IF(A62=0,H61,INDEX(調査対象選定!A:A,MATCH(A62,調査対象選定!B:B,0)))</f>
        <v>○</v>
      </c>
    </row>
    <row r="63" spans="1:8" s="5" customFormat="1" ht="52.8" customHeight="1">
      <c r="A63" s="141" t="s">
        <v>35</v>
      </c>
      <c r="B63" s="105" t="s">
        <v>114</v>
      </c>
      <c r="C63" s="58" t="s">
        <v>1</v>
      </c>
      <c r="D63" s="99" t="s">
        <v>31</v>
      </c>
      <c r="E63" s="67"/>
      <c r="F63" s="25"/>
      <c r="G63" s="39"/>
      <c r="H63" s="3" t="str">
        <f>IF(A63=0,H62,INDEX(調査対象選定!A:A,MATCH(A63,調査対象選定!B:B,0)))</f>
        <v>○</v>
      </c>
    </row>
    <row r="64" spans="1:8" s="5" customFormat="1" ht="79.2" customHeight="1">
      <c r="A64" s="138"/>
      <c r="B64" s="82" t="s">
        <v>118</v>
      </c>
      <c r="C64" s="58" t="s">
        <v>1</v>
      </c>
      <c r="D64" s="99" t="s">
        <v>31</v>
      </c>
      <c r="E64" s="67"/>
      <c r="F64" s="25"/>
      <c r="G64" s="34"/>
      <c r="H64" s="3" t="str">
        <f>IF(A64=0,H63,INDEX(調査対象選定!A:A,MATCH(A64,調査対象選定!B:B,0)))</f>
        <v>○</v>
      </c>
    </row>
    <row r="65" spans="1:8" s="5" customFormat="1" ht="52.8" customHeight="1">
      <c r="A65" s="138"/>
      <c r="B65" s="82" t="s">
        <v>116</v>
      </c>
      <c r="C65" s="58" t="s">
        <v>1</v>
      </c>
      <c r="D65" s="99" t="s">
        <v>31</v>
      </c>
      <c r="E65" s="71" t="s">
        <v>33</v>
      </c>
      <c r="F65" s="25"/>
      <c r="G65" s="34"/>
      <c r="H65" s="3" t="str">
        <f>IF(A65=0,H64,INDEX(調査対象選定!A:A,MATCH(A65,調査対象選定!B:B,0)))</f>
        <v>○</v>
      </c>
    </row>
    <row r="66" spans="1:8" s="1" customFormat="1" ht="66">
      <c r="A66" s="136"/>
      <c r="B66" s="97" t="s">
        <v>117</v>
      </c>
      <c r="C66" s="62" t="s">
        <v>1</v>
      </c>
      <c r="D66" s="92" t="s">
        <v>31</v>
      </c>
      <c r="E66" s="85" t="s">
        <v>33</v>
      </c>
      <c r="F66" s="26"/>
      <c r="G66" s="35"/>
      <c r="H66" s="3" t="str">
        <f>IF(A66=0,H65,INDEX(調査対象選定!A:A,MATCH(A66,調査対象選定!B:B,0)))</f>
        <v>○</v>
      </c>
    </row>
    <row r="67" spans="1:8" s="1" customFormat="1" ht="79.2">
      <c r="A67" s="135" t="s">
        <v>17</v>
      </c>
      <c r="B67" s="51" t="s">
        <v>119</v>
      </c>
      <c r="C67" s="54" t="s">
        <v>1</v>
      </c>
      <c r="D67" s="106" t="s">
        <v>15</v>
      </c>
      <c r="E67" s="66"/>
      <c r="F67" s="24"/>
      <c r="G67" s="33"/>
      <c r="H67" s="3" t="str">
        <f>IF(A67=0,H66,INDEX(調査対象選定!A:A,MATCH(A67,調査対象選定!B:B,0)))</f>
        <v>○</v>
      </c>
    </row>
    <row r="68" spans="1:8" s="1" customFormat="1" ht="39.6">
      <c r="A68" s="138"/>
      <c r="B68" s="107" t="s">
        <v>120</v>
      </c>
      <c r="C68" s="58" t="s">
        <v>1</v>
      </c>
      <c r="D68" s="106"/>
      <c r="E68" s="66"/>
      <c r="F68" s="25"/>
      <c r="G68" s="34"/>
      <c r="H68" s="3" t="str">
        <f>IF(A68=0,H67,INDEX(調査対象選定!A:A,MATCH(A68,調査対象選定!B:B,0)))</f>
        <v>○</v>
      </c>
    </row>
    <row r="69" spans="1:8" s="1" customFormat="1" ht="26.4">
      <c r="A69" s="136"/>
      <c r="B69" s="102" t="s">
        <v>121</v>
      </c>
      <c r="C69" s="62" t="s">
        <v>1</v>
      </c>
      <c r="D69" s="101" t="s">
        <v>15</v>
      </c>
      <c r="E69" s="85"/>
      <c r="F69" s="26"/>
      <c r="G69" s="35"/>
      <c r="H69" s="3" t="str">
        <f>IF(A69=0,H68,INDEX(調査対象選定!A:A,MATCH(A69,調査対象選定!B:B,0)))</f>
        <v>○</v>
      </c>
    </row>
    <row r="70" spans="1:8" s="1" customFormat="1" ht="92.4">
      <c r="A70" s="135" t="s">
        <v>13</v>
      </c>
      <c r="B70" s="51" t="s">
        <v>122</v>
      </c>
      <c r="C70" s="54" t="s">
        <v>1</v>
      </c>
      <c r="D70" s="106" t="s">
        <v>15</v>
      </c>
      <c r="E70" s="66"/>
      <c r="F70" s="24"/>
      <c r="G70" s="33"/>
      <c r="H70" s="3" t="str">
        <f>IF(A70=0,H69,INDEX(調査対象選定!A:A,MATCH(A70,調査対象選定!B:B,0)))</f>
        <v>○</v>
      </c>
    </row>
    <row r="71" spans="1:8" s="1" customFormat="1" ht="39.6">
      <c r="A71" s="138"/>
      <c r="B71" s="57" t="s">
        <v>120</v>
      </c>
      <c r="C71" s="58" t="s">
        <v>1</v>
      </c>
      <c r="D71" s="108"/>
      <c r="E71" s="67"/>
      <c r="F71" s="25"/>
      <c r="G71" s="34"/>
      <c r="H71" s="3" t="str">
        <f>IF(A71=0,H70,INDEX(調査対象選定!A:A,MATCH(A71,調査対象選定!B:B,0)))</f>
        <v>○</v>
      </c>
    </row>
    <row r="72" spans="1:8" s="1" customFormat="1" ht="39.6">
      <c r="A72" s="138"/>
      <c r="B72" s="61" t="s">
        <v>123</v>
      </c>
      <c r="C72" s="62" t="s">
        <v>1</v>
      </c>
      <c r="D72" s="101" t="s">
        <v>15</v>
      </c>
      <c r="E72" s="85"/>
      <c r="F72" s="26"/>
      <c r="G72" s="35"/>
      <c r="H72" s="3" t="str">
        <f>IF(A72=0,H71,INDEX(調査対象選定!A:A,MATCH(A72,調査対象選定!B:B,0)))</f>
        <v>○</v>
      </c>
    </row>
    <row r="73" spans="1:8" s="1" customFormat="1" ht="52.8">
      <c r="A73" s="137" t="s">
        <v>21</v>
      </c>
      <c r="B73" s="51" t="s">
        <v>124</v>
      </c>
      <c r="C73" s="54" t="s">
        <v>1</v>
      </c>
      <c r="D73" s="106" t="s">
        <v>15</v>
      </c>
      <c r="E73" s="66"/>
      <c r="F73" s="24"/>
      <c r="G73" s="33"/>
      <c r="H73" s="3" t="str">
        <f>IF(A73=0,H72,INDEX(調査対象選定!A:A,MATCH(A73,調査対象選定!B:B,0)))</f>
        <v>○</v>
      </c>
    </row>
    <row r="74" spans="1:8" ht="26.4" customHeight="1">
      <c r="A74" s="139"/>
      <c r="B74" s="61" t="s">
        <v>125</v>
      </c>
      <c r="C74" s="62" t="s">
        <v>1</v>
      </c>
      <c r="D74" s="101" t="s">
        <v>15</v>
      </c>
      <c r="E74" s="85"/>
      <c r="F74" s="26"/>
      <c r="G74" s="35"/>
      <c r="H74" s="3" t="str">
        <f>IF(A74=0,H73,INDEX(調査対象選定!A:A,MATCH(A74,調査対象選定!B:B,0)))</f>
        <v>○</v>
      </c>
    </row>
    <row r="75" spans="1:8" ht="39.6" customHeight="1">
      <c r="A75" s="135" t="s">
        <v>10</v>
      </c>
      <c r="B75" s="109" t="s">
        <v>126</v>
      </c>
      <c r="C75" s="72" t="s">
        <v>1</v>
      </c>
      <c r="D75" s="78" t="s">
        <v>11</v>
      </c>
      <c r="E75" s="79" t="s">
        <v>22</v>
      </c>
      <c r="F75" s="28"/>
      <c r="G75" s="37"/>
      <c r="H75" s="3" t="str">
        <f>IF(A75=0,H74,INDEX(調査対象選定!A:A,MATCH(A75,調査対象選定!B:B,0)))</f>
        <v>○</v>
      </c>
    </row>
    <row r="76" spans="1:8" ht="39.6" customHeight="1">
      <c r="A76" s="138"/>
      <c r="B76" s="57" t="s">
        <v>127</v>
      </c>
      <c r="C76" s="58" t="s">
        <v>1</v>
      </c>
      <c r="D76" s="83" t="s">
        <v>23</v>
      </c>
      <c r="E76" s="67"/>
      <c r="F76" s="25"/>
      <c r="G76" s="34"/>
      <c r="H76" s="3" t="str">
        <f>IF(A76=0,H75,INDEX(調査対象選定!A:A,MATCH(A76,調査対象選定!B:B,0)))</f>
        <v>○</v>
      </c>
    </row>
    <row r="77" spans="1:8" s="1" customFormat="1" ht="26.4">
      <c r="A77" s="138"/>
      <c r="B77" s="68" t="s">
        <v>125</v>
      </c>
      <c r="C77" s="62" t="s">
        <v>1</v>
      </c>
      <c r="D77" s="84" t="s">
        <v>11</v>
      </c>
      <c r="E77" s="85"/>
      <c r="F77" s="26"/>
      <c r="G77" s="35"/>
      <c r="H77" s="3" t="str">
        <f>IF(A77=0,H76,INDEX(調査対象選定!A:A,MATCH(A77,調査対象選定!B:B,0)))</f>
        <v>○</v>
      </c>
    </row>
    <row r="78" spans="1:8" s="1" customFormat="1" ht="79.2">
      <c r="A78" s="137" t="s">
        <v>5</v>
      </c>
      <c r="B78" s="110" t="s">
        <v>128</v>
      </c>
      <c r="C78" s="54" t="s">
        <v>1</v>
      </c>
      <c r="D78" s="106" t="s">
        <v>11</v>
      </c>
      <c r="E78" s="66"/>
      <c r="F78" s="24"/>
      <c r="G78" s="33"/>
      <c r="H78" s="3" t="str">
        <f>IF(A78=0,H77,INDEX(調査対象選定!A:A,MATCH(A78,調査対象選定!B:B,0)))</f>
        <v>○</v>
      </c>
    </row>
    <row r="79" spans="1:8" s="1" customFormat="1" ht="66">
      <c r="A79" s="140"/>
      <c r="B79" s="82" t="s">
        <v>129</v>
      </c>
      <c r="C79" s="58" t="s">
        <v>1</v>
      </c>
      <c r="D79" s="108" t="s">
        <v>11</v>
      </c>
      <c r="E79" s="67"/>
      <c r="F79" s="25"/>
      <c r="G79" s="34"/>
      <c r="H79" s="3" t="str">
        <f>IF(A79=0,H78,INDEX(調査対象選定!A:A,MATCH(A79,調査対象選定!B:B,0)))</f>
        <v>○</v>
      </c>
    </row>
    <row r="80" spans="1:8" s="1" customFormat="1" ht="39.6">
      <c r="A80" s="140"/>
      <c r="B80" s="57" t="s">
        <v>130</v>
      </c>
      <c r="C80" s="58" t="s">
        <v>1</v>
      </c>
      <c r="D80" s="108" t="s">
        <v>72</v>
      </c>
      <c r="E80" s="67"/>
      <c r="F80" s="25"/>
      <c r="G80" s="34"/>
      <c r="H80" s="3" t="str">
        <f>IF(A80=0,H79,INDEX(調査対象選定!A:A,MATCH(A80,調査対象選定!B:B,0)))</f>
        <v>○</v>
      </c>
    </row>
    <row r="81" spans="1:8" s="1" customFormat="1" ht="26.4">
      <c r="A81" s="139"/>
      <c r="B81" s="61" t="s">
        <v>125</v>
      </c>
      <c r="C81" s="62" t="s">
        <v>1</v>
      </c>
      <c r="D81" s="101" t="s">
        <v>11</v>
      </c>
      <c r="E81" s="85"/>
      <c r="F81" s="26"/>
      <c r="G81" s="35"/>
      <c r="H81" s="3" t="str">
        <f>IF(A81=0,H80,INDEX(調査対象選定!A:A,MATCH(A81,調査対象選定!B:B,0)))</f>
        <v>○</v>
      </c>
    </row>
    <row r="82" spans="1:8" s="1" customFormat="1" ht="52.8">
      <c r="A82" s="135" t="s">
        <v>24</v>
      </c>
      <c r="B82" s="51" t="s">
        <v>131</v>
      </c>
      <c r="C82" s="54" t="s">
        <v>1</v>
      </c>
      <c r="D82" s="98" t="s">
        <v>11</v>
      </c>
      <c r="E82" s="66"/>
      <c r="F82" s="24"/>
      <c r="G82" s="33"/>
      <c r="H82" s="3" t="str">
        <f>IF(A82=0,H81,INDEX(調査対象選定!A:A,MATCH(A82,調査対象選定!B:B,0)))</f>
        <v>○</v>
      </c>
    </row>
    <row r="83" spans="1:8" s="5" customFormat="1" ht="66" customHeight="1">
      <c r="A83" s="136"/>
      <c r="B83" s="61" t="s">
        <v>132</v>
      </c>
      <c r="C83" s="62" t="s">
        <v>1</v>
      </c>
      <c r="D83" s="101" t="s">
        <v>11</v>
      </c>
      <c r="E83" s="85"/>
      <c r="F83" s="26"/>
      <c r="G83" s="35"/>
      <c r="H83" s="3" t="str">
        <f>IF(A83=0,H82,INDEX(調査対象選定!A:A,MATCH(A83,調査対象選定!B:B,0)))</f>
        <v>○</v>
      </c>
    </row>
    <row r="84" spans="1:8" s="5" customFormat="1" ht="39.6" customHeight="1">
      <c r="A84" s="135" t="s">
        <v>36</v>
      </c>
      <c r="B84" s="103" t="s">
        <v>133</v>
      </c>
      <c r="C84" s="54" t="s">
        <v>1</v>
      </c>
      <c r="D84" s="94" t="s">
        <v>37</v>
      </c>
      <c r="E84" s="91"/>
      <c r="F84" s="24"/>
      <c r="G84" s="33"/>
      <c r="H84" s="3" t="str">
        <f>IF(A84=0,H83,INDEX(調査対象選定!A:A,MATCH(A84,調査対象選定!B:B,0)))</f>
        <v>○</v>
      </c>
    </row>
    <row r="85" spans="1:8" s="5" customFormat="1" ht="66" customHeight="1">
      <c r="A85" s="138"/>
      <c r="B85" s="82" t="s">
        <v>134</v>
      </c>
      <c r="C85" s="58" t="s">
        <v>1</v>
      </c>
      <c r="D85" s="83" t="s">
        <v>37</v>
      </c>
      <c r="E85" s="67"/>
      <c r="F85" s="25"/>
      <c r="G85" s="34"/>
      <c r="H85" s="3" t="str">
        <f>IF(A85=0,H84,INDEX(調査対象選定!A:A,MATCH(A85,調査対象選定!B:B,0)))</f>
        <v>○</v>
      </c>
    </row>
    <row r="86" spans="1:8" s="5" customFormat="1" ht="52.8" customHeight="1">
      <c r="A86" s="136"/>
      <c r="B86" s="97" t="s">
        <v>135</v>
      </c>
      <c r="C86" s="62" t="s">
        <v>1</v>
      </c>
      <c r="D86" s="84" t="s">
        <v>37</v>
      </c>
      <c r="E86" s="85"/>
      <c r="F86" s="26"/>
      <c r="G86" s="35"/>
      <c r="H86" s="3" t="str">
        <f>IF(A86=0,H85,INDEX(調査対象選定!A:A,MATCH(A86,調査対象選定!B:B,0)))</f>
        <v>○</v>
      </c>
    </row>
    <row r="87" spans="1:8" s="5" customFormat="1" ht="52.8" customHeight="1">
      <c r="A87" s="44" t="s">
        <v>38</v>
      </c>
      <c r="B87" s="111" t="s">
        <v>136</v>
      </c>
      <c r="C87" s="20" t="s">
        <v>1</v>
      </c>
      <c r="D87" s="52" t="s">
        <v>37</v>
      </c>
      <c r="E87" s="47"/>
      <c r="F87" s="22"/>
      <c r="G87" s="32"/>
      <c r="H87" s="3" t="str">
        <f>IF(A87=0,H86,INDEX(調査対象選定!A:A,MATCH(A87,調査対象選定!B:B,0)))</f>
        <v>○</v>
      </c>
    </row>
    <row r="88" spans="1:8" s="5" customFormat="1" ht="66" customHeight="1">
      <c r="A88" s="138" t="s">
        <v>39</v>
      </c>
      <c r="B88" s="112" t="s">
        <v>137</v>
      </c>
      <c r="C88" s="54" t="s">
        <v>1</v>
      </c>
      <c r="D88" s="113" t="s">
        <v>37</v>
      </c>
      <c r="E88" s="66"/>
      <c r="F88" s="24"/>
      <c r="G88" s="33"/>
      <c r="H88" s="3" t="str">
        <f>IF(A88=0,H87,INDEX(調査対象選定!A:A,MATCH(A88,調査対象選定!B:B,0)))</f>
        <v>○</v>
      </c>
    </row>
    <row r="89" spans="1:8" s="5" customFormat="1" ht="39.6" customHeight="1">
      <c r="A89" s="136"/>
      <c r="B89" s="97" t="s">
        <v>138</v>
      </c>
      <c r="C89" s="62" t="s">
        <v>1</v>
      </c>
      <c r="D89" s="84" t="s">
        <v>37</v>
      </c>
      <c r="E89" s="85"/>
      <c r="F89" s="26"/>
      <c r="G89" s="35"/>
      <c r="H89" s="3" t="str">
        <f>IF(A89=0,H88,INDEX(調査対象選定!A:A,MATCH(A89,調査対象選定!B:B,0)))</f>
        <v>○</v>
      </c>
    </row>
    <row r="90" spans="1:8" s="5" customFormat="1" ht="145.19999999999999" customHeight="1">
      <c r="A90" s="135" t="s">
        <v>40</v>
      </c>
      <c r="B90" s="110" t="s">
        <v>139</v>
      </c>
      <c r="C90" s="54" t="s">
        <v>1</v>
      </c>
      <c r="D90" s="87" t="s">
        <v>37</v>
      </c>
      <c r="E90" s="66"/>
      <c r="F90" s="24"/>
      <c r="G90" s="33"/>
      <c r="H90" s="3" t="str">
        <f>IF(A90=0,H89,INDEX(調査対象選定!A:A,MATCH(A90,調査対象選定!B:B,0)))</f>
        <v>○</v>
      </c>
    </row>
    <row r="91" spans="1:8" s="5" customFormat="1" ht="39.6" customHeight="1">
      <c r="A91" s="138"/>
      <c r="B91" s="68" t="s">
        <v>140</v>
      </c>
      <c r="C91" s="58" t="s">
        <v>1</v>
      </c>
      <c r="D91" s="83" t="s">
        <v>37</v>
      </c>
      <c r="E91" s="71"/>
      <c r="F91" s="25"/>
      <c r="G91" s="34"/>
      <c r="H91" s="3" t="str">
        <f>IF(A91=0,H90,INDEX(調査対象選定!A:A,MATCH(A91,調査対象選定!B:B,0)))</f>
        <v>○</v>
      </c>
    </row>
    <row r="92" spans="1:8" s="5" customFormat="1" ht="79.2" customHeight="1">
      <c r="A92" s="138"/>
      <c r="B92" s="68" t="s">
        <v>141</v>
      </c>
      <c r="C92" s="58" t="s">
        <v>1</v>
      </c>
      <c r="D92" s="83" t="s">
        <v>37</v>
      </c>
      <c r="E92" s="71"/>
      <c r="F92" s="25"/>
      <c r="G92" s="34"/>
      <c r="H92" s="3" t="str">
        <f>IF(A92=0,H91,INDEX(調査対象選定!A:A,MATCH(A92,調査対象選定!B:B,0)))</f>
        <v>○</v>
      </c>
    </row>
    <row r="93" spans="1:8" s="5" customFormat="1" ht="66" customHeight="1">
      <c r="A93" s="138"/>
      <c r="B93" s="57" t="s">
        <v>142</v>
      </c>
      <c r="C93" s="58" t="s">
        <v>1</v>
      </c>
      <c r="D93" s="83" t="s">
        <v>37</v>
      </c>
      <c r="E93" s="67"/>
      <c r="F93" s="25"/>
      <c r="G93" s="34"/>
      <c r="H93" s="3" t="str">
        <f>IF(A93=0,H92,INDEX(調査対象選定!A:A,MATCH(A93,調査対象選定!B:B,0)))</f>
        <v>○</v>
      </c>
    </row>
    <row r="94" spans="1:8" s="5" customFormat="1" ht="39.6" customHeight="1">
      <c r="A94" s="136"/>
      <c r="B94" s="102" t="s">
        <v>143</v>
      </c>
      <c r="C94" s="62" t="s">
        <v>1</v>
      </c>
      <c r="D94" s="84" t="s">
        <v>37</v>
      </c>
      <c r="E94" s="85" t="s">
        <v>73</v>
      </c>
      <c r="F94" s="26"/>
      <c r="G94" s="35"/>
      <c r="H94" s="3" t="str">
        <f>IF(A94=0,H93,INDEX(調査対象選定!A:A,MATCH(A94,調査対象選定!B:B,0)))</f>
        <v>○</v>
      </c>
    </row>
    <row r="95" spans="1:8" s="5" customFormat="1" ht="145.19999999999999" customHeight="1">
      <c r="A95" s="135" t="s">
        <v>41</v>
      </c>
      <c r="B95" s="110" t="s">
        <v>139</v>
      </c>
      <c r="C95" s="54" t="s">
        <v>1</v>
      </c>
      <c r="D95" s="87" t="s">
        <v>37</v>
      </c>
      <c r="E95" s="66"/>
      <c r="F95" s="24"/>
      <c r="G95" s="33"/>
      <c r="H95" s="3" t="str">
        <f>IF(A95=0,H94,INDEX(調査対象選定!A:A,MATCH(A95,調査対象選定!B:B,0)))</f>
        <v>○</v>
      </c>
    </row>
    <row r="96" spans="1:8" s="5" customFormat="1" ht="79.2" customHeight="1">
      <c r="A96" s="138"/>
      <c r="B96" s="57" t="s">
        <v>144</v>
      </c>
      <c r="C96" s="58" t="s">
        <v>1</v>
      </c>
      <c r="D96" s="83" t="s">
        <v>37</v>
      </c>
      <c r="E96" s="67"/>
      <c r="F96" s="25"/>
      <c r="G96" s="34"/>
      <c r="H96" s="3" t="str">
        <f>IF(A96=0,H95,INDEX(調査対象選定!A:A,MATCH(A96,調査対象選定!B:B,0)))</f>
        <v>○</v>
      </c>
    </row>
    <row r="97" spans="1:8" ht="39.6" customHeight="1">
      <c r="A97" s="136"/>
      <c r="B97" s="61" t="s">
        <v>145</v>
      </c>
      <c r="C97" s="62" t="s">
        <v>1</v>
      </c>
      <c r="D97" s="84" t="s">
        <v>37</v>
      </c>
      <c r="E97" s="85" t="s">
        <v>73</v>
      </c>
      <c r="F97" s="26"/>
      <c r="G97" s="35"/>
      <c r="H97" s="3" t="str">
        <f>IF(A97=0,H96,INDEX(調査対象選定!A:A,MATCH(A97,調査対象選定!B:B,0)))</f>
        <v>○</v>
      </c>
    </row>
    <row r="98" spans="1:8" ht="26.4" customHeight="1">
      <c r="A98" s="137" t="s">
        <v>25</v>
      </c>
      <c r="B98" s="109" t="s">
        <v>146</v>
      </c>
      <c r="C98" s="54" t="s">
        <v>1</v>
      </c>
      <c r="D98" s="106" t="s">
        <v>11</v>
      </c>
      <c r="E98" s="66"/>
      <c r="F98" s="24"/>
      <c r="G98" s="33"/>
      <c r="H98" s="3" t="str">
        <f>IF(A98=0,H97,INDEX(調査対象選定!A:A,MATCH(A98,調査対象選定!B:B,0)))</f>
        <v>○</v>
      </c>
    </row>
    <row r="99" spans="1:8" ht="39.6" customHeight="1">
      <c r="A99" s="138"/>
      <c r="B99" s="114" t="s">
        <v>147</v>
      </c>
      <c r="C99" s="58" t="s">
        <v>1</v>
      </c>
      <c r="D99" s="108" t="s">
        <v>11</v>
      </c>
      <c r="E99" s="67"/>
      <c r="F99" s="25"/>
      <c r="G99" s="34"/>
      <c r="H99" s="3" t="str">
        <f>IF(A99=0,H98,INDEX(調査対象選定!A:A,MATCH(A99,調査対象選定!B:B,0)))</f>
        <v>○</v>
      </c>
    </row>
    <row r="100" spans="1:8" ht="39.6" customHeight="1">
      <c r="A100" s="138"/>
      <c r="B100" s="114" t="s">
        <v>148</v>
      </c>
      <c r="C100" s="58" t="s">
        <v>1</v>
      </c>
      <c r="D100" s="108" t="s">
        <v>11</v>
      </c>
      <c r="E100" s="67"/>
      <c r="F100" s="25"/>
      <c r="G100" s="34"/>
      <c r="H100" s="3" t="str">
        <f>IF(A100=0,H99,INDEX(調査対象選定!A:A,MATCH(A100,調査対象選定!B:B,0)))</f>
        <v>○</v>
      </c>
    </row>
    <row r="101" spans="1:8" ht="26.4" customHeight="1">
      <c r="A101" s="139"/>
      <c r="B101" s="61" t="s">
        <v>125</v>
      </c>
      <c r="C101" s="62" t="s">
        <v>1</v>
      </c>
      <c r="D101" s="92" t="s">
        <v>11</v>
      </c>
      <c r="E101" s="85"/>
      <c r="F101" s="26"/>
      <c r="G101" s="35"/>
      <c r="H101" s="3" t="str">
        <f>IF(A101=0,H100,INDEX(調査対象選定!A:A,MATCH(A101,調査対象選定!B:B,0)))</f>
        <v>○</v>
      </c>
    </row>
    <row r="102" spans="1:8" ht="39.6" customHeight="1">
      <c r="A102" s="135" t="s">
        <v>211</v>
      </c>
      <c r="B102" s="109" t="s">
        <v>149</v>
      </c>
      <c r="C102" s="54" t="s">
        <v>1</v>
      </c>
      <c r="D102" s="98" t="s">
        <v>11</v>
      </c>
      <c r="E102" s="66"/>
      <c r="F102" s="24"/>
      <c r="G102" s="33"/>
      <c r="H102" s="3" t="str">
        <f>IF(A102=0,H101,INDEX(調査対象選定!A:A,MATCH(A102,調査対象選定!B:B,0)))</f>
        <v>○</v>
      </c>
    </row>
    <row r="103" spans="1:8" ht="26.4" customHeight="1">
      <c r="A103" s="136"/>
      <c r="B103" s="61" t="s">
        <v>125</v>
      </c>
      <c r="C103" s="62" t="s">
        <v>1</v>
      </c>
      <c r="D103" s="101" t="s">
        <v>26</v>
      </c>
      <c r="E103" s="85"/>
      <c r="F103" s="26"/>
      <c r="G103" s="35"/>
      <c r="H103" s="3" t="str">
        <f>IF(A103=0,H102,INDEX(調査対象選定!A:A,MATCH(A103,調査対象選定!B:B,0)))</f>
        <v>○</v>
      </c>
    </row>
    <row r="104" spans="1:8" ht="26.4" customHeight="1">
      <c r="A104" s="137" t="s">
        <v>212</v>
      </c>
      <c r="B104" s="109" t="s">
        <v>150</v>
      </c>
      <c r="C104" s="54" t="s">
        <v>1</v>
      </c>
      <c r="D104" s="98" t="s">
        <v>11</v>
      </c>
      <c r="E104" s="66"/>
      <c r="F104" s="24"/>
      <c r="G104" s="33"/>
      <c r="H104" s="3" t="str">
        <f>IF(A104=0,H103,INDEX(調査対象選定!A:A,MATCH(A104,調査対象選定!B:B,0)))</f>
        <v>○</v>
      </c>
    </row>
    <row r="105" spans="1:8" ht="39.6" customHeight="1">
      <c r="A105" s="138"/>
      <c r="B105" s="115" t="s">
        <v>151</v>
      </c>
      <c r="C105" s="58" t="s">
        <v>1</v>
      </c>
      <c r="D105" s="90" t="s">
        <v>11</v>
      </c>
      <c r="E105" s="91"/>
      <c r="F105" s="25"/>
      <c r="G105" s="34"/>
      <c r="H105" s="3" t="str">
        <f>IF(A105=0,H104,INDEX(調査対象選定!A:A,MATCH(A105,調査対象選定!B:B,0)))</f>
        <v>○</v>
      </c>
    </row>
    <row r="106" spans="1:8" ht="39.6" customHeight="1">
      <c r="A106" s="138"/>
      <c r="B106" s="114" t="s">
        <v>152</v>
      </c>
      <c r="C106" s="58" t="s">
        <v>1</v>
      </c>
      <c r="D106" s="108" t="s">
        <v>11</v>
      </c>
      <c r="E106" s="67"/>
      <c r="F106" s="25"/>
      <c r="G106" s="34"/>
      <c r="H106" s="3" t="str">
        <f>IF(A106=0,H105,INDEX(調査対象選定!A:A,MATCH(A106,調査対象選定!B:B,0)))</f>
        <v>○</v>
      </c>
    </row>
    <row r="107" spans="1:8" ht="26.4" customHeight="1">
      <c r="A107" s="138"/>
      <c r="B107" s="116" t="s">
        <v>125</v>
      </c>
      <c r="C107" s="69" t="s">
        <v>1</v>
      </c>
      <c r="D107" s="100" t="s">
        <v>26</v>
      </c>
      <c r="E107" s="71"/>
      <c r="F107" s="27"/>
      <c r="G107" s="36"/>
      <c r="H107" s="3" t="str">
        <f>IF(A107=0,H106,INDEX(調査対象選定!A:A,MATCH(A107,調査対象選定!B:B,0)))</f>
        <v>○</v>
      </c>
    </row>
    <row r="108" spans="1:8" ht="26.4" customHeight="1">
      <c r="A108" s="139"/>
      <c r="B108" s="117" t="s">
        <v>153</v>
      </c>
      <c r="C108" s="118" t="s">
        <v>1</v>
      </c>
      <c r="D108" s="119" t="s">
        <v>11</v>
      </c>
      <c r="E108" s="49"/>
      <c r="F108" s="23"/>
      <c r="G108" s="31"/>
      <c r="H108" s="3" t="str">
        <f>IF(A108=0,H107,INDEX(調査対象選定!A:A,MATCH(A108,調査対象選定!B:B,0)))</f>
        <v>○</v>
      </c>
    </row>
    <row r="109" spans="1:8" ht="52.8" customHeight="1">
      <c r="A109" s="148" t="s">
        <v>42</v>
      </c>
      <c r="B109" s="120" t="s">
        <v>154</v>
      </c>
      <c r="C109" s="54" t="s">
        <v>1</v>
      </c>
      <c r="D109" s="106" t="s">
        <v>43</v>
      </c>
      <c r="E109" s="66" t="s">
        <v>44</v>
      </c>
      <c r="F109" s="24"/>
      <c r="G109" s="33"/>
      <c r="H109" s="3" t="str">
        <f>IF(A109=0,H108,INDEX(調査対象選定!A:A,MATCH(A109,調査対象選定!B:B,0)))</f>
        <v>○</v>
      </c>
    </row>
    <row r="110" spans="1:8" ht="52.8" customHeight="1">
      <c r="A110" s="149"/>
      <c r="B110" s="121" t="s">
        <v>45</v>
      </c>
      <c r="C110" s="58" t="s">
        <v>1</v>
      </c>
      <c r="D110" s="108" t="s">
        <v>37</v>
      </c>
      <c r="E110" s="67"/>
      <c r="F110" s="25"/>
      <c r="G110" s="34"/>
      <c r="H110" s="3" t="str">
        <f>IF(A110=0,H109,INDEX(調査対象選定!A:A,MATCH(A110,調査対象選定!B:B,0)))</f>
        <v>○</v>
      </c>
    </row>
    <row r="111" spans="1:8" ht="66" customHeight="1">
      <c r="A111" s="149"/>
      <c r="B111" s="121" t="s">
        <v>156</v>
      </c>
      <c r="C111" s="58" t="s">
        <v>1</v>
      </c>
      <c r="D111" s="108" t="s">
        <v>37</v>
      </c>
      <c r="E111" s="67"/>
      <c r="F111" s="25"/>
      <c r="G111" s="34"/>
      <c r="H111" s="3" t="str">
        <f>IF(A111=0,H110,INDEX(調査対象選定!A:A,MATCH(A111,調査対象選定!B:B,0)))</f>
        <v>○</v>
      </c>
    </row>
    <row r="112" spans="1:8" ht="26.4" customHeight="1">
      <c r="A112" s="149"/>
      <c r="B112" s="122" t="s">
        <v>46</v>
      </c>
      <c r="C112" s="58" t="s">
        <v>1</v>
      </c>
      <c r="D112" s="108" t="s">
        <v>43</v>
      </c>
      <c r="E112" s="67" t="s">
        <v>44</v>
      </c>
      <c r="F112" s="25"/>
      <c r="G112" s="34"/>
      <c r="H112" s="3" t="str">
        <f>IF(A112=0,H111,INDEX(調査対象選定!A:A,MATCH(A112,調査対象選定!B:B,0)))</f>
        <v>○</v>
      </c>
    </row>
    <row r="113" spans="1:8" ht="26.4" customHeight="1">
      <c r="A113" s="149"/>
      <c r="B113" s="122" t="s">
        <v>47</v>
      </c>
      <c r="C113" s="58" t="s">
        <v>1</v>
      </c>
      <c r="D113" s="108" t="s">
        <v>43</v>
      </c>
      <c r="E113" s="67"/>
      <c r="F113" s="25"/>
      <c r="G113" s="34"/>
      <c r="H113" s="3" t="str">
        <f>IF(A113=0,H112,INDEX(調査対象選定!A:A,MATCH(A113,調査対象選定!B:B,0)))</f>
        <v>○</v>
      </c>
    </row>
    <row r="114" spans="1:8" ht="26.4" customHeight="1">
      <c r="A114" s="149"/>
      <c r="B114" s="122" t="s">
        <v>48</v>
      </c>
      <c r="C114" s="58" t="s">
        <v>1</v>
      </c>
      <c r="D114" s="108" t="s">
        <v>43</v>
      </c>
      <c r="E114" s="67" t="s">
        <v>49</v>
      </c>
      <c r="F114" s="25"/>
      <c r="G114" s="34"/>
      <c r="H114" s="3" t="str">
        <f>IF(A114=0,H113,INDEX(調査対象選定!A:A,MATCH(A114,調査対象選定!B:B,0)))</f>
        <v>○</v>
      </c>
    </row>
    <row r="115" spans="1:8" ht="26.4" customHeight="1">
      <c r="A115" s="149"/>
      <c r="B115" s="122" t="s">
        <v>159</v>
      </c>
      <c r="C115" s="58" t="s">
        <v>1</v>
      </c>
      <c r="D115" s="108" t="s">
        <v>50</v>
      </c>
      <c r="E115" s="67"/>
      <c r="F115" s="25"/>
      <c r="G115" s="34"/>
      <c r="H115" s="3" t="str">
        <f>IF(A115=0,H114,INDEX(調査対象選定!A:A,MATCH(A115,調査対象選定!B:B,0)))</f>
        <v>○</v>
      </c>
    </row>
    <row r="116" spans="1:8" ht="26.4" customHeight="1">
      <c r="A116" s="149"/>
      <c r="B116" s="122" t="s">
        <v>51</v>
      </c>
      <c r="C116" s="58" t="s">
        <v>1</v>
      </c>
      <c r="D116" s="108" t="s">
        <v>52</v>
      </c>
      <c r="E116" s="67"/>
      <c r="F116" s="25"/>
      <c r="G116" s="34"/>
      <c r="H116" s="3" t="str">
        <f>IF(A116=0,H115,INDEX(調査対象選定!A:A,MATCH(A116,調査対象選定!B:B,0)))</f>
        <v>○</v>
      </c>
    </row>
    <row r="117" spans="1:8" ht="26.4" customHeight="1">
      <c r="A117" s="149"/>
      <c r="B117" s="122" t="s">
        <v>157</v>
      </c>
      <c r="C117" s="133" t="str">
        <f>IF(AND(C118=$J$1,C119=$J$1,C120=$J$1),$J$1,$I$1)</f>
        <v>□</v>
      </c>
      <c r="D117" s="134" t="s">
        <v>210</v>
      </c>
      <c r="E117" s="67"/>
      <c r="F117" s="25"/>
      <c r="G117" s="34"/>
      <c r="H117" s="3" t="str">
        <f>IF(A117=0,H116,INDEX(調査対象選定!A:A,MATCH(A117,調査対象選定!B:B,0)))</f>
        <v>○</v>
      </c>
    </row>
    <row r="118" spans="1:8" ht="39.6" customHeight="1">
      <c r="A118" s="149"/>
      <c r="B118" s="122" t="s">
        <v>53</v>
      </c>
      <c r="C118" s="58" t="s">
        <v>1</v>
      </c>
      <c r="D118" s="108" t="s">
        <v>43</v>
      </c>
      <c r="E118" s="67"/>
      <c r="F118" s="25"/>
      <c r="G118" s="34"/>
      <c r="H118" s="3" t="str">
        <f>IF(A118=0,H117,INDEX(調査対象選定!A:A,MATCH(A118,調査対象選定!B:B,0)))</f>
        <v>○</v>
      </c>
    </row>
    <row r="119" spans="1:8" ht="39.6" customHeight="1">
      <c r="A119" s="149"/>
      <c r="B119" s="122" t="s">
        <v>54</v>
      </c>
      <c r="C119" s="58" t="s">
        <v>1</v>
      </c>
      <c r="D119" s="108" t="s">
        <v>43</v>
      </c>
      <c r="E119" s="67" t="s">
        <v>55</v>
      </c>
      <c r="F119" s="25"/>
      <c r="G119" s="34"/>
      <c r="H119" s="3" t="str">
        <f>IF(A119=0,H118,INDEX(調査対象選定!A:A,MATCH(A119,調査対象選定!B:B,0)))</f>
        <v>○</v>
      </c>
    </row>
    <row r="120" spans="1:8" ht="52.8" customHeight="1">
      <c r="A120" s="149"/>
      <c r="B120" s="123" t="s">
        <v>56</v>
      </c>
      <c r="C120" s="58" t="s">
        <v>1</v>
      </c>
      <c r="D120" s="124" t="s">
        <v>27</v>
      </c>
      <c r="E120" s="71"/>
      <c r="F120" s="25"/>
      <c r="G120" s="34"/>
      <c r="H120" s="3" t="str">
        <f>IF(A120=0,H119,INDEX(調査対象選定!A:A,MATCH(A120,調査対象選定!B:B,0)))</f>
        <v>○</v>
      </c>
    </row>
    <row r="121" spans="1:8" ht="39.6" customHeight="1">
      <c r="A121" s="149"/>
      <c r="B121" s="122" t="s">
        <v>158</v>
      </c>
      <c r="C121" s="58" t="s">
        <v>1</v>
      </c>
      <c r="D121" s="108" t="s">
        <v>43</v>
      </c>
      <c r="E121" s="67"/>
      <c r="F121" s="25"/>
      <c r="G121" s="34"/>
      <c r="H121" s="3" t="str">
        <f>IF(A121=0,H120,INDEX(調査対象選定!A:A,MATCH(A121,調査対象選定!B:B,0)))</f>
        <v>○</v>
      </c>
    </row>
    <row r="122" spans="1:8" ht="26.4" customHeight="1">
      <c r="A122" s="149"/>
      <c r="B122" s="122" t="s">
        <v>57</v>
      </c>
      <c r="C122" s="58" t="s">
        <v>1</v>
      </c>
      <c r="D122" s="108" t="s">
        <v>43</v>
      </c>
      <c r="E122" s="67"/>
      <c r="F122" s="25"/>
      <c r="G122" s="34"/>
      <c r="H122" s="3" t="str">
        <f>IF(A122=0,H121,INDEX(調査対象選定!A:A,MATCH(A122,調査対象選定!B:B,0)))</f>
        <v>○</v>
      </c>
    </row>
    <row r="123" spans="1:8" ht="26.4" customHeight="1">
      <c r="A123" s="155"/>
      <c r="B123" s="125" t="s">
        <v>155</v>
      </c>
      <c r="C123" s="69" t="s">
        <v>1</v>
      </c>
      <c r="D123" s="124" t="s">
        <v>58</v>
      </c>
      <c r="E123" s="71"/>
      <c r="F123" s="27"/>
      <c r="G123" s="36"/>
      <c r="H123" s="3" t="str">
        <f>IF(A123=0,H122,INDEX(調査対象選定!A:A,MATCH(A123,調査対象選定!B:B,0)))</f>
        <v>○</v>
      </c>
    </row>
    <row r="124" spans="1:8" ht="39.6" customHeight="1">
      <c r="A124" s="126" t="s">
        <v>59</v>
      </c>
      <c r="B124" s="127" t="s">
        <v>60</v>
      </c>
      <c r="C124" s="62" t="s">
        <v>1</v>
      </c>
      <c r="D124" s="101" t="s">
        <v>37</v>
      </c>
      <c r="E124" s="85"/>
      <c r="F124" s="26"/>
      <c r="G124" s="35"/>
      <c r="H124" s="3" t="str">
        <f>IF(A124=0,H123,INDEX(調査対象選定!A:A,MATCH(A124,調査対象選定!B:B,0)))</f>
        <v>○</v>
      </c>
    </row>
    <row r="125" spans="1:8" ht="39.6" customHeight="1">
      <c r="A125" s="126" t="s">
        <v>61</v>
      </c>
      <c r="B125" s="127" t="s">
        <v>62</v>
      </c>
      <c r="C125" s="20" t="s">
        <v>1</v>
      </c>
      <c r="D125" s="128" t="s">
        <v>37</v>
      </c>
      <c r="E125" s="47"/>
      <c r="F125" s="22"/>
      <c r="G125" s="32"/>
      <c r="H125" s="3" t="str">
        <f>IF(A125=0,H124,INDEX(調査対象選定!A:A,MATCH(A125,調査対象選定!B:B,0)))</f>
        <v>○</v>
      </c>
    </row>
    <row r="126" spans="1:8" ht="39.6" customHeight="1">
      <c r="A126" s="126" t="s">
        <v>63</v>
      </c>
      <c r="B126" s="127" t="s">
        <v>64</v>
      </c>
      <c r="C126" s="20" t="s">
        <v>1</v>
      </c>
      <c r="D126" s="128" t="s">
        <v>37</v>
      </c>
      <c r="E126" s="47"/>
      <c r="F126" s="22"/>
      <c r="G126" s="32"/>
      <c r="H126" s="3" t="str">
        <f>IF(A126=0,H125,INDEX(調査対象選定!A:A,MATCH(A126,調査対象選定!B:B,0)))</f>
        <v>○</v>
      </c>
    </row>
    <row r="127" spans="1:8" ht="20.100000000000001" customHeight="1">
      <c r="A127" s="129" t="s">
        <v>174</v>
      </c>
    </row>
  </sheetData>
  <mergeCells count="32">
    <mergeCell ref="A109:A123"/>
    <mergeCell ref="E14:E15"/>
    <mergeCell ref="D19:D21"/>
    <mergeCell ref="D25:D27"/>
    <mergeCell ref="A84:A86"/>
    <mergeCell ref="A90:A94"/>
    <mergeCell ref="A30:A34"/>
    <mergeCell ref="A35:A36"/>
    <mergeCell ref="A37:A39"/>
    <mergeCell ref="A40:A41"/>
    <mergeCell ref="A44:A48"/>
    <mergeCell ref="A49:A52"/>
    <mergeCell ref="A67:A69"/>
    <mergeCell ref="A70:A72"/>
    <mergeCell ref="A73:A74"/>
    <mergeCell ref="A6:A9"/>
    <mergeCell ref="A16:A17"/>
    <mergeCell ref="A18:A23"/>
    <mergeCell ref="A24:A29"/>
    <mergeCell ref="A10:A13"/>
    <mergeCell ref="A14:A15"/>
    <mergeCell ref="A102:A103"/>
    <mergeCell ref="A104:A108"/>
    <mergeCell ref="A75:A77"/>
    <mergeCell ref="A53:A58"/>
    <mergeCell ref="A78:A81"/>
    <mergeCell ref="A82:A83"/>
    <mergeCell ref="A98:A101"/>
    <mergeCell ref="A88:A89"/>
    <mergeCell ref="A59:A62"/>
    <mergeCell ref="A63:A66"/>
    <mergeCell ref="A95:A97"/>
  </mergeCells>
  <phoneticPr fontId="19"/>
  <conditionalFormatting sqref="C3:D127">
    <cfRule type="expression" dxfId="5" priority="12">
      <formula>$C3=$J$1</formula>
    </cfRule>
  </conditionalFormatting>
  <conditionalFormatting sqref="C3:C127">
    <cfRule type="expression" dxfId="4" priority="11">
      <formula>$C3=$K$1</formula>
    </cfRule>
  </conditionalFormatting>
  <conditionalFormatting sqref="D3:D127">
    <cfRule type="expression" dxfId="3" priority="6">
      <formula>$C3=$K$1</formula>
    </cfRule>
  </conditionalFormatting>
  <conditionalFormatting sqref="C117:D117">
    <cfRule type="expression" dxfId="2" priority="15">
      <formula>AND($C118=$J$1,$C119=$J$1,$C120=$J$1)</formula>
    </cfRule>
  </conditionalFormatting>
  <conditionalFormatting sqref="F3:G127">
    <cfRule type="expression" dxfId="1" priority="1">
      <formula>OR($F3=$M$1,$F3=$N$1)</formula>
    </cfRule>
  </conditionalFormatting>
  <conditionalFormatting sqref="A3:E127">
    <cfRule type="expression" dxfId="0" priority="13">
      <formula>AND($H3&lt;&gt;$L$1,$C3=$I$1)</formula>
    </cfRule>
  </conditionalFormatting>
  <dataValidations count="5">
    <dataValidation type="list" allowBlank="1" showInputMessage="1" sqref="F1">
      <formula1>$I$3</formula1>
    </dataValidation>
    <dataValidation type="list" allowBlank="1" showInputMessage="1" sqref="C3:C116 C118:C126">
      <formula1>$I$1:$J$1</formula1>
    </dataValidation>
    <dataValidation type="list" allowBlank="1" showInputMessage="1" sqref="C117">
      <formula1>$I$1:$K$1</formula1>
    </dataValidation>
    <dataValidation type="list" allowBlank="1" showInputMessage="1" sqref="F3:F126">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pane ySplit="1" topLeftCell="A2" activePane="bottomLeft" state="frozen"/>
      <selection pane="bottomLeft" activeCell="A2" sqref="A2"/>
    </sheetView>
  </sheetViews>
  <sheetFormatPr defaultRowHeight="13.2"/>
  <cols>
    <col min="2" max="2" width="50.77734375" bestFit="1" customWidth="1"/>
  </cols>
  <sheetData>
    <row r="1" spans="1:6">
      <c r="A1" s="7" t="s">
        <v>175</v>
      </c>
      <c r="B1" s="7" t="s">
        <v>176</v>
      </c>
      <c r="C1" s="7" t="s">
        <v>177</v>
      </c>
      <c r="D1" s="7" t="s">
        <v>178</v>
      </c>
      <c r="E1" s="7" t="str">
        <f>'703介護予防認知症対応型共同生活介護費'!$L$1</f>
        <v>○</v>
      </c>
      <c r="F1" s="16" t="s">
        <v>179</v>
      </c>
    </row>
    <row r="2" spans="1:6">
      <c r="A2" s="17" t="s">
        <v>186</v>
      </c>
      <c r="B2" t="s">
        <v>65</v>
      </c>
      <c r="C2">
        <f>MATCH(B2,'703介護予防認知症対応型共同生活介護費'!A:A,0)</f>
        <v>3</v>
      </c>
      <c r="D2">
        <f t="shared" ref="D2:D39" si="0">C3-1</f>
        <v>3</v>
      </c>
      <c r="F2" s="16" t="s">
        <v>180</v>
      </c>
    </row>
    <row r="3" spans="1:6">
      <c r="A3" s="17" t="s">
        <v>186</v>
      </c>
      <c r="B3" t="s">
        <v>67</v>
      </c>
      <c r="C3">
        <f>MATCH(B3,'703介護予防認知症対応型共同生活介護費'!A:A,0)</f>
        <v>4</v>
      </c>
      <c r="D3">
        <f t="shared" si="0"/>
        <v>4</v>
      </c>
      <c r="F3" s="16" t="s">
        <v>181</v>
      </c>
    </row>
    <row r="4" spans="1:6">
      <c r="A4" s="17" t="s">
        <v>186</v>
      </c>
      <c r="B4" t="s">
        <v>68</v>
      </c>
      <c r="C4">
        <f>MATCH(B4,'703介護予防認知症対応型共同生活介護費'!A:A,0)</f>
        <v>5</v>
      </c>
      <c r="D4">
        <f t="shared" si="0"/>
        <v>5</v>
      </c>
      <c r="F4" s="16" t="s">
        <v>182</v>
      </c>
    </row>
    <row r="5" spans="1:6">
      <c r="A5" s="17" t="s">
        <v>186</v>
      </c>
      <c r="B5" t="s">
        <v>7</v>
      </c>
      <c r="C5">
        <f>MATCH(B5,'703介護予防認知症対応型共同生活介護費'!A:A,0)</f>
        <v>6</v>
      </c>
      <c r="D5">
        <f t="shared" si="0"/>
        <v>9</v>
      </c>
      <c r="F5" s="16" t="s">
        <v>183</v>
      </c>
    </row>
    <row r="6" spans="1:6">
      <c r="A6" s="17" t="s">
        <v>186</v>
      </c>
      <c r="B6" t="s">
        <v>28</v>
      </c>
      <c r="C6">
        <f>MATCH(B6,'703介護予防認知症対応型共同生活介護費'!A:A,0)</f>
        <v>10</v>
      </c>
      <c r="D6">
        <f t="shared" si="0"/>
        <v>13</v>
      </c>
      <c r="F6" s="16" t="s">
        <v>184</v>
      </c>
    </row>
    <row r="7" spans="1:6">
      <c r="A7" s="17" t="s">
        <v>186</v>
      </c>
      <c r="B7" t="s">
        <v>29</v>
      </c>
      <c r="C7">
        <f>MATCH(B7,'703介護予防認知症対応型共同生活介護費'!A:A,0)</f>
        <v>14</v>
      </c>
      <c r="D7">
        <f t="shared" si="0"/>
        <v>15</v>
      </c>
      <c r="F7" s="16" t="s">
        <v>185</v>
      </c>
    </row>
    <row r="8" spans="1:6">
      <c r="A8" s="17" t="s">
        <v>186</v>
      </c>
      <c r="B8" t="s">
        <v>171</v>
      </c>
      <c r="C8">
        <f>MATCH(B8,'703介護予防認知症対応型共同生活介護費'!A:A,0)</f>
        <v>16</v>
      </c>
      <c r="D8">
        <f t="shared" si="0"/>
        <v>17</v>
      </c>
    </row>
    <row r="9" spans="1:6">
      <c r="A9" s="17" t="s">
        <v>186</v>
      </c>
      <c r="B9" t="s">
        <v>8</v>
      </c>
      <c r="C9">
        <f>MATCH(B9,'703介護予防認知症対応型共同生活介護費'!A:A,0)</f>
        <v>18</v>
      </c>
      <c r="D9">
        <f t="shared" si="0"/>
        <v>23</v>
      </c>
    </row>
    <row r="10" spans="1:6">
      <c r="A10" s="17" t="s">
        <v>186</v>
      </c>
      <c r="B10" t="s">
        <v>14</v>
      </c>
      <c r="C10">
        <f>MATCH(B10,'703介護予防認知症対応型共同生活介護費'!A:A,0)</f>
        <v>24</v>
      </c>
      <c r="D10">
        <f t="shared" si="0"/>
        <v>29</v>
      </c>
    </row>
    <row r="11" spans="1:6">
      <c r="A11" s="17" t="s">
        <v>186</v>
      </c>
      <c r="B11" t="s">
        <v>76</v>
      </c>
      <c r="C11">
        <f>MATCH(B11,'703介護予防認知症対応型共同生活介護費'!A:A,0)</f>
        <v>30</v>
      </c>
      <c r="D11">
        <f t="shared" si="0"/>
        <v>34</v>
      </c>
    </row>
    <row r="12" spans="1:6">
      <c r="A12" s="17" t="s">
        <v>186</v>
      </c>
      <c r="B12" t="s">
        <v>16</v>
      </c>
      <c r="C12">
        <f>MATCH(B12,'703介護予防認知症対応型共同生活介護費'!A:A,0)</f>
        <v>35</v>
      </c>
      <c r="D12">
        <f t="shared" si="0"/>
        <v>36</v>
      </c>
    </row>
    <row r="13" spans="1:6">
      <c r="A13" s="17" t="s">
        <v>186</v>
      </c>
      <c r="B13" t="s">
        <v>0</v>
      </c>
      <c r="C13">
        <f>MATCH(B13,'703介護予防認知症対応型共同生活介護費'!A:A,0)</f>
        <v>37</v>
      </c>
      <c r="D13">
        <f t="shared" si="0"/>
        <v>39</v>
      </c>
    </row>
    <row r="14" spans="1:6">
      <c r="A14" s="17" t="s">
        <v>186</v>
      </c>
      <c r="B14" t="s">
        <v>6</v>
      </c>
      <c r="C14">
        <f>MATCH(B14,'703介護予防認知症対応型共同生活介護費'!A:A,0)</f>
        <v>40</v>
      </c>
      <c r="D14">
        <f t="shared" si="0"/>
        <v>41</v>
      </c>
    </row>
    <row r="15" spans="1:6">
      <c r="A15" s="17" t="s">
        <v>186</v>
      </c>
      <c r="B15" t="s">
        <v>30</v>
      </c>
      <c r="C15">
        <f>MATCH(B15,'703介護予防認知症対応型共同生活介護費'!A:A,0)</f>
        <v>42</v>
      </c>
      <c r="D15">
        <f t="shared" si="0"/>
        <v>43</v>
      </c>
    </row>
    <row r="16" spans="1:6">
      <c r="A16" s="17" t="s">
        <v>186</v>
      </c>
      <c r="B16" t="s">
        <v>18</v>
      </c>
      <c r="C16">
        <f>MATCH(B16,'703介護予防認知症対応型共同生活介護費'!A:A,0)</f>
        <v>44</v>
      </c>
      <c r="D16">
        <f t="shared" si="0"/>
        <v>48</v>
      </c>
    </row>
    <row r="17" spans="1:4">
      <c r="A17" s="17" t="s">
        <v>186</v>
      </c>
      <c r="B17" t="s">
        <v>19</v>
      </c>
      <c r="C17">
        <f>MATCH(B17,'703介護予防認知症対応型共同生活介護費'!A:A,0)</f>
        <v>49</v>
      </c>
      <c r="D17">
        <f t="shared" si="0"/>
        <v>52</v>
      </c>
    </row>
    <row r="18" spans="1:4">
      <c r="A18" s="17" t="s">
        <v>186</v>
      </c>
      <c r="B18" t="s">
        <v>20</v>
      </c>
      <c r="C18">
        <f>MATCH(B18,'703介護予防認知症対応型共同生活介護費'!A:A,0)</f>
        <v>53</v>
      </c>
      <c r="D18">
        <f t="shared" si="0"/>
        <v>58</v>
      </c>
    </row>
    <row r="19" spans="1:4">
      <c r="A19" s="17" t="s">
        <v>186</v>
      </c>
      <c r="B19" t="s">
        <v>32</v>
      </c>
      <c r="C19">
        <f>MATCH(B19,'703介護予防認知症対応型共同生活介護費'!A:A,0)</f>
        <v>59</v>
      </c>
      <c r="D19">
        <f t="shared" si="0"/>
        <v>62</v>
      </c>
    </row>
    <row r="20" spans="1:4">
      <c r="A20" s="17" t="s">
        <v>186</v>
      </c>
      <c r="B20" t="s">
        <v>35</v>
      </c>
      <c r="C20">
        <f>MATCH(B20,'703介護予防認知症対応型共同生活介護費'!A:A,0)</f>
        <v>63</v>
      </c>
      <c r="D20">
        <f t="shared" si="0"/>
        <v>66</v>
      </c>
    </row>
    <row r="21" spans="1:4">
      <c r="A21" s="17" t="s">
        <v>186</v>
      </c>
      <c r="B21" t="s">
        <v>17</v>
      </c>
      <c r="C21">
        <f>MATCH(B21,'703介護予防認知症対応型共同生活介護費'!A:A,0)</f>
        <v>67</v>
      </c>
      <c r="D21">
        <f t="shared" si="0"/>
        <v>69</v>
      </c>
    </row>
    <row r="22" spans="1:4">
      <c r="A22" s="17" t="s">
        <v>186</v>
      </c>
      <c r="B22" t="s">
        <v>13</v>
      </c>
      <c r="C22">
        <f>MATCH(B22,'703介護予防認知症対応型共同生活介護費'!A:A,0)</f>
        <v>70</v>
      </c>
      <c r="D22">
        <f t="shared" si="0"/>
        <v>72</v>
      </c>
    </row>
    <row r="23" spans="1:4">
      <c r="A23" s="17" t="s">
        <v>186</v>
      </c>
      <c r="B23" t="s">
        <v>21</v>
      </c>
      <c r="C23">
        <f>MATCH(B23,'703介護予防認知症対応型共同生活介護費'!A:A,0)</f>
        <v>73</v>
      </c>
      <c r="D23">
        <f t="shared" si="0"/>
        <v>74</v>
      </c>
    </row>
    <row r="24" spans="1:4">
      <c r="A24" s="17" t="s">
        <v>186</v>
      </c>
      <c r="B24" t="s">
        <v>10</v>
      </c>
      <c r="C24">
        <f>MATCH(B24,'703介護予防認知症対応型共同生活介護費'!A:A,0)</f>
        <v>75</v>
      </c>
      <c r="D24">
        <f t="shared" si="0"/>
        <v>77</v>
      </c>
    </row>
    <row r="25" spans="1:4">
      <c r="A25" s="17" t="s">
        <v>186</v>
      </c>
      <c r="B25" t="s">
        <v>5</v>
      </c>
      <c r="C25">
        <f>MATCH(B25,'703介護予防認知症対応型共同生活介護費'!A:A,0)</f>
        <v>78</v>
      </c>
      <c r="D25">
        <f t="shared" si="0"/>
        <v>81</v>
      </c>
    </row>
    <row r="26" spans="1:4">
      <c r="A26" s="17" t="s">
        <v>186</v>
      </c>
      <c r="B26" t="s">
        <v>172</v>
      </c>
      <c r="C26">
        <f>MATCH(B26,'703介護予防認知症対応型共同生活介護費'!A:A,0)</f>
        <v>82</v>
      </c>
      <c r="D26">
        <f t="shared" si="0"/>
        <v>83</v>
      </c>
    </row>
    <row r="27" spans="1:4">
      <c r="A27" s="17" t="s">
        <v>186</v>
      </c>
      <c r="B27" t="s">
        <v>36</v>
      </c>
      <c r="C27">
        <f>MATCH(B27,'703介護予防認知症対応型共同生活介護費'!A:A,0)</f>
        <v>84</v>
      </c>
      <c r="D27">
        <f t="shared" si="0"/>
        <v>86</v>
      </c>
    </row>
    <row r="28" spans="1:4">
      <c r="A28" s="17" t="s">
        <v>186</v>
      </c>
      <c r="B28" t="s">
        <v>38</v>
      </c>
      <c r="C28">
        <f>MATCH(B28,'703介護予防認知症対応型共同生活介護費'!A:A,0)</f>
        <v>87</v>
      </c>
      <c r="D28">
        <f t="shared" si="0"/>
        <v>87</v>
      </c>
    </row>
    <row r="29" spans="1:4">
      <c r="A29" s="17" t="s">
        <v>186</v>
      </c>
      <c r="B29" t="s">
        <v>39</v>
      </c>
      <c r="C29">
        <f>MATCH(B29,'703介護予防認知症対応型共同生活介護費'!A:A,0)</f>
        <v>88</v>
      </c>
      <c r="D29">
        <f t="shared" si="0"/>
        <v>89</v>
      </c>
    </row>
    <row r="30" spans="1:4">
      <c r="A30" s="17" t="s">
        <v>186</v>
      </c>
      <c r="B30" t="s">
        <v>40</v>
      </c>
      <c r="C30">
        <f>MATCH(B30,'703介護予防認知症対応型共同生活介護費'!A:A,0)</f>
        <v>90</v>
      </c>
      <c r="D30">
        <f t="shared" si="0"/>
        <v>94</v>
      </c>
    </row>
    <row r="31" spans="1:4">
      <c r="A31" s="17" t="s">
        <v>186</v>
      </c>
      <c r="B31" t="s">
        <v>41</v>
      </c>
      <c r="C31">
        <f>MATCH(B31,'703介護予防認知症対応型共同生活介護費'!A:A,0)</f>
        <v>95</v>
      </c>
      <c r="D31">
        <f t="shared" si="0"/>
        <v>97</v>
      </c>
    </row>
    <row r="32" spans="1:4">
      <c r="A32" s="17" t="s">
        <v>186</v>
      </c>
      <c r="B32" t="s">
        <v>25</v>
      </c>
      <c r="C32">
        <f>MATCH(B32,'703介護予防認知症対応型共同生活介護費'!A:A,0)</f>
        <v>98</v>
      </c>
      <c r="D32">
        <f t="shared" si="0"/>
        <v>101</v>
      </c>
    </row>
    <row r="33" spans="1:4">
      <c r="A33" s="17" t="s">
        <v>186</v>
      </c>
      <c r="B33" t="s">
        <v>74</v>
      </c>
      <c r="C33">
        <f>MATCH(B33,'703介護予防認知症対応型共同生活介護費'!A:A,0)</f>
        <v>102</v>
      </c>
      <c r="D33">
        <f t="shared" si="0"/>
        <v>103</v>
      </c>
    </row>
    <row r="34" spans="1:4">
      <c r="A34" s="17" t="s">
        <v>186</v>
      </c>
      <c r="B34" t="s">
        <v>75</v>
      </c>
      <c r="C34">
        <f>MATCH(B34,'703介護予防認知症対応型共同生活介護費'!A:A,0)</f>
        <v>104</v>
      </c>
      <c r="D34">
        <f t="shared" si="0"/>
        <v>108</v>
      </c>
    </row>
    <row r="35" spans="1:4">
      <c r="A35" s="17" t="s">
        <v>186</v>
      </c>
      <c r="B35" t="s">
        <v>42</v>
      </c>
      <c r="C35">
        <f>MATCH(B35,'703介護予防認知症対応型共同生活介護費'!A:A,0)</f>
        <v>109</v>
      </c>
      <c r="D35">
        <f t="shared" si="0"/>
        <v>123</v>
      </c>
    </row>
    <row r="36" spans="1:4">
      <c r="A36" s="17" t="s">
        <v>186</v>
      </c>
      <c r="B36" t="s">
        <v>59</v>
      </c>
      <c r="C36">
        <f>MATCH(B36,'703介護予防認知症対応型共同生活介護費'!A:A,0)</f>
        <v>124</v>
      </c>
      <c r="D36">
        <f t="shared" si="0"/>
        <v>124</v>
      </c>
    </row>
    <row r="37" spans="1:4">
      <c r="A37" s="17" t="s">
        <v>186</v>
      </c>
      <c r="B37" t="s">
        <v>61</v>
      </c>
      <c r="C37">
        <f>MATCH(B37,'703介護予防認知症対応型共同生活介護費'!A:A,0)</f>
        <v>125</v>
      </c>
      <c r="D37">
        <f t="shared" si="0"/>
        <v>125</v>
      </c>
    </row>
    <row r="38" spans="1:4">
      <c r="A38" s="17" t="s">
        <v>186</v>
      </c>
      <c r="B38" t="s">
        <v>63</v>
      </c>
      <c r="C38">
        <f>MATCH(B38,'703介護予防認知症対応型共同生活介護費'!A:A,0)</f>
        <v>126</v>
      </c>
      <c r="D38">
        <f t="shared" si="0"/>
        <v>126</v>
      </c>
    </row>
    <row r="39" spans="1:4">
      <c r="B39" t="s">
        <v>173</v>
      </c>
      <c r="C39">
        <f>MATCH(B39,'703介護予防認知症対応型共同生活介護費'!A:A,0)</f>
        <v>127</v>
      </c>
      <c r="D39">
        <f t="shared" si="0"/>
        <v>-1</v>
      </c>
    </row>
  </sheetData>
  <sortState ref="A1:B173">
    <sortCondition ref="A1:A173"/>
  </sortState>
  <phoneticPr fontId="19"/>
  <dataValidations count="1">
    <dataValidation type="list" allowBlank="1" showInputMessage="1" showErrorMessage="1" sqref="A2:A38">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703介護予防認知症対応型共同生活介護費</vt:lpstr>
      <vt:lpstr>調査対象選定</vt:lpstr>
      <vt:lpstr>'703介護予防認知症対応型共同生活介護費'!Print_Area</vt:lpstr>
      <vt:lpstr>'703介護予防認知症対応型共同生活介護費'!Print_Titles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2024-10-18T07:34:38Z</cp:lastPrinted>
  <dcterms:created xsi:type="dcterms:W3CDTF">2023-02-01T02:32:07Z</dcterms:created>
  <dcterms:modified xsi:type="dcterms:W3CDTF">2025-06-12T02:58:14Z</dcterms:modified>
</cp:coreProperties>
</file>