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5000_環境局\☆R070807_大雨被害\06_廃棄物処理施設災害復旧（埋立場）\02_施設復旧（単独・起債あり）\1110_戸室新保埋立場浸出液処理施設Ａ谷調整池等清掃業務※支出負担中\02_HP掲載\01_環境政策課ページ修正\CMS送付用データ\"/>
    </mc:Choice>
  </mc:AlternateContent>
  <bookViews>
    <workbookView xWindow="0" yWindow="0" windowWidth="9580" windowHeight="1140"/>
  </bookViews>
  <sheets>
    <sheet name="設計書（乙）" sheetId="2" r:id="rId1"/>
  </sheets>
  <externalReferences>
    <externalReference r:id="rId2"/>
  </externalReferences>
  <definedNames>
    <definedName name="_xlnm.Print_Area" localSheetId="0">'設計書（乙）'!$A$1:$G$114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2" l="1"/>
  <c r="F113" i="2"/>
  <c r="F112" i="2"/>
  <c r="F104" i="2"/>
  <c r="F82" i="2"/>
  <c r="F81" i="2"/>
  <c r="F80" i="2"/>
  <c r="F69" i="2"/>
  <c r="F68" i="2"/>
  <c r="F67" i="2"/>
  <c r="F66" i="2"/>
  <c r="F65" i="2"/>
  <c r="F64" i="2"/>
  <c r="F63" i="2"/>
  <c r="G57" i="2"/>
  <c r="A51" i="2"/>
  <c r="F53" i="2" s="1"/>
  <c r="F37" i="2"/>
  <c r="D37" i="2"/>
  <c r="A35" i="2"/>
  <c r="G37" i="2" s="1"/>
  <c r="D33" i="2"/>
  <c r="A31" i="2"/>
  <c r="A47" i="2" s="1"/>
  <c r="B2" i="2"/>
  <c r="A7" i="2" s="1"/>
  <c r="G53" i="2" l="1"/>
  <c r="A15" i="2"/>
  <c r="A39" i="2"/>
  <c r="D41" i="2"/>
</calcChain>
</file>

<file path=xl/sharedStrings.xml><?xml version="1.0" encoding="utf-8"?>
<sst xmlns="http://schemas.openxmlformats.org/spreadsheetml/2006/main" count="37" uniqueCount="24">
  <si>
    <t>名称・規格・寸法</t>
    <rPh sb="0" eb="1">
      <t>メイ</t>
    </rPh>
    <rPh sb="1" eb="2">
      <t>ショウ</t>
    </rPh>
    <rPh sb="3" eb="5">
      <t>キカク</t>
    </rPh>
    <rPh sb="6" eb="8">
      <t>スンポウ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</si>
  <si>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</si>
  <si>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</si>
  <si>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</si>
  <si>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</si>
  <si>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　要</t>
    <rPh sb="0" eb="1">
      <t>チャク</t>
    </rPh>
    <rPh sb="3" eb="4">
      <t>ヨウ</t>
    </rPh>
    <phoneticPr fontId="2"/>
  </si>
  <si>
    <t>式</t>
    <rPh sb="0" eb="1">
      <t>シキ</t>
    </rPh>
    <phoneticPr fontId="2"/>
  </si>
  <si>
    <t>　共通仮設費</t>
    <rPh sb="1" eb="3">
      <t>キョウツウ</t>
    </rPh>
    <rPh sb="3" eb="5">
      <t>カセツ</t>
    </rPh>
    <rPh sb="5" eb="6">
      <t>ヒ</t>
    </rPh>
    <phoneticPr fontId="2"/>
  </si>
  <si>
    <t>　現場管理費</t>
    <rPh sb="1" eb="3">
      <t>ゲンバ</t>
    </rPh>
    <rPh sb="3" eb="5">
      <t>カンリ</t>
    </rPh>
    <rPh sb="5" eb="6">
      <t>ヒ</t>
    </rPh>
    <phoneticPr fontId="2"/>
  </si>
  <si>
    <t>業務原価</t>
    <rPh sb="0" eb="2">
      <t>ギョウム</t>
    </rPh>
    <rPh sb="2" eb="4">
      <t>ゲンカ</t>
    </rPh>
    <phoneticPr fontId="2"/>
  </si>
  <si>
    <t>　一般管理費等</t>
    <rPh sb="1" eb="3">
      <t>イッパン</t>
    </rPh>
    <rPh sb="3" eb="6">
      <t>カンリヒ</t>
    </rPh>
    <rPh sb="6" eb="7">
      <t>トウ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</si>
  <si>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</si>
  <si>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直接業務費</t>
    <rPh sb="0" eb="2">
      <t>チョクセツ</t>
    </rPh>
    <rPh sb="2" eb="5">
      <t>ギョウムヒ</t>
    </rPh>
    <phoneticPr fontId="2"/>
  </si>
  <si>
    <t>労務費</t>
    <rPh sb="0" eb="3">
      <t>ロウムヒ</t>
    </rPh>
    <phoneticPr fontId="2"/>
  </si>
  <si>
    <t>　汚泥汲み取り、清掃</t>
    <rPh sb="1" eb="3">
      <t>オデイ</t>
    </rPh>
    <rPh sb="3" eb="4">
      <t>ク</t>
    </rPh>
    <rPh sb="5" eb="6">
      <t>ト</t>
    </rPh>
    <rPh sb="8" eb="10">
      <t>セイソウ</t>
    </rPh>
    <phoneticPr fontId="2"/>
  </si>
  <si>
    <t>　労務費　計</t>
    <rPh sb="1" eb="3">
      <t>ロウム</t>
    </rPh>
    <rPh sb="3" eb="4">
      <t>ヒ</t>
    </rPh>
    <rPh sb="5" eb="6">
      <t>ケイ</t>
    </rPh>
    <phoneticPr fontId="2"/>
  </si>
  <si>
    <t>複合経費</t>
    <rPh sb="0" eb="2">
      <t>フクゴウ</t>
    </rPh>
    <rPh sb="2" eb="4">
      <t>ケイヒ</t>
    </rPh>
    <phoneticPr fontId="2"/>
  </si>
  <si>
    <t>台</t>
    <rPh sb="0" eb="1">
      <t>ダイ</t>
    </rPh>
    <phoneticPr fontId="2"/>
  </si>
  <si>
    <t>　特殊強力吸引車運転工</t>
    <rPh sb="1" eb="3">
      <t>トクシュ</t>
    </rPh>
    <rPh sb="3" eb="5">
      <t>キョウリョク</t>
    </rPh>
    <rPh sb="5" eb="7">
      <t>キュウイン</t>
    </rPh>
    <rPh sb="7" eb="8">
      <t>シャ</t>
    </rPh>
    <rPh sb="8" eb="10">
      <t>ウンテン</t>
    </rPh>
    <rPh sb="10" eb="11">
      <t>コウ</t>
    </rPh>
    <phoneticPr fontId="2"/>
  </si>
  <si>
    <t>　高圧洗浄車運転工</t>
    <rPh sb="1" eb="3">
      <t>コウアツ</t>
    </rPh>
    <rPh sb="3" eb="5">
      <t>センジョウ</t>
    </rPh>
    <rPh sb="5" eb="6">
      <t>シャ</t>
    </rPh>
    <rPh sb="6" eb="8">
      <t>ウンテン</t>
    </rPh>
    <rPh sb="8" eb="9">
      <t>コウ</t>
    </rPh>
    <phoneticPr fontId="2"/>
  </si>
  <si>
    <t>　給水車運転工</t>
    <rPh sb="1" eb="3">
      <t>キュウスイ</t>
    </rPh>
    <rPh sb="3" eb="4">
      <t>グルマ</t>
    </rPh>
    <rPh sb="4" eb="6">
      <t>ウンテン</t>
    </rPh>
    <rPh sb="6" eb="7">
      <t>コウ</t>
    </rPh>
    <phoneticPr fontId="2"/>
  </si>
  <si>
    <t>　バックホウ運転工</t>
    <rPh sb="6" eb="8">
      <t>ウンテン</t>
    </rPh>
    <rPh sb="8" eb="9">
      <t>コウ</t>
    </rPh>
    <phoneticPr fontId="2"/>
  </si>
  <si>
    <t>　複合経費　計</t>
    <rPh sb="1" eb="3">
      <t>フクゴウ</t>
    </rPh>
    <rPh sb="3" eb="5">
      <t>ケイヒ</t>
    </rPh>
    <rPh sb="6" eb="7">
      <t>ケイ</t>
    </rPh>
    <phoneticPr fontId="2"/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</si>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</sst>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\ \ \ "/>
    <numFmt numFmtId="178" formatCode="#,##0.00&quot;%&quot;"/>
    <numFmt numFmtId="179" formatCode="[&gt;999]#,###;General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0" borderId="0" xfId="0" applyFont="1" applyBorder="1" applyAlignment="1">
      <alignment horizontal="distributed" vertical="center" justifyLastLine="1"/>
    </xf>
    <xf numFmtId="176" fontId="0" fillId="0" borderId="0" xfId="0" applyNumberForma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177" fontId="1" fillId="1" borderId="18" xfId="0" applyNumberFormat="1" applyFont="1" applyFill="1" applyBorder="1" applyAlignment="1">
      <alignment horizontal="right" vertical="center"/>
    </xf>
    <xf numFmtId="0" fontId="4" fillId="1" borderId="18" xfId="0" applyNumberFormat="1" applyFont="1" applyFill="1" applyBorder="1" applyAlignment="1">
      <alignment horizontal="right" vertical="center"/>
    </xf>
    <xf numFmtId="3" fontId="1" fillId="1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 shrinkToFit="1"/>
    </xf>
    <xf numFmtId="177" fontId="1" fillId="0" borderId="18" xfId="0" applyNumberFormat="1" applyFont="1" applyBorder="1" applyAlignment="1">
      <alignment horizontal="right" vertical="center"/>
    </xf>
    <xf numFmtId="0" fontId="4" fillId="0" borderId="18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0" fontId="4" fillId="0" borderId="21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vertical="center" shrinkToFit="1"/>
    </xf>
    <xf numFmtId="177" fontId="1" fillId="1" borderId="24" xfId="0" applyNumberFormat="1" applyFont="1" applyFill="1" applyBorder="1" applyAlignment="1">
      <alignment horizontal="right" vertical="center"/>
    </xf>
    <xf numFmtId="0" fontId="5" fillId="0" borderId="19" xfId="2" applyFont="1" applyFill="1" applyBorder="1" applyAlignment="1">
      <alignment vertical="center" shrinkToFit="1"/>
    </xf>
    <xf numFmtId="10" fontId="5" fillId="0" borderId="19" xfId="0" applyNumberFormat="1" applyFont="1" applyBorder="1" applyAlignment="1">
      <alignment vertical="center" shrinkToFit="1"/>
    </xf>
    <xf numFmtId="178" fontId="1" fillId="0" borderId="22" xfId="0" applyNumberFormat="1" applyFont="1" applyBorder="1" applyAlignment="1">
      <alignment vertical="center" shrinkToFit="1"/>
    </xf>
    <xf numFmtId="3" fontId="0" fillId="0" borderId="0" xfId="0" applyNumberFormat="1"/>
    <xf numFmtId="0" fontId="6" fillId="0" borderId="19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3" fontId="7" fillId="0" borderId="18" xfId="0" applyNumberFormat="1" applyFont="1" applyBorder="1" applyAlignment="1">
      <alignment horizontal="right" vertical="center"/>
    </xf>
    <xf numFmtId="10" fontId="6" fillId="0" borderId="19" xfId="0" applyNumberFormat="1" applyFont="1" applyBorder="1" applyAlignment="1">
      <alignment vertical="center" shrinkToFit="1"/>
    </xf>
    <xf numFmtId="3" fontId="7" fillId="0" borderId="21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8" fontId="0" fillId="0" borderId="0" xfId="1" applyFont="1"/>
    <xf numFmtId="0" fontId="1" fillId="0" borderId="25" xfId="0" applyFont="1" applyBorder="1" applyAlignment="1">
      <alignment vertical="center" shrinkToFit="1"/>
    </xf>
    <xf numFmtId="0" fontId="1" fillId="0" borderId="27" xfId="0" applyFont="1" applyBorder="1" applyAlignment="1">
      <alignment horizontal="center"/>
    </xf>
    <xf numFmtId="177" fontId="1" fillId="0" borderId="27" xfId="0" applyNumberFormat="1" applyFont="1" applyBorder="1" applyAlignment="1">
      <alignment horizontal="right" vertical="center"/>
    </xf>
    <xf numFmtId="0" fontId="4" fillId="0" borderId="27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vertical="center" shrinkToFit="1"/>
    </xf>
    <xf numFmtId="4" fontId="1" fillId="1" borderId="18" xfId="0" applyNumberFormat="1" applyFont="1" applyFill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3" fontId="1" fillId="0" borderId="18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>
      <alignment horizontal="right" vertical="center"/>
    </xf>
    <xf numFmtId="3" fontId="1" fillId="0" borderId="21" xfId="0" applyNumberFormat="1" applyFont="1" applyFill="1" applyBorder="1" applyAlignment="1">
      <alignment horizontal="right" vertical="center"/>
    </xf>
    <xf numFmtId="179" fontId="1" fillId="1" borderId="18" xfId="0" applyNumberFormat="1" applyFont="1" applyFill="1" applyBorder="1" applyAlignment="1">
      <alignment horizontal="right" vertical="center"/>
    </xf>
    <xf numFmtId="179" fontId="1" fillId="0" borderId="18" xfId="0" applyNumberFormat="1" applyFont="1" applyBorder="1" applyAlignment="1">
      <alignment horizontal="right" vertical="center"/>
    </xf>
    <xf numFmtId="10" fontId="1" fillId="0" borderId="19" xfId="0" applyNumberFormat="1" applyFont="1" applyBorder="1" applyAlignment="1">
      <alignment vertical="center" shrinkToFit="1"/>
    </xf>
    <xf numFmtId="179" fontId="1" fillId="0" borderId="21" xfId="0" applyNumberFormat="1" applyFont="1" applyBorder="1" applyAlignment="1">
      <alignment horizontal="right" vertical="center"/>
    </xf>
    <xf numFmtId="10" fontId="1" fillId="0" borderId="22" xfId="0" applyNumberFormat="1" applyFont="1" applyBorder="1" applyAlignment="1">
      <alignment vertical="center" shrinkToFit="1"/>
    </xf>
    <xf numFmtId="179" fontId="1" fillId="1" borderId="24" xfId="0" applyNumberFormat="1" applyFont="1" applyFill="1" applyBorder="1" applyAlignment="1">
      <alignment horizontal="right" vertical="center"/>
    </xf>
    <xf numFmtId="0" fontId="0" fillId="0" borderId="25" xfId="0" applyFont="1" applyBorder="1" applyAlignment="1">
      <alignment vertical="center" shrinkToFit="1"/>
    </xf>
    <xf numFmtId="0" fontId="0" fillId="0" borderId="0" xfId="0" applyFill="1"/>
    <xf numFmtId="38" fontId="0" fillId="0" borderId="0" xfId="0" applyNumberFormat="1"/>
    <xf numFmtId="0" fontId="6" fillId="0" borderId="25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3" fontId="1" fillId="0" borderId="0" xfId="0" quotePrefix="1" applyNumberFormat="1" applyFont="1" applyBorder="1" applyAlignment="1">
      <alignment vertical="center" shrinkToFit="1"/>
    </xf>
    <xf numFmtId="3" fontId="1" fillId="1" borderId="24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79" fontId="1" fillId="0" borderId="27" xfId="0" applyNumberFormat="1" applyFont="1" applyBorder="1" applyAlignment="1">
      <alignment horizontal="right" vertical="center"/>
    </xf>
    <xf numFmtId="3" fontId="1" fillId="0" borderId="27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1" fillId="0" borderId="22" xfId="0" applyNumberFormat="1" applyFont="1" applyBorder="1" applyAlignment="1">
      <alignment horizontal="right" vertical="center" shrinkToFit="1"/>
    </xf>
    <xf numFmtId="0" fontId="0" fillId="0" borderId="19" xfId="0" applyBorder="1" applyAlignment="1">
      <alignment shrinkToFi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0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9" xfId="0" applyFont="1" applyBorder="1" applyAlignment="1">
      <alignment horizont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1" fillId="0" borderId="17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原水井清掃業務設計書(H17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R070807_&#22823;&#38632;&#34987;&#23475;/06_&#24259;&#26820;&#29289;&#20966;&#29702;&#26045;&#35373;&#28797;&#23475;&#24489;&#26087;&#65288;&#22475;&#31435;&#22580;&#65289;/02_&#26045;&#35373;&#24489;&#26087;&#65288;&#21336;&#29420;&#12539;&#36215;&#20661;&#12354;&#12426;&#65289;/1110_&#25144;&#23460;&#26032;&#20445;&#22475;&#31435;&#22580;&#28024;&#20986;&#28082;&#20966;&#29702;&#26045;&#35373;&#65313;&#35895;&#35519;&#25972;&#27744;&#31561;&#28165;&#25475;&#26989;&#21209;&#8251;&#25903;&#20986;&#36000;&#25285;&#20013;/01_&#25903;&#20986;&#36000;&#25285;/&#22475;&#31435;&#22580;&#12424;&#12426;/(&#36215;&#26696;&#29992;)R7&#28797;&#23475;&#29992;A&#35895;&#35519;&#25972;&#27744;&#28165;&#25475;&#26989;&#21209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（甲）"/>
      <sheetName val="設計書（乙）"/>
      <sheetName val="代価表"/>
      <sheetName val="見積等単価決定根拠"/>
      <sheetName val="設計書(甲)抜き"/>
      <sheetName val="設計書（乙）単抜き "/>
    </sheetNames>
    <sheetDataSet>
      <sheetData sheetId="0">
        <row r="16">
          <cell r="C16" t="str">
            <v>業務価格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14"/>
  <sheetViews>
    <sheetView tabSelected="1" view="pageBreakPreview" zoomScaleNormal="90" zoomScaleSheetLayoutView="100" workbookViewId="0">
      <selection activeCell="K94" sqref="K94"/>
    </sheetView>
  </sheetViews>
  <sheetFormatPr defaultRowHeight="13" x14ac:dyDescent="0.2"/>
  <cols>
    <col min="1" max="1" width="19.90625" customWidth="1"/>
    <col min="2" max="2" width="4.6328125" customWidth="1"/>
    <col min="3" max="3" width="4.90625" customWidth="1"/>
    <col min="4" max="4" width="9.1796875" customWidth="1"/>
    <col min="5" max="5" width="14.453125" customWidth="1"/>
    <col min="6" max="6" width="16.08984375" customWidth="1"/>
    <col min="7" max="7" width="19.90625" style="1" customWidth="1"/>
    <col min="9" max="9" width="11" bestFit="1" customWidth="1"/>
    <col min="11" max="11" width="9.90625" customWidth="1"/>
    <col min="12" max="12" width="10.90625" customWidth="1"/>
  </cols>
  <sheetData>
    <row r="1" spans="1:11" ht="15" customHeight="1" x14ac:dyDescent="0.2"/>
    <row r="2" spans="1:11" ht="15" customHeight="1" x14ac:dyDescent="0.2">
      <c r="B2" s="96" t="str">
        <f>'[1]設計書（甲）'!C16</f>
        <v>業務価格</v>
      </c>
      <c r="C2" s="107"/>
      <c r="D2" s="107"/>
      <c r="E2" s="107"/>
      <c r="F2" s="108"/>
    </row>
    <row r="3" spans="1:11" ht="15" customHeight="1" x14ac:dyDescent="0.2">
      <c r="B3" s="109"/>
      <c r="C3" s="110"/>
      <c r="D3" s="110"/>
      <c r="E3" s="110"/>
      <c r="F3" s="111"/>
    </row>
    <row r="4" spans="1:11" ht="25.5" customHeight="1" thickBot="1" x14ac:dyDescent="0.25">
      <c r="B4" s="2"/>
      <c r="C4" s="2"/>
      <c r="D4" s="2"/>
      <c r="E4" s="2"/>
      <c r="F4" s="2"/>
      <c r="K4" s="3"/>
    </row>
    <row r="5" spans="1:11" ht="25.5" customHeight="1" thickBot="1" x14ac:dyDescent="0.25">
      <c r="A5" s="72" t="s">
        <v>0</v>
      </c>
      <c r="B5" s="73"/>
      <c r="C5" s="4" t="s">
        <v>1</v>
      </c>
      <c r="D5" s="4" t="s">
        <v>2</v>
      </c>
      <c r="E5" s="4" t="s">
        <v>3</v>
      </c>
      <c r="F5" s="4" t="s">
        <v>4</v>
      </c>
      <c r="G5" s="5" t="s">
        <v>5</v>
      </c>
      <c r="K5" s="3"/>
    </row>
    <row r="6" spans="1:11" ht="15" customHeight="1" x14ac:dyDescent="0.2">
      <c r="A6" s="74"/>
      <c r="B6" s="75"/>
      <c r="C6" s="112"/>
      <c r="D6" s="6"/>
      <c r="E6" s="7"/>
      <c r="F6" s="8"/>
      <c r="G6" s="9"/>
    </row>
    <row r="7" spans="1:11" ht="15" customHeight="1" x14ac:dyDescent="0.2">
      <c r="A7" s="63" t="str">
        <f>IF(B2="工事価格","直接工事費","直接業務費")</f>
        <v>直接業務費</v>
      </c>
      <c r="B7" s="62"/>
      <c r="C7" s="95"/>
      <c r="D7" s="6"/>
      <c r="E7" s="7"/>
      <c r="F7" s="8"/>
      <c r="G7" s="9"/>
    </row>
    <row r="8" spans="1:11" ht="15" customHeight="1" x14ac:dyDescent="0.2">
      <c r="A8" s="63"/>
      <c r="B8" s="62"/>
      <c r="C8" s="95"/>
      <c r="D8" s="10"/>
      <c r="E8" s="11"/>
      <c r="F8" s="12"/>
      <c r="G8" s="9"/>
    </row>
    <row r="9" spans="1:11" ht="15" customHeight="1" x14ac:dyDescent="0.2">
      <c r="A9" s="64"/>
      <c r="B9" s="65"/>
      <c r="C9" s="89"/>
      <c r="D9" s="13"/>
      <c r="E9" s="14"/>
      <c r="F9" s="15"/>
      <c r="G9" s="16"/>
    </row>
    <row r="10" spans="1:11" ht="15" customHeight="1" x14ac:dyDescent="0.2">
      <c r="A10" s="59"/>
      <c r="B10" s="60"/>
      <c r="C10" s="94" t="s">
        <v>6</v>
      </c>
      <c r="D10" s="17"/>
      <c r="E10" s="7"/>
      <c r="F10" s="8"/>
      <c r="G10" s="18"/>
    </row>
    <row r="11" spans="1:11" ht="15" customHeight="1" x14ac:dyDescent="0.2">
      <c r="A11" s="63" t="s">
        <v>7</v>
      </c>
      <c r="B11" s="62"/>
      <c r="C11" s="95"/>
      <c r="D11" s="6"/>
      <c r="E11" s="7"/>
      <c r="F11" s="8"/>
      <c r="G11" s="19"/>
    </row>
    <row r="12" spans="1:11" ht="15" customHeight="1" x14ac:dyDescent="0.2">
      <c r="A12" s="63"/>
      <c r="B12" s="62"/>
      <c r="C12" s="95"/>
      <c r="D12" s="10"/>
      <c r="E12" s="11"/>
      <c r="F12" s="12"/>
      <c r="G12" s="19"/>
    </row>
    <row r="13" spans="1:11" ht="15" customHeight="1" x14ac:dyDescent="0.2">
      <c r="A13" s="64"/>
      <c r="B13" s="65"/>
      <c r="C13" s="89"/>
      <c r="D13" s="13">
        <v>1</v>
      </c>
      <c r="E13" s="14"/>
      <c r="F13" s="15"/>
      <c r="G13" s="20"/>
      <c r="I13" s="21"/>
    </row>
    <row r="14" spans="1:11" ht="15" customHeight="1" x14ac:dyDescent="0.2">
      <c r="A14" s="59"/>
      <c r="B14" s="60"/>
      <c r="C14" s="94"/>
      <c r="D14" s="17"/>
      <c r="E14" s="7"/>
      <c r="F14" s="8"/>
      <c r="G14" s="9"/>
    </row>
    <row r="15" spans="1:11" ht="15" customHeight="1" x14ac:dyDescent="0.2">
      <c r="A15" s="63" t="str">
        <f>IF(B2="工事価格","純工事費","純業務費")</f>
        <v>純業務費</v>
      </c>
      <c r="B15" s="62"/>
      <c r="C15" s="95"/>
      <c r="D15" s="6"/>
      <c r="E15" s="7"/>
      <c r="F15" s="8"/>
      <c r="G15" s="22"/>
    </row>
    <row r="16" spans="1:11" ht="15" customHeight="1" x14ac:dyDescent="0.2">
      <c r="A16" s="63"/>
      <c r="B16" s="62"/>
      <c r="C16" s="95"/>
      <c r="D16" s="10"/>
      <c r="E16" s="11"/>
      <c r="F16" s="12"/>
      <c r="G16" s="22"/>
    </row>
    <row r="17" spans="1:9" ht="15" customHeight="1" x14ac:dyDescent="0.2">
      <c r="A17" s="64"/>
      <c r="B17" s="65"/>
      <c r="C17" s="89"/>
      <c r="D17" s="13"/>
      <c r="E17" s="14"/>
      <c r="F17" s="15"/>
      <c r="G17" s="23"/>
    </row>
    <row r="18" spans="1:9" ht="15" customHeight="1" x14ac:dyDescent="0.2">
      <c r="A18" s="59"/>
      <c r="B18" s="60"/>
      <c r="C18" s="94" t="s">
        <v>6</v>
      </c>
      <c r="D18" s="17"/>
      <c r="E18" s="7"/>
      <c r="F18" s="8"/>
      <c r="G18" s="18"/>
    </row>
    <row r="19" spans="1:9" ht="15" customHeight="1" x14ac:dyDescent="0.2">
      <c r="A19" s="63" t="s">
        <v>8</v>
      </c>
      <c r="B19" s="62"/>
      <c r="C19" s="95"/>
      <c r="D19" s="6"/>
      <c r="E19" s="7"/>
      <c r="F19" s="8"/>
      <c r="G19" s="19"/>
    </row>
    <row r="20" spans="1:9" ht="15" customHeight="1" x14ac:dyDescent="0.2">
      <c r="A20" s="63"/>
      <c r="B20" s="62"/>
      <c r="C20" s="95"/>
      <c r="D20" s="10"/>
      <c r="E20" s="11"/>
      <c r="F20" s="12"/>
      <c r="G20" s="19"/>
    </row>
    <row r="21" spans="1:9" ht="15" customHeight="1" x14ac:dyDescent="0.2">
      <c r="A21" s="64"/>
      <c r="B21" s="65"/>
      <c r="C21" s="89"/>
      <c r="D21" s="13">
        <v>1</v>
      </c>
      <c r="E21" s="14"/>
      <c r="F21" s="15"/>
      <c r="G21" s="20"/>
      <c r="I21" s="21"/>
    </row>
    <row r="22" spans="1:9" ht="15" customHeight="1" x14ac:dyDescent="0.2">
      <c r="A22" s="59"/>
      <c r="B22" s="60"/>
      <c r="C22" s="94"/>
      <c r="D22" s="17"/>
      <c r="E22" s="7"/>
      <c r="F22" s="8"/>
      <c r="G22" s="9"/>
    </row>
    <row r="23" spans="1:9" ht="15" customHeight="1" x14ac:dyDescent="0.2">
      <c r="A23" s="63" t="s">
        <v>9</v>
      </c>
      <c r="B23" s="62"/>
      <c r="C23" s="95"/>
      <c r="D23" s="6"/>
      <c r="E23" s="7"/>
      <c r="F23" s="8"/>
      <c r="G23" s="22"/>
    </row>
    <row r="24" spans="1:9" ht="15" customHeight="1" x14ac:dyDescent="0.2">
      <c r="A24" s="63"/>
      <c r="B24" s="62"/>
      <c r="C24" s="95"/>
      <c r="D24" s="10"/>
      <c r="E24" s="24"/>
      <c r="G24" s="25"/>
    </row>
    <row r="25" spans="1:9" ht="15" customHeight="1" x14ac:dyDescent="0.2">
      <c r="A25" s="64"/>
      <c r="B25" s="65"/>
      <c r="C25" s="89"/>
      <c r="D25" s="13"/>
      <c r="E25" s="26"/>
      <c r="F25" s="15"/>
      <c r="G25" s="20"/>
    </row>
    <row r="26" spans="1:9" ht="15" customHeight="1" x14ac:dyDescent="0.2">
      <c r="A26" s="59"/>
      <c r="B26" s="60"/>
      <c r="C26" s="70"/>
      <c r="D26" s="17"/>
      <c r="E26" s="7"/>
      <c r="F26" s="8"/>
      <c r="G26" s="18"/>
    </row>
    <row r="27" spans="1:9" ht="15" customHeight="1" x14ac:dyDescent="0.2">
      <c r="A27" s="63" t="s">
        <v>10</v>
      </c>
      <c r="B27" s="62"/>
      <c r="C27" s="71"/>
      <c r="D27" s="6"/>
      <c r="E27" s="7"/>
      <c r="F27" s="8"/>
      <c r="G27" s="19"/>
    </row>
    <row r="28" spans="1:9" ht="15" customHeight="1" x14ac:dyDescent="0.2">
      <c r="A28" s="63"/>
      <c r="B28" s="62"/>
      <c r="C28" s="71"/>
      <c r="D28" s="10"/>
      <c r="E28" s="11"/>
      <c r="F28" s="12"/>
      <c r="G28" s="19"/>
    </row>
    <row r="29" spans="1:9" ht="15" customHeight="1" x14ac:dyDescent="0.2">
      <c r="A29" s="64"/>
      <c r="B29" s="65"/>
      <c r="C29" s="68" t="s">
        <v>6</v>
      </c>
      <c r="D29" s="13">
        <v>1</v>
      </c>
      <c r="E29" s="27"/>
      <c r="F29" s="15"/>
      <c r="G29" s="76"/>
      <c r="I29" s="28"/>
    </row>
    <row r="30" spans="1:9" ht="15" customHeight="1" x14ac:dyDescent="0.2">
      <c r="A30" s="59"/>
      <c r="B30" s="60"/>
      <c r="C30" s="71"/>
      <c r="D30" s="17"/>
      <c r="E30" s="7"/>
      <c r="F30" s="8"/>
      <c r="G30" s="9"/>
    </row>
    <row r="31" spans="1:9" ht="15" customHeight="1" x14ac:dyDescent="0.2">
      <c r="A31" s="63" t="str">
        <f>IF(A27='[1]設計書（甲）'!C16,"  消費税等相当額",IF(A43='[1]設計書（甲）'!C16,"",'[1]設計書（甲）'!C16))</f>
        <v>業務価格</v>
      </c>
      <c r="B31" s="62"/>
      <c r="C31" s="71"/>
      <c r="D31" s="6"/>
      <c r="E31" s="7"/>
      <c r="F31" s="8"/>
      <c r="G31" s="9"/>
    </row>
    <row r="32" spans="1:9" ht="15" customHeight="1" x14ac:dyDescent="0.2">
      <c r="A32" s="63"/>
      <c r="B32" s="62"/>
      <c r="C32" s="71"/>
      <c r="D32" s="10"/>
      <c r="E32" s="11"/>
      <c r="F32" s="12"/>
      <c r="G32" s="9"/>
    </row>
    <row r="33" spans="1:9" ht="15" customHeight="1" x14ac:dyDescent="0.2">
      <c r="A33" s="64"/>
      <c r="B33" s="65"/>
      <c r="C33" s="71"/>
      <c r="D33" s="13" t="str">
        <f>IF(A27='[1]設計書（甲）'!C16,1,"")</f>
        <v/>
      </c>
      <c r="E33" s="27"/>
      <c r="F33" s="15"/>
      <c r="G33" s="20"/>
      <c r="I33" s="21"/>
    </row>
    <row r="34" spans="1:9" ht="15" customHeight="1" x14ac:dyDescent="0.2">
      <c r="A34" s="59"/>
      <c r="B34" s="60"/>
      <c r="C34" s="70"/>
      <c r="D34" s="17"/>
      <c r="E34" s="7"/>
      <c r="F34" s="8"/>
      <c r="G34" s="9"/>
      <c r="I34" s="21"/>
    </row>
    <row r="35" spans="1:9" ht="15" customHeight="1" x14ac:dyDescent="0.2">
      <c r="A35" s="63" t="str">
        <f>IF(A43='[1]設計書（甲）'!C16,"  消費税等相当額","")</f>
        <v/>
      </c>
      <c r="B35" s="62"/>
      <c r="C35" s="71"/>
      <c r="D35" s="6"/>
      <c r="E35" s="7"/>
      <c r="F35" s="8"/>
      <c r="G35" s="9"/>
    </row>
    <row r="36" spans="1:9" ht="15" customHeight="1" x14ac:dyDescent="0.2">
      <c r="A36" s="63"/>
      <c r="B36" s="62"/>
      <c r="C36" s="71"/>
      <c r="D36" s="10"/>
      <c r="E36" s="11"/>
      <c r="F36" s="12"/>
      <c r="G36" s="9"/>
    </row>
    <row r="37" spans="1:9" ht="15" customHeight="1" x14ac:dyDescent="0.2">
      <c r="A37" s="64"/>
      <c r="B37" s="65"/>
      <c r="C37" s="68"/>
      <c r="D37" s="13" t="str">
        <f>IF(A43='[1]設計書（甲）'!C16,1,"")</f>
        <v/>
      </c>
      <c r="E37" s="27"/>
      <c r="F37" s="15" t="str">
        <f>IF(A43='[1]設計書（甲）'!C16,F45*#REF!/100,"")</f>
        <v/>
      </c>
      <c r="G37" s="20" t="str">
        <f>IF(A35="  消費税等相当額",#REF!,"")</f>
        <v/>
      </c>
    </row>
    <row r="38" spans="1:9" ht="15" customHeight="1" x14ac:dyDescent="0.2">
      <c r="A38" s="59"/>
      <c r="B38" s="60"/>
      <c r="C38" s="71"/>
      <c r="D38" s="17"/>
      <c r="E38" s="7"/>
      <c r="F38" s="8"/>
      <c r="G38" s="9"/>
    </row>
    <row r="39" spans="1:9" ht="15" customHeight="1" x14ac:dyDescent="0.2">
      <c r="A39" s="63" t="str">
        <f>IF(A27='[1]設計書（甲）'!C16,"合　計",IF(A31='[1]設計書（甲）'!C16,"　消費税等相当額",""))</f>
        <v>　消費税等相当額</v>
      </c>
      <c r="B39" s="62"/>
      <c r="C39" s="71"/>
      <c r="D39" s="6"/>
      <c r="E39" s="7"/>
      <c r="F39" s="8"/>
      <c r="G39" s="9"/>
    </row>
    <row r="40" spans="1:9" ht="15" customHeight="1" x14ac:dyDescent="0.2">
      <c r="A40" s="63"/>
      <c r="B40" s="62"/>
      <c r="C40" s="71"/>
      <c r="D40" s="10"/>
      <c r="E40" s="11"/>
      <c r="F40" s="12"/>
      <c r="G40" s="9"/>
    </row>
    <row r="41" spans="1:9" ht="15" customHeight="1" x14ac:dyDescent="0.2">
      <c r="A41" s="64"/>
      <c r="B41" s="65"/>
      <c r="C41" s="71" t="s">
        <v>6</v>
      </c>
      <c r="D41" s="13">
        <f>IF(A31='[1]設計書（甲）'!C16,1,"")</f>
        <v>1</v>
      </c>
      <c r="E41" s="27"/>
      <c r="F41" s="15"/>
      <c r="G41" s="20"/>
    </row>
    <row r="42" spans="1:9" ht="15" customHeight="1" x14ac:dyDescent="0.2">
      <c r="A42" s="59"/>
      <c r="B42" s="60"/>
      <c r="C42" s="70"/>
      <c r="D42" s="17"/>
      <c r="E42" s="7"/>
      <c r="F42" s="8"/>
      <c r="G42" s="9"/>
    </row>
    <row r="43" spans="1:9" ht="15" customHeight="1" x14ac:dyDescent="0.2">
      <c r="A43" s="63"/>
      <c r="B43" s="62"/>
      <c r="C43" s="71"/>
      <c r="D43" s="6"/>
      <c r="E43" s="7"/>
      <c r="F43" s="8"/>
      <c r="G43" s="9"/>
    </row>
    <row r="44" spans="1:9" ht="15" customHeight="1" x14ac:dyDescent="0.2">
      <c r="A44" s="63"/>
      <c r="B44" s="62"/>
      <c r="C44" s="71"/>
      <c r="D44" s="10"/>
      <c r="E44" s="11"/>
      <c r="F44" s="12"/>
      <c r="G44" s="9"/>
    </row>
    <row r="45" spans="1:9" ht="15" customHeight="1" x14ac:dyDescent="0.2">
      <c r="A45" s="64"/>
      <c r="B45" s="65"/>
      <c r="C45" s="68"/>
      <c r="D45" s="13"/>
      <c r="E45" s="27"/>
      <c r="F45" s="15"/>
      <c r="G45" s="16"/>
    </row>
    <row r="46" spans="1:9" ht="15" customHeight="1" x14ac:dyDescent="0.2">
      <c r="A46" s="59"/>
      <c r="B46" s="60"/>
      <c r="C46" s="94"/>
      <c r="D46" s="17"/>
      <c r="E46" s="7"/>
      <c r="F46" s="8"/>
      <c r="G46" s="9"/>
    </row>
    <row r="47" spans="1:9" ht="15" customHeight="1" x14ac:dyDescent="0.2">
      <c r="A47" s="63" t="str">
        <f>IF(A31='[1]設計書（甲）'!C16,"合　計","")</f>
        <v>合　計</v>
      </c>
      <c r="B47" s="62"/>
      <c r="C47" s="95"/>
      <c r="D47" s="6"/>
      <c r="E47" s="7"/>
      <c r="F47" s="8"/>
      <c r="G47" s="9"/>
    </row>
    <row r="48" spans="1:9" ht="15" customHeight="1" x14ac:dyDescent="0.2">
      <c r="A48" s="63"/>
      <c r="B48" s="62"/>
      <c r="C48" s="95"/>
      <c r="D48" s="10"/>
      <c r="E48" s="11"/>
      <c r="G48" s="9"/>
    </row>
    <row r="49" spans="1:11" ht="15" customHeight="1" x14ac:dyDescent="0.2">
      <c r="A49" s="64"/>
      <c r="B49" s="65"/>
      <c r="C49" s="89"/>
      <c r="D49" s="13"/>
      <c r="E49" s="14"/>
      <c r="F49" s="15"/>
      <c r="G49" s="16"/>
    </row>
    <row r="50" spans="1:11" ht="15" customHeight="1" x14ac:dyDescent="0.2">
      <c r="A50" s="59"/>
      <c r="B50" s="60"/>
      <c r="C50" s="70"/>
      <c r="D50" s="17"/>
      <c r="E50" s="7"/>
      <c r="F50" s="8"/>
      <c r="G50" s="9"/>
    </row>
    <row r="51" spans="1:11" ht="15" customHeight="1" x14ac:dyDescent="0.2">
      <c r="A51" s="63" t="str">
        <f>IF(A43='[1]設計書（甲）'!C16,"合　計","")</f>
        <v/>
      </c>
      <c r="B51" s="62"/>
      <c r="C51" s="71"/>
      <c r="D51" s="6"/>
      <c r="E51" s="7"/>
      <c r="F51" s="8"/>
      <c r="G51" s="9"/>
    </row>
    <row r="52" spans="1:11" ht="15" customHeight="1" x14ac:dyDescent="0.2">
      <c r="A52" s="63"/>
      <c r="B52" s="62"/>
      <c r="C52" s="71"/>
      <c r="D52" s="10"/>
      <c r="E52" s="11"/>
      <c r="F52" s="12"/>
      <c r="G52" s="9"/>
    </row>
    <row r="53" spans="1:11" ht="15" customHeight="1" x14ac:dyDescent="0.2">
      <c r="A53" s="63"/>
      <c r="B53" s="62"/>
      <c r="C53" s="68"/>
      <c r="D53" s="13"/>
      <c r="E53" s="14"/>
      <c r="F53" s="15" t="str">
        <f>IF(A51="合　計",F45+F37,"")</f>
        <v/>
      </c>
      <c r="G53" s="16" t="str">
        <f>IF(A51="  消費税等相当額",#REF!,"")</f>
        <v/>
      </c>
    </row>
    <row r="54" spans="1:11" ht="15" customHeight="1" x14ac:dyDescent="0.2">
      <c r="A54" s="59"/>
      <c r="B54" s="60"/>
      <c r="C54" s="71"/>
      <c r="D54" s="17"/>
      <c r="E54" s="7"/>
      <c r="F54" s="8"/>
      <c r="G54" s="29"/>
    </row>
    <row r="55" spans="1:11" ht="15" customHeight="1" x14ac:dyDescent="0.2">
      <c r="A55" s="63"/>
      <c r="B55" s="62"/>
      <c r="C55" s="71"/>
      <c r="D55" s="6"/>
      <c r="E55" s="7"/>
      <c r="F55" s="8"/>
      <c r="G55" s="9"/>
    </row>
    <row r="56" spans="1:11" ht="15" customHeight="1" x14ac:dyDescent="0.2">
      <c r="A56" s="63"/>
      <c r="B56" s="62"/>
      <c r="C56" s="71"/>
      <c r="D56" s="10"/>
      <c r="E56" s="11"/>
      <c r="F56" s="12"/>
      <c r="G56" s="9"/>
    </row>
    <row r="57" spans="1:11" ht="15" customHeight="1" thickBot="1" x14ac:dyDescent="0.25">
      <c r="A57" s="66"/>
      <c r="B57" s="67"/>
      <c r="C57" s="30"/>
      <c r="D57" s="31"/>
      <c r="E57" s="32"/>
      <c r="F57" s="33"/>
      <c r="G57" s="34" t="str">
        <f>IF(A55="  消費税等相当額",#REF!,"")</f>
        <v/>
      </c>
    </row>
    <row r="58" spans="1:11" ht="15" customHeight="1" x14ac:dyDescent="0.2"/>
    <row r="59" spans="1:11" ht="15" customHeight="1" x14ac:dyDescent="0.2">
      <c r="B59" s="96" t="s">
        <v>11</v>
      </c>
      <c r="C59" s="97"/>
      <c r="D59" s="97"/>
      <c r="E59" s="97"/>
      <c r="F59" s="98"/>
    </row>
    <row r="60" spans="1:11" ht="15" customHeight="1" x14ac:dyDescent="0.2">
      <c r="B60" s="99"/>
      <c r="C60" s="100"/>
      <c r="D60" s="100"/>
      <c r="E60" s="100"/>
      <c r="F60" s="101"/>
    </row>
    <row r="61" spans="1:11" ht="25.5" customHeight="1" thickBot="1" x14ac:dyDescent="0.25">
      <c r="B61" s="2"/>
      <c r="C61" s="2"/>
      <c r="D61" s="2"/>
      <c r="E61" s="2"/>
      <c r="F61" s="2"/>
      <c r="K61" s="3"/>
    </row>
    <row r="62" spans="1:11" ht="25.5" customHeight="1" thickBot="1" x14ac:dyDescent="0.25">
      <c r="A62" s="102" t="s">
        <v>0</v>
      </c>
      <c r="B62" s="103"/>
      <c r="C62" s="4" t="s">
        <v>1</v>
      </c>
      <c r="D62" s="4" t="s">
        <v>2</v>
      </c>
      <c r="E62" s="4" t="s">
        <v>3</v>
      </c>
      <c r="F62" s="4" t="s">
        <v>4</v>
      </c>
      <c r="G62" s="5" t="s">
        <v>5</v>
      </c>
      <c r="K62" s="3"/>
    </row>
    <row r="63" spans="1:11" ht="15" customHeight="1" x14ac:dyDescent="0.2">
      <c r="A63" s="104"/>
      <c r="B63" s="105"/>
      <c r="C63" s="106"/>
      <c r="D63" s="35"/>
      <c r="E63" s="8"/>
      <c r="F63" s="8" t="str">
        <f t="shared" ref="F63:F69" si="0">IF(D63="","",INT(D63*E63))</f>
        <v/>
      </c>
      <c r="G63" s="9"/>
    </row>
    <row r="64" spans="1:11" ht="15" customHeight="1" x14ac:dyDescent="0.2">
      <c r="A64" s="83" t="s">
        <v>12</v>
      </c>
      <c r="B64" s="82"/>
      <c r="C64" s="80"/>
      <c r="D64" s="35"/>
      <c r="E64" s="8"/>
      <c r="F64" s="8" t="str">
        <f t="shared" si="0"/>
        <v/>
      </c>
      <c r="G64" s="9"/>
    </row>
    <row r="65" spans="1:12" ht="15" customHeight="1" x14ac:dyDescent="0.2">
      <c r="A65" s="83"/>
      <c r="B65" s="82"/>
      <c r="C65" s="80"/>
      <c r="D65" s="36"/>
      <c r="E65" s="12"/>
      <c r="F65" s="37" t="str">
        <f t="shared" si="0"/>
        <v/>
      </c>
      <c r="G65" s="9"/>
    </row>
    <row r="66" spans="1:12" ht="15" customHeight="1" x14ac:dyDescent="0.2">
      <c r="A66" s="84"/>
      <c r="B66" s="85"/>
      <c r="C66" s="80"/>
      <c r="D66" s="38"/>
      <c r="E66" s="15"/>
      <c r="F66" s="39" t="str">
        <f t="shared" si="0"/>
        <v/>
      </c>
      <c r="G66" s="16"/>
    </row>
    <row r="67" spans="1:12" ht="15" customHeight="1" x14ac:dyDescent="0.2">
      <c r="A67" s="83"/>
      <c r="B67" s="82"/>
      <c r="C67" s="89"/>
      <c r="D67" s="40"/>
      <c r="E67" s="8"/>
      <c r="F67" s="8" t="str">
        <f t="shared" si="0"/>
        <v/>
      </c>
      <c r="G67" s="9"/>
    </row>
    <row r="68" spans="1:12" ht="15" customHeight="1" x14ac:dyDescent="0.2">
      <c r="A68" s="81" t="s">
        <v>13</v>
      </c>
      <c r="B68" s="82"/>
      <c r="C68" s="80"/>
      <c r="D68" s="40"/>
      <c r="E68" s="8"/>
      <c r="F68" s="8" t="str">
        <f t="shared" si="0"/>
        <v/>
      </c>
      <c r="G68" s="9"/>
    </row>
    <row r="69" spans="1:12" ht="15" customHeight="1" x14ac:dyDescent="0.2">
      <c r="A69" s="83"/>
      <c r="B69" s="82"/>
      <c r="C69" s="80"/>
      <c r="D69" s="41"/>
      <c r="E69" s="12"/>
      <c r="F69" s="37" t="str">
        <f t="shared" si="0"/>
        <v/>
      </c>
      <c r="G69" s="42"/>
    </row>
    <row r="70" spans="1:12" ht="15" customHeight="1" x14ac:dyDescent="0.2">
      <c r="A70" s="84"/>
      <c r="B70" s="85"/>
      <c r="C70" s="80"/>
      <c r="D70" s="43"/>
      <c r="E70" s="15"/>
      <c r="F70" s="39"/>
      <c r="G70" s="44"/>
    </row>
    <row r="71" spans="1:12" ht="15" customHeight="1" x14ac:dyDescent="0.2">
      <c r="A71" s="78"/>
      <c r="B71" s="79"/>
      <c r="C71" s="80" t="s">
        <v>6</v>
      </c>
      <c r="D71" s="45"/>
      <c r="E71" s="8"/>
      <c r="F71" s="8"/>
      <c r="G71" s="46"/>
    </row>
    <row r="72" spans="1:12" ht="15" customHeight="1" x14ac:dyDescent="0.2">
      <c r="A72" s="83" t="s">
        <v>14</v>
      </c>
      <c r="B72" s="82"/>
      <c r="C72" s="80"/>
      <c r="D72" s="40"/>
      <c r="E72" s="8"/>
      <c r="F72" s="8"/>
      <c r="G72" s="77"/>
      <c r="J72" s="28"/>
      <c r="L72" s="28"/>
    </row>
    <row r="73" spans="1:12" ht="15" customHeight="1" x14ac:dyDescent="0.2">
      <c r="A73" s="83"/>
      <c r="B73" s="82"/>
      <c r="C73" s="80"/>
      <c r="D73" s="41"/>
      <c r="E73" s="12"/>
      <c r="F73" s="37"/>
      <c r="G73" s="77"/>
      <c r="J73" s="28"/>
      <c r="K73" s="47"/>
      <c r="L73" s="28"/>
    </row>
    <row r="74" spans="1:12" ht="15" customHeight="1" x14ac:dyDescent="0.2">
      <c r="A74" s="84"/>
      <c r="B74" s="85"/>
      <c r="C74" s="80"/>
      <c r="D74" s="43">
        <v>1</v>
      </c>
      <c r="E74" s="15"/>
      <c r="F74" s="39"/>
      <c r="G74" s="16"/>
      <c r="L74" s="48"/>
    </row>
    <row r="75" spans="1:12" ht="15" customHeight="1" x14ac:dyDescent="0.2">
      <c r="A75" s="78"/>
      <c r="B75" s="79"/>
      <c r="C75" s="80"/>
      <c r="D75" s="45"/>
      <c r="E75" s="8"/>
      <c r="F75" s="8"/>
      <c r="G75" s="49"/>
    </row>
    <row r="76" spans="1:12" ht="15" customHeight="1" x14ac:dyDescent="0.2">
      <c r="A76" s="81" t="s">
        <v>15</v>
      </c>
      <c r="B76" s="82"/>
      <c r="C76" s="80"/>
      <c r="D76" s="40"/>
      <c r="E76" s="8"/>
      <c r="F76" s="8"/>
      <c r="G76" s="22"/>
    </row>
    <row r="77" spans="1:12" ht="15" customHeight="1" x14ac:dyDescent="0.2">
      <c r="A77" s="83"/>
      <c r="B77" s="82"/>
      <c r="C77" s="80"/>
      <c r="D77" s="41"/>
      <c r="E77" s="12"/>
      <c r="F77" s="37"/>
      <c r="G77" s="22"/>
    </row>
    <row r="78" spans="1:12" ht="15" customHeight="1" x14ac:dyDescent="0.2">
      <c r="A78" s="84"/>
      <c r="B78" s="85"/>
      <c r="C78" s="80"/>
      <c r="D78" s="43"/>
      <c r="E78" s="15"/>
      <c r="F78" s="39"/>
      <c r="G78" s="23"/>
    </row>
    <row r="79" spans="1:12" ht="15" customHeight="1" x14ac:dyDescent="0.2">
      <c r="A79" s="83"/>
      <c r="B79" s="82"/>
      <c r="C79" s="89"/>
      <c r="D79" s="35"/>
      <c r="E79" s="8"/>
      <c r="F79" s="8"/>
      <c r="G79" s="9"/>
      <c r="K79" s="3"/>
    </row>
    <row r="80" spans="1:12" ht="15" customHeight="1" x14ac:dyDescent="0.2">
      <c r="A80" s="81" t="s">
        <v>16</v>
      </c>
      <c r="B80" s="82"/>
      <c r="C80" s="80"/>
      <c r="D80" s="35"/>
      <c r="E80" s="8"/>
      <c r="F80" s="8" t="str">
        <f>IF(D80="","",INT(D80*E80))</f>
        <v/>
      </c>
      <c r="G80" s="9"/>
      <c r="K80" s="3"/>
    </row>
    <row r="81" spans="1:11" ht="15" customHeight="1" x14ac:dyDescent="0.2">
      <c r="A81" s="83"/>
      <c r="B81" s="82"/>
      <c r="C81" s="80"/>
      <c r="D81" s="36"/>
      <c r="E81" s="12"/>
      <c r="F81" s="37" t="str">
        <f>IF(D81="","",INT(D81*E81))</f>
        <v/>
      </c>
      <c r="G81" s="9"/>
      <c r="K81" s="3"/>
    </row>
    <row r="82" spans="1:11" ht="15" customHeight="1" x14ac:dyDescent="0.2">
      <c r="A82" s="84"/>
      <c r="B82" s="85"/>
      <c r="C82" s="80"/>
      <c r="D82" s="38"/>
      <c r="E82" s="15"/>
      <c r="F82" s="39" t="str">
        <f>IF(D82="","",INT(D82*E82))</f>
        <v/>
      </c>
      <c r="G82" s="16"/>
      <c r="K82" s="3"/>
    </row>
    <row r="83" spans="1:11" ht="15" customHeight="1" x14ac:dyDescent="0.2">
      <c r="A83" s="63"/>
      <c r="B83" s="62"/>
      <c r="C83" s="90" t="s">
        <v>17</v>
      </c>
      <c r="D83" s="45"/>
      <c r="E83" s="8"/>
      <c r="F83" s="8"/>
      <c r="G83" s="50"/>
    </row>
    <row r="84" spans="1:11" ht="15" customHeight="1" x14ac:dyDescent="0.2">
      <c r="A84" s="61" t="s">
        <v>18</v>
      </c>
      <c r="B84" s="62"/>
      <c r="C84" s="80"/>
      <c r="D84" s="40"/>
      <c r="E84" s="8"/>
      <c r="F84" s="8"/>
      <c r="G84" s="50"/>
    </row>
    <row r="85" spans="1:11" ht="15" customHeight="1" x14ac:dyDescent="0.2">
      <c r="A85" s="61"/>
      <c r="B85" s="62"/>
      <c r="C85" s="80"/>
      <c r="D85" s="41"/>
      <c r="E85" s="12"/>
      <c r="F85" s="37"/>
      <c r="G85" s="50"/>
      <c r="I85" s="51"/>
    </row>
    <row r="86" spans="1:11" ht="15" customHeight="1" x14ac:dyDescent="0.2">
      <c r="A86" s="64"/>
      <c r="B86" s="65"/>
      <c r="C86" s="80"/>
      <c r="D86" s="43"/>
      <c r="E86" s="15"/>
      <c r="F86" s="39"/>
      <c r="G86" s="52"/>
      <c r="I86" s="53"/>
    </row>
    <row r="87" spans="1:11" ht="15" customHeight="1" x14ac:dyDescent="0.2">
      <c r="A87" s="59"/>
      <c r="B87" s="60"/>
      <c r="C87" s="90" t="s">
        <v>17</v>
      </c>
      <c r="D87" s="45"/>
      <c r="E87" s="8"/>
      <c r="F87" s="8"/>
      <c r="G87" s="50"/>
    </row>
    <row r="88" spans="1:11" ht="15" customHeight="1" x14ac:dyDescent="0.2">
      <c r="A88" s="61" t="s">
        <v>19</v>
      </c>
      <c r="B88" s="62"/>
      <c r="C88" s="80"/>
      <c r="D88" s="40"/>
      <c r="E88" s="8"/>
      <c r="F88" s="8"/>
      <c r="G88" s="50"/>
    </row>
    <row r="89" spans="1:11" ht="15" customHeight="1" x14ac:dyDescent="0.2">
      <c r="A89" s="69"/>
      <c r="B89" s="62"/>
      <c r="C89" s="80"/>
      <c r="D89" s="41"/>
      <c r="E89" s="12"/>
      <c r="F89" s="37"/>
      <c r="G89" s="50"/>
      <c r="I89" s="51"/>
    </row>
    <row r="90" spans="1:11" ht="15" customHeight="1" x14ac:dyDescent="0.2">
      <c r="A90" s="64"/>
      <c r="B90" s="65"/>
      <c r="C90" s="80"/>
      <c r="D90" s="43"/>
      <c r="E90" s="15"/>
      <c r="F90" s="39"/>
      <c r="G90" s="52"/>
      <c r="I90" s="53"/>
    </row>
    <row r="91" spans="1:11" ht="15" customHeight="1" x14ac:dyDescent="0.2">
      <c r="A91" s="59"/>
      <c r="B91" s="60"/>
      <c r="C91" s="90" t="s">
        <v>17</v>
      </c>
      <c r="D91" s="45"/>
      <c r="E91" s="54"/>
      <c r="F91" s="8"/>
      <c r="G91" s="50"/>
    </row>
    <row r="92" spans="1:11" ht="15" customHeight="1" x14ac:dyDescent="0.2">
      <c r="A92" s="61" t="s">
        <v>20</v>
      </c>
      <c r="B92" s="62"/>
      <c r="C92" s="80"/>
      <c r="D92" s="40"/>
      <c r="E92" s="8"/>
      <c r="F92" s="8"/>
      <c r="G92" s="50"/>
    </row>
    <row r="93" spans="1:11" ht="15" customHeight="1" x14ac:dyDescent="0.2">
      <c r="A93" s="55"/>
      <c r="B93" s="56"/>
      <c r="C93" s="80"/>
      <c r="D93" s="41"/>
      <c r="E93" s="12"/>
      <c r="F93" s="37"/>
      <c r="G93" s="50"/>
      <c r="I93" s="51"/>
    </row>
    <row r="94" spans="1:11" ht="15" customHeight="1" x14ac:dyDescent="0.2">
      <c r="A94" s="64"/>
      <c r="B94" s="65"/>
      <c r="C94" s="80"/>
      <c r="D94" s="43"/>
      <c r="E94" s="15"/>
      <c r="F94" s="39"/>
      <c r="G94" s="52"/>
      <c r="I94" s="53"/>
    </row>
    <row r="95" spans="1:11" ht="15" customHeight="1" x14ac:dyDescent="0.2">
      <c r="A95" s="83"/>
      <c r="B95" s="82"/>
      <c r="C95" s="91" t="s">
        <v>17</v>
      </c>
      <c r="D95" s="40"/>
      <c r="E95" s="8"/>
      <c r="F95" s="8"/>
      <c r="G95" s="50"/>
    </row>
    <row r="96" spans="1:11" ht="15" customHeight="1" x14ac:dyDescent="0.2">
      <c r="A96" s="81" t="s">
        <v>21</v>
      </c>
      <c r="B96" s="82"/>
      <c r="C96" s="80"/>
      <c r="D96" s="40"/>
      <c r="E96" s="8"/>
      <c r="F96" s="8"/>
      <c r="G96" s="50"/>
    </row>
    <row r="97" spans="1:7" ht="15" customHeight="1" x14ac:dyDescent="0.2">
      <c r="A97" s="92"/>
      <c r="B97" s="82"/>
      <c r="C97" s="80"/>
      <c r="D97" s="41"/>
      <c r="E97" s="12"/>
      <c r="F97" s="37"/>
      <c r="G97" s="50"/>
    </row>
    <row r="98" spans="1:7" ht="15" customHeight="1" x14ac:dyDescent="0.2">
      <c r="A98" s="93"/>
      <c r="B98" s="85"/>
      <c r="C98" s="80"/>
      <c r="D98" s="43"/>
      <c r="E98" s="15"/>
      <c r="F98" s="39"/>
      <c r="G98" s="52"/>
    </row>
    <row r="99" spans="1:7" ht="15" customHeight="1" x14ac:dyDescent="0.2">
      <c r="A99" s="83"/>
      <c r="B99" s="82"/>
      <c r="C99" s="89"/>
      <c r="D99" s="40"/>
      <c r="E99" s="8"/>
      <c r="F99" s="8"/>
      <c r="G99" s="46"/>
    </row>
    <row r="100" spans="1:7" ht="15" customHeight="1" x14ac:dyDescent="0.2">
      <c r="A100" s="81" t="s">
        <v>22</v>
      </c>
      <c r="B100" s="82"/>
      <c r="C100" s="80"/>
      <c r="D100" s="40"/>
      <c r="E100" s="8"/>
      <c r="F100" s="8"/>
      <c r="G100" s="50"/>
    </row>
    <row r="101" spans="1:7" ht="15" customHeight="1" x14ac:dyDescent="0.2">
      <c r="A101" s="83"/>
      <c r="B101" s="82"/>
      <c r="C101" s="80"/>
      <c r="D101" s="41"/>
      <c r="E101" s="12"/>
      <c r="F101" s="37"/>
      <c r="G101" s="50"/>
    </row>
    <row r="102" spans="1:7" ht="15" customHeight="1" x14ac:dyDescent="0.2">
      <c r="A102" s="84"/>
      <c r="B102" s="85"/>
      <c r="C102" s="80"/>
      <c r="D102" s="43"/>
      <c r="E102" s="15"/>
      <c r="F102" s="39"/>
      <c r="G102" s="16"/>
    </row>
    <row r="103" spans="1:7" ht="15" customHeight="1" x14ac:dyDescent="0.2">
      <c r="A103" s="78"/>
      <c r="B103" s="79"/>
      <c r="C103" s="80"/>
      <c r="D103" s="45"/>
      <c r="E103" s="8"/>
      <c r="F103" s="8"/>
      <c r="G103" s="9"/>
    </row>
    <row r="104" spans="1:7" ht="15" customHeight="1" x14ac:dyDescent="0.2">
      <c r="A104" s="81" t="s">
        <v>23</v>
      </c>
      <c r="B104" s="82"/>
      <c r="C104" s="80"/>
      <c r="D104" s="40"/>
      <c r="E104" s="8"/>
      <c r="F104" s="8" t="str">
        <f>IF(D104="","",INT(D104*E104))</f>
        <v/>
      </c>
      <c r="G104" s="9"/>
    </row>
    <row r="105" spans="1:7" ht="15" customHeight="1" x14ac:dyDescent="0.2">
      <c r="A105" s="83"/>
      <c r="B105" s="82"/>
      <c r="C105" s="80"/>
      <c r="D105" s="41"/>
      <c r="E105" s="12"/>
      <c r="F105" s="37"/>
      <c r="G105" s="42"/>
    </row>
    <row r="106" spans="1:7" ht="15" customHeight="1" x14ac:dyDescent="0.2">
      <c r="A106" s="84"/>
      <c r="B106" s="85"/>
      <c r="C106" s="80"/>
      <c r="D106" s="43"/>
      <c r="E106" s="15"/>
      <c r="F106" s="39"/>
      <c r="G106" s="44"/>
    </row>
    <row r="107" spans="1:7" ht="15" customHeight="1" x14ac:dyDescent="0.2">
      <c r="A107" s="78"/>
      <c r="B107" s="79"/>
      <c r="C107" s="80"/>
      <c r="D107" s="45"/>
      <c r="E107" s="8"/>
      <c r="F107" s="8"/>
      <c r="G107" s="9"/>
    </row>
    <row r="108" spans="1:7" ht="15" customHeight="1" x14ac:dyDescent="0.2">
      <c r="A108" s="81"/>
      <c r="B108" s="82"/>
      <c r="C108" s="80"/>
      <c r="D108" s="40"/>
      <c r="E108" s="8"/>
      <c r="F108" s="8"/>
      <c r="G108" s="9"/>
    </row>
    <row r="109" spans="1:7" ht="15" customHeight="1" x14ac:dyDescent="0.2">
      <c r="A109" s="83"/>
      <c r="B109" s="82"/>
      <c r="C109" s="80"/>
      <c r="D109" s="41"/>
      <c r="E109" s="12"/>
      <c r="F109" s="37"/>
      <c r="G109" s="9"/>
    </row>
    <row r="110" spans="1:7" ht="15" customHeight="1" x14ac:dyDescent="0.2">
      <c r="A110" s="84"/>
      <c r="B110" s="85"/>
      <c r="C110" s="80"/>
      <c r="D110" s="43"/>
      <c r="E110" s="15"/>
      <c r="F110" s="39"/>
      <c r="G110" s="16"/>
    </row>
    <row r="111" spans="1:7" x14ac:dyDescent="0.2">
      <c r="A111" s="78"/>
      <c r="B111" s="79"/>
      <c r="C111" s="80"/>
      <c r="D111" s="45"/>
      <c r="E111" s="8"/>
      <c r="F111" s="8"/>
      <c r="G111" s="29"/>
    </row>
    <row r="112" spans="1:7" x14ac:dyDescent="0.2">
      <c r="A112" s="83"/>
      <c r="B112" s="82"/>
      <c r="C112" s="80"/>
      <c r="D112" s="40"/>
      <c r="E112" s="8"/>
      <c r="F112" s="8" t="str">
        <f>IF(D112="","",INT(D112*E112))</f>
        <v/>
      </c>
      <c r="G112" s="9"/>
    </row>
    <row r="113" spans="1:7" x14ac:dyDescent="0.2">
      <c r="A113" s="83"/>
      <c r="B113" s="82"/>
      <c r="C113" s="80"/>
      <c r="D113" s="41"/>
      <c r="E113" s="12"/>
      <c r="F113" s="37" t="str">
        <f>IF(D113="","",INT(D113*E113))</f>
        <v/>
      </c>
      <c r="G113" s="9"/>
    </row>
    <row r="114" spans="1:7" ht="13.5" thickBot="1" x14ac:dyDescent="0.25">
      <c r="A114" s="87"/>
      <c r="B114" s="88"/>
      <c r="C114" s="86"/>
      <c r="D114" s="57"/>
      <c r="E114" s="33"/>
      <c r="F114" s="58" t="str">
        <f>IF(D114="","",INT(D114*E114))</f>
        <v/>
      </c>
      <c r="G114" s="34"/>
    </row>
  </sheetData>
  <mergeCells count="62">
    <mergeCell ref="C22:C25"/>
    <mergeCell ref="B2:F3"/>
    <mergeCell ref="C6:C9"/>
    <mergeCell ref="C10:C13"/>
    <mergeCell ref="C14:C17"/>
    <mergeCell ref="C18:C21"/>
    <mergeCell ref="C46:C49"/>
    <mergeCell ref="B59:F60"/>
    <mergeCell ref="A62:B62"/>
    <mergeCell ref="A63:B63"/>
    <mergeCell ref="C63:C66"/>
    <mergeCell ref="A64:B64"/>
    <mergeCell ref="A65:B65"/>
    <mergeCell ref="A66:B66"/>
    <mergeCell ref="A71:B71"/>
    <mergeCell ref="C71:C74"/>
    <mergeCell ref="A72:B72"/>
    <mergeCell ref="A73:B73"/>
    <mergeCell ref="A74:B74"/>
    <mergeCell ref="A67:B67"/>
    <mergeCell ref="C67:C70"/>
    <mergeCell ref="A68:B68"/>
    <mergeCell ref="A69:B69"/>
    <mergeCell ref="A70:B70"/>
    <mergeCell ref="A79:B79"/>
    <mergeCell ref="C79:C82"/>
    <mergeCell ref="A80:B80"/>
    <mergeCell ref="A81:B81"/>
    <mergeCell ref="A82:B82"/>
    <mergeCell ref="A75:B75"/>
    <mergeCell ref="C75:C78"/>
    <mergeCell ref="A76:B76"/>
    <mergeCell ref="A77:B77"/>
    <mergeCell ref="A78:B78"/>
    <mergeCell ref="C83:C86"/>
    <mergeCell ref="C87:C90"/>
    <mergeCell ref="C91:C94"/>
    <mergeCell ref="A95:B95"/>
    <mergeCell ref="C95:C98"/>
    <mergeCell ref="A96:B96"/>
    <mergeCell ref="A97:B97"/>
    <mergeCell ref="A98:B98"/>
    <mergeCell ref="A103:B103"/>
    <mergeCell ref="C103:C106"/>
    <mergeCell ref="A104:B104"/>
    <mergeCell ref="A105:B105"/>
    <mergeCell ref="A106:B106"/>
    <mergeCell ref="A99:B99"/>
    <mergeCell ref="C99:C102"/>
    <mergeCell ref="A100:B100"/>
    <mergeCell ref="A101:B101"/>
    <mergeCell ref="A102:B102"/>
    <mergeCell ref="A111:B111"/>
    <mergeCell ref="C111:C114"/>
    <mergeCell ref="A112:B112"/>
    <mergeCell ref="A113:B113"/>
    <mergeCell ref="A114:B114"/>
    <mergeCell ref="A107:B107"/>
    <mergeCell ref="C107:C110"/>
    <mergeCell ref="A108:B108"/>
    <mergeCell ref="A109:B109"/>
    <mergeCell ref="A110:B110"/>
  </mergeCells>
  <phoneticPr fontId="2"/>
  <printOptions horizontalCentered="1"/>
  <pageMargins left="0.6692913385826772" right="0.6692913385826772" top="0.19685039370078741" bottom="0.47244094488188981" header="0.9055118110236221" footer="0.27559055118110237"/>
  <pageSetup paperSize="9" scale="96" orientation="portrait" r:id="rId1"/>
  <headerFooter alignWithMargins="0">
    <oddHeader>&amp;RP.&amp;P&amp;[/&amp;N</oddHeader>
    <oddFooter>&amp;C金　沢　市</oddFooter>
  </headerFooter>
  <rowBreaks count="1" manualBreakCount="1"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設計書（乙）</vt:lpstr>
      <vt:lpstr>'設計書（乙）'!Print_Area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2025-12-23T00:57:16Z</cp:lastPrinted>
  <dcterms:created xsi:type="dcterms:W3CDTF">2025-12-23T00:57:06Z</dcterms:created>
  <dcterms:modified xsi:type="dcterms:W3CDTF">2025-12-26T05:27:10Z</dcterms:modified>
</cp:coreProperties>
</file>